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Emergency " sheetId="1" r:id="rId3"/>
    <sheet state="visible" name="OPD" sheetId="2" r:id="rId4"/>
    <sheet state="visible" name="Labour Room" sheetId="3" r:id="rId5"/>
    <sheet state="visible" name="Maternity Ward" sheetId="4" r:id="rId6"/>
    <sheet state="visible" name="Ped Ward" sheetId="5" r:id="rId7"/>
    <sheet state="visible" name="SNCU " sheetId="6" r:id="rId8"/>
    <sheet state="visible" name="NRC " sheetId="7" r:id="rId9"/>
    <sheet state="visible" name="OT" sheetId="8" r:id="rId10"/>
    <sheet state="visible" name="PP Unit" sheetId="9" r:id="rId11"/>
    <sheet state="visible" name="ICU" sheetId="10" r:id="rId12"/>
    <sheet state="visible" name="IPD" sheetId="11" r:id="rId13"/>
    <sheet state="visible" name="Blood Bank" sheetId="12" r:id="rId14"/>
    <sheet state="visible" name="Lab" sheetId="13" r:id="rId15"/>
    <sheet state="visible" name="Radiology " sheetId="14" r:id="rId16"/>
    <sheet state="visible" name="Pharmacy" sheetId="15" r:id="rId17"/>
    <sheet state="visible" name="Auxillary services" sheetId="16" r:id="rId18"/>
    <sheet state="visible" name="Mortuary " sheetId="17" r:id="rId19"/>
    <sheet state="visible" name="Admin" sheetId="18" r:id="rId20"/>
  </sheets>
  <definedNames>
    <definedName localSheetId="10" name="Z_5A5334BF_4161_4474_AB11_E32AC1D8DA20_.wvu.FilterData">IPD!$A$42:$G$609</definedName>
    <definedName localSheetId="13" name="Z_5A5334BF_4161_4474_AB11_E32AC1D8DA20_.wvu.FilterData">'Radiology '!$A$41:$G$566</definedName>
    <definedName localSheetId="14" name="Z_5A5334BF_4161_4474_AB11_E32AC1D8DA20_.wvu.FilterData">Pharmacy!$A$41:$G$550</definedName>
    <definedName localSheetId="2" name="Z_5A5334BF_4161_4474_AB11_E32AC1D8DA20_.wvu.FilterData">'Labour Room'!$A$40:$G$664</definedName>
    <definedName localSheetId="12" name="Z_5A5334BF_4161_4474_AB11_E32AC1D8DA20_.wvu.PrintTitles">Lab!$42:$42</definedName>
    <definedName localSheetId="9" name="Z_5A5334BF_4161_4474_AB11_E32AC1D8DA20_.wvu.FilterData">ICU!$A$42:$G$656</definedName>
    <definedName localSheetId="0" name="Z_5A5334BF_4161_4474_AB11_E32AC1D8DA20_.wvu.FilterData">'Emergency '!$A$42:$G$666</definedName>
    <definedName localSheetId="8" name="Z_5A5334BF_4161_4474_AB11_E32AC1D8DA20_.wvu.FilterData">'PP Unit'!$A$42:$G$677</definedName>
    <definedName localSheetId="11" name="Z_5A5334BF_4161_4474_AB11_E32AC1D8DA20_.wvu.PrintTitles">'Blood Bank'!$42:$42</definedName>
    <definedName localSheetId="13" name="Z_5A5334BF_4161_4474_AB11_E32AC1D8DA20_.wvu.PrintTitles">'Radiology '!$41:$41</definedName>
    <definedName localSheetId="10" name="Z_5A5334BF_4161_4474_AB11_E32AC1D8DA20_.wvu.PrintTitles">IPD!$42:$42</definedName>
    <definedName localSheetId="0" name="Z_5A5334BF_4161_4474_AB11_E32AC1D8DA20_.wvu.PrintTitles">'Emergency '!$42:$42</definedName>
    <definedName localSheetId="1" name="Z_5A5334BF_4161_4474_AB11_E32AC1D8DA20_.wvu.PrintTitles">OPD!$41:$41</definedName>
    <definedName localSheetId="4" name="Z_5A5334BF_4161_4474_AB11_E32AC1D8DA20_.wvu.FilterData">'Ped Ward'!$A$42:$G$629</definedName>
    <definedName localSheetId="11" name="Z_5A5334BF_4161_4474_AB11_E32AC1D8DA20_.wvu.FilterData">'Blood Bank'!$A$42:$G$597</definedName>
    <definedName localSheetId="5" name="Z_5A5334BF_4161_4474_AB11_E32AC1D8DA20_.wvu.FilterData">'SNCU '!$A$41:$G$688</definedName>
    <definedName localSheetId="9" name="Z_5A5334BF_4161_4474_AB11_E32AC1D8DA20_.wvu.PrintTitles">ICU!$42:$42</definedName>
    <definedName localSheetId="1" name="Z_5A5334BF_4161_4474_AB11_E32AC1D8DA20_.wvu.FilterData">OPD!$A$41:$G$698</definedName>
    <definedName localSheetId="4" name="Z_5A5334BF_4161_4474_AB11_E32AC1D8DA20_.wvu.PrintTitles">'Ped Ward'!$42:$42</definedName>
    <definedName localSheetId="3" name="Z_5A5334BF_4161_4474_AB11_E32AC1D8DA20_.wvu.FilterData">'Maternity Ward'!$A$42:$G$644</definedName>
    <definedName localSheetId="12" name="Z_5A5334BF_4161_4474_AB11_E32AC1D8DA20_.wvu.FilterData">Lab!$A$42:$G$609</definedName>
    <definedName localSheetId="5" name="Z_5A5334BF_4161_4474_AB11_E32AC1D8DA20_.wvu.PrintTitles">'SNCU '!$41:$41</definedName>
    <definedName localSheetId="6" name="Z_5A5334BF_4161_4474_AB11_E32AC1D8DA20_.wvu.FilterData">'NRC '!$A$42:$G$653</definedName>
    <definedName localSheetId="3" name="Z_5A5334BF_4161_4474_AB11_E32AC1D8DA20_.wvu.PrintTitles">'Maternity Ward'!$42:$42</definedName>
    <definedName localSheetId="7" name="Z_5A5334BF_4161_4474_AB11_E32AC1D8DA20_.wvu.PrintTitles">OT!$42:$42</definedName>
    <definedName localSheetId="14" name="Z_5A5334BF_4161_4474_AB11_E32AC1D8DA20_.wvu.PrintTitles">Pharmacy!$41:$41</definedName>
    <definedName localSheetId="8" name="Z_5A5334BF_4161_4474_AB11_E32AC1D8DA20_.wvu.PrintTitles">'PP Unit'!$42:$42</definedName>
    <definedName localSheetId="7" name="Z_5A5334BF_4161_4474_AB11_E32AC1D8DA20_.wvu.FilterData">OT!$A$42:$G$669</definedName>
    <definedName localSheetId="15" name="Z_5A5334BF_4161_4474_AB11_E32AC1D8DA20_.wvu.FilterData">'Auxillary services'!$A$41:$G$581</definedName>
    <definedName localSheetId="15" name="Z_5A5334BF_4161_4474_AB11_E32AC1D8DA20_.wvu.PrintTitles">'Auxillary services'!$41:$41</definedName>
    <definedName localSheetId="2" name="Z_5A5334BF_4161_4474_AB11_E32AC1D8DA20_.wvu.PrintTitles">'Labour Room'!$40:$40</definedName>
    <definedName localSheetId="17" name="Z_5A5334BF_4161_4474_AB11_E32AC1D8DA20_.wvu.FilterData">Admin!$A$41:$G$818</definedName>
    <definedName localSheetId="16" name="Z_5A5334BF_4161_4474_AB11_E32AC1D8DA20_.wvu.FilterData">'Mortuary '!$A$41:$G$531</definedName>
    <definedName hidden="1" localSheetId="1" name="_xlnm._FilterDatabase">OPD!$A$41:$G$698</definedName>
    <definedName hidden="1" localSheetId="0" name="_xlnm._FilterDatabase">'Emergency '!$A$42:$G$667</definedName>
    <definedName hidden="1" localSheetId="2" name="_xlnm._FilterDatabase">'Labour Room'!$A$40:$G$665</definedName>
    <definedName hidden="1" localSheetId="3" name="_xlnm._FilterDatabase">'Maternity Ward'!$A$42:$G$644</definedName>
    <definedName hidden="1" localSheetId="5" name="_xlnm._FilterDatabase">'SNCU '!$A$41:$G$688</definedName>
    <definedName hidden="1" localSheetId="4" name="_xlnm._FilterDatabase">'Ped Ward'!$A$42:$G$629</definedName>
    <definedName hidden="1" localSheetId="6" name="_xlnm._FilterDatabase">'NRC '!$A$42:$G$653</definedName>
    <definedName hidden="1" localSheetId="7" name="_xlnm._FilterDatabase">OT!$A$42:$G$669</definedName>
    <definedName hidden="1" localSheetId="8" name="_xlnm._FilterDatabase">'PP Unit'!$A$42:$G$677</definedName>
    <definedName hidden="1" localSheetId="10" name="_xlnm._FilterDatabase">IPD!$A$42:$G$609</definedName>
    <definedName hidden="1" localSheetId="11" name="_xlnm._FilterDatabase">'Blood Bank'!$A$42:$G$598</definedName>
    <definedName hidden="1" localSheetId="9" name="_xlnm._FilterDatabase">ICU!$A$42:$G$657</definedName>
    <definedName hidden="1" localSheetId="14" name="_xlnm._FilterDatabase">Pharmacy!$A$41:$G$551</definedName>
    <definedName hidden="1" localSheetId="12" name="_xlnm._FilterDatabase">Lab!$A$42:$G$609</definedName>
    <definedName hidden="1" localSheetId="13" name="_xlnm._FilterDatabase">'Radiology '!$A$41:$G$566</definedName>
    <definedName hidden="1" localSheetId="16" name="_xlnm._FilterDatabase">'Mortuary '!$A$18:$I$531</definedName>
    <definedName hidden="1" localSheetId="15" name="_xlnm._FilterDatabase">'Auxillary services'!$A$41:$G$582</definedName>
    <definedName hidden="1" localSheetId="17" name="_xlnm._FilterDatabase">Admin!$A$41:$G$818</definedName>
  </definedNames>
  <calcPr/>
</workbook>
</file>

<file path=xl/sharedStrings.xml><?xml version="1.0" encoding="utf-8"?>
<sst xmlns="http://schemas.openxmlformats.org/spreadsheetml/2006/main" count="31014" uniqueCount="6963">
  <si>
    <t>National Quality Assurance Standards for District Hospitals</t>
  </si>
  <si>
    <t xml:space="preserve">Checklist for Outdoor Patient Department </t>
  </si>
  <si>
    <t xml:space="preserve">Checklist for Labour Room </t>
  </si>
  <si>
    <t xml:space="preserve">Emergency Score Card </t>
  </si>
  <si>
    <t>Assessment Summary</t>
  </si>
  <si>
    <t xml:space="preserve">Name of the Hospital </t>
  </si>
  <si>
    <t xml:space="preserve">NA Switch </t>
  </si>
  <si>
    <t xml:space="preserve">District Hospital Anuppur </t>
  </si>
  <si>
    <t>Date of Assessment</t>
  </si>
  <si>
    <t>Names of Assessors</t>
  </si>
  <si>
    <t>Checklist for Accident &amp; Emergency</t>
  </si>
  <si>
    <t>Names of Assessees</t>
  </si>
  <si>
    <t>Type of Assessment (Internal/External)</t>
  </si>
  <si>
    <t xml:space="preserve">Action plan Submission Date </t>
  </si>
  <si>
    <t xml:space="preserve">Labour room Score Card </t>
  </si>
  <si>
    <t xml:space="preserve">Area of Concern wise Score </t>
  </si>
  <si>
    <t xml:space="preserve">Labour Room Score </t>
  </si>
  <si>
    <t xml:space="preserve">OPD  Score Card </t>
  </si>
  <si>
    <t>A</t>
  </si>
  <si>
    <t xml:space="preserve">Service Provision </t>
  </si>
  <si>
    <t xml:space="preserve">Accident &amp; Emergency Score Card </t>
  </si>
  <si>
    <t>OPD  Score</t>
  </si>
  <si>
    <t>Accident &amp; Emergency Score</t>
  </si>
  <si>
    <t>B</t>
  </si>
  <si>
    <t xml:space="preserve">Patient Rights </t>
  </si>
  <si>
    <t>C</t>
  </si>
  <si>
    <t xml:space="preserve">Inputs </t>
  </si>
  <si>
    <t>D</t>
  </si>
  <si>
    <t xml:space="preserve">Support Services </t>
  </si>
  <si>
    <t>E</t>
  </si>
  <si>
    <t xml:space="preserve">Clinical Services </t>
  </si>
  <si>
    <t>F</t>
  </si>
  <si>
    <t>Infection Control</t>
  </si>
  <si>
    <t>G</t>
  </si>
  <si>
    <t xml:space="preserve">Quality Management </t>
  </si>
  <si>
    <t>H</t>
  </si>
  <si>
    <t xml:space="preserve">Outcome </t>
  </si>
  <si>
    <t xml:space="preserve">Major Gaps Observed </t>
  </si>
  <si>
    <t xml:space="preserve">Quality Manangement </t>
  </si>
  <si>
    <t xml:space="preserve">Strengths / Good Practices </t>
  </si>
  <si>
    <t xml:space="preserve">Recommendations/ Opportunites for Improvement </t>
  </si>
  <si>
    <t>Signature of Assessors</t>
  </si>
  <si>
    <t>Date</t>
  </si>
  <si>
    <t>Checklist for OPD</t>
  </si>
  <si>
    <t>Reference No.</t>
  </si>
  <si>
    <t>Measurable Element</t>
  </si>
  <si>
    <t>Checkpoint</t>
  </si>
  <si>
    <t xml:space="preserve">Compliance 
</t>
  </si>
  <si>
    <t xml:space="preserve">Assessment Method </t>
  </si>
  <si>
    <t>Reference No</t>
  </si>
  <si>
    <t xml:space="preserve">Means of Verification </t>
  </si>
  <si>
    <t xml:space="preserve">Remarks </t>
  </si>
  <si>
    <t xml:space="preserve">Obtained </t>
  </si>
  <si>
    <t xml:space="preserve">Maximum </t>
  </si>
  <si>
    <t xml:space="preserve">Checklist for Accident &amp; Emergency </t>
  </si>
  <si>
    <t xml:space="preserve">Area of Concern - A Service Provision </t>
  </si>
  <si>
    <t xml:space="preserve">Checkpoint </t>
  </si>
  <si>
    <t>Means of Verification</t>
  </si>
  <si>
    <t>Standard A1</t>
  </si>
  <si>
    <t>Facility Provides Curative Services</t>
  </si>
  <si>
    <t>Standard A1.</t>
  </si>
  <si>
    <t>ME A1.1</t>
  </si>
  <si>
    <t>The facility provides General Medicine services</t>
  </si>
  <si>
    <t xml:space="preserve">Availability of functional  General Medicine Clinic </t>
  </si>
  <si>
    <t xml:space="preserve">SI/OB </t>
  </si>
  <si>
    <t>Dedicated General speciality Medicine Clinic</t>
  </si>
  <si>
    <t>ME A1.1.</t>
  </si>
  <si>
    <t xml:space="preserve">Availability of Emergency Medical  Procedures </t>
  </si>
  <si>
    <t>The facility provides Curative Services</t>
  </si>
  <si>
    <t>ME A1.2</t>
  </si>
  <si>
    <t>The facility provides General Surgery services</t>
  </si>
  <si>
    <t xml:space="preserve">Availability of functional General Surgery Clinic </t>
  </si>
  <si>
    <t>Dedicated General speciality Surgical Clinic</t>
  </si>
  <si>
    <t>ME A1.3</t>
  </si>
  <si>
    <t>Poisoning, Snake Bite, CVA, Acute MI, ARF, Hypovolumic Shock , Dyspnoea, Unconscious Patients ,drowning</t>
  </si>
  <si>
    <t>The facility provides Obstetrics &amp; Gynaecology Services</t>
  </si>
  <si>
    <t xml:space="preserve">Availability of  Functional  Obstetrics &amp; Gynaecology Clinic </t>
  </si>
  <si>
    <t>Dedicated speciality  Obstetrics &amp; Gynaecology  Clinic. High risk pregnancy cases are referred from ANC clinic and consulted.</t>
  </si>
  <si>
    <t>ME A1.4</t>
  </si>
  <si>
    <t>The facility provides Paediatric Services</t>
  </si>
  <si>
    <t xml:space="preserve">Availability of  Paediatric Clinic </t>
  </si>
  <si>
    <t>Dedicated Paediatric speciality  Clinic</t>
  </si>
  <si>
    <t>ME A1.5</t>
  </si>
  <si>
    <t>The facility provides Ophthalmology Services</t>
  </si>
  <si>
    <t xml:space="preserve">Availability of functional Ophthalmology Clinic </t>
  </si>
  <si>
    <t>Dedicated ophthalmology clinic providing consultation services</t>
  </si>
  <si>
    <t>Through specialist</t>
  </si>
  <si>
    <t>ME A1.2.</t>
  </si>
  <si>
    <t xml:space="preserve">Availability of Emergency  Surgical Procedures </t>
  </si>
  <si>
    <t>ME A1.6</t>
  </si>
  <si>
    <t xml:space="preserve">Appendicitis, Rupture spleen, Intestinal Obstruction, Assault Injuries, perforation, Burns </t>
  </si>
  <si>
    <t>The facility provides ENT Services</t>
  </si>
  <si>
    <t>Refer to rewa</t>
  </si>
  <si>
    <t>ME A1.3.</t>
  </si>
  <si>
    <t>Availability of  Emergency Obstetrics &amp;Gynaecology Procedures</t>
  </si>
  <si>
    <t xml:space="preserve">Availability of Functional ENT Clinic  </t>
  </si>
  <si>
    <t xml:space="preserve">APH, PPH, Eclampsia , Obstructed labour, Septic abortion, Emergency Contraceptives </t>
  </si>
  <si>
    <t>Due to lack of BT some cases are referred</t>
  </si>
  <si>
    <t>ME A1.4.</t>
  </si>
  <si>
    <t>The facility provides paediateric services</t>
  </si>
  <si>
    <t xml:space="preserve">Availability of emergency Paediatric procedures </t>
  </si>
  <si>
    <t>ARI, Diarrhoeal diseases, Hypothermia, PEM,resustication</t>
  </si>
  <si>
    <t>ME A1.5.</t>
  </si>
  <si>
    <t xml:space="preserve">Availability of  Emergency Ophthalmology  procedures </t>
  </si>
  <si>
    <t>Foreign body and injuries</t>
  </si>
  <si>
    <t>ME A1.6.</t>
  </si>
  <si>
    <t xml:space="preserve">Availability of Emergency  ENT  procedures   </t>
  </si>
  <si>
    <t xml:space="preserve">Epitasis, foreign body </t>
  </si>
  <si>
    <t>Dedicated ENT providing consultation services</t>
  </si>
  <si>
    <t>ME A1.7.</t>
  </si>
  <si>
    <t>The facility provides Orthopaedics Services</t>
  </si>
  <si>
    <t xml:space="preserve">Availability of  Emergency Orthopaedic procedures </t>
  </si>
  <si>
    <t>Availability of comprehensive obstetric services</t>
  </si>
  <si>
    <t xml:space="preserve">Fracture, RTA, Poly trauma </t>
  </si>
  <si>
    <t>SI/OB</t>
  </si>
  <si>
    <t>People are referred due to non availability of Anaesthetist</t>
  </si>
  <si>
    <t>ME A1.8</t>
  </si>
  <si>
    <t>The facility provides Skin &amp; VD Services</t>
  </si>
  <si>
    <t>ME A1.9.</t>
  </si>
  <si>
    <t>The facility provides Psychiatry Services</t>
  </si>
  <si>
    <t xml:space="preserve">Availability of Emergency Psychiatric procedures </t>
  </si>
  <si>
    <t xml:space="preserve">Availability of OPD ENT procedures </t>
  </si>
  <si>
    <t>Conversion Reactions, other Psychiatric emergencies Hysteria, mania, psychosis</t>
  </si>
  <si>
    <t>Foreign Body Removal (Ear and Nose),Stitching of CLW’s, Dressings, Syringing of Ear, Chemical Cauterization (Nose &amp; Ear), Eustachian Tube Function Test, Vestibular Function Test/Caloric Test</t>
  </si>
  <si>
    <t>ME A1.10</t>
  </si>
  <si>
    <t xml:space="preserve">The facility provides Dental Treatment Services </t>
  </si>
  <si>
    <t>ME A1.7</t>
  </si>
  <si>
    <t xml:space="preserve">Availability of Functional Orthopaedic Clinic  </t>
  </si>
  <si>
    <t>ME A1.11</t>
  </si>
  <si>
    <t xml:space="preserve">The facility provides AYUSH Services </t>
  </si>
  <si>
    <t>Dedicated clinical for Orthopaedic  consultation</t>
  </si>
  <si>
    <t>Availability of OPD Orthopaedic procedure</t>
  </si>
  <si>
    <t>ME A1.12</t>
  </si>
  <si>
    <t xml:space="preserve">The facility provides Physiotherapy Services </t>
  </si>
  <si>
    <t xml:space="preserve">plaster room procedure </t>
  </si>
  <si>
    <t>ME A1.9</t>
  </si>
  <si>
    <t xml:space="preserve">Availability of functional Skin &amp; VD Clinic </t>
  </si>
  <si>
    <t>ME A1.13.</t>
  </si>
  <si>
    <t xml:space="preserve">The facility provides services for OPD procedures </t>
  </si>
  <si>
    <t xml:space="preserve">Availability of Dressing room facility </t>
  </si>
  <si>
    <t>Dedicated Clinic  providing consultation services</t>
  </si>
  <si>
    <t>not dedicated clinic - in routine clinic only</t>
  </si>
  <si>
    <t xml:space="preserve">Drainage, dressing, suturing </t>
  </si>
  <si>
    <t>injection and dressing room is common</t>
  </si>
  <si>
    <t xml:space="preserve">Availability of injection room facilities </t>
  </si>
  <si>
    <t xml:space="preserve">Availability of functional Psychiatry Clinic  </t>
  </si>
  <si>
    <t xml:space="preserve">Injection room facility with  ASV,Anti Rabies Vaccine for dog bite and emergency drugs </t>
  </si>
  <si>
    <t xml:space="preserve">one doctor is trained but not available regularly </t>
  </si>
  <si>
    <t>ME A1.13</t>
  </si>
  <si>
    <t>ME A1.14.</t>
  </si>
  <si>
    <t xml:space="preserve">Services are available for the time period as mandated </t>
  </si>
  <si>
    <t xml:space="preserve">24X7 availability of dedicated emergency Services </t>
  </si>
  <si>
    <t xml:space="preserve">SI/RR </t>
  </si>
  <si>
    <t>ME A1.14</t>
  </si>
  <si>
    <t xml:space="preserve">Availability of functional Dental Clinic </t>
  </si>
  <si>
    <t>ME A1.15</t>
  </si>
  <si>
    <t>Labour room service are functional 24X7</t>
  </si>
  <si>
    <t xml:space="preserve">The facility provides services for Super specialties, as mandated </t>
  </si>
  <si>
    <t>SI/RR</t>
  </si>
  <si>
    <t>ME A1.16.</t>
  </si>
  <si>
    <t xml:space="preserve">The facility provides Accident &amp; Emergency Services </t>
  </si>
  <si>
    <t xml:space="preserve">Availability of Emergency procedures </t>
  </si>
  <si>
    <t xml:space="preserve">Defibrillation, CPR, Mobilization, Chest Tube, Intubations, Tracheotomy, Mechanical Ventilation </t>
  </si>
  <si>
    <t>Availability of OPD Dental procedure</t>
  </si>
  <si>
    <t>ME A1.17</t>
  </si>
  <si>
    <t>The facility provides Intensive care Services</t>
  </si>
  <si>
    <t>Accompanied by dental lab. Extraction, scaling, tooth extraction, denture and Restoration.</t>
  </si>
  <si>
    <t>only extraction and scaling</t>
  </si>
  <si>
    <t>ME A1.18</t>
  </si>
  <si>
    <t>The facility provides Blood bank &amp; transfusion services</t>
  </si>
  <si>
    <t>ME A1.16</t>
  </si>
  <si>
    <t>Standard A2</t>
  </si>
  <si>
    <t xml:space="preserve">Facility provides RMNCHA Services </t>
  </si>
  <si>
    <t xml:space="preserve">Availability of Functional Ayush clinic </t>
  </si>
  <si>
    <t>AYUSH clinic accompanied by dispensary</t>
  </si>
  <si>
    <t xml:space="preserve">Availability of Functional Physiotherapy Unit </t>
  </si>
  <si>
    <t xml:space="preserve">Pain Management with cryotherapy, Pain Management with deep heat therapy (SWD), Increase range of motion with mobilization, </t>
  </si>
  <si>
    <t xml:space="preserve">The facility provides RMNCHA Services </t>
  </si>
  <si>
    <t>ME A2.1</t>
  </si>
  <si>
    <t xml:space="preserve">The facility provides Reproductive health  Services </t>
  </si>
  <si>
    <t>ME A2.2</t>
  </si>
  <si>
    <t xml:space="preserve">The facility provides Maternal health Services </t>
  </si>
  <si>
    <t>Availability of Emergency Obstetrics &amp; Gynaecology procedure</t>
  </si>
  <si>
    <t>depend on patient situation and doctors availability</t>
  </si>
  <si>
    <t>ME A2.3</t>
  </si>
  <si>
    <t xml:space="preserve">The facility provides Newborn health  Services </t>
  </si>
  <si>
    <t>ME A2.4</t>
  </si>
  <si>
    <t xml:space="preserve">The facility provides Child health Services </t>
  </si>
  <si>
    <t>Triage and emergency management  of paediatric cases</t>
  </si>
  <si>
    <t xml:space="preserve">Availability of Dressing facilities   at OPD  </t>
  </si>
  <si>
    <t>ME A2.5</t>
  </si>
  <si>
    <t xml:space="preserve">The facility provides Adolescent health Services </t>
  </si>
  <si>
    <t>Dressing, Suturing and drainage</t>
  </si>
  <si>
    <t>Standard A3</t>
  </si>
  <si>
    <t xml:space="preserve">Facility Provides diagnostic Services </t>
  </si>
  <si>
    <t xml:space="preserve">Availability of  Injection room facilities at OPD </t>
  </si>
  <si>
    <t xml:space="preserve">At least 6 Hours of OPD Services are available </t>
  </si>
  <si>
    <t>Availability of Post partum sterilization services</t>
  </si>
  <si>
    <t>ME A3.1.</t>
  </si>
  <si>
    <t xml:space="preserve">The facility provides Radiology Services </t>
  </si>
  <si>
    <t xml:space="preserve">Availability / Linkage to X-ray &amp; USG services </t>
  </si>
  <si>
    <t>SI/OB/RR</t>
  </si>
  <si>
    <t xml:space="preserve">Availability of functional Neurology clinic  </t>
  </si>
  <si>
    <t>PPIUD insertion</t>
  </si>
  <si>
    <t>in OPD timing only</t>
  </si>
  <si>
    <t xml:space="preserve">Vaginal Delivery </t>
  </si>
  <si>
    <t>Term, post Date and pre term</t>
  </si>
  <si>
    <t>Radiology Services are functional 24X7</t>
  </si>
  <si>
    <t xml:space="preserve">Availability of functional Oncology Clinic </t>
  </si>
  <si>
    <t>Assisted Delivery</t>
  </si>
  <si>
    <t xml:space="preserve">Check services are functional at night </t>
  </si>
  <si>
    <t>8-2:00pm</t>
  </si>
  <si>
    <t>ME A3.2.</t>
  </si>
  <si>
    <t>Forceps delivery and vacuum delivery</t>
  </si>
  <si>
    <t xml:space="preserve">The facility Provides Laboratory Services </t>
  </si>
  <si>
    <t>Availability of Emergency diagnostic tests 24x7</t>
  </si>
  <si>
    <t xml:space="preserve">Management of Postpartum Haemorrhage  </t>
  </si>
  <si>
    <t>HB%, CPC, Blood Sugar, RDK, Urine Protein, Electrolyte (Na+K)</t>
  </si>
  <si>
    <t>electrolyte not available</t>
  </si>
  <si>
    <t>Medical /Surgical</t>
  </si>
  <si>
    <t xml:space="preserve">Management of Retained Placenta </t>
  </si>
  <si>
    <t>ME A3.3.</t>
  </si>
  <si>
    <t>The facility provides other diagnostic services, as mandated</t>
  </si>
  <si>
    <t xml:space="preserve">Availability of Functional ECG Services </t>
  </si>
  <si>
    <t>Septic Delivery</t>
  </si>
  <si>
    <t>Delivery of   HIV positive PW</t>
  </si>
  <si>
    <t>Standard A4</t>
  </si>
  <si>
    <t>Facility provides services as mandated in national Health Programs/ state scheme</t>
  </si>
  <si>
    <t>Management of PIH/Eclampsia/ Pre eclampsia</t>
  </si>
  <si>
    <t>Many are referred to medical college</t>
  </si>
  <si>
    <t>Initial Diagnosis and management of MTP and Ectopics</t>
  </si>
  <si>
    <t>Availability of New born resuscitation</t>
  </si>
  <si>
    <t>Availability of Essential new born care</t>
  </si>
  <si>
    <t>ME A4.1</t>
  </si>
  <si>
    <t xml:space="preserve">The facility provides services under National Vector Borne Disease Control Programme as per guidelines </t>
  </si>
  <si>
    <t xml:space="preserve">The facility Provides diagnostic Services </t>
  </si>
  <si>
    <t>ME A4.2</t>
  </si>
  <si>
    <t xml:space="preserve">The facility provides services under Revised National TB Control Programme as per guidelines </t>
  </si>
  <si>
    <t>ME A4.3</t>
  </si>
  <si>
    <t>The facility provides services under National Leprosy Eradication Programme as per guidelines</t>
  </si>
  <si>
    <t>ME A4.4</t>
  </si>
  <si>
    <t xml:space="preserve">Availability of functional ANC clinic </t>
  </si>
  <si>
    <t>The facility provides services under National AIDS Control Programme as per guidelines</t>
  </si>
  <si>
    <t>ME A4.5</t>
  </si>
  <si>
    <t xml:space="preserve">Availability of Functional immunization clinic </t>
  </si>
  <si>
    <t xml:space="preserve">The facility provides services under National Programme for Prevention and control of Blindness as per guidelines </t>
  </si>
  <si>
    <t>ME A3.1</t>
  </si>
  <si>
    <t xml:space="preserve">Availability of services for  USG </t>
  </si>
  <si>
    <t>Services under RBSK</t>
  </si>
  <si>
    <t>ME A4.6</t>
  </si>
  <si>
    <t xml:space="preserve">The facility provides services under Mental Health Programme  as per guidelines </t>
  </si>
  <si>
    <t xml:space="preserve">No radiologist, Gynaecologist is doing </t>
  </si>
  <si>
    <t>ME A4.7</t>
  </si>
  <si>
    <t xml:space="preserve">Availability of Functional ARSH clinic </t>
  </si>
  <si>
    <t>ME A3.2</t>
  </si>
  <si>
    <t xml:space="preserve">The facility provides services under National Programme for the health care of the elderly as per guidelines </t>
  </si>
  <si>
    <t>Availability of point of care diagnostic test</t>
  </si>
  <si>
    <t>The arsh clinic is available but not counsellor. 
SN used to do the counselling of the patients</t>
  </si>
  <si>
    <t>HIV, Hb% , Random blood sugar /as per state guideline</t>
  </si>
  <si>
    <t>ME A4.8</t>
  </si>
  <si>
    <t xml:space="preserve">The facility provides services under National Programme for Prevention and control of Cancer, Diabetes, Cardiovascular diseases &amp; Stroke (NPCDCS)  as per guidelines </t>
  </si>
  <si>
    <t>ME A3.3</t>
  </si>
  <si>
    <t>ME A4.9</t>
  </si>
  <si>
    <t xml:space="preserve">The facility Provides services under Integrated Disease Surveillance Programme as per Guidelines </t>
  </si>
  <si>
    <t>The facility provides services as mandated in national Health Programmes/ state scheme</t>
  </si>
  <si>
    <t>ME A4.10</t>
  </si>
  <si>
    <t>The facility provide services under National health Programme for deafness</t>
  </si>
  <si>
    <t>ME A4.11</t>
  </si>
  <si>
    <t>The facility provides services as per State specific health programmes</t>
  </si>
  <si>
    <t>Standard A5.</t>
  </si>
  <si>
    <t xml:space="preserve">Facility provides support services </t>
  </si>
  <si>
    <t xml:space="preserve">Availability of Sample collection Centre </t>
  </si>
  <si>
    <t xml:space="preserve">Functional ECG Services are available </t>
  </si>
  <si>
    <t xml:space="preserve">The facility provides services under National Programme for prevention and control of Blindness as per guidelines </t>
  </si>
  <si>
    <t>Availability of TMT services</t>
  </si>
  <si>
    <t>ME A5.1</t>
  </si>
  <si>
    <t>The facility provides dietary services</t>
  </si>
  <si>
    <t>ME A5.2</t>
  </si>
  <si>
    <t xml:space="preserve">The facility provides laundry services </t>
  </si>
  <si>
    <t>ME A5.3.</t>
  </si>
  <si>
    <t xml:space="preserve">The facility provides security services </t>
  </si>
  <si>
    <t xml:space="preserve">Availability of Police post </t>
  </si>
  <si>
    <t>ME A5.4</t>
  </si>
  <si>
    <t xml:space="preserve">The facility provides housekeeping services </t>
  </si>
  <si>
    <t>ME A5.5</t>
  </si>
  <si>
    <t xml:space="preserve">The facility ensures maintenance services </t>
  </si>
  <si>
    <t>ME A5.6</t>
  </si>
  <si>
    <t>The facility provides pharmacy services</t>
  </si>
  <si>
    <t>ME A5.7.</t>
  </si>
  <si>
    <t>The facility has services of medical record department</t>
  </si>
  <si>
    <t>Availability of Medico-legal record services</t>
  </si>
  <si>
    <t>Standard A6.</t>
  </si>
  <si>
    <t>Health services provided at the facility are appropriate to community needs.</t>
  </si>
  <si>
    <t xml:space="preserve">Availability of OPD Services Under NVBDCP </t>
  </si>
  <si>
    <t>Standard A5</t>
  </si>
  <si>
    <t xml:space="preserve">The facility provides support services </t>
  </si>
  <si>
    <t>OPD Management of Malaeria, Kala Azar, Dengue</t>
  </si>
  <si>
    <t>ME A6.1.</t>
  </si>
  <si>
    <t xml:space="preserve">The facility provides curatives &amp; preventive services for the health problems and diseases, prevalent locally. </t>
  </si>
  <si>
    <t xml:space="preserve">Availability of Functional DOTS clinic  </t>
  </si>
  <si>
    <t xml:space="preserve">Availability of specific procedures for local prevalent emergencies </t>
  </si>
  <si>
    <t xml:space="preserve">Availability of OPD services under NLEP </t>
  </si>
  <si>
    <t>Ask for the specific local health frequent emergencies. See if emergency is ready for it or not.</t>
  </si>
  <si>
    <t>ME A6.2</t>
  </si>
  <si>
    <t>Assessment of Disability Status</t>
  </si>
  <si>
    <t xml:space="preserve">Supply of Customized Foot wear </t>
  </si>
  <si>
    <t xml:space="preserve">There is process for consulting community/ or their representatives when planning or revising scope of services of the facility </t>
  </si>
  <si>
    <t xml:space="preserve">Availability of Functional ICTC </t>
  </si>
  <si>
    <t xml:space="preserve">Availability of HIV Testing and Counselling </t>
  </si>
  <si>
    <t>.</t>
  </si>
  <si>
    <t>Area of Concern - B Patient Rights</t>
  </si>
  <si>
    <t xml:space="preserve">PPTCT Services for HIV positive Pregnant Women </t>
  </si>
  <si>
    <t xml:space="preserve">Availability of Functional ART Centre </t>
  </si>
  <si>
    <t xml:space="preserve">Screening and early detection of visual impairment and refraction </t>
  </si>
  <si>
    <t xml:space="preserve">Refraction, syringing and probing, foreign body removal, Tonometery and retinoscopy </t>
  </si>
  <si>
    <t>Availability of OPD procedures</t>
  </si>
  <si>
    <t>Syringing and probing, foreign body removal , Tonometry ,Perimetry, Retinoscopy, Retrobulbar Injection</t>
  </si>
  <si>
    <t xml:space="preserve">no </t>
  </si>
  <si>
    <t>Standard B1.</t>
  </si>
  <si>
    <t xml:space="preserve">Availability of counselling centre for Suicide prevention </t>
  </si>
  <si>
    <t xml:space="preserve">Facility provides the information to care seekers, attendants &amp; community about the available  services  and their modalities </t>
  </si>
  <si>
    <t xml:space="preserve">Dedicated Geriatric Clinic </t>
  </si>
  <si>
    <t>Geriatic clinic is functional
 but not on regular clinic</t>
  </si>
  <si>
    <t xml:space="preserve">Functional NCD clinic is available </t>
  </si>
  <si>
    <t>no dedicated opd</t>
  </si>
  <si>
    <t xml:space="preserve">Management of case referred from PHC/CHC  directly reported to Hospital </t>
  </si>
  <si>
    <t>ME A5.3</t>
  </si>
  <si>
    <t>ME B1.1.</t>
  </si>
  <si>
    <t xml:space="preserve">Availability of OPD services as per State Health Programs </t>
  </si>
  <si>
    <t xml:space="preserve">The facility has uniform and user-friendly signage system </t>
  </si>
  <si>
    <t>Availability  departmental signage's .</t>
  </si>
  <si>
    <t>OB</t>
  </si>
  <si>
    <t xml:space="preserve">Emergency department board is prominently displayed with facility of illumination in night. </t>
  </si>
  <si>
    <t>Availability of Directional  Signage's.</t>
  </si>
  <si>
    <t xml:space="preserve">OB </t>
  </si>
  <si>
    <t>ME A5.7</t>
  </si>
  <si>
    <t>Direction is displayed from main gate to direct.</t>
  </si>
  <si>
    <t>ME B1.2.</t>
  </si>
  <si>
    <t>Standard A6</t>
  </si>
  <si>
    <t xml:space="preserve">The facility displays the services and entitlements available in its departments </t>
  </si>
  <si>
    <t>List of services including emergencies that are managed at the facility</t>
  </si>
  <si>
    <t>Names of doctor and nursing staff on duty are displayed and updated</t>
  </si>
  <si>
    <t>List of drugs available are displayed</t>
  </si>
  <si>
    <t>ME A6.1</t>
  </si>
  <si>
    <t>Important  numbers including ambulance, blood bank , police and referral centres displayed</t>
  </si>
  <si>
    <t>ME B1.3</t>
  </si>
  <si>
    <t xml:space="preserve">The facility has established citizen charter, which is followed at all levels </t>
  </si>
  <si>
    <t>ME B1.4.</t>
  </si>
  <si>
    <t xml:space="preserve">User charges are displayed and communicated to patients effectively </t>
  </si>
  <si>
    <t>ME B1.5</t>
  </si>
  <si>
    <t>Patients &amp; visitors are sensitised and educated through appropriate IEC / BCC approaches</t>
  </si>
  <si>
    <t>IEC Material is displayed</t>
  </si>
  <si>
    <t>Special Clinics are available for local prevalent endemics</t>
  </si>
  <si>
    <t>ME B1.6.</t>
  </si>
  <si>
    <t xml:space="preserve">Information is available in local language and easy to understand </t>
  </si>
  <si>
    <t>Signage's and information  are available in local language</t>
  </si>
  <si>
    <t>ME B1.7.</t>
  </si>
  <si>
    <t xml:space="preserve">The facility provides information to patients and visitor through an exclusive set-up. </t>
  </si>
  <si>
    <t>Enquiry services are available 24X7.</t>
  </si>
  <si>
    <t>Ask for the specific local health problems/ diseases .i.e.. Kala azar, Swine Flue, arsenic poisoning etc.</t>
  </si>
  <si>
    <t>Enquiry services may be provided by registration clerk/Nurse in a small set up. For large and busy emergency departments there should be dedicated enquiry counter</t>
  </si>
  <si>
    <t>ME B1.8</t>
  </si>
  <si>
    <t xml:space="preserve">The facility ensures access to clinical records of patients to entitled personnel </t>
  </si>
  <si>
    <t>Treatment note/discharge note is given to patient</t>
  </si>
  <si>
    <t>Standard B1</t>
  </si>
  <si>
    <t xml:space="preserve">The facility provides the information to care seekers, attendants &amp; community about the available  services  and their modalities </t>
  </si>
  <si>
    <t>RR/OB</t>
  </si>
  <si>
    <t>Standard B2.</t>
  </si>
  <si>
    <t xml:space="preserve">Services are delivered in a manner that is sensitive to gender, religious, and cultural needs, and there are no barrier on account of physical  economic, cultural or social reasons. </t>
  </si>
  <si>
    <t>ME B1.1</t>
  </si>
  <si>
    <t xml:space="preserve">Availability  departmental signage's </t>
  </si>
  <si>
    <t>ME B2.1.</t>
  </si>
  <si>
    <t>Services are provided in manner that are sensitive to gender</t>
  </si>
  <si>
    <t xml:space="preserve">(Numbering, main department and internal sectional signage </t>
  </si>
  <si>
    <t xml:space="preserve">Directional signage for  department is  displayed </t>
  </si>
  <si>
    <t>Restricted area signage displayed</t>
  </si>
  <si>
    <t xml:space="preserve">Separate room for examination of rape victims </t>
  </si>
  <si>
    <t>Availability of sexual assault forensic evidence kit</t>
  </si>
  <si>
    <t xml:space="preserve">Availability of protocols /guidelines for collection of forensic evidence in case of rape victim </t>
  </si>
  <si>
    <t>ME B1.2</t>
  </si>
  <si>
    <t>OB /RR</t>
  </si>
  <si>
    <t xml:space="preserve">Entitlements under JSSK Displayed </t>
  </si>
  <si>
    <t xml:space="preserve">Counselling services are available for rape victim and domestic violence </t>
  </si>
  <si>
    <t>OB/RR</t>
  </si>
  <si>
    <t xml:space="preserve">Entitlement under JSY displayed </t>
  </si>
  <si>
    <t xml:space="preserve">Availability of female staff if a male doctor examine a female patients </t>
  </si>
  <si>
    <t xml:space="preserve">OB/SI </t>
  </si>
  <si>
    <t>some signages are available</t>
  </si>
  <si>
    <t xml:space="preserve">Separate toilets for male and females </t>
  </si>
  <si>
    <t>Name of doctor and Nurse on duty  are displayed and updated</t>
  </si>
  <si>
    <t xml:space="preserve">Display of layout/floor directory </t>
  </si>
  <si>
    <t xml:space="preserve">Demarcated male and female observation areas </t>
  </si>
  <si>
    <t xml:space="preserve">Contact details of referral transport / ambulance displayed </t>
  </si>
  <si>
    <t>ME B2.2</t>
  </si>
  <si>
    <t xml:space="preserve">Religious and cultural preferences of patients and attendants are taken into consideration while delivering services  </t>
  </si>
  <si>
    <t xml:space="preserve">List of OPD Clinics are available </t>
  </si>
  <si>
    <t>ME B2.3.</t>
  </si>
  <si>
    <t xml:space="preserve">Access to facility is provided without any physical barrier &amp; and friendly to people with disabilities </t>
  </si>
  <si>
    <t>Names of doctor on duty is displayed and updated</t>
  </si>
  <si>
    <t>Some are not</t>
  </si>
  <si>
    <t>Timing for OPD are displayed</t>
  </si>
  <si>
    <t xml:space="preserve">Services provision of labour room  are displayed at the entrance </t>
  </si>
  <si>
    <t xml:space="preserve">Entitlement under JSY , JSSK and other schemes </t>
  </si>
  <si>
    <t>Availability of Wheel chair/ stretcher for emergency</t>
  </si>
  <si>
    <t>Important  numbers like  ambulance are displayed</t>
  </si>
  <si>
    <t>Availability of ramps with railing</t>
  </si>
  <si>
    <t xml:space="preserve">Display of citizen charter </t>
  </si>
  <si>
    <t>Emergency is located at ground floor</t>
  </si>
  <si>
    <t>Ambulance has direct access to the receiving/triage area of the emergency.</t>
  </si>
  <si>
    <t>No vehicle parked on the way /in front of emergency entrance. Access road to emergency is wide enough for streamline moment of emergency</t>
  </si>
  <si>
    <t>ME B1.4</t>
  </si>
  <si>
    <t>Availability of disable friendly toilet</t>
  </si>
  <si>
    <t xml:space="preserve">User charges  for services are displayed </t>
  </si>
  <si>
    <t>ME B2.4.</t>
  </si>
  <si>
    <t xml:space="preserve">There is no discrimination on basis of social and economic status of the patients </t>
  </si>
  <si>
    <t xml:space="preserve">Some IEC material is displayed </t>
  </si>
  <si>
    <t>ME B2.5</t>
  </si>
  <si>
    <t xml:space="preserve">There is affirmative actions to ensure that vulnerable sections can access services   </t>
  </si>
  <si>
    <t>Education material for counselling are available in Counselling room</t>
  </si>
  <si>
    <t>ME B1.6</t>
  </si>
  <si>
    <t>Breast feeding, kangaroo care, family planning etc (Pictorial and chart ) in circulation area</t>
  </si>
  <si>
    <t>ME B1.7</t>
  </si>
  <si>
    <t xml:space="preserve">Availability of Enquiry Desk with dedicated staff </t>
  </si>
  <si>
    <t xml:space="preserve">OPD slip is given to the patient </t>
  </si>
  <si>
    <t>Standard B3.</t>
  </si>
  <si>
    <t>Facility maintains the privacy, confidentiality &amp; Dignity of patient and related information.</t>
  </si>
  <si>
    <t>Standard B2</t>
  </si>
  <si>
    <t>Services are delivered in a manner that is sensitive to gender, religious and cultural needs, and there are no barrier on account of physical economic, cultural or social reasons.</t>
  </si>
  <si>
    <t>Enquiry desk serving both maternity ward and labour</t>
  </si>
  <si>
    <t xml:space="preserve">Services are delivered in a manner that is sensitive to gender, religious and cultural needs, and there are no barrier on account of physical  economic, cultural or social reasons. </t>
  </si>
  <si>
    <t>ME B3.1.</t>
  </si>
  <si>
    <t xml:space="preserve">Adequate visual privacy is provided at every point of care </t>
  </si>
  <si>
    <t>Screens provided at emergency</t>
  </si>
  <si>
    <t>ME B2.1</t>
  </si>
  <si>
    <t xml:space="preserve">Separate Female general OPD </t>
  </si>
  <si>
    <t>At the examination and procedure area.</t>
  </si>
  <si>
    <t>ME B3.2.</t>
  </si>
  <si>
    <t xml:space="preserve">Confidentiality of patients records and clinical information is maintained </t>
  </si>
  <si>
    <t>Confidentiality of patient record maintained</t>
  </si>
  <si>
    <t xml:space="preserve">Separate toilets for male and female </t>
  </si>
  <si>
    <t xml:space="preserve">Availability of female staff if a male doctor examination a female patients </t>
  </si>
  <si>
    <t>MLC cases are kept in secure place beyond access of general public</t>
  </si>
  <si>
    <t>Only on duty  staff is allowed in the labour room when it is occupied</t>
  </si>
  <si>
    <t xml:space="preserve">Availability of Breast feeding corner </t>
  </si>
  <si>
    <t>ME B3.3.</t>
  </si>
  <si>
    <t xml:space="preserve">The facility ensures the behaviours of staff is dignified and respectful, while delivering the services </t>
  </si>
  <si>
    <t>Behaviour of staff is empathetic and courteous</t>
  </si>
  <si>
    <t>OB/PI</t>
  </si>
  <si>
    <t>not of all staff</t>
  </si>
  <si>
    <t>ME B3.4.</t>
  </si>
  <si>
    <t>The facility ensures privacy and confidentiality to every patient, especially of those conditions having social stigma, and also safeguards vulnerable groups</t>
  </si>
  <si>
    <t>ME B2.3</t>
  </si>
  <si>
    <t xml:space="preserve">Privacy and confidentiality  of HIV, Rape, suicidal cases, domestic violence and psychotic cases  </t>
  </si>
  <si>
    <t>OB/SI</t>
  </si>
  <si>
    <t>Standard B4.</t>
  </si>
  <si>
    <t xml:space="preserve">Facility has defined and established procedures for informing and involving patient and their families about treatment and obtaining informed consent wherever it is required.   </t>
  </si>
  <si>
    <t>Availability of Wheel chair or stretcher for easy Access to the OPD</t>
  </si>
  <si>
    <t>Available but not feasible to use as no ramps, and also no one to take the patients upstairs</t>
  </si>
  <si>
    <t>There is no chaos and over crowding in the OPD</t>
  </si>
  <si>
    <t>Availability of Wheel chair or stretcher for easy Access to the labour room</t>
  </si>
  <si>
    <t>ME B2.4</t>
  </si>
  <si>
    <t>Availability of ramps and railing</t>
  </si>
  <si>
    <t>ME B4.1.</t>
  </si>
  <si>
    <t xml:space="preserve">There is established procedures for taking informed consent before treatment and procedures </t>
  </si>
  <si>
    <t>Consent is taken for invasive emergency procedures</t>
  </si>
  <si>
    <t>on ground floor, not required</t>
  </si>
  <si>
    <t>ME B4.2.</t>
  </si>
  <si>
    <t xml:space="preserve">Patient is informed about his/her rights  and responsibilities </t>
  </si>
  <si>
    <t>Display of patient rights and responsibilities.</t>
  </si>
  <si>
    <t>Standard B3</t>
  </si>
  <si>
    <t>ME B4.3.</t>
  </si>
  <si>
    <t>Staff are aware of Patients rights responsibilities</t>
  </si>
  <si>
    <t>Staff is aware about patient rights and responsibilities</t>
  </si>
  <si>
    <t>SI</t>
  </si>
  <si>
    <t>Labour room is located at ground floor</t>
  </si>
  <si>
    <t>ME B4.4.</t>
  </si>
  <si>
    <t xml:space="preserve">Information about the treatment is shared with patients or attendants, regularly </t>
  </si>
  <si>
    <t xml:space="preserve">Patient is informed about her clinical condition and treatment been provided </t>
  </si>
  <si>
    <t>If not located on the ground floor availability of the ramp / lift with person for shifting</t>
  </si>
  <si>
    <t>PI</t>
  </si>
  <si>
    <t xml:space="preserve">Ask patients about what they have been communicated about the treatment plan </t>
  </si>
  <si>
    <t>orally</t>
  </si>
  <si>
    <t>ME B4.5.</t>
  </si>
  <si>
    <t>The facility has defined and established grievance redressal system in place</t>
  </si>
  <si>
    <t>Availability of complaint box and display of process for grievance  redresaal and whom to contact is displayed</t>
  </si>
  <si>
    <t>Standard B5.</t>
  </si>
  <si>
    <t>Facility ensures that there are no financial barrier to access and that there is financial protection given from cost of care.</t>
  </si>
  <si>
    <t>The facility maintains privacy, confidentiality &amp; dignity of patient, and has a system for guarding patient related information.</t>
  </si>
  <si>
    <t>ME B3.1</t>
  </si>
  <si>
    <t xml:space="preserve">Availability of screen at Examination Area </t>
  </si>
  <si>
    <t xml:space="preserve">One Patient is seen at a time in clinics </t>
  </si>
  <si>
    <t>ME B5.1</t>
  </si>
  <si>
    <t>The facility provides cashless services to pregnant women, mothers and neonates as per prevalent government schemes</t>
  </si>
  <si>
    <t>Emergency services are free for all including pregnant woman, neonate and children</t>
  </si>
  <si>
    <t>Privacy at the counselling room is maintained</t>
  </si>
  <si>
    <t>PI/SI</t>
  </si>
  <si>
    <t>ME B5.2.</t>
  </si>
  <si>
    <t>The facility ensures that drugs prescribed are available at Pharmacy and wards</t>
  </si>
  <si>
    <t>Check that  patient party has not spent on purchasing drugs or consumables from outside.</t>
  </si>
  <si>
    <t>ME B3.2</t>
  </si>
  <si>
    <t>some emergency drugs not available then on patient request doctor precribe outside drugs</t>
  </si>
  <si>
    <t xml:space="preserve">Confidentiality of HIV reports at ICTC </t>
  </si>
  <si>
    <t>ME B5.3.</t>
  </si>
  <si>
    <t xml:space="preserve">It is ensured that facilities for the prescribed investigations are available at the facility </t>
  </si>
  <si>
    <t>Check that  patient party has not spent on diagnostics from outside.</t>
  </si>
  <si>
    <t>ME B3.3</t>
  </si>
  <si>
    <t>ME B5.4.</t>
  </si>
  <si>
    <t xml:space="preserve">The facility provide free of cost treatment to Below poverty line patients without administrative hassles </t>
  </si>
  <si>
    <t xml:space="preserve">Free Emergency Consultation for BPL patients </t>
  </si>
  <si>
    <t>PI/SI/RR</t>
  </si>
  <si>
    <t xml:space="preserve">PI/OB </t>
  </si>
  <si>
    <t>ME B5.5.</t>
  </si>
  <si>
    <t xml:space="preserve">The facility ensures timely reimbursement of financial entitlements and reimbursement to the patients </t>
  </si>
  <si>
    <t>Availability of screen/ partition at delivery tables</t>
  </si>
  <si>
    <t>ME B3.4</t>
  </si>
  <si>
    <t>ME B5.6</t>
  </si>
  <si>
    <t>The facility ensure implementation of health insurance schemes as per National /state scheme</t>
  </si>
  <si>
    <t xml:space="preserve">Privacy and confidentiality of HIV, Leprosy Patients </t>
  </si>
  <si>
    <t>One partition between the two tables</t>
  </si>
  <si>
    <t xml:space="preserve">Check in RTI/STI clinic </t>
  </si>
  <si>
    <t>Curtains / frosted glass have been provided at windows</t>
  </si>
  <si>
    <t>Standard B4</t>
  </si>
  <si>
    <t>All windows are closed</t>
  </si>
  <si>
    <t>Patient Records are kept at secure place beyond access to general staff/visitors</t>
  </si>
  <si>
    <t>Area of Concern - C Inputs</t>
  </si>
  <si>
    <t>Behaviour of staff is empathetic and curteous</t>
  </si>
  <si>
    <t xml:space="preserve">OB/PI </t>
  </si>
  <si>
    <t xml:space="preserve">HIV status of patient is not disclosed except to staff that is directly involved in care </t>
  </si>
  <si>
    <t>ME B4.1</t>
  </si>
  <si>
    <t>Standard C1.</t>
  </si>
  <si>
    <t>The facility has infrastructure for delivery of assured services, and available infrastructure meets the prevalent norms</t>
  </si>
  <si>
    <t xml:space="preserve">The facility has defined and established procedures for informing patients about the medical condition, and involving them in treatment planning, and facilitates informed decision making    </t>
  </si>
  <si>
    <t xml:space="preserve">Informed consent for before HIV testing at ICTC  </t>
  </si>
  <si>
    <t>ME B4.2</t>
  </si>
  <si>
    <t>ME B4.3</t>
  </si>
  <si>
    <t>ME C1.1.</t>
  </si>
  <si>
    <t xml:space="preserve">Departments have adequate space as per patient or work load  </t>
  </si>
  <si>
    <t xml:space="preserve">Adequate space for accommodating emergency load </t>
  </si>
  <si>
    <t>ME B4.4</t>
  </si>
  <si>
    <t>1000 square meters per 100 patient daily loads</t>
  </si>
  <si>
    <t>inadequate space</t>
  </si>
  <si>
    <t xml:space="preserve">Availability of adequate waiting area 
</t>
  </si>
  <si>
    <t xml:space="preserve">Pre and Post test counselling is given at ICTC </t>
  </si>
  <si>
    <t>General consent is taken before delivery</t>
  </si>
  <si>
    <t>ME C1.2.</t>
  </si>
  <si>
    <t>SI/PI/RR</t>
  </si>
  <si>
    <t xml:space="preserve">Patient amenities are provide as per patient load </t>
  </si>
  <si>
    <t>Availability of seating arrangement in the waiting area</t>
  </si>
  <si>
    <t>ME B4.5</t>
  </si>
  <si>
    <t xml:space="preserve">Availability of cold  Drinking water </t>
  </si>
  <si>
    <t>Availability of complaint box and display of process for grievance re redressal and whom to contact is displayed</t>
  </si>
  <si>
    <t>common for whole hospital</t>
  </si>
  <si>
    <t xml:space="preserve">Availability of functional toilets </t>
  </si>
  <si>
    <t>Standard B5</t>
  </si>
  <si>
    <t>ME C1.3.</t>
  </si>
  <si>
    <t xml:space="preserve">Departments have layout and demarcated areas as per functions </t>
  </si>
  <si>
    <t xml:space="preserve">Demarcated trolley bay </t>
  </si>
  <si>
    <t xml:space="preserve">Demarcated receiving /triage areas </t>
  </si>
  <si>
    <t xml:space="preserve">Labour room has system in place to involve patient relative in decision making about pregnant women treatment  </t>
  </si>
  <si>
    <t>available but not demarcated</t>
  </si>
  <si>
    <t>PI/RR</t>
  </si>
  <si>
    <t xml:space="preserve">Demarcated Nursing station </t>
  </si>
  <si>
    <t xml:space="preserve">Complaint box shall be available in proximity of labor and Maternity Ward </t>
  </si>
  <si>
    <t>Free OPD Consultation / ANC Checkups</t>
  </si>
  <si>
    <t>The facility ensures that there are no financial barrier to access, and that there is financial protection given from the cost of hospital services.</t>
  </si>
  <si>
    <t>For JSSK entitlement</t>
  </si>
  <si>
    <t>Demarcated duty room for doctor /nurse</t>
  </si>
  <si>
    <t>ME B5.2</t>
  </si>
  <si>
    <t>Only for doctor</t>
  </si>
  <si>
    <t xml:space="preserve">Demarcated resuscitation area </t>
  </si>
  <si>
    <t>ME B5.3</t>
  </si>
  <si>
    <t xml:space="preserve">Demarcated observation area/beds </t>
  </si>
  <si>
    <t>ME B5.4</t>
  </si>
  <si>
    <t>Demarcated dressing area /room</t>
  </si>
  <si>
    <t xml:space="preserve">Free OPD Consultation for BPL patients </t>
  </si>
  <si>
    <t>ME B5.5</t>
  </si>
  <si>
    <t xml:space="preserve">Demarcated injection room </t>
  </si>
  <si>
    <t xml:space="preserve">If any other expenditure occurred it is reimbursed from hospital </t>
  </si>
  <si>
    <t>Drugs and consumables under JSSK are available free of cost</t>
  </si>
  <si>
    <t xml:space="preserve">Demarcated area for keeping serious patient for intensive monitoring </t>
  </si>
  <si>
    <t>Demarcated areas for keeping dead bodies.</t>
  </si>
  <si>
    <t xml:space="preserve">Separate room or linkage with mortuary/ Post mortem room </t>
  </si>
  <si>
    <t xml:space="preserve">Lay out is flexible </t>
  </si>
  <si>
    <t>All the fixture and furniture are movable to rearrange the different areas in case of  mass casualty</t>
  </si>
  <si>
    <t xml:space="preserve">Dedicated Minor OT </t>
  </si>
  <si>
    <t xml:space="preserve">Shaded porch for ambulance </t>
  </si>
  <si>
    <t>availability of clean and dirty utility room</t>
  </si>
  <si>
    <t>ME C1.4.</t>
  </si>
  <si>
    <t>The facility has adequate circulation area and open spaces according to need and local law</t>
  </si>
  <si>
    <t xml:space="preserve">Corridors at Emergency are broad enough for easy moment of stretcher and trolley </t>
  </si>
  <si>
    <t>2-3 meter</t>
  </si>
  <si>
    <t>ME C1.5.</t>
  </si>
  <si>
    <t xml:space="preserve">The facility has infrastructure for intramural and extramural communication </t>
  </si>
  <si>
    <t xml:space="preserve">Availability of functional  telephone and Intercom Services </t>
  </si>
  <si>
    <t>Standard C1</t>
  </si>
  <si>
    <t>The ambulance(s) has a proper communication system(at least cell phone)</t>
  </si>
  <si>
    <t>ME C1.6.</t>
  </si>
  <si>
    <t xml:space="preserve">Service counters are available as per patient load </t>
  </si>
  <si>
    <t xml:space="preserve">Availability of emergency beds as per load </t>
  </si>
  <si>
    <t xml:space="preserve">5% of the total beds </t>
  </si>
  <si>
    <t>only one bed in emergency room</t>
  </si>
  <si>
    <t>Availability of buffer beds for handling mass causality and disaster</t>
  </si>
  <si>
    <t>ME C1.7.</t>
  </si>
  <si>
    <t xml:space="preserve">The facility and departments are planned to ensure structure follows the function/processes (Structure commensurate with the function of the hospital) </t>
  </si>
  <si>
    <t>Unidirectional flow of services.</t>
  </si>
  <si>
    <t>Receiving/Triage-Resucitation-observtion beds- Procedures area. There is no crises cross</t>
  </si>
  <si>
    <t>Separate entrance for emergency department</t>
  </si>
  <si>
    <t>Entrance of Emergency should not be shared with OPD and IPD</t>
  </si>
  <si>
    <t>common for opd ipd not seprately only for emergency</t>
  </si>
  <si>
    <t xml:space="preserve">Emergency has functional linkage with Major OT , ICU and labour room , Indoors and laboratories </t>
  </si>
  <si>
    <t>Emergency is located near to the entry of the hospital</t>
  </si>
  <si>
    <t>ME C1.1</t>
  </si>
  <si>
    <t xml:space="preserve">Clinics has adequate space for consultation and examination  </t>
  </si>
  <si>
    <t>Adequate Space in Clinics (12 sq ft)</t>
  </si>
  <si>
    <t>Standard C2.</t>
  </si>
  <si>
    <t xml:space="preserve">Availability of  waiting area as per the patient load
</t>
  </si>
  <si>
    <t xml:space="preserve">The facility ensures the physical safety of the infrastructure. </t>
  </si>
  <si>
    <t>Adequate space as per delivery load</t>
  </si>
  <si>
    <t>Adequate Waiting area as per the patient load</t>
  </si>
  <si>
    <t xml:space="preserve"> One labour table requires 10X10 sqft of space,  Every labour table should have space for vertical trolley with space for six trays</t>
  </si>
  <si>
    <t>Availability of Waiting area for attendants/ASHA</t>
  </si>
  <si>
    <t>Not enough</t>
  </si>
  <si>
    <t>ME C1.2</t>
  </si>
  <si>
    <t xml:space="preserve">Attached toilet and bathroom facility available </t>
  </si>
  <si>
    <t>Not very clean</t>
  </si>
  <si>
    <t>Availability of Hot water facility</t>
  </si>
  <si>
    <t>Availability of seating arrangement in waiting area</t>
  </si>
  <si>
    <t>Availability of Drinking water</t>
  </si>
  <si>
    <t xml:space="preserve">As per average OPD at peak time </t>
  </si>
  <si>
    <t>Not enough chairs</t>
  </si>
  <si>
    <t>Availability of Changing area</t>
  </si>
  <si>
    <t xml:space="preserve">Availability of sub waiting at for separate clinics </t>
  </si>
  <si>
    <t xml:space="preserve">For clinics has high patient load </t>
  </si>
  <si>
    <t>ME C1.3</t>
  </si>
  <si>
    <t>ME C2.1</t>
  </si>
  <si>
    <t>Delivery unit has dedicated Receiving area</t>
  </si>
  <si>
    <t xml:space="preserve">The facility ensures the seismic safety of the infrastructure </t>
  </si>
  <si>
    <t xml:space="preserve">Non structural components are properly secured </t>
  </si>
  <si>
    <t>Availability of Examination Room</t>
  </si>
  <si>
    <t xml:space="preserve">Check for fixtures and furniture like cupboards, cabinets, and heavy equipments , hanging objects are properly fastened and secured </t>
  </si>
  <si>
    <t>not secured , loosely hanging wire in room</t>
  </si>
  <si>
    <t>ME C2.2</t>
  </si>
  <si>
    <t>Availability of Pre delivery room</t>
  </si>
  <si>
    <t>The facility ensures safety of lifts and lifts have required certificate from the designated bodies/ board</t>
  </si>
  <si>
    <t xml:space="preserve">See if its is easily accessible to the visitors </t>
  </si>
  <si>
    <t>Not easily accesible to visitors, no signages for the same. quality need to be seen</t>
  </si>
  <si>
    <t>ME C2.3.</t>
  </si>
  <si>
    <t xml:space="preserve">The facility ensures safety of electrical establishment </t>
  </si>
  <si>
    <t xml:space="preserve">Availability of Delivery room </t>
  </si>
  <si>
    <t>Emergency department does not have temporary connections and loosely hanging wires</t>
  </si>
  <si>
    <t>loosely hanging wire</t>
  </si>
  <si>
    <t>Availability  of Post delivery observation room</t>
  </si>
  <si>
    <t xml:space="preserve">Urinals 1 per 50 person
water closet and wash basins 1 per 100 person </t>
  </si>
  <si>
    <t>ME C2.4.</t>
  </si>
  <si>
    <t xml:space="preserve">Physical condition of buildings are safe for providing patient care </t>
  </si>
  <si>
    <t xml:space="preserve">Floors of the Emergency are non slippery and even </t>
  </si>
  <si>
    <t>Dedicated nursing station within or proximity labour room</t>
  </si>
  <si>
    <t>Availability of patient calling system</t>
  </si>
  <si>
    <t>Area earmarked for newborn care Corner</t>
  </si>
  <si>
    <t>Windows have grills and wire meshwork</t>
  </si>
  <si>
    <t xml:space="preserve">There is designated area for registration </t>
  </si>
  <si>
    <t>Dedicated clinic for each speciality</t>
  </si>
  <si>
    <t xml:space="preserve">Dedicated Eclampsia room  available </t>
  </si>
  <si>
    <t>One clinic is not shared by 2 doctors at one time</t>
  </si>
  <si>
    <t>Dedicated Septic Labour Room with NBCC</t>
  </si>
  <si>
    <t xml:space="preserve">Dedicated examination areas is provided with each clinics </t>
  </si>
  <si>
    <t>not in all windows</t>
  </si>
  <si>
    <t>Standard C3.</t>
  </si>
  <si>
    <t>Preparation of medicine and injection area</t>
  </si>
  <si>
    <t xml:space="preserve">The facility has established Programme for fire safety and other disaster </t>
  </si>
  <si>
    <t>Demarcated injection area</t>
  </si>
  <si>
    <t xml:space="preserve">Availability of dirty utility room </t>
  </si>
  <si>
    <t>Availability of store</t>
  </si>
  <si>
    <t>ME C1.4</t>
  </si>
  <si>
    <t xml:space="preserve">Corridors connecting labour room are broad enough to manage stretcher and trolleys </t>
  </si>
  <si>
    <t>ME C1.5</t>
  </si>
  <si>
    <t>Demarcated immunization area for pregnant women and children</t>
  </si>
  <si>
    <t xml:space="preserve">Availability of functional telephone and Intercom Services </t>
  </si>
  <si>
    <t>ME C1.6</t>
  </si>
  <si>
    <t>OPD has separate entry  and exit from IPD and Emergency</t>
  </si>
  <si>
    <t>Availability of labour tables as per delivery load</t>
  </si>
  <si>
    <t>At least 2 labour table for 100 deliveries per month (Minimum 4)</t>
  </si>
  <si>
    <t>availability of clean and dirty utility area</t>
  </si>
  <si>
    <t>ME C1.7</t>
  </si>
  <si>
    <t xml:space="preserve">Labour room is in Proximity or function linkage with OT </t>
  </si>
  <si>
    <t>ME C3.1.</t>
  </si>
  <si>
    <t>The facility has plan for prevention of fire</t>
  </si>
  <si>
    <t>Emergency has sufficient fire  exit to permit safe escape to its occupant at time of fire</t>
  </si>
  <si>
    <t>Labour room is in proximity or functional linkage with SNCU</t>
  </si>
  <si>
    <t>Unidirectional  flow of care</t>
  </si>
  <si>
    <t>Standard C2</t>
  </si>
  <si>
    <t>Check the fire exits are clearly visible and routes to reach exit are clearly marked.</t>
  </si>
  <si>
    <t>ME C3.2.</t>
  </si>
  <si>
    <t xml:space="preserve">The facility has adequate fire fighting Equipment </t>
  </si>
  <si>
    <t>Emergency has installed fire Extinguisher  that is Class A , Class B, C type or ABC type</t>
  </si>
  <si>
    <t xml:space="preserve">Demarcated trolley/wheelchair bay </t>
  </si>
  <si>
    <t>Check the expiry date for fire extinguishers are displayed on each extinguisher as well as due date for next refilling is clearly mentioned</t>
  </si>
  <si>
    <t xml:space="preserve">Corridors at OPD are broad enough to manage stretcher and trolleys </t>
  </si>
  <si>
    <t>ME C3.3.</t>
  </si>
  <si>
    <t xml:space="preserve">The facility has a system of periodic training of staff and conducts mock drills regularly for fire and other disaster situation </t>
  </si>
  <si>
    <t>Check for staff competencies for operating fire extinguisher and what to do in case of fire</t>
  </si>
  <si>
    <t>Standard C4.</t>
  </si>
  <si>
    <t xml:space="preserve">The facility has adequate qualified and trained staff,  required for providing the assured services to the current case load </t>
  </si>
  <si>
    <t>No adequate lighting</t>
  </si>
  <si>
    <t xml:space="preserve">Availability of Registration  counters  as per Patient load 
</t>
  </si>
  <si>
    <t>ME C2.3</t>
  </si>
  <si>
    <t>Labour room does not have temporary connections and loosely hanging wires</t>
  </si>
  <si>
    <t>Average Time taken for registration would be 1-5 min so number of counter required would be worked on scale of 50 patient/hour per counter</t>
  </si>
  <si>
    <t>Only one counter is available</t>
  </si>
  <si>
    <t>Unidirectional  flow of services</t>
  </si>
  <si>
    <t>Layout of OPD shall follow functional flow of the
patients, e.g.:
Enquiry→Registration→Waiting→Sub-waiting→
Clinic→Dressing room/Injection Room→
Diagnostics (lab/X-ray)→Pharmacy→Exit</t>
  </si>
  <si>
    <t xml:space="preserve">Switch Boards other electrical installations are intact </t>
  </si>
  <si>
    <t>Not unidirectional</t>
  </si>
  <si>
    <t>Stabilizer is provided for Radiant warmer</t>
  </si>
  <si>
    <t>All OPD clinics and related auxiliary services are co located in one functional area</t>
  </si>
  <si>
    <t>ME C4.1.</t>
  </si>
  <si>
    <t>ME C2.4</t>
  </si>
  <si>
    <t xml:space="preserve">Floors of the labour room are non slippery and even </t>
  </si>
  <si>
    <t>Eg.Lab and Immunization Clinic</t>
  </si>
  <si>
    <t>Lab is much outside and no signages for the same</t>
  </si>
  <si>
    <t>OPD is located near to the entry of the hospital</t>
  </si>
  <si>
    <t xml:space="preserve">The facility has adequate specialist doctors as per service provision </t>
  </si>
  <si>
    <t xml:space="preserve">Availability of specialist Doctor </t>
  </si>
  <si>
    <t xml:space="preserve">Check for specialist on call/ full time </t>
  </si>
  <si>
    <t>ME C4.2.</t>
  </si>
  <si>
    <t xml:space="preserve">The facility has adequate general duty doctors as per service provision and work load </t>
  </si>
  <si>
    <t xml:space="preserve">Availability of emergency medical officer </t>
  </si>
  <si>
    <t>Standard C3</t>
  </si>
  <si>
    <t>ME C4.3.</t>
  </si>
  <si>
    <t xml:space="preserve">The facility has adequate nursing staff as per service provision and work load </t>
  </si>
  <si>
    <t xml:space="preserve">Availability of Nursing staff </t>
  </si>
  <si>
    <t>OB/RR/SI</t>
  </si>
  <si>
    <t xml:space="preserve">At least 2 in day and 1 in night </t>
  </si>
  <si>
    <t>call from IPD</t>
  </si>
  <si>
    <t>ME C4.4.</t>
  </si>
  <si>
    <t xml:space="preserve">The facility has adequate technicians/paramedics as per requirement </t>
  </si>
  <si>
    <t xml:space="preserve">Availability of dresser /paramedic </t>
  </si>
  <si>
    <t>ME C4.5.</t>
  </si>
  <si>
    <t xml:space="preserve">The facility has adequate support / general staff </t>
  </si>
  <si>
    <t xml:space="preserve">Dedicated 24X7 house keeping staff </t>
  </si>
  <si>
    <t>availability of dedicated security guards 24X7</t>
  </si>
  <si>
    <t>Availability of registration clerk</t>
  </si>
  <si>
    <t>Availability of Drivers for Ambulance 24X7</t>
  </si>
  <si>
    <t>ME C4.6.</t>
  </si>
  <si>
    <t>The staff has been provided required training / skill sets</t>
  </si>
  <si>
    <t>Triage and Mass Casualty  Management</t>
  </si>
  <si>
    <t>Basic life support (BLS)/ Advance life support (ALS)</t>
  </si>
  <si>
    <t>Bio Medical waste Management</t>
  </si>
  <si>
    <t>all is not trained</t>
  </si>
  <si>
    <t xml:space="preserve"> Infection control and hand hygiene </t>
  </si>
  <si>
    <t>Patient Safety</t>
  </si>
  <si>
    <t>ME C3.1</t>
  </si>
  <si>
    <t>Labour room has sufficient fire  exit to permit safe escape to its occupant at time of fire</t>
  </si>
  <si>
    <t>ME C4.7.</t>
  </si>
  <si>
    <t>The Staff is skilled as per job description</t>
  </si>
  <si>
    <t xml:space="preserve">Staff is skilled for emergency procedures </t>
  </si>
  <si>
    <t>Staff is skilled for resuscitation and use defibrillator</t>
  </si>
  <si>
    <t>OPD building does not have temporary connections and loosely hanging wires</t>
  </si>
  <si>
    <t xml:space="preserve">Staff is skilled for maintaining clinical records </t>
  </si>
  <si>
    <t>ME C3.2</t>
  </si>
  <si>
    <t>Labour  room  has installed fire Extinguisher  that is Class A , Class B, C type or ABC type</t>
  </si>
  <si>
    <t>Standard C5.</t>
  </si>
  <si>
    <t>Facility provides drugs and consumables required for assured list of services.</t>
  </si>
  <si>
    <t xml:space="preserve">Floors of the OPD are non slippery and even </t>
  </si>
  <si>
    <t>ME C3.3</t>
  </si>
  <si>
    <t>Standard C4</t>
  </si>
  <si>
    <t>ME C5.1.</t>
  </si>
  <si>
    <t xml:space="preserve">The departments have availability of adequate drugs at point of use </t>
  </si>
  <si>
    <t>Availability of Analgesics/Antipyretics/Anti Inflammatory</t>
  </si>
  <si>
    <t>ME C4.1</t>
  </si>
  <si>
    <t>Availability of Ob&amp;G specialist on duty and on call paediatrician</t>
  </si>
  <si>
    <t xml:space="preserve">OB/RR </t>
  </si>
  <si>
    <t>Tracers as per State EDL</t>
  </si>
  <si>
    <t xml:space="preserve">Availability of Antibiotics </t>
  </si>
  <si>
    <t>ME C4.2</t>
  </si>
  <si>
    <t>Availability of General duty doctor at  all time at labour room</t>
  </si>
  <si>
    <t xml:space="preserve">At least One per shift </t>
  </si>
  <si>
    <t xml:space="preserve">Availability of Infusion Fluids </t>
  </si>
  <si>
    <t>ME C4.3</t>
  </si>
  <si>
    <t>Availability of Nursing staff /ANM</t>
  </si>
  <si>
    <t>At least Three per shift</t>
  </si>
  <si>
    <t>ME C4.4</t>
  </si>
  <si>
    <t>from IPD</t>
  </si>
  <si>
    <t>OPD has sufficient fire  exit to permit safe escape to its occupant at time of fire</t>
  </si>
  <si>
    <t>ME C4.5</t>
  </si>
  <si>
    <t>Availability of Drugs acting on CVS</t>
  </si>
  <si>
    <t xml:space="preserve">Availability of labour room attendants/ Birth Companion </t>
  </si>
  <si>
    <t>At least 1 sanitary worker and 1 ayah per shift</t>
  </si>
  <si>
    <t>Availability of drugs action on CNS/PNS</t>
  </si>
  <si>
    <t>Availability of dedicated  female security staff</t>
  </si>
  <si>
    <t xml:space="preserve">Availability of dressing material and antiseptic lotion </t>
  </si>
  <si>
    <t>ME C4.6</t>
  </si>
  <si>
    <t>Navjat Shishu Surkasha Karyakarm (NSSK) training</t>
  </si>
  <si>
    <t>Drugs for Respiratory System</t>
  </si>
  <si>
    <t>From IPD</t>
  </si>
  <si>
    <t>Skilled birth Attendant (SBA)/Dakshta/Skill Lab</t>
  </si>
  <si>
    <t xml:space="preserve">Hormonal Preparation </t>
  </si>
  <si>
    <t>Some are still untrained</t>
  </si>
  <si>
    <t>OPD has installed fire Extinguisher  that is Class A , Class B C type or ABC type</t>
  </si>
  <si>
    <t>Biomedical Waste Management</t>
  </si>
  <si>
    <t>Availability of emergency drugs in ambulance</t>
  </si>
  <si>
    <t xml:space="preserve">Infection control and hand hygiene </t>
  </si>
  <si>
    <t>Patient safety</t>
  </si>
  <si>
    <t>Availability of drugs for obstetric emergencies</t>
  </si>
  <si>
    <t>ME C4.7</t>
  </si>
  <si>
    <t xml:space="preserve">Nursing staff is skilled  for operating radiant warmer </t>
  </si>
  <si>
    <t>Megsulf, Oxytocin, Plasma Expanders</t>
  </si>
  <si>
    <t>in labour room</t>
  </si>
  <si>
    <t xml:space="preserve">Availability of Medical gases </t>
  </si>
  <si>
    <t>Nursing staff is skilled  for resuscitation</t>
  </si>
  <si>
    <t xml:space="preserve">Availability of Oxygen Cylinders </t>
  </si>
  <si>
    <t>Newborn as well as Mother</t>
  </si>
  <si>
    <t xml:space="preserve">Availability of Immunological </t>
  </si>
  <si>
    <t>Nursing staff is skilled identifying and managing complication</t>
  </si>
  <si>
    <t>Polyvalent Anti snake Venom, Anti tetanus Human Immunoglobin</t>
  </si>
  <si>
    <t>PPH,Eclampsia,APH,Sepsis,  Shock and Severe PIA</t>
  </si>
  <si>
    <t xml:space="preserve">Antidotes and Other Substances used in Poisonings </t>
  </si>
  <si>
    <t xml:space="preserve">Inj. Atropine Sulphate </t>
  </si>
  <si>
    <t xml:space="preserve">Counsellor is skilled for postnatal counselling </t>
  </si>
  <si>
    <t>ME C5.2.</t>
  </si>
  <si>
    <t xml:space="preserve">The departments have adequate consumables at point of use </t>
  </si>
  <si>
    <t>No counselling is done</t>
  </si>
  <si>
    <t xml:space="preserve">Resuscitation Consumables / Tubes </t>
  </si>
  <si>
    <t xml:space="preserve">Masks, Ryles tubes, Catheters, Chest Tube, ET tubes etc </t>
  </si>
  <si>
    <t>Nursing Staff is skilled for maintaining clinical records including partograph</t>
  </si>
  <si>
    <t xml:space="preserve">Availability of disposables at dressing room </t>
  </si>
  <si>
    <t>But many are forged</t>
  </si>
  <si>
    <t>Availability of consumables in ambulance</t>
  </si>
  <si>
    <t xml:space="preserve">Dressing material / Suture material </t>
  </si>
  <si>
    <t>only dressing materials</t>
  </si>
  <si>
    <t>Standard C5</t>
  </si>
  <si>
    <t>The facility provides drugs and consumables required for assured services.</t>
  </si>
  <si>
    <t>ME C5.3.</t>
  </si>
  <si>
    <t xml:space="preserve">Emergency drug trays are maintained at every point of care, where ever it may be needed </t>
  </si>
  <si>
    <t xml:space="preserve">Emergency Drug Tray/ Crash Cart is maintained at emergency </t>
  </si>
  <si>
    <t>not maintianed regularly</t>
  </si>
  <si>
    <t>Standard C6.</t>
  </si>
  <si>
    <t>The facility has equipment &amp; instruments required for assured list of services.</t>
  </si>
  <si>
    <t xml:space="preserve">Availability of specialist Doctor at OPD time </t>
  </si>
  <si>
    <t xml:space="preserve">Check for specialist are available  at scheduled time </t>
  </si>
  <si>
    <t>Availability of General duty doctor  at General OPD</t>
  </si>
  <si>
    <t>Availability of Nursing staff</t>
  </si>
  <si>
    <t xml:space="preserve"> At Injection room/ OPD Clinic as Per Requirement </t>
  </si>
  <si>
    <t xml:space="preserve">Availability of dresser/paramedic at dressing room </t>
  </si>
  <si>
    <t>Counsellor for ICTC</t>
  </si>
  <si>
    <t>Full Time</t>
  </si>
  <si>
    <t>Only one person is working in ICTC</t>
  </si>
  <si>
    <t xml:space="preserve">Lab technician for ICTC </t>
  </si>
  <si>
    <t xml:space="preserve">Full time </t>
  </si>
  <si>
    <t>ME C5.1</t>
  </si>
  <si>
    <t>ME C6.1.</t>
  </si>
  <si>
    <t xml:space="preserve">Availability of uterotonic Drugs </t>
  </si>
  <si>
    <t xml:space="preserve">Availability of equipment &amp; instruments for examination &amp; monitoring of patients </t>
  </si>
  <si>
    <t xml:space="preserve">Availability of functional Equipment  &amp;Instruments for examination &amp; Monitoring </t>
  </si>
  <si>
    <t>Counsellor  for ARSH clinic</t>
  </si>
  <si>
    <t>Inj Oxytocin and Tab Misoprostol</t>
  </si>
  <si>
    <t xml:space="preserve">BP apparatus, Multiparameter, Torch, hammer , Spot Light </t>
  </si>
  <si>
    <t>Availability of ECG technician</t>
  </si>
  <si>
    <t>Torch, hammer , Spot Light not available</t>
  </si>
  <si>
    <t>Availability of Ophthalmic assistant</t>
  </si>
  <si>
    <t>Availability of Monitoring equipments in ambulance</t>
  </si>
  <si>
    <t>Cap Ampicillin 500mg, Tab Metronidazole 400mg, Gentamicin,</t>
  </si>
  <si>
    <t>Availability of Physiotherapist</t>
  </si>
  <si>
    <t xml:space="preserve">Availability of Antihypertensive </t>
  </si>
  <si>
    <t>ME C6.2.</t>
  </si>
  <si>
    <t xml:space="preserve"> Methyldopa,Nefedipine, Labetalol</t>
  </si>
  <si>
    <t xml:space="preserve">Availability of equipment &amp; instruments for treatment procedures, being undertaken in the facility  </t>
  </si>
  <si>
    <t>Only Nefedipine available</t>
  </si>
  <si>
    <t xml:space="preserve">Availability of dressing tray for Emergency  procedures </t>
  </si>
  <si>
    <t xml:space="preserve">availability of dedicated security guard for OPD </t>
  </si>
  <si>
    <t>Not dedicated</t>
  </si>
  <si>
    <t xml:space="preserve">Availabity of analgesics and antipyretics </t>
  </si>
  <si>
    <t>Dressing tray  are in adequate numbers as per load</t>
  </si>
  <si>
    <t xml:space="preserve"> Tab Paracetamol, Tab Ibuprofen</t>
  </si>
  <si>
    <t xml:space="preserve">Availability of registration clerks as per load </t>
  </si>
  <si>
    <t xml:space="preserve">Not enough. </t>
  </si>
  <si>
    <t xml:space="preserve">Availability of IV Fluids </t>
  </si>
  <si>
    <t xml:space="preserve">Availability of instruments for emergency obstetrics procedure </t>
  </si>
  <si>
    <t>Availability of housekeeping staff</t>
  </si>
  <si>
    <t xml:space="preserve"> IV fluids, Normal saline, Ringer lactate,</t>
  </si>
  <si>
    <t>ME C6.3.</t>
  </si>
  <si>
    <t>Availability of equipment &amp; instruments for diagnostic procedures being undertaken in the facility</t>
  </si>
  <si>
    <t xml:space="preserve">Availability of Point of care diagnostic devices </t>
  </si>
  <si>
    <t xml:space="preserve">Availability of local anaesthetics </t>
  </si>
  <si>
    <t xml:space="preserve"> Glucometer, ECG and HIV rapid diagnostic kit</t>
  </si>
  <si>
    <t>Inj Xylocaine 2%,</t>
  </si>
  <si>
    <t xml:space="preserve"> Bio Medical waste Management</t>
  </si>
  <si>
    <t>ME C6.4.</t>
  </si>
  <si>
    <t>Others</t>
  </si>
  <si>
    <t>Availability of equipment and instruments for resuscitation of patients and for providing intensive and critical care to patients</t>
  </si>
  <si>
    <t>Availability  of functional Instruments for Resuscitation.</t>
  </si>
  <si>
    <t>Tab B complex, Inj Betamethasone, Inj Hydralazine,  methyldopa, (Nevirapine and tripple drug)</t>
  </si>
  <si>
    <t>Ambu bag, defibrillator, layrngo scope, nebulizer, suction apparatus , LMA</t>
  </si>
  <si>
    <t xml:space="preserve">ICTC Team Training </t>
  </si>
  <si>
    <t>Availability of resuscitation equipments in ambulance</t>
  </si>
  <si>
    <t xml:space="preserve">Availability of emergency drugs </t>
  </si>
  <si>
    <t xml:space="preserve"> Inj Magsulf 50%, Inj Calcium gluconate 10%, Inj Dexamethasone, inj Hydrocortisone, Succinate, Inj diazepam, inj Pheniramine maleate, inj Corboprost, Inj Pentazocine, Inj Phenergen, Betamethasone, Inj Hydralazine, Nefedipine, Methyldopa,ceftriaxone </t>
  </si>
  <si>
    <t xml:space="preserve">Induction and refresher training for ICTC counsellor </t>
  </si>
  <si>
    <t>ME C6.5.</t>
  </si>
  <si>
    <t>Availability of Equipment for Storage</t>
  </si>
  <si>
    <t xml:space="preserve">Availability of drugs for newborn </t>
  </si>
  <si>
    <t>Availability of equipment for storage for drugs</t>
  </si>
  <si>
    <t>Vit K1,Syrup Nevirapine</t>
  </si>
  <si>
    <t>Syrup nevirapine is in ICTC</t>
  </si>
  <si>
    <t>Refrigerator, Crash cart/Drug trolley, instrument trolley, dressing trolley</t>
  </si>
  <si>
    <t>Induction and refresher training for ICTC lab technician</t>
  </si>
  <si>
    <t>ME C6.6</t>
  </si>
  <si>
    <t>Availability of functional equipment and instruments for support services</t>
  </si>
  <si>
    <t>ME C5.2</t>
  </si>
  <si>
    <t>Availability of equipments for cleaning</t>
  </si>
  <si>
    <t>Availability of dressings and Sanitary pads</t>
  </si>
  <si>
    <t xml:space="preserve">Buckets for mopping, mops, duster, waste trolley, Deck brush </t>
  </si>
  <si>
    <t>gauze piece and cotton swabs, sanitary pads, needle (round body and cutting), chromic catgut no 1.0</t>
  </si>
  <si>
    <t>Check the competency of staff to use OPD equipment like BP apparatus etc</t>
  </si>
  <si>
    <t>Availability of syringes and IV Sets /tubes</t>
  </si>
  <si>
    <t>At ANC clinic staff is skilled to identify high risk pregnancies</t>
  </si>
  <si>
    <t>Paediatric iv sets,urinary catheter, IV cannula ( 16 and 18)</t>
  </si>
  <si>
    <t xml:space="preserve">Availability of Antiseptic Solutions </t>
  </si>
  <si>
    <t xml:space="preserve">Counsellor is skilled for  counselling </t>
  </si>
  <si>
    <t>Antiseptic lotion</t>
  </si>
  <si>
    <t xml:space="preserve">Availability of equipment for sterilization and disinfection </t>
  </si>
  <si>
    <t xml:space="preserve">Availability of consumables for new born care </t>
  </si>
  <si>
    <t>Boiler</t>
  </si>
  <si>
    <t>Mucuos Extractor and cord clamp, Baby ID tag</t>
  </si>
  <si>
    <t>ME C6.7.</t>
  </si>
  <si>
    <t xml:space="preserve">Departments have patient furniture and fixtures as per load and service provision </t>
  </si>
  <si>
    <t>ME C5.3</t>
  </si>
  <si>
    <t>Availability of patient beds with prop up facility  and wheels</t>
  </si>
  <si>
    <t>Emergency Drug Tray is maintained</t>
  </si>
  <si>
    <t>Availability of attachment/accessories with patient bed</t>
  </si>
  <si>
    <t>Not really used and maintained</t>
  </si>
  <si>
    <t>Hospital graded Mattress, IV stand, bed rails, Bed pan</t>
  </si>
  <si>
    <t xml:space="preserve">bed rails, mattress not available </t>
  </si>
  <si>
    <t>Standard C6</t>
  </si>
  <si>
    <t xml:space="preserve">Availability of fixtures </t>
  </si>
  <si>
    <t>Spot light, electrical fixture for equipments like suction, monitor and defibrillator, X ray view box</t>
  </si>
  <si>
    <t>defibrillator, X ray view box not available</t>
  </si>
  <si>
    <t>Availability of furniture at emergency</t>
  </si>
  <si>
    <t>Doctors Chair, Patient Stool, Examination Table, Chair, Table, Footstep, cupboard</t>
  </si>
  <si>
    <t xml:space="preserve">Area of Concern - D Support Services </t>
  </si>
  <si>
    <t xml:space="preserve">Availability of injectables at injection room </t>
  </si>
  <si>
    <t xml:space="preserve">ARV, TT </t>
  </si>
  <si>
    <t>Availability of vaccine as per National Immunization Program</t>
  </si>
  <si>
    <t>ME C6.1</t>
  </si>
  <si>
    <t xml:space="preserve">Availability of disposables at dressing room and  clinics </t>
  </si>
  <si>
    <t xml:space="preserve">examination gloves, Syringes, Dressing material , suturing material </t>
  </si>
  <si>
    <t>Only in dressing room</t>
  </si>
  <si>
    <t>BP apparatus, stethoscope Thermometer,  Doppler, baby weighting scale, Wall clock (tracers)</t>
  </si>
  <si>
    <t>wall clock can repaired</t>
  </si>
  <si>
    <t xml:space="preserve">HIV testing Kits I, II and III at ICTC </t>
  </si>
  <si>
    <t>ME C6.2</t>
  </si>
  <si>
    <t xml:space="preserve">Emergency Drug Tray is maintained at injection room &amp; immunization room </t>
  </si>
  <si>
    <t>Availability of  instrument arranged in Delivery treys</t>
  </si>
  <si>
    <t xml:space="preserve">Scissor, Artery forceps, Cord clamp, Sponge holder, speculum, kidney tray,  bowl for antiseptic lotion, </t>
  </si>
  <si>
    <t>Standard D1.</t>
  </si>
  <si>
    <t>Delivery kits are in adequate numbers as per load</t>
  </si>
  <si>
    <t>As per delivery load and cycle time for processing of instrument ( if autoclave cycle is 24 Hrs then mean delivery load+10% and if autoclave cycle is 12 hrs then mean delivery load/2 + 10% )</t>
  </si>
  <si>
    <t>But needs to put into culture</t>
  </si>
  <si>
    <t>Availability of Instruments arranged  for Episiotomy  trays</t>
  </si>
  <si>
    <t xml:space="preserve">The facility has established Programme for inspection, testing and maintenance and calibration of Equipment. </t>
  </si>
  <si>
    <t xml:space="preserve"> Episiotomy scissor, kidney tray, artery forceps, allis forceps, sponge holder, toothed forceps, needle holder,thumb forceps, </t>
  </si>
  <si>
    <t>As trays are not used</t>
  </si>
  <si>
    <t>Availability for Baby tray</t>
  </si>
  <si>
    <t xml:space="preserve">Two pre warmed towels/sheets for wrapping the baby, mucus extractor, bag and mask (0 &amp;1 no.), sterilized thread for cord/cord clamp, nasogastric tube, </t>
  </si>
  <si>
    <t>Not done properly</t>
  </si>
  <si>
    <t>Availability of instruments arranged for MVA/EVA tray</t>
  </si>
  <si>
    <t xml:space="preserve">BP apparatus, thermometer, weighting machine, torch, stethoscope, Examination table </t>
  </si>
  <si>
    <t>no bp, thermo, torch, weighing machine, stetho, exam table</t>
  </si>
  <si>
    <t xml:space="preserve">Speculum, anterior  vaginal wall retractor, posterior wall retractor, sponge holding forceps, MVA syringe, cannulas, MTP, cannulas, small bowl of antiseptic lotion, </t>
  </si>
  <si>
    <t>No trays are really installed well</t>
  </si>
  <si>
    <t>Availability of functional Instruments/Equipments  for Gynae and obstetric</t>
  </si>
  <si>
    <t>PV examination kit, Inch tape, fetoscope, Weighting machine, BP apparatus etc.</t>
  </si>
  <si>
    <t>No PV exam kit, inch tape, weighing machine, bp apparatus</t>
  </si>
  <si>
    <t>Availability of instruments arranged for PPIUCD tray</t>
  </si>
  <si>
    <t xml:space="preserve">Availability of functional Equipment/Instruments for Orthopaedic Procedures </t>
  </si>
  <si>
    <t>X ray view box, Equipment for plaster room</t>
  </si>
  <si>
    <t>no equip for plaster room</t>
  </si>
  <si>
    <t>ME D1.1.</t>
  </si>
  <si>
    <t>The facility has established system for maintenance of critical Equipment</t>
  </si>
  <si>
    <t>All equipments are covered under AMC including preventive maintenance</t>
  </si>
  <si>
    <t xml:space="preserve">Availability of functional Instruments / Equipments for Ophthalmic Procedures </t>
  </si>
  <si>
    <t>PPIUCD insertion forceps, CuIUCD 380A/Cu IUCD375 in sterile package</t>
  </si>
  <si>
    <t>Retinoscope, refraction kit, tonometer,perimeter, distant vision chart, Colour vision chart.</t>
  </si>
  <si>
    <t>ME C6.3</t>
  </si>
  <si>
    <t>Availability of Point of care diagnostic instruments</t>
  </si>
  <si>
    <t>There is system of timely corrective  break down maintenance of the equipments</t>
  </si>
  <si>
    <t xml:space="preserve">Availability of Instruments/ Equipments Procedures for ENT procedures </t>
  </si>
  <si>
    <t xml:space="preserve">Audiometer, Laryngoscope, Otoscope, Head Light, Tuning Fork, Examination Instrument Set </t>
  </si>
  <si>
    <t>nothing is there</t>
  </si>
  <si>
    <t>Glucometer, Doppler and HIV rapid diagnostic kit</t>
  </si>
  <si>
    <t>Staff is skilled for trouble shooting in case equipment malfunction</t>
  </si>
  <si>
    <t>ME C6.4</t>
  </si>
  <si>
    <t xml:space="preserve">Availability of functional Instruments/ Equipments for Dental Procedures </t>
  </si>
  <si>
    <t xml:space="preserve">Availability of resuscitation  Instruments  for Newborn Care </t>
  </si>
  <si>
    <t>Oxygen, Suction machine/ mucus sucker , radiant warmer, ET tube with laryngoscope</t>
  </si>
  <si>
    <t>ME D1.2.</t>
  </si>
  <si>
    <t>Dental chair, Air rotor, Endodontic set, Extraction forceps</t>
  </si>
  <si>
    <t xml:space="preserve">The facility has established procedure for internal and external calibration of measuring Equipment </t>
  </si>
  <si>
    <t>Dr Chandan- dentist
Compressor not working, dental chair non functional, No film(X-ray)</t>
  </si>
  <si>
    <t>Availability of resuscitation  instrument for mother</t>
  </si>
  <si>
    <t xml:space="preserve">All the measuring equipments/ instrument  are calibrated </t>
  </si>
  <si>
    <t>Suction machine, Oxygen, Adult bag and mask, mouth gag,</t>
  </si>
  <si>
    <t>only foot suction</t>
  </si>
  <si>
    <t xml:space="preserve">OB/ RR </t>
  </si>
  <si>
    <t xml:space="preserve">Availability of functional Equipment/Instruments of Physiotherapy Procedures </t>
  </si>
  <si>
    <t>ME C6.5</t>
  </si>
  <si>
    <t>ME D1.3.</t>
  </si>
  <si>
    <t>No crash cart</t>
  </si>
  <si>
    <t>Operating and maintenance instructions are available with the users of equipment</t>
  </si>
  <si>
    <t xml:space="preserve">Operating instructions for critical equipments are available </t>
  </si>
  <si>
    <t>Traction, Wax bath, Short Wave Diathermy, Exercise table Etc .</t>
  </si>
  <si>
    <t xml:space="preserve">Buckets for mopping, Separate mops for labour room and circulation area duster, waste trolley, Deck brush </t>
  </si>
  <si>
    <t>Standard D2.</t>
  </si>
  <si>
    <t>No separate material for labour room</t>
  </si>
  <si>
    <t>Boiler/Autocalve</t>
  </si>
  <si>
    <t xml:space="preserve">Availability of Equipments for ICTC lab </t>
  </si>
  <si>
    <t>ME C6.7</t>
  </si>
  <si>
    <t xml:space="preserve">Availability of Delivery tables </t>
  </si>
  <si>
    <t>Micropipettes, Centrifuge, Needle destroyer, Refrigerators</t>
  </si>
  <si>
    <t xml:space="preserve">Steel Top </t>
  </si>
  <si>
    <t>Inadequate</t>
  </si>
  <si>
    <t>Availability of attachment/ accessories  with delivery table</t>
  </si>
  <si>
    <t>The facility has defined procedures for storage, inventory management and dispensing of drugs in pharmacy and patient care areas</t>
  </si>
  <si>
    <t>Hospital graded Mattress, IV stand, Kelly's pad,  support for delivery tables, Macintosh, foot step, Bed pan</t>
  </si>
  <si>
    <t>Inadequate no. of matresses</t>
  </si>
  <si>
    <t xml:space="preserve">Availability of fixture </t>
  </si>
  <si>
    <t>Wall clock with Second arm Lamps- wall mounted /side, electrical fixture for equipments like radiant warmer, suction .</t>
  </si>
  <si>
    <t>No bulb near the labour table</t>
  </si>
  <si>
    <t>Availability of Furniture</t>
  </si>
  <si>
    <t>Refrigerator, Crash cart/Drug trolley, instrumental trolley, dressing trolley</t>
  </si>
  <si>
    <t xml:space="preserve"> Cupboard, Table, chair, Counter.</t>
  </si>
  <si>
    <t xml:space="preserve">Availability of Fixtures </t>
  </si>
  <si>
    <t xml:space="preserve">Spot light, electrical fixture for equipments, X ray view box </t>
  </si>
  <si>
    <t>ME D2.1</t>
  </si>
  <si>
    <t xml:space="preserve">There is established procedure for forecasting and indenting drugs and consumables </t>
  </si>
  <si>
    <t xml:space="preserve">There is established system of timely  indenting of consumables and drugs </t>
  </si>
  <si>
    <t xml:space="preserve">Stock level are daily updated
Requisition are timely placed                    
</t>
  </si>
  <si>
    <t>ME D2.2</t>
  </si>
  <si>
    <t>The facility has establish procedure for procurement of drugs</t>
  </si>
  <si>
    <t xml:space="preserve">Availability of furniture at clinics </t>
  </si>
  <si>
    <t>Doctors Chair, Patient Stool, Examination Table, Attendant Chair, Table, Footstep, cupboard</t>
  </si>
  <si>
    <t>no attendent chair, table, fodsterp, cupbprad etc</t>
  </si>
  <si>
    <t>Standard D1</t>
  </si>
  <si>
    <t>ME D2.3.</t>
  </si>
  <si>
    <t>The facility ensures proper storage of drugs and consumables</t>
  </si>
  <si>
    <t xml:space="preserve">Drugs are stored in containers/tray/crash cart and are labelled </t>
  </si>
  <si>
    <t xml:space="preserve">Empty and  filled cylinders are labelled </t>
  </si>
  <si>
    <t>ME D2.4.</t>
  </si>
  <si>
    <t xml:space="preserve">The facility ensures management of expiry and near expiry drugs </t>
  </si>
  <si>
    <t xml:space="preserve">Expiry dates' are maintained at emergency drug tray </t>
  </si>
  <si>
    <t>ME D1.1</t>
  </si>
  <si>
    <t xml:space="preserve">No expiry drug found </t>
  </si>
  <si>
    <t>Records for expiry and near expiry drugs are maintained for drug stored at department</t>
  </si>
  <si>
    <t>RR</t>
  </si>
  <si>
    <t>ME D1.2</t>
  </si>
  <si>
    <t>ME D2.5.</t>
  </si>
  <si>
    <t>The facility has established procedure for inventory management techniques</t>
  </si>
  <si>
    <t>There is practice of calculating and maintaining buffer stock in Emergency</t>
  </si>
  <si>
    <t xml:space="preserve">BP apparatus, thermometers, weighing scale , radiant warmer Etc are calibrated </t>
  </si>
  <si>
    <t>ME D1.3</t>
  </si>
  <si>
    <t>Department maintained stock and expenditure register of drugs and consumables in Emergency</t>
  </si>
  <si>
    <t>Up to date instructions for operation and maintenance of equipments are readily available with labour room staff.</t>
  </si>
  <si>
    <t>RR/SI</t>
  </si>
  <si>
    <t>Standard D2</t>
  </si>
  <si>
    <t>There is practice of calculating and maintaining buffer stock in ambulance</t>
  </si>
  <si>
    <t xml:space="preserve">BP apparatus, thermometer are calibrated </t>
  </si>
  <si>
    <t>Department maintained stock and expenditure register of drugs and consumables in ambulance</t>
  </si>
  <si>
    <t>ME D2.6.</t>
  </si>
  <si>
    <t>There is a procedure for periodically replenishing the drugs in patient care areas</t>
  </si>
  <si>
    <t xml:space="preserve">There is procedure for replenishing drug tray emergency crash cart </t>
  </si>
  <si>
    <t>regularly not maintain</t>
  </si>
  <si>
    <t>There is procedure for replenishing drug tray emergency crash cart in ambulance</t>
  </si>
  <si>
    <t>There is no stock out of drugs</t>
  </si>
  <si>
    <t>ME D2.3</t>
  </si>
  <si>
    <t>ME D2.7.</t>
  </si>
  <si>
    <t xml:space="preserve">There is process for storage of vaccines and other drugs, requiring controlled temperature </t>
  </si>
  <si>
    <t>Temperature of refrigerators are kept as per storage requirement  and records are maintained</t>
  </si>
  <si>
    <t>Check for temperature charts are maintained and updated periodically</t>
  </si>
  <si>
    <t xml:space="preserve">There is process indenting consumables and drugs in injection/ dressing room </t>
  </si>
  <si>
    <t>ME D2.8.</t>
  </si>
  <si>
    <t xml:space="preserve">There is a procedure for secure storage of narcotic and psychotropic drugs </t>
  </si>
  <si>
    <t xml:space="preserve">Narcotics and psychotropic drugs are kept in lock and key </t>
  </si>
  <si>
    <t>ME D2.4</t>
  </si>
  <si>
    <t>Standard D3.</t>
  </si>
  <si>
    <t xml:space="preserve">The facility provides safe, secure and comfortable environment to staff, patients and visitors. </t>
  </si>
  <si>
    <t>Vaccine are kept at recommended temperature at immunization room</t>
  </si>
  <si>
    <t>ME D2.5</t>
  </si>
  <si>
    <t xml:space="preserve">There is practice of calculating and maintaining buffer stock </t>
  </si>
  <si>
    <t>Expiry dates for injectables are maintained at injection and immunization room</t>
  </si>
  <si>
    <t xml:space="preserve">Department maintained stock and expenditure register of drugs and consumables </t>
  </si>
  <si>
    <t>ME D3.1.</t>
  </si>
  <si>
    <t xml:space="preserve">The facility provides adequate illumination level at patient care areas </t>
  </si>
  <si>
    <t>Adequate illumination at procedure area</t>
  </si>
  <si>
    <t>ME D2.6</t>
  </si>
  <si>
    <t>Resuscitation area, dressing room and  examination area</t>
  </si>
  <si>
    <t xml:space="preserve">There is procedure for replenishing drug tray /crash cart </t>
  </si>
  <si>
    <t>Not followed very well</t>
  </si>
  <si>
    <t>Adequate illumination at receiving and triage area</t>
  </si>
  <si>
    <t>ME D3.2.</t>
  </si>
  <si>
    <t xml:space="preserve">The facility has provision of restriction of visitors in patient areas </t>
  </si>
  <si>
    <t>ME D2.7</t>
  </si>
  <si>
    <t>Visitors are restricted at resuscitation and  procedure area</t>
  </si>
  <si>
    <t>Not applicable</t>
  </si>
  <si>
    <t>ME D3.3</t>
  </si>
  <si>
    <t>The facility ensures safe and comfortable environment for patients and service providers</t>
  </si>
  <si>
    <t>Temperature control and ventilation in patient care area</t>
  </si>
  <si>
    <t>ME D2.8</t>
  </si>
  <si>
    <t>PI/OB</t>
  </si>
  <si>
    <t>Fans/ Air conditioning/Heating/Exhaust/Ventilators as per environment condition and requirement</t>
  </si>
  <si>
    <t xml:space="preserve">AC, Exhaust not available </t>
  </si>
  <si>
    <t>Temperature control and ventilation in nursing station/duty room</t>
  </si>
  <si>
    <t>Standard D3</t>
  </si>
  <si>
    <t>AC, Exhaust not available</t>
  </si>
  <si>
    <t xml:space="preserve">Temperature of refrigerators are kept as per storage requirement  and records are maintained </t>
  </si>
  <si>
    <t>Cold chain is maintained at immunization room</t>
  </si>
  <si>
    <t xml:space="preserve">Check for four conditioned Ice packs are placed in Carrier Box,
DPT, DT, TT and Hep B Vaccines are  not kept in direct contact of Frozen Ice pack  </t>
  </si>
  <si>
    <t>ME D3.4.</t>
  </si>
  <si>
    <t xml:space="preserve">The facility has security system in place at patient care areas </t>
  </si>
  <si>
    <t>There are set procedures for handling mass situation and violence in emergency</t>
  </si>
  <si>
    <t xml:space="preserve">See for linkage to police, self protection form staff </t>
  </si>
  <si>
    <t>Hospital has sound security system to manage overcrowding in emergency</t>
  </si>
  <si>
    <t>ME D3.1</t>
  </si>
  <si>
    <t>ME D3.5</t>
  </si>
  <si>
    <t>Adequate Illumination at delivery table</t>
  </si>
  <si>
    <t>The facility has established measure for safety and security of female staff</t>
  </si>
  <si>
    <t>Ask female staff whether they feel secure at work place</t>
  </si>
  <si>
    <t>illumination at the delivery table between 2000 to 10,000 LUX)</t>
  </si>
  <si>
    <t>Standard D4.</t>
  </si>
  <si>
    <t>Adequate Illumination at observation area</t>
  </si>
  <si>
    <t>ME D3.2</t>
  </si>
  <si>
    <t>There is no overcrowding in labour room</t>
  </si>
  <si>
    <t xml:space="preserve">The facility has established Programme for maintenance and upkeep of the facility </t>
  </si>
  <si>
    <t>One female family members allowed to stay with the PW</t>
  </si>
  <si>
    <t xml:space="preserve">Adequate Illumination in clinics </t>
  </si>
  <si>
    <t>Examination table</t>
  </si>
  <si>
    <t>Visitors are restricted at labour room</t>
  </si>
  <si>
    <t>Adequate Illumination in procedure area</t>
  </si>
  <si>
    <t>Dressing room, injection room and immunization room</t>
  </si>
  <si>
    <t>Only one patient is allowed one time at clinic</t>
  </si>
  <si>
    <t>Limited number of attendant/ relatives are allowed with patient</t>
  </si>
  <si>
    <t>Optimal temperature and warmth is ensured  at labour room.          Fans/ Air conditioning/Heating/Exhaust/Ventilators as per environment condition and requirement</t>
  </si>
  <si>
    <t xml:space="preserve">Medical representative are restricted in OPD timings </t>
  </si>
  <si>
    <t>sometime MR comes to the OPD</t>
  </si>
  <si>
    <t>Temperature control and ventilation in waiting areas</t>
  </si>
  <si>
    <t>ME D3.4</t>
  </si>
  <si>
    <t>Lockable doors in labour room</t>
  </si>
  <si>
    <t>Temperature control and ventilation in clinics</t>
  </si>
  <si>
    <t>ME D4.1</t>
  </si>
  <si>
    <t xml:space="preserve">Exterior of the  facility building is maintained appropriately </t>
  </si>
  <si>
    <t>Hospital has sound security system to manage overcrowding in OPD</t>
  </si>
  <si>
    <t>Security arrangement in labour room</t>
  </si>
  <si>
    <t xml:space="preserve">Building is painted/whitewashed in uniform colour </t>
  </si>
  <si>
    <t xml:space="preserve">Preferably female security staff </t>
  </si>
  <si>
    <t>New born identification band and foot prints are in practice</t>
  </si>
  <si>
    <t xml:space="preserve">Interior of patient care areas are plastered &amp; painted </t>
  </si>
  <si>
    <t>Standard D4</t>
  </si>
  <si>
    <t>some areas not painted</t>
  </si>
  <si>
    <t>Ask female staff weather they feel secure at work place</t>
  </si>
  <si>
    <t>ME D4.2.</t>
  </si>
  <si>
    <t xml:space="preserve">Patient care areas are clean and hygienic </t>
  </si>
  <si>
    <t xml:space="preserve">Floors, walls, roof, roof topes, sinks patient care and circulation  areas are Clean </t>
  </si>
  <si>
    <t>All area are clean  with no dirt,grease,littering and cobwebs</t>
  </si>
  <si>
    <t>not cleaned</t>
  </si>
  <si>
    <t>Surface of furniture and fixtures are clean</t>
  </si>
  <si>
    <t>Toilets are clean with functional flush and running water</t>
  </si>
  <si>
    <t>not cleaned,flush not available</t>
  </si>
  <si>
    <t>ME D4.3.</t>
  </si>
  <si>
    <t xml:space="preserve">Hospital infrastructure is adequately maintained </t>
  </si>
  <si>
    <t xml:space="preserve">Check for there is no seepage , Cracks, chipping of plaster </t>
  </si>
  <si>
    <t>cracks in room</t>
  </si>
  <si>
    <t>Window panes , doors and other fixtures are intact</t>
  </si>
  <si>
    <t xml:space="preserve">Patients beds are intact and  painted </t>
  </si>
  <si>
    <t>ME D4.2</t>
  </si>
  <si>
    <t>Not all areas</t>
  </si>
  <si>
    <t>Mattresses are intact and clean</t>
  </si>
  <si>
    <t xml:space="preserve">Not all </t>
  </si>
  <si>
    <t>ME D4.4</t>
  </si>
  <si>
    <t xml:space="preserve">Hospital maintains the open area and landscaping of them </t>
  </si>
  <si>
    <t>Not clean</t>
  </si>
  <si>
    <t>ME D4.3</t>
  </si>
  <si>
    <t>Not at every place</t>
  </si>
  <si>
    <t>ME D4.5.</t>
  </si>
  <si>
    <t xml:space="preserve">The facility has policy of removal of condemned junk material </t>
  </si>
  <si>
    <t>No condemned/Junk material in the Emergency</t>
  </si>
  <si>
    <t>junk materials present in room</t>
  </si>
  <si>
    <t>Not all</t>
  </si>
  <si>
    <t>ME D4.6</t>
  </si>
  <si>
    <t xml:space="preserve">The facility has established procedures for pest, rodent and animal control </t>
  </si>
  <si>
    <t>No stray animal/rodent/birds</t>
  </si>
  <si>
    <t>rodents</t>
  </si>
  <si>
    <t>No patient beds in OPD area</t>
  </si>
  <si>
    <t>Standard D5.</t>
  </si>
  <si>
    <t>The facility ensures 24X7 water and power backup as per requirement of service delivery, and support services norms</t>
  </si>
  <si>
    <t>ME D4.5</t>
  </si>
  <si>
    <t xml:space="preserve">No condemned/Junk material lying in the OPD </t>
  </si>
  <si>
    <t>Delivery table are intact and  without rust</t>
  </si>
  <si>
    <t>Standard D5</t>
  </si>
  <si>
    <t>ME D5.1.</t>
  </si>
  <si>
    <t xml:space="preserve">The facility has adequate arrangement storage and supply for portable water in all functional areas  </t>
  </si>
  <si>
    <t xml:space="preserve">Availability of 24x7 running and potable water </t>
  </si>
  <si>
    <t>No condemned/Junk material in the Labour room</t>
  </si>
  <si>
    <t>ME D5.2.</t>
  </si>
  <si>
    <t>The facility ensures adequate power backup in all patient care areas as per load</t>
  </si>
  <si>
    <t>Availability of power back in Emergency</t>
  </si>
  <si>
    <t>take some time</t>
  </si>
  <si>
    <t>ME D5.1</t>
  </si>
  <si>
    <t xml:space="preserve">Availability of UPS </t>
  </si>
  <si>
    <t>Availability of Emergency light</t>
  </si>
  <si>
    <t>ME D5.2</t>
  </si>
  <si>
    <t xml:space="preserve">Availability of power back up in OPD </t>
  </si>
  <si>
    <t xml:space="preserve">Not in every place </t>
  </si>
  <si>
    <t>ME D5.3</t>
  </si>
  <si>
    <t>ME D5.3.</t>
  </si>
  <si>
    <t>Critical areas of the facility ensures availability of oxygen, medical gases and vacuum supply</t>
  </si>
  <si>
    <t xml:space="preserve">Availability  of Centralized /local piped Oxygen and vacuum supply </t>
  </si>
  <si>
    <t>ME D6.2</t>
  </si>
  <si>
    <t>Standard D6</t>
  </si>
  <si>
    <t xml:space="preserve">The facility provides diets according to nutritional requirements of the patients </t>
  </si>
  <si>
    <t>ME D6.3</t>
  </si>
  <si>
    <t xml:space="preserve">Hospital has standard procedures for preparation, handling, storage and distribution of diets, as per requirement of patients </t>
  </si>
  <si>
    <t>Standard D7</t>
  </si>
  <si>
    <t xml:space="preserve">Dietary services are available as per service provision and nutritional requirement of the patients. </t>
  </si>
  <si>
    <t xml:space="preserve">The facility ensures clean linen to the patients </t>
  </si>
  <si>
    <t>Availability of hot water</t>
  </si>
  <si>
    <t>Availability of power back  up in labour room</t>
  </si>
  <si>
    <t>Generator but non functional</t>
  </si>
  <si>
    <t xml:space="preserve">Availability of UPS  </t>
  </si>
  <si>
    <t>ME D6.1</t>
  </si>
  <si>
    <t xml:space="preserve">The facility has provision of nutritional assessment of the patients </t>
  </si>
  <si>
    <t>O2 available, Vaccum not available</t>
  </si>
  <si>
    <t>ME D7.1</t>
  </si>
  <si>
    <t>The facility has adequate sets of linen</t>
  </si>
  <si>
    <t xml:space="preserve">Availability of linen in examination area </t>
  </si>
  <si>
    <t>Not enough and not in every OPD</t>
  </si>
  <si>
    <t>ME D7.2</t>
  </si>
  <si>
    <t xml:space="preserve">The facility has established procedures for changing of linen in patient care areas </t>
  </si>
  <si>
    <t>ME D7.3</t>
  </si>
  <si>
    <t>The facility has standard procedures for handling , collection, transportation and washing  of linen</t>
  </si>
  <si>
    <t>Standard D7.</t>
  </si>
  <si>
    <t>Standard D8</t>
  </si>
  <si>
    <t xml:space="preserve">The facility has defined and established procedures for promoting public participation in management of hospital transparency and accountability.  </t>
  </si>
  <si>
    <t>ME D8.1</t>
  </si>
  <si>
    <t xml:space="preserve">The facility has established procures for management of activities of Rogi Kalyan Samitis </t>
  </si>
  <si>
    <t>ME D7.1.</t>
  </si>
  <si>
    <t>Clean Linens are provided at observation beds</t>
  </si>
  <si>
    <t>ME D8.2</t>
  </si>
  <si>
    <t>The facility has established procedures for community based monitoring of its services</t>
  </si>
  <si>
    <t>ME D7.2.</t>
  </si>
  <si>
    <t xml:space="preserve">Availability of clean Drape, Macintosh on the Delivery table, </t>
  </si>
  <si>
    <t>Standard D9</t>
  </si>
  <si>
    <t>Linen are changed after change shift of each patient or whenever it get soiled</t>
  </si>
  <si>
    <t>Not proper</t>
  </si>
  <si>
    <t>not changed daily</t>
  </si>
  <si>
    <t>There is  system to check the cleanliness and Quantity of the linen received from laundry</t>
  </si>
  <si>
    <t>Gown are provided in labour room</t>
  </si>
  <si>
    <t xml:space="preserve">Hospital has defined and established procedures for Financial Management  </t>
  </si>
  <si>
    <t>Quantity is less</t>
  </si>
  <si>
    <t>Availability of Baby blanket, sterile drape for baby</t>
  </si>
  <si>
    <t>No sterile drapes</t>
  </si>
  <si>
    <t>ME D9.1</t>
  </si>
  <si>
    <t xml:space="preserve">The facility ensures the proper utilization of fund provided to it </t>
  </si>
  <si>
    <t>ME D9.2</t>
  </si>
  <si>
    <t xml:space="preserve">The facility ensures proper planning and requisition of resources based on its need </t>
  </si>
  <si>
    <t>Standard D10</t>
  </si>
  <si>
    <t xml:space="preserve">Facility is compliant with all statutory and regulatory requirement imposed by local, state or central government  </t>
  </si>
  <si>
    <t>ME D10.1</t>
  </si>
  <si>
    <t xml:space="preserve">The facility has requisite licences and certificates for operation of hospital and different activities </t>
  </si>
  <si>
    <t>ME D10.2</t>
  </si>
  <si>
    <t xml:space="preserve">Updated copies of relevant laws, regulations and government orders are available at the facility </t>
  </si>
  <si>
    <t xml:space="preserve">The facility is compliant with all statutory and regulatory requirement imposed by local, state or central government  </t>
  </si>
  <si>
    <t>ME D10.3</t>
  </si>
  <si>
    <t>The facility ensure relevant processes are in compliance with statutory requirement</t>
  </si>
  <si>
    <t>Standard D10.</t>
  </si>
  <si>
    <t>Standard D11</t>
  </si>
  <si>
    <t xml:space="preserve"> Roles &amp; Responsibilities of administrative and clinical staff are determined as per govt. regulations and standards operating procedures.  </t>
  </si>
  <si>
    <t xml:space="preserve">Roles &amp; Responsibilities of administrative and clinical staff are determined as per govt. regulations and standards operating procedures.  </t>
  </si>
  <si>
    <t>ME D10.1.</t>
  </si>
  <si>
    <t>Valid licences for ambulances are available</t>
  </si>
  <si>
    <t>ME D11.1</t>
  </si>
  <si>
    <t xml:space="preserve">The facility has established job description as per govt guidelines </t>
  </si>
  <si>
    <t xml:space="preserve">Staff is aware of their role and responsibilities 
</t>
  </si>
  <si>
    <t>ME D10.3.</t>
  </si>
  <si>
    <t>ME D11.2</t>
  </si>
  <si>
    <t xml:space="preserve">The facility has a established procedure for duty roster and deputation to different departments </t>
  </si>
  <si>
    <t>Staff is aware of requirements of medico legal cases</t>
  </si>
  <si>
    <t>There is procedure to ensure that staff is available on duty as per duty roster</t>
  </si>
  <si>
    <t>Check for system for recording time of reporting and relieving (Attendance register/ Biometrics etc)</t>
  </si>
  <si>
    <t xml:space="preserve">usually doctors comes 
late to the OPD </t>
  </si>
  <si>
    <t>Standard D11.</t>
  </si>
  <si>
    <t>There is designated  in charge for department</t>
  </si>
  <si>
    <t>ME D11.3</t>
  </si>
  <si>
    <t>The facility ensures the adherence to dress code as mandated by its administration / the health department</t>
  </si>
  <si>
    <t xml:space="preserve">Doctor, nursing staff and support staff adhere to their respective dress code </t>
  </si>
  <si>
    <t>Standard D12</t>
  </si>
  <si>
    <t>The facility has established procedure for monitoring the quality of outsourced services and adheres to contractual obligations</t>
  </si>
  <si>
    <t>Facility has established procedure for monitoring the quality of outsourced services and adheres to contractual obligations</t>
  </si>
  <si>
    <t>ME D12.1</t>
  </si>
  <si>
    <t>There is established system for contract management for out sourced services</t>
  </si>
  <si>
    <t>ME D11.1.</t>
  </si>
  <si>
    <t>There is procedure to  monitor the quality and adequacy of  outsourced services on regular basis</t>
  </si>
  <si>
    <t>Verification of outsourced services (cleaning/Laundry/Security/Maintenance)  provided are done by designated in-house staff</t>
  </si>
  <si>
    <t>ME D12.2</t>
  </si>
  <si>
    <t>There is a system of periodic review of quality of out sourced services</t>
  </si>
  <si>
    <t>not all staff</t>
  </si>
  <si>
    <t xml:space="preserve">Area of Concern - E Clinical Services </t>
  </si>
  <si>
    <t>ME D11.2.</t>
  </si>
  <si>
    <t>Verification of outsourced services (cleaning/ Dietary/Laundry/Security/Maintenance)  provided are done by designated in-house staff</t>
  </si>
  <si>
    <t>ME D11.3.</t>
  </si>
  <si>
    <t>Standard E1</t>
  </si>
  <si>
    <t xml:space="preserve">The facility has defined procedures for registration,  consultation and admission of patients. </t>
  </si>
  <si>
    <t>ME E1.1</t>
  </si>
  <si>
    <t xml:space="preserve">The facility has established procedure for registration of patients </t>
  </si>
  <si>
    <t xml:space="preserve"> Unique  identification number  is given to each patient during process of registration</t>
  </si>
  <si>
    <t>Patient demographic details are recorded in OPD registration records</t>
  </si>
  <si>
    <t>Check for that patient demographics like Name, age, Sex, Address  etc.</t>
  </si>
  <si>
    <t xml:space="preserve">Patients are directed to relevant clinic by registration clerk based on complaint </t>
  </si>
  <si>
    <t>Registration clerk is aware of categories of the patient exempted from user charges</t>
  </si>
  <si>
    <t>ME E1.2</t>
  </si>
  <si>
    <t xml:space="preserve">The facility has a established procedure for OPD consultation </t>
  </si>
  <si>
    <t>There is procedure for systematic calling of patients one by one</t>
  </si>
  <si>
    <t xml:space="preserve">Patient is called by Doctor/attendant as per his/her turn on the basis of “first come first examine” basis.  </t>
  </si>
  <si>
    <t xml:space="preserve">Patient History is taken and recorded </t>
  </si>
  <si>
    <t>Physical Examination is done and recorded wherever required</t>
  </si>
  <si>
    <t xml:space="preserve">Provisional Diagnosis is recorded </t>
  </si>
  <si>
    <t>Patient demographic details are recorded in admission records</t>
  </si>
  <si>
    <t>Check for that patient demographics like Name, age, Sex, Chief complaint, etc.</t>
  </si>
  <si>
    <t>ME E1.3</t>
  </si>
  <si>
    <t>Not in every case</t>
  </si>
  <si>
    <t xml:space="preserve">There is established procedure for admission of patients </t>
  </si>
  <si>
    <t>There is procedure for admitting Pregnant women directly coming to Labour room</t>
  </si>
  <si>
    <t>SI/RR/OB</t>
  </si>
  <si>
    <t xml:space="preserve">No Patient is Consulted in Standing Position </t>
  </si>
  <si>
    <t xml:space="preserve">Admission is done by written order of a qualified doctor </t>
  </si>
  <si>
    <t>Often from the private clinic</t>
  </si>
  <si>
    <t>Clinical staff is not engaged in administrative work</t>
  </si>
  <si>
    <t>some are</t>
  </si>
  <si>
    <t>There is establish procedure for admission through OPD</t>
  </si>
  <si>
    <t xml:space="preserve">There is no delay in admission of pregnant women in labour pain </t>
  </si>
  <si>
    <t>OB/SI/RR</t>
  </si>
  <si>
    <t>There is establish procedure for day care admission</t>
  </si>
  <si>
    <t>Time of admission is recorded in patient record</t>
  </si>
  <si>
    <t>ME E1.4</t>
  </si>
  <si>
    <t xml:space="preserve">There is established procedure for managing patients, in case beds are not available at the facility </t>
  </si>
  <si>
    <t>Check how service provider cope with shortage of delivery tables due to high patient load</t>
  </si>
  <si>
    <t>Standard E2</t>
  </si>
  <si>
    <t xml:space="preserve">The facility has defined and established procedures for clinical assessment and reassessment of the patients. </t>
  </si>
  <si>
    <t>Standard E1.</t>
  </si>
  <si>
    <t>ME E2.1</t>
  </si>
  <si>
    <t xml:space="preserve">There is established procedure for initial assessment of patients </t>
  </si>
  <si>
    <t xml:space="preserve">There is a General OPD for initial assessment of the patients </t>
  </si>
  <si>
    <t xml:space="preserve">Rapid Initial assessment of Pregnant Women to identify complication and Prioritize care 
 </t>
  </si>
  <si>
    <t>ME E1.1.</t>
  </si>
  <si>
    <t>RR/SI/OB</t>
  </si>
  <si>
    <t xml:space="preserve">Assessment and immediate sign if following danger sign are present - difficulty in breathing, fever, sever abdominal pain, Convulsion or unconsciousness, Severe headache or blurred vision </t>
  </si>
  <si>
    <t xml:space="preserve">Recording and reporting of Clinical History </t>
  </si>
  <si>
    <t>ME E2.2</t>
  </si>
  <si>
    <t xml:space="preserve">There is established procedure for follow-up/ reassessment of Patients </t>
  </si>
  <si>
    <t>Procedure for follow up of old patients</t>
  </si>
  <si>
    <t xml:space="preserve">Recording of women obstetric History including
LMP and EDD Parity, gravid status, h/o CS, Live birth, Still Birth, Medical History (TB, Heart diseases, STD etc, HIV status and Surgical History </t>
  </si>
  <si>
    <t>Check for that patient demographics like Name, age, Sex, Address, Chief complaint, etc.</t>
  </si>
  <si>
    <t>Standard E3</t>
  </si>
  <si>
    <t>Facility has defined and established procedures for continuity of care of patient and referral</t>
  </si>
  <si>
    <t xml:space="preserve">Recording of current labour details  </t>
  </si>
  <si>
    <t xml:space="preserve">Time of start, frequency of contractions, time of bag of water leaking, colour and smell of fluid and fetal movement </t>
  </si>
  <si>
    <t>ME E1.3.</t>
  </si>
  <si>
    <t xml:space="preserve">Physical Examination </t>
  </si>
  <si>
    <t>There is established criteria for admission through emergency department</t>
  </si>
  <si>
    <t xml:space="preserve">Recording of Vitals , shape &amp; Size of abdomen , presence of  scars, foetal lie  and presentation. &amp; vaginal examination </t>
  </si>
  <si>
    <t>Often examination is not done</t>
  </si>
  <si>
    <t>There is establish procedure for admission of MLC cases as per prevalent laws</t>
  </si>
  <si>
    <t>There is fixed schedule for reassessment of Pregnant women as per standard protocol</t>
  </si>
  <si>
    <t>There is establish procedure for prisoners as per prevalent local laws</t>
  </si>
  <si>
    <t xml:space="preserve">RR/OB </t>
  </si>
  <si>
    <t>ME E3.1</t>
  </si>
  <si>
    <t>Facility has established procedure for continuity of care during interdepartmental transfer</t>
  </si>
  <si>
    <t>There is no delay in  treatment because of admission process</t>
  </si>
  <si>
    <t xml:space="preserve">Facility has established procedure for handing over of patients during departmental transfer </t>
  </si>
  <si>
    <t>There is fix schedule of reassessment as per protocols</t>
  </si>
  <si>
    <t xml:space="preserve">There is a procedure consultation of  the patient to other specialist with in the hospital </t>
  </si>
  <si>
    <t>Partograph is used and  updated as per stages of labour</t>
  </si>
  <si>
    <t>There is no delay in  transfer of patient to respective department once admission is confirmed</t>
  </si>
  <si>
    <t>All step are recorded in timely manner</t>
  </si>
  <si>
    <t>ME E3.2</t>
  </si>
  <si>
    <t>Facility provides appropriate referral linkages to the patients/Services  for transfer to other/higher facilities to assure their continuity of care.</t>
  </si>
  <si>
    <t xml:space="preserve">Emergency department is aware of admission criteria to critical care units </t>
  </si>
  <si>
    <t xml:space="preserve">Availability of referral linkages for OPD consultation. </t>
  </si>
  <si>
    <t>The facility has defined and established procedures for continuity of care of patient and referral</t>
  </si>
  <si>
    <t xml:space="preserve">Like ICU, SNCU, Burn cases </t>
  </si>
  <si>
    <t xml:space="preserve">Check how patient are referred if services are not available </t>
  </si>
  <si>
    <t>Facility has functional referral linkages to higher facilities</t>
  </si>
  <si>
    <t>Staff is aware of cases that can not be admitted at the facility due to constraint in scope of services</t>
  </si>
  <si>
    <t>ME E1.4.</t>
  </si>
  <si>
    <t xml:space="preserve">Facility has functional referral linkages to lower facilities </t>
  </si>
  <si>
    <t>The is provision of extra beds, trolley beds  in case of high occupancy or mass casualty</t>
  </si>
  <si>
    <t xml:space="preserve">There is a system of follow up of referred patients </t>
  </si>
  <si>
    <t>Standard E2.</t>
  </si>
  <si>
    <t xml:space="preserve">ICTC has functional Linkages with ART and state reference Labs </t>
  </si>
  <si>
    <t>ME E3.3</t>
  </si>
  <si>
    <t xml:space="preserve">A person is identified for care during all steps of care </t>
  </si>
  <si>
    <t>The facility has established procedure for continuity of care during interdepartmental transfer</t>
  </si>
  <si>
    <t>There is procedure of handing  over patient / new born form labour room to OT/ Ward/SNCU</t>
  </si>
  <si>
    <t>ME E3.4</t>
  </si>
  <si>
    <t xml:space="preserve">Facility is connected to medical colleges through telemedicine services </t>
  </si>
  <si>
    <t xml:space="preserve">Telemedicine service are used for consultation </t>
  </si>
  <si>
    <t>Standard E4</t>
  </si>
  <si>
    <t>The facility has defined and established procedures for nursing care</t>
  </si>
  <si>
    <t>ME E2.1.</t>
  </si>
  <si>
    <t>Assessment criteria of different kind of medical emergencies is defined and practiced</t>
  </si>
  <si>
    <t>Use of standard criteria of assessment like Glasgow comma scale, Poly trauma, MI, burn patient, paediatric patient, pain assessment criteria etc.</t>
  </si>
  <si>
    <t xml:space="preserve">There is a procedure for consultation of  the patient to other specialist with in the hospital </t>
  </si>
  <si>
    <t xml:space="preserve">Initial assessment and treatment is provided immediately  
 </t>
  </si>
  <si>
    <t>ME E4.1</t>
  </si>
  <si>
    <t xml:space="preserve">Procedure for identification of patients is established at the facility </t>
  </si>
  <si>
    <t>Initial assessment is documented preferably within 2 hours</t>
  </si>
  <si>
    <t>The facility provides appropriate referral linkages to the patients/Services  for transfer to other/higher facilities to assure the continuity of care.</t>
  </si>
  <si>
    <t>Patient referred with referral slip</t>
  </si>
  <si>
    <t>ME E4.2</t>
  </si>
  <si>
    <t xml:space="preserve">A referral slip/ Discharge card is provide to patient when referred to another health care facility </t>
  </si>
  <si>
    <t>Procedure for ensuring timely and accurate nursing care as per treatment plan is established at the facility</t>
  </si>
  <si>
    <t>ME E2.2.</t>
  </si>
  <si>
    <t>There is fixed schedule for reassessment of patient under observation</t>
  </si>
  <si>
    <t>Advance communication is done with higher centre</t>
  </si>
  <si>
    <t>no fixed schedule, patient direct observation under staff at observation bed</t>
  </si>
  <si>
    <t>ME E4.3</t>
  </si>
  <si>
    <t>There is established procedure of patient hand over, whenever staff duty change happens</t>
  </si>
  <si>
    <t>Standard E3.</t>
  </si>
  <si>
    <t>Referral vehicle is being arranged</t>
  </si>
  <si>
    <t>ME E4.4</t>
  </si>
  <si>
    <t xml:space="preserve">Nursing records are maintained </t>
  </si>
  <si>
    <t>Referral in or referral out register is maintained</t>
  </si>
  <si>
    <t>ME E4.5</t>
  </si>
  <si>
    <t xml:space="preserve">There is procedure for periodic monitoring of patients </t>
  </si>
  <si>
    <t>Standard E5</t>
  </si>
  <si>
    <t xml:space="preserve">Facility has a procedure to identify high risk and vulnerable patients.  </t>
  </si>
  <si>
    <t>Check for referral cards filled from lower facilities</t>
  </si>
  <si>
    <t>ME E3.1.</t>
  </si>
  <si>
    <t xml:space="preserve">Nurse is assigned for each patients </t>
  </si>
  <si>
    <t>There is procedure for hand over for patient transfer from emergency to IPD /OT</t>
  </si>
  <si>
    <t>Check for nursing hand over</t>
  </si>
  <si>
    <t>Check for how hand over is given from emergency to ward, ICU, SNCU etc.</t>
  </si>
  <si>
    <t xml:space="preserve">The facility is connected to medical colleges through telemedicine services </t>
  </si>
  <si>
    <t>ME E5.1</t>
  </si>
  <si>
    <t xml:space="preserve">The facility identifies vulnerable patients and ensure their safe care </t>
  </si>
  <si>
    <t>depend on availability of doctor</t>
  </si>
  <si>
    <t>ME E5.2</t>
  </si>
  <si>
    <t>The facility identifies high risk  patients and ensure their care, as per their need</t>
  </si>
  <si>
    <t>For any critical patient needing urgent attention queue can be bypassed for providing services on priority basis</t>
  </si>
  <si>
    <t>ME E3.2.</t>
  </si>
  <si>
    <t>Standard E6</t>
  </si>
  <si>
    <t xml:space="preserve"> Facility follows standard treatment guidelines defined by state/Central government for prescribing the generic drugs &amp; their rational use. </t>
  </si>
  <si>
    <t xml:space="preserve">Availability of referral linkages to higher centres. </t>
  </si>
  <si>
    <t>There is a process  for ensuring the  identification before any clinical procedure</t>
  </si>
  <si>
    <t xml:space="preserve">Identification  tags for mother and baby / foot print are used for identification of newborns </t>
  </si>
  <si>
    <t xml:space="preserve">There is a process to ensue the accuracy of verbal/telephonic orders  </t>
  </si>
  <si>
    <t>Verbal orders are rechecked before administration</t>
  </si>
  <si>
    <t>ME E6.1</t>
  </si>
  <si>
    <t>Facility ensured that drugs are prescribed in generic name only</t>
  </si>
  <si>
    <t>Check for if there is any system of follow up</t>
  </si>
  <si>
    <t xml:space="preserve">Check for OPD slip if drugs are prescribed under generic name only </t>
  </si>
  <si>
    <t>Patient hand over is given during the change in the shift</t>
  </si>
  <si>
    <t>ME E3.3.</t>
  </si>
  <si>
    <t xml:space="preserve">Doctor and nurse is designated for each patient admitted to emergency ward </t>
  </si>
  <si>
    <t xml:space="preserve">A copy of Prescription is kept with the facility </t>
  </si>
  <si>
    <t>Nursing Handover register is maintained</t>
  </si>
  <si>
    <t>ME E6.2</t>
  </si>
  <si>
    <t>There is procedure of rational use of drugs</t>
  </si>
  <si>
    <t>Hand over is given bed side</t>
  </si>
  <si>
    <t>Check for that relevant Standard treatment guideline are available at point of use</t>
  </si>
  <si>
    <t>Sometime</t>
  </si>
  <si>
    <t>Standard E4.</t>
  </si>
  <si>
    <t>Check staff is aware of the drug regime and doses as per STG</t>
  </si>
  <si>
    <t>Check OPD ticket that drugs are prescribed as per STG</t>
  </si>
  <si>
    <t xml:space="preserve">Patient Vitals are monitored and recorded periodically </t>
  </si>
  <si>
    <t xml:space="preserve">Availability of drug formulary </t>
  </si>
  <si>
    <t>Standard E7</t>
  </si>
  <si>
    <t>Facility has defined procedures for safe drug administration</t>
  </si>
  <si>
    <t>Check  for BP, pluse,temp,Respiratory rate  FHR, Uterine Contractions, any other vital required is monitored</t>
  </si>
  <si>
    <t>ME E4.1.</t>
  </si>
  <si>
    <t>Critical patients are monitored continuously</t>
  </si>
  <si>
    <t>Patient id band/ verbal confirmation/Bed no. etc.</t>
  </si>
  <si>
    <t>Too many patients ill managed</t>
  </si>
  <si>
    <t>ME E4.2.</t>
  </si>
  <si>
    <t xml:space="preserve">Treatment chart are maintained </t>
  </si>
  <si>
    <t>Check for treatment chart are updated and drugs given are marked. Co relate it with drugs and doses prescribed.</t>
  </si>
  <si>
    <t>ME E7.1</t>
  </si>
  <si>
    <t>There is process for identifying and cautious administration of high alert drugs  (to check)</t>
  </si>
  <si>
    <t xml:space="preserve">There is a process to ensure the accuracy of verbal/telephonic orders  </t>
  </si>
  <si>
    <t>ME E7.2</t>
  </si>
  <si>
    <t>Medication orders are written legibly and adequately</t>
  </si>
  <si>
    <t>ME E4.3.</t>
  </si>
  <si>
    <t xml:space="preserve">Every Medical advice and procedure is accompanied with date , time and signature </t>
  </si>
  <si>
    <t xml:space="preserve">The facility has a procedure to identify high risk and vulnerable patients.  </t>
  </si>
  <si>
    <t>Check for the writing, It  comprehendible by the clinical staff</t>
  </si>
  <si>
    <t>ME E7.3</t>
  </si>
  <si>
    <t xml:space="preserve">There is a procedure to check drug before administration/ dispensing </t>
  </si>
  <si>
    <t>Drugs are checked for expiry and   other inconsistency before administration</t>
  </si>
  <si>
    <t>ME E4.4.</t>
  </si>
  <si>
    <t xml:space="preserve">Nursing notes are maintained adequately </t>
  </si>
  <si>
    <t>Check for nursing note register. Notes are adequately written</t>
  </si>
  <si>
    <t>ME E4.5.</t>
  </si>
  <si>
    <t>Check in Injection room</t>
  </si>
  <si>
    <t>Check for TPR chart, IO chart, any other vital required is monitored</t>
  </si>
  <si>
    <t>Check single dose vial are not used for more than one dose</t>
  </si>
  <si>
    <t xml:space="preserve">Critical patients are monitored continually </t>
  </si>
  <si>
    <t>Check for any open single dose vial with left  over content intended to be used later on</t>
  </si>
  <si>
    <t>Check for use of cardiac monitor/multi parameter</t>
  </si>
  <si>
    <t>Vulnerable patients are identified and measures are taken to protect them from any harm</t>
  </si>
  <si>
    <t>Check for separate sterile needle is used every time for multiple dose vial</t>
  </si>
  <si>
    <t>Standard E5.</t>
  </si>
  <si>
    <t xml:space="preserve">
In multi dose vial needle is not left in the septum</t>
  </si>
  <si>
    <t>Check the measure taken to prevent new born theft, sweeping and baby fall</t>
  </si>
  <si>
    <t>Any adverse drug reaction is recorded and reported</t>
  </si>
  <si>
    <t>ME E7.4</t>
  </si>
  <si>
    <t xml:space="preserve">High Risk Pregnancy cases are identified and kept in intensive monitoring </t>
  </si>
  <si>
    <t xml:space="preserve">There is a system to ensure right medicine is given to right patient </t>
  </si>
  <si>
    <t>Check for the frequency of observation: Ist stage :half an hour and 2nd stage: every 5 min</t>
  </si>
  <si>
    <t>ME E7.5</t>
  </si>
  <si>
    <t xml:space="preserve">Patient is counselled for self drug administration </t>
  </si>
  <si>
    <t xml:space="preserve">Patient is advice by doctor/ Pharmacist /nurse about the dosages and timings . </t>
  </si>
  <si>
    <t xml:space="preserve"> The facility follows standard treatment guidelines defined by state/Central government for prescribing the generic drugs &amp; their rational use. </t>
  </si>
  <si>
    <t>SI/PI</t>
  </si>
  <si>
    <t>Standard E8</t>
  </si>
  <si>
    <t>Facility has defined and established procedures for maintaining, updating of patients’ clinical records and their storage</t>
  </si>
  <si>
    <t>ME E5.1.</t>
  </si>
  <si>
    <t xml:space="preserve">Unstable, irritable, unconscious. Psychotic  and serious patients are identified </t>
  </si>
  <si>
    <t>ME E5.2.</t>
  </si>
  <si>
    <t>High risk medical emergencies are identified and treatment given on priority</t>
  </si>
  <si>
    <t>Standard E6.</t>
  </si>
  <si>
    <t>The facility ensured that drugs are prescribed in generic name only</t>
  </si>
  <si>
    <t xml:space="preserve">Check for BHT  if drugs are prescribed under generic name only </t>
  </si>
  <si>
    <t>ME E8.1</t>
  </si>
  <si>
    <t xml:space="preserve">All the assessments, re-assessment and investigations are recorded and updated </t>
  </si>
  <si>
    <t xml:space="preserve">Patient History, Chief Complaint and Examination Diagnosis/ Provisional Diagnosis is recorded in OPD slip </t>
  </si>
  <si>
    <t>ME E8.2</t>
  </si>
  <si>
    <t xml:space="preserve">All treatment plan prescription/orders are recorded in the patient records. </t>
  </si>
  <si>
    <t xml:space="preserve"> Written
Prescription Treatment plan is written </t>
  </si>
  <si>
    <t>ME E8.3</t>
  </si>
  <si>
    <t>ME E6.1.</t>
  </si>
  <si>
    <t xml:space="preserve">Care provided to each patient is recorded in the patient records </t>
  </si>
  <si>
    <t>ME E8.4</t>
  </si>
  <si>
    <t xml:space="preserve">Procedures performed are written on patients records </t>
  </si>
  <si>
    <t xml:space="preserve">Any dressing/injection, other procedure recorded in the OPD slip </t>
  </si>
  <si>
    <t>ME E8.5</t>
  </si>
  <si>
    <t xml:space="preserve">Adequate form and formats are available at point of use </t>
  </si>
  <si>
    <t>Check for the availability of OPD slip, Requisition slips etc.</t>
  </si>
  <si>
    <t>Check BHT that drugs are prescribed as per STG</t>
  </si>
  <si>
    <t>ME E8.6</t>
  </si>
  <si>
    <t xml:space="preserve">Register/records are maintained as per guidelines </t>
  </si>
  <si>
    <t>OPD records are maintained</t>
  </si>
  <si>
    <t>OPD register, ANC register, Injection room  register etc</t>
  </si>
  <si>
    <t>Check for rational use of uterotonic drugs</t>
  </si>
  <si>
    <t>ME E6.2.</t>
  </si>
  <si>
    <t>All register/records are identified and numbered</t>
  </si>
  <si>
    <t>ME E8.7</t>
  </si>
  <si>
    <t>The facility ensures safe and adequate storage and retrieval  of medical records</t>
  </si>
  <si>
    <t xml:space="preserve">Safe keeping of OPD records </t>
  </si>
  <si>
    <t>The facility has defined procedures for safe drug administration</t>
  </si>
  <si>
    <t>Standard E9</t>
  </si>
  <si>
    <t>The facility has defined and established procedures for discharge of patient.</t>
  </si>
  <si>
    <t xml:space="preserve">Availability of drug formulary at emergency </t>
  </si>
  <si>
    <t>Standard E7.</t>
  </si>
  <si>
    <t>ME E9.1</t>
  </si>
  <si>
    <t xml:space="preserve">Discharge is done after assessing patient readiness </t>
  </si>
  <si>
    <t>ME E9.2</t>
  </si>
  <si>
    <t xml:space="preserve">Case summary and follow-up instructions are provided at the discharge  </t>
  </si>
  <si>
    <t>ME E9.3</t>
  </si>
  <si>
    <t xml:space="preserve">Counselling services are provided as during discharges wherever required </t>
  </si>
  <si>
    <t xml:space="preserve">There is process for identifying and cautious administration of high alert drugs  </t>
  </si>
  <si>
    <t>ME E9.4</t>
  </si>
  <si>
    <t>High alert drugs available in department are identified</t>
  </si>
  <si>
    <t>The facility has established procedure for patients leaving the facility against medical advice, absconding, etc</t>
  </si>
  <si>
    <t>High alert drug Magsulf , Inj oxytocin,diazepam and Pentazocine</t>
  </si>
  <si>
    <t>Standard E10</t>
  </si>
  <si>
    <t>ME E7.1.</t>
  </si>
  <si>
    <t>The facility has defined and established procedures for intensive care.</t>
  </si>
  <si>
    <t xml:space="preserve">There is process for identifying and cautious administration of high alert drugs </t>
  </si>
  <si>
    <t>Maximum dose of high alert drugs are defined and communicated</t>
  </si>
  <si>
    <t>Value for maximum doses as per age, weight and diagnosis are available with nursing station and doctor</t>
  </si>
  <si>
    <t>Electrolytes like Potassium chloride,opiods, Neuro muscular blocking agent, Anti thrombolytic agent, insulin, warfarin, Heparin, Adrenergic agonist etc.</t>
  </si>
  <si>
    <t>There is process to ensure that right doses of high alert drugs are only given</t>
  </si>
  <si>
    <t>A system of independent double check before administration, Error prone medical abbreviations are avoided</t>
  </si>
  <si>
    <t>ME E10.1</t>
  </si>
  <si>
    <t>The facility has established procedure for shifting the patient to step-down/ward  based on explicit assessment criteria</t>
  </si>
  <si>
    <t>ME E10.2</t>
  </si>
  <si>
    <t>The facility has defined and established procedure for intensive care</t>
  </si>
  <si>
    <t>according to doctor advice</t>
  </si>
  <si>
    <t>ME E7.2.</t>
  </si>
  <si>
    <t>ME E10.3</t>
  </si>
  <si>
    <t xml:space="preserve">The facility has explicit clinical criteria for providing intubations &amp; extubation, and care of patients on ventilation and subsequently on its removal </t>
  </si>
  <si>
    <t>not every advice</t>
  </si>
  <si>
    <t>Standard E11</t>
  </si>
  <si>
    <t>writing of all doctors not comprehendible</t>
  </si>
  <si>
    <t xml:space="preserve">The facility has defined and established procedures for Emergency Services and Disaster Management </t>
  </si>
  <si>
    <t>ME E7.3.</t>
  </si>
  <si>
    <t>Administration of medicines done after ensuring right patient, right drugs , right route, right time</t>
  </si>
  <si>
    <t>No way to ensure</t>
  </si>
  <si>
    <t>Check for any open single dose vial with left  over content indented to be used later on</t>
  </si>
  <si>
    <t>ME E11.1</t>
  </si>
  <si>
    <t xml:space="preserve">There is procedure for Receiving and triage of patients </t>
  </si>
  <si>
    <t>The facility has defined and established procedures for maintaining, updating of patients’ clinical records and their storage</t>
  </si>
  <si>
    <t>ME E11.2</t>
  </si>
  <si>
    <t>Emergency protocols are defined and implemented</t>
  </si>
  <si>
    <t>ME E7.4.</t>
  </si>
  <si>
    <t>ME E11.3</t>
  </si>
  <si>
    <t xml:space="preserve">The facility has disaster management plan in place </t>
  </si>
  <si>
    <t>Staff is aware of disaster plan</t>
  </si>
  <si>
    <t>ME E7.5.</t>
  </si>
  <si>
    <t>Role and responsibilities of staff in disaster is defined</t>
  </si>
  <si>
    <t>not in all cases</t>
  </si>
  <si>
    <t>ME E11.4</t>
  </si>
  <si>
    <t>Standard E8.</t>
  </si>
  <si>
    <t>The facility ensures adequate and timely availability of ambulances services and mobilisation of resources, as per requirement</t>
  </si>
  <si>
    <t>ME E11.5</t>
  </si>
  <si>
    <t xml:space="preserve">There is procedure for handling medico legal cases </t>
  </si>
  <si>
    <t>Standard E12</t>
  </si>
  <si>
    <t xml:space="preserve">The facility has defined and established procedures of diagnostic services  </t>
  </si>
  <si>
    <t>Progress of labour is recorded</t>
  </si>
  <si>
    <t>Partograph Full compliance and on bed head ticket partial compliance</t>
  </si>
  <si>
    <t xml:space="preserve">Treatment prescribed in nursing records </t>
  </si>
  <si>
    <t>ME E8.1.</t>
  </si>
  <si>
    <t>Assessment findings are written on BHT</t>
  </si>
  <si>
    <t xml:space="preserve">Day to day progress of patient is recorded in BHT </t>
  </si>
  <si>
    <t>Medication order, treatment plan, lab investigation are recoded adequately</t>
  </si>
  <si>
    <t>ME E8.2.</t>
  </si>
  <si>
    <t>Treatment plan, first orders are written on BHT</t>
  </si>
  <si>
    <t>ME E12.1</t>
  </si>
  <si>
    <t xml:space="preserve">There are established  procedures for Pre-testing Activities </t>
  </si>
  <si>
    <t xml:space="preserve"> Container is labelled properly after the sample collection</t>
  </si>
  <si>
    <t>ME E8.3.</t>
  </si>
  <si>
    <t>Maintenance of treatment chart/treatment registers</t>
  </si>
  <si>
    <t xml:space="preserve">Treatment given is recorded in treatment chat </t>
  </si>
  <si>
    <t>Delivery note is adequate</t>
  </si>
  <si>
    <t>ME E12.2</t>
  </si>
  <si>
    <t xml:space="preserve">There are established  procedures for testing Activities </t>
  </si>
  <si>
    <t>ME E8.4.</t>
  </si>
  <si>
    <t>Outcome of delivery, date and time, gestation age, delivery conducted by, type of delivery, complication if any ,indication of intervention, date and time of transfer, cause of death etc</t>
  </si>
  <si>
    <t>Any procedure performed written on BHT</t>
  </si>
  <si>
    <t>CPR, Dressing, mobilization etc</t>
  </si>
  <si>
    <t>ME E12.3</t>
  </si>
  <si>
    <t>Baby note is adequate</t>
  </si>
  <si>
    <t>not in details</t>
  </si>
  <si>
    <t xml:space="preserve">There are established  procedures for Post-testing Activities </t>
  </si>
  <si>
    <t xml:space="preserve">Clinics is provided with the critical value of different tests </t>
  </si>
  <si>
    <t>Did baby cry, Essential new born care, resuscitation if any, Sex, weight, time of initiation of breast feed, birth doses, congenital anomaly if any.</t>
  </si>
  <si>
    <t>ME E8.5.</t>
  </si>
  <si>
    <t>Availability of form formats for emergency</t>
  </si>
  <si>
    <t>Standard E13</t>
  </si>
  <si>
    <t>Standard Formats available</t>
  </si>
  <si>
    <t>MLC,PIB, Lab /X-ray requisition, death certificate, Initial assessment format, referral slip etc.</t>
  </si>
  <si>
    <t>The facility has defined and established procedures for Blood Bank/Storage Management and Transfusion.</t>
  </si>
  <si>
    <t>Availability of BHT, Partograph, etc.</t>
  </si>
  <si>
    <t>ME E8.6.</t>
  </si>
  <si>
    <t xml:space="preserve">Emergency Records are maintained </t>
  </si>
  <si>
    <t>Emergency register, death register, MLC register, are maintained</t>
  </si>
  <si>
    <t>not maintain regularly</t>
  </si>
  <si>
    <t xml:space="preserve">Registers and records are maintained as per guidelines </t>
  </si>
  <si>
    <t xml:space="preserve">labour room register, MTP register,FP register, Maternal death register and records, lab register, referral in /out register,  PPIUD register etc. </t>
  </si>
  <si>
    <t>ME E13.1</t>
  </si>
  <si>
    <t xml:space="preserve">Blood bank has defined and implemented donor selection criteria </t>
  </si>
  <si>
    <t>ME E8.7.</t>
  </si>
  <si>
    <t xml:space="preserve">Safe keeping of MLC records </t>
  </si>
  <si>
    <t>ME E13.2</t>
  </si>
  <si>
    <t xml:space="preserve">There is established procedure for the collection of blood </t>
  </si>
  <si>
    <t>Standard E9.</t>
  </si>
  <si>
    <t>ME E13.3</t>
  </si>
  <si>
    <t xml:space="preserve">There is established procedure for the testing of blood </t>
  </si>
  <si>
    <t>ME E13.4</t>
  </si>
  <si>
    <t xml:space="preserve">There is established procedure for preparation of blood component </t>
  </si>
  <si>
    <t>ME E13.5</t>
  </si>
  <si>
    <t xml:space="preserve">There is establish procedure for labelling and identification of blood and its product </t>
  </si>
  <si>
    <t>ME E13.6</t>
  </si>
  <si>
    <t xml:space="preserve">There is established procedure for storage of blood </t>
  </si>
  <si>
    <t>ME E13.7</t>
  </si>
  <si>
    <t xml:space="preserve">There is established the compatibility testing </t>
  </si>
  <si>
    <t>ME E13.8</t>
  </si>
  <si>
    <t xml:space="preserve">There is established procedure for issuing blood </t>
  </si>
  <si>
    <t>ME E13.9</t>
  </si>
  <si>
    <t xml:space="preserve">There is established procedure for transfusion of blood </t>
  </si>
  <si>
    <t>ME E9.1.</t>
  </si>
  <si>
    <t xml:space="preserve">Assessment is done before discharging patient from emergency </t>
  </si>
  <si>
    <t>ME E13.10</t>
  </si>
  <si>
    <t xml:space="preserve">There is a established procedure for monitoring and reporting Transfusion complication </t>
  </si>
  <si>
    <t>See if there is any procedure/protocol for discharging the patient if the condition of patient improves in emergency itself.
What is the procedure for discharge for short stay / day care patients</t>
  </si>
  <si>
    <t>Standard E14</t>
  </si>
  <si>
    <t xml:space="preserve">Facility has established procedures for Anaesthetic Services </t>
  </si>
  <si>
    <t>Discharge is done by a responsible and qualified doctor</t>
  </si>
  <si>
    <t xml:space="preserve">Patient / attendants are consulted before discharge </t>
  </si>
  <si>
    <t>ME E14.1</t>
  </si>
  <si>
    <t xml:space="preserve">Facility has established procedures for Pre Anaesthetic Check up </t>
  </si>
  <si>
    <t xml:space="preserve">Treating doctor is consulted/ informed  before discharge of patients </t>
  </si>
  <si>
    <t xml:space="preserve">The facility has explicit clinical criteria for providing intubation &amp; extubation, and care of patients on ventilation and subsequently on its removal </t>
  </si>
  <si>
    <t>ME E14.2</t>
  </si>
  <si>
    <t>Related to specific ward</t>
  </si>
  <si>
    <t xml:space="preserve">Facility has established procedures for monitoring during anaesthesia </t>
  </si>
  <si>
    <t>ME E9.2.</t>
  </si>
  <si>
    <t xml:space="preserve">Discharge summary is provided </t>
  </si>
  <si>
    <t>ME E14.3</t>
  </si>
  <si>
    <t xml:space="preserve">Facility has established procedures for Post Anaesthesia care </t>
  </si>
  <si>
    <t>RR/PI</t>
  </si>
  <si>
    <t>See for discharge summary, referral slip provided.</t>
  </si>
  <si>
    <t>Standard E15</t>
  </si>
  <si>
    <t xml:space="preserve">Facility has defined and established procedures of Surgical Services </t>
  </si>
  <si>
    <t xml:space="preserve">Discharge summary adequately mentions patients clinical condition, treatment given and follow up </t>
  </si>
  <si>
    <t>Discharge summary is give to patients going in LAMA/Referral</t>
  </si>
  <si>
    <t>ME E9.3.</t>
  </si>
  <si>
    <t>ME E15.1</t>
  </si>
  <si>
    <t>Counselling services are provided wherever it is required</t>
  </si>
  <si>
    <t xml:space="preserve">Facility has established procedures OT Scheduling </t>
  </si>
  <si>
    <t>ME E9.4.</t>
  </si>
  <si>
    <t>ME E15.2</t>
  </si>
  <si>
    <t xml:space="preserve">Declaration is taken from the LAMA patient </t>
  </si>
  <si>
    <t xml:space="preserve">Facility has established procedures for Preoperative care </t>
  </si>
  <si>
    <t>Standard E10.</t>
  </si>
  <si>
    <t>ME E15.3</t>
  </si>
  <si>
    <t xml:space="preserve">Facility has established procedures for Surgical Safety </t>
  </si>
  <si>
    <t>ME E15.4</t>
  </si>
  <si>
    <t xml:space="preserve">Facility has established procedures for Post operative care </t>
  </si>
  <si>
    <t>Standard E16</t>
  </si>
  <si>
    <t>ME E10.1.</t>
  </si>
  <si>
    <t>The facility has defined and established procedures for end of life care and death</t>
  </si>
  <si>
    <t>ME E16.1</t>
  </si>
  <si>
    <t xml:space="preserve">Death of admitted patient is adequately recorded and communicated </t>
  </si>
  <si>
    <t>ME E10.3.</t>
  </si>
  <si>
    <t>ME E16.2</t>
  </si>
  <si>
    <t>The facility has standard procedures for handling the death in the hospital</t>
  </si>
  <si>
    <t>ME E16.3</t>
  </si>
  <si>
    <t>The facility has standard operating procedure for end of life support</t>
  </si>
  <si>
    <t>Standard E11.</t>
  </si>
  <si>
    <t>ME E16.4</t>
  </si>
  <si>
    <t>The facility has standard procedures for conducting post-mortem, its recording and meeting its obligation under the law</t>
  </si>
  <si>
    <t>Maternal &amp; Child Health Services</t>
  </si>
  <si>
    <t>ME E11.1.</t>
  </si>
  <si>
    <t>Standard E17</t>
  </si>
  <si>
    <t xml:space="preserve">Emergency has a implemented system of sorting the patients </t>
  </si>
  <si>
    <t xml:space="preserve">Facility has established procedures for Antenatal care as per  guidelines </t>
  </si>
  <si>
    <t>As care provider how they triage patient- immediate, delayed, expectant, minimal, dead</t>
  </si>
  <si>
    <t>Triage area  is marked</t>
  </si>
  <si>
    <t>Triage protocols are displayed</t>
  </si>
  <si>
    <t xml:space="preserve">Nursing station is provided with the critical value of different test </t>
  </si>
  <si>
    <t>Responsibility of receiving and shifting the patient from vehicle is defined</t>
  </si>
  <si>
    <t>ME E11.2.</t>
  </si>
  <si>
    <t>Emergency protocols are available at point of use</t>
  </si>
  <si>
    <t>See for protocols of head injury, snake bite, poisoning, drawing etc.</t>
  </si>
  <si>
    <t>Staff is aware of Clinical protocols</t>
  </si>
  <si>
    <t>ME E17.1</t>
  </si>
  <si>
    <t>There is an established procedure for Registration and follow up of pregnant women.</t>
  </si>
  <si>
    <t>Facility provides and updates “Mother and Child Protection Card”.</t>
  </si>
  <si>
    <t xml:space="preserve">Line listing </t>
  </si>
  <si>
    <t>There is procedure for CPR</t>
  </si>
  <si>
    <t xml:space="preserve">Records are maintained for ANC registered pregnant women </t>
  </si>
  <si>
    <t>Records of each ANC checkups is maintained in Mother and child protection card</t>
  </si>
  <si>
    <t>ME E11.3.</t>
  </si>
  <si>
    <t>ME E17.2</t>
  </si>
  <si>
    <t>Lines of authority is defined</t>
  </si>
  <si>
    <t>There is an established procedure for History taking, Physical examination, and counselling for each antenatal visit.</t>
  </si>
  <si>
    <t>ANC checkups is done by Qualified personnel</t>
  </si>
  <si>
    <t>Procedure for internal communication defined</t>
  </si>
  <si>
    <t xml:space="preserve">At ANC clinic, Pregnancy is confirmed by performing urine test </t>
  </si>
  <si>
    <t xml:space="preserve">There is procedure for setting up control room </t>
  </si>
  <si>
    <t>Last menstrual period (LMP) is recorded and Expected date of Delivery (EDD) is calculated</t>
  </si>
  <si>
    <t>Disaster buffer stock of medicines and other supplies maintained</t>
  </si>
  <si>
    <t xml:space="preserve">Weight measurement </t>
  </si>
  <si>
    <t xml:space="preserve">blood pressure, </t>
  </si>
  <si>
    <t>ME E11.4.</t>
  </si>
  <si>
    <t xml:space="preserve">Check for how ambulances are called and patient is shifted </t>
  </si>
  <si>
    <t>respiratory rate</t>
  </si>
  <si>
    <t>called by support staff or patient relative</t>
  </si>
  <si>
    <t xml:space="preserve">Ambulances are equipped </t>
  </si>
  <si>
    <t>not well euipped</t>
  </si>
  <si>
    <t xml:space="preserve">pallor, oedema and icterus.   </t>
  </si>
  <si>
    <t>If the patient is stable then he is transferred in ambulance with the trained driver and one staff from hospital.</t>
  </si>
  <si>
    <t>If the patient is serious (as decided by the Doctor), then trained driver and one paramedical staff is mandatory to accompany him.</t>
  </si>
  <si>
    <t xml:space="preserve">abdominal palpation for foetal growth, foetal lie </t>
  </si>
  <si>
    <t>The Patient’s rights are respected during transport.</t>
  </si>
  <si>
    <t xml:space="preserve">auscultation for foetal heart sound </t>
  </si>
  <si>
    <t>Ambulance appropriately equipped for BLS with trained personnel</t>
  </si>
  <si>
    <t>breast examination</t>
  </si>
  <si>
    <t>There is a daily checklist of all equipment and emergency medications</t>
  </si>
  <si>
    <t>History of past illness / pregnancy complication is taken and recorded</t>
  </si>
  <si>
    <t xml:space="preserve">4 ANC checkups of women is confirmed </t>
  </si>
  <si>
    <t xml:space="preserve">Ambulance has a log book for the maintenance of vehicle and daily vehicle checklist </t>
  </si>
  <si>
    <t xml:space="preserve">Consent is taken before transfusion </t>
  </si>
  <si>
    <t>ME E17.3</t>
  </si>
  <si>
    <t>Facility ensures availability of diagnostic and drugs during antenatal care of pregnant women</t>
  </si>
  <si>
    <t>Diagnostic  test under ANC check up are prescribed by ANC clinic</t>
  </si>
  <si>
    <t>Check for Haemoglobin, urine albumin urine sugar blood group and Rh factor Syphilis (VDRL/RPR) HIV blood sugar malaria Hepatitis B</t>
  </si>
  <si>
    <t>Transfer register is maintained to record the detail of the referred patient</t>
  </si>
  <si>
    <t>ME E17.4</t>
  </si>
  <si>
    <t>There is an established procedure for identification of High risk pregnancy and appropriate treatment/referral as per scope of services.</t>
  </si>
  <si>
    <t xml:space="preserve">High risk pregnant women are referred to specialist </t>
  </si>
  <si>
    <t xml:space="preserve">Patient's identification is verified before transfusion </t>
  </si>
  <si>
    <t>ME E11.5.</t>
  </si>
  <si>
    <t>ME E17.5</t>
  </si>
  <si>
    <t xml:space="preserve">There is an established procedure for identification and management of moderate and severe anaemia </t>
  </si>
  <si>
    <t>Medico legal cases are identified by on patient records</t>
  </si>
  <si>
    <t xml:space="preserve">Line listing of pregnant women with moderate and sever anaemia </t>
  </si>
  <si>
    <t xml:space="preserve">Provision for Injectable Iron Treatment for moderate anaemia </t>
  </si>
  <si>
    <t>MLC cases are not delayed because of police proceedings</t>
  </si>
  <si>
    <t xml:space="preserve">blood is kept on optimum temperature before transfusion </t>
  </si>
  <si>
    <t>ME E17.6</t>
  </si>
  <si>
    <t>Counselling of pregnant women is done as per standard protocol and gestational age</t>
  </si>
  <si>
    <t>There is procedure for informing police</t>
  </si>
  <si>
    <t xml:space="preserve">nutritional counselling </t>
  </si>
  <si>
    <t>Discharge is not done before police consent</t>
  </si>
  <si>
    <t>recognizing danger sign of labour</t>
  </si>
  <si>
    <t>Emergency has criteria for defining medico legal cases</t>
  </si>
  <si>
    <t>Criteria is defined based on cases and when to do MLC</t>
  </si>
  <si>
    <t xml:space="preserve">Blood transfusion is monitored and regulated by qualified person </t>
  </si>
  <si>
    <t xml:space="preserve">breast feeding </t>
  </si>
  <si>
    <t>Standard E12.</t>
  </si>
  <si>
    <t>institutional delivery</t>
  </si>
  <si>
    <t>arrangement of referral transport</t>
  </si>
  <si>
    <t xml:space="preserve">Blood transfusion note is written in patient record </t>
  </si>
  <si>
    <t>birth preparedness</t>
  </si>
  <si>
    <t xml:space="preserve">Any major or minor transfusion reaction is recorded and reported to responsible person </t>
  </si>
  <si>
    <t>family planning</t>
  </si>
  <si>
    <t xml:space="preserve">The facility has established procedures for Anaesthetic Services </t>
  </si>
  <si>
    <t>Standard E18</t>
  </si>
  <si>
    <t>ME E12.1.</t>
  </si>
  <si>
    <t xml:space="preserve">Facility has established procedures for Intranatal care as per guidelines </t>
  </si>
  <si>
    <t>ME E12.3.</t>
  </si>
  <si>
    <t xml:space="preserve">Nursing station is provided with the critical value of different tests </t>
  </si>
  <si>
    <t>ME E18.1</t>
  </si>
  <si>
    <t>Established procedure and standard protocols for management of different stages of labour including AMTSL (Active Management of third Stage of labour)</t>
  </si>
  <si>
    <t>The facility has established procedures for Pre-anaesthetic Check up and maintenance of records</t>
  </si>
  <si>
    <t>Standard E13.</t>
  </si>
  <si>
    <t>ME E18.2</t>
  </si>
  <si>
    <t>There is an established procedure for assisted and C-section deliveries per scope of services.</t>
  </si>
  <si>
    <t>ME E18.3</t>
  </si>
  <si>
    <t>There is established procedure for management of Obstetrics Emergencies as per scope of services.</t>
  </si>
  <si>
    <t>The facility has established procedures for monitoring during anaesthesia and maintenance of records</t>
  </si>
  <si>
    <t>ME E18.4</t>
  </si>
  <si>
    <t>There is an established procedure for new born resuscitation and newborn care.</t>
  </si>
  <si>
    <t>Standard E19</t>
  </si>
  <si>
    <t xml:space="preserve">The facility has established procedures for Post-anaesthesia care </t>
  </si>
  <si>
    <t xml:space="preserve">Facility has established procedures for postnatal care as per guidelines </t>
  </si>
  <si>
    <t xml:space="preserve">The facility has defined and established procedures of Operation theatre services </t>
  </si>
  <si>
    <t>ME E19.1</t>
  </si>
  <si>
    <t xml:space="preserve">Post partum Care is Provided to Mother </t>
  </si>
  <si>
    <t>ME E19.2</t>
  </si>
  <si>
    <t>Facility ensures adequate stay of Mother and newborn as per standard Protocols.</t>
  </si>
  <si>
    <t>ME E19.3</t>
  </si>
  <si>
    <t>There is an established procedure for Post partum counselling of mother</t>
  </si>
  <si>
    <t>ME E19.4</t>
  </si>
  <si>
    <t>Stabilization/treatment/referral of post natal complication</t>
  </si>
  <si>
    <t>ME E19.5</t>
  </si>
  <si>
    <t>There is established procedure for discharge and follow up of mother and newborn.</t>
  </si>
  <si>
    <t>Standard E20</t>
  </si>
  <si>
    <t xml:space="preserve">The facility has established procedures for care of new born, infant and child as per guidelines </t>
  </si>
  <si>
    <t xml:space="preserve">The facility has established procedures OT Scheduling </t>
  </si>
  <si>
    <t xml:space="preserve">The facility has established procedures for Preoperative care </t>
  </si>
  <si>
    <t xml:space="preserve">The facility has established procedures for Surgical Safety </t>
  </si>
  <si>
    <t xml:space="preserve">The facility has established procedures for Post operative care </t>
  </si>
  <si>
    <t>ME E20.1</t>
  </si>
  <si>
    <t xml:space="preserve">The facility provides immunization services as per guidelines </t>
  </si>
  <si>
    <t xml:space="preserve">Availability of diluents for Reconstitution of measles vaccine </t>
  </si>
  <si>
    <t xml:space="preserve">Recommended temperature of diluents is insured before reconstitution </t>
  </si>
  <si>
    <t xml:space="preserve">Check diluents are kept under cold chain at least before 24 hours before reconstitution 
Diluents are kept in vaccine carrier only at immunization clinic but should not be in direct contact of ice pack </t>
  </si>
  <si>
    <t xml:space="preserve">Reconstituted vaccines are not used after recommended time </t>
  </si>
  <si>
    <t>ME E13.5.</t>
  </si>
  <si>
    <t xml:space="preserve">Ask staff about when BCG, measles and JE vaccines are constituted and till when these are valid for use. Should not be used beyond 4 hours after reconstitution </t>
  </si>
  <si>
    <t xml:space="preserve">Time of opening/ Reconstitution of vial is recorded </t>
  </si>
  <si>
    <t xml:space="preserve">Check for records </t>
  </si>
  <si>
    <t xml:space="preserve">Staff checks VVM level before using vaccines </t>
  </si>
  <si>
    <t xml:space="preserve">Ask staff how to check VVM level and  how to identify discard point </t>
  </si>
  <si>
    <t xml:space="preserve">Staff is aware of how check freeze damage for T-Series vaccines </t>
  </si>
  <si>
    <t xml:space="preserve">Ask staff to demonstrate how to conduct Shake test for DPT, DT and TT </t>
  </si>
  <si>
    <t>Not well aware for some vaccine</t>
  </si>
  <si>
    <t xml:space="preserve">Discarded vaccines are kept separately </t>
  </si>
  <si>
    <t xml:space="preserve">Check for no expired, frozen or with VVM beyond the discard point vaccine stored in clod chain </t>
  </si>
  <si>
    <t xml:space="preserve">Check for DPT, DT, Hep Band TT vials are not kept in direct contact of ice pack </t>
  </si>
  <si>
    <t>There is a procedure for issuing the blood promptly for life saving measures</t>
  </si>
  <si>
    <t xml:space="preserve">AD syringes are available as per requirement </t>
  </si>
  <si>
    <t xml:space="preserve">Check for 0.1 ml AD syringe for BCG and 0.5  ml syringe for others are available </t>
  </si>
  <si>
    <t xml:space="preserve">Facility has a standard procedure to decent communicate death to relatives </t>
  </si>
  <si>
    <t xml:space="preserve">Staff knows correct use AD syringe </t>
  </si>
  <si>
    <t xml:space="preserve">Ask for demonstration , How to peel, how to remove air bubble and injection site </t>
  </si>
  <si>
    <t xml:space="preserve">Check for AD syringes are not reused </t>
  </si>
  <si>
    <t>Death note is written on patient record</t>
  </si>
  <si>
    <t xml:space="preserve">Vaccine recipient is asked to stay for half an hour after vaccination to observer any Adverse effect following immunization </t>
  </si>
  <si>
    <t xml:space="preserve">Antipyretic  medicines available </t>
  </si>
  <si>
    <t xml:space="preserve">Availability of Immunization card </t>
  </si>
  <si>
    <t xml:space="preserve">Blood is kept on optimum temperature before transfusion </t>
  </si>
  <si>
    <t xml:space="preserve">Death note including efforts done for resuscitation is noted in patient record </t>
  </si>
  <si>
    <t>Counselling on side effects and follow up visits done(CEI)</t>
  </si>
  <si>
    <t>Maternal and neonatal death are recorded as per MDR guideline</t>
  </si>
  <si>
    <t>Not done in all cases</t>
  </si>
  <si>
    <t>Staff is aware of how to minor and serious advise events (AEFI)</t>
  </si>
  <si>
    <t>Dont know about anaphylaxis</t>
  </si>
  <si>
    <t>There is established criteria for distinguish between newborn death and still birth</t>
  </si>
  <si>
    <t xml:space="preserve">Staff knows what to do in case of anaphylaxis </t>
  </si>
  <si>
    <t>Every still birth record/ neonatal death is examined by paediatrician before declaration</t>
  </si>
  <si>
    <t>ME E20.2</t>
  </si>
  <si>
    <t>Triage, Assessment &amp; Management of newborns having 
emergency signs are done as per guidelines</t>
  </si>
  <si>
    <t xml:space="preserve">Check for adherence to clinical protocols </t>
  </si>
  <si>
    <t xml:space="preserve">Death Certificate is given to patient attendant quoting the immediate cause and underlying cause if possible </t>
  </si>
  <si>
    <t>Not followed in every OPD</t>
  </si>
  <si>
    <t>ME E20.3</t>
  </si>
  <si>
    <t xml:space="preserve">Management of Low birth weight
newborns is done as per  guidelines </t>
  </si>
  <si>
    <t>not recorded</t>
  </si>
  <si>
    <t>ME E20.4</t>
  </si>
  <si>
    <t xml:space="preserve">Management of neonatal asphyxia, jaundice and sepsis is done as per guidelines </t>
  </si>
  <si>
    <t>ME E20.5</t>
  </si>
  <si>
    <t xml:space="preserve">Management of children presenting
with fever, cough/ breathlessness is done as per guidelines </t>
  </si>
  <si>
    <t>ME E20.6</t>
  </si>
  <si>
    <t xml:space="preserve">Management of children with severe
Acute Malnutrition is done as per  guidelines </t>
  </si>
  <si>
    <t>Screening of children coming to OPDs using weight for height and/or MUAC</t>
  </si>
  <si>
    <t>ME E20.7</t>
  </si>
  <si>
    <t xml:space="preserve">Management of children presenting
diarrhoea is done per  guidelines </t>
  </si>
  <si>
    <t xml:space="preserve">Availability of ORT corner </t>
  </si>
  <si>
    <t>Standard E21</t>
  </si>
  <si>
    <t>Facility has established procedures for abortion and family planning as per government guidelines and law</t>
  </si>
  <si>
    <t>ME E21.1</t>
  </si>
  <si>
    <t xml:space="preserve">Family planning counselling services provided as per guidelines </t>
  </si>
  <si>
    <t xml:space="preserve">The facility has established procedures for Antenatal care as per  guidelines </t>
  </si>
  <si>
    <t>ME E21.2</t>
  </si>
  <si>
    <t>Standard E15.</t>
  </si>
  <si>
    <t>Facility provides spacing method of family planning as per guideline</t>
  </si>
  <si>
    <t>ME E21.3</t>
  </si>
  <si>
    <t>Facility provides limiting method of family planning as per guideline</t>
  </si>
  <si>
    <t>ME E21.4</t>
  </si>
  <si>
    <t>Facility provide counselling services for abortion as per guideline</t>
  </si>
  <si>
    <t>ME E21.5</t>
  </si>
  <si>
    <t>Facility provide abortion services for 1st trimester as per guideline</t>
  </si>
  <si>
    <t>ME E21.6</t>
  </si>
  <si>
    <t>Facility provide abortion services for 2nd trimester as per guideline</t>
  </si>
  <si>
    <t>Standard E22</t>
  </si>
  <si>
    <t xml:space="preserve">Facility provides Adolescent Reproductive and Sexual Health services as per guidelines  </t>
  </si>
  <si>
    <t>There is an established procedure for History taking, Physical examination, and counselling of each antenatal woman, visiting the facility.</t>
  </si>
  <si>
    <t>ME E15.1.</t>
  </si>
  <si>
    <t>There is procedure for emergency surgeries</t>
  </si>
  <si>
    <t>The facility ensures availability of diagnostic and drugs during antenatal care of pregnant women</t>
  </si>
  <si>
    <t>See surgeon is available on call/on duty</t>
  </si>
  <si>
    <t xml:space="preserve">Tests for Urine albumin, haemoglobin, blood grouping </t>
  </si>
  <si>
    <t>Procedure for arranging logistics</t>
  </si>
  <si>
    <t>Responsibilities are defined and patient is shifted promptly</t>
  </si>
  <si>
    <t>ME E22.1</t>
  </si>
  <si>
    <t>Facility provides Promotive ARSH Services</t>
  </si>
  <si>
    <t>Provision of Antenatal natal check up for pregnant adolescent</t>
  </si>
  <si>
    <t xml:space="preserve">Nutritional Counselling, contraceptive counselling, Couple counselling ANC checkups, ensuring institutional delivery </t>
  </si>
  <si>
    <t>Counselling and provision of emergency contraceptive pills</t>
  </si>
  <si>
    <t>Check for the availability of Emergency Contraceptive pills (Levonorgesterol)</t>
  </si>
  <si>
    <t>Counselling and provision of reversible Contraceptives</t>
  </si>
  <si>
    <t xml:space="preserve">Check for the availability of Oral Contraceptive Pills, Condoms and IUD   </t>
  </si>
  <si>
    <t>Availability and Display of IEC material</t>
  </si>
  <si>
    <t xml:space="preserve">The facility has established procedures for Intranatal care as per guidelines </t>
  </si>
  <si>
    <t>Poster Displayed, Reading Material handouts etc.</t>
  </si>
  <si>
    <t>Standard E16.</t>
  </si>
  <si>
    <t>Information and advice ob sexual and reproductive health related issues</t>
  </si>
  <si>
    <t>Advice on topic related to Growth and development,puberty,sexuality cancers, myths &amp; misconception, pregnancy, safe sex, contraception, unsafe abortion, menstrual disorders,anemia, sexual abuse ,RTI/STI's etc.</t>
  </si>
  <si>
    <t>ME E22.2</t>
  </si>
  <si>
    <t>Facility provides Preventive ARSH Services</t>
  </si>
  <si>
    <t>Services for Tetanus immunization</t>
  </si>
  <si>
    <t>TT at 10 and 16 year</t>
  </si>
  <si>
    <t>Services for Prophylaxis against Nutritional Anaemia</t>
  </si>
  <si>
    <t>Haemoglobin estimation, weekly IFA tablet, and treatment for worm infestation</t>
  </si>
  <si>
    <t>Nutrition Counselling</t>
  </si>
  <si>
    <t>ME E16.1.</t>
  </si>
  <si>
    <t>Services for early and safe termination of pregnancy and management of post abortion complication</t>
  </si>
  <si>
    <t>MVA procedure for pregnancy up to 8 week Post abortion counselling</t>
  </si>
  <si>
    <t>ME E22.3</t>
  </si>
  <si>
    <t>Facility Provides Curative ARSH Services</t>
  </si>
  <si>
    <t>Treatment of Common RTI/STI's</t>
  </si>
  <si>
    <t>Privacy and Confidentiality, treatment Compliance, Partner Management, Follow up visit and referral</t>
  </si>
  <si>
    <t>Established procedures and standard protocols for management of different stages of labour including AMTSL (Active Management of third Stage of labour) are followed at the facility</t>
  </si>
  <si>
    <t>ME E16.2.</t>
  </si>
  <si>
    <t xml:space="preserve">Management of 1st stage of labour:
</t>
  </si>
  <si>
    <t>Treatment and counselling for Menstrual disorders</t>
  </si>
  <si>
    <t>Past history and sign of any medico legal cause is looked for</t>
  </si>
  <si>
    <t xml:space="preserve">Symptomatic treatment , counselling </t>
  </si>
  <si>
    <t>Check what is policy for registering brought in dead, death cases as MLC</t>
  </si>
  <si>
    <t xml:space="preserve">Check progress is recorded, Women is allowed to give birth in the position she wants , Check progress is recorded on partograph </t>
  </si>
  <si>
    <t>Treatment and counselling for sexual concern for male and female adolescents</t>
  </si>
  <si>
    <t>There is criteria for declaring death</t>
  </si>
  <si>
    <t>ask form how death is declared - Physical examination or ECG is done</t>
  </si>
  <si>
    <t>criteria not defined but declared on physical examination and vitals basis</t>
  </si>
  <si>
    <t>Management of 2nd stage of labour:</t>
  </si>
  <si>
    <t>Management of sexual abuse amongst Girls</t>
  </si>
  <si>
    <t>ECP, Prophylaxis against STI, PEP for hIV and Counselling</t>
  </si>
  <si>
    <t>Procedure for handing over the dead body</t>
  </si>
  <si>
    <t xml:space="preserve">Allows the spontaneous delivery of head , gives Perineal support and assist in delivering baby. Check progress is recorded on partograph </t>
  </si>
  <si>
    <t>Can be improved</t>
  </si>
  <si>
    <t>ME E22.4</t>
  </si>
  <si>
    <t>Facility Provides Referral Services for ARSH</t>
  </si>
  <si>
    <t>Referral Linkages to ICTC and PPTCT</t>
  </si>
  <si>
    <t>Death certificate is issued</t>
  </si>
  <si>
    <t xml:space="preserve">Active Management of Third stage of labour </t>
  </si>
  <si>
    <t>Privacy and confidentiality maintained at ARSH clinic</t>
  </si>
  <si>
    <t>not immediately</t>
  </si>
  <si>
    <t xml:space="preserve">Palpation of  mother's abdomen to rule out presence of second baby </t>
  </si>
  <si>
    <t>Screens and curtains for visual privacy,confidentaility policy displayed, one client at a time</t>
  </si>
  <si>
    <t>National Health Programs</t>
  </si>
  <si>
    <t xml:space="preserve">Patients Relatives are informed clearly about the deterioration in health condition of Patients </t>
  </si>
  <si>
    <t>Use of Uterotonic Drugs</t>
  </si>
  <si>
    <t xml:space="preserve">There is a standard procedure of removal of life sustaining treatment as per law </t>
  </si>
  <si>
    <t xml:space="preserve">Check about the policy and practice for removing life support </t>
  </si>
  <si>
    <t xml:space="preserve">There is a procedure to allow patient relative/Next of Kin to observe patient in last hours </t>
  </si>
  <si>
    <t>ME E16.4.</t>
  </si>
  <si>
    <t xml:space="preserve">Administration of 10 IU of oxytocin IM with in 1 minute of Birth </t>
  </si>
  <si>
    <t>Control Cord Traction</t>
  </si>
  <si>
    <t xml:space="preserve">Only during Contraction </t>
  </si>
  <si>
    <t xml:space="preserve">Uterine Massage </t>
  </si>
  <si>
    <t xml:space="preserve">After placenta expulsion , Checks Placenta &amp; Membranes for Completeness </t>
  </si>
  <si>
    <t>Standard E23</t>
  </si>
  <si>
    <t xml:space="preserve">Facility provides National health program as per operational/Clinical Guidelines </t>
  </si>
  <si>
    <t>ME E23.1</t>
  </si>
  <si>
    <t xml:space="preserve">Facility provides service under National Vector Borne Disease Control Program as per guidelines </t>
  </si>
  <si>
    <t xml:space="preserve">Ambulatory care  of uncomplicated P. Vivax malaria </t>
  </si>
  <si>
    <t xml:space="preserve">As per Clincal Guidelines for Treatment of Maleria 
</t>
  </si>
  <si>
    <t xml:space="preserve">Ambulatory care of uncomplicated P. Falciparum Malaria </t>
  </si>
  <si>
    <t xml:space="preserve">As per Clincal Guidelines for Treatment of Maleria </t>
  </si>
  <si>
    <t xml:space="preserve">Ambulatory care of drug resistant malaria </t>
  </si>
  <si>
    <t>ME E23.2</t>
  </si>
  <si>
    <t xml:space="preserve">Facility provides service under Revised National TB Control Program as per guidelines </t>
  </si>
  <si>
    <t xml:space="preserve">Diagnosis and Management of Pulmonary Tuberculosis </t>
  </si>
  <si>
    <t>As per RNTCP Technical Guidelines</t>
  </si>
  <si>
    <t>Diagnosis and Management  of Extra pulmonary Tuberculosis</t>
  </si>
  <si>
    <t>Management of Paediatric Tuberculosis</t>
  </si>
  <si>
    <t>Management of Patients vith HIV infection and Tuberculosis</t>
  </si>
  <si>
    <t xml:space="preserve">Staff is aware of Indications for refereeing patient for to Surgical Intervention </t>
  </si>
  <si>
    <t>Drug administration for Intensive and Continuation done as per RNTCP treatment protocol</t>
  </si>
  <si>
    <t>Check for filled treatment Cards</t>
  </si>
  <si>
    <t xml:space="preserve">Ask staff how they identify slow progress of labour , Hoe they interpret Partogram </t>
  </si>
  <si>
    <t>Protocols for treatment for TB during pregnancy and Post natal Period is adhered</t>
  </si>
  <si>
    <t>Discontinuation of Streptomycin
Chemoprophylaxis of baby in case of smear positive mother</t>
  </si>
  <si>
    <t>There is established procedure for management/Referral of Obstetrics Emergencies as per scope of services.</t>
  </si>
  <si>
    <t xml:space="preserve">Management and follow up of PIH/Eclampsia \Pre Eclampsia </t>
  </si>
  <si>
    <t>Monitors BP in every case,Catheterization, and tests for proteinuria if BP is &gt;140/90 mmHg 
If BP is 140/90 mmHg or more with proteinuria 2+  along with any two of the following danger signs: severe headache, blurring of vision, severe pain abdomen or reduced urine output, BP &gt; 160/110 or more with proteinuria 3+;  OR in cases of eclampsia—administers loading dose of Magnesium Sulphate (MgSO4) and refers/ calls for specialist attention; continues maintenance dose of MgSO4- 5 g of MgSO4 IM in alternate buttocks every four hours, for 24 hours after birth/last convulsion, whichever is later
If BP is &gt;160/110 mmHg or more, give appropriate anti-hypertensive (Hydralazine/Methyl Dopa/ Nifedipine) Rule out Traumatic PPH</t>
  </si>
  <si>
    <t>Assessment of bleeding (PPH if &gt;500 ml or &gt; 1 pad soaked in 5 Minutes. IV Fluid, bladder catheterization, measurement of urine output,  Administration of 20 IU of Oxytocin in 500 ml Normal Saline or RL at 40-60 drops per minute . Performs Bimanual Compression of Uterus</t>
  </si>
  <si>
    <t>Monitoring and follow up of patient done as per protocols</t>
  </si>
  <si>
    <t>Check for records/Protocols</t>
  </si>
  <si>
    <t xml:space="preserve">Administration of another dose of Oxytocin 20IU in 500 ml of RL at 40-60 drops/min an attempt to deliver placenta with repeat controlled cord traction. If this fails performs manual removal of Placenta </t>
  </si>
  <si>
    <t>There is functional Linkage between DMC and ICTC</t>
  </si>
  <si>
    <t xml:space="preserve">Management of Uterine Atony </t>
  </si>
  <si>
    <t>ME E23.3</t>
  </si>
  <si>
    <t>Facility provides service under National Leprosy Eradication Program as per guidelines</t>
  </si>
  <si>
    <t xml:space="preserve">Vigorous Uterine massage, gives Oxytocin 20 IU in 500 ml of R/L  40 to 60 drops/minute (Continue to administer Oxytocin upto maximum of 3 litres of solution with Oxytocin) If still bleeding perform bi manual uterine compression with palpation of femoral pulse </t>
  </si>
  <si>
    <t xml:space="preserve">Validation and Diagnosis of Referred and Directly Reported Cases </t>
  </si>
  <si>
    <t xml:space="preserve">As per Operation/ Clincal Guidelines of NLEP </t>
  </si>
  <si>
    <t xml:space="preserve">Management of Obstructed Labour </t>
  </si>
  <si>
    <t xml:space="preserve">Diagnoses obstructed labour based on data registered from the partograph, Re-hydrates the patient to maintain normal plasma volume, check vitals, gives broad spectrum antibiotics, perform bladder catheterization and takes blood for Hb &amp; grouping, Decides on the mode of delivery as per the condition of mother and the baby </t>
  </si>
  <si>
    <t>Treatment of all diagnosed cases including Reaction and Neuritis</t>
  </si>
  <si>
    <t>Management of Puerperal sepsis</t>
  </si>
  <si>
    <t>Diagnosis puerperal sepsis based on clinical criteria: continuous fever for at least 24 hours or recurring within the first 10 days after delivery, increased pulse rate, increased respiration, offensive/foul smelling lochia, sub involution of the uterus, headache and general malaise, pelvic pain, pain, swelling and pus discharge from laceration or episiotomy or incision. Conduct appropriate lab. investigations, Prescribes IV fluids and broad spectrum antibiotics for seven days &amp; advises perineal care</t>
  </si>
  <si>
    <t xml:space="preserve">Management of Lepra Reactions </t>
  </si>
  <si>
    <t>Delivery of  infectious cases HIV positive PW</t>
  </si>
  <si>
    <t xml:space="preserve">Management of Complicated Ulcers </t>
  </si>
  <si>
    <t xml:space="preserve">Management of Eye Complications </t>
  </si>
  <si>
    <t xml:space="preserve">Recording date and Time of Birth, Weight </t>
  </si>
  <si>
    <t xml:space="preserve">Physiotherapy including Pre and Post Operative Care </t>
  </si>
  <si>
    <t xml:space="preserve">Follow-up of cases treated at tertiary Level </t>
  </si>
  <si>
    <t xml:space="preserve">Check the records </t>
  </si>
  <si>
    <t xml:space="preserve">Self care Counselling </t>
  </si>
  <si>
    <t xml:space="preserve">Outreach Services to Leprosy Clinics </t>
  </si>
  <si>
    <t>Dried and put on mothers abdomen</t>
  </si>
  <si>
    <t>when there is need</t>
  </si>
  <si>
    <t xml:space="preserve">With a clean towel from head to feet, discards the used towel and covers baby including head in a clean dry towel </t>
  </si>
  <si>
    <t xml:space="preserve">Screening of Cases of RCS </t>
  </si>
  <si>
    <t>ME E23.4</t>
  </si>
  <si>
    <t xml:space="preserve">Vitamin K for low birth weight </t>
  </si>
  <si>
    <t>Facility provides service under National AIDS Control program as per guidelines</t>
  </si>
  <si>
    <t xml:space="preserve">Pre Test Counselling is done as per protocols </t>
  </si>
  <si>
    <t xml:space="preserve">Given to all new born (1.0 mg IM in &gt; 1500 gms and 0.5 mg in &lt; 1500 gms </t>
  </si>
  <si>
    <t>basic information and benefits of HIV testing
potential risks such as discrimination. The client is also informed about their right to refuse, follow-up services . Pregnant
women are given additional information on nutrition, hygiene, the importance of an
institutional delivery and HIV testing so as to avoid HIV transmission from mother to child.</t>
  </si>
  <si>
    <t xml:space="preserve">Post test counselling given as per protocol </t>
  </si>
  <si>
    <t>Warmth</t>
  </si>
  <si>
    <t xml:space="preserve">window period, a repeat test is recommended, clients with suspected tuberculosis are referred to the nearest microscopy centre. In case of a positive test result, the counsellor assists the client to understand the   
implications of the positive test result and helps in coping with the test result. The   
counsellor also ensures access to treatment and care, and supports disclosure of the HIV   
status to the spouse.   
</t>
  </si>
  <si>
    <t xml:space="preserve">Check use of radiant warmer </t>
  </si>
  <si>
    <t xml:space="preserve">Diagnosis and treatment of opportunistic Infections </t>
  </si>
  <si>
    <t xml:space="preserve">As per NACO guidelines </t>
  </si>
  <si>
    <t xml:space="preserve">Care of Cord and Eyes </t>
  </si>
  <si>
    <t xml:space="preserve">Screening of PLHA ( People living with HIV Aids) for initiating ART </t>
  </si>
  <si>
    <t xml:space="preserve">Delayed Cord Clamping, Clamps &amp; Cut the cords by sterile instruments within 1-3 minutes of Birth  
Clean baby's eyes with sterile cotton/Gauge </t>
  </si>
  <si>
    <t xml:space="preserve">Monitoring of patients on ART and management of side effects </t>
  </si>
  <si>
    <t xml:space="preserve">APGAR Score </t>
  </si>
  <si>
    <t xml:space="preserve">Check practice of maintaining APGAR Score, Nurse is skilled for it </t>
  </si>
  <si>
    <t xml:space="preserve">Counselling and Psychological support for PLHA </t>
  </si>
  <si>
    <t xml:space="preserve">Kangaroo Mother Care </t>
  </si>
  <si>
    <t>ME E23.5</t>
  </si>
  <si>
    <t xml:space="preserve">Observe /Ask staff about the practice </t>
  </si>
  <si>
    <t xml:space="preserve">Facility provides service under National program for control of Blindness as per guidelines </t>
  </si>
  <si>
    <t xml:space="preserve">New born Resuscitation </t>
  </si>
  <si>
    <t>ME E23.6</t>
  </si>
  <si>
    <t xml:space="preserve">Ask Nursing staff to demonstrate Resuscitation Technique </t>
  </si>
  <si>
    <t xml:space="preserve">Facility provides service under Mental Health Program  as per guidelines </t>
  </si>
  <si>
    <t xml:space="preserve">The facility has established procedures for postnatal care as per guidelines </t>
  </si>
  <si>
    <t xml:space="preserve">Treatment of Mental illnesses as per clinical guidelines </t>
  </si>
  <si>
    <t>ME E23.7</t>
  </si>
  <si>
    <t xml:space="preserve">Facility provides service under National programme for the health care of the elderly as per guidelines </t>
  </si>
  <si>
    <t>Geriatic Care is provided as per Clinical Guidelines</t>
  </si>
  <si>
    <t>Not as per guidelines only board is there.</t>
  </si>
  <si>
    <t>ME E23.8</t>
  </si>
  <si>
    <t xml:space="preserve">Facility provides service under National Programme for Prevention and Control of cancer, diabetes, cardiovascular diseases &amp; stroke (NPCDCS)  as per guidelines </t>
  </si>
  <si>
    <t>Opportunistic screening for diabetes,
hypertension, cardiovascular diseases</t>
  </si>
  <si>
    <t>Screening of persons above age of 30 - History of tobacco examination, BP Measurement and Blood sugar estimation
Look for records at NCD clinic</t>
  </si>
  <si>
    <t>screen women of the age group 30-69 years approaching to the hospital for early detection of cervix cancer and breast cancer.</t>
  </si>
  <si>
    <t>Health Promotion through IEC and counselling</t>
  </si>
  <si>
    <t xml:space="preserve">Post partum Care is provided to the mothers </t>
  </si>
  <si>
    <t>Prevention of Hypothermia of new born</t>
  </si>
  <si>
    <t>increased intake of healthy foods 
  increased physical activity through sports, exercise, etc.; 
  avoidance of tobacco and alcohol;  
24 
  stress management 
  warning signs of cancer etc</t>
  </si>
  <si>
    <t>Only counselling sometime</t>
  </si>
  <si>
    <t>ME E23.9</t>
  </si>
  <si>
    <t>Facility provide service for Integrated disease surveillance program</t>
  </si>
  <si>
    <t xml:space="preserve">Weekly reporting of Presumptive cases on form "P" from OPD clinic </t>
  </si>
  <si>
    <t xml:space="preserve">Initiation of Breastfeeding with in 1 Hour </t>
  </si>
  <si>
    <t>ME E23.10</t>
  </si>
  <si>
    <t>Facility provide services under National  program for prevention and control of  deafness</t>
  </si>
  <si>
    <t xml:space="preserve">Early detection and screening for detection of deafness </t>
  </si>
  <si>
    <t>Mother is monitored as per post natal care guideline</t>
  </si>
  <si>
    <t>As per Clinical guidelines</t>
  </si>
  <si>
    <t>Check for records of Uterine contraction, bleeding, temperature, B.P, pulse, Breast examination, (Nipple care, milk initiation)</t>
  </si>
  <si>
    <t xml:space="preserve">Check for perineal washes performed </t>
  </si>
  <si>
    <t>Area of Concern - F Infection Control</t>
  </si>
  <si>
    <t>The facility ensures adequate stay of mother and newborn in a safe environment as per standard Protocols.</t>
  </si>
  <si>
    <t xml:space="preserve">Labour room has procedure to provide post partum Counselling  </t>
  </si>
  <si>
    <t>Breast feeding and prevention of hypothermia</t>
  </si>
  <si>
    <t>The facility has established procedures for stabilization/treatment/referral of post natal complications</t>
  </si>
  <si>
    <t xml:space="preserve">There is established criteria for shifting newborn to SNCU </t>
  </si>
  <si>
    <t>Standard F1</t>
  </si>
  <si>
    <t>Facility has infection control program and procedures in place for prevention and measurement of hospital associated infection</t>
  </si>
  <si>
    <t>ME F1.1</t>
  </si>
  <si>
    <t xml:space="preserve">Facility has functional infection control committee </t>
  </si>
  <si>
    <t>ME F1.2</t>
  </si>
  <si>
    <t>Facility  has provision for Passive  and active culture surveillance of critical &amp; high risk areas</t>
  </si>
  <si>
    <t>ME F1.3</t>
  </si>
  <si>
    <t xml:space="preserve">Facility measures hospital associated infection rates </t>
  </si>
  <si>
    <t>ME F1.4</t>
  </si>
  <si>
    <t xml:space="preserve">There is Provision of Periodic Medical Checkups and immunization of staff </t>
  </si>
  <si>
    <t>There is procedure for immunization of the staff</t>
  </si>
  <si>
    <t>Hepatitis B, Tetanus Toxic etc</t>
  </si>
  <si>
    <t>The facility has established procedures for abortion and family planning as per government guidelines and law</t>
  </si>
  <si>
    <t>Periodic medical checkups of the staff</t>
  </si>
  <si>
    <t>ME F1.5</t>
  </si>
  <si>
    <t xml:space="preserve">Facility has established procedures for regular monitoring of infection control practices </t>
  </si>
  <si>
    <t xml:space="preserve">Regular monitoring of infection control practices </t>
  </si>
  <si>
    <t xml:space="preserve">Hand washing and infection control audits done at periodic intervals </t>
  </si>
  <si>
    <t>ME F1.6</t>
  </si>
  <si>
    <t>Facility has defined and established antibiotic policy</t>
  </si>
  <si>
    <t xml:space="preserve">Check for Doctors are aware of Hospital Antibiotic Policy </t>
  </si>
  <si>
    <t>some doctors are aware</t>
  </si>
  <si>
    <t>The facility provides spacing method of family planning as per guideline</t>
  </si>
  <si>
    <t>Standard F2</t>
  </si>
  <si>
    <t>Facility has defined and Implemented procedures for ensuring hand hygiene practices and antisepsis</t>
  </si>
  <si>
    <t>The facility provides limiting method of family planning as per guideline</t>
  </si>
  <si>
    <t>The facility provide counselling services for abortion as per guideline</t>
  </si>
  <si>
    <t>ME F2.1</t>
  </si>
  <si>
    <t xml:space="preserve">Hand washing facilities are provided at point of use </t>
  </si>
  <si>
    <t>The facility provide abortion services for 1st trimester as per guideline</t>
  </si>
  <si>
    <t xml:space="preserve">Availability of hand washing Facility at Point of Use </t>
  </si>
  <si>
    <t xml:space="preserve">Check for availability of wash basin near the point of use </t>
  </si>
  <si>
    <t>Not in all OPD</t>
  </si>
  <si>
    <t xml:space="preserve">Availability of running Water </t>
  </si>
  <si>
    <t>The facility provide abortion services for 2nd trimester as per guideline</t>
  </si>
  <si>
    <t xml:space="preserve">Ask to Open the tap. Ask Staff  water supply is regular </t>
  </si>
  <si>
    <t>Availability of antiseptic soap with soap dish/ liquid antiseptic with dispenser.</t>
  </si>
  <si>
    <t>Check for availability/ Ask staff if the supply is adequate and uninterrupted</t>
  </si>
  <si>
    <t xml:space="preserve">Availability of Alcohol based Hand rub </t>
  </si>
  <si>
    <t xml:space="preserve">The facility provides Adolescent Reproductive and Sexual Health services as per guidelines  </t>
  </si>
  <si>
    <t>Check for availability/  Ask staff for regular supply.</t>
  </si>
  <si>
    <t xml:space="preserve">Display of Hand washing Instruction at Point of Use </t>
  </si>
  <si>
    <t>Prominently displayed above the hand washing facility , preferably in Local language</t>
  </si>
  <si>
    <t>ME F2.2</t>
  </si>
  <si>
    <t xml:space="preserve">Staff is trained and adhere to standard hand washing practices </t>
  </si>
  <si>
    <t xml:space="preserve">Adherence to 6 steps of Hand washing </t>
  </si>
  <si>
    <t>The facility provides Promotive ARSH Services</t>
  </si>
  <si>
    <t xml:space="preserve">Ask of demonstration </t>
  </si>
  <si>
    <t xml:space="preserve">Staff aware of when to hand wash </t>
  </si>
  <si>
    <t>Standard F1.</t>
  </si>
  <si>
    <t>The facility provides Preventive ARSH Services</t>
  </si>
  <si>
    <t>ME F2.3</t>
  </si>
  <si>
    <t>Facility ensures standard practices and materials for antisepsis</t>
  </si>
  <si>
    <t>Proper cleaning of procedure site  with antisepsis</t>
  </si>
  <si>
    <t>The facility Provides Curative ARSH Services</t>
  </si>
  <si>
    <t>like before giving IM/IV injection, drawing blood, putting Intravenous and urinary catheter</t>
  </si>
  <si>
    <t>only in injection and dressing room</t>
  </si>
  <si>
    <t>Standard F3</t>
  </si>
  <si>
    <t xml:space="preserve">Facility ensures standard practices and materials for Personal protection </t>
  </si>
  <si>
    <t>The facility Provides Referral Services for ARSH</t>
  </si>
  <si>
    <t>ME F3.1</t>
  </si>
  <si>
    <t xml:space="preserve">Facility ensures adequate personal protection equipments as per requirements </t>
  </si>
  <si>
    <t xml:space="preserve">The facility provides National health Programme as per operational/Clinical Guidelines </t>
  </si>
  <si>
    <t xml:space="preserve">Clean gloves are available at point of use </t>
  </si>
  <si>
    <t xml:space="preserve">Availability of Masks </t>
  </si>
  <si>
    <t>ME F3.2</t>
  </si>
  <si>
    <t xml:space="preserve">Staff is adhere to standard personal protection practices </t>
  </si>
  <si>
    <t xml:space="preserve">No reuse of disposable gloves, Masks, caps and aprons. </t>
  </si>
  <si>
    <t xml:space="preserve">Compliance to correct method of wearing and removing the gloves </t>
  </si>
  <si>
    <t>ME F1.2.</t>
  </si>
  <si>
    <t>Some staff know</t>
  </si>
  <si>
    <t>Standard F4</t>
  </si>
  <si>
    <t xml:space="preserve">Facility has standard Procedures for processing of equipments and instruments </t>
  </si>
  <si>
    <t>Surface and environment samples are taken for microbiological surveillance</t>
  </si>
  <si>
    <t xml:space="preserve">Swab are taken from infection prone surfaces </t>
  </si>
  <si>
    <t xml:space="preserve">The facility provides services under National Programme for control of Blindness as per guidelines </t>
  </si>
  <si>
    <t>ME F1.4.</t>
  </si>
  <si>
    <t>ME F4.1</t>
  </si>
  <si>
    <t xml:space="preserve">Facility ensures standard practices and materials for decontamination and cleaning of instruments and  procedures areas </t>
  </si>
  <si>
    <t>Decontamination of operating &amp; Procedure surfaces</t>
  </si>
  <si>
    <t>ME F1.5.</t>
  </si>
  <si>
    <t xml:space="preserve">The facility provides service under National Programme for Prevention and Control of cancer, diabetes, cardiovascular diseases &amp; stroke (NPCDCS)  as per guidelines </t>
  </si>
  <si>
    <t>Ask staff about how they decontaminate the procedure surface like Examination table , dressing table, Stretcher/Trolleys  etc. 
(Wiping with .5% Chlorine solution</t>
  </si>
  <si>
    <t xml:space="preserve">Proper Decontamination of instruments after use </t>
  </si>
  <si>
    <t>The facility provide service for Integrated disease surveillance Programme</t>
  </si>
  <si>
    <t xml:space="preserve">
Ask staff how they decontaminate the instruments like Stethoscope, Dressing Instruments, Examination Instruments, Blood Pressure Cuff etc
(Soaking in 0.5% Chlorine Solution, Wiping with 0.5% Chlorine Solution </t>
  </si>
  <si>
    <t>not in all place</t>
  </si>
  <si>
    <t>Contact time for decontamination  is adequate</t>
  </si>
  <si>
    <t>Standard F2.</t>
  </si>
  <si>
    <t>10 minutes</t>
  </si>
  <si>
    <t>Cleaning of instruments after decontamination</t>
  </si>
  <si>
    <t>The facility provide services under National  Programme for prevention and control of  deafness</t>
  </si>
  <si>
    <t>Cleaning is done with detergent and running water after decontamination</t>
  </si>
  <si>
    <t>Proper handling of Soiled and infected linen</t>
  </si>
  <si>
    <t xml:space="preserve">No sorting ,Rinsing or sluicing at Point of use/ Patient care area </t>
  </si>
  <si>
    <t>Staff know how to make chlorine solution</t>
  </si>
  <si>
    <t>ME F2.1.</t>
  </si>
  <si>
    <t>sometime not in regular supply</t>
  </si>
  <si>
    <t>ME F4.2</t>
  </si>
  <si>
    <t xml:space="preserve">Facility ensures standard practices and materials for disinfection and sterilization of instruments and equipments </t>
  </si>
  <si>
    <t>Equipment and instruments are  sterilized after each use as per requirement</t>
  </si>
  <si>
    <t>Autoclaving/HLD/Chemical Sterilization</t>
  </si>
  <si>
    <t>They say so</t>
  </si>
  <si>
    <t xml:space="preserve">Availability of Alchol based Hand rub </t>
  </si>
  <si>
    <t>High level Disinfection of instruments/equipments  is done  as per protocol</t>
  </si>
  <si>
    <t>Ask staff about method and time required for boiling</t>
  </si>
  <si>
    <t>Not done in every places. no instrumets are unsed in OPD areas</t>
  </si>
  <si>
    <t>Autoclaved dressing material is used</t>
  </si>
  <si>
    <t>ME F2.2.</t>
  </si>
  <si>
    <t>Standard F5</t>
  </si>
  <si>
    <t xml:space="preserve">Physical layout and environmental control of the patient care areas ensures infection prevention </t>
  </si>
  <si>
    <t>ME F2.3.</t>
  </si>
  <si>
    <t>Proper cleaning of procedure site  with antisepesis</t>
  </si>
  <si>
    <t>like before giving IM/IV injection, drawing blood, putting Interavenous and urinary catheter</t>
  </si>
  <si>
    <t>The facility has infection control Programme and procedures in place for prevention and measurement of hospital associated infection</t>
  </si>
  <si>
    <t>Standard F3.</t>
  </si>
  <si>
    <t>ME F5.1</t>
  </si>
  <si>
    <t xml:space="preserve">Layout of the department is conducive for the infection control practices </t>
  </si>
  <si>
    <t xml:space="preserve">Facility layout ensures separation of general traffic from patient traffic </t>
  </si>
  <si>
    <t>Clinics for infectious diseases are located away from main traffic</t>
  </si>
  <si>
    <t>Preferably in remote corner with independent access</t>
  </si>
  <si>
    <t>Sitting arrangement in TB clinic is as per guideline</t>
  </si>
  <si>
    <t>ME F5.2</t>
  </si>
  <si>
    <t xml:space="preserve">Facility ensures availability of  standard materials for cleaning and disinfection of patient care areas </t>
  </si>
  <si>
    <t>Availability of disinfectant as per requirement</t>
  </si>
  <si>
    <t>ME F3.1.</t>
  </si>
  <si>
    <t xml:space="preserve">Chlorine solution, Glutaraldehyde, carbolic acid </t>
  </si>
  <si>
    <t>not sufficient quantity</t>
  </si>
  <si>
    <t>Availability of cleaning agent as per requirement</t>
  </si>
  <si>
    <t>Hospital grade phenyl, disinfectant detergent solution</t>
  </si>
  <si>
    <t>ME F5.3</t>
  </si>
  <si>
    <t xml:space="preserve">Facility ensures standard practices followed for cleaning and disinfection of patient care areas </t>
  </si>
  <si>
    <t xml:space="preserve">Staff is trained for spill management </t>
  </si>
  <si>
    <t>Cleaning of patient care area with detergent solution</t>
  </si>
  <si>
    <t>Staff is trained for preparing cleaning solution as per standard procedure</t>
  </si>
  <si>
    <t xml:space="preserve">The facility has functional infection control committee </t>
  </si>
  <si>
    <t>Some staff knows</t>
  </si>
  <si>
    <t>Personal protective kit for infectious patients</t>
  </si>
  <si>
    <t>Standard practice of mopping and scrubbing are followed</t>
  </si>
  <si>
    <t>Unidirectional mopping from inside out</t>
  </si>
  <si>
    <t>Done continually in all places</t>
  </si>
  <si>
    <t>Cleaning equipments like broom are not used in patient care areas</t>
  </si>
  <si>
    <t>ME F3.2.</t>
  </si>
  <si>
    <t>Any cleaning equipment leading to dispersion of dust particles in air should be avoided</t>
  </si>
  <si>
    <t>ME F5.4</t>
  </si>
  <si>
    <t xml:space="preserve">Facility ensures segregation infectious patients </t>
  </si>
  <si>
    <t>ME F5.5</t>
  </si>
  <si>
    <t>Standard F4.</t>
  </si>
  <si>
    <t xml:space="preserve">Facility ensures air quality of high risk area </t>
  </si>
  <si>
    <t>Standard F6</t>
  </si>
  <si>
    <t xml:space="preserve">Facility has defined and established procedures for segregation, collection, treatment and disposal of Bio Medical and hazardous Waste. </t>
  </si>
  <si>
    <t>The facility  has provision for Passive  and active culture surveillance of critical &amp; high risk areas</t>
  </si>
  <si>
    <t xml:space="preserve">The facility measures hospital associated infection rates </t>
  </si>
  <si>
    <t>ME F4.1.</t>
  </si>
  <si>
    <t xml:space="preserve">Facility ensures standard practices and materials for decontamination and clean ing of instruments and  procedures areas </t>
  </si>
  <si>
    <t xml:space="preserve">There is Provision of Periodic Medical Check-up and immunization of staff </t>
  </si>
  <si>
    <t>ME F6.1</t>
  </si>
  <si>
    <t>Facility Ensures segregation of Bio Medical Waste as per guidelines</t>
  </si>
  <si>
    <t xml:space="preserve">Availability of colour coded bins at point of waste generation </t>
  </si>
  <si>
    <t>in some places</t>
  </si>
  <si>
    <t>Ask stff about how they decontaminate the procedure surface like Examination table , dressing table, Stretcher/Trolleys  etc. 
(Wiping with .5% Chlorine solution</t>
  </si>
  <si>
    <t xml:space="preserve">Availability of plastic colour coded plastic bags </t>
  </si>
  <si>
    <t>not in all places</t>
  </si>
  <si>
    <t xml:space="preserve">Decontamination of instruments after use </t>
  </si>
  <si>
    <t xml:space="preserve">Segregation of different category of waste as per guidelines </t>
  </si>
  <si>
    <t xml:space="preserve">
Ask staff how they decontaminate the instruments like ambubag, suction cannula, Airways, Face Masks, Surgical Instruments 
(Soaking in 0.5% Chlorine Solution, Wiping with 0.5% Chlorine Solution or 70% Alcohal as applicable </t>
  </si>
  <si>
    <t>decontaminated from sprit</t>
  </si>
  <si>
    <t xml:space="preserve">The facility has established procedures for regular monitoring of infection control practices </t>
  </si>
  <si>
    <t xml:space="preserve">Display of work instructions for segregation and handling of Biomedical waste </t>
  </si>
  <si>
    <t>Contact time for decontamination  is adeqaute</t>
  </si>
  <si>
    <t>The facility has defined and established antibiotic policy</t>
  </si>
  <si>
    <t>There is no mixing of infectious and general waste</t>
  </si>
  <si>
    <t>not adequate 3-4 minute</t>
  </si>
  <si>
    <t>ME F6.2</t>
  </si>
  <si>
    <t xml:space="preserve">Facility ensures management of sharps as per guidelines </t>
  </si>
  <si>
    <t xml:space="preserve">not </t>
  </si>
  <si>
    <t xml:space="preserve">Availability of functional needle cutters </t>
  </si>
  <si>
    <t xml:space="preserve">See if it has been used or just lying idle </t>
  </si>
  <si>
    <t>some places</t>
  </si>
  <si>
    <t xml:space="preserve">Availability of puncture proof box </t>
  </si>
  <si>
    <t>The facility has defined and Implemented procedures for ensuring hand hygiene practices and antisepsis</t>
  </si>
  <si>
    <t xml:space="preserve">Should be available nears the point of generation like nursing station and injection room </t>
  </si>
  <si>
    <t xml:space="preserve">Disinfection of sharp before disposal </t>
  </si>
  <si>
    <t>Disinfection of syringes is not done in open buckets</t>
  </si>
  <si>
    <t>Staff is aware of contact time for disinfection of sharps</t>
  </si>
  <si>
    <t>some staff</t>
  </si>
  <si>
    <t>ME F4.2.</t>
  </si>
  <si>
    <t>Equipment and instruments are  sterlized after each use as per requirement</t>
  </si>
  <si>
    <t>Autoclaving/HLD/Chemical Sterlization</t>
  </si>
  <si>
    <t>in OT</t>
  </si>
  <si>
    <t>in OT only</t>
  </si>
  <si>
    <t xml:space="preserve">Availability of post exposure prophylaxis </t>
  </si>
  <si>
    <t>Ask if available. Where it is stored and who is in charge of that.</t>
  </si>
  <si>
    <t xml:space="preserve">Staff knows what to do in condition of needle stick injury </t>
  </si>
  <si>
    <t>Chemical sterilization  of instruments/equipments is done as per protocols</t>
  </si>
  <si>
    <t xml:space="preserve">Staff knows what to do in case of shape injury. Whom to report. See if any reporting has been done </t>
  </si>
  <si>
    <t>Ask staff about method, concentration and contact time  requied for chemical sterilization</t>
  </si>
  <si>
    <t>ME F6.3</t>
  </si>
  <si>
    <t xml:space="preserve">Facility ensures transportation and disposal of waste as per guidelines </t>
  </si>
  <si>
    <t>Check bins are not overfilled</t>
  </si>
  <si>
    <t>Standard F5.</t>
  </si>
  <si>
    <t>Transportation of bio medical waste is done in close container/trolley</t>
  </si>
  <si>
    <t xml:space="preserve">Staff aware of mercury spill management </t>
  </si>
  <si>
    <t>Area of Concern - G Quality Management</t>
  </si>
  <si>
    <t>ME F5.1.</t>
  </si>
  <si>
    <t>Standard G1</t>
  </si>
  <si>
    <t xml:space="preserve">The facility has established organizational framework for quality improvement </t>
  </si>
  <si>
    <t>no seprate layout</t>
  </si>
  <si>
    <t xml:space="preserve">Availability of elbow operated taps  </t>
  </si>
  <si>
    <t>ME F5.2.</t>
  </si>
  <si>
    <t xml:space="preserve">Chlorine solution, Gluteraldehye, carbolic acid </t>
  </si>
  <si>
    <t>chlorine soluation</t>
  </si>
  <si>
    <t>Hand washing sink is wide and deep enough to prevent splashing and retention of water</t>
  </si>
  <si>
    <t>Hospital grade phenyle, disinfectant detergent solution</t>
  </si>
  <si>
    <t>phenyle</t>
  </si>
  <si>
    <t>ME F5.3.</t>
  </si>
  <si>
    <t>ME G1.1</t>
  </si>
  <si>
    <t xml:space="preserve">The facility staff is trained in hand washing practices and they adhere to standard hand washing practices </t>
  </si>
  <si>
    <t xml:space="preserve">The facility has a quality team in place </t>
  </si>
  <si>
    <t xml:space="preserve">There is a designated departmental  nodal person for coordinating Quality Assurance activities </t>
  </si>
  <si>
    <t>Now in this process</t>
  </si>
  <si>
    <t>Cleaning of patient care area with disinfectant detergent solution</t>
  </si>
  <si>
    <t>ME G1.2</t>
  </si>
  <si>
    <t>The facility reviews quality of its services at periodic intervals</t>
  </si>
  <si>
    <t>not regularly</t>
  </si>
  <si>
    <t>Standard G2</t>
  </si>
  <si>
    <t>Facility has established system for patient and employee satisfaction</t>
  </si>
  <si>
    <t>The facility ensures standard practices and materials for antisepsis</t>
  </si>
  <si>
    <t>not always</t>
  </si>
  <si>
    <t>Proper cleaning of procedure site  with antisepetics</t>
  </si>
  <si>
    <t>ME G2.1</t>
  </si>
  <si>
    <t>Patient Satisfaction surveys are conducted at periodic intervals</t>
  </si>
  <si>
    <t xml:space="preserve">OPD Patient satisfaction survey done on monthly basis </t>
  </si>
  <si>
    <t>ME G2.2</t>
  </si>
  <si>
    <t xml:space="preserve">Facility analyses the patient feed back and do root cause analysis </t>
  </si>
  <si>
    <t>Proper cleaning of perineal area before procedure with antisepsis</t>
  </si>
  <si>
    <t xml:space="preserve">SI </t>
  </si>
  <si>
    <t>ME G2.3</t>
  </si>
  <si>
    <t xml:space="preserve">Facility prepares the action plans for the areas of low satisfaction </t>
  </si>
  <si>
    <t>ME F5.4.</t>
  </si>
  <si>
    <t>Emergency department define list of infectious diseases require special precaution and barrier nursing</t>
  </si>
  <si>
    <t>Standard G3</t>
  </si>
  <si>
    <t xml:space="preserve">Facility have established internal and external quality assurance programs wherever it is critical to quality. </t>
  </si>
  <si>
    <t xml:space="preserve">Staff is trained for barrier nursing </t>
  </si>
  <si>
    <t>Standard F6.</t>
  </si>
  <si>
    <t>Check Shaving is not done during part preparation/delivery cases</t>
  </si>
  <si>
    <t xml:space="preserve">The facility ensures standard practices and materials for Personal protection </t>
  </si>
  <si>
    <t>ME G3.1</t>
  </si>
  <si>
    <t xml:space="preserve">Facility has established internal quality assurance program at relevant departments </t>
  </si>
  <si>
    <t>There is system daily round by matron/hospital manager/ hospital superintendent/ Hospital Manager/ Matron in charge for monitoring of services</t>
  </si>
  <si>
    <t>Internal Quality Assurance is established at  ICTC lab</t>
  </si>
  <si>
    <t>ME F6.1.</t>
  </si>
  <si>
    <t>ME G3.2</t>
  </si>
  <si>
    <t xml:space="preserve">Availability of color coded bins at point of waste generation </t>
  </si>
  <si>
    <t xml:space="preserve">Facility has established external assurance programs at relevant departments </t>
  </si>
  <si>
    <t xml:space="preserve">External Quality assurance program is established at ICTC lab </t>
  </si>
  <si>
    <t>only one bins in emergency</t>
  </si>
  <si>
    <t xml:space="preserve">Availability of color coded plastic bags </t>
  </si>
  <si>
    <t>ME G3.3</t>
  </si>
  <si>
    <t>Facility has established system for use of check lists in different departments and services</t>
  </si>
  <si>
    <t xml:space="preserve">Departmental checklist are used for monitoring and quality assurance </t>
  </si>
  <si>
    <t>Now being done by us using NQAS checklist</t>
  </si>
  <si>
    <t xml:space="preserve">Staff is designated for filling and monitoring of these checklists </t>
  </si>
  <si>
    <t>Standard G4</t>
  </si>
  <si>
    <t xml:space="preserve">The facility ensures adequate personal protection Equipment as per requirements </t>
  </si>
  <si>
    <t xml:space="preserve">Facility has established, documented implemented and maintained Standard Operating Procedures for all key processes and support services. </t>
  </si>
  <si>
    <t>ME F6.2.</t>
  </si>
  <si>
    <t>Sterile s gloves are available at OT and labour room</t>
  </si>
  <si>
    <t xml:space="preserve">Use of elbow length gloves for obstetrical purpose </t>
  </si>
  <si>
    <t>ME G4.1</t>
  </si>
  <si>
    <t xml:space="preserve">Departmental standard operating procedures are available </t>
  </si>
  <si>
    <t>Standard operating procedure for department has been prepared and approved</t>
  </si>
  <si>
    <t xml:space="preserve">Availability of gown/ Apron </t>
  </si>
  <si>
    <t>Current version of SOP are available with  process owner</t>
  </si>
  <si>
    <t>Availability of shoe cover/gum boots</t>
  </si>
  <si>
    <t>ME F6.3.</t>
  </si>
  <si>
    <t>ME G4.2</t>
  </si>
  <si>
    <t xml:space="preserve">Standard Operating Procedures adequately describes process and procedures </t>
  </si>
  <si>
    <t xml:space="preserve">Availability of Caps </t>
  </si>
  <si>
    <t>OPD has documented procedure for Registration</t>
  </si>
  <si>
    <t>Heavy duty gloves and gum boats for housekeeping staff</t>
  </si>
  <si>
    <t xml:space="preserve">OPD has documented procedure for patient calling system in OPD clinics </t>
  </si>
  <si>
    <t>Personal protective kit for delivering HIV patients</t>
  </si>
  <si>
    <t xml:space="preserve">Disinfection of liquid waste before disposal </t>
  </si>
  <si>
    <t>OPD has documented procedure for receiving of patient in clinic</t>
  </si>
  <si>
    <t xml:space="preserve">The facility staff adheres to standard personal protection practices </t>
  </si>
  <si>
    <t xml:space="preserve">OPD has documented process for OPD consultation </t>
  </si>
  <si>
    <t xml:space="preserve">OPD has documented procedure for investigation </t>
  </si>
  <si>
    <t>Area of Concern - G Quality  Management</t>
  </si>
  <si>
    <t xml:space="preserve">The facility has standard procedures for processing of equipment and instruments </t>
  </si>
  <si>
    <t>OPD has documented procedure for prescription and drug dispensing</t>
  </si>
  <si>
    <t>OPD has documented procedure for nursing process in OPD</t>
  </si>
  <si>
    <t>OPD has documented procedure for patient privacy and confidentiality</t>
  </si>
  <si>
    <t>OPD has documented procedure for conducting, analysing patient satisfaction survey</t>
  </si>
  <si>
    <t>OPD has documented procedure for equipment management and maintenance in OPD</t>
  </si>
  <si>
    <t>Department has documented procedure for Administrative  and non clinical work at OPD</t>
  </si>
  <si>
    <t xml:space="preserve">The facility ensures standard practices and materials for decontamination and cleaning of instruments and  procedures areas </t>
  </si>
  <si>
    <t>Department has documented procedure for No Smoking Policy in OPD</t>
  </si>
  <si>
    <t>Ask stff about how they decontaminate the procedure surface like Delivery Table, Stretcher/Trolleys  etc. 
(Wiping with .5% Chlorine solution</t>
  </si>
  <si>
    <t>Not after each delivery</t>
  </si>
  <si>
    <t>OPD has documented procedure for duty roaster, punctuality, dress code and identity for OPD staff</t>
  </si>
  <si>
    <t>ME G4.3</t>
  </si>
  <si>
    <t xml:space="preserve">Staff is trained and aware of the standard procedures written in SOPs </t>
  </si>
  <si>
    <t xml:space="preserve">Check Staff is a aware of relevant part of SOPs </t>
  </si>
  <si>
    <t xml:space="preserve">
Ask staff how they decontaminate the instruments like ambubag, suction cannula, Delivery Instruments 
(Soaking in 0.5% Chlorine Solution, Wiping with 0.5% Chlorine Solution or 70% Alcohol as applicable </t>
  </si>
  <si>
    <t>Proper handling of Soiled and infected line</t>
  </si>
  <si>
    <t>ME G4.4</t>
  </si>
  <si>
    <t xml:space="preserve">Work instructions are displayed at Point of use </t>
  </si>
  <si>
    <t>Work instruction/clinical  protocols are displayed</t>
  </si>
  <si>
    <t>Relevant protocols are displayed like Clinical Protocols for ANC checkups</t>
  </si>
  <si>
    <t>Standard G 5</t>
  </si>
  <si>
    <t xml:space="preserve">Facility maps its key processes and seeks to make them more efficient by reducing non value adding activities and wastages </t>
  </si>
  <si>
    <t>ME G5.1</t>
  </si>
  <si>
    <t xml:space="preserve">Facility maps its critical processes </t>
  </si>
  <si>
    <t>Process mapping of critical processes done</t>
  </si>
  <si>
    <t xml:space="preserve">The facility ensures standard practices and materials for disinfection and sterilization of instruments and equipment </t>
  </si>
  <si>
    <t>ME G5.2</t>
  </si>
  <si>
    <t xml:space="preserve">Facility identifies non value adding activities / waste / redundant activities </t>
  </si>
  <si>
    <t xml:space="preserve">Non value adding activities are identified </t>
  </si>
  <si>
    <t>ME G5.3</t>
  </si>
  <si>
    <t xml:space="preserve">Facility takes corrective action to improve the processes </t>
  </si>
  <si>
    <t xml:space="preserve">Processes are rearranged as per requirement </t>
  </si>
  <si>
    <t>Standard G6</t>
  </si>
  <si>
    <t>The facility has established system of periodic review as internal  assessment , medical &amp; death audit and prescription audit</t>
  </si>
  <si>
    <t>Autoclaving of delivery kits is done as per protocols</t>
  </si>
  <si>
    <t>Ask staff about temperature, pressure and time</t>
  </si>
  <si>
    <t>Standard G3.</t>
  </si>
  <si>
    <t>Ask staff about method, concentration and contact time  required for chemical sterilization</t>
  </si>
  <si>
    <t>ME G6.1</t>
  </si>
  <si>
    <t xml:space="preserve">The facility conducts periodic internal assessment </t>
  </si>
  <si>
    <t xml:space="preserve">Internal assessment is done at periodic interval </t>
  </si>
  <si>
    <t xml:space="preserve">Autoclaved linen are used for procedure </t>
  </si>
  <si>
    <t>ME G6.2</t>
  </si>
  <si>
    <t xml:space="preserve">The facility conducts the periodic prescription/ medical/death audits </t>
  </si>
  <si>
    <t xml:space="preserve">There is procedure to conduct Medical Audit </t>
  </si>
  <si>
    <t>There is a procedure to ensure the traceability of sterilized packs</t>
  </si>
  <si>
    <t xml:space="preserve">There is procedure to conduct Prescription audit </t>
  </si>
  <si>
    <t>ME G3.1.</t>
  </si>
  <si>
    <t>ME G6.3</t>
  </si>
  <si>
    <t xml:space="preserve">Sterility of autoclaved packs is maintained during storage </t>
  </si>
  <si>
    <t>There is system daily round by matron/hospital manager/ hospital superitendant/ Hospital Manager/ Matron in charge for monitoring of services</t>
  </si>
  <si>
    <t>The facility ensures non compliances are enumerated and recorded adequately</t>
  </si>
  <si>
    <t xml:space="preserve">Non Compliance are enumerated and recorded </t>
  </si>
  <si>
    <t>Sterile packs are kept in clean, dust free, moist free environment.</t>
  </si>
  <si>
    <t>not daily</t>
  </si>
  <si>
    <t>ME G6.4</t>
  </si>
  <si>
    <t xml:space="preserve">There is system for periodic check up of Ambulances by designated hospital staff </t>
  </si>
  <si>
    <t xml:space="preserve">Action plan is made on the gaps found in the assessment / audit process </t>
  </si>
  <si>
    <t xml:space="preserve">Action plan prepared </t>
  </si>
  <si>
    <t>ME G3.2.</t>
  </si>
  <si>
    <t>ME G6.5</t>
  </si>
  <si>
    <t>There is periodic assessment of preparedness for disaster by competent authority</t>
  </si>
  <si>
    <t xml:space="preserve">Corrective and preventive actions are taken to address issues, observed in the assessment &amp; audit </t>
  </si>
  <si>
    <t xml:space="preserve">Corrective and preventive  action taken </t>
  </si>
  <si>
    <t>ME G3.3.</t>
  </si>
  <si>
    <t>Standard G7</t>
  </si>
  <si>
    <t xml:space="preserve">The facility has defined and established Quality Policy &amp; Quality Objectives </t>
  </si>
  <si>
    <t>Standard G4.</t>
  </si>
  <si>
    <t>Facility layout ensures separation of routes for clean and dirty items</t>
  </si>
  <si>
    <t>ME G7.1</t>
  </si>
  <si>
    <t xml:space="preserve">The facility defines its quality policy </t>
  </si>
  <si>
    <t>ME G7.2</t>
  </si>
  <si>
    <t>The facility periodically defines its quality objectives and key departments have their own objectives</t>
  </si>
  <si>
    <t xml:space="preserve">Quality objective for OPD defined </t>
  </si>
  <si>
    <t xml:space="preserve">The facility ensures availability of  standard materials for cleaning and disinfection of patient care areas </t>
  </si>
  <si>
    <t>ME G7.3</t>
  </si>
  <si>
    <t>ME G4.1.</t>
  </si>
  <si>
    <t xml:space="preserve">Quality policy and objectives are disseminated and staff is aware of that </t>
  </si>
  <si>
    <t xml:space="preserve">Check of staff is aware of quality policy and objectives </t>
  </si>
  <si>
    <t>ME G7.4</t>
  </si>
  <si>
    <t xml:space="preserve">Progress towards quality objectives is monitored periodically </t>
  </si>
  <si>
    <t>Quality objectives are monitored and reviewed periodically</t>
  </si>
  <si>
    <t>Standard G8</t>
  </si>
  <si>
    <t>Facility seeks continually improvement by practicing Quality method and tools.</t>
  </si>
  <si>
    <t>ME G4.2.</t>
  </si>
  <si>
    <t>Emergency has documented procedure for receiving the patient in emergency</t>
  </si>
  <si>
    <t xml:space="preserve">The facility ensures standard practices are followed for the cleaning and disinfection of patient care areas </t>
  </si>
  <si>
    <t xml:space="preserve">Department has documented procedure for triaging </t>
  </si>
  <si>
    <t xml:space="preserve">Department has documented procedure for taking consent </t>
  </si>
  <si>
    <t>Department has documented procedure for initial screening of patient</t>
  </si>
  <si>
    <t>Department has documented procedure for nursing care</t>
  </si>
  <si>
    <t>ME G8.1</t>
  </si>
  <si>
    <t xml:space="preserve">Facility uses method for quality improvement in services </t>
  </si>
  <si>
    <t>PDCA</t>
  </si>
  <si>
    <t>5S</t>
  </si>
  <si>
    <t>Department has documented procedure for admission and transfer of the patient to ward</t>
  </si>
  <si>
    <t>Six Sigma</t>
  </si>
  <si>
    <t>Emergency has documented procedure for Handling medical records</t>
  </si>
  <si>
    <t>ME G8.2</t>
  </si>
  <si>
    <t xml:space="preserve">Facility uses tools for quality improvement in services </t>
  </si>
  <si>
    <t>6 basic tools of Quality</t>
  </si>
  <si>
    <t>Department has documented procedure for maintaining records in Emergency</t>
  </si>
  <si>
    <t>Prateo / Prioritization</t>
  </si>
  <si>
    <t>Use of three bucket system for mopping</t>
  </si>
  <si>
    <t>Department has documented procedure to handle brought in dead patient</t>
  </si>
  <si>
    <t xml:space="preserve">Area of Concern - H Outcome </t>
  </si>
  <si>
    <t>Department has documented procedure for storage, handling and release of dead body</t>
  </si>
  <si>
    <t>Fumigation/carbolization as per schedule</t>
  </si>
  <si>
    <t>Department has documented procedure for storage and replenishing the  medicine  in emergency</t>
  </si>
  <si>
    <t>Department has documented procedure for equipment preventive and break down maintenance</t>
  </si>
  <si>
    <t xml:space="preserve">External footwares are restricted </t>
  </si>
  <si>
    <t>Department has documented procedure for Disaster management</t>
  </si>
  <si>
    <t>Not completely</t>
  </si>
  <si>
    <t>ME G4.3.</t>
  </si>
  <si>
    <t xml:space="preserve">The facility ensures segregation infectious patients </t>
  </si>
  <si>
    <t>Isolation and barrier nursing procedure are followed for septic cases</t>
  </si>
  <si>
    <t xml:space="preserve">Standard H1 </t>
  </si>
  <si>
    <t>ME G4.4.</t>
  </si>
  <si>
    <t xml:space="preserve">The facility measures Productivity Indicators and ensures compliance with State/National benchmarks </t>
  </si>
  <si>
    <t>Triage, CPR, Medical clinical protocols like Snake bite and poisoning</t>
  </si>
  <si>
    <t xml:space="preserve">The facility ensures air quality of high risk area </t>
  </si>
  <si>
    <t>Standard G 5.</t>
  </si>
  <si>
    <t xml:space="preserve">The facility has defined and established procedures for segregation, collection, treatment and disposal of Bio Medical and hazardous Waste. </t>
  </si>
  <si>
    <t>ME H1.1</t>
  </si>
  <si>
    <t xml:space="preserve">Facility measures productivity Indicators on monthly basis </t>
  </si>
  <si>
    <t xml:space="preserve">Proportion of follow-up patients </t>
  </si>
  <si>
    <t xml:space="preserve">No of ANC done per thousand </t>
  </si>
  <si>
    <t xml:space="preserve">ICTC OPD per thousand </t>
  </si>
  <si>
    <t>ME G5.1.</t>
  </si>
  <si>
    <t xml:space="preserve">ART patient load per thousand </t>
  </si>
  <si>
    <t xml:space="preserve">ARSH OPD per thousand </t>
  </si>
  <si>
    <t>ME G5.2.</t>
  </si>
  <si>
    <t xml:space="preserve">Immunization OPD per thousand </t>
  </si>
  <si>
    <t>ME H1.2</t>
  </si>
  <si>
    <t>The Facility measures equity indicators periodically</t>
  </si>
  <si>
    <t xml:space="preserve">Proportion of BPL patients </t>
  </si>
  <si>
    <t>ME H1.3</t>
  </si>
  <si>
    <t xml:space="preserve">Facility ensures compliance of key productivity indicators with national/state benchmarks </t>
  </si>
  <si>
    <t>Standard G6.</t>
  </si>
  <si>
    <t>The facility Ensures segregation of Bio Medical Waste as per guidelines and 'on-site' management of waste is carried out as per guidelines</t>
  </si>
  <si>
    <t xml:space="preserve">Standard H2 </t>
  </si>
  <si>
    <t>The facility measures Efficiency Indicators and ensure to reach State/National Benchmark</t>
  </si>
  <si>
    <t>ME G6.1.</t>
  </si>
  <si>
    <t>ME H2.1</t>
  </si>
  <si>
    <t xml:space="preserve">Facility measures efficiency Indicators on monthly basis </t>
  </si>
  <si>
    <t>Medicine OPD per Doctor</t>
  </si>
  <si>
    <t xml:space="preserve">The facility ensures management of sharps as per guidelines </t>
  </si>
  <si>
    <t xml:space="preserve">Surgery OPD per Doctor </t>
  </si>
  <si>
    <t xml:space="preserve">There is procedure to conduct Death audit </t>
  </si>
  <si>
    <t xml:space="preserve">Paediatric OPD per Doctor </t>
  </si>
  <si>
    <t>OBG OPD per Doctor</t>
  </si>
  <si>
    <t>ME G6.4.</t>
  </si>
  <si>
    <t xml:space="preserve">Dental OPD per Doctor </t>
  </si>
  <si>
    <t>ME G6.5.</t>
  </si>
  <si>
    <t>Ophthalmology OPD per doctor</t>
  </si>
  <si>
    <t>Standard G7.</t>
  </si>
  <si>
    <t xml:space="preserve">Skin &amp; OPD per doctor </t>
  </si>
  <si>
    <t>TB/DOT pod per doctor</t>
  </si>
  <si>
    <t>ENT OPD per doctor</t>
  </si>
  <si>
    <t xml:space="preserve">The facility ensures transportation and disposal of waste as per guidelines </t>
  </si>
  <si>
    <t xml:space="preserve">Psychiatry OPD per doctor </t>
  </si>
  <si>
    <t xml:space="preserve">AYUSH OPD per doctor </t>
  </si>
  <si>
    <t>ME H2.2</t>
  </si>
  <si>
    <t xml:space="preserve">Facility ensures compliance of key efficiency indicators with national/state benchmarks </t>
  </si>
  <si>
    <t>Standard H3</t>
  </si>
  <si>
    <t>The facility measures Clinical Care &amp; Safety Indicators and tries to reach State/National benchmark</t>
  </si>
  <si>
    <t>ME G7.2.</t>
  </si>
  <si>
    <t xml:space="preserve">Quality objective for emergency defined </t>
  </si>
  <si>
    <t>ME G7.3.</t>
  </si>
  <si>
    <t>Standard G8.</t>
  </si>
  <si>
    <t>ME H3.1</t>
  </si>
  <si>
    <t xml:space="preserve">Facility measures Clinical Care &amp; Safety Indicators on monthly basis </t>
  </si>
  <si>
    <t xml:space="preserve">Consultation time at ANC Clinic </t>
  </si>
  <si>
    <t>Time motion study</t>
  </si>
  <si>
    <t xml:space="preserve">Consultation time at General Medicine Clinic </t>
  </si>
  <si>
    <t>ME G8.1.</t>
  </si>
  <si>
    <t xml:space="preserve">Consultation time for General Surgery Clinic </t>
  </si>
  <si>
    <t xml:space="preserve">Consultation time for paediatric clinic </t>
  </si>
  <si>
    <t>Mistake proofing</t>
  </si>
  <si>
    <t xml:space="preserve">Proportion of High risk pregnancy detected during ANC </t>
  </si>
  <si>
    <t>ME G8.2.</t>
  </si>
  <si>
    <t>No of High Risk Pregnancies X100/ Total no PW used ANC services in the month</t>
  </si>
  <si>
    <t xml:space="preserve">Proportion of severe anaemia cases </t>
  </si>
  <si>
    <t>ME H3.2</t>
  </si>
  <si>
    <t xml:space="preserve">Facility ensures compliance of key Clinical Care &amp; Safety with national/state benchmarks </t>
  </si>
  <si>
    <t>Standard H4</t>
  </si>
  <si>
    <t xml:space="preserve">The facility measures Service Quality Indicators and endeavours to reach State/National benchmark </t>
  </si>
  <si>
    <t>Standard H1 .</t>
  </si>
  <si>
    <t>The facility has established system for patient and employee satisfaction</t>
  </si>
  <si>
    <t>ME H4.1</t>
  </si>
  <si>
    <t xml:space="preserve">Facility measures Service Quality Indicators on monthly basis </t>
  </si>
  <si>
    <t xml:space="preserve">Patient Satisfaction Score </t>
  </si>
  <si>
    <t>Patient satisfaction surveys are conducted at periodic intervals</t>
  </si>
  <si>
    <t xml:space="preserve">Waiting time at registration counter </t>
  </si>
  <si>
    <t xml:space="preserve">The facility analyses the patient feed back, and root-cause analysis </t>
  </si>
  <si>
    <t xml:space="preserve">Waiting time at ANC Clinic </t>
  </si>
  <si>
    <t>ME H1.1.</t>
  </si>
  <si>
    <t xml:space="preserve">No of Emergency cases per thousand population </t>
  </si>
  <si>
    <t xml:space="preserve">Waiting time at general OPD </t>
  </si>
  <si>
    <t xml:space="preserve">The facility prepares the action plans for the areas, contributing to low satisfaction of patients </t>
  </si>
  <si>
    <t xml:space="preserve">Waiting time at paediatric Clinic </t>
  </si>
  <si>
    <t xml:space="preserve">No of trips per ambulance </t>
  </si>
  <si>
    <t xml:space="preserve">The facility have established internal and external quality assurance Programmes wherever it is critical to quality. </t>
  </si>
  <si>
    <t xml:space="preserve">Waiting time at surgical clinic </t>
  </si>
  <si>
    <t>No. of trauma cases treated per 1000 emergency cases</t>
  </si>
  <si>
    <t>Average door to drug time</t>
  </si>
  <si>
    <t>No. of poisoning cases treated per 1000 emergency cases</t>
  </si>
  <si>
    <t>No. of cardiac cases treated per 1000 emergency cases</t>
  </si>
  <si>
    <t>No. of obstetric cases treated per 1000 emergency cases</t>
  </si>
  <si>
    <t>ME H4.2</t>
  </si>
  <si>
    <t xml:space="preserve">No of resuscitation done per thousand population </t>
  </si>
  <si>
    <t>Resuscitation should include: Chest  Compression, Airway and Breathing</t>
  </si>
  <si>
    <t xml:space="preserve">Proportion of Patients attended in Night </t>
  </si>
  <si>
    <t>ME H1.2.</t>
  </si>
  <si>
    <t xml:space="preserve">Facility ensures compliance of key Service Quality with national/state benchmarks </t>
  </si>
  <si>
    <t xml:space="preserve">Proportion of BPL Patients </t>
  </si>
  <si>
    <t xml:space="preserve">The facility has established internal quality assurance programme in key departments </t>
  </si>
  <si>
    <t>ME H1.3.</t>
  </si>
  <si>
    <t>Standard H2 .</t>
  </si>
  <si>
    <t xml:space="preserve">The facility has established external assurance programmes at relevant departments </t>
  </si>
  <si>
    <t>The facility has established system for use of check lists in different departments and services</t>
  </si>
  <si>
    <t xml:space="preserve">The facility has established, documented implemented and maintained Standard Operating Procedures for all key processes and support services. </t>
  </si>
  <si>
    <t>ME H2.1.</t>
  </si>
  <si>
    <t xml:space="preserve">Response time for ambulance </t>
  </si>
  <si>
    <t xml:space="preserve">Proportion of cases referred </t>
  </si>
  <si>
    <t>Response time at emergency for initial assessment</t>
  </si>
  <si>
    <t xml:space="preserve">Average Turn Around Time </t>
  </si>
  <si>
    <t xml:space="preserve">Average time a patient stays at emergency observation bed </t>
  </si>
  <si>
    <t>Proportion of patient referred by state owned/108 ambulance per 1000 referral cases</t>
  </si>
  <si>
    <t>Standard H3.</t>
  </si>
  <si>
    <t xml:space="preserve">Department has documented procedure for receiving and assessment of  the patient of delivery </t>
  </si>
  <si>
    <t>Labour room has documented procedure for Emergency obstetric care</t>
  </si>
  <si>
    <t>Department has documented procedure for management of high risk pregnancy</t>
  </si>
  <si>
    <t>ME H3.1.</t>
  </si>
  <si>
    <t xml:space="preserve">No of adverse events per thousand patients </t>
  </si>
  <si>
    <t xml:space="preserve">Department has documented procedure for rapid initial assessment </t>
  </si>
  <si>
    <t>Department has documented procedure for requisition of diagnosis and receiving of the reports</t>
  </si>
  <si>
    <t xml:space="preserve">Death Rate </t>
  </si>
  <si>
    <t xml:space="preserve">No of Deaths in Emergency/ Total no of emergency attended </t>
  </si>
  <si>
    <t>Department has documented procedure for intra partum care</t>
  </si>
  <si>
    <t>Intrapartum care includes Management of 1st stage of labour, 2nd stage of labour and 3rd stage of labour</t>
  </si>
  <si>
    <t>Department has documented immediate post partum care</t>
  </si>
  <si>
    <t>Standard H4.</t>
  </si>
  <si>
    <t>Department has documented essential new born care</t>
  </si>
  <si>
    <t>Department has documented procedure for neonatal resuscitation</t>
  </si>
  <si>
    <t>Department has documented procedure for admission, shifting and referral of the patient</t>
  </si>
  <si>
    <t>Department has documented procedure for arrangement of intervention for labour room</t>
  </si>
  <si>
    <t xml:space="preserve">Labour room management include maintenance and calibration of equipments and  inventory management etc   </t>
  </si>
  <si>
    <t>ME H4.1.</t>
  </si>
  <si>
    <t xml:space="preserve">Labour room has documented procedure for blood transfusion </t>
  </si>
  <si>
    <t xml:space="preserve">LAMA  Rate </t>
  </si>
  <si>
    <t xml:space="preserve">No of LAMA X 100/ No of Patients seen at emergency </t>
  </si>
  <si>
    <t>Labour room has documented criteria for distinguish between newborn death and still birth</t>
  </si>
  <si>
    <t>Labour room has documented procedure for environmental cleaning and processing of the equipment</t>
  </si>
  <si>
    <t>Absconding rate</t>
  </si>
  <si>
    <t xml:space="preserve">No of Absconding X 100/ No of Patients seen at emergency </t>
  </si>
  <si>
    <t>Labour room has documented procedure for maintenance of rights and dignity of pregnant women</t>
  </si>
  <si>
    <t>s</t>
  </si>
  <si>
    <t>Department has documented procedure for record Maintenance including   taking consent</t>
  </si>
  <si>
    <t xml:space="preserve">Staff is trained and aware of the procedures written in SOPs </t>
  </si>
  <si>
    <t>Work instruction/clinical  protocols  are displayed</t>
  </si>
  <si>
    <t>AMSTL, PPH,Infection control,Eclamsia, New born resuscitation, kangaroo care</t>
  </si>
  <si>
    <t>Some are displayed</t>
  </si>
  <si>
    <t xml:space="preserve">The facility maps its key processes and seeks to make them more efficient by reducing non value adding activities and wastages </t>
  </si>
  <si>
    <t xml:space="preserve">The facility maps its critical processes </t>
  </si>
  <si>
    <t xml:space="preserve">The facility identifies non value adding activities / waste / redundant activities </t>
  </si>
  <si>
    <t xml:space="preserve">The facility takes corrective action to improve the processes </t>
  </si>
  <si>
    <t xml:space="preserve">Percent </t>
  </si>
  <si>
    <t>Quality objective for labour room  are defined</t>
  </si>
  <si>
    <t>The facility seeks continually improvement by practicing Quality method and tools.</t>
  </si>
  <si>
    <t xml:space="preserve">The facility uses method for quality improvement in services </t>
  </si>
  <si>
    <t xml:space="preserve">Total </t>
  </si>
  <si>
    <t xml:space="preserve">The facility uses tools for quality improvement in services </t>
  </si>
  <si>
    <t xml:space="preserve">Pareto/Prioritization </t>
  </si>
  <si>
    <t>Area of Concern - H Outcome</t>
  </si>
  <si>
    <t xml:space="preserve">Percentage of Normal deliveries out of the expected deliveries in the district </t>
  </si>
  <si>
    <t xml:space="preserve">Proportion of deliveries conducted at night </t>
  </si>
  <si>
    <t>Proportion of complicated
cases managed</t>
  </si>
  <si>
    <t xml:space="preserve">Proportion assisted delivery conducted </t>
  </si>
  <si>
    <t>% PPIUCD inserted against
total IUCD</t>
  </si>
  <si>
    <t>Proportion of LSCS against total deliveries referred to OT for C - section</t>
  </si>
  <si>
    <t xml:space="preserve">Proportion of cases referred to Higher Facilities </t>
  </si>
  <si>
    <t xml:space="preserve">Proportion of cases partograph maintained </t>
  </si>
  <si>
    <t xml:space="preserve">Episiotomy site infection rate </t>
  </si>
  <si>
    <t>Culture Surveillance sterility rate</t>
  </si>
  <si>
    <t>% of environmental swab culture reported positive</t>
  </si>
  <si>
    <t xml:space="preserve">Proportion of cases of different complications </t>
  </si>
  <si>
    <t>PPH, Eclampsia, obstructed labour etc.</t>
  </si>
  <si>
    <t>Rational oxytocin usage Index</t>
  </si>
  <si>
    <t xml:space="preserve">No. of Oxytocin doses used /No. of normal deliveries conducted </t>
  </si>
  <si>
    <t xml:space="preserve">Source: NICE Kerala Standard </t>
  </si>
  <si>
    <t xml:space="preserve">Patient satisfaction </t>
  </si>
  <si>
    <t xml:space="preserve">Checklist for Maternity Ward </t>
  </si>
  <si>
    <t xml:space="preserve">Maternity Ward Score Card </t>
  </si>
  <si>
    <t>Maternity Ward Score</t>
  </si>
  <si>
    <t xml:space="preserve">Checklist for Paediatrics  Ward </t>
  </si>
  <si>
    <t xml:space="preserve"> 5 to 10 Dec.16</t>
  </si>
  <si>
    <t>Ms. Saraswati and Ms. Shabina</t>
  </si>
  <si>
    <t xml:space="preserve">Internal </t>
  </si>
  <si>
    <t xml:space="preserve">Checklist for Maternity Ward  </t>
  </si>
  <si>
    <t>Reference no</t>
  </si>
  <si>
    <t xml:space="preserve">Paediatrics Ward Score Card </t>
  </si>
  <si>
    <t xml:space="preserve">Measurable Element </t>
  </si>
  <si>
    <t>Checkpoints</t>
  </si>
  <si>
    <t>Paediatrics Ward Score</t>
  </si>
  <si>
    <t>Compliance</t>
  </si>
  <si>
    <t>Assessment method</t>
  </si>
  <si>
    <t>Means of verification</t>
  </si>
  <si>
    <t>Remarks</t>
  </si>
  <si>
    <t>Obtained Marks</t>
  </si>
  <si>
    <t>Maximum Marks</t>
  </si>
  <si>
    <t>Availability of Gynaecology indoor services</t>
  </si>
  <si>
    <t>For obstetric indoor services kindly refer to ME A2.2</t>
  </si>
  <si>
    <t>Availability of nursing services 24X7</t>
  </si>
  <si>
    <t>Availability/ linkage with blood bank</t>
  </si>
  <si>
    <t>Availability of  indoor services for  Antenatal cases</t>
  </si>
  <si>
    <t>Antenatal ward/Demarcated Area</t>
  </si>
  <si>
    <t xml:space="preserve">Availability of indoor services for  normal delivery </t>
  </si>
  <si>
    <t>Postnatal ward -Normal delivery</t>
  </si>
  <si>
    <t xml:space="preserve">Availability of indoor services for C section </t>
  </si>
  <si>
    <t>Postnatal ward -C-section delivery</t>
  </si>
  <si>
    <t>Availability of indoor services for Septic cases</t>
  </si>
  <si>
    <t>Septic ward/Demarcated Area</t>
  </si>
  <si>
    <t>Availability of indoor services for  Eclampsia cases</t>
  </si>
  <si>
    <t>Eclampsia room</t>
  </si>
  <si>
    <t xml:space="preserve">Prevention of hypothermia and initiation of breast feeding </t>
  </si>
  <si>
    <t xml:space="preserve">Screening of New born for Birth Defects </t>
  </si>
  <si>
    <t>by SN</t>
  </si>
  <si>
    <t>Availability / linkage with Radiology</t>
  </si>
  <si>
    <t>USG 24x7 not possible</t>
  </si>
  <si>
    <t>Availability / linkage with laboratory</t>
  </si>
  <si>
    <t>Treatment of Malaria in pregnancy</t>
  </si>
  <si>
    <t>check the records for management of cases in last one year</t>
  </si>
  <si>
    <t>The facility provide services under National health Programme for prevention and control of deafness</t>
  </si>
  <si>
    <t xml:space="preserve">Referral of of child born of High Risk pregnancy showing features suggestive of hearing empairment </t>
  </si>
  <si>
    <t xml:space="preserve">Checklist for Paediatrics Ward </t>
  </si>
  <si>
    <t>Compliance Full/Partial/No</t>
  </si>
  <si>
    <t>Assessment  Method</t>
  </si>
  <si>
    <t>numbering not displayed</t>
  </si>
  <si>
    <t>Visiting hours and visitor policy are displayed</t>
  </si>
  <si>
    <t>outside the hospital not at point of use</t>
  </si>
  <si>
    <t>Checklist for Sick Newborn Care Unit (SNCU)</t>
  </si>
  <si>
    <t>List of drugs available are displayed and updated</t>
  </si>
  <si>
    <t>Breast feeding and care of breast, kangaroo care, family planning, Danger signs, PN advice, Information material about PCPNDT etc</t>
  </si>
  <si>
    <t>not in ward</t>
  </si>
  <si>
    <t>Counselling aids like flip chart etc are available for post partum counselling</t>
  </si>
  <si>
    <t>flip chart not used for counselling</t>
  </si>
  <si>
    <t>all information not in local language</t>
  </si>
  <si>
    <t>Availability of dedicated paediatric  ward</t>
  </si>
  <si>
    <t xml:space="preserve">Availability of isolation room </t>
  </si>
  <si>
    <t>Particularly for chicken pox, measles etc.)</t>
  </si>
  <si>
    <t>Discharge summery  is given to the patient</t>
  </si>
  <si>
    <t>not in every cases</t>
  </si>
  <si>
    <t xml:space="preserve">Services are delivered in a manner that is sensitive to gender, religious and cultural needs, and there are no barrier on account of physical economic, cultural or social reasons. </t>
  </si>
  <si>
    <t xml:space="preserve">SNCU Score Card </t>
  </si>
  <si>
    <t>No Male attendant allowed to stay in female wards  at night</t>
  </si>
  <si>
    <t>always not possible</t>
  </si>
  <si>
    <t>Availability of nursing care services 24X7</t>
  </si>
  <si>
    <t xml:space="preserve">SNCU Score </t>
  </si>
  <si>
    <t>Availability of Wheel chair or stretcher for easy Access to the ward</t>
  </si>
  <si>
    <t>Bracket screen</t>
  </si>
  <si>
    <t>Curtains have been provided at windows</t>
  </si>
  <si>
    <t xml:space="preserve">Patients are dressed/covered while shifting the patients from one department to other </t>
  </si>
  <si>
    <t xml:space="preserve">No two patients are treated on one bed </t>
  </si>
  <si>
    <t>sometime when IPD Overloaded</t>
  </si>
  <si>
    <t>not secured properly</t>
  </si>
  <si>
    <t xml:space="preserve">No information regarding patient  identity and details are unnecessary displayed </t>
  </si>
  <si>
    <t>Indoor Management of Severe Acute Malnutrition</t>
  </si>
  <si>
    <t>Indoor Management of Severe Diarrhoea with severe dehydration</t>
  </si>
  <si>
    <t>Indoor Management of Meningitis</t>
  </si>
  <si>
    <t>Indoor Management of Acute respiratory infections</t>
  </si>
  <si>
    <t>Seizers and convulsions</t>
  </si>
  <si>
    <t>Shock</t>
  </si>
  <si>
    <t xml:space="preserve">General Consent is taken before admission </t>
  </si>
  <si>
    <t>Accidental poisoning</t>
  </si>
  <si>
    <t xml:space="preserve">Services Under RBSY </t>
  </si>
  <si>
    <t xml:space="preserve">Patient and their attendent is informed about her clinical condition and treatment being provided </t>
  </si>
  <si>
    <t>Stay in ward is free of cost</t>
  </si>
  <si>
    <t>Availability of Free Diet</t>
  </si>
  <si>
    <t>Availability of Free drop back</t>
  </si>
  <si>
    <t>Availability of Free referral vehicle/Ambulance services</t>
  </si>
  <si>
    <t>Availability of Free Blood</t>
  </si>
  <si>
    <t>Availability of Free drugs</t>
  </si>
  <si>
    <t>Availability of free diagnostic</t>
  </si>
  <si>
    <t>sometime on patient request</t>
  </si>
  <si>
    <t>sometime on USG</t>
  </si>
  <si>
    <t>Indoor management of malaria</t>
  </si>
  <si>
    <t xml:space="preserve">JSY Payment is done before discharge </t>
  </si>
  <si>
    <t>Indoor management of  Chikungunia</t>
  </si>
  <si>
    <t>check the records for management of  cases in last one year</t>
  </si>
  <si>
    <t>Indoor management of JE</t>
  </si>
  <si>
    <t>Management of paediateric Tuberculosis</t>
  </si>
  <si>
    <t xml:space="preserve">The facility provides services under National Programme for preventation and control of Blindness as per guidelines </t>
  </si>
  <si>
    <t xml:space="preserve">Adequate space in wards with no cluttering of beds </t>
  </si>
  <si>
    <t xml:space="preserve"> Distance between centres of two beds – 2.25 meter</t>
  </si>
  <si>
    <t>Inadequate space</t>
  </si>
  <si>
    <t xml:space="preserve">Functional toilets  with running water and flush are available as per  strength and patient load of ward </t>
  </si>
  <si>
    <t xml:space="preserve">one toilet for 12 patients </t>
  </si>
  <si>
    <t xml:space="preserve">Functional bathroom with running water are available as per  strength and patient load of ward </t>
  </si>
  <si>
    <t>not cleaned properly</t>
  </si>
  <si>
    <t xml:space="preserve">Availability of drinking water </t>
  </si>
  <si>
    <t xml:space="preserve">Referral of  child born of High Risk pregnancy showing features suggestive of hearing impairment </t>
  </si>
  <si>
    <t>Patient/ visitor Hand washing area</t>
  </si>
  <si>
    <t xml:space="preserve">TV for entertainment and health promotion </t>
  </si>
  <si>
    <t xml:space="preserve">Adequate shaded waiting area is provide for attendants of patient </t>
  </si>
  <si>
    <t>inadequate waiting areas and causes overcrowding in ward</t>
  </si>
  <si>
    <t xml:space="preserve">Availability of Dedicated nursing station </t>
  </si>
  <si>
    <t>Availability of Examination room</t>
  </si>
  <si>
    <t>Availability of Treatment room</t>
  </si>
  <si>
    <t>Availability of Doctor's Duty room</t>
  </si>
  <si>
    <t>Availability of Nurse Duty room</t>
  </si>
  <si>
    <t>Availability of Store</t>
  </si>
  <si>
    <t xml:space="preserve">Drug &amp;Linen store </t>
  </si>
  <si>
    <t>Availability of Dirty room</t>
  </si>
  <si>
    <t xml:space="preserve">There is sufficient space between two bed to provide bed side nursing care and movement </t>
  </si>
  <si>
    <t>Space between two beds should be at least 4 ft and clearance between head end of bed and wall should be at least 1 ft and between side of bed and wall should be 2 ft</t>
  </si>
  <si>
    <t>Corridors are wide enough for patient, visitor and  trolley/ equipment movement</t>
  </si>
  <si>
    <t>Corridor should be 3 meters wide</t>
  </si>
  <si>
    <t>corridors wide enough but difficulty in movement due to overcrowding in cooridor</t>
  </si>
  <si>
    <t xml:space="preserve">There  is separate nursing station for each ward </t>
  </si>
  <si>
    <t>Availability of adequate beds as per delivery load</t>
  </si>
  <si>
    <t>10 beds for 100 delivery per month</t>
  </si>
  <si>
    <t xml:space="preserve">Prepartaum and post partum wards are in proximity and functional linkage with labour room </t>
  </si>
  <si>
    <t>Reference</t>
  </si>
  <si>
    <t xml:space="preserve">ME Statement </t>
  </si>
  <si>
    <t xml:space="preserve">Postpartum ward and SNCU are in proximity and functional linkage </t>
  </si>
  <si>
    <t xml:space="preserve">C section ward is in Proximity and has functional linkage with OT </t>
  </si>
  <si>
    <t>Compliance/Full/ Partial/No</t>
  </si>
  <si>
    <t>Assessment Method</t>
  </si>
  <si>
    <t xml:space="preserve">Location of nursing station and patients beds  enables easy and direct observation of patients </t>
  </si>
  <si>
    <t>IPD building does not have temporary connections and loosely hanging wires</t>
  </si>
  <si>
    <t>Switch Boards other electrical installations are intact. There is proper earthing</t>
  </si>
  <si>
    <t xml:space="preserve">Floors of the maternity ward are non slippery and even </t>
  </si>
  <si>
    <t xml:space="preserve">The Facility Provides  of General Medicine Services </t>
  </si>
  <si>
    <t xml:space="preserve">The Facility Provides General Surgeries Services </t>
  </si>
  <si>
    <t xml:space="preserve">The Facility Provides Obstetrics &amp; Gynaecology Services </t>
  </si>
  <si>
    <t xml:space="preserve">The Facility Provides Paediatric Services </t>
  </si>
  <si>
    <t>Availability of functional SNCU</t>
  </si>
  <si>
    <t>For detailed service provision kindly refer A2.3</t>
  </si>
  <si>
    <t xml:space="preserve">The Facility provides Ophthalmology Services </t>
  </si>
  <si>
    <t xml:space="preserve">The Facility provides ENT Services </t>
  </si>
  <si>
    <t xml:space="preserve">The Facility provides Orthopaedics Services </t>
  </si>
  <si>
    <t xml:space="preserve">The Facility provides Skin &amp; VD Services </t>
  </si>
  <si>
    <t xml:space="preserve">The Facility Provides Psychiatry Services </t>
  </si>
  <si>
    <t xml:space="preserve">The Facility Provides Dental Treatment Services </t>
  </si>
  <si>
    <t xml:space="preserve">The Facility Provides AYUSH Services </t>
  </si>
  <si>
    <t>Maternity ward has sufficient fire  exit to permit safe escape to its occupant at time of fire</t>
  </si>
  <si>
    <t xml:space="preserve">The Facility provides Physiotherapy Services </t>
  </si>
  <si>
    <t xml:space="preserve">The Facility provides services for OPD procedures </t>
  </si>
  <si>
    <t>only department name is displayed</t>
  </si>
  <si>
    <t>The Facility provides services for Super specialties, as mandated</t>
  </si>
  <si>
    <t xml:space="preserve">The Facility Provides Accident &amp; Emergency Services </t>
  </si>
  <si>
    <t>The Facility Provides Intensive care Services</t>
  </si>
  <si>
    <t>The Facility provides blood bank  and transfusion services</t>
  </si>
  <si>
    <t>Maternity ward has installed fire Extinguisher  that is ethier  Class A , Class B, C type or ABC type</t>
  </si>
  <si>
    <t>visitor hour is displayed but not followed</t>
  </si>
  <si>
    <t xml:space="preserve">The Facility provides Reproductive health  Services </t>
  </si>
  <si>
    <t xml:space="preserve">The Facility provides maternal health Services </t>
  </si>
  <si>
    <t>Entitlement under  RBSY are displayed</t>
  </si>
  <si>
    <t xml:space="preserve">The Facility provides Newborn health  Services </t>
  </si>
  <si>
    <t>Management of low birth weight infants &lt;1200 gm and preterm</t>
  </si>
  <si>
    <t>Management of all sick new borns except those requiring mechanical ventilation and major surgical intervention</t>
  </si>
  <si>
    <t>No mechanical ventilation and surgical intervention</t>
  </si>
  <si>
    <t>Resuscitation</t>
  </si>
  <si>
    <t xml:space="preserve">Prevention of infection including management of newborn sepsis </t>
  </si>
  <si>
    <t>Provision of Warmth</t>
  </si>
  <si>
    <t>Phototherapy for new born</t>
  </si>
  <si>
    <t>Breast feeding/feeding support and Kangaroo Mother care (KMC)</t>
  </si>
  <si>
    <t>Breast feeding, immunization schedule and Zn, ORS, nutrition and hand washing etc.</t>
  </si>
  <si>
    <t xml:space="preserve">The Facility provides child health Services </t>
  </si>
  <si>
    <t>IEC regarding nutrition or hand washing not displayed</t>
  </si>
  <si>
    <t xml:space="preserve">The Facility provides adolescent health Services </t>
  </si>
  <si>
    <t>all is not in local language</t>
  </si>
  <si>
    <t xml:space="preserve">Availability of General duty doctor at all time </t>
  </si>
  <si>
    <t xml:space="preserve"> </t>
  </si>
  <si>
    <t xml:space="preserve">The Facility provides Radiology Services </t>
  </si>
  <si>
    <t>Availability for USG and portable X ray services</t>
  </si>
  <si>
    <t>In house, Parent hospital and Outsourced</t>
  </si>
  <si>
    <t>no Usg</t>
  </si>
  <si>
    <t xml:space="preserve">6 for 100-200 Deliveries/Month
8 for More than 200 deliveries per month </t>
  </si>
  <si>
    <t>insufficient HR</t>
  </si>
  <si>
    <t xml:space="preserve">The Facility Provides Laboratory Services </t>
  </si>
  <si>
    <t>SNCU has facility /Linkage for laboratory investigation.</t>
  </si>
  <si>
    <t>Availability of side laboratory: Serum billirubin, Plasma glucose, Serum creatnine, Blood count, Platelet, C reactive protein, Prothrobin time, Blood gas analysis with PH measurement analysis.  If linkage with outside lab than give partial compliance</t>
  </si>
  <si>
    <t>Availability of RMNCH counsellor</t>
  </si>
  <si>
    <t>Facility provides other diagnostic services, as mandated</t>
  </si>
  <si>
    <t xml:space="preserve">Counsellor available for postpartum counselling of mothers </t>
  </si>
  <si>
    <t>Availability of dresser / Dedicated Nursing Staff</t>
  </si>
  <si>
    <t>Not separately</t>
  </si>
  <si>
    <t>Availability of ward attendant</t>
  </si>
  <si>
    <t>Availability of mamta/ ayahs and  Sanitary worker</t>
  </si>
  <si>
    <t>1/shift but inadequate</t>
  </si>
  <si>
    <t xml:space="preserve">Availability Security staff </t>
  </si>
  <si>
    <t>Cots in paediatric ward are large enough for stay of mother with child</t>
  </si>
  <si>
    <t xml:space="preserve">Infant and young Child Feeding ( IYCF) practices   </t>
  </si>
  <si>
    <t xml:space="preserve">not all </t>
  </si>
  <si>
    <t xml:space="preserve">Biomedical waste management </t>
  </si>
  <si>
    <t xml:space="preserve">The facility provides services under National Programme for prevention and  control of Blindness as per guidelines </t>
  </si>
  <si>
    <t xml:space="preserve">available only at near of emergency room </t>
  </si>
  <si>
    <t>Nursing staff is skilled identificaton  and managing complication</t>
  </si>
  <si>
    <t xml:space="preserve">Availability of screen </t>
  </si>
  <si>
    <t xml:space="preserve">Availability of Uterotonic  Drugs </t>
  </si>
  <si>
    <t>Inj.Oxytocin</t>
  </si>
  <si>
    <t>Tab metronidazole 400mg, Gentamicin,</t>
  </si>
  <si>
    <t xml:space="preserve"> Tab Misprostol 200mg, Labetalol</t>
  </si>
  <si>
    <t xml:space="preserve">availability of analgesics and antipyretics </t>
  </si>
  <si>
    <t xml:space="preserve"> Tab Paracetamol, Tab Ibuprofen, Piroxicam</t>
  </si>
  <si>
    <t xml:space="preserve">Availability of other emergency drugs </t>
  </si>
  <si>
    <t xml:space="preserve">Tab Retrodrine, Misoprostol, Prostodin, steroid as Hydrocortisone, dexamethasone, Mag Sulf ,Dopamine ,Adrenaline </t>
  </si>
  <si>
    <t xml:space="preserve">dopamine, tab retrodrine not available </t>
  </si>
  <si>
    <t>Inj Vit K 10mg, Vaccine OPV, Hep B, BCG, paracetamol syrup/drops, Syp Calcium with Vit D, Multivitamin drops, colicaid drops, Nevirapine drops (for HIV + ve mother born children), gentian Violet (0.50%)</t>
  </si>
  <si>
    <t xml:space="preserve">Availability of Tocollytics drugs </t>
  </si>
  <si>
    <t>Isoxsuprine</t>
  </si>
  <si>
    <t xml:space="preserve">Consent is taken only in serious cases </t>
  </si>
  <si>
    <t>gauze piece and cotton swabs, sanitary pads,Cannula</t>
  </si>
  <si>
    <t>Paediatric iv sets, urinary catheter with bag, Foyle's catheter Nasogastric tube, Syringe A/D</t>
  </si>
  <si>
    <t>Betadine</t>
  </si>
  <si>
    <t xml:space="preserve"> gastric tube and cord clamp, dressing pad </t>
  </si>
  <si>
    <t>Availability of complaint box and display of process for grievance re addressal and whom to contact is displayed</t>
  </si>
  <si>
    <t>Availability of emergency drug tray in Maternity ward</t>
  </si>
  <si>
    <t>not open routinely and whom to contact not displayed</t>
  </si>
  <si>
    <t>Availability of free diagnostics</t>
  </si>
  <si>
    <t xml:space="preserve">BP apparatus, Thermometer,  baby and adult  weighing scale, Stethoscope, Doppler </t>
  </si>
  <si>
    <t xml:space="preserve">Availablity of Free drop back </t>
  </si>
  <si>
    <t>For children upto 1 Year/Infant</t>
  </si>
  <si>
    <t xml:space="preserve">Availability of functional Equipment/Instruments Gynae &amp; Obstetric Procedures  </t>
  </si>
  <si>
    <t>Availablity of Free diet to patient</t>
  </si>
  <si>
    <t>Availablity of Free Diet to mother</t>
  </si>
  <si>
    <t>Dressing and suture removal kit, speculum, Anterior vaginal wall retractor.</t>
  </si>
  <si>
    <t>Availablity of Free patient transport</t>
  </si>
  <si>
    <t>Glucometer and HIV rapid diagnostic kit</t>
  </si>
  <si>
    <t>Availability of resuscitation equipments</t>
  </si>
  <si>
    <t>Availabliity of Free Blood</t>
  </si>
  <si>
    <t>Adult and baby bag and mask, Oxygen, Suction machine, Airway, Laryngoscope, ET tube</t>
  </si>
  <si>
    <t>Laryngoscope, ET tube not available</t>
  </si>
  <si>
    <t>Crash cart/Drug trolley, not available</t>
  </si>
  <si>
    <t>Availablity of Free drugs</t>
  </si>
  <si>
    <t>Services available in SNCU are displayed</t>
  </si>
  <si>
    <t>separately not available for maternity ward</t>
  </si>
  <si>
    <t>Availablity of free stay in paediatric ward</t>
  </si>
  <si>
    <t>Information about doctor/ Nurse on duty  is displayed and updated</t>
  </si>
  <si>
    <t xml:space="preserve">Availability of patient beds with prop up facility  </t>
  </si>
  <si>
    <t>Check that  patient party has not spent on purchasing drugs or consumbles from outside.</t>
  </si>
  <si>
    <t xml:space="preserve">Some time when drugs are not available patient party purchases the drugs from out side </t>
  </si>
  <si>
    <t xml:space="preserve">Contact information in respect of SNCU referral  services are displayed  </t>
  </si>
  <si>
    <t>Availability of attachment/ accessories  with patient bed</t>
  </si>
  <si>
    <t>Hospital graded mattress, Bed side locker , IVstand, Bed pan</t>
  </si>
  <si>
    <t>not with all beds</t>
  </si>
  <si>
    <t>Availability of Fixtures</t>
  </si>
  <si>
    <t>some time on radiological services</t>
  </si>
  <si>
    <t>Spot light, electrical fixture for equipments like suction, X ray view box</t>
  </si>
  <si>
    <t>spot light x-ray view box not availale</t>
  </si>
  <si>
    <t>Display of  information for education of mother /relatives</t>
  </si>
  <si>
    <t>some cases reimburse but no established procedure</t>
  </si>
  <si>
    <t>Display of pictorial  information/ chart regarding expression of milk/ techniques for assistive feeding , KMC, complimentary feeding etc.</t>
  </si>
  <si>
    <t>Availability of furniture</t>
  </si>
  <si>
    <t>cupboard, nursing counter, table for preparation of medicines, chair.</t>
  </si>
  <si>
    <t>Counselling aids are available for education of mother</t>
  </si>
  <si>
    <t xml:space="preserve">Services are delivered in manners that are sensitive to gender, religious, social and cultural needs and there are no barrier on account of physical access, language, cultural or social status. </t>
  </si>
  <si>
    <t xml:space="preserve">BP apparatus, thermometers etc are calibrated </t>
  </si>
  <si>
    <t xml:space="preserve">the space is not adequate </t>
  </si>
  <si>
    <t xml:space="preserve">not as per patient load </t>
  </si>
  <si>
    <t>Privacy is maintained in breast feeding room</t>
  </si>
  <si>
    <t>There is established system of timely  indenting of consumables and drugs  at nursing station</t>
  </si>
  <si>
    <t>at common point for whole hospital</t>
  </si>
  <si>
    <t xml:space="preserve">Separate toilets for visitors </t>
  </si>
  <si>
    <t>all are not labelled</t>
  </si>
  <si>
    <t>health promotion activity is not show regularly</t>
  </si>
  <si>
    <t>inadequate areas</t>
  </si>
  <si>
    <t xml:space="preserve">SNCU has system in place to take informed consent from patient relative whenever required </t>
  </si>
  <si>
    <t>oral consent</t>
  </si>
  <si>
    <t>not regularly maintained</t>
  </si>
  <si>
    <t xml:space="preserve">Availability of play room </t>
  </si>
  <si>
    <t>SNCU has system in place to involve patient relatives in decision making of patient treatment</t>
  </si>
  <si>
    <t>SNCU has system in place to provide communication of newborn condition to parents/ relatives at least once in day</t>
  </si>
  <si>
    <t>insufficient space</t>
  </si>
  <si>
    <t>Facility has defined and established grievance redressal system in place</t>
  </si>
  <si>
    <t xml:space="preserve">Availability of IPD beds as per load </t>
  </si>
  <si>
    <t>inadequate beds</t>
  </si>
  <si>
    <t>Separate prescription for narcotic and psychotropic drugs</t>
  </si>
  <si>
    <t>Availability of Free diagnostics</t>
  </si>
  <si>
    <t>Availability of  free drop back</t>
  </si>
  <si>
    <t>Availability of Free Diet to mother</t>
  </si>
  <si>
    <t>Availability of Free patient transport</t>
  </si>
  <si>
    <t>all is not secured</t>
  </si>
  <si>
    <t>Adequate Illumination at nursing station</t>
  </si>
  <si>
    <t>Adequate illumination in patient care areas</t>
  </si>
  <si>
    <t>Paediatric building does not have temporary connections and loosely hanging wires</t>
  </si>
  <si>
    <t>Availability of free stay to mother</t>
  </si>
  <si>
    <t xml:space="preserve">Visiting hour are fixed and practiced </t>
  </si>
  <si>
    <t xml:space="preserve">Floors of the paediatric wards are non slippery and even </t>
  </si>
  <si>
    <t>There is no overcrowding in the wards during to visitors hours</t>
  </si>
  <si>
    <t>In between there was stock out of drugs, patient bought, money was not refunded.</t>
  </si>
  <si>
    <t xml:space="preserve">Some windows has this facility not all </t>
  </si>
  <si>
    <t>Optimal temperature and warmth is ensured            Fans/ Air conditioning/Heating/Exhaust/Ventilators as per environment condition and requirement</t>
  </si>
  <si>
    <t>Security arrangement in maternity ward</t>
  </si>
  <si>
    <t>not feeled secured in night</t>
  </si>
  <si>
    <t>Paediatric Ward has sufficient fire  exit to permit safe escape to its occupant at time of fire</t>
  </si>
  <si>
    <t>Paediatric ward has installed fire Extinguisher  that is Class A , Class B, C type or ABC type</t>
  </si>
  <si>
    <t>all staff is not trained</t>
  </si>
  <si>
    <t>all areas not painted</t>
  </si>
  <si>
    <t>Adequate space as per patient care units</t>
  </si>
  <si>
    <t xml:space="preserve">all areas not clean properly </t>
  </si>
  <si>
    <t>Space between 2 adjacent beds in SNCU should be 4 ft. Space between wall and beds is 2 ft</t>
  </si>
  <si>
    <t>surface of all furniture not cleaned</t>
  </si>
  <si>
    <t>Availability of adequate waiting area</t>
  </si>
  <si>
    <t>toilets not clean, flush not available</t>
  </si>
  <si>
    <t>cracks</t>
  </si>
  <si>
    <t>in all windows not intacted</t>
  </si>
  <si>
    <t>Availability of Paediatrician on call</t>
  </si>
  <si>
    <t>Toilets for visitors</t>
  </si>
  <si>
    <t>all beds not painted</t>
  </si>
  <si>
    <t>Mattresses are Intact and clean</t>
  </si>
  <si>
    <t>all mattresses are not cleaned</t>
  </si>
  <si>
    <t>No condemned/Junk material in the ward</t>
  </si>
  <si>
    <t>Adequate sitting area for patient relative</t>
  </si>
  <si>
    <t>Availability of general duty doctor</t>
  </si>
  <si>
    <t xml:space="preserve">SNCU has separate Inborn unit </t>
  </si>
  <si>
    <t>SNCU has separate Out born unit</t>
  </si>
  <si>
    <t xml:space="preserve">Availability of nursing staff </t>
  </si>
  <si>
    <t>SNCU has separate designed washing area</t>
  </si>
  <si>
    <t>As per patient load</t>
  </si>
  <si>
    <t> The rooms has been separated by transparent observation windows from the nurses' working place in between</t>
  </si>
  <si>
    <t>Availability of ward attendant/ Ward boy</t>
  </si>
  <si>
    <t xml:space="preserve">
availability of ayahs/ Sanitary worker</t>
  </si>
  <si>
    <t xml:space="preserve">Patient care area has 2 interconnected rooms </t>
  </si>
  <si>
    <t>Not particular for ward</t>
  </si>
  <si>
    <t>Availability of nursing station</t>
  </si>
  <si>
    <t>Hand washing and gowning area</t>
  </si>
  <si>
    <t>Facility based immunization</t>
  </si>
  <si>
    <t>Availability of power back in ward</t>
  </si>
  <si>
    <t xml:space="preserve">take some time and not in all areas </t>
  </si>
  <si>
    <t xml:space="preserve">Receiving room with examination area  </t>
  </si>
  <si>
    <t xml:space="preserve">Infant and young Child Feeding ( IYFC) practices   </t>
  </si>
  <si>
    <t>Clean area for mixing intravenous fluids and Medications/ fluid preparation area</t>
  </si>
  <si>
    <t>IMNCI Training</t>
  </si>
  <si>
    <t xml:space="preserve"> Doctors duty room,</t>
  </si>
  <si>
    <t>Dirty utility area</t>
  </si>
  <si>
    <t>Mother's area for expression of breast milk/ Breast feeding</t>
  </si>
  <si>
    <t xml:space="preserve">SNCU has system in place to call mother's of baby for feeding </t>
  </si>
  <si>
    <t>Nursing staff is skilled for maintaining clinical records</t>
  </si>
  <si>
    <t>Unit stores</t>
  </si>
  <si>
    <t xml:space="preserve">Counsellor is skilled IYCF counselling </t>
  </si>
  <si>
    <t>Side lab. Nurses change room, autoclaving room, Counselling room</t>
  </si>
  <si>
    <t>There is autoclave, no autoclaving room. Counselling done in feed area only.</t>
  </si>
  <si>
    <t>Step down area in close proximity</t>
  </si>
  <si>
    <t>Availability of adequate circulation area for easy moment of staff  and equipments</t>
  </si>
  <si>
    <t xml:space="preserve">Nutritional assessment of patient done specially for high risk pregnancy and other specified cases </t>
  </si>
  <si>
    <t>For hypertensive patient, diabetic cases. Check nutrition advice from records</t>
  </si>
  <si>
    <t>Availability of adequate patient care units as per case load</t>
  </si>
  <si>
    <t>Check for the adequacy and frequency of diet as per nutritional requirement</t>
  </si>
  <si>
    <t>According to the delivery load (Calculation as per GOI guidelines)</t>
  </si>
  <si>
    <t>Check that all items fixed in diet menu is provided to the patient</t>
  </si>
  <si>
    <t>as per protocol- 20 beds. In increase case load, they keep 2 baby in one bed.</t>
  </si>
  <si>
    <t>Check for the Quality of diet provided</t>
  </si>
  <si>
    <t>SNCU is easily accessible from labour room, maternity ward and obstetric OT</t>
  </si>
  <si>
    <t>Availability of emergency drugs</t>
  </si>
  <si>
    <t>Ask patient/staff weather they are satisfied with the Quality of food</t>
  </si>
  <si>
    <t>some patint told quality is not good</t>
  </si>
  <si>
    <t>Arrangement of different section ensures unidirectional flow</t>
  </si>
  <si>
    <t>Unidirectional  flow of goods and services.</t>
  </si>
  <si>
    <t xml:space="preserve">Adrenaline    
 Diazepam,    
Phenobarbitone
Pheniramine (Cetirizine)                                                           Hydrocortisone
Calcium gluconate                                               Sodium bicarbonate                         
Dopamine, methasone   </t>
  </si>
  <si>
    <t xml:space="preserve">There is procedure of requisition of different type of diet from ward to kitchen </t>
  </si>
  <si>
    <t>Availability of IV fluid</t>
  </si>
  <si>
    <t xml:space="preserve">Facility ensures the physical safety of the infrastructure. </t>
  </si>
  <si>
    <t>Ringer’s lactate                                               
· Normal saline                                                   
· N/5 in 5% Dextrose 
Dextrose (10%)  ,Isolyte -P</t>
  </si>
  <si>
    <t>diet for diabetic patients, low salt and high protein diet etc</t>
  </si>
  <si>
    <t>Availability of antibiotics</t>
  </si>
  <si>
    <t>(Ampicillin, Gentamicin, ,Cefotaxime,Ceftriaxone</t>
  </si>
  <si>
    <t xml:space="preserve"> Ceftriaxone not available</t>
  </si>
  <si>
    <t>Other Injectables</t>
  </si>
  <si>
    <t xml:space="preserve">Quinine, Mannitol, Potassium chloride(KCL), Vitamin K,  Nebuliser solution of salbutamol, Artesunate,Inj Digoxin,Inj Mannitol,inj Furosemide,Inj Dexamethasone
</t>
  </si>
  <si>
    <t>Quinine, Mannitol, Potassium chloride(KCL) not available</t>
  </si>
  <si>
    <t>Oral Drugs 1</t>
  </si>
  <si>
    <t xml:space="preserve"> ORS
Cotrimoxazole paediatric tablets &amp; Syrup
Amoxicillin tablets Doxycycline &amp; Syrup 
Zinc tablets
Chloroquine tablets
Paracetamol, Metrindazol, Albendazol,Metronidazole
</t>
  </si>
  <si>
    <t>Oral Drugs 2</t>
  </si>
  <si>
    <t xml:space="preserve">Vitamin A, IFA tablets, Salbutamol,
Prednisolone tablets,  Frusemide tablets
</t>
  </si>
  <si>
    <t>Frusemide tablets not available</t>
  </si>
  <si>
    <t>Consumables for Paediatric ward</t>
  </si>
  <si>
    <t>Plastic / disposable syringes      
· IV cannulas (22G and 24G)   
· Scalp vein set No. 22 and 24
· IV infusion sets (adult and paediatric), simple rubber catheter</t>
  </si>
  <si>
    <t>Scalp vein set No. 22 and 24 not availabe</t>
  </si>
  <si>
    <t>Resuscitation consumables</t>
  </si>
  <si>
    <t xml:space="preserve">Clean Linens are provided for all occupied bed </t>
  </si>
  <si>
    <t xml:space="preserve">Nasogastric tube (8,10,6,FG) 
Suction catheter (12,8,10 FG)
Uncuffed tracheal tube (4.5,5,6,7) 
Oropharyngeal airway </t>
  </si>
  <si>
    <t>Uncuffed tracheal tube (4.5,5,6,7)  not available</t>
  </si>
  <si>
    <t>not in all beds</t>
  </si>
  <si>
    <t xml:space="preserve">Gown are provided at least to the cases going for surgery </t>
  </si>
  <si>
    <t>SNCU  does not have temporary connections and loosely hanging wires</t>
  </si>
  <si>
    <t>with in OT</t>
  </si>
  <si>
    <t>Availability of Blankets, draw sheet, pillow with pillow cover and mackintosh</t>
  </si>
  <si>
    <t xml:space="preserve">SNCU has  mechanism for periodical check / test of all electrical installation  by competent electrical Engineer </t>
  </si>
  <si>
    <t>All is inadequate in number</t>
  </si>
  <si>
    <t>when any defect they come and repair</t>
  </si>
  <si>
    <t xml:space="preserve">Linen is changed every day and whenever it get soiled </t>
  </si>
  <si>
    <t xml:space="preserve">10 central Voltage stabilize outlets are available with each warmer in main SNCU, Step down area and triage room </t>
  </si>
  <si>
    <t>50% 0f each should be 5amp and 50% should be 15 amp to handle equipments</t>
  </si>
  <si>
    <t>One main stabilizer, non functional</t>
  </si>
  <si>
    <t>SNCU has system for power audit of unit at defined intervals and records of same is maintained</t>
  </si>
  <si>
    <t>SNCU has earthling system available</t>
  </si>
  <si>
    <t>Dedicated earthling   pit  system available</t>
  </si>
  <si>
    <t>SNCU has dedicated earthling pit system available and records of its measurement is maintained</t>
  </si>
  <si>
    <t>Electronic Weighing machine( infant &amp; adult)
· Stadiometer for height
· Infantometer for length
BP apparatus with paediatric cuff, Thermometer.</t>
  </si>
  <si>
    <t xml:space="preserve"> Stadiometer for height
BP apparatus with paediatric cuff not available</t>
  </si>
  <si>
    <t>Earth resistance should be measured twice in a year and logged</t>
  </si>
  <si>
    <t>Wall mounted digital display is available in SNCU to show earth to neutral voltage</t>
  </si>
  <si>
    <t>Availability of dressing tray</t>
  </si>
  <si>
    <t xml:space="preserve">Normal range 3-5 V (if exceed to report immediately) </t>
  </si>
  <si>
    <t>Quality output of voltage stabilizer is displayed in each stabilizer  as per manufacturer guideline</t>
  </si>
  <si>
    <t>Glucometer</t>
  </si>
  <si>
    <t>no separate stabilizer for each warmer</t>
  </si>
  <si>
    <t>Power boards are marked as per phase to which it belongs</t>
  </si>
  <si>
    <t xml:space="preserve">Face masks (3 type; Neonate, Infant and paediatric type)
Self-inflating ventilation bag (all sizes) 
Laryngoscope Blade Size (0,1,2)
Nebulizer
Suction machines Oxygen supply, ET tube (different sizes)
</t>
  </si>
  <si>
    <t>SNCU has system to measure earth resistance at defined interval</t>
  </si>
  <si>
    <t>ET tube (different sizes) not available</t>
  </si>
  <si>
    <t xml:space="preserve"> Earth resistance should be measured twice in a year and logged</t>
  </si>
  <si>
    <t xml:space="preserve">Floors of the SNCU are non slippery and even </t>
  </si>
  <si>
    <t>Windows/ ventilators if any in the OT are intact and sealed</t>
  </si>
  <si>
    <t xml:space="preserve">Facility has established program for fire safety and other disaster </t>
  </si>
  <si>
    <t>not separately for pediatric ward</t>
  </si>
  <si>
    <t>Availability of patient beds</t>
  </si>
  <si>
    <t>Hospital graded mattress, Bed side locker , IVstand, Bed pan, bed rail</t>
  </si>
  <si>
    <t>Electrical fixture for equipments like suction, X ray view box</t>
  </si>
  <si>
    <t>SNCU has sufficient fire  exit to permit safe escape to its occupant at time of fire</t>
  </si>
  <si>
    <t>only 1 cupboard for all drugs and records</t>
  </si>
  <si>
    <t>To be written</t>
  </si>
  <si>
    <t>SNCU has installed fire Extinguisher  that is Class A , ClassB, C type or ABC type</t>
  </si>
  <si>
    <t xml:space="preserve">Staff is aware of their role and responsibilities </t>
  </si>
  <si>
    <t>SNCU has provision of  Smoke and heat detector</t>
  </si>
  <si>
    <t>SNCU  has electrical and automatic fire alarm system or alarm system sounded by actuation of any automatic fire extinguisher</t>
  </si>
  <si>
    <t>Check for staff compatencies for operating fire extinguisher and what to do in case of fire</t>
  </si>
  <si>
    <t>Some staff know how to operate</t>
  </si>
  <si>
    <t xml:space="preserve">Facility has the appropriate number of staff with the correct skill mix required for providing the assured services to the current case load </t>
  </si>
  <si>
    <t>Availability of fulltime Paediatrician</t>
  </si>
  <si>
    <t>At least one paediatrician</t>
  </si>
  <si>
    <t>Availability of 1 Medical officer per shift</t>
  </si>
  <si>
    <t xml:space="preserve">Availability of 4 Nursing staff per shift </t>
  </si>
  <si>
    <t>Availability 1 technician for side lab</t>
  </si>
  <si>
    <t>Availability of SNCU attendant</t>
  </si>
  <si>
    <t xml:space="preserve">Availability of one sanitary staff and ayahs </t>
  </si>
  <si>
    <t>Availability of one data entry operator</t>
  </si>
  <si>
    <t>Drugs are intended in Paediatric dosages  only</t>
  </si>
  <si>
    <t>Facility based New Born Care (FBNC) training</t>
  </si>
  <si>
    <t>To all Medical Officers and Nursing Staff posted at SNCU</t>
  </si>
  <si>
    <t xml:space="preserve">Training on infection control and hand hygiene </t>
  </si>
  <si>
    <t xml:space="preserve">Drugs are stored in containers/tray/crash cart and are labeled </t>
  </si>
  <si>
    <t xml:space="preserve">Empty and  filled cylinders are labeled </t>
  </si>
  <si>
    <t>Training on Bio Medical waste Management</t>
  </si>
  <si>
    <t xml:space="preserve">There is separate counter for admission of patients </t>
  </si>
  <si>
    <t>Nursing staff is skilled for operation of equipments</t>
  </si>
  <si>
    <t xml:space="preserve">There is provision of extra Beds  </t>
  </si>
  <si>
    <t>Staff is skilled  for resuscitation of New Born</t>
  </si>
  <si>
    <t>There is practice of calculating and maintaining buffer stock in paediatric ward</t>
  </si>
  <si>
    <t xml:space="preserve">Initial assessment of all admitted patient done as per standard protocols 
 </t>
  </si>
  <si>
    <t xml:space="preserve">Nursing Staff is skilled for maintaining clinical records </t>
  </si>
  <si>
    <t>The assessment criteria for different clinical conditions are defined and measured in assessment sheet</t>
  </si>
  <si>
    <t>not of all patient</t>
  </si>
  <si>
    <t xml:space="preserve"> ANC  history of pregnant women  is reviewed and recorded </t>
  </si>
  <si>
    <t>not recorded of every pregnant women</t>
  </si>
  <si>
    <t>Assesses general condition, including: vital signs, conjunctiva for pallor and jaundice, and bladder and bowel function, conducts breast examinations</t>
  </si>
  <si>
    <t xml:space="preserve">Dangers signs are identified and recorded </t>
  </si>
  <si>
    <t>Examines the perineum for inflammation, status of episiotomy/tears, lochia for colour, amount, consistency and odour, Checks calf  tenderness, redness or swelling</t>
  </si>
  <si>
    <t xml:space="preserve">There is fixed schedule for assessment of stable patients </t>
  </si>
  <si>
    <t>morning during round</t>
  </si>
  <si>
    <t xml:space="preserve">For critical patients admitted in the ward there  is provision of reassessment as per need </t>
  </si>
  <si>
    <t>fixed but not followed</t>
  </si>
  <si>
    <t>There is no overcrowding in the wards during visitors hours</t>
  </si>
  <si>
    <t>4-5 attender with one patient and causes crowding in wards</t>
  </si>
  <si>
    <t xml:space="preserve">One female/ family members allowed to stay with the child </t>
  </si>
  <si>
    <t xml:space="preserve">Inj. Ampicillin with Cloxacillin, Inj. Ampicillin
Inj. Cefotaxime
Inj. Gentamycin Amoxycillin-Clavulanic Suspension </t>
  </si>
  <si>
    <t xml:space="preserve">Availability of analgesics and antipyretics </t>
  </si>
  <si>
    <t>not only 1 sometime 2-3 people stay with one patient</t>
  </si>
  <si>
    <t>Paracetamol</t>
  </si>
  <si>
    <t>5%, 10%, 25% Dextrose
Normal saline,RL and isolyte- P</t>
  </si>
  <si>
    <t>Facility has established procedure for handing over of patients from maternity ward to OT/labour room</t>
  </si>
  <si>
    <t>Room kept between 25° - 30° C (to the extent possible) Fans/ Air conditioning/Heating/Exhaust/Ventilators as per environment condition and requirement</t>
  </si>
  <si>
    <t>ac, exhaust not available</t>
  </si>
  <si>
    <t>not a established procedure support staff shift patient from ward to OT</t>
  </si>
  <si>
    <t>Safe measures used for re-warming children</t>
  </si>
  <si>
    <t>Inj.Adrenaline (1:1000)
Inj. Naloxone
 Sodium Bicarbonate Injection Aminophylline
 Phenobarbitone (Injection +oral)
 Injection Hydrocortisone,Inj.Dexamethasone, Inj. Phenytoin</t>
  </si>
  <si>
    <t>Check availability of Blankets to cover the children</t>
  </si>
  <si>
    <t>Drugs for electrolyte imbalance</t>
  </si>
  <si>
    <t>Inj. Potassium Chloride 15%
Inj. Calcium Gluconate 10%
Inj. Magnesium Sulphate 50%</t>
  </si>
  <si>
    <t>Potassium Chloride not in use</t>
  </si>
  <si>
    <t xml:space="preserve">AC, exhaust not available </t>
  </si>
  <si>
    <t>Side railings has been provided to prevent fall of patient</t>
  </si>
  <si>
    <t>Vit K1 ,</t>
  </si>
  <si>
    <t>Availability of dressings material and diapers</t>
  </si>
  <si>
    <t xml:space="preserve">Gauze piece and cotton swabs, Diapers, </t>
  </si>
  <si>
    <t>Identification band for children below 5 years</t>
  </si>
  <si>
    <t>Depend on avaliability of vehicle</t>
  </si>
  <si>
    <t xml:space="preserve">Neoflon 24 G , microdrip set with &amp;without burette, BT set, Suction catheter, PT tube, feeding tube,Pressure monitoring line </t>
  </si>
  <si>
    <t>Security arrangement in Paediatric . Ward</t>
  </si>
  <si>
    <t>betadine</t>
  </si>
  <si>
    <t xml:space="preserve">Baby ID tag, cord clamp, mucus sucker, </t>
  </si>
  <si>
    <t>not in use</t>
  </si>
  <si>
    <t xml:space="preserve">Facility has functional referral linkages to higher facilities </t>
  </si>
  <si>
    <t xml:space="preserve">they just refer to higher center, no precommunication done before refer </t>
  </si>
  <si>
    <t xml:space="preserve">Duty Doctor and nurse is assigned for each patients </t>
  </si>
  <si>
    <t>Facility has equipments &amp; instruments required for assured list of services.</t>
  </si>
  <si>
    <t>Multiparamonitor , Thermometer, Weighing scale, pulse oxy meter, Stethoscope</t>
  </si>
  <si>
    <t>Availability of diagnostic instruments for side laboratory</t>
  </si>
  <si>
    <t>Availability of services in side lab; Micro hematocrit,Multistix,Bilirubinometer,Microscope,Dextrometer, Glucometer</t>
  </si>
  <si>
    <t>treatment given according doc prescription</t>
  </si>
  <si>
    <t>Functional Patient care  units</t>
  </si>
  <si>
    <t>Radiant warmers  and phototherapy machine</t>
  </si>
  <si>
    <t>Functional Critical care Equipments</t>
  </si>
  <si>
    <t>according doctor advice and written on patient admission sheet</t>
  </si>
  <si>
    <t>Infusion pumps,Oxygen cylinder/central line/Oxygen concentrator, oxygen hood,</t>
  </si>
  <si>
    <t>Oxygen Concentrator not functional</t>
  </si>
  <si>
    <t>all areas not cleaned</t>
  </si>
  <si>
    <t>Functional Resuscitation equipments</t>
  </si>
  <si>
    <t>Bag and mask, laryngoscope, ET tubes,  suction machine,Low pressure before suction machine</t>
  </si>
  <si>
    <t xml:space="preserve">orally </t>
  </si>
  <si>
    <t xml:space="preserve">Buckets for mopping, Separate mops for inborn and outborn and circulation area, duster, waste trolley, Deck brush </t>
  </si>
  <si>
    <t>3 bucket mopping practice present</t>
  </si>
  <si>
    <t xml:space="preserve">toilets not available </t>
  </si>
  <si>
    <t>Availability of dedicated washing machine for SNCU</t>
  </si>
  <si>
    <t>Autoclave</t>
  </si>
  <si>
    <t>cracks and seepage during rainy season</t>
  </si>
  <si>
    <t>Electrical panel with each unit,  X ray view box.</t>
  </si>
  <si>
    <t xml:space="preserve">Availability of furniture  </t>
  </si>
  <si>
    <t>Cupboard, nursing counter, table for preparation of medicines, chair, furniture at breast feeding room.</t>
  </si>
  <si>
    <t>all beds not in good condition</t>
  </si>
  <si>
    <t>not adequately</t>
  </si>
  <si>
    <t>all mattressess not clean and not intaced with all beds</t>
  </si>
  <si>
    <t xml:space="preserve">Facility has established program for inspection, testing and maintenance and calibration of equipments. </t>
  </si>
  <si>
    <t>junk materials in store rooms of pedia ward</t>
  </si>
  <si>
    <t>all is not recorded in every patient</t>
  </si>
  <si>
    <t>according doc advise</t>
  </si>
  <si>
    <t>Radiant warmer, suction machine, Oxygen concentrator, pulse oximeter/ Multipara monitor</t>
  </si>
  <si>
    <t>Inform CS- electrician comes for repair.</t>
  </si>
  <si>
    <t>There has system to label Defective/Out of order equipments and stored appropriately until it has been repaired</t>
  </si>
  <si>
    <t>Availability of power back up in patient care areas</t>
  </si>
  <si>
    <t>takes times not immediately backup</t>
  </si>
  <si>
    <t>Periodic cleaning, inspection and  maintenance of the equipments is done by the operator</t>
  </si>
  <si>
    <t>baby id band is not in practice only foot print and not of all patient</t>
  </si>
  <si>
    <t>There is system to label/ code the equipment to indicate status of calibration/ verification when recalibration is due</t>
  </si>
  <si>
    <t xml:space="preserve">High risk cases : Eclampsia, Sepsiss,  diabetic, cardiac diseases and Intrauterine growth retardation </t>
  </si>
  <si>
    <t>all staff not able to identified high risk signs</t>
  </si>
  <si>
    <t>Up to date instructions for operation and maintenance of equipments are readily available with SNCU staff.</t>
  </si>
  <si>
    <t xml:space="preserve">Check for BHT if drugs are prescribed under generic name only </t>
  </si>
  <si>
    <t>Nutritional assessment of patient done as required and directed by doctor</t>
  </si>
  <si>
    <t>once in month. 24th of every month</t>
  </si>
  <si>
    <t>some drugs are not</t>
  </si>
  <si>
    <t>not followed regularly</t>
  </si>
  <si>
    <t>some patient told quality is not good</t>
  </si>
  <si>
    <t>places are separate, not labelled</t>
  </si>
  <si>
    <t>Expressed milk is stored at recommended temperature</t>
  </si>
  <si>
    <t>not all</t>
  </si>
  <si>
    <t>maintained in stock register</t>
  </si>
  <si>
    <t>There is practice of calculating and maintaining buffer stock in SNCU</t>
  </si>
  <si>
    <t>only drugs</t>
  </si>
  <si>
    <t>not on all beds</t>
  </si>
  <si>
    <t>Magsulf (to be kept in fridge) , Methergine</t>
  </si>
  <si>
    <t>sometimes</t>
  </si>
  <si>
    <t>Availability of Blankets, draw sheet, pillow with pillow cover and machintosh</t>
  </si>
  <si>
    <t>machintosh bed sheet insufficient</t>
  </si>
  <si>
    <t>acco doc advice</t>
  </si>
  <si>
    <t>no chart</t>
  </si>
  <si>
    <t>writing is not comprenhendible for every staff</t>
  </si>
  <si>
    <t>Check for any open single dose vial with left  over content kept  to be used later on</t>
  </si>
  <si>
    <t xml:space="preserve">Separate procedure lightening capable of providing not less than 200Lux at the plane of infant bed,                          Ambient lightening levels in infants spaces shall be adjustable through range of at least 50 to more than 600 Lux. </t>
  </si>
  <si>
    <t xml:space="preserve">Adequate illumination in patient care unit </t>
  </si>
  <si>
    <t>One female family members allowed to stay with the new born in step down</t>
  </si>
  <si>
    <t>no relative allowed</t>
  </si>
  <si>
    <t>Entry to SNCU is restricted</t>
  </si>
  <si>
    <t>not all patient</t>
  </si>
  <si>
    <t>SNCU has system to control temperature and humidity and record of same is maintained</t>
  </si>
  <si>
    <t>Temperature inside main SNCU should be maintained at (22-26OC), round O clock preferably by thermostatic control. Relative humidity of 30-60% should be maintained</t>
  </si>
  <si>
    <t>only thermometer there.</t>
  </si>
  <si>
    <t>SNCU has procedure to check the  temperature of radiant warmer ,phototherapy units, baby incubators  etc.</t>
  </si>
  <si>
    <t>Each equipment used should have servo controlled devices for heat control with cut off to limit increase in temperature of radiant warmers beyond a certain temperature or warning mechanism for sounding alert/alarm when temp increases beyond certain limits</t>
  </si>
  <si>
    <t>only warmer</t>
  </si>
  <si>
    <t>SNCU has system to control the sound producing activities and gadgets (like telephone sounds, staff area and equipments)</t>
  </si>
  <si>
    <t>Background sound should not be more than 45 db and peak density should not be more than 80db.</t>
  </si>
  <si>
    <t>SNCU has functional room thermometer and temperature is regularly maintained</t>
  </si>
  <si>
    <t>not day to day</t>
  </si>
  <si>
    <t xml:space="preserve">1 for each patient care room </t>
  </si>
  <si>
    <t xml:space="preserve">Treatment prescribed in  nursing records </t>
  </si>
  <si>
    <t xml:space="preserve">There is procedure for handing over the baby to mother/father </t>
  </si>
  <si>
    <t>Security arrangement in SNCU</t>
  </si>
  <si>
    <t>Maintenance  of treatment chart/treatment registers</t>
  </si>
  <si>
    <t>Dressing, mobilization etc</t>
  </si>
  <si>
    <t xml:space="preserve">Standard Format for bed head ticket/ Patient case sheet  available as per state guidelines </t>
  </si>
  <si>
    <t xml:space="preserve">Availability of formats for Treatment Charts, TPR Chart , Intake Output Chat Etc. </t>
  </si>
  <si>
    <t>General order book (GOB), report book, Admission register, lab register, Admission sheet/ bed head ticket, discharge slip, referral slip, referral in/referral out register, OT register, FP register, Diet register, Linen register, Drug indent register</t>
  </si>
  <si>
    <t xml:space="preserve">lab register, OT register, linen register not maintianed  </t>
  </si>
  <si>
    <t>all not numbered and identified</t>
  </si>
  <si>
    <t xml:space="preserve">Safe keeping of  patient records </t>
  </si>
  <si>
    <t>all records not secured put on table openly</t>
  </si>
  <si>
    <t xml:space="preserve">Assessment is done before discharging patient </t>
  </si>
  <si>
    <t>every patient not consulted before discharge</t>
  </si>
  <si>
    <t>No condemned/Junk material in the SNCU</t>
  </si>
  <si>
    <t>not in each cases</t>
  </si>
  <si>
    <t xml:space="preserve">Patient is counselled before  discharge </t>
  </si>
  <si>
    <t xml:space="preserve">Advice includes the information about the nearest health centre for further follow up </t>
  </si>
  <si>
    <t>No UPS,Solar generator present</t>
  </si>
  <si>
    <t xml:space="preserve">Time of discharge is communicated to patient in prior </t>
  </si>
  <si>
    <t>not with all patient</t>
  </si>
  <si>
    <t>Nutritional assessment of patient done specially for mother of admitted baby</t>
  </si>
  <si>
    <t>There is established criteria for admission</t>
  </si>
  <si>
    <t>Age Criteria &amp; clinical diagnosis, all emergency and serious cases</t>
  </si>
  <si>
    <t>There is no delay in admission of patient</t>
  </si>
  <si>
    <t>sometime not possible when high IPD load</t>
  </si>
  <si>
    <t>SNCU has facility to provide sufficient and  clean linen for each patient</t>
  </si>
  <si>
    <t xml:space="preserve">Gown are provided to visitors/staff at the entrance of SNCU </t>
  </si>
  <si>
    <t xml:space="preserve">Facility has defined and established procedures for clinical assessment and reassessment of the patients. </t>
  </si>
  <si>
    <t xml:space="preserve">Initial assessment of all admitted patient done  as per standard protocols 
 </t>
  </si>
  <si>
    <t xml:space="preserve">All depends on patient condition </t>
  </si>
  <si>
    <t>taken in syringe and labelled</t>
  </si>
  <si>
    <t>in morning</t>
  </si>
  <si>
    <t>in morning no fixed schedule</t>
  </si>
  <si>
    <t>Dr. N Dubey, Sr. Promila</t>
  </si>
  <si>
    <t>with help of support staff</t>
  </si>
  <si>
    <t>depend on doctors availability</t>
  </si>
  <si>
    <t>depends on availability of vehicle</t>
  </si>
  <si>
    <t xml:space="preserve">Blood transfusion note is written in patient recorded </t>
  </si>
  <si>
    <t xml:space="preserve">Identification  tags are used for children less than 5 yrs </t>
  </si>
  <si>
    <t xml:space="preserve">Pre anaesthesia check up is conducted for elective / Planned surgeries </t>
  </si>
  <si>
    <t>Registration No.</t>
  </si>
  <si>
    <t>just written on admission sheet</t>
  </si>
  <si>
    <t>Admission criteria for SNCU is defined &amp; followed</t>
  </si>
  <si>
    <t>not maintained regularly in every cases</t>
  </si>
  <si>
    <t>Check for TPR chart, IO chart, weight records any other vital required is monitored</t>
  </si>
  <si>
    <t>Procedure cope with surplus patient load</t>
  </si>
  <si>
    <t>keep 2 baby in one warmer</t>
  </si>
  <si>
    <t>Not in all cases</t>
  </si>
  <si>
    <t>Defined criteria for assessment like Silverman Anderson Score and down score</t>
  </si>
  <si>
    <t>High risk patients are identified and treatment given on priority</t>
  </si>
  <si>
    <t>Maintenance of records as per guideline</t>
  </si>
  <si>
    <t>patient relative not getting very easily</t>
  </si>
  <si>
    <t>Maternal and neonatal death</t>
  </si>
  <si>
    <t>Maternal Health</t>
  </si>
  <si>
    <t>There is procedure of taking   over of   new born from labour  OT/ Ward to SNCU</t>
  </si>
  <si>
    <t xml:space="preserve">Check  continuity of care is maintained while transferring/ handover the patient </t>
  </si>
  <si>
    <t>Electrolytes like Potassium chloride, Opioids, Neuro muscular blocking agent, Anti thrombolytic agent, insulin, warfarin, Heparin, Adrenergic agonist etc.</t>
  </si>
  <si>
    <t>stored in pediatric deparment store room</t>
  </si>
  <si>
    <t>accor to doctor advise</t>
  </si>
  <si>
    <t>Management of PIH/Eclampsia</t>
  </si>
  <si>
    <t xml:space="preserve">depenpd on patient condition or refer to higher center </t>
  </si>
  <si>
    <t>Management of sepsis</t>
  </si>
  <si>
    <t>Management of diabetic pregnant mother</t>
  </si>
  <si>
    <t>Management of cardiac cases</t>
  </si>
  <si>
    <t>Management of IUGR</t>
  </si>
  <si>
    <t>Management of of severe anaemia</t>
  </si>
  <si>
    <t xml:space="preserve">Iron Sucrose ,Blood Transfusion services available for anaemic patients </t>
  </si>
  <si>
    <t>Fluid and drug dosages are calculated according to body weight</t>
  </si>
  <si>
    <t>Check for calculation chart</t>
  </si>
  <si>
    <t>Drip rate and volume is calculated and monitored</t>
  </si>
  <si>
    <t>Check the nursing staff how they calculate Infusion and monitor it</t>
  </si>
  <si>
    <t xml:space="preserve">Identification  tags are used for identification of newborns </t>
  </si>
  <si>
    <t>daily not recorded</t>
  </si>
  <si>
    <t>bed side</t>
  </si>
  <si>
    <t xml:space="preserve">Post Partum Care of Newborn </t>
  </si>
  <si>
    <t>Nebulization, Resuscitation etc</t>
  </si>
  <si>
    <t>Maintains hand hygiene, keeps the baby wrapped (maintains temperature), Checks weight, temperature, respiration, heart rate, colour of skin and cord stump</t>
  </si>
  <si>
    <t>Check for TPR chart, Phototherapy chart, any other vital required is monitored</t>
  </si>
  <si>
    <t>TPR chart, IO chart, Growth chart (Pre term)</t>
  </si>
  <si>
    <t>not recorded in every cases</t>
  </si>
  <si>
    <t>General order book (GOB), report book, Admission register, lab register, Admission sheet/ bed head ticket, discharge slip, referral slip, referral in/referral out register, OT register, Diet register, Linen register, Drug intend register</t>
  </si>
  <si>
    <t>OT register not available</t>
  </si>
  <si>
    <t xml:space="preserve">Checks and discusses with the mother on breastfeeding pattern, emphasising exclusive and on demand feeding. Demonstrates the proper positioning and attachment of the baby </t>
  </si>
  <si>
    <t>Post partum care of mother</t>
  </si>
  <si>
    <t>all is not labelled</t>
  </si>
  <si>
    <t>Check uterine contraction, bleeding as per treatment plan, check for TPR and output chart, Breast examination and milk initiation and perineal washes</t>
  </si>
  <si>
    <t>postpartum care not provided in each cases or in after normal delivery</t>
  </si>
  <si>
    <t xml:space="preserve">48 Hour Stay of mothers and new born after delivery </t>
  </si>
  <si>
    <t>not secured just put on table</t>
  </si>
  <si>
    <t xml:space="preserve">Counselling provided for Post partum care </t>
  </si>
  <si>
    <t xml:space="preserve">Nutrition ,Contraception ,Breastfeeding ,Registration of Birth ,IFA Supplement ,Danger Signs, Contraception </t>
  </si>
  <si>
    <t>only by sn sometime not possible in every cases counseller sitting in near by opd room</t>
  </si>
  <si>
    <t xml:space="preserve">Check patient is explained about follow up visits,  advice and counselling is done before discharge </t>
  </si>
  <si>
    <t>some time not possible</t>
  </si>
  <si>
    <t>Zero dose vaccines are given</t>
  </si>
  <si>
    <t xml:space="preserve">Check for records BCG, Hepatitis Band  OPV 0 given to New born </t>
  </si>
  <si>
    <t xml:space="preserve">Care of Low Birth Weight and Premature babies </t>
  </si>
  <si>
    <t>Premature and LBW babies are identified: Weight less than 2500 g for low birth weight babies, gestation  of less than 37 weeks  for prematurely, Kangaroo Mother Care (KMC) is implemented for Low Birth Weight/Prematurely and assisted feeding arranged, if required</t>
  </si>
  <si>
    <t xml:space="preserve">Counselling the mother on correct treatment and feeding of the child at home, when to return for follow-up care and immunization
</t>
  </si>
  <si>
    <t>some are available</t>
  </si>
  <si>
    <t>Electrolytes like Potassium chloride, Opioids, Neuro muscular blocking agent, Anti thrombolytic agent, insulin, warfarin, Heparin, Adrenergic agonist etc. as applicable</t>
  </si>
  <si>
    <t>National Health Program</t>
  </si>
  <si>
    <t>nothing as such recorded yet</t>
  </si>
  <si>
    <t>no chart available</t>
  </si>
  <si>
    <t xml:space="preserve"> Container is labeled properly after the sample collection</t>
  </si>
  <si>
    <t>sometime sample taken in syringe</t>
  </si>
  <si>
    <t>Use infusion pump for some pediatric chamber</t>
  </si>
  <si>
    <t>Patient progress is recorded as per defined assessment schedule</t>
  </si>
  <si>
    <t>Procedure performed are recorded in BHT</t>
  </si>
  <si>
    <t>Mobilization, resuscitation etc</t>
  </si>
  <si>
    <t>Standard Formats are available</t>
  </si>
  <si>
    <t xml:space="preserve">Paediatric bags for blood available </t>
  </si>
  <si>
    <t xml:space="preserve">Availability of formats for Treatment Charts, TPR Chart , Intake Output Chart, Community follow up card, BHT, continuation sheet, Discharge card Etc. </t>
  </si>
  <si>
    <t>There is procedure to report cases of Hospital acquired infection</t>
  </si>
  <si>
    <t>Patients are observed for any sign and symptoms of HAI like fever, purulent discharge from surgical site .</t>
  </si>
  <si>
    <t>Hepatitis B, Tetanus Toxid etc</t>
  </si>
  <si>
    <t xml:space="preserve">SNCU has established criteria for discharge of the patient </t>
  </si>
  <si>
    <t>Patient is shifted to ward/step down after assessment</t>
  </si>
  <si>
    <t>Keep in step down for 1 day and then discharge</t>
  </si>
  <si>
    <t>there is procedure for clinical follow up of the new born by local CHW  (Community health care worker)/ASHA</t>
  </si>
  <si>
    <t xml:space="preserve">Counselling of mother before discharge </t>
  </si>
  <si>
    <t>for care of new born and breastfeeding, treatment and follow up counselling</t>
  </si>
  <si>
    <t>common for all maternity ward room</t>
  </si>
  <si>
    <t>They write it back of register</t>
  </si>
  <si>
    <t>water not in regular supply</t>
  </si>
  <si>
    <t>not in regular supply</t>
  </si>
  <si>
    <t>Facility has defined and established procedures for end of life care and death</t>
  </si>
  <si>
    <t>they are know about but not in practice</t>
  </si>
  <si>
    <t>Criteria are defined for intubation</t>
  </si>
  <si>
    <t>not in detials</t>
  </si>
  <si>
    <t xml:space="preserve">Death summary is given to patient attendant quoting the immediate cause and underlying cause if possible </t>
  </si>
  <si>
    <t>Triaging of new born as per guidelines</t>
  </si>
  <si>
    <t>Ask stff about how they decontaminate the procedure surface like Examination table , Patients Beds Stretcher/Trolleys  etc. 
(Wiping with .5% Chlorine solution</t>
  </si>
  <si>
    <t xml:space="preserve">not with 0.5 % chlorine solution </t>
  </si>
  <si>
    <t>System for coordinating with ambulances</t>
  </si>
  <si>
    <t xml:space="preserve">
Ask staff how they decontaminate the instruments like Stethoscope, Dressing Instruments, Examination Instruments, Blood Pressure Cuff etc
(Soaking in 0.5% Chlorine Solution, Wiping with 0.5% Chlorine Solution or 70% Alcohol as applicable </t>
  </si>
  <si>
    <t>stethoscope , blood pressure cuff not decontaminate regularly</t>
  </si>
  <si>
    <t>SNCU has provision of Ambulance to refer the case to higher centre</t>
  </si>
  <si>
    <t>not follow in every cases</t>
  </si>
  <si>
    <t xml:space="preserve">Ambulance has provision/ method for maintenance of Warm chain while referred to higher centre </t>
  </si>
  <si>
    <t>some time directly under running water then decontaminated</t>
  </si>
  <si>
    <t xml:space="preserve">Ambulance/transport vehicle have adequate arrangement for Oxygen </t>
  </si>
  <si>
    <t>Oxygen given from ward for vehicle</t>
  </si>
  <si>
    <t xml:space="preserve">Ambulance/transport vehicle have dedicated rescue kit including " essential supplies kit", emergency drug kit </t>
  </si>
  <si>
    <t>102 does not have
108 has</t>
  </si>
  <si>
    <t xml:space="preserve">SNCU has system to periodic check of ambulances/transport vehicle by driver/paramedic staff and counter checked by SNCU staff </t>
  </si>
  <si>
    <t>Transfer of patient in Ambulance /patient transport vehicle is accompanied by trained medical Practitioner</t>
  </si>
  <si>
    <t>only Chlorine solution</t>
  </si>
  <si>
    <t xml:space="preserve">SNCU has critical values of various lab test </t>
  </si>
  <si>
    <t>only Phenyl or sometime not in regular supply</t>
  </si>
  <si>
    <t xml:space="preserve">all staff and support staff not trained </t>
  </si>
  <si>
    <t>not regularly in practice</t>
  </si>
  <si>
    <t>sometime do that</t>
  </si>
  <si>
    <t>Paediatric  blood bags are available</t>
  </si>
  <si>
    <t>if not available than how facility cope with it</t>
  </si>
  <si>
    <t>written</t>
  </si>
  <si>
    <t>Assessment Protocols are available</t>
  </si>
  <si>
    <t>Airway, Breathing, Circulation, Coma, Convulsion, and Dehydration</t>
  </si>
  <si>
    <t>2colour red and black</t>
  </si>
  <si>
    <t xml:space="preserve">Availability of plastic color coded plastic bags </t>
  </si>
  <si>
    <t>Triage Protocols are  available</t>
  </si>
  <si>
    <t>Emergency, priority and can wait</t>
  </si>
  <si>
    <t>not segregated properly</t>
  </si>
  <si>
    <t>Staff aware and practice ETAT protocols</t>
  </si>
  <si>
    <t>no case as yet</t>
  </si>
  <si>
    <t>Staff is skilled for basic life support for young infants and children's</t>
  </si>
  <si>
    <t>ETAT checklist is available and practiced</t>
  </si>
  <si>
    <t>not follow regularly</t>
  </si>
  <si>
    <t xml:space="preserve">all not know </t>
  </si>
  <si>
    <t>Differential diagnosis algorithm are available</t>
  </si>
  <si>
    <t>Food/ fluid intake is chart is maintained</t>
  </si>
  <si>
    <t>Weight chart is maintained</t>
  </si>
  <si>
    <t>Start-up and catch formula made as per guidelines</t>
  </si>
  <si>
    <t>carry in plastic bags</t>
  </si>
  <si>
    <t>check for composition</t>
  </si>
  <si>
    <t>Assessment of dehydration done as per protocols</t>
  </si>
  <si>
    <t>SNCU has system for conducting grievance counselling of parents in case of newborns' mortality</t>
  </si>
  <si>
    <t>Counselling on how preventable cases could have been prevented</t>
  </si>
  <si>
    <t xml:space="preserve">Facility has established organizational framework for quality improvement </t>
  </si>
  <si>
    <t>Procedure to declare death  for brought in dead cases</t>
  </si>
  <si>
    <t>from nursing station they are allowed to see</t>
  </si>
  <si>
    <t xml:space="preserve">Facility has a quality team in place </t>
  </si>
  <si>
    <t>Alloted recently</t>
  </si>
  <si>
    <t xml:space="preserve">Client/Patient satisfaction survey done on monthly basis </t>
  </si>
  <si>
    <t>Immunization services as per national guidelines</t>
  </si>
  <si>
    <t>zero dose, system of ensuing immunization</t>
  </si>
  <si>
    <t>on discharge they send them for immunization</t>
  </si>
  <si>
    <t>Adherence to clinical protocol</t>
  </si>
  <si>
    <t>Competence testing</t>
  </si>
  <si>
    <t>Department has documented procedure for receiving and initial assessment of the patient in Maternity ward</t>
  </si>
  <si>
    <t>Department has documented procedure for admission, shifting and referral of pregnant mother</t>
  </si>
  <si>
    <t>Department has documented procedure for shifting the mother to labour room</t>
  </si>
  <si>
    <t>Department has documented procedure for preparation of the patient for surgical procedure</t>
  </si>
  <si>
    <t>Department has documented procedure for transfusion of blood in maternity ward</t>
  </si>
  <si>
    <t>Department has documented procedure for maintenance of rights and dignity of pregnant women</t>
  </si>
  <si>
    <t>Department has documented procedure for discharge of the patient from maternity ward</t>
  </si>
  <si>
    <t>Department has documented procedure for post natal inpatient care of mother</t>
  </si>
  <si>
    <t>Department has documented procedure for post natal inpatient care of new born</t>
  </si>
  <si>
    <t xml:space="preserve">Department has documented procedure for payment/ incentives of beneficiary </t>
  </si>
  <si>
    <t>Department has documented procedure for counselling of the patient at the time of discharge</t>
  </si>
  <si>
    <t>Maternity ward has documented procedure for environmental cleaning and processing of the equipment</t>
  </si>
  <si>
    <t>Maternity ward has documented procedure for arrangement of intervention for maternity ward</t>
  </si>
  <si>
    <t>Maternity ward has documented procedure for sorting, cleaning and distribution of clean linen to patient</t>
  </si>
  <si>
    <t>Maternity ward has documented procedure for providing free diet to the patient as per their requirement</t>
  </si>
  <si>
    <t>all is not in practice</t>
  </si>
  <si>
    <t>Department has documented procedure for end of life care</t>
  </si>
  <si>
    <t xml:space="preserve">Check staff is a aware of relevant part of SOPs </t>
  </si>
  <si>
    <t xml:space="preserve">Mothers are practicing  wash hand washing  with soap </t>
  </si>
  <si>
    <t>After using the toilet or changing diapers and  before feeding children</t>
  </si>
  <si>
    <t>Patient safety, Identification of danger sign, postnatal care and counselling, new born care etc</t>
  </si>
  <si>
    <t>ME F 1.1 is missing need to be added</t>
  </si>
  <si>
    <t>except aprons</t>
  </si>
  <si>
    <t>FNBC guideline: Each unit should have at least 1 wash basin for every 5 beds</t>
  </si>
  <si>
    <t>Check for availability/  Ask staff for regular supply. Hand rub dispenser are provided adjacent to bed</t>
  </si>
  <si>
    <t xml:space="preserve">There is procedure to conduct maternal  Death audit </t>
  </si>
  <si>
    <t xml:space="preserve">There is procedure to conduct New born Death audit </t>
  </si>
  <si>
    <t>Handwashing b/w each patient &amp; change of gloves</t>
  </si>
  <si>
    <t>Availability of Mask</t>
  </si>
  <si>
    <t>Staff and visitors</t>
  </si>
  <si>
    <t>Availability of shoe cover</t>
  </si>
  <si>
    <t>slipper separate for SNCU</t>
  </si>
  <si>
    <t>HIV kit</t>
  </si>
  <si>
    <t xml:space="preserve">Quality objective for Maternity ward are defined </t>
  </si>
  <si>
    <t>only chlorine solution</t>
  </si>
  <si>
    <t>only phenyl</t>
  </si>
  <si>
    <t xml:space="preserve">Cleaning &amp; Decontamination of patient care Units </t>
  </si>
  <si>
    <t xml:space="preserve">Cleaning of Radiant warmer, Incubators and Bassinets with detergent water </t>
  </si>
  <si>
    <t xml:space="preserve">Decontamination for thermometer, Stethoscope,  Suction apparatus, ambu bag 70% Alcohol or detergent water as applicable </t>
  </si>
  <si>
    <t>Spirit</t>
  </si>
  <si>
    <t xml:space="preserve">Pareto / Prioritization </t>
  </si>
  <si>
    <t>Autoclaving of instruments is done as per protocols</t>
  </si>
  <si>
    <t>no indicator available</t>
  </si>
  <si>
    <t>sometime mix</t>
  </si>
  <si>
    <t>Bed Occupancy Rate for normal delivery ward</t>
  </si>
  <si>
    <t>It is kept inside the unit</t>
  </si>
  <si>
    <t>Bed Occupancy Rate for C section ward</t>
  </si>
  <si>
    <t xml:space="preserve">Proportion of Severe anaemia cases treated with blood transfusion </t>
  </si>
  <si>
    <t>Proportion of cases of high risk pregnancy/ obstetric complications</t>
  </si>
  <si>
    <t>SNCU has double door system</t>
  </si>
  <si>
    <t>There is separation between in born and out born unit</t>
  </si>
  <si>
    <t>by glass pane</t>
  </si>
  <si>
    <t xml:space="preserve">Floors and wall surfaces of SNCU are easily cleanable </t>
  </si>
  <si>
    <t xml:space="preserve">in close bags </t>
  </si>
  <si>
    <t xml:space="preserve">Referral Rate </t>
  </si>
  <si>
    <t xml:space="preserve">Bed Turnover rate </t>
  </si>
  <si>
    <t>Discharge rate</t>
  </si>
  <si>
    <t>No. of drugs stock out in the ward</t>
  </si>
  <si>
    <t>Daily</t>
  </si>
  <si>
    <t xml:space="preserve">Average length of stay for normal delivery </t>
  </si>
  <si>
    <t xml:space="preserve">Average length of Stay  for C-Section </t>
  </si>
  <si>
    <t>Newborns Breastfed within 1 hr of Birth</t>
  </si>
  <si>
    <t>monthly</t>
  </si>
  <si>
    <t>Maternal  Death per 1000 deliveries</t>
  </si>
  <si>
    <t xml:space="preserve">External foot wares are restricted </t>
  </si>
  <si>
    <t>Proportion of mother given postnatal counselling</t>
  </si>
  <si>
    <t>SNCU has system to maintain  ventilation  and its environment should be dust free</t>
  </si>
  <si>
    <t xml:space="preserve">Time taken for initial assessment </t>
  </si>
  <si>
    <t>Ventilation can be provided in two ways: exhaust only and supply-and-exhaust. Exhaust fans pull stale air out of the unit while drawing fresh air in through cracks, windows or fresh air intakes. Exhaust-only ventilation is a good choice for units that do not have existing ductwork to distribute heated or cooled air</t>
  </si>
  <si>
    <t xml:space="preserve"> Patient satisfaction survey done on monthly basis </t>
  </si>
  <si>
    <t xml:space="preserve">LAMA Rate </t>
  </si>
  <si>
    <t xml:space="preserve">Proportion of JSY payment done with in stay of mother at facility </t>
  </si>
  <si>
    <t>Proportion of mothers given drop back facility</t>
  </si>
  <si>
    <t>Department has documented Procedure for receiving and initial assessment of the patient</t>
  </si>
  <si>
    <t xml:space="preserve">Department has documented procedure for reassessment of the patient as per clinical condition </t>
  </si>
  <si>
    <t>Department has documented procedure for admission, shifting and referral of children</t>
  </si>
  <si>
    <t>Department has documented procedure for emergency triage assessment and treatment</t>
  </si>
  <si>
    <t>Department has documented procedure for assessment and management of Emergency signs</t>
  </si>
  <si>
    <t>Department has documented procedure for Management of fever, cough, breathlessness, diarrhoea and malnutrition</t>
  </si>
  <si>
    <t>Department has documented discharge process for paediatric patient</t>
  </si>
  <si>
    <t>Department has documented procedure for requisition and reporting of diagnostics</t>
  </si>
  <si>
    <t xml:space="preserve">Patient  relative satisfaction survey done on monthly basis </t>
  </si>
  <si>
    <t>Department has documented procedure for discharge of the patient</t>
  </si>
  <si>
    <t>Department has documented procedure for environmental cleaning and processing of the equipment</t>
  </si>
  <si>
    <t>Department has documented procedure for arrangement of intervention for Paediatric ward</t>
  </si>
  <si>
    <t>Department has documented procedure for sorting, cleaning and distribution of clean linen to patient</t>
  </si>
  <si>
    <t>Department has documented procedure for providing free diet to the patient as per their requirement</t>
  </si>
  <si>
    <t>Patient safety, formula for calculation of paediatric doses , CPR etc</t>
  </si>
  <si>
    <t>SNCU has documented procedure for receiving and assessment of the patient</t>
  </si>
  <si>
    <t>SNCU has documented procedure for admission of the new born</t>
  </si>
  <si>
    <t>SNCU has documented procedure for discharge of the patient from unit</t>
  </si>
  <si>
    <t>SNCU has documented procedure for triage of new borns</t>
  </si>
  <si>
    <t>SNCU has documented procedure for assessment and treatment of new born emergency signs</t>
  </si>
  <si>
    <t>SNCU has documented procedure for neonatal transportation and referral from unit</t>
  </si>
  <si>
    <t>SNCU has documented procedure for shifting the patient in Step down unit</t>
  </si>
  <si>
    <t>SNCU has documented procedure for collection, transfer and reporting the sample to side laboratory</t>
  </si>
  <si>
    <t>SNCU has documented procedure for clinical assessment and reassessment of the patient and doctor follows it</t>
  </si>
  <si>
    <t>SNCU has documented procedure for key clinical protocols</t>
  </si>
  <si>
    <t>SNCU has documented procedure for preventive- break down maintenance and calibration  of equipments</t>
  </si>
  <si>
    <t>SNCU has documented system for storage, retaining ,retrieval  of  SNCU records</t>
  </si>
  <si>
    <t xml:space="preserve">SNCU has documented procedure for purchase of External  services and supplies  </t>
  </si>
  <si>
    <t>SNCU has documented procedure for Maintenance of infrastructure of SNCU</t>
  </si>
  <si>
    <t>SNCU has documented procedure for thermoregulation of new borns</t>
  </si>
  <si>
    <t>SNCU has documented procedure for drugs,intravenous,and fluid management and nutrition management of new borns</t>
  </si>
  <si>
    <t xml:space="preserve">SNCU has documented procedure for resuscitation of new born if required </t>
  </si>
  <si>
    <t>SNCU has documented procedure for infection control practices</t>
  </si>
  <si>
    <t xml:space="preserve">SNCU has documented procedure for inventory management </t>
  </si>
  <si>
    <t>SNCU has documented procedure for entry of parents visitor</t>
  </si>
  <si>
    <t>STP for phototherapy, Grading and management of hypothermia, Expression of milk\, Monitoring of babies receiving I/V, Precaution for phototherapy, Management of hypoglycaemia, housekeeping protocols, Administration of commonly used drugs, assessment of neonatal sepsis, Assessment of Jaundice, Temperature maintenance etc</t>
  </si>
  <si>
    <t xml:space="preserve">Quality Objectives are defined </t>
  </si>
  <si>
    <t xml:space="preserve">Quality objective for SNCU are defined </t>
  </si>
  <si>
    <t xml:space="preserve">Bed Occupancy Rate </t>
  </si>
  <si>
    <t xml:space="preserve">Proportion of Mothers given nutritional counselling </t>
  </si>
  <si>
    <t xml:space="preserve">No. of paediatric admission per 1000 indoor admission </t>
  </si>
  <si>
    <t xml:space="preserve">Proportion of female patient </t>
  </si>
  <si>
    <t>LAMA rate for female patient</t>
  </si>
  <si>
    <t xml:space="preserve">Proportion of BPL patient </t>
  </si>
  <si>
    <t>Control Charts</t>
  </si>
  <si>
    <t>No. of drug stock out in the paediatric ward</t>
  </si>
  <si>
    <t>Discharge Rate</t>
  </si>
  <si>
    <t>Inborn admission rate</t>
  </si>
  <si>
    <t xml:space="preserve">Proportion of
inborn babies admitted in the unit
</t>
  </si>
  <si>
    <t>Proportion of admissions which are out born</t>
  </si>
  <si>
    <t>Proportion of female babies admitted</t>
  </si>
  <si>
    <t>LAMA rate for female babies</t>
  </si>
  <si>
    <t>No of Newborn / Child Resuscitated</t>
  </si>
  <si>
    <t xml:space="preserve">Average length of Stay </t>
  </si>
  <si>
    <t xml:space="preserve">Death rate </t>
  </si>
  <si>
    <t xml:space="preserve">% of infants exclusively breastfed from admission to discharge </t>
  </si>
  <si>
    <t>Proportion of very low birth weight babies</t>
  </si>
  <si>
    <t>No. of very low birth weight babies (&lt; 1200 gm)/No. of Low birth+ Very low birth babies</t>
  </si>
  <si>
    <t xml:space="preserve">Down time Critical Equipments </t>
  </si>
  <si>
    <t xml:space="preserve">Bed Turnover Rate </t>
  </si>
  <si>
    <t>Survival rate</t>
  </si>
  <si>
    <t xml:space="preserve">No. of drug stock out in SNCU </t>
  </si>
  <si>
    <t>Case fatality rate</t>
  </si>
  <si>
    <t xml:space="preserve">Average waiting time for initial assessment of newborn </t>
  </si>
  <si>
    <t xml:space="preserve">Proportion of newborn deaths among
inborn
</t>
  </si>
  <si>
    <t xml:space="preserve">Proportion of newborn deaths among
out-born
</t>
  </si>
  <si>
    <t xml:space="preserve">Case Fatality Rates </t>
  </si>
  <si>
    <t xml:space="preserve">Attendant Satisfaction Score </t>
  </si>
  <si>
    <t>Respiratory distress syndrome (RDS)
 Meconium aspiration syndrome (MAS)
• Hypoxic-ischemic encephalophaty
(HIE/ moderate/severe birth
asphyxia(BA)
• Sepsis/pneumonia/meningitis
Ma)or congenial malformation
• Prematurely</t>
  </si>
  <si>
    <t xml:space="preserve">Proportion of asphyxiated newborn  babies admitted out of deliveries conducted at facility </t>
  </si>
  <si>
    <t xml:space="preserve">Antibiotic use rate </t>
  </si>
  <si>
    <t>Average length of stay</t>
  </si>
  <si>
    <t xml:space="preserve">Adverse events are reported </t>
  </si>
  <si>
    <t>Baby theft, wrong drug administration, needle stick injury, absconding patients etc</t>
  </si>
  <si>
    <t xml:space="preserve">Obtatained </t>
  </si>
  <si>
    <t>No of Newborn Resuscitated</t>
  </si>
  <si>
    <t>Checklist for Nutrition Rehabilitation Center  (NRC)</t>
  </si>
  <si>
    <t xml:space="preserve">NRC Score Card </t>
  </si>
  <si>
    <t>NRC Score</t>
  </si>
  <si>
    <t>Slippers not available and causes sometime floor very dirty</t>
  </si>
  <si>
    <t xml:space="preserve">power back and emergency light not available </t>
  </si>
  <si>
    <t>NRC is located near dumping areas maybe due to more chances of infection to SAM child</t>
  </si>
  <si>
    <t>insufficient space in kitchen or in rooms</t>
  </si>
  <si>
    <t xml:space="preserve"> play space not availabe in NRC</t>
  </si>
  <si>
    <t xml:space="preserve">Checklist for NRC   </t>
  </si>
  <si>
    <t>Reference no.</t>
  </si>
  <si>
    <t>Measurable Elements</t>
  </si>
  <si>
    <t>Availability of functional NRC</t>
  </si>
  <si>
    <t>For detail service provision kindly refer A2.4</t>
  </si>
  <si>
    <t>nursing staff not available in night</t>
  </si>
  <si>
    <t>Management of hypoglycaemia as per the  guideline</t>
  </si>
  <si>
    <t>Screening of SAM children is done as per the clinical and anthropometric protocols</t>
  </si>
  <si>
    <t>Management of hypothermia as per the  guideline</t>
  </si>
  <si>
    <t>in Paediatric Ward</t>
  </si>
  <si>
    <t>Management  of dehydration in the children with SAM, without shock as per the guideline</t>
  </si>
  <si>
    <t>in Pediatric Ward</t>
  </si>
  <si>
    <t>Management of SAM child with shock as per the guideline</t>
  </si>
  <si>
    <t>Management of infection is done as per the guideline.</t>
  </si>
  <si>
    <t>Management of SAM children less than 6 month</t>
  </si>
  <si>
    <t>Management of SAM in HIV exposed/HIV infected and TB infected children as per the guideline</t>
  </si>
  <si>
    <t>provide primary treatmnt then refer</t>
  </si>
  <si>
    <t>Provision of Therapeutic feeding as per guideline</t>
  </si>
  <si>
    <t>Counselling on appropriate feeding, care and hygiene as per guideline</t>
  </si>
  <si>
    <t xml:space="preserve">Demonstration and practice- by -doing on preparation of energy dense child food using locally available item </t>
  </si>
  <si>
    <t>kitchen is very small, demonstration is not possible with all mothers</t>
  </si>
  <si>
    <t>Checklist for Operation Theatre</t>
  </si>
  <si>
    <t xml:space="preserve">NRC has facility /Linkage for laboratory investigation </t>
  </si>
  <si>
    <t xml:space="preserve">Availability of  Side lab. Blood glucose, Haemoglobin, Serum electrolyte, TLC, DLC, urine routine, urine culture,Mantoux test, HIV (after counselling) and any specific test based on local and geographic needs like coeliac disease and malaria. </t>
  </si>
  <si>
    <t>they send to child with mothers in lab</t>
  </si>
  <si>
    <t xml:space="preserve">Operation Theatre Score Card </t>
  </si>
  <si>
    <t>Operation Theatre Score</t>
  </si>
  <si>
    <t>Availability of functional nutritional services</t>
  </si>
  <si>
    <t>Checklist for Post Partum Unit</t>
  </si>
  <si>
    <t xml:space="preserve">Post Partum Unit Score Card </t>
  </si>
  <si>
    <t xml:space="preserve"> main department and internal sectional signage </t>
  </si>
  <si>
    <t xml:space="preserve">Only outside main department name and no numbering </t>
  </si>
  <si>
    <t>Visiting hours  and visitor policy are displayed</t>
  </si>
  <si>
    <t>Post Partum Unit Score</t>
  </si>
  <si>
    <t xml:space="preserve">Service available at  NRC are displayed </t>
  </si>
  <si>
    <t>Financial entitlements of care givers and beneficiary are displayed</t>
  </si>
  <si>
    <t xml:space="preserve">not updated </t>
  </si>
  <si>
    <t>Information about doctor,Nurse,FD,Care taker and Cook on duty  is displayed and updated</t>
  </si>
  <si>
    <t>just on A4 size paper displayed on wall and updated regularly</t>
  </si>
  <si>
    <t xml:space="preserve">Contact information in respect of NRC referral  services are displayed  </t>
  </si>
  <si>
    <t xml:space="preserve">Display of due list of SAM child with Assessment </t>
  </si>
  <si>
    <t>Display of  information for education of mother /care taker</t>
  </si>
  <si>
    <t>Display of pictorial  information/ chart regarding expression of milk, management of sick children with SAM etc.,Counseling</t>
  </si>
  <si>
    <t>information regarding sickness not displayed</t>
  </si>
  <si>
    <t>Counselling aids are available for education of the mother/care taker</t>
  </si>
  <si>
    <t>flip chart not available insufficient counselling aids</t>
  </si>
  <si>
    <t>Cots in NRC are large enough for stay of mother with child</t>
  </si>
  <si>
    <t>If floor of the OT can be smoothened, cleaning can be better.</t>
  </si>
  <si>
    <t>Privacy is maintained at breast feeding area</t>
  </si>
  <si>
    <t xml:space="preserve">Checklist for Operation Theatre  </t>
  </si>
  <si>
    <t xml:space="preserve">not secured just put on table </t>
  </si>
  <si>
    <t>not for all</t>
  </si>
  <si>
    <t xml:space="preserve">NRC has system in place to take informed consent from patient relative whenever required </t>
  </si>
  <si>
    <t xml:space="preserve">no printed format </t>
  </si>
  <si>
    <t>NRC has system in place to involve patient relatives in decision making of patient treatment</t>
  </si>
  <si>
    <t>not always just informed perents about child condition</t>
  </si>
  <si>
    <t>NRC has system in place to provide communication of child condition to parents/ relatives at least once in day</t>
  </si>
  <si>
    <t xml:space="preserve">Availability of General Surgery procedures </t>
  </si>
  <si>
    <t xml:space="preserve">Appendectomy, Intestinal Obstruction, Perforation, Tongue Tie, Inguinal Hernia </t>
  </si>
  <si>
    <t>general surgen not posted in DH</t>
  </si>
  <si>
    <t xml:space="preserve">Availability of Gynaecology procedures </t>
  </si>
  <si>
    <t>D &amp; E, Hysterectomy . For Obstetric procedure kindly see A2.2</t>
  </si>
  <si>
    <t xml:space="preserve">Availability of Paediatric Surgery procedure </t>
  </si>
  <si>
    <t xml:space="preserve">I&amp;D, Pepuceal Dilation, Meatomy, Gland Biopsy, Reduction Paraphimosis, Brachial/Thyoglossal Cyst and Fistula, Inguinal Herniotomy, Neonatal Intestinal Obstruction </t>
  </si>
  <si>
    <t xml:space="preserve">Paediatric surgen not available in DH </t>
  </si>
  <si>
    <t>Availability of Ophthalmic Surgery procedures</t>
  </si>
  <si>
    <t xml:space="preserve">Cataract Extraction with IOL, Canthotomy, Paracentesis, Enucleation, Glaucoma, Cunjuctival Cyst, </t>
  </si>
  <si>
    <t>Glaucoma not operated in DH</t>
  </si>
  <si>
    <t xml:space="preserve">Availability of ENT surgical procedure </t>
  </si>
  <si>
    <t xml:space="preserve">Either free referral transport /Reimbursement of cost incurred by the patient </t>
  </si>
  <si>
    <t>reimburse not at time</t>
  </si>
  <si>
    <r>
      <rPr>
        <rFont val="Calibri"/>
        <color rgb="FF000000"/>
        <sz val="11.0"/>
      </rPr>
      <t xml:space="preserve">Nose, Ear and Throat surgical procedures 
</t>
    </r>
    <r>
      <rPr>
        <rFont val="Arial Unicode MS"/>
        <color rgb="FF000000"/>
        <sz val="11.0"/>
      </rPr>
      <t>﻿</t>
    </r>
    <r>
      <rPr>
        <rFont val="Calibri"/>
        <color rgb="FF000000"/>
        <sz val="11.0"/>
      </rPr>
      <t xml:space="preserve">Packing , Antral Puncture , Fracture Reduction, Mastoid Abscess I &amp; D, </t>
    </r>
    <r>
      <rPr>
        <rFont val="Arial Unicode MS"/>
        <color rgb="FF000000"/>
        <sz val="11.0"/>
      </rPr>
      <t>﻿</t>
    </r>
    <r>
      <rPr>
        <rFont val="Calibri"/>
        <color rgb="FF000000"/>
        <sz val="11.0"/>
      </rPr>
      <t xml:space="preserve">Mastoidectomy    Stapedotomy, Adenoidectomy, Tonsillectomy   
</t>
    </r>
  </si>
  <si>
    <t xml:space="preserve">Availability of Orthopaedic surgical procedures </t>
  </si>
  <si>
    <t>reimbursement process for free transport</t>
  </si>
  <si>
    <t xml:space="preserve">Open and Closed Reduction, Nailing and Plating, Amputation, Disarticulation of Hip and Shoulder </t>
  </si>
  <si>
    <t>Availabliity of Free Blood Transfusion</t>
  </si>
  <si>
    <t>In Paediatric ward</t>
  </si>
  <si>
    <t xml:space="preserve">Availability of Oral surgery procedures </t>
  </si>
  <si>
    <t xml:space="preserve">Trauma Including Vehicular Accidents , Fracture Wiring </t>
  </si>
  <si>
    <t>Availablity of free stay in NRC</t>
  </si>
  <si>
    <t>OT Services  are available 24X7</t>
  </si>
  <si>
    <t>According to emergency or requirement staff available 8-2 pm then on call available</t>
  </si>
  <si>
    <t xml:space="preserve">Checklist for Post Partum Unit </t>
  </si>
  <si>
    <t>Availability of Emergency OT services as and even when required</t>
  </si>
  <si>
    <t>sometime but no established procedure for reimbursement</t>
  </si>
  <si>
    <t>NRC has system to provide  Wage compensation to mother/caregiver for the duration of the stay at NRC as per basic daily wages of the state</t>
  </si>
  <si>
    <t>tubal ligation , PPIUCD</t>
  </si>
  <si>
    <t>Availability of C-section services</t>
  </si>
  <si>
    <t>Availability of OT for Management of complications</t>
  </si>
  <si>
    <t xml:space="preserve">depend on patient condition, situation not handled then refer to higher center </t>
  </si>
  <si>
    <t>NRC has adequate space as per guideline</t>
  </si>
  <si>
    <t>Availability of essential new born care</t>
  </si>
  <si>
    <t>Availability of Paediatric surgical Procedure under RBSY</t>
  </si>
  <si>
    <t>Covered area for NRC should be  about 150 sq ft per bed with 30% of ancillary area.</t>
  </si>
  <si>
    <t>Developmental Dysplasia of 
the Hip,Congenital Cataract, cleft lip and palate</t>
  </si>
  <si>
    <t xml:space="preserve">Availability of safe drinking water </t>
  </si>
  <si>
    <t>Toilets for attendant/visitor</t>
  </si>
  <si>
    <t>insufficient and clean routinely</t>
  </si>
  <si>
    <t>Availability of sitting arrangement for patient attendant in the vicinity</t>
  </si>
  <si>
    <t>Availability of separate  Bathing area and laundry area for mothers</t>
  </si>
  <si>
    <t>Availability of nursing station with medication preparation area</t>
  </si>
  <si>
    <t>Availability of Doctors duty room</t>
  </si>
  <si>
    <t xml:space="preserve">Availability of C arm services </t>
  </si>
  <si>
    <t>Availability of  dirty utility area</t>
  </si>
  <si>
    <t>Availability of breast feeding corner/ Area for expression of breast milk</t>
  </si>
  <si>
    <t>Blood gas analyser&amp; USG</t>
  </si>
  <si>
    <t>Availability of unit stores</t>
  </si>
  <si>
    <t xml:space="preserve">At least 6 hours of OPD services are available at Family Planning Clinic </t>
  </si>
  <si>
    <t>NRC has designated  play area and counselling room in proximity to NRC ward</t>
  </si>
  <si>
    <t xml:space="preserve">Days for FP Surgeries are fixed </t>
  </si>
  <si>
    <t>NRC has designated kitchen area in proximity to NRC ward</t>
  </si>
  <si>
    <t>but insufficient space in kitchen</t>
  </si>
  <si>
    <t xml:space="preserve">As per Operational Guidelines for Fixed Day Surgery ( At least one day per week) </t>
  </si>
  <si>
    <t>NRC has separate  washing area</t>
  </si>
  <si>
    <t>Availability of adequate beds as per case load</t>
  </si>
  <si>
    <t>Availability of Reconstructive Surgery</t>
  </si>
  <si>
    <t>NRC should be in proximity with Paediatric/in patient facility</t>
  </si>
  <si>
    <t xml:space="preserve">Availability of Amputation Surgery </t>
  </si>
  <si>
    <t>outside the hospital</t>
  </si>
  <si>
    <t xml:space="preserve">Availability of Spacing methods of family planning </t>
  </si>
  <si>
    <t>IUCD, OCP, ECP &amp; Condoms</t>
  </si>
  <si>
    <t>ECP not available</t>
  </si>
  <si>
    <t xml:space="preserve">Availability of Female Limiting Methods of family Planning </t>
  </si>
  <si>
    <t>Tubectomy (Minilap and Laparoscopic)</t>
  </si>
  <si>
    <t>Availability of Male Limiting Method for Family Planning</t>
  </si>
  <si>
    <t xml:space="preserve">NSV/Conventional </t>
  </si>
  <si>
    <t>Tubal Ligation and PPIUD</t>
  </si>
  <si>
    <t>Availability of Family Planning Counselling and Promotive services</t>
  </si>
  <si>
    <t>Counselling and IEC</t>
  </si>
  <si>
    <t xml:space="preserve">Abortion and Contraception services for Ist and 2nd trimester </t>
  </si>
  <si>
    <t xml:space="preserve">Postpartum ward </t>
  </si>
  <si>
    <t xml:space="preserve">Dedicated postpartum ward for FP surgeries and abortion clients </t>
  </si>
  <si>
    <t>Availability of post natal counselling and follow up services</t>
  </si>
  <si>
    <t>Availability of Abortion services for adolescent</t>
  </si>
  <si>
    <t>NRC  does not have temporary connections and loosely hanging wires</t>
  </si>
  <si>
    <t>Availability of Contraception services</t>
  </si>
  <si>
    <t xml:space="preserve">Floors of the NRC are non slippery and even </t>
  </si>
  <si>
    <t>Availability of anti skid tiles</t>
  </si>
  <si>
    <t>Windows covered with mosquito and fly covers</t>
  </si>
  <si>
    <t>For sterilization surgeries, availability of  haemoglobin, urine analysis for sugar
and albumin</t>
  </si>
  <si>
    <t>NRC has sufficient fire  exit to permit safe escape to its occupant at time of fire</t>
  </si>
  <si>
    <t>NRC has installed fire Extinguisher  that is Class A , Class B C type or ABC type</t>
  </si>
  <si>
    <t xml:space="preserve">Availability  of departmental signage's </t>
  </si>
  <si>
    <t>numbering or internal section signage not available</t>
  </si>
  <si>
    <t>Signage for restricted area are displayed</t>
  </si>
  <si>
    <t>Availability of Medical officer</t>
  </si>
  <si>
    <t>1 MO per 20 bed</t>
  </si>
  <si>
    <t>on call not seprately for NRC</t>
  </si>
  <si>
    <t>Zones of OT are marked</t>
  </si>
  <si>
    <t>all areas not marked</t>
  </si>
  <si>
    <t>Availability of 1 Staff Nurse and 1 ANM for 10 bedded NRC and 1 Staff Nurse ,1 ANM per 20 bedded NRC</t>
  </si>
  <si>
    <t>1ANM and 1 sn on leave nobody available in night</t>
  </si>
  <si>
    <t>Display doctor/ Nurse on duty  and updated</t>
  </si>
  <si>
    <t>Availability of nutrition counsellor</t>
  </si>
  <si>
    <t>Availability of 1 Nutrition Counsellor for 10 bedded NRC</t>
  </si>
  <si>
    <t>OT schedule displayed</t>
  </si>
  <si>
    <t>Availability of cook</t>
  </si>
  <si>
    <t>Availabilty of 2 Cook per 10 bedded NRC and 3 cooks per 20 bedded NRC</t>
  </si>
  <si>
    <t>2cook</t>
  </si>
  <si>
    <t>Availability of cleaning Staff/ Attendant</t>
  </si>
  <si>
    <t>Availability of 2 attendant/cleaning Staff</t>
  </si>
  <si>
    <t>Availability of Medical social worker</t>
  </si>
  <si>
    <t>Availability of 2 care taker per 10 bedded NRC and 3 care taker per 20 bedded NRC</t>
  </si>
  <si>
    <t xml:space="preserve">Availability of security staff </t>
  </si>
  <si>
    <t>1 Security staff per shift</t>
  </si>
  <si>
    <t xml:space="preserve"> Facility based care of Severe acute malnutrition</t>
  </si>
  <si>
    <t xml:space="preserve">Services are delivered in a manner that is sensitive to gender, religious and cultural needs, and there are no barrier on account of physical, economic, cultural or social reasons. </t>
  </si>
  <si>
    <t>not trained</t>
  </si>
  <si>
    <t>records not maintained</t>
  </si>
  <si>
    <t>Staff is skilled for nutritional assessment of baby</t>
  </si>
  <si>
    <t>all staff not trained</t>
  </si>
  <si>
    <t xml:space="preserve">Availability of female staff if a male doctor examination/ conduct surgery of a female patients </t>
  </si>
  <si>
    <t>Availability of female staff in pre and post operative room</t>
  </si>
  <si>
    <t>Availability of Wheel chair or stretcher for easy Access to the OT</t>
  </si>
  <si>
    <t>syrup Amoxycillin,Inj. Ampicillin
Inj. Cefotaxime
Inj. Gentamicin,</t>
  </si>
  <si>
    <t>Inj. Cefotaxime Inj. Gentamicin, not available</t>
  </si>
  <si>
    <t>only main deparment and no numbering</t>
  </si>
  <si>
    <t>Restricted area signage are displayed</t>
  </si>
  <si>
    <t>Ringer's lactate solution with 5% glucose,0.45%(half normal) saline with 5% glucose,0.9%saline(for soaking eye pads)</t>
  </si>
  <si>
    <t xml:space="preserve">Availability of other drugs </t>
  </si>
  <si>
    <t>Metronidazole, Tetracycline or Chloramphenicol eye drops, Atropine eye drops</t>
  </si>
  <si>
    <t>List of Family Planning Services available</t>
  </si>
  <si>
    <t>Electrolyte and minerals</t>
  </si>
  <si>
    <t>Compensation for family planning indemnity scheme</t>
  </si>
  <si>
    <t xml:space="preserve">Compensation for family planning services are displayed </t>
  </si>
  <si>
    <t>Availability of screen between OT table</t>
  </si>
  <si>
    <t xml:space="preserve">Family planning insurance scheme displayed </t>
  </si>
  <si>
    <t>Patients are properly draped/covered before and after produce</t>
  </si>
  <si>
    <t>ORS, Potassium chloride, Magnesium chloride/sulphate, Iron syrup, multivitamin, folic acid, Vitamin A syrup, Zinc sulphate or dispersible Zinc tablets, Glucose(or sucrose),multivitamin  without iron</t>
  </si>
  <si>
    <t>Availability of drugs for management of SAM in HIV exposed</t>
  </si>
  <si>
    <t>Antiretroviral drugs, cotrimoxazole prophylaxis as per NACO guidelines</t>
  </si>
  <si>
    <t xml:space="preserve">Availability of drugs for management of SAM with Childhood TB </t>
  </si>
  <si>
    <t>Availability of Paediatric TB drugs as per RNTCP protocols</t>
  </si>
  <si>
    <t>IEC Material regarding family planning displayed</t>
  </si>
  <si>
    <t>from TB department</t>
  </si>
  <si>
    <t xml:space="preserve">not of all staff </t>
  </si>
  <si>
    <t xml:space="preserve">IEC materials such as posters, banners, and handbills 
available at the site and displayed
</t>
  </si>
  <si>
    <t>not in ward, outside the wrad</t>
  </si>
  <si>
    <t>Availability of dressings material</t>
  </si>
  <si>
    <t>Gauze piece and cotton swabs.</t>
  </si>
  <si>
    <t>Privacy  and Confidentiality of HIV cases</t>
  </si>
  <si>
    <t>Cannulas, IV sets, paediatric nasogastric tubes</t>
  </si>
  <si>
    <t xml:space="preserve">Flip charts, models, specimens, and samples of  
contraceptives available </t>
  </si>
  <si>
    <t>models and specimens not available</t>
  </si>
  <si>
    <t>Avaialbility of temporary methods of contraception</t>
  </si>
  <si>
    <t>OCP's, IUCD,Condoms,Emergency Contraceptive Pills</t>
  </si>
  <si>
    <t>all information is not in local language</t>
  </si>
  <si>
    <t>High risk consent is taken before major surgeries</t>
  </si>
  <si>
    <t>Anaesthesia Consent for OT</t>
  </si>
  <si>
    <t xml:space="preserve">Patient attendant is informed about clinical condition and treatment been provided </t>
  </si>
  <si>
    <t>Thermometers, Weighing scales(digital),Infantometer,Stadiometer,Room Thermometers,low reading thermometers ( 39-49degree Celcius),MUAC tape</t>
  </si>
  <si>
    <t xml:space="preserve">    </t>
  </si>
  <si>
    <t>Availabilty of complaint box and display of process for grievance re addressal and whom to contact is displayed</t>
  </si>
  <si>
    <t>There is no over emphasis on one method</t>
  </si>
  <si>
    <t xml:space="preserve">Ask Staff/client whether they were convinced for one method or given informed choice </t>
  </si>
  <si>
    <t>Availability of kitchen equipments</t>
  </si>
  <si>
    <t>Cooking Gas, Dietary scales (to weigh to 5 gms.), Measuring jars, Electric Blender (or manual whisks),Water Filter,Refrigrator, Utensils (large containers, cooking utensils, feeding cups, saucers, spoons, jugs etc.),induction heater ,transparent measuring jars,Measuring Cups and spoons,Plates ,bowls ,glasses and spoons for mothers of admitted SAM children</t>
  </si>
  <si>
    <t>Free medicines and consumables are available</t>
  </si>
  <si>
    <t>JSSK</t>
  </si>
  <si>
    <t>All surgical procedure are free of cost for JSSK beneficeries</t>
  </si>
  <si>
    <t>waste trolley, Deck brush not available</t>
  </si>
  <si>
    <t>Availability of equipment for patient comfort and safety</t>
  </si>
  <si>
    <t>Air coolers,Heat convectors,fly catcher,invertors,fire extinguisher,mink blanket,soft pillows with nursery print pillow covers</t>
  </si>
  <si>
    <t>Surgical services are free for BPL patients</t>
  </si>
  <si>
    <t>10 bed at CHC /PHC and 20 bed in each district hospital</t>
  </si>
  <si>
    <t>only 15 beds 5beds lock in a room becuase insufficient space in NRC</t>
  </si>
  <si>
    <t>Hospital graded mattress, Bed side locker , IVstand, Bed pan, bed rail,Mackintosh,Nursery Print bed sheets</t>
  </si>
  <si>
    <t>bed rail,Mackintosh,Nursery Print bed sheets with all beds not available</t>
  </si>
  <si>
    <t>Availability of screens at IUD insertion room</t>
  </si>
  <si>
    <t>Availability of screens at family planning OT</t>
  </si>
  <si>
    <t>Availability of toys</t>
  </si>
  <si>
    <t>Washable toys</t>
  </si>
  <si>
    <t>insufficient in quantity</t>
  </si>
  <si>
    <t>Availability of recreation and educational equipment</t>
  </si>
  <si>
    <t>2person counselled in single small room</t>
  </si>
  <si>
    <t>TV/CD/DVD player,public address system</t>
  </si>
  <si>
    <t>TV not functional</t>
  </si>
  <si>
    <t>not properly secured</t>
  </si>
  <si>
    <t>Confidentiality of Abortion cases</t>
  </si>
  <si>
    <t>No entry shall be made in any case sheet , PT register , follow-up card or any other document, register indicating there in the name of the pregnant women . Only reference serial no. is mentioned on all the document</t>
  </si>
  <si>
    <t xml:space="preserve">Adequate space for accommodating surgical  load </t>
  </si>
  <si>
    <t>Availability of OT for  elective major surgeries</t>
  </si>
  <si>
    <t>100-200 -1OT,                200-300-2,                    300-400 -3</t>
  </si>
  <si>
    <t>Availability of OT for Emergency surgeries</t>
  </si>
  <si>
    <t>Informed consent for IUD insertion</t>
  </si>
  <si>
    <t xml:space="preserve">Emergency OT 1 </t>
  </si>
  <si>
    <t>Availability of OT ophthalmic/ENT</t>
  </si>
  <si>
    <t>Ophthalmic/ENT- 1</t>
  </si>
  <si>
    <t>Waiting area for attendants</t>
  </si>
  <si>
    <t>Hot water facility</t>
  </si>
  <si>
    <t>Informed consent for family planning surgeries</t>
  </si>
  <si>
    <t xml:space="preserve">Glucometer with strips ,Stadiometer,digital weighing scale with difference of 5 gms,Infantometer, Resuscitation equipments, </t>
  </si>
  <si>
    <t>Toilet facility for patient attendant</t>
  </si>
  <si>
    <t>Informed consent on prescribed form C for abortion</t>
  </si>
  <si>
    <t>Seating arrangement for patient attendant</t>
  </si>
  <si>
    <t>Display of reproductive rights of clients</t>
  </si>
  <si>
    <t xml:space="preserve">Demarcated of Protective Zone </t>
  </si>
  <si>
    <t>Staff about awareness reproductive rights of clients</t>
  </si>
  <si>
    <t>Demarcated Clean Zone</t>
  </si>
  <si>
    <t>Demarcated sterile Zone</t>
  </si>
  <si>
    <t>Client is informed about various options of family planning and assisted in decision making</t>
  </si>
  <si>
    <t>not about all methods of contraceptive</t>
  </si>
  <si>
    <t>Demarcated disposal Zone</t>
  </si>
  <si>
    <t xml:space="preserve">Availability of Changing Rooms </t>
  </si>
  <si>
    <t xml:space="preserve">Availability of Pre Operative Room </t>
  </si>
  <si>
    <t>Availability of  earmarked area for newborn Corner</t>
  </si>
  <si>
    <t xml:space="preserve">Availability of Post Operative Room </t>
  </si>
  <si>
    <t xml:space="preserve">Availaility of Scrub Area </t>
  </si>
  <si>
    <t xml:space="preserve">Availability of Autoclave room/ TSSU </t>
  </si>
  <si>
    <t>Availability of dirty utility area</t>
  </si>
  <si>
    <t>There is established system of timely  indenting of consumables ,drugs  and food material</t>
  </si>
  <si>
    <t>not daily updated</t>
  </si>
  <si>
    <t xml:space="preserve">Drugs, consumables and contraceptives are  available free </t>
  </si>
  <si>
    <t>Drugs are indented in Paediatric dosages  only</t>
  </si>
  <si>
    <t xml:space="preserve">Corridors are wide enough for movement of trolleys </t>
  </si>
  <si>
    <t xml:space="preserve">2-3 meters </t>
  </si>
  <si>
    <t xml:space="preserve">Drugs are indented for mothers of admitted SAM children </t>
  </si>
  <si>
    <t xml:space="preserve">All surgical procedure for family planning are free of cost </t>
  </si>
  <si>
    <t xml:space="preserve">OT tables are available as per load </t>
  </si>
  <si>
    <t xml:space="preserve">Hydrolic OT Tables 
As per case load at least two for 100 - 200 beded DH and 4 for More than 200 beds </t>
  </si>
  <si>
    <t xml:space="preserve">only 2 OT tables </t>
  </si>
  <si>
    <t>sometime spend on USG</t>
  </si>
  <si>
    <t>Unidirectional flow of goods and services</t>
  </si>
  <si>
    <t>No cris cross of infectious and sterile goods</t>
  </si>
  <si>
    <t>Food items are stored at recommended temperature</t>
  </si>
  <si>
    <t>not unidirectional</t>
  </si>
  <si>
    <t xml:space="preserve">Timely payment of family planning compensation </t>
  </si>
  <si>
    <t>not maintained regularly</t>
  </si>
  <si>
    <t>not secured</t>
  </si>
  <si>
    <t>OT does not have temporary connections and loosely hanging wires</t>
  </si>
  <si>
    <t xml:space="preserve">Floors of the ward are non slippery and even </t>
  </si>
  <si>
    <t xml:space="preserve">difficult to clean </t>
  </si>
  <si>
    <t>Walls and floor of the OT covered with joint less tiles</t>
  </si>
  <si>
    <t>Adequate Space is  for counselling and examination</t>
  </si>
  <si>
    <t>Availability of dedicated OT for Family planning surgeries in PP unit</t>
  </si>
  <si>
    <t xml:space="preserve">Functional toilets with running water and flush are available as per bed strength and patient load of ward </t>
  </si>
  <si>
    <t>Availability of seating arrangement</t>
  </si>
  <si>
    <t>inadequate seating space</t>
  </si>
  <si>
    <t>visitors hours not fixed and insufficient space in room</t>
  </si>
  <si>
    <t>OT has sufficient fire  exit to permit safe escape to its occupant at time of fire</t>
  </si>
  <si>
    <t>OT room  has installed fire Extinguisher  that is Class A , Class B, C type or ABC type</t>
  </si>
  <si>
    <t xml:space="preserve">Availability of Scrub Area </t>
  </si>
  <si>
    <t>ac exhaust not available</t>
  </si>
  <si>
    <t>NRC has system for identification tagging  for babies if baby is less than 6 months</t>
  </si>
  <si>
    <t>common for maternity and ppu</t>
  </si>
  <si>
    <t xml:space="preserve">Availability of Obg &amp; Gynae Surgeon </t>
  </si>
  <si>
    <t>Availability of dedicated counselling area</t>
  </si>
  <si>
    <t>Security arrangement in NRC</t>
  </si>
  <si>
    <t>As per case load ( EmNOC  trained)</t>
  </si>
  <si>
    <t>Availability of examination cum minor procedure area for IUD insertion</t>
  </si>
  <si>
    <t>Unique SAM ID given to all admitted children</t>
  </si>
  <si>
    <t>Availability of general surgeon</t>
  </si>
  <si>
    <t xml:space="preserve">As per case load </t>
  </si>
  <si>
    <t xml:space="preserve">Corridors are wide enough for movement of trolleys and stretchers </t>
  </si>
  <si>
    <t>Availability of Orthopaedic Surgeon</t>
  </si>
  <si>
    <t xml:space="preserve">System of tagging babies less than 6 months </t>
  </si>
  <si>
    <t>Availability of ophthalmic surgeon</t>
  </si>
  <si>
    <t>Availability of ENT surgeon</t>
  </si>
  <si>
    <t>OT tables are available as per load</t>
  </si>
  <si>
    <t>OT is not seprately for ppu</t>
  </si>
  <si>
    <t>Availability of anaesthetist</t>
  </si>
  <si>
    <t>As per case load  ( LSAS Trained)</t>
  </si>
  <si>
    <t>but done by orthopaedic surgeon</t>
  </si>
  <si>
    <t xml:space="preserve">As per patient load , at least two </t>
  </si>
  <si>
    <t>2staff nurse availble only in 8-2 pm then on call or emergency</t>
  </si>
  <si>
    <t>Availability of OT technician</t>
  </si>
  <si>
    <t>Availability of OT attendant/assistant</t>
  </si>
  <si>
    <t xml:space="preserve"> Availability CSSD/ TSSU Asstt.  </t>
  </si>
  <si>
    <t>Availability of Security staff</t>
  </si>
  <si>
    <t>Advance Life support</t>
  </si>
  <si>
    <t>OT Management</t>
  </si>
  <si>
    <t>all areas not painted not in uniform colour</t>
  </si>
  <si>
    <t>Infection control and hand hygiene</t>
  </si>
  <si>
    <t xml:space="preserve">all areas not painted </t>
  </si>
  <si>
    <t>Training on processing/sterilization of equipments</t>
  </si>
  <si>
    <t>Walls of patient care area are brightly painted and decorated with child friendly and educational pictures</t>
  </si>
  <si>
    <t>Staff is skilled  for resuscitation and intubation</t>
  </si>
  <si>
    <t>not for intubation</t>
  </si>
  <si>
    <t>not regularly cleaned</t>
  </si>
  <si>
    <t>Windows if any in the OT are intact and sealed</t>
  </si>
  <si>
    <t>not regularly cleaned, flush not available</t>
  </si>
  <si>
    <t>Staff is Skilled to operate  OT equipments</t>
  </si>
  <si>
    <t>not all eqipments</t>
  </si>
  <si>
    <t>in some areas cracks are present</t>
  </si>
  <si>
    <t>Staff is skilled for processing and packing instrument</t>
  </si>
  <si>
    <t>all window not intacted</t>
  </si>
  <si>
    <t>No condemned/Junk material in the NRC</t>
  </si>
  <si>
    <t>junk material present in outside rooms</t>
  </si>
  <si>
    <t>PP unit  has installed fire Extinguisher  that is Class A , Class BC type or ABC type</t>
  </si>
  <si>
    <t>sometime rodents</t>
  </si>
  <si>
    <t xml:space="preserve">Availability of medical gases </t>
  </si>
  <si>
    <t xml:space="preserve">Availability of Oxygen Cylinders / Piped Gas supply, Nitrogen  </t>
  </si>
  <si>
    <t>only oxygen cylinders</t>
  </si>
  <si>
    <t xml:space="preserve">Availability of Uterotonic Drugs </t>
  </si>
  <si>
    <t>Inj Oxytocin 10 IU (to be kept in fridge)</t>
  </si>
  <si>
    <t>Inj Ampillicin, Inj. metronizazole Inj Gentamycin,</t>
  </si>
  <si>
    <t>Injectable preaprtions</t>
  </si>
  <si>
    <t xml:space="preserve"> Tab Paracetamol Ibuprofen, inj Diclofenac, Sodium plasma expender</t>
  </si>
  <si>
    <t>tab paracetamol not available</t>
  </si>
  <si>
    <t xml:space="preserve">Availability of  anesthetics </t>
  </si>
  <si>
    <t>Tab B complex, Inj Betamethason, Inj Hydrazaline,  methyldopa, (Nevirapin and other HIV  drugs)</t>
  </si>
  <si>
    <t>methyldopa, (Nevirapin and other HIV  drugs) not available</t>
  </si>
  <si>
    <t xml:space="preserve">Availability of  emergency drugs </t>
  </si>
  <si>
    <t xml:space="preserve"> Inj Magsulf 50%, Inj Calcium gluconate 10%, Inj Dexamethasone, inj Hydrocortisone, Succinate, Inj diazepam, inj Pheneramine maleate, inj Corboprost, Inj Fortwin, Inj Phenergen, Betameathazon, Inj Hydrazaline, Nefidepin, Methyldopa,ceftriaxone ,Adrenaline,Atropine</t>
  </si>
  <si>
    <t>nefidepin not available</t>
  </si>
  <si>
    <t>some time not available</t>
  </si>
  <si>
    <t>Availability of trained surgeon for Minilap/ Laparoscopic/NSV</t>
  </si>
  <si>
    <t>Availability of Oxygen Cylinders ,Inj Adrenaline,Inj Naloxone,Sodium Bicarbonate,Inj Aminophylline,injPhenobarbitone,Inj Hydrocorsone,5-10 and 25% Dextrose,Normal Saline,Inj Ampicillin with Cloxacillin,Inj Cefotaxime,Inj Gentamycin</t>
  </si>
  <si>
    <t>Minilap - MBBS trained in procedure
Laparoscopic- DGO,MS, MD
trained in laparoscopic surgery</t>
  </si>
  <si>
    <t>nj Ampicillin with Cloxacillin,Inj Gentamycin not available</t>
  </si>
  <si>
    <t xml:space="preserve">Availability of syringes,Cannula and IV Sets </t>
  </si>
  <si>
    <t xml:space="preserve">Trained in IUCD insertion </t>
  </si>
  <si>
    <t>Viability of Counsellor for family planning</t>
  </si>
  <si>
    <t>Kit carry form SNCU</t>
  </si>
  <si>
    <t xml:space="preserve">Availability of personal protective equipments </t>
  </si>
  <si>
    <t>shoe cover , elbow length gloves not available</t>
  </si>
  <si>
    <t>Emergency drug tray is maintained in OT in pre and post operative room</t>
  </si>
  <si>
    <t>common for pre and post operative room</t>
  </si>
  <si>
    <t>IUD insertion</t>
  </si>
  <si>
    <t>Family planning counselling</t>
  </si>
  <si>
    <t>Laparoscopic surgery/Minilap</t>
  </si>
  <si>
    <t>NSV</t>
  </si>
  <si>
    <t>Bio medical waste Management</t>
  </si>
  <si>
    <t xml:space="preserve">all is not trained </t>
  </si>
  <si>
    <t>NRC has system in place to assess appetite of child based on their nutritional needs</t>
  </si>
  <si>
    <t>RR/SI/PI</t>
  </si>
  <si>
    <t>Check appetite test for SAM childis done as per standard guideline</t>
  </si>
  <si>
    <t xml:space="preserve">Staff is skill for counselling services </t>
  </si>
  <si>
    <t>all is not siklled</t>
  </si>
  <si>
    <t>BP apparatus, Foetal Doppler,Thermometer, Pulse Oxy meter, Multiparameter , PV Set</t>
  </si>
  <si>
    <t xml:space="preserve">Staff is skilled  for resuscitation </t>
  </si>
  <si>
    <t>Availability of  functional instruments for Gynae and obstetrics</t>
  </si>
  <si>
    <t xml:space="preserve">NRC has system to assess feeding problems of child and provide individual counselling to mother </t>
  </si>
  <si>
    <t xml:space="preserve">LSCS Set, Cervical Biopsy Hysterectomy set, D&amp;C Set </t>
  </si>
  <si>
    <t>Counselling is done by nutrition counsellor/feeding demonstrator and ANM's</t>
  </si>
  <si>
    <t xml:space="preserve">NRC has system to access requirement and dose of micronutrient of SAM children as per their age </t>
  </si>
  <si>
    <t xml:space="preserve">Availability of functional equipments/ Instruments for New Born Care </t>
  </si>
  <si>
    <t>As per standards guideline</t>
  </si>
  <si>
    <t>Radiant warmer, Baby tray with Two pre warmed towels/sheets for wrapping the baby, mucus extractor, bag and mask (0 &amp;1 no.), sterilized thread for cord/cord clamp, nasogastric tube</t>
  </si>
  <si>
    <t>NRC has system to provides diet to children based on their  clinical condition/ Medical complication</t>
  </si>
  <si>
    <t>Availability of   functional General surgery equipments</t>
  </si>
  <si>
    <t>Management of SAM are based on 3 phases: Stabilization Phase, Transition Phase and rehabilitation phase</t>
  </si>
  <si>
    <t xml:space="preserve">Diathermy (Unit and Bi Polar), Proctoscopy set, general Surgical Instruments for Piles, Fistula, &amp; Fissures. Surgical set for Hernia &amp; Hydrocele, Cautery </t>
  </si>
  <si>
    <t>Diathermy (Unit and Bi Polar), Proctoscopy set not availbale</t>
  </si>
  <si>
    <t>Starter diet (F-75) is given to child just after admission.</t>
  </si>
  <si>
    <t>Availability of  functional orthopaedic surgery equipments</t>
  </si>
  <si>
    <t>Feeding should begin as soon as possible after admission with ‘Starter diet’ until the child is stabilized</t>
  </si>
  <si>
    <t xml:space="preserve">C arm, check OT table is C arm compatible, Thomas Splint, IM Nailing Set, SP Nailing, Compression Plating Kit, Sislocation Hip Screw Fixation </t>
  </si>
  <si>
    <t>C-arm not available</t>
  </si>
  <si>
    <t>Catch up diet (F-100) is given to the child.</t>
  </si>
  <si>
    <t>Availability of Ophthalmic surgery equipments</t>
  </si>
  <si>
    <t>Catch up diet is started when child is clinically stable and can tolerate increased energy and protein intake .Quantity of catch up diet  given is equal to Quantity of starter diet given in stabilization phase</t>
  </si>
  <si>
    <t xml:space="preserve">Operating Microscope, IOL Operation Set, Ophthalmoscope Keratometer, A Scan Biometer </t>
  </si>
  <si>
    <t>Availability of  functional ENT surgery equipments</t>
  </si>
  <si>
    <t>Operating Microscope, ENT Operation set, Mastoid Set, Tracheotomy set, Microdrill System set</t>
  </si>
  <si>
    <t>Operation Table with Trendelenburg facility</t>
  </si>
  <si>
    <t>only one OT table</t>
  </si>
  <si>
    <t xml:space="preserve">Provision of 50% sugar solution to children on admission </t>
  </si>
  <si>
    <t>on 2 phases and after rehabilitation phase as pe rthe standard guidelines</t>
  </si>
  <si>
    <t>Availability of Oral Contraceptive Pills</t>
  </si>
  <si>
    <t xml:space="preserve">Feeding Protocol for the child is decided based on the results of apetite test </t>
  </si>
  <si>
    <t>Portable X-Ray Machine,  Glucometer, HIV rapid diagnostic kit, USG and Blood gas analyser</t>
  </si>
  <si>
    <t>Feed frequency 2 hourly with 12 total feeds daily on day 1 and 3 hourly with 8 total feeds daily on day 2 and 3</t>
  </si>
  <si>
    <t>Stock for Month</t>
  </si>
  <si>
    <t>F-75 and F-100 made as per the guideline.</t>
  </si>
  <si>
    <t>Availability of  functional Instruments Resuscitation</t>
  </si>
  <si>
    <t>Availability of emergency Contraceptive Pills</t>
  </si>
  <si>
    <t>F-75 and F-100 along with micronutrient supplementation refers to the specific combination of calories proteins, electrolytes and minerals that should be delivered to children with SAM as per WHO guidelines made available for this purpose.</t>
  </si>
  <si>
    <t xml:space="preserve">Ambu bag, Oxygen, Suction machine , laryngoscope , Defibrillator (Paediatric and adult) , LMA, ET Tube </t>
  </si>
  <si>
    <t>Defibrillator (Paediatric and adult) not available</t>
  </si>
  <si>
    <t>The cook prepare feeding diet for children  under the supervision of the Nutrition counsellor.</t>
  </si>
  <si>
    <t>Availability of IUD devices</t>
  </si>
  <si>
    <t xml:space="preserve"> always not possible</t>
  </si>
  <si>
    <t>Availability of  functional anaesthesia equipment</t>
  </si>
  <si>
    <t xml:space="preserve">Boyles apparatus, Bains Circuit or Sodalime absorbent in close circuit </t>
  </si>
  <si>
    <t>Check raw material is kept in closed air tight containers</t>
  </si>
  <si>
    <t>Availability of Condoms</t>
  </si>
  <si>
    <t>Check all  perishable items are kept   refrigerator</t>
  </si>
  <si>
    <t xml:space="preserve">Availability of  anaesthetics </t>
  </si>
  <si>
    <t>Crash cart/Drug trolley not available</t>
  </si>
  <si>
    <t>NRC has system to monitor  the amount of food served to child as per guideline</t>
  </si>
  <si>
    <t>Availability of equipment for storage of sterilized items</t>
  </si>
  <si>
    <t>not proerly recorded</t>
  </si>
  <si>
    <t>Tracer</t>
  </si>
  <si>
    <t>Instrument cabinet and racks for storage of sterile items</t>
  </si>
  <si>
    <t>insufficient racks</t>
  </si>
  <si>
    <t>NRC has system to monitor  the amount of feed left over as per guideline</t>
  </si>
  <si>
    <t>Sterilized consumables in dressing drum</t>
  </si>
  <si>
    <t>Check any system to left over is recorded in the SAM chart</t>
  </si>
  <si>
    <t xml:space="preserve">At OT </t>
  </si>
  <si>
    <t xml:space="preserve">Buckets for mopping, Separate mops for patient care area and circulation area duster, waste trolley, Deck brush </t>
  </si>
  <si>
    <t xml:space="preserve">Availability of  emergency drugs tray </t>
  </si>
  <si>
    <t>Availability of equipment for CSSD/TSSU</t>
  </si>
  <si>
    <t>Autoclave Horizontal &amp; Vertical, Sterlizer Big &amp; Small</t>
  </si>
  <si>
    <t>in labour room only</t>
  </si>
  <si>
    <t>only Autoclave Horizontal &amp; Vertical,</t>
  </si>
  <si>
    <t>Availability of functional OT light</t>
  </si>
  <si>
    <t xml:space="preserve">Shadow less Major &amp; Minor, Ceiling and Stand Model, Focus Lamp </t>
  </si>
  <si>
    <t>focus lamp not available</t>
  </si>
  <si>
    <t>Availability of attachment/ accessories  with OT table</t>
  </si>
  <si>
    <t>Hospital graded mattress , IVstand, Bed pan</t>
  </si>
  <si>
    <t>Trey for  monitors, Electrical panel for anaesthesia machine, cardiac monitor etc, panel with outlet for Oxygen and vacuum,  X ray view box.</t>
  </si>
  <si>
    <t xml:space="preserve">BP apparatus, Thermometer, Pulse Oxymeter, Multiparameter </t>
  </si>
  <si>
    <t>Multiparameter not available</t>
  </si>
  <si>
    <t>Cupboard, table for preparation of medicines, chair, racks,</t>
  </si>
  <si>
    <t>Availability of Instruments/Equipments  for Gynae and obstetric</t>
  </si>
  <si>
    <t>PV examination kit</t>
  </si>
  <si>
    <t>insufficient in number</t>
  </si>
  <si>
    <t>Availability of Sterile IUD insertion and removal Kits</t>
  </si>
  <si>
    <t xml:space="preserve"> Operation Table with Trendelenburg facility</t>
  </si>
  <si>
    <t>Minilap instrument</t>
  </si>
  <si>
    <t>Laparoscopic set</t>
  </si>
  <si>
    <t>NSV sets</t>
  </si>
  <si>
    <t>Instruments for Laparoscopy</t>
  </si>
  <si>
    <t>Glucometer,  and HIV rapid diagnostic kit</t>
  </si>
  <si>
    <t>Bag and mask, Oxygen, Suction machine , laryngoscope scope. LMA, ET Tube , Airway ,Defibrillator</t>
  </si>
  <si>
    <t>all is in labour room</t>
  </si>
  <si>
    <t>common for all wards</t>
  </si>
  <si>
    <t>Autoclave/ boiler,</t>
  </si>
  <si>
    <t>Hospital graded mattress , IV stand, Bed pan</t>
  </si>
  <si>
    <t>Tray for  monitors, Electrical panel for anaesthesia machine, cardiac monitor etc, panel with outlet for Oxygen and vacuum,  X ray view box.</t>
  </si>
  <si>
    <t>Boyels apparatus, cautery, BP apparatus, autoclave etc.</t>
  </si>
  <si>
    <t>Up to date instructions for operation and maintenance of equipments are readily available with staff.</t>
  </si>
  <si>
    <t xml:space="preserve">stock level not daily updated </t>
  </si>
  <si>
    <t>Monthly</t>
  </si>
  <si>
    <t xml:space="preserve">Laparoscope, MVA etc </t>
  </si>
  <si>
    <t xml:space="preserve">Narcotic and psychotropic drugs are kept in lock and key </t>
  </si>
  <si>
    <t>Anaesthetic agents are kept at secure place</t>
  </si>
  <si>
    <t xml:space="preserve">There is process indenting consumable and drugs </t>
  </si>
  <si>
    <t>Adequate Illumination at OT table</t>
  </si>
  <si>
    <t>100000 lux</t>
  </si>
  <si>
    <t>Contraceptives are stored away from water and sources of  heat,
direct sunlight etc.</t>
  </si>
  <si>
    <t>Adequate Illumination at pre operative and post operative area</t>
  </si>
  <si>
    <t>Entry to OT is restricted</t>
  </si>
  <si>
    <t>Are expired contraceptives destroyed to prevent resale 
or other inappropriate use</t>
  </si>
  <si>
    <t>Warning light is provided outside OT and its been used when OT  is functional</t>
  </si>
  <si>
    <t>Temperature is maintained  and record of same is kept</t>
  </si>
  <si>
    <t>20-25 degrees celcius, OT has functional room thermometer and temperature is regularly maintained</t>
  </si>
  <si>
    <t>Humidity is maintained at desirable level</t>
  </si>
  <si>
    <t>50-60%</t>
  </si>
  <si>
    <t>There is practice of calculating and maintaining buffer stock  of  contraceptives</t>
  </si>
  <si>
    <t>Positive pressure is maintained in OT</t>
  </si>
  <si>
    <t>Security arrangement at OT</t>
  </si>
  <si>
    <t>Department maintained stock and expenditure register of contraceptives</t>
  </si>
  <si>
    <t>There is no stock out of contraceptives</t>
  </si>
  <si>
    <t xml:space="preserve">There is no delay in admission of patient </t>
  </si>
  <si>
    <t>Admission criteria for NRC is defined &amp; followed</t>
  </si>
  <si>
    <t>not all areas</t>
  </si>
  <si>
    <t xml:space="preserve">NRC has criteria for admission of children from 6-59 months and less than 6 month as per standard guideline. </t>
  </si>
  <si>
    <t xml:space="preserve">NRC has established criteria for re admission </t>
  </si>
  <si>
    <t>Child previously discharged from in-patient care but meets admission criteria again within the NRC period</t>
  </si>
  <si>
    <t>seepage from some areas during raining season</t>
  </si>
  <si>
    <t>NRC has established criteria for return after default</t>
  </si>
  <si>
    <t>Child who returns after default (away from in-patient care for 2 consecutive days) and meets the admission criteria within the NRC period</t>
  </si>
  <si>
    <t>Adequate Illumination at  procedure area at family planning clinic</t>
  </si>
  <si>
    <t>OT Table are intact and without rust</t>
  </si>
  <si>
    <t>At IUD insertion area</t>
  </si>
  <si>
    <t>Only one client is allowed one time at clinic</t>
  </si>
  <si>
    <t>No condemned/Junk material in the OT</t>
  </si>
  <si>
    <t>JUNK material in store room</t>
  </si>
  <si>
    <t>Temperature is maintained  and record of same is maintainted</t>
  </si>
  <si>
    <t>No pests are noticed</t>
  </si>
  <si>
    <t>sometime noticed by SN</t>
  </si>
  <si>
    <t>20-25OC, ICU has functional room thermometer and temperature is regularly maintained</t>
  </si>
  <si>
    <t>Appropriate humidity level is maintained</t>
  </si>
  <si>
    <t>Security arrangement at PP unit</t>
  </si>
  <si>
    <t>common for all maternity wing</t>
  </si>
  <si>
    <t xml:space="preserve">Availability of Hot water supply </t>
  </si>
  <si>
    <t>Availability of power back up in OT</t>
  </si>
  <si>
    <t xml:space="preserve">2 tier backup with UPS </t>
  </si>
  <si>
    <t>not recorded in each case</t>
  </si>
  <si>
    <t>not routinely</t>
  </si>
  <si>
    <t xml:space="preserve">Availability  of Centralized /local piped Oxygen, nitrogen and vacuum supply </t>
  </si>
  <si>
    <t>not in each case</t>
  </si>
  <si>
    <t>in some cases depend on availability of doctor</t>
  </si>
  <si>
    <t>There is fixed schedule for reassessment by Medical Officer/Nutrition Counsellor</t>
  </si>
  <si>
    <t>not cleaned and flush not available</t>
  </si>
  <si>
    <t>cracks, seepage during rainy season</t>
  </si>
  <si>
    <t>all windows not intacted</t>
  </si>
  <si>
    <t>all mattressess not cleaned</t>
  </si>
  <si>
    <t>OT has facility to provide sufficient and  clean linen for surgical patient</t>
  </si>
  <si>
    <t>Drape, draw sheet, cut sheet and gown</t>
  </si>
  <si>
    <t>OT has facility to provide linen for staff</t>
  </si>
  <si>
    <t>No condemned/Junk material in the PP unit</t>
  </si>
  <si>
    <t>Linen is changed after each procedure</t>
  </si>
  <si>
    <t xml:space="preserve">To and back transport for the mother and the child with SAM children </t>
  </si>
  <si>
    <t>some time not possible or depend on availability of vehicle</t>
  </si>
  <si>
    <t>Check for treatment chart are updated and drugs given are marked. Co relate it with drugs and doses prescribed. dispensing feed, time of oral drugs, supervision of intravenous fluids .</t>
  </si>
  <si>
    <t>just written on admission sheet acc to doctor advise</t>
  </si>
  <si>
    <t>orally only</t>
  </si>
  <si>
    <t>inadequately</t>
  </si>
  <si>
    <t>Check for TPR chart, weight records any other vital required is monitored</t>
  </si>
  <si>
    <t>not regularly in all cases</t>
  </si>
  <si>
    <t>Observed by Staff Nurse. No system.</t>
  </si>
  <si>
    <t>Check the measure taken to prevent new born theft, swapping and baby fall</t>
  </si>
  <si>
    <t xml:space="preserve">There is procedure for Pre Operative assessment </t>
  </si>
  <si>
    <t xml:space="preserve">Physical examination, results of lab investigation, diagnosis and proposed surgery </t>
  </si>
  <si>
    <t>Staff is aware of legal age for family planning</t>
  </si>
  <si>
    <t>22-49 married only</t>
  </si>
  <si>
    <t>There is procedure of handing over while receiving patient form OT to indoor and ICU</t>
  </si>
  <si>
    <t>Staff Nurse/Ward boy</t>
  </si>
  <si>
    <t>all is not aware</t>
  </si>
  <si>
    <t>depend on availability of specialist</t>
  </si>
  <si>
    <t>Patient id band/ verbal confirmation etc.</t>
  </si>
  <si>
    <t>verbal confirmation</t>
  </si>
  <si>
    <t>only for dietary and not regularly checked</t>
  </si>
  <si>
    <t>not every advice and preocedure</t>
  </si>
  <si>
    <t>only 2 staff nures 8-2pm or they give orally during shifting from OT to ward</t>
  </si>
  <si>
    <t>sometime not possible in pediatric ward</t>
  </si>
  <si>
    <t>accor doctor advise</t>
  </si>
  <si>
    <t xml:space="preserve">APH,Obstructed Labor,Fetal distress </t>
  </si>
  <si>
    <t>Patient  is counselled for self drug administration.</t>
  </si>
  <si>
    <t xml:space="preserve">Mother is advice by doctor/ Pharmacist /nurse about the dosages and timings . </t>
  </si>
  <si>
    <t>no directly given by nurse,, sometime just telling about timeing</t>
  </si>
  <si>
    <t xml:space="preserve"> Unique  identification number  is given to each client during process of registration</t>
  </si>
  <si>
    <t>Client demographic details are recorded in admission records</t>
  </si>
  <si>
    <t xml:space="preserve">Treatment prescribed inj nursing records </t>
  </si>
  <si>
    <t xml:space="preserve">Age criteria for family planning surgeries is adhered </t>
  </si>
  <si>
    <t>regularly not maintained</t>
  </si>
  <si>
    <t>There is established criteria for admission of abortion cases</t>
  </si>
  <si>
    <t xml:space="preserve">Availability of formats for Treatment Charts,  Community follow up card, BHT, continuation sheet, Discharge card Etc. </t>
  </si>
  <si>
    <t>continuation sheet,  not available</t>
  </si>
  <si>
    <t>heparin not available</t>
  </si>
  <si>
    <t>There is provision of extra beds during fixed day family planning surgery</t>
  </si>
  <si>
    <t>according doctors prescription</t>
  </si>
  <si>
    <t>History of  illness to screen for the diseases mentioned under the medical 
eligibility criteria</t>
  </si>
  <si>
    <t>Severe Anaemia,Current Pregnancy,any Heart disease,BP more than 160/100,coagulation disorders,endometriosis, systematic infection and AIDS.</t>
  </si>
  <si>
    <t>reporded to senior doctor</t>
  </si>
  <si>
    <t>Immunization status of  women for tetanus</t>
  </si>
  <si>
    <t>Current medications</t>
  </si>
  <si>
    <t>last contraceptive used and when</t>
  </si>
  <si>
    <t xml:space="preserve">NRC has established criteria for discharge of the patient </t>
  </si>
  <si>
    <t>Menstrual history: Date of  last menstrual period</t>
  </si>
  <si>
    <t>Discharge criterion for all infants and children is 15% weight gain and no signs of illness</t>
  </si>
  <si>
    <t>current pregnancy status
Obstetrics history</t>
  </si>
  <si>
    <t xml:space="preserve">Pulse, blood pressure, respiratory rate, temperature, body 
weight, general condition and pallor, auscultation of  heart and lungs, examination 
of  abdomen, pelvic examination, and other examinations as indicated by the
client’s medical history or general physical examination. </t>
  </si>
  <si>
    <t>all is not done in every cases</t>
  </si>
  <si>
    <t xml:space="preserve">There is fixed schedule for assessment of  patients </t>
  </si>
  <si>
    <t xml:space="preserve">some time not by doctor, done by FD </t>
  </si>
  <si>
    <t>Records of Monitoring/ Assessments are maintained</t>
  </si>
  <si>
    <t>PAC, Intraoperative monitoring</t>
  </si>
  <si>
    <t>maintain but not documented</t>
  </si>
  <si>
    <t xml:space="preserve">Operative Notes are Recorded </t>
  </si>
  <si>
    <t>Facility has established procedure for handing over form OT to ward</t>
  </si>
  <si>
    <t xml:space="preserve">Name of person in attendance during procedure, Pre and post operative diagnosis, Procedures carried out, length of procedures, estimated blood loss, Fluid administered, specimen removed, complications etc. </t>
  </si>
  <si>
    <t>By supportive staff</t>
  </si>
  <si>
    <t xml:space="preserve">There is procedure for clinical follow up of the child  for assessment and monitoring of growth and development till the child recovers completely </t>
  </si>
  <si>
    <t xml:space="preserve">Anaesthesia Notes are Recorded </t>
  </si>
  <si>
    <t>By local CHW  (Community health care worker)/ASHA/AWW. Follow up also includes enrolment of baby to Anganwadi centre and provide Supplementary food</t>
  </si>
  <si>
    <t>Facility has functional referral linkages to higher facilities for cases which  can not be managed at the facility</t>
  </si>
  <si>
    <t>in some cases all 4 followup not completed</t>
  </si>
  <si>
    <t xml:space="preserve">Counselling of mothers/caregiver during stay and before discharge </t>
  </si>
  <si>
    <t xml:space="preserve">A nurse /doctor is identified responsible for each case </t>
  </si>
  <si>
    <t xml:space="preserve">Preparation and feeding the child, how to give prescribed medication, folic acid, vitamins and iron at home, how to give home treatment for diarrhoea, fever and acute respiratory infections,Availability of counselling calendar </t>
  </si>
  <si>
    <t>Consents, surgical safety check list</t>
  </si>
  <si>
    <t>surgical safety check list not available</t>
  </si>
  <si>
    <t>OT Register, Schedule, Infection  control records, autoclaving records etc</t>
  </si>
  <si>
    <t xml:space="preserve">schedule register not maintained </t>
  </si>
  <si>
    <t>all is not numbered or identified</t>
  </si>
  <si>
    <t>verbal confirmation only</t>
  </si>
  <si>
    <t>inadequately maintained</t>
  </si>
  <si>
    <t xml:space="preserve">Triaging of sick children as per guideline </t>
  </si>
  <si>
    <t>not monitored regularly</t>
  </si>
  <si>
    <t xml:space="preserve">NRC has critical values of various lab test </t>
  </si>
  <si>
    <t xml:space="preserve">OT is provided with the critical value of different test </t>
  </si>
  <si>
    <t>Promethazine,Pentazocine, Pethidine,adrenaline,atropine, diazepam</t>
  </si>
  <si>
    <t>common in maternity or for labour room</t>
  </si>
  <si>
    <t>accor to doc advise</t>
  </si>
  <si>
    <t>not every advice and procedure</t>
  </si>
  <si>
    <t>some doctors writing is not comprehendible</t>
  </si>
  <si>
    <t xml:space="preserve">Availability of blood units in case of emergency with out replacement </t>
  </si>
  <si>
    <t>The blood is ordered for the patient according to the MSBOS (Maximum Surgical Blood Order Schedule)</t>
  </si>
  <si>
    <t>Blood transfusion of SAM child is done as per standard Guideline</t>
  </si>
  <si>
    <t>Blood transfusion is required (1) Hb is less than 4 g/dl (2) or if there is respiratory distress and Hb is between 4 and 6 g/dl.</t>
  </si>
  <si>
    <t xml:space="preserve">nursing staff given medication according doctor prescription </t>
  </si>
  <si>
    <t>Give (1)  whole blood 10 ml/kg body weight slowly over 3 hours (2) furosemide 1 mg/kg IV at the start of the transfusion</t>
  </si>
  <si>
    <t>only reporded but not documented</t>
  </si>
  <si>
    <t>Staff is aware of conditions in which blood transfusion is not done/repeated</t>
  </si>
  <si>
    <t>(1) Blood transfusion should not be started until the child has begun to gain weight.(2) Following the transfusion, if the Hb remains
less than 4 g/dl or between 4 and 6 g/dl with continuing respiratory
distress, DO NOT repeat the transfusion within 4 days</t>
  </si>
  <si>
    <t xml:space="preserve"> History and Physical examination are recorded</t>
  </si>
  <si>
    <t>There is procedure to ensure that PAC has been done before surgery</t>
  </si>
  <si>
    <t>Drugs administered are recorded</t>
  </si>
  <si>
    <t>There is procedure to review findings of PAC</t>
  </si>
  <si>
    <t>Anaesthesia and surgery note recorded</t>
  </si>
  <si>
    <t xml:space="preserve">Anaesthesia plan is documented before entering into OT </t>
  </si>
  <si>
    <t xml:space="preserve">Food intake status of Patient is checked </t>
  </si>
  <si>
    <t>Formats for Consent,medical record sheet,post operative sheet and discharge sheet etc available</t>
  </si>
  <si>
    <t>check by sn</t>
  </si>
  <si>
    <t>Patients vitals are recorded during  anaesthesia</t>
  </si>
  <si>
    <t>Check for availability of eligible couple and sterilization register</t>
  </si>
  <si>
    <t xml:space="preserve">Heart rate , cardiac rate , BP, O2  Saturation, </t>
  </si>
  <si>
    <t>not updated</t>
  </si>
  <si>
    <t xml:space="preserve">Airway security is ensured </t>
  </si>
  <si>
    <t>Records on family planning (FP) (including the number
of  clients counselled and the number of  acceptors)</t>
  </si>
  <si>
    <t>not maintained</t>
  </si>
  <si>
    <t xml:space="preserve">Follow-up records for FP clients
</t>
  </si>
  <si>
    <t xml:space="preserve">Breathing system is securely and correctly assembled </t>
  </si>
  <si>
    <t>all is not numbered</t>
  </si>
  <si>
    <t xml:space="preserve">Potency and level of anaesthesia is monitored </t>
  </si>
  <si>
    <t xml:space="preserve">Anaesthesia note is recorded </t>
  </si>
  <si>
    <t xml:space="preserve">Check for the adequacy </t>
  </si>
  <si>
    <t xml:space="preserve">Death of admitted child is adequately recorded and communicated </t>
  </si>
  <si>
    <t xml:space="preserve">Any adverse Anaesthesia Event is recorded and reported </t>
  </si>
  <si>
    <t>no documentation</t>
  </si>
  <si>
    <t xml:space="preserve">Post anaesthesia status is monitored and documented </t>
  </si>
  <si>
    <t>all patient not consulted before discharge</t>
  </si>
  <si>
    <t>There is procedure OT Scheduling</t>
  </si>
  <si>
    <t>Schedule is prepared in consonance with available OT house and patients requirement</t>
  </si>
  <si>
    <t xml:space="preserve">Patient evaluation before surgery is done and recorded </t>
  </si>
  <si>
    <t>not to all LAMA patient</t>
  </si>
  <si>
    <t>Vitals , Patients fasting status etc.</t>
  </si>
  <si>
    <t>in wards</t>
  </si>
  <si>
    <t xml:space="preserve">Antibiotic Prophylaxis given as indicated </t>
  </si>
  <si>
    <t xml:space="preserve">Counselling of client before discharge </t>
  </si>
  <si>
    <t xml:space="preserve">Tetanus Prophylaxis is given if Indicated </t>
  </si>
  <si>
    <t xml:space="preserve">There is a process to prevent wrong site and wrong surgery </t>
  </si>
  <si>
    <t xml:space="preserve">Surgical Site is marked before entering into OT </t>
  </si>
  <si>
    <t xml:space="preserve">Surgical site preparation is done as per protocol </t>
  </si>
  <si>
    <t xml:space="preserve">Cleaning , Asepsis and Draping </t>
  </si>
  <si>
    <t xml:space="preserve">Surgical Safety Check List is used for each surgery </t>
  </si>
  <si>
    <t xml:space="preserve">Check for Surgical safety check list has been used for surgical procedures </t>
  </si>
  <si>
    <t xml:space="preserve">Sponge and Instrument Count Practice is implemented </t>
  </si>
  <si>
    <t xml:space="preserve">Instrument, needles and sponges are counted before beginning of case, before final closure and on completing of procedure </t>
  </si>
  <si>
    <t>not before every cases</t>
  </si>
  <si>
    <t xml:space="preserve">Adequate Haemostasis is secaud during surgery  </t>
  </si>
  <si>
    <t xml:space="preserve">Check for Cautery and suture legation practices </t>
  </si>
  <si>
    <t xml:space="preserve">Appropriate suture material is used for surgery as per requirement </t>
  </si>
  <si>
    <t xml:space="preserve">Check for  what kind of sutures used for different surgeries . Braided Biological sutures are not used for dirty wounds, Catgut is not used for closing fascial layers of abdominal wounds or where prolonged support is required </t>
  </si>
  <si>
    <t xml:space="preserve">Check for suturing techniques are applied as per protocol </t>
  </si>
  <si>
    <t xml:space="preserve">Post operative monitoring is done before discharging to ward </t>
  </si>
  <si>
    <t xml:space="preserve">Check for post operative operation ward is used and patients are not immediately shifted to wards after surgery </t>
  </si>
  <si>
    <t xml:space="preserve">Post operative notes and orders are recorded </t>
  </si>
  <si>
    <t xml:space="preserve">Post operative notes contains Vital signs, Pain control, Rate and type of IV fluids, Urine and Gastrointestinal fluid output, other medications and Laboratory investigations </t>
  </si>
  <si>
    <t>Includes both maternal and neonatal death</t>
  </si>
  <si>
    <t xml:space="preserve">not in details, </t>
  </si>
  <si>
    <t>Triage, Assessment &amp; Management of newborns  having 
emergency signs are done as per guidelines</t>
  </si>
  <si>
    <t>sometime in syringe and not labelled properly</t>
  </si>
  <si>
    <t>Staff is aware and practice of 10 General principles of routine care as per guideline</t>
  </si>
  <si>
    <t>(1) Treat /Prevent Hypoglycaemia (2) treat and prevent Hypothermia (3) treat and prevent dehydration (4) Correct electrolyte imbalance (5) treat/ prevent infection (6) Correct micro nutrient deficiency (7) Start cautious diet (8) Achieve catch up growth (9) Provide sensory stimulation and emotional support (10) Prepare follow up after recovery</t>
  </si>
  <si>
    <t>not in regular manner</t>
  </si>
  <si>
    <t>Staff is aware of Emergency treatment of shock and anaemia as per guideline</t>
  </si>
  <si>
    <t>informed to responsible doctor</t>
  </si>
  <si>
    <t>Staff is aware of treatment of associated conditions like Vitamin A deficiency, Dermatosis, Parasitic worms, Continual diarrhoea and TB as per guideline</t>
  </si>
  <si>
    <t>Staff is aware of criteria for failure to respond to treatment as per guideline</t>
  </si>
  <si>
    <t>pre operative care and part preparation</t>
  </si>
  <si>
    <t>Check for Haemoglobin level is estimated , and arrangement of Blood, Catheterization, Administration of Antacids and FHR</t>
  </si>
  <si>
    <t xml:space="preserve">Proper selection Anaesthesia technique </t>
  </si>
  <si>
    <t xml:space="preserve">Check Both General and Spinal Anaesthesia Options are available. Ask for what are the criteria for using spinal and GA </t>
  </si>
  <si>
    <t xml:space="preserve">Intraoperative care </t>
  </si>
  <si>
    <t>Local anaesthesia is given as per guidelines</t>
  </si>
  <si>
    <t xml:space="preserve">Check for measures taken to prevent Supine Hypotension (Use of pillow/Sandbag to tilt the uterus), Technique for Incision, Opening of Uterus, Delivery of Foetus and placenta, and closing of Uterine Incision </t>
  </si>
  <si>
    <t xml:space="preserve">Post operative care </t>
  </si>
  <si>
    <t xml:space="preserve">Management of PIH/Eclampsia </t>
  </si>
  <si>
    <t xml:space="preserve">Ask for how to secure airway and breathing, Loading and Maintenance dose of Magnesium sulphate , Administration of Hypertensive Drugs </t>
  </si>
  <si>
    <t>depend on patient situation or refer to higher center</t>
  </si>
  <si>
    <t>FP surgeries are scheduled as oer guidelines</t>
  </si>
  <si>
    <t xml:space="preserve">Postpartum Haemorrhage  </t>
  </si>
  <si>
    <t xml:space="preserve">Retained Placenta </t>
  </si>
  <si>
    <t>Preoperative instructions given to the client</t>
  </si>
  <si>
    <t>Sepsis</t>
  </si>
  <si>
    <t xml:space="preserve">Part preparation is done as per guidelines </t>
  </si>
  <si>
    <t>Reptured Utreus</t>
  </si>
  <si>
    <t xml:space="preserve">Recording Time of Birth </t>
  </si>
  <si>
    <t>Post operative care as per guidelines</t>
  </si>
  <si>
    <t>not monitored periodically</t>
  </si>
  <si>
    <t>Prevention of Hypothermia</t>
  </si>
  <si>
    <t>not in timely</t>
  </si>
  <si>
    <t xml:space="preserve">1 basin common for all </t>
  </si>
  <si>
    <t xml:space="preserve">Mothers are aware of importance of washing hands </t>
  </si>
  <si>
    <t xml:space="preserve">all mothers not know about </t>
  </si>
  <si>
    <t>all mothers not practicing</t>
  </si>
  <si>
    <t>Hand washing b/w each patient &amp; change of gloves</t>
  </si>
  <si>
    <t xml:space="preserve">The client is given full information about optimal pregnancy spacing and
the benefits of it as a part of FP health education and counselling. </t>
  </si>
  <si>
    <t>The importance of timely initiation of an FP method after childbirth, miscarriage,
or abortion will be emphasized.</t>
  </si>
  <si>
    <t>not to all mothers</t>
  </si>
  <si>
    <t>Client is counselled about the options for family planning available</t>
  </si>
  <si>
    <t>not about all methods</t>
  </si>
  <si>
    <t>The client is informed that condoms prevent sexually transmitted infections (STIs) &amp; HIV</t>
  </si>
  <si>
    <t>Pills should be given only to those who meet the Medical Eligibility Criteria</t>
  </si>
  <si>
    <t xml:space="preserve">Contraindication of COC in Breastfeeding mothers within 6week and hypertension </t>
  </si>
  <si>
    <t>some staff is not know</t>
  </si>
  <si>
    <t>Ask stff about how they decontaminate the procedure surface like Examination table , Patients Beds 
(Wiping with .5% Chlorine solution</t>
  </si>
  <si>
    <t>The client should be given full information about the risks, advantages, and possible side effects before OCPs are prescribed for her.</t>
  </si>
  <si>
    <t>not given in details</t>
  </si>
  <si>
    <t>Staff is aware of what to do if dose of contraceptive is missed</t>
  </si>
  <si>
    <t xml:space="preserve">Check for availability for 0.5 chlorine solution
Ask staff how they decontaminate the instruments after use (Should be at least for 10 minutes </t>
  </si>
  <si>
    <t>Staff is aware of indication and method of administration of ECP</t>
  </si>
  <si>
    <t>within 72 hours, second dose 12 hours after first dose</t>
  </si>
  <si>
    <t>IUD insertion is done as per standard protocol</t>
  </si>
  <si>
    <t>No touch technique, Speculum and bimanual examination, sounding of uterus and placement</t>
  </si>
  <si>
    <t xml:space="preserve">Toys washed regularly, and after each child uses </t>
  </si>
  <si>
    <t>Client is informed about the adverse effect that can happen and their remedy</t>
  </si>
  <si>
    <t xml:space="preserve">Check for decontamination and washing of toys </t>
  </si>
  <si>
    <t>Cramping, vaginal discharge, heavier menstruation, checking of IUD</t>
  </si>
  <si>
    <t>Follow up services are provided as per protocols</t>
  </si>
  <si>
    <t>Removal of IUD, Instructions for when to return</t>
  </si>
  <si>
    <t>Staff is aware of case selection criteria for family planning</t>
  </si>
  <si>
    <t>49-22 year age
Married
at least having one year old
Spouse has not gone for sterilization</t>
  </si>
  <si>
    <t>Assessment of client done before surgery for any Delay, refer of caution signs</t>
  </si>
  <si>
    <t>Physical examination and Medical History taken,</t>
  </si>
  <si>
    <t>Consent is confirmed before the procedure</t>
  </si>
  <si>
    <t>Patients are observed for any sign and symptoms of HAI like fever, purulent discharge from surgical site,Aerobic,Anaerobic and Fungal Infection  .</t>
  </si>
  <si>
    <t>surgeon check for informed consent signed and ask client for the same</t>
  </si>
  <si>
    <t>Client is informed about post operative care, complication and follow up</t>
  </si>
  <si>
    <t>SI/RR/PI</t>
  </si>
  <si>
    <t>use of another family planning method for 3 months only,</t>
  </si>
  <si>
    <t>Follow up visits done as per GoI guidelines</t>
  </si>
  <si>
    <t>Periodic medical checkup of the staff</t>
  </si>
  <si>
    <t>Visit after 48 hours, first follow up visit at 7th day and semen analysis after 3 months, emergency follow up</t>
  </si>
  <si>
    <t>Pre procedure Counselling provided</t>
  </si>
  <si>
    <t xml:space="preserve">As per national Guidelines
Transition phase after family planning surgery specially vasectomy defined </t>
  </si>
  <si>
    <t>Post procedure Counselling provided</t>
  </si>
  <si>
    <t>As per national guidelines</t>
  </si>
  <si>
    <t>Counselling on the follow-up visit</t>
  </si>
  <si>
    <t>MVA procedures are done as per guidelines</t>
  </si>
  <si>
    <t>Medical termination of pregnancy done as per guidelines</t>
  </si>
  <si>
    <t>Surgical Procedures procedures are done as per guidelines</t>
  </si>
  <si>
    <t>Dilation and evacuation</t>
  </si>
  <si>
    <t>ethacridine lactate extra amniotic instillation</t>
  </si>
  <si>
    <t xml:space="preserve">in doctors duty rooms </t>
  </si>
  <si>
    <t>F 5.5</t>
  </si>
  <si>
    <t>not at point of use</t>
  </si>
  <si>
    <t>they know about but not in regular practice</t>
  </si>
  <si>
    <t xml:space="preserve">Adherence to Surgical scrub method </t>
  </si>
  <si>
    <t xml:space="preserve">procedure should be repeated several times so that the scrub lasts for 3 to 5
minutes. The hands and forearms should be dried with a sterile towel only.  </t>
  </si>
  <si>
    <t>in some cases not possible</t>
  </si>
  <si>
    <t>Check sterile field is maintained during surgery</t>
  </si>
  <si>
    <t>Surgical site covered with sterile drapes, sterile instruments are kept within the sterile field.</t>
  </si>
  <si>
    <t>Sterile s gloves are available at OT and Critical areas</t>
  </si>
  <si>
    <t>Ask stff about how they decontaminate the procedure surface like OT Table, Stretcher/Trolleys  etc. 
(Wiping with .5% Chlorine solution</t>
  </si>
  <si>
    <t xml:space="preserve">
Ask staff how they decontaminate the instruments like ambubag, suction canulae, Surgical Instruments 
(Soaking in 0.5% Chlorine Solution, Wiping with 0.5% Clorine Solution or 70% Alcohal as applicable </t>
  </si>
  <si>
    <t>Ask staff about method and time required for bioling</t>
  </si>
  <si>
    <t xml:space="preserve">Formaldehyde or glutaraldehyde solution replaced as per manufacturer instructions </t>
  </si>
  <si>
    <t xml:space="preserve">Instruments are packed according for autoclaving as per standard protocol </t>
  </si>
  <si>
    <t xml:space="preserve">Regular validation of sterilization through biological and chemical indicators </t>
  </si>
  <si>
    <t>Maintenance of records of sterilization</t>
  </si>
  <si>
    <t>There is a procedure to enusure the tracibility of sterilized packs</t>
  </si>
  <si>
    <t xml:space="preserve">Faculty layout ensures separation of general traffic from patient traffic </t>
  </si>
  <si>
    <t xml:space="preserve">Zoning of High risk areas </t>
  </si>
  <si>
    <t xml:space="preserve">Floors and wall surfaces of ICU are easily cleanable </t>
  </si>
  <si>
    <t>floors not easily cleanable</t>
  </si>
  <si>
    <t xml:space="preserve">CSSD/TSSU has demarcated separate area for receiving dirty items, processes, keeping clean and sterile items </t>
  </si>
  <si>
    <t>no separate dmarcated area</t>
  </si>
  <si>
    <t>not follow by all staff</t>
  </si>
  <si>
    <t>not always, needs training of the support staff</t>
  </si>
  <si>
    <t>Cleaning of cervix before IUD insertion with antiseptic solution</t>
  </si>
  <si>
    <t>Check sterile filled is maintained during surgery</t>
  </si>
  <si>
    <t>Department has documented procedure for receiving and initial assessment of the patient</t>
  </si>
  <si>
    <t xml:space="preserve">Department has documented procedure for admission, shifting and referral 0f patient </t>
  </si>
  <si>
    <t xml:space="preserve">Positive Pressure in OT </t>
  </si>
  <si>
    <t xml:space="preserve">Adequate air exchanges are maintained </t>
  </si>
  <si>
    <t xml:space="preserve">Department has documented procedure for counselling of Mother for feeding, care and Hygiene </t>
  </si>
  <si>
    <t xml:space="preserve">Department have standard procedures for management of medical complications associated with Severe Acute Malnutrition </t>
  </si>
  <si>
    <t xml:space="preserve">Department has documented procedures for feeding of Child with SAM </t>
  </si>
  <si>
    <t xml:space="preserve">Department has documented procedure for management of SAM children less than 6 month of age </t>
  </si>
  <si>
    <t xml:space="preserve">Department has documented procedure for Management of SAM in HIV exposed /HIV infected and TB infected children </t>
  </si>
  <si>
    <t xml:space="preserve">Department has documented procedure for Structures play therapy and loving care </t>
  </si>
  <si>
    <t>Department has documented procedure for sorting,  and distribution of clean linen to patient</t>
  </si>
  <si>
    <t xml:space="preserve">Department has documented procedures for demonstration and practice of energy dense child food </t>
  </si>
  <si>
    <t xml:space="preserve">Department has documented procedure for follow up of children discharge from the NRC </t>
  </si>
  <si>
    <t xml:space="preserve">Department has documented procedure for distribution of assorted vegetable seed packets during follow up of children discharged from NRC for promotion of kitchen garden at home </t>
  </si>
  <si>
    <t xml:space="preserve"> Appropriate feeding practices, wall charts for assessment and management of sick children with SAM, Management of medical complications, Triage, 10 steps for management of SAM, Grading and management of hypothermia,  Management of hypoglycaemia, Management of Dehydration, housekeeping protocols, Administration of commonly used drugs, etc</t>
  </si>
  <si>
    <t>sometime</t>
  </si>
  <si>
    <t>Availability of puncture proof container</t>
  </si>
  <si>
    <t>punture proof container not available but they made temporary method</t>
  </si>
  <si>
    <t xml:space="preserve">not all staff </t>
  </si>
  <si>
    <t>self management, no reporting procedure</t>
  </si>
  <si>
    <t>not handled properly</t>
  </si>
  <si>
    <t>sometime not possible</t>
  </si>
  <si>
    <t>all staff not know</t>
  </si>
  <si>
    <t xml:space="preserve">Quality objective for NRC are defined </t>
  </si>
  <si>
    <t>not seprated</t>
  </si>
  <si>
    <t>Total admissions</t>
  </si>
  <si>
    <t>floor not esily cleanable</t>
  </si>
  <si>
    <t xml:space="preserve">Bed Occupancy Rate   </t>
  </si>
  <si>
    <t>Proportion of admissions by gender</t>
  </si>
  <si>
    <t>only chlorine soluation</t>
  </si>
  <si>
    <t>Achieved target weight(15% weight gain)</t>
  </si>
  <si>
    <t>Department has documented procedure for scheduling the Surgery and its booking</t>
  </si>
  <si>
    <t>Use of double bucket system for mopping</t>
  </si>
  <si>
    <t>Tracers</t>
  </si>
  <si>
    <t>Department has documented procedure for pre operative procedure</t>
  </si>
  <si>
    <t xml:space="preserve">Discharge Rate </t>
  </si>
  <si>
    <t>Defaulter rate</t>
  </si>
  <si>
    <t>Department has documented procedure for pre operative anaesthetic check up</t>
  </si>
  <si>
    <t>Acceptable-&lt;15%
Not Acceptable-&gt;25%</t>
  </si>
  <si>
    <t>Relapse rate</t>
  </si>
  <si>
    <t>Department has documented procedure for in process check during surgery</t>
  </si>
  <si>
    <t>Average waiting time for admission (mins)</t>
  </si>
  <si>
    <t>Department has documented procedure for post operative care of the patient</t>
  </si>
  <si>
    <t>Department has documented procedure for operation theatre asepsis and environment management</t>
  </si>
  <si>
    <t xml:space="preserve">Department has documented procedure for OT documentation. </t>
  </si>
  <si>
    <t>Department has documented procedure for reception of dirt packs and issue of sterile packs from TSSU</t>
  </si>
  <si>
    <t>Department has documented procedure for maintenance and calibration of equipments</t>
  </si>
  <si>
    <t xml:space="preserve">Department has documented procedure for  general cleaning of OT and annexes </t>
  </si>
  <si>
    <t>Average length of stay in (weeks)</t>
  </si>
  <si>
    <t>Work instruction/clinical  protocols are  displayed</t>
  </si>
  <si>
    <t xml:space="preserve">processing and sterilization of equipments, </t>
  </si>
  <si>
    <t xml:space="preserve">Acceptable- 1-4 week
Not Acceptable-&lt;1 and &gt;6 </t>
  </si>
  <si>
    <t>Death rate following discharge from NRC</t>
  </si>
  <si>
    <t>Acceptable- &lt;5%  Not Acceptable- &gt;15%</t>
  </si>
  <si>
    <t>Recovery rate</t>
  </si>
  <si>
    <t>Acceptable- &gt;75%                       Not Acceptable- &lt;50%</t>
  </si>
  <si>
    <t xml:space="preserve"> wrong drug administration, needle stick injury, absconding patients etc</t>
  </si>
  <si>
    <t>available but not used</t>
  </si>
  <si>
    <t>in plastic bags</t>
  </si>
  <si>
    <t>Percent</t>
  </si>
  <si>
    <t xml:space="preserve">Quality objective for OT are defined </t>
  </si>
  <si>
    <t xml:space="preserve">Client satisfaction survey done on monthly basis </t>
  </si>
  <si>
    <t xml:space="preserve">H </t>
  </si>
  <si>
    <t xml:space="preserve">Department has documented procedure for registration, admission and discharge </t>
  </si>
  <si>
    <t xml:space="preserve">Department has documented procedure for initial assessment of the patient </t>
  </si>
  <si>
    <t xml:space="preserve">C-Section Rate </t>
  </si>
  <si>
    <t>Department has documented procedure for providing appointment/day and date  for the surgery</t>
  </si>
  <si>
    <t xml:space="preserve">Proportion of C-Sections done in night </t>
  </si>
  <si>
    <t>Department has documented procedure for preparation of patient for surgery</t>
  </si>
  <si>
    <t>Department has documented procedure for IUD insertion</t>
  </si>
  <si>
    <t xml:space="preserve">Proportion of other emergency surgeries done in the night </t>
  </si>
  <si>
    <t xml:space="preserve">No. of Major surgeries done per 1 lakh population </t>
  </si>
  <si>
    <t>Department has documented procedure for taking consent of the patient for procedure</t>
  </si>
  <si>
    <t>CSSD/TSSU productivity index</t>
  </si>
  <si>
    <t>No. of packs sterilized against the no. of surgeries</t>
  </si>
  <si>
    <t xml:space="preserve">Department has documented procedure for record maintenance </t>
  </si>
  <si>
    <t xml:space="preserve">Department has documented procedure for counselling of the patient </t>
  </si>
  <si>
    <t xml:space="preserve">Department has manual for male and female sterilization </t>
  </si>
  <si>
    <t>Department has manual  for Quality assurance  for sterilization</t>
  </si>
  <si>
    <t>Department has guideline for  administration of Emergency contraceptive</t>
  </si>
  <si>
    <t xml:space="preserve">Department has standard for various technique of contraception </t>
  </si>
  <si>
    <t>Department has standard IEC material for patient education and counselling</t>
  </si>
  <si>
    <t>Department has manual for FP indemnity scheme</t>
  </si>
  <si>
    <t xml:space="preserve">Downtime critical euipments </t>
  </si>
  <si>
    <t xml:space="preserve">Skin to skin time </t>
  </si>
  <si>
    <t xml:space="preserve">No of major surgeries per surgeon </t>
  </si>
  <si>
    <t>IUD insertion, Processing of instruments</t>
  </si>
  <si>
    <t>Proportion of elective C-Sections</t>
  </si>
  <si>
    <t>Proportion emergency  surgeries</t>
  </si>
  <si>
    <t>Cycle time for instrument processing</t>
  </si>
  <si>
    <t xml:space="preserve">Surgical Site infection Rate </t>
  </si>
  <si>
    <t>No. of observed surgical site infections*100/total no. of Major surgeries</t>
  </si>
  <si>
    <t xml:space="preserve">Incidence of re-exploration of surgery </t>
  </si>
  <si>
    <t>Perioperative Death Rate</t>
  </si>
  <si>
    <t>Deaths occurred from pre operative procedure to discharge of the patient</t>
  </si>
  <si>
    <t>Proportion of General Anaesthesia to spinal anaesthesia</t>
  </si>
  <si>
    <t>Proportion of PAC done out of total elective surgeries</t>
  </si>
  <si>
    <t>No. of autoclave cycle failed in Bowie dick test out of total autoclave cycle</t>
  </si>
  <si>
    <t xml:space="preserve">Operation Cancellation rates </t>
  </si>
  <si>
    <t xml:space="preserve">No. of cancelled operation*1000 /total operation done </t>
  </si>
  <si>
    <t>Planned operations cancelled due to any reason like clinical, non clinical (theatre), or by patient</t>
  </si>
  <si>
    <t xml:space="preserve">Quality objective are defined </t>
  </si>
  <si>
    <t>IUD insertion per 1000 eligible female</t>
  </si>
  <si>
    <t>Denominator to be discussed</t>
  </si>
  <si>
    <t xml:space="preserve">Vasectomy performed </t>
  </si>
  <si>
    <t xml:space="preserve">Tubectomy performed </t>
  </si>
  <si>
    <t xml:space="preserve">No of First Trimester MTP </t>
  </si>
  <si>
    <t xml:space="preserve">No. of Second Trimester MTP </t>
  </si>
  <si>
    <t xml:space="preserve">OCP Users </t>
  </si>
  <si>
    <t xml:space="preserve">Proportion of users using limiting method </t>
  </si>
  <si>
    <t>Proportion of target met for male sterilization surgery</t>
  </si>
  <si>
    <t>Proportion of target met for female sterilization surgery</t>
  </si>
  <si>
    <t>No. of family planning counselling done per 1000 client</t>
  </si>
  <si>
    <t xml:space="preserve">Skin to Skin time </t>
  </si>
  <si>
    <t>Proportion of clients agreed for family planning methods out of total counselled</t>
  </si>
  <si>
    <t xml:space="preserve">Surgical Site Infection rate </t>
  </si>
  <si>
    <t xml:space="preserve">Medical Audit Score </t>
  </si>
  <si>
    <t>No. of complication per 1000 male sterilization surgeries</t>
  </si>
  <si>
    <t>No. of complication per 1000 female sterilization surgeries</t>
  </si>
  <si>
    <t>Surgical site infection rate</t>
  </si>
  <si>
    <t xml:space="preserve">No. of post operative deaths per 1000 surgeries </t>
  </si>
  <si>
    <t>No. of sterilization failure per 1000 surgeries</t>
  </si>
  <si>
    <t xml:space="preserve">Client Satisfaction score </t>
  </si>
  <si>
    <t>Average counselling time</t>
  </si>
  <si>
    <t>Checklist for Intensive Care Unit</t>
  </si>
  <si>
    <t xml:space="preserve">Intensive Care  Unit Score Card </t>
  </si>
  <si>
    <t>Intensive Care  Unit Score</t>
  </si>
  <si>
    <t>Checklist for Indoor Patient Department</t>
  </si>
  <si>
    <t xml:space="preserve">ICU not functional routinely, use as a private ward </t>
  </si>
  <si>
    <t xml:space="preserve">Indoor Patient Department Score Card </t>
  </si>
  <si>
    <t xml:space="preserve">IPD Score </t>
  </si>
  <si>
    <t xml:space="preserve">Checklist for Intensive Care Unit </t>
  </si>
  <si>
    <t>Compliance 
Full/Partial/No</t>
  </si>
  <si>
    <t>Availability of Intensive care services  for medical cases</t>
  </si>
  <si>
    <t>Major medical cases like CVA,Haematomas, CAD, Haemoptysis, Snake bite, Br. Asthma Poisoning etc</t>
  </si>
  <si>
    <t>Availability of Intensive care services for Surgical cases</t>
  </si>
  <si>
    <t>Major surgical cases including trauma</t>
  </si>
  <si>
    <t>Availability of Intensive care services for Gynae and obstetrics cases</t>
  </si>
  <si>
    <t>If ICU services are not available then facility ensure linkages (Partial Compliance)</t>
  </si>
  <si>
    <t xml:space="preserve">Checklist for Blood Bank </t>
  </si>
  <si>
    <t>Checklist for IPD</t>
  </si>
  <si>
    <t>Reference No/</t>
  </si>
  <si>
    <t>Availability of ICU services 24X7</t>
  </si>
  <si>
    <t>3 staff per shift</t>
  </si>
  <si>
    <t>Availability of  Intensive care services.</t>
  </si>
  <si>
    <t>Intubation, Tracheotomy, Mechanical Ventilation, short term cardio respiratory support, Defibrillation, CPR, Mobilization, Chest Tube, ventilator</t>
  </si>
  <si>
    <t>Defibrillation, ventilator available but not used</t>
  </si>
  <si>
    <t xml:space="preserve">Blood Bank Score Card </t>
  </si>
  <si>
    <t>Blood Bank Score</t>
  </si>
  <si>
    <t>Availability of  general medicine indoor services</t>
  </si>
  <si>
    <t>Availability of  isolation ward services</t>
  </si>
  <si>
    <t>Availability of  general surgery indoor services</t>
  </si>
  <si>
    <t>Availability of burn ward indoor services</t>
  </si>
  <si>
    <t>Availability of  ophthalmology indoor services</t>
  </si>
  <si>
    <t>Availability of Portable X ray services</t>
  </si>
  <si>
    <t>Availability of Orthopaedics indoor services</t>
  </si>
  <si>
    <t>Availability of USG services</t>
  </si>
  <si>
    <t>Functional side laboratory services are available</t>
  </si>
  <si>
    <t xml:space="preserve">ABG &amp; Electrolyte </t>
  </si>
  <si>
    <t>ABG &amp; Electrolyte not available</t>
  </si>
  <si>
    <t xml:space="preserve">Availability of Psychiatry Indoor services </t>
  </si>
  <si>
    <t xml:space="preserve">Demarcated beds for Psychiatry patient may be provided if a dedicated Psychiatry ward is not available </t>
  </si>
  <si>
    <t xml:space="preserve">12 lead ECG </t>
  </si>
  <si>
    <t xml:space="preserve">Availability of Indoor Physiotherapy Procedures </t>
  </si>
  <si>
    <t>Dedicated Physiotherapy services may not be available though services can be provided in orthopaedic and trauma ward</t>
  </si>
  <si>
    <t>Availability of dialysis services</t>
  </si>
  <si>
    <t>Availability of accident &amp; trauma ward</t>
  </si>
  <si>
    <t>Availability of cardiac care unit</t>
  </si>
  <si>
    <t xml:space="preserve"> 5 bedded ICU (Either dedicated or corelated to the main ICU)</t>
  </si>
  <si>
    <t>but used as a private ward</t>
  </si>
  <si>
    <t>Availability of Indoor services for Management</t>
  </si>
  <si>
    <t xml:space="preserve">Maleria Kalaazar Dengue &amp; Chikunguna  AES/Japanese Encephalitis as prevelant locally </t>
  </si>
  <si>
    <t xml:space="preserve">Indoor treatment of TB patients requires hospitalization </t>
  </si>
  <si>
    <t xml:space="preserve">Inpatient Management of severly ill cases </t>
  </si>
  <si>
    <t xml:space="preserve">Inpatient care for cases require hospitilization </t>
  </si>
  <si>
    <t>Availabily of Opthalmic ward</t>
  </si>
  <si>
    <t xml:space="preserve">Availbilty of Geriatic ward </t>
  </si>
  <si>
    <t>Demarcated beds for Geriatric patient may be provided in Medical Ward if a dedicated geriatric ward is not available.</t>
  </si>
  <si>
    <t>Availability of Directional  Signage's</t>
  </si>
  <si>
    <t>Signage for restricted area</t>
  </si>
  <si>
    <t xml:space="preserve">Availability of indoor Services as per local prevalent disease </t>
  </si>
  <si>
    <t>Services provision in ICU are displayed</t>
  </si>
  <si>
    <t>Services not available in ICU are displayed</t>
  </si>
  <si>
    <t>Important  numbers including ambulance, blood bank and referral centres displayed</t>
  </si>
  <si>
    <t xml:space="preserve">User charges in r/o lCU services are displayed </t>
  </si>
  <si>
    <t>IEC material  displayed in waiting area</t>
  </si>
  <si>
    <t xml:space="preserve">Assessment  Method </t>
  </si>
  <si>
    <t>List of services available are displayed</t>
  </si>
  <si>
    <t xml:space="preserve">Entitlement under different national health program </t>
  </si>
  <si>
    <t>List of drugs available are  displayed and updated</t>
  </si>
  <si>
    <t xml:space="preserve">User charges if any displayed </t>
  </si>
  <si>
    <t>Availability of Wheel chair or stretcher for easy Access to the ICU</t>
  </si>
  <si>
    <t xml:space="preserve">Relevant IEC material displayed at wards </t>
  </si>
  <si>
    <t>not in ICU but available in cooridor</t>
  </si>
  <si>
    <t xml:space="preserve">ICU is connected to lift/ramp </t>
  </si>
  <si>
    <t>for easy , safe and fast transport of bed/trolley of critically sick patient</t>
  </si>
  <si>
    <t xml:space="preserve">Services are delivered in a manner that is sensitive to gender, religious and cultural needs, and there are no barrier on account of physical , economic, cultural or social reasons. </t>
  </si>
  <si>
    <t>Separate male &amp; female wards</t>
  </si>
  <si>
    <t xml:space="preserve">Where ever male and female are kept in same wards male and female area are demarcated </t>
  </si>
  <si>
    <t xml:space="preserve">Male and female toilets are demarcated </t>
  </si>
  <si>
    <t>Privacy and confidentiality of HIV cases</t>
  </si>
  <si>
    <t xml:space="preserve">Access to toilet should not go through opposite sex patient care area </t>
  </si>
  <si>
    <t xml:space="preserve">Male attendants are not allowed to stay at night in female ward </t>
  </si>
  <si>
    <t>There is no discrimination with transgender patients</t>
  </si>
  <si>
    <t>No unnecessary /non-essential disclosure of a person’s trans status</t>
  </si>
  <si>
    <t>Informed consent for ICU</t>
  </si>
  <si>
    <t>Admission, intubation, blood transfusion</t>
  </si>
  <si>
    <t xml:space="preserve"> Consent for Invasive procedure</t>
  </si>
  <si>
    <t>Staff is aware of patients  rights  and responsibilities</t>
  </si>
  <si>
    <t>all staff not aware</t>
  </si>
  <si>
    <t>ICU has system in place to communicate with patient/ their family member the nature and seriousness of the illness at least once in day</t>
  </si>
  <si>
    <t>Ask patients relative about whether they have been communicated about the treatment plan and progress</t>
  </si>
  <si>
    <t>Blood bank services available 24X7</t>
  </si>
  <si>
    <t>ME A1.18.</t>
  </si>
  <si>
    <t xml:space="preserve">Blood bank has facility of whole blood collection and Storage </t>
  </si>
  <si>
    <t>Blood Bank Has facility for Blood Components</t>
  </si>
  <si>
    <t xml:space="preserve">PRC, Platelets Concentrate, FFB, Plasma&amp;  Single donor Cryo Precipitate </t>
  </si>
  <si>
    <t>ICU services are free for JSSK beneficiaries</t>
  </si>
  <si>
    <t xml:space="preserve">Blood bank has emergency stock of blood </t>
  </si>
  <si>
    <t xml:space="preserve">For A+, B+, O+ and O- </t>
  </si>
  <si>
    <t>Not at all time</t>
  </si>
  <si>
    <t xml:space="preserve">Availability of screens / Curtains </t>
  </si>
  <si>
    <t>Provision of blood donation camps</t>
  </si>
  <si>
    <t>once in a month</t>
  </si>
  <si>
    <t>Check that  patient party has not incurred expenditure  on purchasing drugs or consumables from outside.</t>
  </si>
  <si>
    <t>sometime on patient request or in case of emergency drugs not available</t>
  </si>
  <si>
    <t xml:space="preserve">Examination/ Dressing of patient is done in enclosed area </t>
  </si>
  <si>
    <t>Check that  patient party has not incurred expenditure on diagnostics from outside.</t>
  </si>
  <si>
    <t>Availability of complaint box and display of process for grievance  redressal and whom to contact is displayed</t>
  </si>
  <si>
    <t>ICU services are free for BPL patients</t>
  </si>
  <si>
    <t>Partitions separating men and women are robust enough to
prevent casual overlooking and overhearing</t>
  </si>
  <si>
    <t>Availability of transfusion services</t>
  </si>
  <si>
    <t xml:space="preserve">ICU has adequate space as per requirement </t>
  </si>
  <si>
    <t xml:space="preserve">Patient is informed about clinical condition and treatment been provided </t>
  </si>
  <si>
    <t>Space requirement in ICU is 100-125 sq feet area per bed in patient care area including space for storage and duty room etc</t>
  </si>
  <si>
    <t xml:space="preserve">Availability of adequate waiting area
</t>
  </si>
  <si>
    <t xml:space="preserve">Availability of seating arrangement </t>
  </si>
  <si>
    <t>Availability of screening and cross matching services</t>
  </si>
  <si>
    <t xml:space="preserve">ICU has single entry and exit </t>
  </si>
  <si>
    <t>There is no thoroughfare  through ICU</t>
  </si>
  <si>
    <t>Central nursing station is available in ICU</t>
  </si>
  <si>
    <t xml:space="preserve">All monitors/ patients must be observable from nursing station either directly or through central monitoring station </t>
  </si>
  <si>
    <t xml:space="preserve">ICU has designated  Isolation room </t>
  </si>
  <si>
    <t>Stay in wards is free for entitled patients under NHP and state scheme</t>
  </si>
  <si>
    <t xml:space="preserve">Availability of Ancillary area </t>
  </si>
  <si>
    <t xml:space="preserve">Ancillary area includes: Nursing station,  clean and dirty utility area, Unit stores, Hand washing and  gowning area, </t>
  </si>
  <si>
    <t>Drugs and consumables under NHP are free of cost</t>
  </si>
  <si>
    <t>ICU has dedicated  change room for staff</t>
  </si>
  <si>
    <t>Separate doctor and nurse change room are available</t>
  </si>
  <si>
    <t>Availability of platelets for management of Dengue cases</t>
  </si>
  <si>
    <t>ICU has dedicated counselling room</t>
  </si>
  <si>
    <t xml:space="preserve">Corridors are wide enough for easy movement of Trolleys </t>
  </si>
  <si>
    <t xml:space="preserve">2-3 Meters </t>
  </si>
  <si>
    <t xml:space="preserve">All treatments are free of cost for BPL Patients </t>
  </si>
  <si>
    <t xml:space="preserve">Availability of ICU beds as per load </t>
  </si>
  <si>
    <t>Cashless treatment been provide to smart card holders</t>
  </si>
  <si>
    <t>Unidirectional flow of services</t>
  </si>
  <si>
    <t xml:space="preserve">ICU is in Proximity of OT and has functional  linkage with OT </t>
  </si>
  <si>
    <t>ICU building does not have temporary connections and loose hanging wires</t>
  </si>
  <si>
    <t>loosely hanging wire in ward</t>
  </si>
  <si>
    <t xml:space="preserve">ICU has  mechanism for periodical check / test of all electrical installation  by competent electrical Engineer </t>
  </si>
  <si>
    <t xml:space="preserve">ICU has dedicated earthling pit system available </t>
  </si>
  <si>
    <t>Wall mounted digital display is available in ICU to show earth to neutral voltage</t>
  </si>
  <si>
    <t>Preferably Centralized online stabilizer unit</t>
  </si>
  <si>
    <t xml:space="preserve">Periodic Power audit is carried out </t>
  </si>
  <si>
    <t xml:space="preserve">Check for records of the Power Audit atleast once every year </t>
  </si>
  <si>
    <t>Patient Examination is done at the bed side</t>
  </si>
  <si>
    <t xml:space="preserve">Floors of the ICU are non slippery and even </t>
  </si>
  <si>
    <t xml:space="preserve">Blood Bank provides blood components  for thalassemia, dengue,Sicle Cell Anaemia, haemophilia etc. as per local need </t>
  </si>
  <si>
    <t>whole blood</t>
  </si>
  <si>
    <t>ME A6.2.</t>
  </si>
  <si>
    <t>Surgical wards has functional linkages with OT</t>
  </si>
  <si>
    <t>ICU has sufficient fire  exit to permit safe escape to its occupant at time of fire</t>
  </si>
  <si>
    <t>ICU has provision of  Smoke and heat detector</t>
  </si>
  <si>
    <t>ICU  has electrical and automatic fire alarm system or alarm system sounded by actuation of any automatic fire extinguisher</t>
  </si>
  <si>
    <t>Availability of Departmental signages</t>
  </si>
  <si>
    <t>No numbering</t>
  </si>
  <si>
    <t xml:space="preserve">Blood bank has displayed  of Information regarding donors eligibility </t>
  </si>
  <si>
    <t>Blood bank has displayed  information regarding number of blood units available</t>
  </si>
  <si>
    <t>User services charges in r/o blood are displayed at entrance</t>
  </si>
  <si>
    <t>ME B1.5.</t>
  </si>
  <si>
    <t>Ward has sufficient fire  exit to permit safe escape to its occupant at time of fire</t>
  </si>
  <si>
    <t>IEC material is available in blood bank to provide information and to promote blood donation</t>
  </si>
  <si>
    <t>IPD has installed fire Extinguisher  that is Class A , Class B, C type or ABC type</t>
  </si>
  <si>
    <t xml:space="preserve">Availability of full time intensivist </t>
  </si>
  <si>
    <t xml:space="preserve">Intensivist /trained doctor in intensive care </t>
  </si>
  <si>
    <t xml:space="preserve">Services are delivered in a manner that is sensitive to gender, religious and cultural needs, and there are no barrier on account of physical economic, cultural or social reasons </t>
  </si>
  <si>
    <t xml:space="preserve">Availability of General duty doctor  </t>
  </si>
  <si>
    <t>Duty doctor in 1: 5 ratio</t>
  </si>
  <si>
    <t>Availability of specialist doctor on call</t>
  </si>
  <si>
    <t>Availability of Nursing staff as per requirement</t>
  </si>
  <si>
    <t>As per  guideline</t>
  </si>
  <si>
    <t>no separate nurse designated for ICU, common for ICU and male ward</t>
  </si>
  <si>
    <t>Availability of dresser in surgical ward</t>
  </si>
  <si>
    <t>Availability of  paramedic staff</t>
  </si>
  <si>
    <t>1: 5 ratio</t>
  </si>
  <si>
    <t>Availability of ramp or alternate  for easy access to the blood bank</t>
  </si>
  <si>
    <t>Availability of ICU attendant</t>
  </si>
  <si>
    <t>1 in each shift</t>
  </si>
  <si>
    <t>Advance life support Training</t>
  </si>
  <si>
    <t>Code Blue</t>
  </si>
  <si>
    <t>Privacy at blood donation and counselling room</t>
  </si>
  <si>
    <t>Staff is skilled to operate  ICU equipments</t>
  </si>
  <si>
    <t>Blood Bank has system to ensure the confidentiality of results of screening test done</t>
  </si>
  <si>
    <t xml:space="preserve">Blood bank staff do not discuss the lab result outside. reports are kept in secure place </t>
  </si>
  <si>
    <t xml:space="preserve">Availability of dressing material in surgical wards </t>
  </si>
  <si>
    <t xml:space="preserve">Confidentiality and privacy of HIV patients </t>
  </si>
  <si>
    <t xml:space="preserve">Availability of emergency drug tray </t>
  </si>
  <si>
    <t>BP apparatus, Thermometer,  baby and adult  weighing scale, Stethoscope , torch,hammer and tounge depressor</t>
  </si>
  <si>
    <t>Availability of dressing tray for Surgical Ward</t>
  </si>
  <si>
    <t xml:space="preserve">Blood bank is taking informed consent of donor </t>
  </si>
  <si>
    <t>In consent form, procedure of donation is explained along with informing the donor regarding testing of blood is mandatory for safety of recipient</t>
  </si>
  <si>
    <t xml:space="preserve">As per State EDL </t>
  </si>
  <si>
    <t>Adult  bag and mask, Oxygen, Suction machine, Airway,nebulizer, suction apparatus , LMA, Laryngoscope, ET tube</t>
  </si>
  <si>
    <t xml:space="preserve">Awareness of staff on donor rights and donor responsibilities </t>
  </si>
  <si>
    <t>About the confidentiality and privacy of donor information</t>
  </si>
  <si>
    <t xml:space="preserve">Post donation counselling for sero reactive donors </t>
  </si>
  <si>
    <t>Post donation counselling also include counselling on HIV for which blood bank may refer the donor to ICTC /SACS</t>
  </si>
  <si>
    <t>Pre donation counselling is done before donation</t>
  </si>
  <si>
    <t>Procedure include preparation of venepuncture site, use of blood bags and anticoagulant solution, collecting sample for laboratory test</t>
  </si>
  <si>
    <t>Availability of drugs action on nervous system</t>
  </si>
  <si>
    <t xml:space="preserve">Availability of disposables </t>
  </si>
  <si>
    <t xml:space="preserve">examination gloves, Syringes, </t>
  </si>
  <si>
    <t>less no. of table</t>
  </si>
  <si>
    <t>ME B5.1.</t>
  </si>
  <si>
    <t>Free blood for Pregnant woman, Mothers and New Borns</t>
  </si>
  <si>
    <t>Chest Tube, ET tubes not available</t>
  </si>
  <si>
    <t>Check that  patient party has not spent on purchasing blood  from outside.</t>
  </si>
  <si>
    <t xml:space="preserve">Free blood  for BPL patients and free blood for Thalassemia Patients </t>
  </si>
  <si>
    <t xml:space="preserve">Emergency and resuscitation tray are maintained </t>
  </si>
  <si>
    <t>Bed side monitor, pluse oximeter, thermometer, BP apparatus, ECG</t>
  </si>
  <si>
    <t xml:space="preserve">Availability of dressing tray </t>
  </si>
  <si>
    <t xml:space="preserve">ABG Machine, Glucometer, </t>
  </si>
  <si>
    <t>Availability of Functional  Intensive care equipment and instruments</t>
  </si>
  <si>
    <t xml:space="preserve">Ventilator, Infusion pump,  C-PAP, </t>
  </si>
  <si>
    <t xml:space="preserve">Blood bank has adequate space as per requirement </t>
  </si>
  <si>
    <t>Availability of Functional Resuscitation equipments</t>
  </si>
  <si>
    <t>Space required is more than 100 sq meters</t>
  </si>
  <si>
    <t>Bag and mask, laryngoscope, ET tubes, fibro optic bronchoscope Oxygen cylinder/central line, oxygen hood, Trey for procedures like central line, Defibrillator (Ambu bag)</t>
  </si>
  <si>
    <t>available but not in use</t>
  </si>
  <si>
    <t>Availability of waiting area in blood bank</t>
  </si>
  <si>
    <t>Separate toilet facilities for male &amp; female  are available</t>
  </si>
  <si>
    <t>Seating arrangement in waiting area</t>
  </si>
  <si>
    <t>common for ICU and ward</t>
  </si>
  <si>
    <t>Dedicated examination room</t>
  </si>
  <si>
    <t>Dedicated Blood collection room</t>
  </si>
  <si>
    <t>indenting is on time but no medicine is available.</t>
  </si>
  <si>
    <t>Dedicated transfusion transmissible infection  (TTI) lab</t>
  </si>
  <si>
    <t>Availability of specialized ICU bed</t>
  </si>
  <si>
    <t xml:space="preserve">Fowler Beds </t>
  </si>
  <si>
    <t>Availability of  refreshment cum rest room</t>
  </si>
  <si>
    <t>Dedicated sterilization area</t>
  </si>
  <si>
    <t xml:space="preserve">Over bed tables, Head end panel,   IV stand, Bed pan, bed rail, </t>
  </si>
  <si>
    <t>Head end panel, Bed pan, bed rail, not available with each bed</t>
  </si>
  <si>
    <t>Dedicated store cum record room</t>
  </si>
  <si>
    <t xml:space="preserve">Availability of Duty room for staff </t>
  </si>
  <si>
    <t>Trey for  monitors, Electrical panel with bed, bedhead panel with outlet for Oxygen and vacuum,  X ray view box.</t>
  </si>
  <si>
    <t>Cupboard, nursing counter, table for preparation of medicines, chair.</t>
  </si>
  <si>
    <t>Adequate Donor couches/ donor units  as per load</t>
  </si>
  <si>
    <t>Blood bank layout ensures smooth flow of donor  and services</t>
  </si>
  <si>
    <t xml:space="preserve">Narcotic and psychotropic  drugs are identified and stored in lock and key </t>
  </si>
  <si>
    <t>not enough</t>
  </si>
  <si>
    <t>Blood bank does not have temporary connections and loosely hanging wires</t>
  </si>
  <si>
    <t>One family members is allowed to stay with the patient</t>
  </si>
  <si>
    <t xml:space="preserve">Adequate electrical socket provided for safe and smooth operation of lab equipments </t>
  </si>
  <si>
    <t>Not for all</t>
  </si>
  <si>
    <t xml:space="preserve"> Fans/ Air conditioning/Heating/Exhaust/Ventilators as per environment condition and requirement</t>
  </si>
  <si>
    <t>Work benches are chemical resistant</t>
  </si>
  <si>
    <t xml:space="preserve">Floors of the Laboratory are non slippery and even </t>
  </si>
  <si>
    <t>Security arrangement in IPD</t>
  </si>
  <si>
    <t>Meshwork not present</t>
  </si>
  <si>
    <t>need a security staff</t>
  </si>
  <si>
    <t>Check the down time of equipments</t>
  </si>
  <si>
    <t>Blood bank  has sufficient fire  exit to permit safe escape to its occupant at time of fire</t>
  </si>
  <si>
    <t>Blood bank has plan for  safe storage and handling of potentially flammable materials.</t>
  </si>
  <si>
    <t>not clean</t>
  </si>
  <si>
    <t>Blood Bank has installed fire Extinguisher  that is Class A , Class BC type or ABC type</t>
  </si>
  <si>
    <t>not properly clean</t>
  </si>
  <si>
    <t>in some wards it is there</t>
  </si>
  <si>
    <t xml:space="preserve">Availability of dedicated blood bank medical officer </t>
  </si>
  <si>
    <t>MBBS doctor with one year experience</t>
  </si>
  <si>
    <t xml:space="preserve">Availability of dedicated Nursing Staff </t>
  </si>
  <si>
    <t xml:space="preserve">Availability of dedicated Blood Bank Technician round the clock </t>
  </si>
  <si>
    <t>Records for expiry and near expiry drugs are maintained for drug stored in ICU</t>
  </si>
  <si>
    <t>Availability of security staff</t>
  </si>
  <si>
    <t>not seprately common for ICUand male ward</t>
  </si>
  <si>
    <t xml:space="preserve">Department maintains stock and expenditure register of drugs and consumables </t>
  </si>
  <si>
    <t>not prompt</t>
  </si>
  <si>
    <t>no procedure for replenishing just weekly count and maintain stock</t>
  </si>
  <si>
    <t xml:space="preserve">Refresher Training for Lab Technicican </t>
  </si>
  <si>
    <t>Staff is skilled for operating the equipments</t>
  </si>
  <si>
    <t xml:space="preserve">Narcotic and Psychotropic drugs are kept in lock and key </t>
  </si>
  <si>
    <t xml:space="preserve">Departments have availability of adequate emergency drugs  at point of use </t>
  </si>
  <si>
    <t>Snacks is not given, medical diet is not given</t>
  </si>
  <si>
    <t>Inj Adrenaline,Inj Deriphylline,Inj Dexamethasone ,Inj Chlorpheniramine,Inj Metochlorpromide</t>
  </si>
  <si>
    <t xml:space="preserve">Availability Laboratory materials </t>
  </si>
  <si>
    <t>Evacuated Blood collection tubes, Swabs, Syringes, Glass slides, Glass marker/paper stickers</t>
  </si>
  <si>
    <t>Availability of Reagents /Kits for lab</t>
  </si>
  <si>
    <t>Standard Grouping Sera Anti A, Anti B &amp; Anti D ,VDRL/RPR Kit for Syphillis,RDK/ ELISA for Malarial Antigen, ELISA kit for Hep B &amp;C, ELISA kit for HIV1 &amp; 2, malarial parasite stains</t>
  </si>
  <si>
    <t>only Antisera, VDRL/RPR kit present</t>
  </si>
  <si>
    <t xml:space="preserve">General Patient Care - 200-50 Lux 
Procedure Spot Light - 1500 Lux </t>
  </si>
  <si>
    <t>insufficient light only 1 CFL in room</t>
  </si>
  <si>
    <t>Entry to ICU is restricted</t>
  </si>
  <si>
    <t>only draw sheet</t>
  </si>
  <si>
    <t>Temperature is maintained in ICU and record of same is kept</t>
  </si>
  <si>
    <t>Adult Weighing machine, BP apparatus , clinical thermometer</t>
  </si>
  <si>
    <t>Humidity is maintained in ICU and record of same is maintained</t>
  </si>
  <si>
    <t>Availability of laboratory  equipment &amp; instruments for laboratory</t>
  </si>
  <si>
    <t>ICU has system to maintain its ventilation and its environment is dust free</t>
  </si>
  <si>
    <t xml:space="preserve">Microscope with  water bath, ELISA reader with washer, RH viewer, Sahli's Haemoglobino meter/Others </t>
  </si>
  <si>
    <t>ICU has system to control the sound producing activities and gadgets' (like telephone sounds, staff area and equipments)</t>
  </si>
  <si>
    <t>Adult  bag and mask and Oxygen</t>
  </si>
  <si>
    <t xml:space="preserve">Check for availability of storage equipments for blood products </t>
  </si>
  <si>
    <t xml:space="preserve">Blood bags refrigerator with thermo graph and alarm device, Insulated carrier boxes with ice packs, Blood bag weighting machine, deep freezer, Platelets agitators </t>
  </si>
  <si>
    <t>Security arrangement at ICU</t>
  </si>
  <si>
    <t>ME C6.6.</t>
  </si>
  <si>
    <t>Availability of beds in blood bank</t>
  </si>
  <si>
    <t>Blood collection bed, recovery beds</t>
  </si>
  <si>
    <t>not secured in night</t>
  </si>
  <si>
    <t xml:space="preserve">Availability of attachment/ accessories  </t>
  </si>
  <si>
    <t>Hospital graded Mattress, bed sheet, blanket, and bed side table</t>
  </si>
  <si>
    <t>Electrical fixture for equipments lab and storage equipments</t>
  </si>
  <si>
    <t>cupboard, counter for issuing blood, work benches for lab, chair.</t>
  </si>
  <si>
    <t xml:space="preserve">Building is painted/whitewashed in uniform color </t>
  </si>
  <si>
    <t>All area are clean  with no dirt,grease,littering and cowebs</t>
  </si>
  <si>
    <t>Agency/ ies identified for maintenance for equipments</t>
  </si>
  <si>
    <t>cracks in some areas</t>
  </si>
  <si>
    <t>Blood bank has system to update correction factor after calibration wherever required</t>
  </si>
  <si>
    <t>Check for records</t>
  </si>
  <si>
    <t>Each lot of reagents has to be checked against earlier tested in use reagent lot or with suitable reference material before being placed in service and result should be recorded.</t>
  </si>
  <si>
    <t>No condemned/Junk material in the ICU</t>
  </si>
  <si>
    <t>juck materials in room</t>
  </si>
  <si>
    <t>No rodent/pests are  noticed</t>
  </si>
  <si>
    <t>ME D2.1.</t>
  </si>
  <si>
    <t>There is established system of timely  indenting of consumables and reagents</t>
  </si>
  <si>
    <t xml:space="preserve">Reagents and consumables are kept away from water and sources of  heat,
direct sunlight </t>
  </si>
  <si>
    <t xml:space="preserve">Availability of power back up in ICU </t>
  </si>
  <si>
    <t>Power back for all critical equipments</t>
  </si>
  <si>
    <t>Reagents are labelled appropriately</t>
  </si>
  <si>
    <t>Reagents label contain name, concentration, date of preparation/opening, date of expiry, storage conditions and warning</t>
  </si>
  <si>
    <t>Expiry dates' of the blood bags are maintained</t>
  </si>
  <si>
    <t>No expired blood  is found  in storage</t>
  </si>
  <si>
    <t xml:space="preserve">Records for expiry and near expiry blood  are maintained </t>
  </si>
  <si>
    <t>There is practice of calculating and maintaining buffer stock of reagents</t>
  </si>
  <si>
    <t>Department maintained stock and expenditure register of reagents</t>
  </si>
  <si>
    <t>There is no stock out of reagents</t>
  </si>
  <si>
    <t>Temperature of refrigerators used for storing lab reagents are kept as per storage requirement  and records are maintained</t>
  </si>
  <si>
    <t xml:space="preserve">Check for temperature charts are maintained and updated periodically  for refrigerators used storing lab reagents </t>
  </si>
  <si>
    <t>Regular Defrosting is done</t>
  </si>
  <si>
    <t>floor</t>
  </si>
  <si>
    <t>Check that all items are as per clinical advice</t>
  </si>
  <si>
    <t>Adequate illumination  at work station in laboratory</t>
  </si>
  <si>
    <t>Check for the Quality of diet provided in ICU</t>
  </si>
  <si>
    <t>Illumination level of blood bank is as per recommendation/ sufficient to carry out blood bank  activities</t>
  </si>
  <si>
    <t>Adequate illumination at donation area</t>
  </si>
  <si>
    <t>Entry  is restricted in storage and lab area of the blood bank</t>
  </si>
  <si>
    <t>Not displayed</t>
  </si>
  <si>
    <t>ME D3.3.</t>
  </si>
  <si>
    <t>Air conditioned blood collection room, blood group serology lab, testing lab for Transfusion Transmissible Diseases, refreshment cum rest room</t>
  </si>
  <si>
    <t>Gown is provided to all patients</t>
  </si>
  <si>
    <t xml:space="preserve">Facility has established procedure for handing over of patients from one department to other department </t>
  </si>
  <si>
    <t>No condemned/Junk material in the lab</t>
  </si>
  <si>
    <t>No refer in register</t>
  </si>
  <si>
    <t>all staff is not aware</t>
  </si>
  <si>
    <t>except doctor</t>
  </si>
  <si>
    <t>Change/Charge- register</t>
  </si>
  <si>
    <t>when asked</t>
  </si>
  <si>
    <t>Blood bank provides Linen for donors</t>
  </si>
  <si>
    <t>Blankets</t>
  </si>
  <si>
    <t>Blood bank has valid license under Rule 122(G) Drug and cosmetic act</t>
  </si>
  <si>
    <t>There is established criteria for admission  at ICU</t>
  </si>
  <si>
    <t>Criteria based on Vital sign, Laboratory value/ Diagnostic values and Physical finding</t>
  </si>
  <si>
    <t xml:space="preserve">Admission is done on written order by authorized doctor </t>
  </si>
  <si>
    <t>some</t>
  </si>
  <si>
    <t>Check for admission criteria. Check for linkage with higher facilities</t>
  </si>
  <si>
    <t xml:space="preserve">Doctor, technician and support staff adhere to their respective dress code </t>
  </si>
  <si>
    <t>Standard D12.</t>
  </si>
  <si>
    <t>Assessment criteria of different kind of medical /surgical conditions  is defined and practiced</t>
  </si>
  <si>
    <t>only by doctors</t>
  </si>
  <si>
    <t>Initial assessment is documented preferably within 1 hours</t>
  </si>
  <si>
    <t xml:space="preserve">There is fixed schedule for reassessment of stable patients </t>
  </si>
  <si>
    <t>in morining round</t>
  </si>
  <si>
    <t xml:space="preserve">For critical patients admitted in the ward there  is provision of reassessments as per need </t>
  </si>
  <si>
    <t>Reassessment of critical patient is done atleast hourly</t>
  </si>
  <si>
    <t>depend on patient condition or on call</t>
  </si>
  <si>
    <t xml:space="preserve"> Unique  identification number  is given to each donor during process of registration</t>
  </si>
  <si>
    <t xml:space="preserve">Donors demographic details are recorded </t>
  </si>
  <si>
    <t>ME E1.2.</t>
  </si>
  <si>
    <t>There is procedure for hand over for patient transferred from ICU to IPD /OT/ Emergency and vice versa</t>
  </si>
  <si>
    <t>Check for how hand over is given from ICU to ward and vice versa etc.</t>
  </si>
  <si>
    <t xml:space="preserve">Check for the procedure if patient is to be consulted with other specialist </t>
  </si>
  <si>
    <t>Check for the procedure for calling specialist on call to ICU for opinion /advice. Is there any list of specialist with phone no. available</t>
  </si>
  <si>
    <t>There is procedure for assessment of patient before donation</t>
  </si>
  <si>
    <t>Initial assessment is recorded</t>
  </si>
  <si>
    <t>Check for whom it is referred. List of higher centres is available with phone no.</t>
  </si>
  <si>
    <t>depend on vehicle availability</t>
  </si>
  <si>
    <t>There is procedure for referral of cases for which requested blood group is not available</t>
  </si>
  <si>
    <t>Facility has functional referral linkages to blood storage unit</t>
  </si>
  <si>
    <t xml:space="preserve">Doctor and nurse is designated for each patient admitted to ICU ward </t>
  </si>
  <si>
    <t xml:space="preserve"> Treating doctor is designated</t>
  </si>
  <si>
    <t>There is established procedure for co ordination of care between duty doctor and treating doctor/specialist</t>
  </si>
  <si>
    <t xml:space="preserve">Duty doctor takes round with treating doctor </t>
  </si>
  <si>
    <t>Patient condition is reviewed during hand over between duty doctors</t>
  </si>
  <si>
    <t>Procedure to handover test/ results during shift change</t>
  </si>
  <si>
    <t>Should maintain handover register</t>
  </si>
  <si>
    <t>Handover register is maintained</t>
  </si>
  <si>
    <t>written on admission sheet</t>
  </si>
  <si>
    <t>not maintain adequately</t>
  </si>
  <si>
    <t>Records of donor assessment is maintained</t>
  </si>
  <si>
    <t>Unconscious and comatose patient, stuprose patient,  patient with suppressed immune system</t>
  </si>
  <si>
    <t>Format for consent, requisition form, blood transfusion reaction form, referral slip</t>
  </si>
  <si>
    <t xml:space="preserve">Blood bank records are labelled and indexed </t>
  </si>
  <si>
    <t xml:space="preserve">Records are maintained for blood bank </t>
  </si>
  <si>
    <t>Records includes daily group wise stock register, daily temperature recording of temperature dependent equipment, stock register of consumables and non consumables, documents of proficiency testing, records of equipment maintenance, records of recipient, compatibility records, transfusion reaction records, donors records etc.</t>
  </si>
  <si>
    <t xml:space="preserve">Blood bank has facility to store records  for 5 year </t>
  </si>
  <si>
    <t xml:space="preserve">Facility has a standard procedure to decent communication of death to relatives </t>
  </si>
  <si>
    <t>Electrolytes like Potassium chloride, Uploads, Neuro muscular blocking agent, Anti thrombolytic agent, insulin, warfarin, Heparin, Adrenergic agonist etc. as applicable</t>
  </si>
  <si>
    <t>A system of independent double check before administration, Error prone medical abbreviations are not used</t>
  </si>
  <si>
    <t>Blood bank has system of coping with extra demand of blood in case of disaster</t>
  </si>
  <si>
    <t>ME E13.1.</t>
  </si>
  <si>
    <t>Blood bank has defined criteria for donor selection</t>
  </si>
  <si>
    <t>Based on Physical examination, Medical history, condition that affects safety of recipients, donation intervals, received sample from the donor is verified</t>
  </si>
  <si>
    <t xml:space="preserve">Blood bank ensures that blood is taken from voluntary donors only </t>
  </si>
  <si>
    <t>RR/PI/SI</t>
  </si>
  <si>
    <t xml:space="preserve">Check for questionnaire is available in local language for taking pre donation information </t>
  </si>
  <si>
    <t>ME E13.2.</t>
  </si>
  <si>
    <t>Blood bank has standardized procedure for collection of blood from donor</t>
  </si>
  <si>
    <t xml:space="preserve">Treatment given is recorded in treatment chart </t>
  </si>
  <si>
    <t>Instructions for collection and handling the collected blood  are communicated to those responsible for collection</t>
  </si>
  <si>
    <t>Mostly numeric or alpha numeric label should be used for tracing</t>
  </si>
  <si>
    <t xml:space="preserve">Blood bank has identified procedure for labelling of blood bag/blood component /pilot tubes </t>
  </si>
  <si>
    <t>Blood bank has system to trace of unit of blood /component from source to final destination</t>
  </si>
  <si>
    <t>Check for the availability of ICU slip, Requisition slips etc.</t>
  </si>
  <si>
    <t>Blood should be kept at 4oC to 6oC except if it is used for component preparation it will be stored at 22oC until platelet are separated</t>
  </si>
  <si>
    <t>Blood bank has system to maintain temperature of collected blood immediately after donation</t>
  </si>
  <si>
    <t xml:space="preserve">no seprate register for ICU, all is common for ICU and male ward, OT and linen register not maintain  </t>
  </si>
  <si>
    <t xml:space="preserve">Blood bank  has system in place to  monitor the transportation of the  blood from camp site </t>
  </si>
  <si>
    <t xml:space="preserve"> number not mantion on register</t>
  </si>
  <si>
    <t>ME E13.3.</t>
  </si>
  <si>
    <t xml:space="preserve">Determination of ABO group is done by recommended methods </t>
  </si>
  <si>
    <t xml:space="preserve">Tube or Microplate or gel technology </t>
  </si>
  <si>
    <t>slide method</t>
  </si>
  <si>
    <t xml:space="preserve">Determination of Rh (D) Type done as per recommended method </t>
  </si>
  <si>
    <t xml:space="preserve">Check for the protocol/ Algorithm followed for determining RH + or RH- Blood type </t>
  </si>
  <si>
    <t xml:space="preserve">Laboratory tests for Infectious diseases done as per recommended method </t>
  </si>
  <si>
    <t>or infectious diseases (VDRL/RPR/TPHAfor syphilis, ELISA/Rapid test for Hep A, Hep B, HIV and Malaria for malarial parasite</t>
  </si>
  <si>
    <t xml:space="preserve">There is provision of Quarantine Storage untested blood </t>
  </si>
  <si>
    <t>RR/OB/SI</t>
  </si>
  <si>
    <t xml:space="preserve">Check for untested blood is stored in different refrigerator </t>
  </si>
  <si>
    <t xml:space="preserve">Blood units with reactive test result area kept separately </t>
  </si>
  <si>
    <t xml:space="preserve">In dedicate secure area with biohazard sign until disposal </t>
  </si>
  <si>
    <t xml:space="preserve">Sterility of Blood units checked with adequate sample size </t>
  </si>
  <si>
    <t xml:space="preserve">Check Sterility is checked at least for 1% of blood unit collected or 4 per month which ever higher by appropriate culture method </t>
  </si>
  <si>
    <t xml:space="preserve">ICU has established criteria for discharge of the patient </t>
  </si>
  <si>
    <t xml:space="preserve">Sterility of Blood component is insured during processing </t>
  </si>
  <si>
    <t xml:space="preserve">Check for use of aseptic method and availability of Sterile pyrogen free disposable bags and solutions </t>
  </si>
  <si>
    <t xml:space="preserve">Transfusion time limits are adhered one frozen component have been thawed </t>
  </si>
  <si>
    <t xml:space="preserve">Within 6 hours </t>
  </si>
  <si>
    <t>Discharge is done by an authorised doctor</t>
  </si>
  <si>
    <t xml:space="preserve">Blood components are prepared as per technical standards </t>
  </si>
  <si>
    <t xml:space="preserve">Check availability and adherence to NACO standards </t>
  </si>
  <si>
    <t xml:space="preserve">Approximate volume of the component is indicated on bag </t>
  </si>
  <si>
    <t>Blood bank has system to ensure that final blood bags are labelled only after all mandatory testing is completed.</t>
  </si>
  <si>
    <t>Blood bank has system of identification traceability of its products</t>
  </si>
  <si>
    <t xml:space="preserve">Blood bags are Identified with a numeric or alpha numeric system / Barcode </t>
  </si>
  <si>
    <t xml:space="preserve">Blood bank has system to the affix the product information on bag, after processing </t>
  </si>
  <si>
    <t>Discharge summary is give to patients going in LAMA/Refered out</t>
  </si>
  <si>
    <t xml:space="preserve">Name of product, numeric information, date of collection and expiry, amount of anticoagulant and approximate blood collected, Name, address and manufacturing license number of collecting facility, storage temperature and expiry date </t>
  </si>
  <si>
    <t xml:space="preserve">Instruction for transfusion are printed on label </t>
  </si>
  <si>
    <t>Time of discharge is communicated to patient before hand</t>
  </si>
  <si>
    <t>Declaration is taken from the LAMA patient and the consequences are explained</t>
  </si>
  <si>
    <t xml:space="preserve">Blood bank has colour coded scheme for differentiate ABO groups </t>
  </si>
  <si>
    <t>Blood group O -blue, Blood group A- yellow, Blood group B- Pink, Blood group AB- White</t>
  </si>
  <si>
    <t xml:space="preserve">Check for refrigerators or freezers for blood storage are not used for storing other items </t>
  </si>
  <si>
    <t xml:space="preserve">Lab reagents etc. </t>
  </si>
  <si>
    <t xml:space="preserve">Check for refrigerators used for blood storage are kept at recommended temperature </t>
  </si>
  <si>
    <t xml:space="preserve">Check records that temperature is maintained at 4c + 2 C </t>
  </si>
  <si>
    <t xml:space="preserve">Storage temperature is monitored at every 4 hours </t>
  </si>
  <si>
    <t xml:space="preserve">Alarm system has been provided with refrigerator </t>
  </si>
  <si>
    <t xml:space="preserve">Adequate alternate storage facility available </t>
  </si>
  <si>
    <t>Shelf life of blood and components is adhered as per NACO protocols</t>
  </si>
  <si>
    <t>ME E13.7.</t>
  </si>
  <si>
    <t>ICU has procedure for step down of the patient.</t>
  </si>
  <si>
    <t xml:space="preserve">Blood bank has system to testing and cross matching the recipient blood </t>
  </si>
  <si>
    <t>Testing of recipient blood includes Determination ABO type, Rh (D) type, detection of unexpected antibodies etc.</t>
  </si>
  <si>
    <t>Step down of the patient is planned by on duty doctor in consultation with treating doctor</t>
  </si>
  <si>
    <t xml:space="preserve">There is established procedure for selection of blood and components for transfusion </t>
  </si>
  <si>
    <t xml:space="preserve">Check for practice in case of ABO type specific groups are not available. Issue of blood to RH+ and Negative recipient </t>
  </si>
  <si>
    <t>ICU has protocols for pain management</t>
  </si>
  <si>
    <t xml:space="preserve">There is established procedure for re cross matching in case of massive transfusion  </t>
  </si>
  <si>
    <t>ICU has protocol for sedation</t>
  </si>
  <si>
    <t xml:space="preserve">Paediatric blood collection bags are available </t>
  </si>
  <si>
    <t>ME E13.8.</t>
  </si>
  <si>
    <t>ICU has procedure for starting Central lines</t>
  </si>
  <si>
    <t>ICU has protocol for early eternal nutrition</t>
  </si>
  <si>
    <t>Protocol for Care of unconscious paraplegic patients is available</t>
  </si>
  <si>
    <t xml:space="preserve"> Prevention of decubits in ICU patient</t>
  </si>
  <si>
    <t>Instructions for collection and handling blood  sample of recipient are communicated to those responsible for collection</t>
  </si>
  <si>
    <t>Blood sample collection vial is label with Patient Name, identification no, name of hospital, ward/bed number, date time , Phlebotomist signature</t>
  </si>
  <si>
    <t>ICU has protocol for management of anaphylactic shock</t>
  </si>
  <si>
    <t>Blood bank has system to confirm that information on transfusion requisition form and recipients blood sample label  is same</t>
  </si>
  <si>
    <t>ICU has criteria defined for non invasive ventilation in case of respiratory failure</t>
  </si>
  <si>
    <t>C -PEP and V -PEP</t>
  </si>
  <si>
    <t>Blood bank has system to retain recipient and donor blood sample for 7 days at specified temperature (2-8 c) after each transfusion</t>
  </si>
  <si>
    <t xml:space="preserve">Criteria for intubation </t>
  </si>
  <si>
    <t>Blood bank has system to issue the blood along with cross matching report</t>
  </si>
  <si>
    <t xml:space="preserve">Criteria for extubation </t>
  </si>
  <si>
    <t xml:space="preserve">Blood bank has system to identify the person who is performing the cross matching test and issue the blood </t>
  </si>
  <si>
    <t>Criteria of tracheotomy</t>
  </si>
  <si>
    <t>Record of same should be available</t>
  </si>
  <si>
    <t>ICU has protocols for care and Monitoring of patient on ventilator</t>
  </si>
  <si>
    <t>Blood bank has procedure to issue the blood in case of its urgent requirement</t>
  </si>
  <si>
    <t>Monitoring include subjective responses, physiological responses, blood gas measurement</t>
  </si>
  <si>
    <t>ME E13.10.</t>
  </si>
  <si>
    <t>Transfusion reaction form is provided when blood is issued</t>
  </si>
  <si>
    <t>Blood bank has system of detection, reporting and evaluations of transfusion errors</t>
  </si>
  <si>
    <t>Standard E14.</t>
  </si>
  <si>
    <t>Weekly reporting of Presumptive cases on form "P" from IPD</t>
  </si>
  <si>
    <t xml:space="preserve"> collect in syringe not labelled properly</t>
  </si>
  <si>
    <t xml:space="preserve">ICU has critical values of various lab test </t>
  </si>
  <si>
    <t>Standard E17.</t>
  </si>
  <si>
    <t>ME E17.1.</t>
  </si>
  <si>
    <t>by staff nurse</t>
  </si>
  <si>
    <t>not recoreded</t>
  </si>
  <si>
    <t>sometimes not</t>
  </si>
  <si>
    <t>ICU has procedure to inform patient relatives about poor prognostic status of inpatient</t>
  </si>
  <si>
    <t>ICU has system for conducting grievance counselling of patient's relative in case of mortality and at initiation of End of life care</t>
  </si>
  <si>
    <t>not recorded in details</t>
  </si>
  <si>
    <t xml:space="preserve">The is a standard procedure of removal of life sustaining treatment as per law </t>
  </si>
  <si>
    <t>&gt; then 20 min</t>
  </si>
  <si>
    <t>No boiler/ Autoclave</t>
  </si>
  <si>
    <t>.ME F1.5.</t>
  </si>
  <si>
    <t>All personal use gloves while drawing sample, examining and disposable of the samples</t>
  </si>
  <si>
    <t>Availability of lab aprons/coats</t>
  </si>
  <si>
    <t>Ask staff about how they decontaminate work benches 
(Wiping with .5% Chlorine solution</t>
  </si>
  <si>
    <t>Proper Decontamination of instruments after use</t>
  </si>
  <si>
    <t>Decontamination of instruments and reusable of glassware are done after procedure in 1% chlorine solution/ any other appropriate method</t>
  </si>
  <si>
    <t>Disinfection of reusable glassware</t>
  </si>
  <si>
    <t>Disinfection by hot air oven at 160 oC for 1 hour</t>
  </si>
  <si>
    <t>common for ward and ICU</t>
  </si>
  <si>
    <t xml:space="preserve">Department has documented procedure for transfusion of blood </t>
  </si>
  <si>
    <t>Department has documented procedure for maintenance of rights and dignity of Patient</t>
  </si>
  <si>
    <t>Department has documented procedure for record eminence including   taking consent</t>
  </si>
  <si>
    <t xml:space="preserve">Patient safety, CPR </t>
  </si>
  <si>
    <t>Disposal of discarded blood bags as per guideline</t>
  </si>
  <si>
    <t xml:space="preserve">
Ask staff how they decontaminate the instruments like abusage, suction cannula, Airways, Face Masks, Surgical Instruments 
(Soaking in 0.5% Chlorine Solution, Wiping with 0.5% Chlorine Solution or 70% Alcohol as applicable </t>
  </si>
  <si>
    <t>with help of sprit</t>
  </si>
  <si>
    <t>autoclaving in OT</t>
  </si>
  <si>
    <t>Standard G1.</t>
  </si>
  <si>
    <t xml:space="preserve">Quality objective for IPD are defined </t>
  </si>
  <si>
    <t>ME G1.1.</t>
  </si>
  <si>
    <t>There is system to take feed back from clinician about quality of services</t>
  </si>
  <si>
    <t>Feedback from donor  are taken on periodic basis</t>
  </si>
  <si>
    <t>Chlorine soluation</t>
  </si>
  <si>
    <t>Internal Quality assurance program is in place</t>
  </si>
  <si>
    <t>now started</t>
  </si>
  <si>
    <t xml:space="preserve">Bed Occupancy Rate of Medical Wards  </t>
  </si>
  <si>
    <t>Standards are run at defined interval</t>
  </si>
  <si>
    <t xml:space="preserve">Bed Occupancy Rate for surgical wards </t>
  </si>
  <si>
    <t>Control charts are prepared and outliers are identified.</t>
  </si>
  <si>
    <t xml:space="preserve">External footwares are resitricated </t>
  </si>
  <si>
    <t>Corrective action is taken on the identified outliers</t>
  </si>
  <si>
    <t xml:space="preserve">Cross validation of lab test are done and reports are maintained </t>
  </si>
  <si>
    <t>It includes participation of laboratory in inter laboratory comparison</t>
  </si>
  <si>
    <t>Corrective actions are taken on abnormal values</t>
  </si>
  <si>
    <t>Blood bank takes corrective action when control criteria are not fulfilled in Interlaboratory comparisons and records of same is maintained</t>
  </si>
  <si>
    <t>Negative pressure is maintained in Isolation</t>
  </si>
  <si>
    <t>Blood bank has documented procedure for Donor selection and collection of blood from donor</t>
  </si>
  <si>
    <t>common for male ward AND ICU</t>
  </si>
  <si>
    <t>Blood bank has documented procedure for testing of donated blood</t>
  </si>
  <si>
    <t>Blood bank has documented procedure for preparation of blood components</t>
  </si>
  <si>
    <t>Blood bank has documented procedure for storage, transportations of blood and issue of blood for transfusion</t>
  </si>
  <si>
    <t>Blood bank has documented procedure for issue of blood in case of urgent requirement</t>
  </si>
  <si>
    <t>Average length of stay for Medical wards</t>
  </si>
  <si>
    <t>Blood bank has documented procedure to address the transfusion reactions</t>
  </si>
  <si>
    <t xml:space="preserve">Average length for surgical wards </t>
  </si>
  <si>
    <t>Blood bank has documents procedure for calibration and maintenance of equipment</t>
  </si>
  <si>
    <t>Blood bank has documented procedure for HAI and disposal of BMW</t>
  </si>
  <si>
    <t>Blood bank has documented system for storage, retaining and retrieval of laboratory records, primary sample, Examination sample and reports of results.</t>
  </si>
  <si>
    <t>Blood bank has documented system for internal and external Quality control of Equipments, reagent and tests</t>
  </si>
  <si>
    <t xml:space="preserve">work instruction for screening of blood, storage of blood, maintaining blood and component in event of power failure </t>
  </si>
  <si>
    <t>ME G5.3.</t>
  </si>
  <si>
    <t xml:space="preserve">Periodic assessment is carried out by the drug controller and appointed Pathologist for Blood Bank </t>
  </si>
  <si>
    <t>ME G6.2.</t>
  </si>
  <si>
    <t xml:space="preserve">There is procedure to conduct Traceability audit for Blood issue </t>
  </si>
  <si>
    <t>ME G6.3.</t>
  </si>
  <si>
    <t xml:space="preserve">Action Plan is prepared on gap identified during drug controller assessment </t>
  </si>
  <si>
    <t>Quality objectives for blood bank are defined</t>
  </si>
  <si>
    <t>Department has documented procedure for receiving and initial assessment</t>
  </si>
  <si>
    <t xml:space="preserve">registration, consultation, Procedures, assessment of patient , counselling, Monitoring etc. </t>
  </si>
  <si>
    <t>Department has documented procedure for admission</t>
  </si>
  <si>
    <t xml:space="preserve">Control charts </t>
  </si>
  <si>
    <t>Department has documented procedure for clinical assessment and reassessment of patient in ICU</t>
  </si>
  <si>
    <t>ICU has documented procedure  nursing care for critical patient</t>
  </si>
  <si>
    <t>ICU has documented procedure for collection, transfer and reporting the sample to laboratory</t>
  </si>
  <si>
    <t>ICU has documented procedure for  nutrition in critical illness</t>
  </si>
  <si>
    <t>ICU has documented procedure for key clinical protocols</t>
  </si>
  <si>
    <t>ICU has documented procedure for preventive- break down maintenance and calibration  of equipments</t>
  </si>
  <si>
    <t>ICU has documented system for storage, retaining ,retrieval  of  records</t>
  </si>
  <si>
    <t xml:space="preserve">ICU has documented procedure for purchase of External  services and supplies  </t>
  </si>
  <si>
    <t>ICU has documented procedure for Maintenance of infrastructure of SNCU</t>
  </si>
  <si>
    <t xml:space="preserve">ICU has documented procedure for thermoregulation </t>
  </si>
  <si>
    <t>ICU has documented procedure for drugs,intravenous,and fluid management of patient</t>
  </si>
  <si>
    <t xml:space="preserve">ICU has documented procedure for counselling of the patient attendant </t>
  </si>
  <si>
    <t>ICU has documented procedure for infection control practices</t>
  </si>
  <si>
    <t xml:space="preserve">ICU has documented procedure for inventory management </t>
  </si>
  <si>
    <t xml:space="preserve">No. of Blood unit issued per thousand population </t>
  </si>
  <si>
    <t>ICU has documented procedure for entry of visitor in ICU</t>
  </si>
  <si>
    <t xml:space="preserve">No. of Unit issued X1000/ Population of serving area </t>
  </si>
  <si>
    <t xml:space="preserve">% of units issued for the transfusion at facility </t>
  </si>
  <si>
    <t xml:space="preserve">No. of Unit issued for facility*100/Total no of units issued in the period </t>
  </si>
  <si>
    <t>No of voluntary donation done per thousand population</t>
  </si>
  <si>
    <t>Admission and discharge criteria, Intubation protocol, CPR</t>
  </si>
  <si>
    <t xml:space="preserve">No of Voluntary Donation X1000/Population of the serving area </t>
  </si>
  <si>
    <t>No. of units supplied to storage units</t>
  </si>
  <si>
    <t xml:space="preserve">Self Explanatory </t>
  </si>
  <si>
    <t>Blood donation camps held</t>
  </si>
  <si>
    <t>Proportion of blood units issued in emergency cases out of total unit issued in month</t>
  </si>
  <si>
    <t>No of blood units issued for  free of cost</t>
  </si>
  <si>
    <t xml:space="preserve">JSSK, Thalassemia , BPL </t>
  </si>
  <si>
    <t xml:space="preserve">Downtime critical equipments </t>
  </si>
  <si>
    <t xml:space="preserve">Time period for which equipment was out of order/Total no of working hours for equipments </t>
  </si>
  <si>
    <t>% of Blood Units discarded</t>
  </si>
  <si>
    <t>No of unit discarded *100/ Total no of unit collected</t>
  </si>
  <si>
    <t xml:space="preserve">% of unit issued against replacement </t>
  </si>
  <si>
    <t xml:space="preserve">No of unit issued on replacement *100/ Total no of unit issued </t>
  </si>
  <si>
    <t xml:space="preserve">% of unit tested seroreactive </t>
  </si>
  <si>
    <t xml:space="preserve">No of unit found sero reactiveX100/ No of unit tested </t>
  </si>
  <si>
    <t xml:space="preserve">Quality objective for ICU are defined </t>
  </si>
  <si>
    <t xml:space="preserve">Blood transfusion reaction rate </t>
  </si>
  <si>
    <t xml:space="preserve">No of Blood Transfusion reactions 1000/ No of patient blood issued </t>
  </si>
  <si>
    <t>Adverse events are identifies and reported</t>
  </si>
  <si>
    <t>Chemical splash, Needle stick injuries. Major blood transfusion reaction, wrong cross matching, wrong blood issue</t>
  </si>
  <si>
    <t xml:space="preserve">Component to whole blood ratio </t>
  </si>
  <si>
    <t xml:space="preserve">No of component unit issued/No of whole blood issued </t>
  </si>
  <si>
    <t xml:space="preserve">Cross matched/ Transfused Ratio </t>
  </si>
  <si>
    <t xml:space="preserve">No of unit are cross matched on request/ No of unit actually transfused </t>
  </si>
  <si>
    <t>% of single unit transfusion</t>
  </si>
  <si>
    <t xml:space="preserve">% of single use transfusionX 100/ Total no of units transfused </t>
  </si>
  <si>
    <t>Time gap between issuing and requisition of blood in routine conditions</t>
  </si>
  <si>
    <t>Time gap between issuing and requisition of blood in emergency conditions</t>
  </si>
  <si>
    <t xml:space="preserve">Donor Satisfaction Score at Blood Bank </t>
  </si>
  <si>
    <t xml:space="preserve">No of refusal cases </t>
  </si>
  <si>
    <t xml:space="preserve">No of requisition refused/ referred due to non availability of blood group or any other reason </t>
  </si>
  <si>
    <t xml:space="preserve">Proportion of BPL patients admitted </t>
  </si>
  <si>
    <t xml:space="preserve">Transfer Rate </t>
  </si>
  <si>
    <t>Re admission rate</t>
  </si>
  <si>
    <t xml:space="preserve">Average length of stay </t>
  </si>
  <si>
    <t xml:space="preserve">Risk Adjusted Mortality Rate/Standard Mortality Rate  </t>
  </si>
  <si>
    <t xml:space="preserve">No of Pressure Ulcer developed per thousand cases </t>
  </si>
  <si>
    <t>UTI rate</t>
  </si>
  <si>
    <t xml:space="preserve">VAP rate </t>
  </si>
  <si>
    <t xml:space="preserve">Adverse events are identified </t>
  </si>
  <si>
    <t>Injection room : Post exposure prophylaxis, medication error, patient fall.</t>
  </si>
  <si>
    <t xml:space="preserve">Reintubation Rate </t>
  </si>
  <si>
    <t>Checklist for Laboratory</t>
  </si>
  <si>
    <t xml:space="preserve">Laboratory Score Card </t>
  </si>
  <si>
    <t xml:space="preserve">Laboratory Score </t>
  </si>
  <si>
    <t xml:space="preserve">Checklist for Radiology Department </t>
  </si>
  <si>
    <t xml:space="preserve">Standard </t>
  </si>
  <si>
    <t xml:space="preserve">Audit Method </t>
  </si>
  <si>
    <t xml:space="preserve">Radiology Score Card </t>
  </si>
  <si>
    <t>Radiology Score</t>
  </si>
  <si>
    <t xml:space="preserve">Checklist for Pharmacy Department </t>
  </si>
  <si>
    <t>ME A 2.1</t>
  </si>
  <si>
    <t>ME A 2.2</t>
  </si>
  <si>
    <t>ME A 2.3</t>
  </si>
  <si>
    <t>ME A 2.4</t>
  </si>
  <si>
    <t>ME A 2.5</t>
  </si>
  <si>
    <t xml:space="preserve">Pharmacy Score Card </t>
  </si>
  <si>
    <t>Pharmacy Score</t>
  </si>
  <si>
    <t xml:space="preserve">All lab services are available in routine working hours </t>
  </si>
  <si>
    <t>Emergency lab services are available for selected tests of Haematology, Biochemistry and Serology 24X7</t>
  </si>
  <si>
    <t>Availability of Haematology services</t>
  </si>
  <si>
    <t>Availability of Bio chemistry services</t>
  </si>
  <si>
    <t>Availability of Microbiology services</t>
  </si>
  <si>
    <t>Availability of Cytology services</t>
  </si>
  <si>
    <t>Availability of  Clinical Pathology services</t>
  </si>
  <si>
    <t>Availability of Serology services</t>
  </si>
  <si>
    <t>ME A 3.3</t>
  </si>
  <si>
    <t xml:space="preserve">Tests for Diagnosis of maleria (Smear and RDTK) </t>
  </si>
  <si>
    <t xml:space="preserve">Tests for Kala Azar, Dengue, JE, Chikengunia  </t>
  </si>
  <si>
    <t>As per prevalant endemic</t>
  </si>
  <si>
    <t>Availability of Designated Microscoy Center (AFB)</t>
  </si>
  <si>
    <t>ME  A4.3</t>
  </si>
  <si>
    <t xml:space="preserve">Availability of Skin Smear Examination </t>
  </si>
  <si>
    <t>ME A 4.6</t>
  </si>
  <si>
    <t xml:space="preserve">Haemogram,  PT CT, Fasting/PP Sugar, Lipid Profile, Blood Urea , LFT Kidney Function Test </t>
  </si>
  <si>
    <t xml:space="preserve">ME A4.9 </t>
  </si>
  <si>
    <t>The facility provide services under National health Programme for Prevention and Control of deafness</t>
  </si>
  <si>
    <t>ME A 6.1</t>
  </si>
  <si>
    <t>Laboratory provides specific test  for local health problems/ diseases e.g.. Dengue, swine flu etc.</t>
  </si>
  <si>
    <t>ME A 6.2</t>
  </si>
  <si>
    <t xml:space="preserve">Availability  departmental  signage's </t>
  </si>
  <si>
    <t>List of services available are displayed at the entrance</t>
  </si>
  <si>
    <t>Timing for collection of sample and delivery of reports are displayed</t>
  </si>
  <si>
    <t xml:space="preserve">User charges in r/o laboratory services are displayed </t>
  </si>
  <si>
    <t xml:space="preserve">All radiology services are available in routine working hours </t>
  </si>
  <si>
    <t xml:space="preserve">Lab Reports are provided to Patient in proper printed format </t>
  </si>
  <si>
    <t>Emergency radiology  services are available for selected procedure 24X7</t>
  </si>
  <si>
    <t xml:space="preserve">Services are delivered in a manner that is sensitive to gender, religiousand cultural needs, and there are no barrier on account of physical , economic, cultural or social reasons. </t>
  </si>
  <si>
    <t>Separate queue for females at lab</t>
  </si>
  <si>
    <t>Availability of USG services for Pregnant women</t>
  </si>
  <si>
    <t xml:space="preserve">Check the availability of ramp in lab building area /sample collection area </t>
  </si>
  <si>
    <t>Availability of X ray services</t>
  </si>
  <si>
    <t>for chest, bones, skull, spine and  abdomen.</t>
  </si>
  <si>
    <t xml:space="preserve">Laboratory has system to ensure the confidentiality of the reports generated </t>
  </si>
  <si>
    <t xml:space="preserve">Laboratory staff do not discuss the lab result outside. And reports are kept in secure place </t>
  </si>
  <si>
    <t>Availability of special radio graphy services</t>
  </si>
  <si>
    <t>Availability of Dental X ray Services</t>
  </si>
  <si>
    <t>Dental X-ray. OPG services</t>
  </si>
  <si>
    <t xml:space="preserve">HIV positive reports/pregnancy reports are communicated as per NACO guidelines </t>
  </si>
  <si>
    <t>Availability of ultrasound services</t>
  </si>
  <si>
    <t xml:space="preserve"> Pre natal diagnostic procedure: Ultrasonography</t>
  </si>
  <si>
    <t xml:space="preserve">Informed Consent is taken before HIV  testing, Biopsy and any other invasive procedure </t>
  </si>
  <si>
    <t>Before testing HIV patient is informed that  test is voluntary and result will be disclosed to  him/her only</t>
  </si>
  <si>
    <t>Pre test counselling is given before HIV testing</t>
  </si>
  <si>
    <t xml:space="preserve">Free Diagnostic tests for Pregnant women &amp; Infant </t>
  </si>
  <si>
    <t>Check that  patient party has not incurred expenditure on purchasing consumables from outside.</t>
  </si>
  <si>
    <t>Laboratory provides complete list of diagnostic test available to all department of the hospital</t>
  </si>
  <si>
    <t xml:space="preserve">Tests are free of cost for BPL patients </t>
  </si>
  <si>
    <t xml:space="preserve">Cashless investigation by empanelled lab for JSSK beneficiaries for test not available within the facility </t>
  </si>
  <si>
    <t xml:space="preserve">Dispensary services are available in OPD hours </t>
  </si>
  <si>
    <t xml:space="preserve">Facility ensure access to drug store after OPD hours
</t>
  </si>
  <si>
    <t xml:space="preserve">Generic Drug store is operational 24X7 </t>
  </si>
  <si>
    <t xml:space="preserve">Laboratory space is adequate for carrying out activities </t>
  </si>
  <si>
    <t xml:space="preserve">Adequate area for sample collection, waiting, performing test, keeping equipment and storage of drugs and records </t>
  </si>
  <si>
    <t xml:space="preserve">Availability of sitting arrangement of sub waiting area
</t>
  </si>
  <si>
    <t xml:space="preserve">Availability of patient calling system at lab </t>
  </si>
  <si>
    <t>Availability of drinking water</t>
  </si>
  <si>
    <t>ME C 1.3</t>
  </si>
  <si>
    <t xml:space="preserve">Demarcated sample collection area </t>
  </si>
  <si>
    <t xml:space="preserve">Demarcated testing area </t>
  </si>
  <si>
    <t xml:space="preserve">Designated report writing area </t>
  </si>
  <si>
    <t xml:space="preserve">Demarcated washing and waste disposal area </t>
  </si>
  <si>
    <t>ME C 1.4</t>
  </si>
  <si>
    <t>Display of PNDT Notice at USG</t>
  </si>
  <si>
    <t>ME C 1.5</t>
  </si>
  <si>
    <t>Notice in local language is displayed at entrance of  USG department that  All persons including the employer, 
employee or any other person associated with department shall not conduct or associate with or help in carrying out detection or disclosure of sex of foetus in any manner</t>
  </si>
  <si>
    <t>ME C 1.6</t>
  </si>
  <si>
    <t xml:space="preserve">Availability of collection counters as per load </t>
  </si>
  <si>
    <t>Display of cautionary signage outside the X ray department</t>
  </si>
  <si>
    <t>ME C 1.7</t>
  </si>
  <si>
    <t>Radiation hazard sign and caution for pregnant women and children</t>
  </si>
  <si>
    <t xml:space="preserve">Unidirectional flow of services </t>
  </si>
  <si>
    <t>Sample collection- Sample processing- Analytical area- reporting.</t>
  </si>
  <si>
    <t>Standard C 2</t>
  </si>
  <si>
    <t>Timing for taking X ray  and collection of reports are displayed outside the X ray department</t>
  </si>
  <si>
    <t>Availability of Drugs under NVBDCP</t>
  </si>
  <si>
    <t>Chloroquine, Primaquine, ACT (Artemisinin Combination Therapy)</t>
  </si>
  <si>
    <t>Availability of Drugs under RNTBCP</t>
  </si>
  <si>
    <t>User charges in r/o X ray services are displayed at entrance</t>
  </si>
  <si>
    <t>Service usually free</t>
  </si>
  <si>
    <t xml:space="preserve">CAT 1, CAT II and Cat III </t>
  </si>
  <si>
    <t xml:space="preserve">Availability of Drugs under NLEP </t>
  </si>
  <si>
    <t xml:space="preserve">Rifampicin, Clofazimine, Dapsone </t>
  </si>
  <si>
    <t>Some information are in local language</t>
  </si>
  <si>
    <t xml:space="preserve">Availability of ARV Drugs under NACP </t>
  </si>
  <si>
    <t xml:space="preserve">Zidovudine, Stavudine, Lamivudine, Nevirapine in combination as per NACO </t>
  </si>
  <si>
    <t xml:space="preserve">Reports are provided to Patient in proper printed format </t>
  </si>
  <si>
    <t xml:space="preserve">Availability of Drugs for Paediatric HIV management </t>
  </si>
  <si>
    <t>No printed format</t>
  </si>
  <si>
    <t xml:space="preserve">Paediatric Dosages FDC 6, FDC 10, Efavirenz, Cotrimoxazole </t>
  </si>
  <si>
    <t>Services are delivered in a manner that is sensitive to gender, religious and cultural needs, and there are no barrier on account of physical  economic, cultural or social reasons</t>
  </si>
  <si>
    <t>Laboratory does not have temporary connections and loose hanging wires</t>
  </si>
  <si>
    <t xml:space="preserve">Female attendant should accompany female patients during radiological procedures </t>
  </si>
  <si>
    <t>ME C2..4</t>
  </si>
  <si>
    <t>Check the availability of ramp in OPD/ X ray room</t>
  </si>
  <si>
    <t>It is in ground floor for upstair there is no ramp</t>
  </si>
  <si>
    <t>Floors of the Laboratory are non slippery and even surfaces and acid resistent</t>
  </si>
  <si>
    <t>X ray department  has provision of privacy while taking  X ray.</t>
  </si>
  <si>
    <t>No screen there is one window</t>
  </si>
  <si>
    <t>USG  department  has provision of privacy while taking  sonography</t>
  </si>
  <si>
    <t xml:space="preserve">provision of screen </t>
  </si>
  <si>
    <t xml:space="preserve">Radiology  has system to ensure the confidentiality of the reports generated </t>
  </si>
  <si>
    <t xml:space="preserve">Radiology staff do not discuss the lab result outside. And reports are kept in secure place </t>
  </si>
  <si>
    <t>Reports are lying on the table</t>
  </si>
  <si>
    <t>Dispensing of Medicines and consumables for OPD Patients</t>
  </si>
  <si>
    <t>Laboratory has plan for  safe storage and handling of potentially flammable materials.</t>
  </si>
  <si>
    <t xml:space="preserve">Functional dispensary </t>
  </si>
  <si>
    <t>Generic Drug Store</t>
  </si>
  <si>
    <t>Department has sufficient fire  exit with signage to permit safe escape to its occupant at time of fire</t>
  </si>
  <si>
    <t>Functional jan ayushdhalya in premises or equivalent</t>
  </si>
  <si>
    <t>Storage of drugs</t>
  </si>
  <si>
    <t>Cold chain management services</t>
  </si>
  <si>
    <t>Lab has installed fire Extinguisher  that is Class A , Class B C type or ABC type</t>
  </si>
  <si>
    <t>ME C3.4</t>
  </si>
  <si>
    <t>Form F for USG under PNDT maintained for scan of pregnant woman</t>
  </si>
  <si>
    <t>there is one at the entrance, no separate one for department</t>
  </si>
  <si>
    <t xml:space="preserve">Availability of dedicated pathologist </t>
  </si>
  <si>
    <t>Directional signage's are displayed in hospital for easy access to Pharmacy/Generic drug store</t>
  </si>
  <si>
    <t>List of Drugs available displayed at Pharmacy</t>
  </si>
  <si>
    <t>For 100 bed - 1 , 200-1, 300-3, 400-3, 500-4.</t>
  </si>
  <si>
    <t xml:space="preserve">Free radiology services for Pregnant women and infant </t>
  </si>
  <si>
    <t>Availability of dedicated Microbiologist</t>
  </si>
  <si>
    <t xml:space="preserve">Status of availability of drugs  is updated daily </t>
  </si>
  <si>
    <t>For 300-500 bed -1</t>
  </si>
  <si>
    <t>Timing for dispensing counter of pharmacy   are displayed</t>
  </si>
  <si>
    <t>User charges in r/o services are displayed at entrance of generic drug store</t>
  </si>
  <si>
    <t>Availability of Lab Technician 24X7</t>
  </si>
  <si>
    <t>For 100 beds- 6, 200-9, 300- 12, 400-15, 500-18</t>
  </si>
  <si>
    <t>Availability of Lab assistant</t>
  </si>
  <si>
    <t>Training on automated Diagnostic Equipments like auto analyzer</t>
  </si>
  <si>
    <t>Availability of separate Queue for Male and female at dispensing counter</t>
  </si>
  <si>
    <t>Training on Internal and External Quality Assurance</t>
  </si>
  <si>
    <t>Pharmacy has easy access for moment of goods</t>
  </si>
  <si>
    <t>Check for availability of ramp and goods trolley/ cart</t>
  </si>
  <si>
    <t>Laboratory Safety</t>
  </si>
  <si>
    <t>Staff is skilled to run automated equipments</t>
  </si>
  <si>
    <t>Staff is skilled for maintaining Laboratory records</t>
  </si>
  <si>
    <t>Room Size of X ray unit is  as per AERB safety code</t>
  </si>
  <si>
    <t>Standard C 5</t>
  </si>
  <si>
    <t>Room housing shall not be less than 18 sq m, any dimension not less than 4m</t>
  </si>
  <si>
    <t xml:space="preserve">Attached toilet facility available </t>
  </si>
  <si>
    <t>For USG</t>
  </si>
  <si>
    <t>Waiting area with sitting facility</t>
  </si>
  <si>
    <t>Unshielded opening  for Ventilation and natural light has been provided in X ray room as per AERB safety code</t>
  </si>
  <si>
    <t>Unshielded opening in x ray room shall be located above height of 2 m from finished floor level outside the X ray room</t>
  </si>
  <si>
    <t>It is there in X ray room and closed. No proper ventilation in X ray room.</t>
  </si>
  <si>
    <t>Installation of control panel of X ray equipment is as Per AERB safety Code</t>
  </si>
  <si>
    <t xml:space="preserve">Control panel of X ray equipment operation at 125 kVp or above shall be installed in a separate room located outside contiguous to X-ray room, with appropriate shielding, direct viewing and oral communication facility </t>
  </si>
  <si>
    <t>Lead shield is there but control panel is in X ray room.</t>
  </si>
  <si>
    <t>Distance between control panel and X ray unit is as per AERB safety code</t>
  </si>
  <si>
    <t xml:space="preserve">Availability of stains </t>
  </si>
  <si>
    <t>The distance between control panel and X ray unit shall not be less than 3 m</t>
  </si>
  <si>
    <t>Iodine Solution, Gram Romanowsky ,StainZiehl- neelsen, Acridine orange, Acridine orange (?)</t>
  </si>
  <si>
    <t>Location of dark room is as per AERB safety code</t>
  </si>
  <si>
    <t xml:space="preserve">Availability of reagents </t>
  </si>
  <si>
    <t>Dark room is located such that no significant primary or secondary x ray reaches inside dark room</t>
  </si>
  <si>
    <t xml:space="preserve">Reagents for auto analyzers, ELISA Readers </t>
  </si>
  <si>
    <t xml:space="preserve">Availability of other Chemicals </t>
  </si>
  <si>
    <t>Dark room has X ray developing tanks with water supply</t>
  </si>
  <si>
    <t xml:space="preserve">Acetone, Alcohol, distilled water, Microscope gel etc. </t>
  </si>
  <si>
    <t>SS processing tank to accommodate 14"X 17" approx capacity of 13 litre</t>
  </si>
  <si>
    <t>They have 9 litre tank</t>
  </si>
  <si>
    <t>Dark room has provision of safe light in dark room</t>
  </si>
  <si>
    <t xml:space="preserve">There is separate storage area for undeveloped X ray films and personal monitoring devices in protected area away from radiation sources </t>
  </si>
  <si>
    <t>Standard C 6</t>
  </si>
  <si>
    <t>2-3 meters</t>
  </si>
  <si>
    <t>Method of Administration /taking of  the medicines is informed to patient/ their relative by pharmacist as per  doctors prescription in OPD Pharmacy</t>
  </si>
  <si>
    <t xml:space="preserve">No of X ray machines as per load </t>
  </si>
  <si>
    <t>Check for the adequacy X-ray machines as per load</t>
  </si>
  <si>
    <t>2 machines there, 1 out of order</t>
  </si>
  <si>
    <t>ME C 6.1</t>
  </si>
  <si>
    <t xml:space="preserve">No cris cross in the movement patient traffic and services flow Should be near emergency department </t>
  </si>
  <si>
    <t>BP apparatus, Stethoscope at sample collection area</t>
  </si>
  <si>
    <t>ME C 6.2</t>
  </si>
  <si>
    <t>ME C 6.3</t>
  </si>
  <si>
    <t xml:space="preserve">Availability of functional auto analyzers </t>
  </si>
  <si>
    <t xml:space="preserve">Auto/ Semi Auto analyzers according to need </t>
  </si>
  <si>
    <t xml:space="preserve">Availability of functional haematology equipments </t>
  </si>
  <si>
    <t xml:space="preserve">Cell Counters/ Counting Chambers , Heamoglobinometer , ESR stands with tubes </t>
  </si>
  <si>
    <t xml:space="preserve">Availability of functional  Biochemistry Equipment </t>
  </si>
  <si>
    <t xml:space="preserve"> Calorie meter,  Blood Gas Analyzer, Electrolyte analyzer </t>
  </si>
  <si>
    <t xml:space="preserve">Availability of functional  equipments for sample processing </t>
  </si>
  <si>
    <t>Micropipettes , Centrifuge, Water Bath, Hot air oven.</t>
  </si>
  <si>
    <t xml:space="preserve">Availability of functional Microscopy equipments </t>
  </si>
  <si>
    <t>Free drugs and consumables for JSSK beneficiaries</t>
  </si>
  <si>
    <t xml:space="preserve">Binocular Micro scope , FNAC, staining rack </t>
  </si>
  <si>
    <t xml:space="preserve">Availability functional   Histopathology equipments </t>
  </si>
  <si>
    <t xml:space="preserve">Microtome </t>
  </si>
  <si>
    <t>Pharmacy provides generic drug list to all hospital department</t>
  </si>
  <si>
    <t xml:space="preserve">Availability of functional  Serology Equipments </t>
  </si>
  <si>
    <t>Elisa Reader, Elisa washer</t>
  </si>
  <si>
    <t>X-ray - does not have temporary connections and loosely hanging wires</t>
  </si>
  <si>
    <t xml:space="preserve">Availability of functional  Microbiology equipments </t>
  </si>
  <si>
    <t xml:space="preserve">Switch Boards other electrical installation are intact </t>
  </si>
  <si>
    <t>Incubator , Inoculators, safety hood and bio safety cabinet</t>
  </si>
  <si>
    <t>Check that  patient party has not incurred expenditure on purchasing drugs or consumables from outside.</t>
  </si>
  <si>
    <t>Stabilizer is provided for X-ray machine</t>
  </si>
  <si>
    <t>ME C 6.4</t>
  </si>
  <si>
    <t xml:space="preserve">Floors of the Radiology department are non slippery and even </t>
  </si>
  <si>
    <t xml:space="preserve">Free drugs  for BPL patients </t>
  </si>
  <si>
    <t>ME C 6.5</t>
  </si>
  <si>
    <t>Availability of equipment for storage of sample and reagents</t>
  </si>
  <si>
    <t>Refrigerators</t>
  </si>
  <si>
    <t>Local purchase of stock out drugs/ Reimbursement of expenditure to the beneficiaries</t>
  </si>
  <si>
    <t>Windows and door in X ray room is provided with lead lining</t>
  </si>
  <si>
    <t>Thickness of walls at X room are as AERB safety code</t>
  </si>
  <si>
    <t>X ray department should not be located adjacent to patient care area</t>
  </si>
  <si>
    <t>it is in main corridor</t>
  </si>
  <si>
    <t xml:space="preserve">Availability of fixtures at lab </t>
  </si>
  <si>
    <t>Illumination at work stations, Electrical fixture for lab equipments and storage equipments</t>
  </si>
  <si>
    <t xml:space="preserve">Availability of furniture </t>
  </si>
  <si>
    <t>Radiology has sufficient fire  exit to permit safe escape to its occupant at time of fire</t>
  </si>
  <si>
    <t>Lab stools, Work bench's,  rack and cupboard for storage of reagent ,Patient stool, Chair table</t>
  </si>
  <si>
    <t>Radiology department  has installed fire Extinguisher  that is Class A , Class B C type or ABC type</t>
  </si>
  <si>
    <t>Hospital has allocated space for Pharmacy in OPD</t>
  </si>
  <si>
    <t xml:space="preserve">Minimum space required is 250sq F or                          5% of average OPD X 0.8 sq m.                     </t>
  </si>
  <si>
    <t xml:space="preserve">Dispensary  has adequate waiting space  as per load </t>
  </si>
  <si>
    <t>Pharmacy has  patients sitting  arrangement as per requirement</t>
  </si>
  <si>
    <t xml:space="preserve">Dispensary counter has provision of shade    </t>
  </si>
  <si>
    <t>ME D 1.1</t>
  </si>
  <si>
    <t>Availability of Radiologist</t>
  </si>
  <si>
    <t>Dedicated area for keeping medical gases</t>
  </si>
  <si>
    <t>Agency/ is identified for maintenance for equipments</t>
  </si>
  <si>
    <t>100-200 -1
200-400- 2
&gt;400 - 3</t>
  </si>
  <si>
    <t>Dedicated area for keeping inflammables</t>
  </si>
  <si>
    <t>Storage of sprit etc.</t>
  </si>
  <si>
    <t>Demarcated are of keeping near expiry drugs</t>
  </si>
  <si>
    <t>Availability of Radiographer</t>
  </si>
  <si>
    <t>100-2, 200-3, 300-5, 400-7, 500-9</t>
  </si>
  <si>
    <t>2 radiographer</t>
  </si>
  <si>
    <t xml:space="preserve"> Availability of Darkroom Asset.  </t>
  </si>
  <si>
    <t>Demarcated area for keeping instruments and consumables</t>
  </si>
  <si>
    <t>Calibrators are available for Automated haematology analyzers</t>
  </si>
  <si>
    <t>Dedicated area for cold chain management</t>
  </si>
  <si>
    <t>Laboratory has system to update correction factor after calibration wherever required</t>
  </si>
  <si>
    <t>Training on radiation safety</t>
  </si>
  <si>
    <t>Availability of adequate circulation area for easy moment of staff , drugs and carts</t>
  </si>
  <si>
    <t xml:space="preserve">Radiographers are skilled to operating equipment </t>
  </si>
  <si>
    <t>Adeqauate No of drug dispensing counter as per load</t>
  </si>
  <si>
    <t>Unidirectional flow of goods in the Pharmacy .</t>
  </si>
  <si>
    <t>Receipt and Inspection area at one side and issue area on the other side</t>
  </si>
  <si>
    <t>Availability Consumables</t>
  </si>
  <si>
    <t>X ray films, Developer, Fixer, USG gel, printing paper</t>
  </si>
  <si>
    <t>Lead apron with hanger, lead shield</t>
  </si>
  <si>
    <t>No expired reagent found</t>
  </si>
  <si>
    <t xml:space="preserve">Process specific medicines and general medicine shall be made available </t>
  </si>
  <si>
    <t xml:space="preserve">Records for expiry and near expiry reagent are maintained </t>
  </si>
  <si>
    <t xml:space="preserve">There is procedure for replenishing drug tray </t>
  </si>
  <si>
    <t>It is in blood bank since lab and blood bank are combined.</t>
  </si>
  <si>
    <t xml:space="preserve">There is no stock out of reagents </t>
  </si>
  <si>
    <t>Pharmacy does not have temporary connections and loosely hanging wires</t>
  </si>
  <si>
    <t>TLD badges</t>
  </si>
  <si>
    <t>Stabilizer is provided for cold chain room</t>
  </si>
  <si>
    <t>Windows of drug store have grills and wire meshwork</t>
  </si>
  <si>
    <t xml:space="preserve">Availability of  functional X-ray machines </t>
  </si>
  <si>
    <t>300 MA X ray machine &amp; 100 MA X ray machine</t>
  </si>
  <si>
    <t>300 MA machine non functional, functional one is 30.5 kv</t>
  </si>
  <si>
    <t>Availability of functional Dental X-Ray Machine</t>
  </si>
  <si>
    <t xml:space="preserve">Floors of the Pharmacy department are non slippery and even </t>
  </si>
  <si>
    <t>At least 1</t>
  </si>
  <si>
    <t>Availability of functional Ultrasonography</t>
  </si>
  <si>
    <t xml:space="preserve">2 one general purpose &amp; one for Obstetric purpose
</t>
  </si>
  <si>
    <t>one for obstetric purpose</t>
  </si>
  <si>
    <t>Availability of functional Portable X-ray Machine</t>
  </si>
  <si>
    <t>60 MA X ray machine (Mobile)</t>
  </si>
  <si>
    <t>Availability of Accessories for X ray</t>
  </si>
  <si>
    <t>Cassettes X ray, Intensifying screen X ray, Lead letter (A-Z),Letter  figures (0-9) and R &amp; L</t>
  </si>
  <si>
    <t>Sweeper has their own</t>
  </si>
  <si>
    <t xml:space="preserve">Availability of attachment/ accessories </t>
  </si>
  <si>
    <t xml:space="preserve">X ray hangers, Bucky Stand </t>
  </si>
  <si>
    <t xml:space="preserve">Adequate illumination at work station </t>
  </si>
  <si>
    <t xml:space="preserve">X-ray View box, Electrical fixture for equipments </t>
  </si>
  <si>
    <t>Adequate illumination at Collection area</t>
  </si>
  <si>
    <t xml:space="preserve">  rack and cupboard , Chair table</t>
  </si>
  <si>
    <t>Entry  is restricted in testing area</t>
  </si>
  <si>
    <t>Pharmacy has plan for  safe storage and handling of potentially flammable materials.</t>
  </si>
  <si>
    <t>Temperature control and ventilation in collection area</t>
  </si>
  <si>
    <t>Temperature control and ventilation testing area</t>
  </si>
  <si>
    <t>Department has sufficient fire  exit to permit safe escape to its occupant at time of fire</t>
  </si>
  <si>
    <t xml:space="preserve">In histopathology, for tissue processing separate room with fume hood is available </t>
  </si>
  <si>
    <t xml:space="preserve">Availability of Eye washing facility </t>
  </si>
  <si>
    <t>Pharmacy has installed fire Extinguisher  that is Class A , Class B C type or ABC type</t>
  </si>
  <si>
    <t>Sometimes</t>
  </si>
  <si>
    <t xml:space="preserve">Operating instructions  and factor charts are available with the equipments </t>
  </si>
  <si>
    <t>Availability of Pharmacist</t>
  </si>
  <si>
    <t>Inventory management</t>
  </si>
  <si>
    <t xml:space="preserve"> Cold chain management  of ILR and deep freezer</t>
  </si>
  <si>
    <t xml:space="preserve">Rational use of drugs </t>
  </si>
  <si>
    <t xml:space="preserve">Water use for analytical purpose should be of reagent grade </t>
  </si>
  <si>
    <t xml:space="preserve">Prescription Audit </t>
  </si>
  <si>
    <t>Availability of power back up in laboratory</t>
  </si>
  <si>
    <t>There is established system of timely  indenting of X ray films, fixer and developers etc</t>
  </si>
  <si>
    <t>Daily expenditure register</t>
  </si>
  <si>
    <t>Staff is skilled for estimation of the requirement and proper storage of the drugs</t>
  </si>
  <si>
    <t>Staff is skilled for maintaining pharmacy records and bin  cards</t>
  </si>
  <si>
    <t xml:space="preserve">Fixers, developer and X ray films/ consumables are kept away from water and sources of  heat,
direct sunlight </t>
  </si>
  <si>
    <t>Fixers and  developer are labelled appropriately</t>
  </si>
  <si>
    <t>No expired Chemicals is found</t>
  </si>
  <si>
    <t xml:space="preserve">Records for expiry and near expiry chemicals are maintained </t>
  </si>
  <si>
    <t>Analgesics/ Antipyretics/Anti inflammatory</t>
  </si>
  <si>
    <t>As per State EDL</t>
  </si>
  <si>
    <t>Antibiotics</t>
  </si>
  <si>
    <t>There is practice of calculation and maintaining buffer stock chemicals and X-ray films</t>
  </si>
  <si>
    <t>Anti Diarrhoeal</t>
  </si>
  <si>
    <t>Department maintained stock and expenditure register of chemicals and X-ray films</t>
  </si>
  <si>
    <t>Dressing material</t>
  </si>
  <si>
    <t>IV fluids and plasma expenders</t>
  </si>
  <si>
    <t>Eye and ENT drops</t>
  </si>
  <si>
    <t>Anti allergic</t>
  </si>
  <si>
    <t>There is no stock out of x-ray films</t>
  </si>
  <si>
    <t>Drugs acting on Digestive system</t>
  </si>
  <si>
    <t>sometimes they have stock out</t>
  </si>
  <si>
    <t>Drugs acting on cardio vascular system</t>
  </si>
  <si>
    <t>Drugs acting on central/Peripheral Nervous system</t>
  </si>
  <si>
    <t>Drugs acting on respiratory system</t>
  </si>
  <si>
    <t>Drugs acting on uro genital system</t>
  </si>
  <si>
    <t>Drugs used on Obstetrics and Gynaecology</t>
  </si>
  <si>
    <t>Hormonal Preparation</t>
  </si>
  <si>
    <t>Other drugs and materials</t>
  </si>
  <si>
    <t>Vaccine drug and logistics</t>
  </si>
  <si>
    <t>Surgical accessories for Eye</t>
  </si>
  <si>
    <t>Vitamins and nutritional supplement</t>
  </si>
  <si>
    <t xml:space="preserve">Availability of Consumables </t>
  </si>
  <si>
    <t>As per Sate EDL</t>
  </si>
  <si>
    <t>Adequate illumination at work station at X ray room</t>
  </si>
  <si>
    <t>Adequate illumination at workstation at USG</t>
  </si>
  <si>
    <t>Only one patient is allowed one time at X room</t>
  </si>
  <si>
    <t>Warning light is provided outside X ray room and its been used when unit is functional</t>
  </si>
  <si>
    <t>Protective apron and gloves are being provided to relative of the child patient who escort the child for X ray examination/ immobilisation support is provided to children</t>
  </si>
  <si>
    <t>X ray room has been kept closed at the time of radiation exposure</t>
  </si>
  <si>
    <t>Lead apron and other protective equipments are available with radiation workers and they are using it</t>
  </si>
  <si>
    <t>TLD badges are available with all staff of X ray department and records of its regular assessment is done by  X ray department</t>
  </si>
  <si>
    <t>Temperature control and ventilation in X ray room</t>
  </si>
  <si>
    <t xml:space="preserve">Availability of Equipment for maintenance of Cold chain </t>
  </si>
  <si>
    <t xml:space="preserve">Any positive report of notifiable disease is intimated to designated authorities </t>
  </si>
  <si>
    <t>ILR, Deep Freezers, Insulated carrier boxes with ice packs,</t>
  </si>
  <si>
    <t>Temperature control and ventilation in dark room</t>
  </si>
  <si>
    <t>Exhaust in dark room</t>
  </si>
  <si>
    <t>for HIV, typhoid, malaria, hepatitis, serology</t>
  </si>
  <si>
    <t>Temperature control and ventilation  USG</t>
  </si>
  <si>
    <t>Storage furniture for drug store</t>
  </si>
  <si>
    <t>Racks ,Cupboards, Sectional Drawer cabinet/ Shelves, Work table</t>
  </si>
  <si>
    <t xml:space="preserve">Staff is aware of their role and responsibilities 
</t>
  </si>
  <si>
    <t>ILR, Deep freezer and Refrigerator</t>
  </si>
  <si>
    <t xml:space="preserve">Calibration of thermometers at cold chain room </t>
  </si>
  <si>
    <t xml:space="preserve">Operating instructions for ILR/ Deep Freezers are available at cold chain room </t>
  </si>
  <si>
    <t>No condemned/Junk material in the X-ray and USG</t>
  </si>
  <si>
    <t xml:space="preserve">Drug store has process to consolidate and calculate the consumption of all drugs and consumables </t>
  </si>
  <si>
    <t>Forecasting  of drugs and consumables  is done scientifically  based on consumption and disease load</t>
  </si>
  <si>
    <t>Staff is trained for forecast  the requirement using scientific system</t>
  </si>
  <si>
    <t xml:space="preserve">Facility has a established procedures for local purchase of drugs in emergency conditions </t>
  </si>
  <si>
    <t>Hospital has system for placing indent to district drug store</t>
  </si>
  <si>
    <t>Availability of power back up in Radiology and USG room</t>
  </si>
  <si>
    <t>There is specified place to store medicines in Pharmacy and drug store</t>
  </si>
  <si>
    <t>All the shelves/racks containing medicines  are labelled in  pharmacy and drug store</t>
  </si>
  <si>
    <t>Stock is arranged neatly in alphabetic order with name facing the front.</t>
  </si>
  <si>
    <t xml:space="preserve"> Unique  laboratory identification number  is given to each patient sample </t>
  </si>
  <si>
    <t xml:space="preserve">Product of similar name and different strength are stored separately </t>
  </si>
  <si>
    <t>Heavy items are stored at lower shelves/racks</t>
  </si>
  <si>
    <t>Patient demographic details are recorded in laboratory records</t>
  </si>
  <si>
    <t xml:space="preserve"> Fragile items are not stored at the edges of the shelves.</t>
  </si>
  <si>
    <t>Sound alike and look alike medicines are stored separately in patient care area and pharmacy</t>
  </si>
  <si>
    <t xml:space="preserve">There is separate shelf /rack for storage near expiry drugs </t>
  </si>
  <si>
    <t xml:space="preserve">Drug store and pharmacy has system of inventory Management </t>
  </si>
  <si>
    <t>Drugs and consumables are stored away from water and sources of  heat,
direct sunlight etc.</t>
  </si>
  <si>
    <t>Medications that are considered light-sensitive will be stored in closed drawers.</t>
  </si>
  <si>
    <t xml:space="preserve">Ambient tempreture is monitored ,Drugs are not stored at floor also adjacent to wall </t>
  </si>
  <si>
    <t>Pallets are provided if required to store at floor</t>
  </si>
  <si>
    <t>Dispensing counter has system to check the expiry of drugs</t>
  </si>
  <si>
    <t>Drug store has system to check the expiry of drugs</t>
  </si>
  <si>
    <t>Drug store has system to inform the patient care areas about near expiry/expired drugs</t>
  </si>
  <si>
    <t xml:space="preserve">There is a system of  periodic random quality testing of drugs </t>
  </si>
  <si>
    <t xml:space="preserve">Physical verification of inventory is done periodically </t>
  </si>
  <si>
    <t>Facility uses bin card system</t>
  </si>
  <si>
    <t xml:space="preserve">First expiry first out system is established for drugs </t>
  </si>
  <si>
    <t xml:space="preserve">Stores has defined minimum stock for each category of drug as per there consumption pattern </t>
  </si>
  <si>
    <t xml:space="preserve">Reorder level is defined for each category of drugs </t>
  </si>
  <si>
    <t xml:space="preserve">Drug store has  inventory management software </t>
  </si>
  <si>
    <t>Drugs are categorized in Vital, Essential and Desirable</t>
  </si>
  <si>
    <t xml:space="preserve">Laboratory has referral linkage for tests not available at the facility </t>
  </si>
  <si>
    <t>Hospital has system to take medicines from store in case of emergency or if required urgently</t>
  </si>
  <si>
    <t xml:space="preserve">Facility gets referred patients from lower level of facility </t>
  </si>
  <si>
    <t>e.g.: linkage for disease surveillance and water testing</t>
  </si>
  <si>
    <t xml:space="preserve">Check vaccines are kept in sequence </t>
  </si>
  <si>
    <t>(Top to bottom) : Hep B, DPT, DT, TT, BCG, Measles, OPV</t>
  </si>
  <si>
    <t>Work instruction for storage of vaccines are displayed at point of use</t>
  </si>
  <si>
    <t>ILR and deep freezer have functional  temperature monitoring devices</t>
  </si>
  <si>
    <t xml:space="preserve">There is system in place to maintain temperature chart of ILR  </t>
  </si>
  <si>
    <t>Temp. of ILR: Min +2OC to 8Oc in case of power failure min temp. +10OC . Daily temperature log are maintained</t>
  </si>
  <si>
    <t xml:space="preserve">There is system in place to maintain temperature chart of  deep freezers </t>
  </si>
  <si>
    <t>Temp. of Deep freezer cabinet is maintained between -15OC to -25OC.Daily temperature log are maintained</t>
  </si>
  <si>
    <t>Check thermometer in ILR is in hanging position</t>
  </si>
  <si>
    <t>ILR and deep freezer has functional alarm system</t>
  </si>
  <si>
    <t xml:space="preserve">Staff is aware of Hold over time of cold storage equipments </t>
  </si>
  <si>
    <t xml:space="preserve">Narcotic medicines are kept in double lock </t>
  </si>
  <si>
    <t>X ray department has registration from AERB.</t>
  </si>
  <si>
    <t>As per Narcotic act, Narcotic medicines are kept in 2 Keys with 2 locks kept by 2 different persons</t>
  </si>
  <si>
    <t>Empty ampoules/strips are returned along with narcotic administration detail sheet</t>
  </si>
  <si>
    <t xml:space="preserve">X ray department has layout approval </t>
  </si>
  <si>
    <t>Hospital has system to discard the expired narcotic drugs</t>
  </si>
  <si>
    <t>Discarded narcotic drugs are documented with  witness.</t>
  </si>
  <si>
    <t>X ray department has type approval of equipment with QA test report for X ray machine</t>
  </si>
  <si>
    <t>Facility maintains the list of narcotic and psychotropic drugs available at facility</t>
  </si>
  <si>
    <t xml:space="preserve">USG department has registration under PCPNDT </t>
  </si>
  <si>
    <t>Duplicate copy of Certificate of registration under  Form B is displayed inside the department</t>
  </si>
  <si>
    <t xml:space="preserve">USG is taken by person Qualified as per PCPNDT </t>
  </si>
  <si>
    <t>X ray department has Radiological  safety officer (RSO) approved by competent authority</t>
  </si>
  <si>
    <t>X ray department has certification from AERB for  any person discharging duties and functions of RSO.</t>
  </si>
  <si>
    <t>Records of submission of Form F to appropriate district authorities</t>
  </si>
  <si>
    <t>Adequate Illumination and ventilation  at drug store</t>
  </si>
  <si>
    <t>Adequate Illumination and Ventilation  at dispensing counter</t>
  </si>
  <si>
    <t>Temperature control and ventilation in pharmacy</t>
  </si>
  <si>
    <t>Fans/ Air conditioning/Heating/Exhaust/Ventilators as per environment condition and requirement,room thermometer,coolers</t>
  </si>
  <si>
    <t>Security arrangement at pharmacy</t>
  </si>
  <si>
    <t>No condemned/Junk material in the Pharmacy and drug store</t>
  </si>
  <si>
    <t xml:space="preserve">Printed formats for requisition and reporting are available </t>
  </si>
  <si>
    <t>Not available for OPD</t>
  </si>
  <si>
    <t xml:space="preserve">Lab records are labelled and indexed </t>
  </si>
  <si>
    <t>Records are maintained for laboratory</t>
  </si>
  <si>
    <t xml:space="preserve">Test registers, IQAS/EQAS Registers, Expenditure registers, Accession list etc. </t>
  </si>
  <si>
    <t xml:space="preserve">Laboratory has adequate facility for storage of records </t>
  </si>
  <si>
    <t xml:space="preserve"> Unique  identification number  is given to each patient  </t>
  </si>
  <si>
    <t xml:space="preserve">Availability of power back in Pharmacy </t>
  </si>
  <si>
    <t>Patient demographic details are recorded in radiology/USG records</t>
  </si>
  <si>
    <t>Sometime it is written, sometime not</t>
  </si>
  <si>
    <t>Availability of power back for cold chain</t>
  </si>
  <si>
    <t>Samples of medico legal cases are identified</t>
  </si>
  <si>
    <t>Requisition and reports are marked with MLC and reports are handed over to authorized personnel only</t>
  </si>
  <si>
    <t>Requisition of all laboratory test is done in request form</t>
  </si>
  <si>
    <t xml:space="preserve">Facility has established procedure for handing over of patients during transfer to X-Ray department   </t>
  </si>
  <si>
    <t xml:space="preserve">Request form contain information: Name and identification number of patient, name of authorized requester, type of primary sample, examination requested, date and time of primary sample collection and date and time of receipt of sample by laboratory, </t>
  </si>
  <si>
    <t>Instructions for collection and handling of primary sample are communicated to those responsible for collection</t>
  </si>
  <si>
    <t>Laboratory has system in place to label the primary sample</t>
  </si>
  <si>
    <t xml:space="preserve">There is procedure for referral of patient for which services can not be provided  at the facility  </t>
  </si>
  <si>
    <t>Laboratory has system to trace the primary sample from requisition form</t>
  </si>
  <si>
    <t>Laboratory has system to record the identity of person collecting the primary sample</t>
  </si>
  <si>
    <t>Laboratory has system in place to  monitor the transportation of the  sample</t>
  </si>
  <si>
    <t xml:space="preserve">Transportation of sample includes:  Time frame, temperature and carrier specified for transportation </t>
  </si>
  <si>
    <t>testing procedure are readily available at work station and staff is aware of them</t>
  </si>
  <si>
    <t>it is available but not in appropriate place</t>
  </si>
  <si>
    <t>Laboratory has Biological reference interval for its examination of various results</t>
  </si>
  <si>
    <t>Laboratory has identified critical intervals for which immediate notification is done to concerned physician</t>
  </si>
  <si>
    <t>Laboratory has system to review the results of examination by authorized person before release of report</t>
  </si>
  <si>
    <t>Laboratory has format for reporting of results</t>
  </si>
  <si>
    <t>Laboratory has system to provide the reports within defined cycle time/ or each category of patient -routine and emergency</t>
  </si>
  <si>
    <t>routine- 2-2 1/2 hour.
Emergency- immediate processing</t>
  </si>
  <si>
    <t>Laboratory results written in reports are legible without error in transcription</t>
  </si>
  <si>
    <t>Laboratory has defined the retention period and disposal of used sample</t>
  </si>
  <si>
    <t>No system in place</t>
  </si>
  <si>
    <t>License for storing spirit</t>
  </si>
  <si>
    <t>Laboratory has system to retain the copies of reported result and promptly retrieved when required</t>
  </si>
  <si>
    <t xml:space="preserve">Pharmacist adhere to their respective dress code </t>
  </si>
  <si>
    <t>Women in reproductive age are asked for pregnancy (LMP)before X-ray</t>
  </si>
  <si>
    <t>Notice in local language is displayed at entrance of  X ray department asking every female to inform radiographer/radiologist whether she is likely to be pregnant</t>
  </si>
  <si>
    <t>No notice outside</t>
  </si>
  <si>
    <t>Requisition format- OPD slip, there is no reporting format</t>
  </si>
  <si>
    <t xml:space="preserve">Radiology records are labelled and indexed </t>
  </si>
  <si>
    <t>Records are maintained for radiology</t>
  </si>
  <si>
    <t xml:space="preserve">Radiology has adequate facility for storage of records </t>
  </si>
  <si>
    <t xml:space="preserve">Drugs are purchased in generic name only </t>
  </si>
  <si>
    <t>Facility has essential drug list as per State guideline</t>
  </si>
  <si>
    <t xml:space="preserve">Facility provide list of drugs available to different departments as per essential drug list </t>
  </si>
  <si>
    <t xml:space="preserve">Facility  has enabling order from state for writing drugs in generic name only </t>
  </si>
  <si>
    <t>There is system of conducting periodic prescription audit to ensure that only generic drugs are prescribed</t>
  </si>
  <si>
    <t>Hospital has its own drug formulary based on EDL</t>
  </si>
  <si>
    <t xml:space="preserve">Drug formulary is available with doctors and nurses/ clinical table </t>
  </si>
  <si>
    <t>Hospital has system to review the drug formulary as per EDL at defined intervals</t>
  </si>
  <si>
    <t>Hospital has system to review the prescription as per drug formulary and STG</t>
  </si>
  <si>
    <t>Pharmacy has list of high risk drugs are available</t>
  </si>
  <si>
    <t xml:space="preserve">Procedure for handling of  MLC </t>
  </si>
  <si>
    <t>Requisition and reports are marked with MLC and reports are handed over to authorize person</t>
  </si>
  <si>
    <t>X-ray is handed over to police</t>
  </si>
  <si>
    <t>Requisition of all X ray examination  is done in request form</t>
  </si>
  <si>
    <t>Request form contain information: Name and identification number of patient, name of authorized requester, examination requested,  type of X ray, date and time of X ray taken and date and time of receipt of X ray from X ray department</t>
  </si>
  <si>
    <t>Bin cards, indent forms etc</t>
  </si>
  <si>
    <t xml:space="preserve">X ray has system to identify person from whom X ray is taken </t>
  </si>
  <si>
    <t xml:space="preserve">Pharmacy  records are labeled and indexed </t>
  </si>
  <si>
    <t>X ray department has system in place to label the X rays</t>
  </si>
  <si>
    <t>Records are maintained for  Pharmacy</t>
  </si>
  <si>
    <t>X ray has system to trace the X ray from requisition form</t>
  </si>
  <si>
    <t xml:space="preserve">Pharmacy has adequate facility for storage of records </t>
  </si>
  <si>
    <t>X ray has system to record the identity of Radiographer  operating the X ray</t>
  </si>
  <si>
    <t>Records of type of X ray prescribed is made at the time of reception</t>
  </si>
  <si>
    <t>Requisition of all USG examination  is done in request form</t>
  </si>
  <si>
    <t xml:space="preserve">USG department has system in place to label the USGs </t>
  </si>
  <si>
    <t>Preparation of the patient is done as per requirement</t>
  </si>
  <si>
    <t xml:space="preserve">Instructions to be followed by patient for USG are displayed in local language at reception </t>
  </si>
  <si>
    <t>X ray taking and processing procedure are readily available at work station and staff is aware of it</t>
  </si>
  <si>
    <t>Necessary Instruction for taking  X ray and its processing are displayed at work station in language understood by staff</t>
  </si>
  <si>
    <t>X ray department has system in place to take X ray of patients in case of Emergency.</t>
  </si>
  <si>
    <t>Radiographer is aware of operation of X ray machine</t>
  </si>
  <si>
    <t xml:space="preserve">Weekly reporting of Confirmed cases on form "L" from laboratory </t>
  </si>
  <si>
    <t>Necessary Instruction for USG Examination are displayed at work station in language understood by staff</t>
  </si>
  <si>
    <t>USG of the patient is taken as per consultant requirement</t>
  </si>
  <si>
    <t>USG department has system in place to take sonograph of patients in case of Emergency.</t>
  </si>
  <si>
    <t>X ray department has format for reporting of results</t>
  </si>
  <si>
    <t>X ray department has system to provide the reports within defined time intervals</t>
  </si>
  <si>
    <t>USG department has format for reporting of results</t>
  </si>
  <si>
    <t xml:space="preserve">USG report is signed by Radiologist/Sonologist </t>
  </si>
  <si>
    <t>USG department has system to provide the reports within defined time intervals</t>
  </si>
  <si>
    <t>Technician is trained for taking and processing surface  and air sample</t>
  </si>
  <si>
    <t>No reuse of disposable gloves and Masks.</t>
  </si>
  <si>
    <t>Autoclaving for used culture media and other infected material</t>
  </si>
  <si>
    <t>Precaution with infectious patients like TB</t>
  </si>
  <si>
    <t>patient is asked to cover his/her face</t>
  </si>
  <si>
    <t xml:space="preserve">Air quality in Lab </t>
  </si>
  <si>
    <t>Negative Pressure for microbiology</t>
  </si>
  <si>
    <t>Disposal of sputum cups as per guidelines</t>
  </si>
  <si>
    <t xml:space="preserve">Facility has established procedures for regular monitoring of infection control practicices </t>
  </si>
  <si>
    <t xml:space="preserve">Check for Pharmacist are aware of Hospital Antibiotic Policy </t>
  </si>
  <si>
    <t>Internal Quality assurance programme is in place</t>
  </si>
  <si>
    <t>Starting now</t>
  </si>
  <si>
    <t>Internal Quality Control for RNTCP lab. is in place</t>
  </si>
  <si>
    <t>Ask stff about how they decontaminate the procedure surface stretcher/Trolleys  etc. 
(Wiping with .5% Chlorine solution</t>
  </si>
  <si>
    <t>Routine checking of equipments, new lots of regent, smear preparation, grading etc</t>
  </si>
  <si>
    <t xml:space="preserve">Cross Validation of Lab tests are done and records are maintained </t>
  </si>
  <si>
    <t>some know</t>
  </si>
  <si>
    <t xml:space="preserve">External quality assurance program implemented as per RNTCP program </t>
  </si>
  <si>
    <t>Onsite evaluation done Monthly
Random Blinded rechecking (RBRC) done Monthly</t>
  </si>
  <si>
    <t>External quality assurance program implemented for NVBDCP</t>
  </si>
  <si>
    <t>External quality assurance under NACP</t>
  </si>
  <si>
    <t xml:space="preserve">Availability of colour coded bins and liner for disposal of expired drugs </t>
  </si>
  <si>
    <t>Chlorine solution-not enough</t>
  </si>
  <si>
    <t>Disposal of expired drugs as per state guidelines</t>
  </si>
  <si>
    <t>Phenyl</t>
  </si>
  <si>
    <t>Standard operting procedure for department has been prepared and approved</t>
  </si>
  <si>
    <t>Laboratory has documented process for Collection and handling of primary sample</t>
  </si>
  <si>
    <t>Laboratory has documented procedure for transportation of primary sample with specification about time frame, temperature and carrier</t>
  </si>
  <si>
    <t>Laboratory has documented process on acceptance and rejection of primary samples</t>
  </si>
  <si>
    <t>Laboratory has documented procedure on receipt, labeling, processing and reporting of primary sample</t>
  </si>
  <si>
    <t>Laboratory has documented procedure on receipt, labeling, processing and reporting of primary sample for emergency cases</t>
  </si>
  <si>
    <t>Laboratory has documented system for storage of examined samples</t>
  </si>
  <si>
    <t>Laboratory has documented system for repeat tests due to analytical failure</t>
  </si>
  <si>
    <t xml:space="preserve">Patient satisfaction survey done on monthly basis </t>
  </si>
  <si>
    <t xml:space="preserve">Laboratory has documented validated procedure for examination of samples </t>
  </si>
  <si>
    <t>Laboratory has documented biological reference intervals</t>
  </si>
  <si>
    <t>Laboratory has documented critical reference values and procedure for immediate reporting of results</t>
  </si>
  <si>
    <t>Laboratory has documented procedure for release of reports including details of who may release result and to whom</t>
  </si>
  <si>
    <t>Physical verification of the inventory by Pharmacist/hospital manager at periodic intervals</t>
  </si>
  <si>
    <t>Laboratory has documented internal quality control system to verify the quality of results</t>
  </si>
  <si>
    <t>Periodic and random sampling of the drugs for Quality Assurance</t>
  </si>
  <si>
    <t>By drug controller/State Drug quality Assurance</t>
  </si>
  <si>
    <t>Laboratory has  documented External Quality assurance program</t>
  </si>
  <si>
    <t>Laboratory has documented procedure for calibration of equipments</t>
  </si>
  <si>
    <t>Disposal of Fixer and Developer</t>
  </si>
  <si>
    <t>Laboratory has documented procedure for validation of results of reagents ,stains , media and kits etc. wherever required</t>
  </si>
  <si>
    <t>Laboratory has documented system of resolution of complaints and other feedback received from stakeholders</t>
  </si>
  <si>
    <t>Laboratory has documented procedure for examination by referral laboratories</t>
  </si>
  <si>
    <t>Laboratory has documented system for storage, retaining and retrieval of laboratory records, primary sample, Examination sample and reports of results.</t>
  </si>
  <si>
    <t>Department has documented procedure for indent the drugs and items from district drug  warehouse</t>
  </si>
  <si>
    <t>Laboratory has documented system to control of its documents</t>
  </si>
  <si>
    <t>Department has documented procedure for local purchase of drugs/ generic drug stores</t>
  </si>
  <si>
    <t xml:space="preserve">Department has documented procedure for  reception of drugs and items </t>
  </si>
  <si>
    <t>Laboratory has documented procedure for preventive and break down maintenance</t>
  </si>
  <si>
    <t>Department has documented procedure for storage of drugs</t>
  </si>
  <si>
    <t>Laboratory has documented procedure for internal audits</t>
  </si>
  <si>
    <t>Department has documented procedure for disposal of expired drugs</t>
  </si>
  <si>
    <t>Department has documented procedure for dispensing of medicines at Pharmacy</t>
  </si>
  <si>
    <t xml:space="preserve">Laboratory has documented procedure for purchase of External  services and supplies  </t>
  </si>
  <si>
    <t>Department has documented procedure of indenting the drugs to patient care area</t>
  </si>
  <si>
    <t>Department has documented procedure for issue of the drugs in emergency condition</t>
  </si>
  <si>
    <t>Department has documented procedure for maintenance of temperature of ILR/Deep freezer /refrigerators</t>
  </si>
  <si>
    <t>Department has documented procedure for maintaining near expiry drugs at store and pharmacy</t>
  </si>
  <si>
    <t>Department has documented procedure for rational use of drugs and prescription audit</t>
  </si>
  <si>
    <t>Work instruction/clincal  protocols are displayed</t>
  </si>
  <si>
    <t xml:space="preserve">Work instruction for Internal Quality control, </t>
  </si>
  <si>
    <t>Department has documented procedure for storage of narcotic and psychotropic drugs</t>
  </si>
  <si>
    <t xml:space="preserve">Department has documented   system for  periodic random check and quality  testing of drugs </t>
  </si>
  <si>
    <t>Work instruction for storing drugs, Cold chain management</t>
  </si>
  <si>
    <t>Pharmacy department co ordinate the prescription audit</t>
  </si>
  <si>
    <t xml:space="preserve">Internal quality Assurance program is established in Radiology </t>
  </si>
  <si>
    <t>Storage and compilation of records of prescription audit</t>
  </si>
  <si>
    <t>Quality objectives for Pharmacy are defined</t>
  </si>
  <si>
    <t>Department has documented procedure for process of taking and handling X ray</t>
  </si>
  <si>
    <t>Department has documented procedure for acceptance and rejection of X ray taken</t>
  </si>
  <si>
    <t>Quality Objectives are defined</t>
  </si>
  <si>
    <t xml:space="preserve">Department has documented procedure for receipt, labelling , Processing and reporting of X ray </t>
  </si>
  <si>
    <t xml:space="preserve">Check for staff is aware of quality policy and objectives </t>
  </si>
  <si>
    <t>Department has documented procedure for taking X ray in emergency conditions</t>
  </si>
  <si>
    <t>Department has documented procedure for quality control system to verify the quality of results</t>
  </si>
  <si>
    <t>Radiology has documented system for repeat X ray.</t>
  </si>
  <si>
    <t xml:space="preserve">Department has documented procedure for storage, retaining and retrieval of department records, and reports of results. </t>
  </si>
  <si>
    <t>Department has documented procedure preventive and break down maintenance</t>
  </si>
  <si>
    <t>Department has documented procedure for purchase of External  services and supplies</t>
  </si>
  <si>
    <t>Department has documented procedure for inventory management</t>
  </si>
  <si>
    <t>Department has documented procedure for upkeep management of department</t>
  </si>
  <si>
    <t>Percentage of drugs available against essential drug list for OPD</t>
  </si>
  <si>
    <t>Department has documented procedure for radiation safety of staff , patients and visitors</t>
  </si>
  <si>
    <t xml:space="preserve">Percentage of drugs available against essential drug list for IPD </t>
  </si>
  <si>
    <t>Expenditure on drugs procured throughlocal purchase for BPL patient</t>
  </si>
  <si>
    <t xml:space="preserve">Work Instructions are displayed for radiation safety </t>
  </si>
  <si>
    <t>Factor chart, radiation safety, development for x-ray films</t>
  </si>
  <si>
    <t>Number of stock out situations in Vital  category medicines</t>
  </si>
  <si>
    <t xml:space="preserve">Turn Around time for dispensing medicine at Pharmacy </t>
  </si>
  <si>
    <t>% of drugs expired during the months</t>
  </si>
  <si>
    <t>No. of HIV test done per 1000 population</t>
  </si>
  <si>
    <t>They give total no. of test done for few days</t>
  </si>
  <si>
    <t>No. of VDRL test done per 1000 population</t>
  </si>
  <si>
    <t>No. of Blood Smear Examined per 1000 population</t>
  </si>
  <si>
    <t>No. of AFB Examined per 1000 population</t>
  </si>
  <si>
    <t xml:space="preserve">Proportion of prescription found prescribing non generic drugs </t>
  </si>
  <si>
    <t>No. of HB test done per 1000 population</t>
  </si>
  <si>
    <t xml:space="preserve">No of advere drug reaction per thosuand patients </t>
  </si>
  <si>
    <t>Lab test done per patients in OPD</t>
  </si>
  <si>
    <t>Antibiotic rate</t>
  </si>
  <si>
    <t>Lab test done per patients IPD</t>
  </si>
  <si>
    <t>No. of antibiotic prescribed /No. of patient admiited or consulted</t>
  </si>
  <si>
    <t>Percentage of irrational use of drugs/overprescription</t>
  </si>
  <si>
    <t>Proportion of lab test done at night</t>
  </si>
  <si>
    <t xml:space="preserve">Proportion of test done for BPL patients </t>
  </si>
  <si>
    <t xml:space="preserve">State Benchmark </t>
  </si>
  <si>
    <t>Quality objectives for Radiology are defined</t>
  </si>
  <si>
    <t xml:space="preserve">Waiting time for Pharmacy Counter </t>
  </si>
  <si>
    <t xml:space="preserve">No of test not matched in validation </t>
  </si>
  <si>
    <t>Z score for biochemistry or equivalent</t>
  </si>
  <si>
    <t xml:space="preserve">Z score for haematology or equivalent </t>
  </si>
  <si>
    <t xml:space="preserve">Down time of critical equipments </t>
  </si>
  <si>
    <t xml:space="preserve">Turn around time for routine lab investigations </t>
  </si>
  <si>
    <t xml:space="preserve">Turn around time for emergency lab investigations </t>
  </si>
  <si>
    <t>% of critical values reported within one hour</t>
  </si>
  <si>
    <t xml:space="preserve">Test demography </t>
  </si>
  <si>
    <t>Proportion of Haematology, biochemistry, serology, Microbiology, cytology, clinical pathology</t>
  </si>
  <si>
    <t xml:space="preserve">Report correlation rate </t>
  </si>
  <si>
    <t xml:space="preserve">X ray done per 1000 OPD patient </t>
  </si>
  <si>
    <t>Proportion of lab report co related with clinical examination</t>
  </si>
  <si>
    <t>Total no. of X ray done is only sent</t>
  </si>
  <si>
    <t xml:space="preserve">Proportion of false positive /false negative </t>
  </si>
  <si>
    <t xml:space="preserve"> For Rapid diagnostic Kit test</t>
  </si>
  <si>
    <t xml:space="preserve">X ray done per 1000 IPD patient </t>
  </si>
  <si>
    <t>Ultrasound done per 1000 OPD patient</t>
  </si>
  <si>
    <t>Proporation of X ray done at night</t>
  </si>
  <si>
    <t>No. of dental X ray per 1000 dental OPD</t>
  </si>
  <si>
    <t>Proportion of BPL Patients screened</t>
  </si>
  <si>
    <t xml:space="preserve">Waiting time at sample collection area </t>
  </si>
  <si>
    <t>Number of stock out incidences of reagents</t>
  </si>
  <si>
    <t xml:space="preserve">Downtime for  critical equipments </t>
  </si>
  <si>
    <t xml:space="preserve">Turn around time for X-Ray film development </t>
  </si>
  <si>
    <t>Obtained</t>
  </si>
  <si>
    <t xml:space="preserve">Proportion of waste of films </t>
  </si>
  <si>
    <t>Proportion of X ray rejected/repeated</t>
  </si>
  <si>
    <t>X ray done per radiographer</t>
  </si>
  <si>
    <t>Proportion of X rays for which report is signed by radiologist</t>
  </si>
  <si>
    <t>Proportion of scans for which F form is filled out of pregnant women scanned</t>
  </si>
  <si>
    <t>Examination Demography</t>
  </si>
  <si>
    <t>Proportion of General, Chest examination and specialised examination</t>
  </si>
  <si>
    <t>Proportion of radiology report co related with clinical examination/laboratory reports out of Total X ray reported</t>
  </si>
  <si>
    <t xml:space="preserve">No of events of over limit of radiation exposure </t>
  </si>
  <si>
    <t>Average waiting time at radiology</t>
  </si>
  <si>
    <t>Average waiting time at USG</t>
  </si>
  <si>
    <t>Number of stock out incidences of x ray films</t>
  </si>
  <si>
    <t xml:space="preserve">Checklist for Auxillary Services </t>
  </si>
  <si>
    <t xml:space="preserve">Checklist for Mortuary </t>
  </si>
  <si>
    <t xml:space="preserve">Auxillary Services Score Card </t>
  </si>
  <si>
    <t xml:space="preserve">Mortuary Score Card </t>
  </si>
  <si>
    <t>Mortuary Score</t>
  </si>
  <si>
    <t xml:space="preserve">Auxillary Services Score </t>
  </si>
  <si>
    <t>Checklist for Administration</t>
  </si>
  <si>
    <t>;</t>
  </si>
  <si>
    <t>Administration Score</t>
  </si>
  <si>
    <t>nhsrc123</t>
  </si>
  <si>
    <t>Checklist for Mortuary</t>
  </si>
  <si>
    <t xml:space="preserve">Checkpoints </t>
  </si>
  <si>
    <t>Audit Support</t>
  </si>
  <si>
    <t>Remark</t>
  </si>
  <si>
    <t>Availability of services 24X7</t>
  </si>
  <si>
    <t xml:space="preserve">Availability of dead body storage services </t>
  </si>
  <si>
    <t xml:space="preserve">Checklist for General Administration </t>
  </si>
  <si>
    <t xml:space="preserve">Reference No. </t>
  </si>
  <si>
    <t xml:space="preserve">Availability of operational  Kitchen </t>
  </si>
  <si>
    <t>Functional Kitchen within the premise of the hospital</t>
  </si>
  <si>
    <t>ME A1.15.</t>
  </si>
  <si>
    <t>Availability of functional laundry</t>
  </si>
  <si>
    <t>ME A5.8</t>
  </si>
  <si>
    <t>The facility provides mortuary services</t>
  </si>
  <si>
    <t>Arrangement of laundry services inhouse or outsourced</t>
  </si>
  <si>
    <t>Dead bodies are kept till the relatives take over the bodies</t>
  </si>
  <si>
    <t>Availability of functional A&amp; E department</t>
  </si>
  <si>
    <t>Availability of functional security services 24 X7</t>
  </si>
  <si>
    <t>Availability of Trauma Centre</t>
  </si>
  <si>
    <t>Availability of functional disaster management unit</t>
  </si>
  <si>
    <t>Dead bodies are brought to hospital for medico legal post mortem work</t>
  </si>
  <si>
    <t>ME A1.17.</t>
  </si>
  <si>
    <t>Availability of Housekeeping  services 24X7</t>
  </si>
  <si>
    <t>Availability of functional Intensive care unit</t>
  </si>
  <si>
    <t>Unclaimed bodies are kept until disposal is arranged</t>
  </si>
  <si>
    <t>Availability of waste disposal services</t>
  </si>
  <si>
    <t xml:space="preserve">Availability of functional  Blood Bank </t>
  </si>
  <si>
    <t>Arrangement for disposal of Bio medical and general waste Inhouse or outsouced</t>
  </si>
  <si>
    <t>Facility for pathological post mortem</t>
  </si>
  <si>
    <t>Availability of maintenance  services 24X7</t>
  </si>
  <si>
    <t xml:space="preserve">Services for Embalming the dead body </t>
  </si>
  <si>
    <t>Includes Physical infrastructure maintenance and equipment maintenance</t>
  </si>
  <si>
    <t>Availability of Medical record department</t>
  </si>
  <si>
    <t>ME A 2.1.</t>
  </si>
  <si>
    <t xml:space="preserve">Availability of Post Partum unit at the facility </t>
  </si>
  <si>
    <t>Not saperate</t>
  </si>
  <si>
    <t>ME A2.2.</t>
  </si>
  <si>
    <t>ME A2.3.</t>
  </si>
  <si>
    <t xml:space="preserve">Availability of  functional SNCU </t>
  </si>
  <si>
    <t>ME A2.4.</t>
  </si>
  <si>
    <t xml:space="preserve">Availability of Functional NRC  </t>
  </si>
  <si>
    <t>Availability of dedicated paediatric ward</t>
  </si>
  <si>
    <t>Availability District Early Intervention Centre (DEIC)</t>
  </si>
  <si>
    <t>ME A2.5.</t>
  </si>
  <si>
    <t xml:space="preserve">Availability of departmental signage </t>
  </si>
  <si>
    <t>Availability of departmental signage for support service department</t>
  </si>
  <si>
    <t>need to be appropriate</t>
  </si>
  <si>
    <t xml:space="preserve">Availability of X-Ray Unit </t>
  </si>
  <si>
    <t>Availability of in-house services. Partial Compliance if it is outsourced</t>
  </si>
  <si>
    <t xml:space="preserve">Signage's are available in local language and pictorial </t>
  </si>
  <si>
    <t xml:space="preserve">Availability of Ultrasound services </t>
  </si>
  <si>
    <t>Machine is available but no HR for doing it regulerly</t>
  </si>
  <si>
    <t>Availability of CT scan</t>
  </si>
  <si>
    <t>Tube of CT scan is not functional so no CT scan</t>
  </si>
  <si>
    <t xml:space="preserve">Availability of In-house lab </t>
  </si>
  <si>
    <t>Medical records are provided  to patient/ Next to kin on request</t>
  </si>
  <si>
    <t>If lab is outsourced than give partial compliance</t>
  </si>
  <si>
    <t xml:space="preserve">Availability of ECG Services </t>
  </si>
  <si>
    <t xml:space="preserve">Post mortem records of deceased are issued to police/next kin of deceased as per state guideline </t>
  </si>
  <si>
    <t xml:space="preserve">Services are delivered in a manner that is sensitive to gender, religious and cultural needs, and there are no barrier on account of physical  economic, cultural or social reasons </t>
  </si>
  <si>
    <t xml:space="preserve">Formation of District Apex Group </t>
  </si>
  <si>
    <t>Religious and cultural preferences of deceased and relatives are taken in to consideration while handling over the body</t>
  </si>
  <si>
    <t xml:space="preserve">Headed by Dermatologist/ Physician along with specialists of Orthopaedics/ General Surgery, Ophthalmology, assisted by Physiotherapist and laboratory Technician </t>
  </si>
  <si>
    <t xml:space="preserve">Availability Functional ICTC is available </t>
  </si>
  <si>
    <t>Availability of ramp/level ground for easy access of stretcher to mortuary/ post mortem room</t>
  </si>
  <si>
    <t xml:space="preserve">Availability Functional ART centre is available </t>
  </si>
  <si>
    <t>MRD has system to maintain Confidentiality of patient records</t>
  </si>
  <si>
    <t>Patient records are not shared except the patient until it is authorized by law</t>
  </si>
  <si>
    <t>ME A4.7.</t>
  </si>
  <si>
    <t>Availability of geriatric ward/Clinic</t>
  </si>
  <si>
    <t>No saperate clinic</t>
  </si>
  <si>
    <t>ME A4.8.</t>
  </si>
  <si>
    <t xml:space="preserve">Availability of CCU </t>
  </si>
  <si>
    <t xml:space="preserve">Dedicated ICU or Correlated with the main ICU </t>
  </si>
  <si>
    <t>There are arrangements  that Post mortem room is not in direct line of sight of general public/ visitors</t>
  </si>
  <si>
    <t>Provision of curtain, screen or buffer area or any other in post mortem room</t>
  </si>
  <si>
    <t>Confidentiality of PM records are maintained  for all MLC cases</t>
  </si>
  <si>
    <t xml:space="preserve">Hospital has System for immediate reporting of any  disease out break authorities </t>
  </si>
  <si>
    <t>Behaviour of staff is empathetic and courteous to deceased relative</t>
  </si>
  <si>
    <t xml:space="preserve">A Nodal person is designated for collecting and reporting data to IDSP cell </t>
  </si>
  <si>
    <t xml:space="preserve">Privacy and confidentiality of   HIV and  suicidal cases </t>
  </si>
  <si>
    <t xml:space="preserve">Hospital disseminate the list of conditions to be reported to all clinical department </t>
  </si>
  <si>
    <t>The facility has defined and established grievance redressed system in place</t>
  </si>
  <si>
    <t>Availability of complaint box and display of process for grievance re redressed and whom to contact is displayed</t>
  </si>
  <si>
    <t>ME A5.1.</t>
  </si>
  <si>
    <t>Availability of dietary service</t>
  </si>
  <si>
    <t>Availability of free diet</t>
  </si>
  <si>
    <t>ME A5.2.</t>
  </si>
  <si>
    <t>Availability of laundry services</t>
  </si>
  <si>
    <t>Availability of security  services</t>
  </si>
  <si>
    <t>ME A5.4.</t>
  </si>
  <si>
    <t>Availability of Housekeeping  services</t>
  </si>
  <si>
    <t>Free diet for BPL patients and JSSK beneficiaries</t>
  </si>
  <si>
    <t>ME A5.5.</t>
  </si>
  <si>
    <t>Availability of maintenance services</t>
  </si>
  <si>
    <t>Not for all things</t>
  </si>
  <si>
    <t>ME A5.6.</t>
  </si>
  <si>
    <t>Availability of  drug storage and dispensing services</t>
  </si>
  <si>
    <t>Availability of Medical record services</t>
  </si>
  <si>
    <t xml:space="preserve">Availability of mortuary services </t>
  </si>
  <si>
    <t>ME A 6.1.</t>
  </si>
  <si>
    <t xml:space="preserve">Availability of 300 indoor functional beds per ten lakh population </t>
  </si>
  <si>
    <t>ME A 6.2.</t>
  </si>
  <si>
    <t>Dietary Department has adequate space as per requirement</t>
  </si>
  <si>
    <t>Community representative are Consulted while revising or expanding the scope of service</t>
  </si>
  <si>
    <t>15-20 sq ft/bed space requirement for 100 and more than 100 bed hospital.</t>
  </si>
  <si>
    <t>User charges if any are decided in consultation with user groups /RKS</t>
  </si>
  <si>
    <t>Laundry  Department has adequate space as per requirement</t>
  </si>
  <si>
    <t>Minimum space requirement 10sq ft/bed</t>
  </si>
  <si>
    <t xml:space="preserve">Adequate space to accommodate Post mortem and dead bodies  load </t>
  </si>
  <si>
    <t>Medical record Department has adequate space as per requirement</t>
  </si>
  <si>
    <t>Minimum space requirement is 2.5 to 3,5 sq ft per bed</t>
  </si>
  <si>
    <t>Check Dietary department has demarcated and dedicated area for various activities</t>
  </si>
  <si>
    <t xml:space="preserve"> Layout as per functional flow that is receipt, storage, daily storage, preparation, Cooking   area ,Service area, dish washing area, Garbage collection area and administrative area.</t>
  </si>
  <si>
    <t>No separate preparation area, Service area</t>
  </si>
  <si>
    <t xml:space="preserve">Availability of Drinking water </t>
  </si>
  <si>
    <t>Check laundry department has demarcated and dedicated area for its various activities</t>
  </si>
  <si>
    <t>Layout as per functional flow that is  from dirty end (receipt) to clean end (Issue). That is receipt, sorting, sluicing, washing, drying, ironing and issue</t>
  </si>
  <si>
    <t xml:space="preserve">Layout as per functional flow that is receipt,  checking of completion of records, indexing and filling of records, storage. </t>
  </si>
  <si>
    <t>Mortuary  has reception and waiting area as per requirement</t>
  </si>
  <si>
    <t>Waiting area has space of 17.5 sq m along with toilet and drinking water facility</t>
  </si>
  <si>
    <t>Availability of adequate circulation area for easy moment of staff , goods and food trolley in dietary department</t>
  </si>
  <si>
    <t>Mortuary  has cold room for body preservation of bodies as per requirement</t>
  </si>
  <si>
    <t>Not so appropriate</t>
  </si>
  <si>
    <t>Cold room has area of 14 sq m and 6 cabinets for 101-300 beds and 8 cabinets for 301-500 beds</t>
  </si>
  <si>
    <t xml:space="preserve">Availability of adequate circulation area for easy moment of staff, equipments and carts in laundry </t>
  </si>
  <si>
    <t>Mortuary has post mortem room as per requirement</t>
  </si>
  <si>
    <t>Post mortem room has area of 17.5 sq m  for 101-300 beds and 21 sq m for 301-500 beds</t>
  </si>
  <si>
    <t>Mortuary and post mortem has Ancillary area as per requirement</t>
  </si>
  <si>
    <t>Availability of adequate circulation area in MRD</t>
  </si>
  <si>
    <t>Ancillary area consist of Consultant room, mortuary supervisor room and stores</t>
  </si>
  <si>
    <t>Cold room and autopsy room are interconnected</t>
  </si>
  <si>
    <t xml:space="preserve">All support services department are connected with intercom </t>
  </si>
  <si>
    <t>Cold room should lead to entrance area into autopsy room</t>
  </si>
  <si>
    <t xml:space="preserve">Access way connected from hospital to mortuary is covered </t>
  </si>
  <si>
    <t>As protection in wet weather and as screen from adjoining area</t>
  </si>
  <si>
    <t>Unidirectional flow of goods and services in dietary services</t>
  </si>
  <si>
    <t xml:space="preserve">Name of the facility prominently displayed at front of hospital building </t>
  </si>
  <si>
    <t>Dedicated Space for keeping Post Mortem instruments</t>
  </si>
  <si>
    <t>Unidirectional flow of goods and services in laundry services</t>
  </si>
  <si>
    <t xml:space="preserve">No criss Cross movement of clean/soiled /infected linen </t>
  </si>
  <si>
    <t>Corridors of Mortuary area are wide enough to allow passage of trolleys</t>
  </si>
  <si>
    <r>
      <rPr>
        <rFont val="Arial Unicode MS"/>
        <color rgb="FF000000"/>
        <sz val="11.0"/>
      </rPr>
      <t>﻿</t>
    </r>
    <r>
      <rPr>
        <rFont val="Calibri"/>
        <color rgb="FF000000"/>
        <sz val="11.0"/>
      </rPr>
      <t xml:space="preserve">Hospital lay out with location and name of the   
departments are displayed at the entrance.   
</t>
    </r>
  </si>
  <si>
    <t>Not less than 8 ft</t>
  </si>
  <si>
    <t xml:space="preserve">Availability of telephone and Intercom Services </t>
  </si>
  <si>
    <t>Availability of deep freezer for storage  as per load</t>
  </si>
  <si>
    <t>Mortuary has functional linkage with hospital Emergency, OT and IPD etc.</t>
  </si>
  <si>
    <t xml:space="preserve">Hospital has established directional signage </t>
  </si>
  <si>
    <t>Not for all departments and not updated</t>
  </si>
  <si>
    <t xml:space="preserve">List of departments are displayed </t>
  </si>
  <si>
    <t xml:space="preserve">Not for all  </t>
  </si>
  <si>
    <t>All signage are in uniform colour scheme</t>
  </si>
  <si>
    <t>Not</t>
  </si>
  <si>
    <t>Signage's are user friendly and pictorial</t>
  </si>
  <si>
    <t>Support services departments does not have temporary connections and loosely hanging wires</t>
  </si>
  <si>
    <t>In MRD and canteen it is there</t>
  </si>
  <si>
    <t>Services not available are displayed</t>
  </si>
  <si>
    <t>Availability of administrative services like handicap certificate, death certificate services are displayed.</t>
  </si>
  <si>
    <t>Processing time for issuing documents and Medical records are displayed</t>
  </si>
  <si>
    <t>Equipments in wet areas like Laundry and Kitchen are equipped with ground fault protection and designed for wet conditions</t>
  </si>
  <si>
    <t>Mortuary building does not have temporary connections and loosely hanging wires</t>
  </si>
  <si>
    <t>Mandatory information under RTI is displayed</t>
  </si>
  <si>
    <t xml:space="preserve">Floors of the Support services are non slippery and even </t>
  </si>
  <si>
    <t>Floors of the Mortuary are thick, durable and can be easily cleaned</t>
  </si>
  <si>
    <t>Not even</t>
  </si>
  <si>
    <t>TIled floor and with lot of dust</t>
  </si>
  <si>
    <t>ME B1.3.</t>
  </si>
  <si>
    <t>Citizen charter is established in the facility</t>
  </si>
  <si>
    <t>Window have wire meshwork and intact window panes</t>
  </si>
  <si>
    <t xml:space="preserve">Floors of the Mortuary are non slippery and even </t>
  </si>
  <si>
    <t xml:space="preserve">Citizen charter includes the service Available at the facility </t>
  </si>
  <si>
    <t xml:space="preserve">Citizen Charter Includes the Timings of different services available </t>
  </si>
  <si>
    <t xml:space="preserve">Citizen Charter Includes Rights of Patients </t>
  </si>
  <si>
    <t xml:space="preserve">Citizen Charter Includes Responsibilities of Patients and Visitors </t>
  </si>
  <si>
    <t xml:space="preserve">Citizen Charters Includes Beds available </t>
  </si>
  <si>
    <t xml:space="preserve">Citizen Charter Includes the Standards and Quality of services Provided </t>
  </si>
  <si>
    <t>Building  has sufficient fire  exit to permit safe escape to its occupant at time of fire</t>
  </si>
  <si>
    <t>Citizen Charters Includes Complaints and Grievances Mechanism</t>
  </si>
  <si>
    <t>dietary department laundry and Medical record department</t>
  </si>
  <si>
    <t xml:space="preserve">Citizen Charter Includes Mention of Services available on payment if any </t>
  </si>
  <si>
    <t>Dietary Department has plan for  safe storage and handling of potentially flammable materials.</t>
  </si>
  <si>
    <t>Dietary Department</t>
  </si>
  <si>
    <t xml:space="preserve"> Fire Extinguisher  that is Class A , Class C type or ABC type are installed in mortuary</t>
  </si>
  <si>
    <t>Support services has installed fire Extinguisher  that is Class A , Class B C type or ABC type are installed in adeqaute number at every strategic points</t>
  </si>
  <si>
    <t>dietary department and Medical record department</t>
  </si>
  <si>
    <t xml:space="preserve">Citizen Charter Includes about person and place avail Information and assistance </t>
  </si>
  <si>
    <t xml:space="preserve">Citizen Charter Includes the Cycle time for Critical Processes </t>
  </si>
  <si>
    <t>Facility prepares a comprehensive list of user charges and display at strategic point in the hospital</t>
  </si>
  <si>
    <t>A dedicated facilitation counter/rogi sahayata kendra available</t>
  </si>
  <si>
    <t>Information regarding services available at the counter</t>
  </si>
  <si>
    <t>Availability of specialist/MO to conduct autopsy as per state norms</t>
  </si>
  <si>
    <t>Important contact no. are available at the counter</t>
  </si>
  <si>
    <t>Availability of ASHA help desk</t>
  </si>
  <si>
    <t>Availability of post mortem technician/assistant as per state guideline</t>
  </si>
  <si>
    <t>sweepers conduct</t>
  </si>
  <si>
    <t>Availability of  sweeper in Mortuary</t>
  </si>
  <si>
    <t>Trained technical person for maintaining Medical Records</t>
  </si>
  <si>
    <t>Availability of security staff in mortuary</t>
  </si>
  <si>
    <t>Availability of washer man</t>
  </si>
  <si>
    <t>Staff is skilled for preservation of dead bodies in the mortuary</t>
  </si>
  <si>
    <t>Availability of Cook</t>
  </si>
  <si>
    <t>Not trained</t>
  </si>
  <si>
    <t>Hospital has defined policy for non discrimination according to gender</t>
  </si>
  <si>
    <t>Staff is skilled for maintaining post mortem records</t>
  </si>
  <si>
    <t>Availability of Data Entry operator for MRD</t>
  </si>
  <si>
    <t>Not appropriate</t>
  </si>
  <si>
    <t xml:space="preserve">Environment of the health facility should be inclusive of all religious faiths  </t>
  </si>
  <si>
    <t>Infection Control Management</t>
  </si>
  <si>
    <t>Training on Medical record Management</t>
  </si>
  <si>
    <t xml:space="preserve">Staff is respectful to patients religious and cultural beliefs </t>
  </si>
  <si>
    <t>Hospital has defined policy  to ensure the religious and cultural preferences of the patient</t>
  </si>
  <si>
    <t>MRD Staff is skilled for indexing and storage of Medical records</t>
  </si>
  <si>
    <t>Approach road to hospital is accessible  without congestion  or encroachment</t>
  </si>
  <si>
    <t>Laundry staff is skilled for segregating and processing of soiled and infectious linen</t>
  </si>
  <si>
    <t xml:space="preserve">Internal Pathways and corridors of the facility are without any obstruction / Protruding Object </t>
  </si>
  <si>
    <t xml:space="preserve">not so skilled in segregation </t>
  </si>
  <si>
    <t xml:space="preserve">There are no open manholes/Potholes at access road and internal pathways </t>
  </si>
  <si>
    <t>there are some in one road (canteen road)</t>
  </si>
  <si>
    <t>Repairing Material</t>
  </si>
  <si>
    <t>Hospital has defined policy to provide barrier free services to patient</t>
  </si>
  <si>
    <t>Thread, needle, cotton wool, wool waste, clothes, malleable wire, polythene bag, gloves, mask and apron</t>
  </si>
  <si>
    <t>Plastic bins</t>
  </si>
  <si>
    <t xml:space="preserve">Ramps shall have a slope of conducive for use </t>
  </si>
  <si>
    <t>for fixing specimens</t>
  </si>
  <si>
    <t xml:space="preserve">Gradient not be steeper than 1:12 </t>
  </si>
  <si>
    <t xml:space="preserve">Plastic Body Wrapper </t>
  </si>
  <si>
    <t xml:space="preserve">Ramps are provide with slip resistance surface </t>
  </si>
  <si>
    <t xml:space="preserve">Ramps shall have adequate width </t>
  </si>
  <si>
    <t xml:space="preserve">at least 120 cm </t>
  </si>
  <si>
    <t xml:space="preserve">Warning blocks have been provide at beginning and end of the ramp and Stairs </t>
  </si>
  <si>
    <t xml:space="preserve">To aid people with visual impairment </t>
  </si>
  <si>
    <t xml:space="preserve">Hand rails are provided with stairs </t>
  </si>
  <si>
    <t xml:space="preserve">Facility conducts periodic Access Audits </t>
  </si>
  <si>
    <t>Hospital has defined policy for providing disable friendly services</t>
  </si>
  <si>
    <t>Availability of consumables at dietary department</t>
  </si>
  <si>
    <t xml:space="preserve">Parking area is earmarked for People with disabilities </t>
  </si>
  <si>
    <t>Cap, gowns, gloves, Detergent for cleaning of utensil and Soap for hand washing</t>
  </si>
  <si>
    <t xml:space="preserve">Symbol of Access is displayed at the facilities available for people with disabilities </t>
  </si>
  <si>
    <t>Availability of consumables at laundry department</t>
  </si>
  <si>
    <t>Ramps, Wheel Chair Bay, Lifts, Toilets</t>
  </si>
  <si>
    <t>Detergent and disinfectant, Heavy utility gloves, apron.</t>
  </si>
  <si>
    <t xml:space="preserve"> Weighting Mechanise. Platform scale Weighting Whole body, Balance to weight 100gm to 10 Kg, Balance to weight 0.2 gm to 10gm</t>
  </si>
  <si>
    <t>Availability of Cutting Instruments trays</t>
  </si>
  <si>
    <t>Skull Cutter,Hammer, Organ Knife blade, cartilage Knife, Caltin solid, Rib cutter, Brain knife, resection knife, Scissor (of varying sizes), forceps  (of varying sizes)</t>
  </si>
  <si>
    <t>Hospital has defined policy for ensuring non discrimination  on basis of social and economic status of the patient</t>
  </si>
  <si>
    <t xml:space="preserve">There are arrangement and Linkages for care of terminally ill patients </t>
  </si>
  <si>
    <t xml:space="preserve">Linkage for Palliative Care , Hospice </t>
  </si>
  <si>
    <t>There are Linkages for care , Counselling and Protection of  Victims of Violence  including domestic violence</t>
  </si>
  <si>
    <t xml:space="preserve">Linkages with NGOS, Police Mediation Cell </t>
  </si>
  <si>
    <t>Availability of Cabinets for storage of dead bodies</t>
  </si>
  <si>
    <t>There are arrangements of for adequate care and post discharge support of Orphan patients including homeless children</t>
  </si>
  <si>
    <t>Refrigerated body storage room, Instrument trolley</t>
  </si>
  <si>
    <t>Linkages with NGOS , Orphan , old age home, Children home</t>
  </si>
  <si>
    <t xml:space="preserve">Availability of Instrument Rack </t>
  </si>
  <si>
    <t xml:space="preserve">Availability of equipment disinfection </t>
  </si>
  <si>
    <t>Availability of Post mortem table</t>
  </si>
  <si>
    <t>Electrical fixture for storage cabinet</t>
  </si>
  <si>
    <t>Refrigerator</t>
  </si>
  <si>
    <t xml:space="preserve">  Availability  of furniture</t>
  </si>
  <si>
    <t>cupboard, counter for delivery of reports, table for preparation of reports chair.</t>
  </si>
  <si>
    <t>Hospital has defined policy for maintenance of privacy of patients</t>
  </si>
  <si>
    <t>Availability of Equipments &amp; utensils for Dietary department</t>
  </si>
  <si>
    <t xml:space="preserve">Refrigerator, LPG, food trolley and cooking utensils </t>
  </si>
  <si>
    <t xml:space="preserve">No such policy but they are following some </t>
  </si>
  <si>
    <t>Availability of Equipments for Laundry</t>
  </si>
  <si>
    <t>Hospital has defined policy for maintenance of patient records and clinical information</t>
  </si>
  <si>
    <t>Washing machine, drier, Iron, Separate trolley for clean and dirty linen</t>
  </si>
  <si>
    <t>Separate trolley for clean and dirty linen</t>
  </si>
  <si>
    <t>Availability of Equipments for Medical record department</t>
  </si>
  <si>
    <t>Hospital defines and communicate policy regarding decent communication and courteous behaviour towards the patient and visitors</t>
  </si>
  <si>
    <t>No such policy</t>
  </si>
  <si>
    <t>Hospital defines the policy for privacy and confidentiality of the patient and condition related with social stigma and vulnerable groups</t>
  </si>
  <si>
    <t>Computer with scanner</t>
  </si>
  <si>
    <t>Availability of furniture and fixtures for Dietary department</t>
  </si>
  <si>
    <t>Exhaust fan, Storage containers, Work bench/slab, Utensil stand</t>
  </si>
  <si>
    <t>No storage container and Utensil stand</t>
  </si>
  <si>
    <t xml:space="preserve">All equipments are covered under AMC including preventive maintenance </t>
  </si>
  <si>
    <t>Availability of furniture and fixtures for laundry department</t>
  </si>
  <si>
    <t>Stand/ Hanger for drying of linen, Iron table, Cupboard</t>
  </si>
  <si>
    <t>No Cupboard</t>
  </si>
  <si>
    <t>Availability of furniture and fixtures for Medical record department</t>
  </si>
  <si>
    <t>Racks and cupboard, table, Sectional Drawer cabinet/ Shelves,</t>
  </si>
  <si>
    <t xml:space="preserve">All the monitoring equipments   are calibrated </t>
  </si>
  <si>
    <t>Hospital define policy for taking consent.</t>
  </si>
  <si>
    <t>Staff is aware of patients rights responsibilities</t>
  </si>
  <si>
    <t>Staff is regularly sensitize about rights and responsibilities of the patient</t>
  </si>
  <si>
    <t xml:space="preserve">Department maintained stock and expenditure register </t>
  </si>
  <si>
    <t>Availability of complaint box at administrative office and display of process for grievance re Redressal and whom to contact is displayed</t>
  </si>
  <si>
    <t>Fridge not used since long</t>
  </si>
  <si>
    <t>Hospital defines policy for grievance redressal mechanism</t>
  </si>
  <si>
    <t>There is defined frequency of collecting complaints from complaint box</t>
  </si>
  <si>
    <t>Records of patient complaints suggestion are maintained</t>
  </si>
  <si>
    <t>There is system of periodic review of patient complaints</t>
  </si>
  <si>
    <t>Adequate illumination at post mortem table</t>
  </si>
  <si>
    <t>There is evidence of action taken on complaints</t>
  </si>
  <si>
    <t>Adequate illumination at morgue</t>
  </si>
  <si>
    <t xml:space="preserve">Hospital ensures unauthorised entry into  mortuary is not permitted </t>
  </si>
  <si>
    <t>Action taken are informed to the complainant</t>
  </si>
  <si>
    <t>Temperature control and ventilation in Mortuary</t>
  </si>
  <si>
    <t>Hospital has sound security system to manage overcrowding in Mortuary</t>
  </si>
  <si>
    <t>Less securty staff- and mortury is outside of main campus</t>
  </si>
  <si>
    <t>no female staff was there in Mortury</t>
  </si>
  <si>
    <t>Hospital establish policy for providing free services for GoI and state scheme</t>
  </si>
  <si>
    <t>Hospital has established policy for providing all drugs in the EDL  free of cost</t>
  </si>
  <si>
    <t>Hospital has established policy for providing all diagnostics   free of cost</t>
  </si>
  <si>
    <t>Methods for verification of documents of patient is user friendly</t>
  </si>
  <si>
    <t>Hospital has established policy to provide free of cost treatment to BPL patients</t>
  </si>
  <si>
    <t>Adequate Illumination at Kitchen</t>
  </si>
  <si>
    <t xml:space="preserve">Hospital has establish policy for timely Reimbursement and payment to beneficiaries </t>
  </si>
  <si>
    <t xml:space="preserve">LUX 500 </t>
  </si>
  <si>
    <t xml:space="preserve">Not adequate </t>
  </si>
  <si>
    <t>Post-mortem table is intact and with out rust</t>
  </si>
  <si>
    <t>Adequate Illumination at Laundry</t>
  </si>
  <si>
    <t>Hospital maintains  open area and landscaping</t>
  </si>
  <si>
    <t>Adequate Illumination at Medical record department</t>
  </si>
  <si>
    <t>LUX 300</t>
  </si>
  <si>
    <t>No condemned/Junk material stored in the mortuary</t>
  </si>
  <si>
    <t xml:space="preserve">Hospital ensures unauthorised entry into  dietary department is not permitted </t>
  </si>
  <si>
    <t xml:space="preserve">Hospital ensures unauthorised entry into  Laundry department is not permitted </t>
  </si>
  <si>
    <t xml:space="preserve">Hospital ensures unauthorised entry into  Medical record department is not permitted </t>
  </si>
  <si>
    <t>Temperature control and ventilation in dietary department</t>
  </si>
  <si>
    <t>Temperature control and ventilation in Laundry</t>
  </si>
  <si>
    <t>Availability of water in sinks, washbasin and post mortem table should be fitted with water hose</t>
  </si>
  <si>
    <t xml:space="preserve">Residential quarters are for clinical and support staff </t>
  </si>
  <si>
    <t>Availability of power back in mortuary</t>
  </si>
  <si>
    <t>Temperature control and ventilation in Medical record Department</t>
  </si>
  <si>
    <t>8- doctors quarter
8- 3rd class
8- 4 th class</t>
  </si>
  <si>
    <t>Hospital has adequate space as per bed strength</t>
  </si>
  <si>
    <t>80 to 85 sqm per bed .</t>
  </si>
  <si>
    <t>sulabh not used</t>
  </si>
  <si>
    <t xml:space="preserve">Availability of public toilet for visitors </t>
  </si>
  <si>
    <t>No saperate toilets</t>
  </si>
  <si>
    <t xml:space="preserve">Availability  of dharmshala/stay facility for attendants </t>
  </si>
  <si>
    <t>Adequate number of Staff toilets available in proximity to duty area</t>
  </si>
  <si>
    <t>Adequate number of Staff change room available in proximity to duty area</t>
  </si>
  <si>
    <t>Only nursing station is used</t>
  </si>
  <si>
    <t xml:space="preserve">Separate cafeteria for patient and their relatives </t>
  </si>
  <si>
    <t xml:space="preserve">Cafeteria/ Recreation room for staff </t>
  </si>
  <si>
    <t>Availability of Staff amenities at nursing station and duty room</t>
  </si>
  <si>
    <t>not all the amenities</t>
  </si>
  <si>
    <t xml:space="preserve">Hospital has independent entry for emergency, OPD and support services/staff </t>
  </si>
  <si>
    <t>entry is blocked - gate is closed</t>
  </si>
  <si>
    <t xml:space="preserve">Corridors shall be at  Wide to accommodate the daily traffic. 
</t>
  </si>
  <si>
    <t>The general traffic should not pass through the indoor/ critical patient care area</t>
  </si>
  <si>
    <t xml:space="preserve">Ambulatory services are located in outermost zone </t>
  </si>
  <si>
    <t>OPD, Emergency and Administrative offices are situated in near the entry/ exit of the hospital with direct access from approach road</t>
  </si>
  <si>
    <t>Dietary department, laundry and medical record department</t>
  </si>
  <si>
    <t xml:space="preserve">Clinical support Services are located in proximity to outer zone </t>
  </si>
  <si>
    <t xml:space="preserve">Lab , Radiology and Pharmacy </t>
  </si>
  <si>
    <t xml:space="preserve">Procedure and Intensive Care  areas are located in Middle zone of the Hospital </t>
  </si>
  <si>
    <t>Operation Theatre, ICU, SNCU, Labour Room</t>
  </si>
  <si>
    <t xml:space="preserve">Indoor area are located in Inner zone of the Hospital </t>
  </si>
  <si>
    <t xml:space="preserve">Wards and Nursing Units are located in inner most area </t>
  </si>
  <si>
    <t xml:space="preserve">Corridors shall be at  Wide to   
accommodate the daily traffic. 
</t>
  </si>
  <si>
    <t>Facility maintains open area as per floor area ratio mandated by authorities</t>
  </si>
  <si>
    <t xml:space="preserve">Hospital has 24X7 functional telephone connection </t>
  </si>
  <si>
    <t>No condemned/Junk material in the Diet department</t>
  </si>
  <si>
    <t>There is designated person to answer the telephone enquiries</t>
  </si>
  <si>
    <t>No condemned/Junk material in the Laundry</t>
  </si>
  <si>
    <t>Hospital has broadband internet connectivity</t>
  </si>
  <si>
    <t>No condemned/Junk material in the MRD</t>
  </si>
  <si>
    <t>There is establish system for managing postal communication</t>
  </si>
  <si>
    <t>No stray animal/rodent/birds/pests</t>
  </si>
  <si>
    <t>No Separate staff</t>
  </si>
  <si>
    <t>Records are maintained for received and dispatched communication</t>
  </si>
  <si>
    <t>There is established system for internal movement  of documents and communication</t>
  </si>
  <si>
    <t>System for communicating circulars, notices and orders etc.</t>
  </si>
  <si>
    <t>Not for internal communication</t>
  </si>
  <si>
    <t xml:space="preserve">Doctor and support staff adhere to their respective dress code </t>
  </si>
  <si>
    <t>There is assigned person for managing internal and external movement of documents and communications</t>
  </si>
  <si>
    <t>No such person is assigned</t>
  </si>
  <si>
    <t>General notices and information are displayed at notice boards at relevant points</t>
  </si>
  <si>
    <t xml:space="preserve">There is system of removal of old notices and updating the notice board </t>
  </si>
  <si>
    <t>Availability of admission counter as per load</t>
  </si>
  <si>
    <t>not enogh</t>
  </si>
  <si>
    <t xml:space="preserve">There is no crises cross between General and Patient Traffic </t>
  </si>
  <si>
    <t>Dietary and laundry department</t>
  </si>
  <si>
    <t>crise cross is there</t>
  </si>
  <si>
    <t>Availability of power back up</t>
  </si>
  <si>
    <t>For Laundry, Diet and MRD department</t>
  </si>
  <si>
    <t>ME C2.1.</t>
  </si>
  <si>
    <t xml:space="preserve">Facility has been surveyed by Structural engineer for seismic vulnerability </t>
  </si>
  <si>
    <t xml:space="preserve">Ask for records of survey </t>
  </si>
  <si>
    <t>Hospital has defined diet schedule for the patients.</t>
  </si>
  <si>
    <t>Structural Components been made earthquake proof</t>
  </si>
  <si>
    <t xml:space="preserve">                                                                             </t>
  </si>
  <si>
    <t>Check for records of in correction has been done to strengthen structural components like columns, beams, slabs, walls etc.</t>
  </si>
  <si>
    <t xml:space="preserve">Foundation of buildings are adequate </t>
  </si>
  <si>
    <t>Hospital has Special diet schedule for the critical ill patients suffering from Heart Disease, Hypertension, Diabetes, Pregnant Women, diarrhoea and renal patients</t>
  </si>
  <si>
    <t xml:space="preserve">Check for any information available about the depth of foundation. Its should not be less the 1.5 meters </t>
  </si>
  <si>
    <t xml:space="preserve">There is no irregularity in height of different stories </t>
  </si>
  <si>
    <t>Dietary department has system to calculate the number of diets to be prepared</t>
  </si>
  <si>
    <t xml:space="preserve">In multi story building height of the story should be of same height (Difference should not be more than 5%. </t>
  </si>
  <si>
    <t xml:space="preserve">its there </t>
  </si>
  <si>
    <t>Dietary department has procedure for procurement  of perishable and non perishable items</t>
  </si>
  <si>
    <t>ME C2.2.</t>
  </si>
  <si>
    <t>Time interval for procurement of Perishable and non perishable items is fixed</t>
  </si>
  <si>
    <t>Lifts are installed with Automatic Rescue device.</t>
  </si>
  <si>
    <t>Perishable items  are stored in the cold room or refrigerators.</t>
  </si>
  <si>
    <t>Like milk, cheese, butter, egg, vegetables, and fruits</t>
  </si>
  <si>
    <t>no lift</t>
  </si>
  <si>
    <t>Non perishable items are kept in racks/ storage container, in ventilated and rodent proof room</t>
  </si>
  <si>
    <t xml:space="preserve">All the food items are stored above floor level. </t>
  </si>
  <si>
    <t>Every lift has Emergency Alarm System</t>
  </si>
  <si>
    <t>Food is prepared by trained staff, ensuring  standards practices</t>
  </si>
  <si>
    <t xml:space="preserve">There is a procedure for the distribution of the diet </t>
  </si>
  <si>
    <t>Ensure diet is supplied at defined duration.</t>
  </si>
  <si>
    <t xml:space="preserve">Periodic Maintenance of lift </t>
  </si>
  <si>
    <t xml:space="preserve">Distribution of the food is done in covered food trolleys </t>
  </si>
  <si>
    <t>Licence for lift operation</t>
  </si>
  <si>
    <t>Dietary department has system to check the quality of food provided to patient</t>
  </si>
  <si>
    <t xml:space="preserve">Facility has  mechanism for periodical check / test of all electrical installation  by competent electrical Engineer </t>
  </si>
  <si>
    <t>There is designated person preferably nurse in Ward to check the Quality of food</t>
  </si>
  <si>
    <t>some installation</t>
  </si>
  <si>
    <t>Dietary department has procedure to collect and dispose of kitchen garbage at defined interval and place</t>
  </si>
  <si>
    <t>There is practice of calculating and maintaining buffer stock in Kitchen</t>
  </si>
  <si>
    <t xml:space="preserve">Facility has system for power audit of unit at defined intervals </t>
  </si>
  <si>
    <t>Department maintained stock and expenditure register in Kitchen</t>
  </si>
  <si>
    <t>There is system to replenish raw food material</t>
  </si>
  <si>
    <t>Danger sign is displayed at High voltage electrical installation</t>
  </si>
  <si>
    <t>All electrical panels are covered and has restricted  access</t>
  </si>
  <si>
    <t xml:space="preserve">Personal protective equipments are available with electrician </t>
  </si>
  <si>
    <t xml:space="preserve">Hospital has sufficient set of linen available per bed </t>
  </si>
  <si>
    <t>Windows  have grills and wire meshwork</t>
  </si>
  <si>
    <t xml:space="preserve">at least 5 sets for each functional bed </t>
  </si>
  <si>
    <t>in some windows</t>
  </si>
  <si>
    <t>Hospital/ department has inventory of total linen available with category wise distribution in every area</t>
  </si>
  <si>
    <t>Patient, staff and bed linen</t>
  </si>
  <si>
    <t>Building including walls, roofs, floor, windows , balconies and terraces are maintained</t>
  </si>
  <si>
    <t>Linen department has system for Periodic physical verification of linen inventory</t>
  </si>
  <si>
    <t>Terrace, roof, balconies and stair case have protective railing</t>
  </si>
  <si>
    <t>To check the theft and pilferage</t>
  </si>
  <si>
    <t>Linen department has separate trolley for distribution of clean linen and collection of dirty linen</t>
  </si>
  <si>
    <t xml:space="preserve">Hospital  premises has intact boundary wall </t>
  </si>
  <si>
    <t>Linen are transported into closed leak proof containers /bags</t>
  </si>
  <si>
    <t xml:space="preserve">Infectious and non infectious linen are transported into separate containers / bags </t>
  </si>
  <si>
    <t>Hospital has functional gate with provision of cow catcher</t>
  </si>
  <si>
    <t>Linen department has system of sorting of different category of linen before putting in to washing machine</t>
  </si>
  <si>
    <t>Soiled, infected fouled type of linen</t>
  </si>
  <si>
    <t>There is system of periodic inspection of patient care areas of safety related issues</t>
  </si>
  <si>
    <t>Linen department has procedure for sluicing of soiled, infected and fouled linen</t>
  </si>
  <si>
    <t>Linen department has procedure to keep record of daily load received from each department</t>
  </si>
  <si>
    <t>Hospital building including walls, roofs, floor, windows , balconies and terraces are maintained</t>
  </si>
  <si>
    <t xml:space="preserve">Hospital has system/ designated person  to check quality of washed linen </t>
  </si>
  <si>
    <t>Access to roof and terraces are restricted</t>
  </si>
  <si>
    <t>There is a fix time for collection for dirty linen and supply of clean linen</t>
  </si>
  <si>
    <t>There is a system for verifying the quantity of linen received</t>
  </si>
  <si>
    <t xml:space="preserve">Department has process for storage and retrieval of Medico-legal record </t>
  </si>
  <si>
    <t>MLC case reports etc.</t>
  </si>
  <si>
    <t>There is procedure for condemnation of linen</t>
  </si>
  <si>
    <t xml:space="preserve">There is system to check pilferage of linen from ward </t>
  </si>
  <si>
    <t>Security guards keep vigil</t>
  </si>
  <si>
    <t>Check  the fire exits  provide egress to exterior of the building or to exterior open  space</t>
  </si>
  <si>
    <t xml:space="preserve">Check the fire exits are free from obstruction </t>
  </si>
  <si>
    <t xml:space="preserve">Facility has conducted fire safety audit by competent authority </t>
  </si>
  <si>
    <t>Evacuation plan is displayed at critical areas</t>
  </si>
  <si>
    <t>Facility has defined and implemented evacuation plan in case of fire</t>
  </si>
  <si>
    <t>No smoking sign displayed inside and outside the working area</t>
  </si>
  <si>
    <t>Facility has fire safety alarm</t>
  </si>
  <si>
    <t>There is system to track the expiry dates and periodic refilling of the extinguishers</t>
  </si>
  <si>
    <t>Periodic Training is provided for using fire extinguishers</t>
  </si>
  <si>
    <t xml:space="preserve">Periodic mock drills are conducted </t>
  </si>
  <si>
    <t>Availability of General Surgeon</t>
  </si>
  <si>
    <t>Availability of Obstetric &amp; Gynae Specialist</t>
  </si>
  <si>
    <t>Availability of General Medicine specialist</t>
  </si>
  <si>
    <t>Availability of Paediatrician</t>
  </si>
  <si>
    <t>There is designated  in charge for Laundry department</t>
  </si>
  <si>
    <t>Availability of Anaesthetics</t>
  </si>
  <si>
    <t>There is designated  in charge for Dietary department</t>
  </si>
  <si>
    <t xml:space="preserve">Availability of Ophthalmologist </t>
  </si>
  <si>
    <t>There is designated  in charge for MRD department</t>
  </si>
  <si>
    <t xml:space="preserve">Staff is  adhere to their respective dress code </t>
  </si>
  <si>
    <t>Availability of Pathologist</t>
  </si>
  <si>
    <t>Availability of ENT specialist</t>
  </si>
  <si>
    <t>Availability of Dentist</t>
  </si>
  <si>
    <t xml:space="preserve"> Availability of Dermatologist </t>
  </si>
  <si>
    <t xml:space="preserve"> Availability of Psychiatrist</t>
  </si>
  <si>
    <t xml:space="preserve"> Availability of Microbiologist  </t>
  </si>
  <si>
    <t xml:space="preserve"> Availability of AYUSH Doctors</t>
  </si>
  <si>
    <t xml:space="preserve">Availability of general duty doctors </t>
  </si>
  <si>
    <t xml:space="preserve">Availability Lab Tech  </t>
  </si>
  <si>
    <t xml:space="preserve"> Availability Pharmacist  </t>
  </si>
  <si>
    <t>Mortuary has system for categorize the dead bodies before preservation.</t>
  </si>
  <si>
    <t>Main categorization in Non medico legal and medico legal which is further divided into Identified and Unknown</t>
  </si>
  <si>
    <t xml:space="preserve"> Availability Radiographer  </t>
  </si>
  <si>
    <t xml:space="preserve">I/C Medical Officer  to maintain full records of body brought to mortuary </t>
  </si>
  <si>
    <t xml:space="preserve"> Availability ECG Tech/Eco  </t>
  </si>
  <si>
    <t>Check Mortuary register which contain details: Identification number, Name, Sex, age of deceased, date and time of death, identification mark of deceased and finger impression, details of near relative, weather autopsy is done or not, if done then date and time of autopsy, name of autopsy surgeon, date and time when body is placed in cold storage, length of body and breadth across should, list of valuables which have been removed from body, signature of technician, date and time of when body is removed &amp; Name of relative/police collecting body.</t>
  </si>
  <si>
    <t>Could not see (need to check with CS)</t>
  </si>
  <si>
    <t xml:space="preserve"> Availability Audiometrician  </t>
  </si>
  <si>
    <t>Mortuary has system to provide identification tag/wrist band for each stored dead body</t>
  </si>
  <si>
    <t>Identification tag should be of plastic water proof type and carry information on full name,address,age,sex, registration number, date and time of death and when body kept for storage</t>
  </si>
  <si>
    <t>not done yet</t>
  </si>
  <si>
    <t xml:space="preserve">Mortuary has system for preparation  of body before cold storage </t>
  </si>
  <si>
    <t xml:space="preserve"> Availability Optha. Technician/Referactionist</t>
  </si>
  <si>
    <t xml:space="preserve">Each cold storage door has holder for identification ticket </t>
  </si>
  <si>
    <t>Check identification  ticket is available on storage cabin containing dead body</t>
  </si>
  <si>
    <t>one more should be there</t>
  </si>
  <si>
    <t>Name of deceased is written on board on wall of the room which list each cold storage compartment</t>
  </si>
  <si>
    <t>not practiced yet</t>
  </si>
  <si>
    <t xml:space="preserve"> Availability Dietician  </t>
  </si>
  <si>
    <t xml:space="preserve">Cold storage room has system to maintain temperature of cabinets </t>
  </si>
  <si>
    <t>in NRC only not for hospital</t>
  </si>
  <si>
    <t>Temperature should not be allowed to fall below 0oC for short duration preservation while to preserve the body for long time it must be deep frozen so -20oC temp must be kept for one compartment</t>
  </si>
  <si>
    <t>not ckecked - as could not find the key</t>
  </si>
  <si>
    <t>Hospital has system to intimate mortuary staff before sending body to mortuary</t>
  </si>
  <si>
    <t xml:space="preserve"> Availability Physiotherapist  </t>
  </si>
  <si>
    <t xml:space="preserve"> All  bodies sent  to mortuary is accompanied  with copy of death certificate issued by hospital</t>
  </si>
  <si>
    <t xml:space="preserve"> Availability O.T. technician  </t>
  </si>
  <si>
    <t xml:space="preserve"> Counsellor  </t>
  </si>
  <si>
    <t xml:space="preserve">only one </t>
  </si>
  <si>
    <t>Death Certificate and label is marked MLC in bold if medico legal cases</t>
  </si>
  <si>
    <t xml:space="preserve"> Availability of storekeeper  </t>
  </si>
  <si>
    <t>Availability of Housekeeping supervisor/In charge</t>
  </si>
  <si>
    <t>Check death certificate /dead body.</t>
  </si>
  <si>
    <t>Mortuary/Hospital has standard label fixed to winding cloth over upper part of body</t>
  </si>
  <si>
    <t xml:space="preserve">The upper part of the body is taken out of mortuary cold storage room i.e.  head for identification </t>
  </si>
  <si>
    <t xml:space="preserve">Availability of security In charge </t>
  </si>
  <si>
    <t>Mortuary has system for storage of unclaimed body for fixed duration  as per state guideline</t>
  </si>
  <si>
    <t>Mortuary has system for disposal of unclaimed bodies as per state guideline</t>
  </si>
  <si>
    <t>Facility conduct training need assessment periodically for all cadre of staff</t>
  </si>
  <si>
    <t xml:space="preserve">Established Procedure for taking Photogarphs of the dead body whenever it is required </t>
  </si>
  <si>
    <t xml:space="preserve">Availability of Camera </t>
  </si>
  <si>
    <t>Not for all the bodies</t>
  </si>
  <si>
    <t>Established Procedure for taking finger print records of all unidentified bodies</t>
  </si>
  <si>
    <t>Facility has program for continuous medical education for doctors and nursing staff</t>
  </si>
  <si>
    <t>Availability of Ink Pad /Plain Paper</t>
  </si>
  <si>
    <t>Established procedure for receiving the body with Post mortem requisition and dead body delivery register</t>
  </si>
  <si>
    <t>Availability of Registers</t>
  </si>
  <si>
    <t>Facility prepares training calendar as per training need assessment</t>
  </si>
  <si>
    <t>Training feed back is taking and records are maintained for training</t>
  </si>
  <si>
    <t>Details and Records of training provided are  available with unit</t>
  </si>
  <si>
    <t>Training on Disaster Management</t>
  </si>
  <si>
    <t>Training on Cardio Pulmonary resuscitation</t>
  </si>
  <si>
    <t>Training on staff Safety</t>
  </si>
  <si>
    <t>Training on Measuring Hospital Performance Indicators</t>
  </si>
  <si>
    <t>Training on facility level Quality Assurance</t>
  </si>
  <si>
    <t>Hospital has policy for regular  competence testing as per job description.</t>
  </si>
  <si>
    <t>Hospital has policy to ensure drugs at all point of use as per state EDL</t>
  </si>
  <si>
    <t>not ensuring properly</t>
  </si>
  <si>
    <t xml:space="preserve">Diet Registers are maintained at Kitchen </t>
  </si>
  <si>
    <t xml:space="preserve">Laundry registers are maintained at laundry </t>
  </si>
  <si>
    <t>Hospital has procedure for collection, Compilation and maintenance of patient's records after discharge</t>
  </si>
  <si>
    <t xml:space="preserve">Medical record department has system to check for completion of records </t>
  </si>
  <si>
    <t>Checking the records as per checklist for completion</t>
  </si>
  <si>
    <t>Medical record department has system for ICD coding /indexing the records</t>
  </si>
  <si>
    <t>National Health Programmes</t>
  </si>
  <si>
    <t>As per ICD coding / indexing name, disease, diagnosis, physician and surgical procedure carried out</t>
  </si>
  <si>
    <t>Medical record department has system to generate statistics for clinical  use</t>
  </si>
  <si>
    <t>Submitting the reports to required health authorities (Birth death notification, notification of communicable diseases etc)</t>
  </si>
  <si>
    <t>Medical record department has system to generate statistics for administrative  use</t>
  </si>
  <si>
    <t xml:space="preserve">Hospital information system </t>
  </si>
  <si>
    <t>Medical record department has system for filling and safe storage of records</t>
  </si>
  <si>
    <t xml:space="preserve">Medical record department has procedure for retention/Preservation of records </t>
  </si>
  <si>
    <t>Retention is as per state guideline</t>
  </si>
  <si>
    <t>Medical record department has procedure for destruction  of old records</t>
  </si>
  <si>
    <t>Medical records department has system for retrieval of records</t>
  </si>
  <si>
    <t xml:space="preserve">Medical record department has procedure for production of records in Courts of law when summoned </t>
  </si>
  <si>
    <t>In case of MLC</t>
  </si>
  <si>
    <t>Availability of equipments for Facility management</t>
  </si>
  <si>
    <t>Medical records are issued to authorized personnel only</t>
  </si>
  <si>
    <t>Equipments for horticulture, electrical repair, plumbing material etc</t>
  </si>
  <si>
    <t>To patient/next kin to patient</t>
  </si>
  <si>
    <t>Availability of equipments for processing of Bio medical waste</t>
  </si>
  <si>
    <t>Autoclave and mutilator</t>
  </si>
  <si>
    <t>Availability of fixture for administrative office</t>
  </si>
  <si>
    <t>Availability of furniture for administrative office</t>
  </si>
  <si>
    <t xml:space="preserve">Facility has contract agency for maintenance for equipments </t>
  </si>
  <si>
    <t>Has done at state level.</t>
  </si>
  <si>
    <t>Contact details of  the agencies responsible for maintenance are communicated to the staff</t>
  </si>
  <si>
    <t>Asset list of all equipments are maintained</t>
  </si>
  <si>
    <t>There is system to maintain records of down time of equipments</t>
  </si>
  <si>
    <t>Indexing of all equipments is done</t>
  </si>
  <si>
    <t>not done for all</t>
  </si>
  <si>
    <t>All equipments are covered under AMC including preventive maintenance for computers and other IT equipments</t>
  </si>
  <si>
    <t>There is system of timely corrective  break down maintenance of the  for computers and other IT equipments</t>
  </si>
  <si>
    <t>for some only</t>
  </si>
  <si>
    <t>Facility has contracted agency for calibration of equipments.</t>
  </si>
  <si>
    <t xml:space="preserve">Records of the calibrated equipments are maintained </t>
  </si>
  <si>
    <t xml:space="preserve">Hospital has system to ensure that short expiry drugs are not procured </t>
  </si>
  <si>
    <t>Hospital has process for proper disposal and prevention of unintended use of expired drugs</t>
  </si>
  <si>
    <t>Hospital implements scientific inventory management system according to their needs</t>
  </si>
  <si>
    <t>ABC, VED, FSN,FIFO</t>
  </si>
  <si>
    <t xml:space="preserve">Heavy Duty gloves and availability of PPE for HIV dead bodies </t>
  </si>
  <si>
    <t>Hospital has policy that there is no stock out of the drugs and consumables at patient care area</t>
  </si>
  <si>
    <t>supply side issue</t>
  </si>
  <si>
    <t>Availability of Apron</t>
  </si>
  <si>
    <t xml:space="preserve">Staff knows when to wear clean &amp; Sterile gloves  </t>
  </si>
  <si>
    <t>Hospital has a policy for ensuring proper management and restriction of unintended use of narcotic substance and psychotropic drugs as per prevalent law</t>
  </si>
  <si>
    <t xml:space="preserve">Decontamination of mortuary table </t>
  </si>
  <si>
    <t>Decontamination of instrument after use</t>
  </si>
  <si>
    <t>Adequate illumination in open area at night</t>
  </si>
  <si>
    <t>Adequate illumination in circulation area</t>
  </si>
  <si>
    <t>Stairs, corridor and waiting area</t>
  </si>
  <si>
    <t>Adequate illumination in  toilets</t>
  </si>
  <si>
    <t>not proper and in all toilets</t>
  </si>
  <si>
    <t>Hospital periodically measure illumination at different area of the hospitals</t>
  </si>
  <si>
    <t>Adequate illumination at approach roads to hospital</t>
  </si>
  <si>
    <t>There is restriction on entry of vendors and hawkers inside the premise of the  hospital</t>
  </si>
  <si>
    <t xml:space="preserve">Hospital has visitor policy in place </t>
  </si>
  <si>
    <t>Hospital has policy for restriction of media person in side the hospital</t>
  </si>
  <si>
    <t>Hospital implement visitor pass area for indoor areas</t>
  </si>
  <si>
    <t>Hospital has in-house/outsourced security system in place</t>
  </si>
  <si>
    <t>Duty roaster is available for security staff</t>
  </si>
  <si>
    <t xml:space="preserve">Training  and Drills of security staff is done </t>
  </si>
  <si>
    <t>Security staff is aware of patient right, visitor policy and disaster Management</t>
  </si>
  <si>
    <t>at some extent</t>
  </si>
  <si>
    <t xml:space="preserve">There is system for supervision of security staff </t>
  </si>
  <si>
    <t>Facility has a security plan for deputation of guard at different location</t>
  </si>
  <si>
    <t>Responsibility and timing of opening and closing different department is fixed and documented</t>
  </si>
  <si>
    <t xml:space="preserve">There is established procedure for safe custody of keys </t>
  </si>
  <si>
    <t>There is procedure for handing over the keys at the time of shift change</t>
  </si>
  <si>
    <t>Hospital has system to manage violence /mass situation</t>
  </si>
  <si>
    <t>no such system but in some extent- secuirity gauard are doing</t>
  </si>
  <si>
    <t>ME D3.5.</t>
  </si>
  <si>
    <t xml:space="preserve">No female stff is posted alone at night </t>
  </si>
  <si>
    <t xml:space="preserve">Where ever there are male employees/patients female staff are posted in pairs </t>
  </si>
  <si>
    <t xml:space="preserve">Timing of the shift is arranged keeping in mind the safety of female staff </t>
  </si>
  <si>
    <t xml:space="preserve">Committee against sexual harassment is constituted at the facility </t>
  </si>
  <si>
    <t>Staff has been provided awareness training on Gender issues</t>
  </si>
  <si>
    <t>Liquid Infectious waste is disposed in the municipal drain after proper disinfection or ETP treament</t>
  </si>
  <si>
    <t>ME D4.1.</t>
  </si>
  <si>
    <t>Boundary Walls of building is plastered and whitewashed.</t>
  </si>
  <si>
    <t>No unwanted/outdated posters on hospital boundary and building walls</t>
  </si>
  <si>
    <t xml:space="preserve">Hospital Buildings are in uniform colour scheme </t>
  </si>
  <si>
    <t>not in all department</t>
  </si>
  <si>
    <t>Hospital has system to whitewash the building periodically</t>
  </si>
  <si>
    <t xml:space="preserve">General waste from hospital is removed daily by municipal/outsourced agency </t>
  </si>
  <si>
    <t xml:space="preserve">not daily- vehicle to pick the waste is not ensured </t>
  </si>
  <si>
    <t xml:space="preserve">Every department has Schedule of cleaning </t>
  </si>
  <si>
    <t>Every department has schedule for inspection of cleaning work</t>
  </si>
  <si>
    <t>but cleaning is done</t>
  </si>
  <si>
    <t>Hospital  has system for periodic  maintenance of infrastructure at defined interval</t>
  </si>
  <si>
    <t xml:space="preserve">There is no clogged/over flowing drain in facility </t>
  </si>
  <si>
    <t xml:space="preserve">Hospital sewage is linked with municipal drainage system </t>
  </si>
  <si>
    <t>Facility has a closed drainage system</t>
  </si>
  <si>
    <t xml:space="preserve">Intramural roads are in good condition without potholes/ditches </t>
  </si>
  <si>
    <t>Facility has a annual maintenance plan for its infrastructure</t>
  </si>
  <si>
    <t>ME D4.4.</t>
  </si>
  <si>
    <t xml:space="preserve">Availability of parking space as per requirement </t>
  </si>
  <si>
    <t xml:space="preserve">Dedicated parking space for ambulances </t>
  </si>
  <si>
    <t xml:space="preserve">No water logging in side the premises of the hospital </t>
  </si>
  <si>
    <t xml:space="preserve">There is no abandoned /dilapidated building in the premises </t>
  </si>
  <si>
    <t>Proper landscaping and maintenance of trees, garden</t>
  </si>
  <si>
    <t>There shall be no encroachment in and around
the hospital</t>
  </si>
  <si>
    <t xml:space="preserve">Hospital has rain water harvesting facility </t>
  </si>
  <si>
    <t xml:space="preserve">Hospital has Herbal garden </t>
  </si>
  <si>
    <t xml:space="preserve">Hospital has condemnation policy in place </t>
  </si>
  <si>
    <t xml:space="preserve">Periodic removal of junk material done </t>
  </si>
  <si>
    <t xml:space="preserve">Department has documented procedure for death in ward and emergency </t>
  </si>
  <si>
    <t xml:space="preserve">Hospital has designated covered place to keep junk/condemned material </t>
  </si>
  <si>
    <t>Department  has documented procedure for  receiving the body in mortuary</t>
  </si>
  <si>
    <t>Department has documented procedure for  storage of the body in mortuary</t>
  </si>
  <si>
    <t xml:space="preserve">No junk/condemned articles in open spaces </t>
  </si>
  <si>
    <t>not in all the open spaces</t>
  </si>
  <si>
    <t>Department has documented  procedure for temperature maintenance in cold store</t>
  </si>
  <si>
    <t>ME D4.6.</t>
  </si>
  <si>
    <t>Pest control measures are evident at facility</t>
  </si>
  <si>
    <t xml:space="preserve">Department has documented procedure for corrective and preventive  maintenance of cold stores </t>
  </si>
  <si>
    <t xml:space="preserve">Anti Termite treatment of the wooden furniture </t>
  </si>
  <si>
    <t>Department has documented procedure for  tagging of the dead bodies</t>
  </si>
  <si>
    <t>Department has documented procedure for maintenance of records</t>
  </si>
  <si>
    <t>Department has documented procedure sending the bodies for autopsy</t>
  </si>
  <si>
    <t>Department has documented procedure for hand over the body to deceased relatives</t>
  </si>
  <si>
    <t>Department has documented procedure for issuing the records to police and patient relatives</t>
  </si>
  <si>
    <t>Department has documented procedure for storage and send the viscera/tissue  for further investigation</t>
  </si>
  <si>
    <t>Department has documented procedure for cleaning and upkeep of mortuary and post mortem room</t>
  </si>
  <si>
    <t>Work instructions are  displayed</t>
  </si>
  <si>
    <t>Work Instruction for Dead body storage, receiving and issue of dead body</t>
  </si>
  <si>
    <t xml:space="preserve">Hospital has adequate water storage facility as per requirements </t>
  </si>
  <si>
    <t xml:space="preserve">450-500 Litres per bed per day </t>
  </si>
  <si>
    <t xml:space="preserve">Hospital has adequate water supply from municipal /under ground source </t>
  </si>
  <si>
    <t>All water tanks are kept tightly closed</t>
  </si>
  <si>
    <t>Periodic cleaning of water tanks carried out</t>
  </si>
  <si>
    <t>Records of cleaning is maintained</t>
  </si>
  <si>
    <t>Hospitals periodically tests the quality of water from the source (municipal supply, bore well etc) for bacterial and chemical content</t>
  </si>
  <si>
    <t>not of all the warer sources</t>
  </si>
  <si>
    <t>Chlorination of water is done as per requirement</t>
  </si>
  <si>
    <t>need to check</t>
  </si>
  <si>
    <t>RO/ Filters are available for potable drinking water</t>
  </si>
  <si>
    <t>Hospital ensures that the distribution pipelines are not running in close vicinity of the sewage system.</t>
  </si>
  <si>
    <t>Availability of noiseless generators for power back up</t>
  </si>
  <si>
    <t>Estimation of power consumption of different department of hospitals is done</t>
  </si>
  <si>
    <t xml:space="preserve">Generator has adequate capacity to provide 24x7 power back at least critical areas </t>
  </si>
  <si>
    <t xml:space="preserve">not in all the places </t>
  </si>
  <si>
    <t>Hospital has dedicated sub station for electrical supply</t>
  </si>
  <si>
    <t xml:space="preserve">Hospital has adequate power supply connection </t>
  </si>
  <si>
    <t>3Kw to 5Kw per bed</t>
  </si>
  <si>
    <t xml:space="preserve">Use of energy efficient bulbs for light </t>
  </si>
  <si>
    <t xml:space="preserve">Manifold room is located on ground floor </t>
  </si>
  <si>
    <t>no room</t>
  </si>
  <si>
    <t xml:space="preserve">Manifold room has adequate stock of Oxygen and Nitrogen Cylinders </t>
  </si>
  <si>
    <t>At least for three days</t>
  </si>
  <si>
    <t xml:space="preserve">Cylinders banks are in duplicate </t>
  </si>
  <si>
    <t>Action Plan is prepared</t>
  </si>
  <si>
    <t xml:space="preserve">Check for there two dedicated banks - Running and reserve fitted with automatic changeover device </t>
  </si>
  <si>
    <t>Colour of gas pipeline and Gas Cylinder are as per standards</t>
  </si>
  <si>
    <t>Availability of hand washing Facility in kitchen</t>
  </si>
  <si>
    <t xml:space="preserve">Alarm system has been provided to indicate any abnormal pressure change </t>
  </si>
  <si>
    <t>Preferably in preparation and cooking area</t>
  </si>
  <si>
    <t>Availability of Running Water (Hot and cold)</t>
  </si>
  <si>
    <t xml:space="preserve">There is procedure for prompt replacement of empty cylinders with filled cylinders </t>
  </si>
  <si>
    <t xml:space="preserve">There is a procedure for periodic checking of all terminal units for malfunctioning </t>
  </si>
  <si>
    <t>Availability of soap with soap dish/ liquid antiseptic with dispenser</t>
  </si>
  <si>
    <t xml:space="preserve">Entry to Manifold room is prohibited </t>
  </si>
  <si>
    <t xml:space="preserve">Instruction for operating different equipment clearly displayed </t>
  </si>
  <si>
    <t xml:space="preserve">Quality objective for mortuary are defined </t>
  </si>
  <si>
    <t>Clean gloves are available for distribution of food</t>
  </si>
  <si>
    <t>Availability of apron</t>
  </si>
  <si>
    <t>Availability of caps</t>
  </si>
  <si>
    <t>Availability of Heavy duty gloves for laundry</t>
  </si>
  <si>
    <t>Area of Concern - H Outcomes</t>
  </si>
  <si>
    <t>Availability of gum boats for laundry</t>
  </si>
  <si>
    <t xml:space="preserve">No reuse of disposable gloves,  caps and aprons. </t>
  </si>
  <si>
    <t>Hospital has policy to change linen</t>
  </si>
  <si>
    <t>not changed in daily in patient care areas</t>
  </si>
  <si>
    <t xml:space="preserve">Cleaning and decontamination of food preparation surfaces like cutting board </t>
  </si>
  <si>
    <t>Proportion of non MLC cases</t>
  </si>
  <si>
    <t>Occupancy rate of cold storage for dead bodies</t>
  </si>
  <si>
    <t xml:space="preserve">Ask the cleanliness and ask staff how frequent they clean it </t>
  </si>
  <si>
    <t>ME D8.1.</t>
  </si>
  <si>
    <t xml:space="preserve">The facility has established procedures for management of activities of Rogi Kalyan Samitis </t>
  </si>
  <si>
    <t xml:space="preserve">Hospital Management Society/RKS is registered under societies registration act </t>
  </si>
  <si>
    <t xml:space="preserve">Cleaning of utensils and food trolleys </t>
  </si>
  <si>
    <t xml:space="preserve">Check the cleanliness and how frequent they clean it </t>
  </si>
  <si>
    <t>Decontamination of heavily soiled linen</t>
  </si>
  <si>
    <t xml:space="preserve">Availability of Income tax exemption certificate for donations </t>
  </si>
  <si>
    <t xml:space="preserve">Cleaning of washing equipments </t>
  </si>
  <si>
    <t>no donation till now</t>
  </si>
  <si>
    <t>RKS meeting are held at prescribed interval</t>
  </si>
  <si>
    <t>not regulerly</t>
  </si>
  <si>
    <t>Minutes of meeting are recorded</t>
  </si>
  <si>
    <t>Mean storage time for dead body in cold storage</t>
  </si>
  <si>
    <t>Participation of community representatives/NGO is ensured</t>
  </si>
  <si>
    <t>Down time Cold storage equipments</t>
  </si>
  <si>
    <t>Proper cleaning of items used for  preparation and cooking of food</t>
  </si>
  <si>
    <t xml:space="preserve">RKS reviews the patient complaint/ feedback and action taken </t>
  </si>
  <si>
    <t>RKS generates its own resources from donation/leasing of space</t>
  </si>
  <si>
    <t>ME D8.2.</t>
  </si>
  <si>
    <t>Community based monitoring/social audits are done at periodic intervals</t>
  </si>
  <si>
    <t>Facility communicate updated information on Quality of services</t>
  </si>
  <si>
    <t>Facility conducts public hearing at regular intervals</t>
  </si>
  <si>
    <t>Facility layout ensures separation of routes for clean and dirty items in kitchen</t>
  </si>
  <si>
    <t>Facility layout ensures separation of routes for clean and dirty items in laundry</t>
  </si>
  <si>
    <t xml:space="preserve">Waiting time for carrying out post mortem </t>
  </si>
  <si>
    <t>Waiting time for getting post mortem report in MLC cases</t>
  </si>
  <si>
    <t xml:space="preserve">Surface &amp; fixtures are visibly clean with no dust or debris </t>
  </si>
  <si>
    <t>ME D9.1.</t>
  </si>
  <si>
    <t xml:space="preserve">There is system to track and ensure that funds are received on time </t>
  </si>
  <si>
    <t xml:space="preserve">Floors are clean </t>
  </si>
  <si>
    <t>Not ensured</t>
  </si>
  <si>
    <t>Funds/Grants provided are utilized in specific time limit</t>
  </si>
  <si>
    <t xml:space="preserve">No stray animals in the facility/ Patient Care areas </t>
  </si>
  <si>
    <t>There is no backlog in payment to beneficiaries as per their entitlement under different schemes</t>
  </si>
  <si>
    <t>E.g.; Payment for JSY and Family planning</t>
  </si>
  <si>
    <t>Payment to ASHA done on time</t>
  </si>
  <si>
    <t>Salaries and compensation are provided to contractual staff on time</t>
  </si>
  <si>
    <t>Facility provides utilization certificate for funds on time</t>
  </si>
  <si>
    <t>ME D9.2.</t>
  </si>
  <si>
    <t>Facility prioritize the resource available</t>
  </si>
  <si>
    <t>no prioretization</t>
  </si>
  <si>
    <t>Requirement for funds are sent to state on time</t>
  </si>
  <si>
    <t xml:space="preserve">Availability of valid No objection Certificate from fire safety authority </t>
  </si>
  <si>
    <t xml:space="preserve">Availability of colour coded plastic bags </t>
  </si>
  <si>
    <t xml:space="preserve">Availability of authorization for handling Bio Medical waste from pollution control board </t>
  </si>
  <si>
    <t>Availability of certificate of inspection of electrical installation</t>
  </si>
  <si>
    <t>Availability of licence for operating lift</t>
  </si>
  <si>
    <t>ME D10.2.</t>
  </si>
  <si>
    <t>Availability of copy of Bio medical waste management and handling rule 1998</t>
  </si>
  <si>
    <t>Drug and cosmetic Act 2005</t>
  </si>
  <si>
    <t>Daily disposal of food waste with general waste</t>
  </si>
  <si>
    <t>Safety code for Medical diagnostic X ray equipment and installation</t>
  </si>
  <si>
    <t>AERB safety code no. AERB/SC/MED-2(Rev 1)</t>
  </si>
  <si>
    <t>Narcotics and Psychotropic substances act 1985</t>
  </si>
  <si>
    <t>Code of Medical ethics 2002</t>
  </si>
  <si>
    <t>Nursing Council Act</t>
  </si>
  <si>
    <t>Medical Termination of Pregnancy 1971</t>
  </si>
  <si>
    <t>Person with disability Act 1995</t>
  </si>
  <si>
    <t>Pre conception pre natal diagnostic test 1996</t>
  </si>
  <si>
    <t>Right to information act 2005</t>
  </si>
  <si>
    <t>Indian Tobacco control Act 2003</t>
  </si>
  <si>
    <t>Job description of Specialist Doctor is defined and communicated</t>
  </si>
  <si>
    <t>Regular + contractual</t>
  </si>
  <si>
    <t>Job description of General duty Doctor is defined and communicated</t>
  </si>
  <si>
    <t>Job description of nursing staff  is defined and communicated</t>
  </si>
  <si>
    <t>Job description of paramedic staff is defined and communicated</t>
  </si>
  <si>
    <t>Hospital has system to take feed back regarding quality of diet</t>
  </si>
  <si>
    <t>Regular + contractual. Lab technician, X ray technician, OT technician, MRD technician etc.</t>
  </si>
  <si>
    <t>Job description of counsellor  is defined and communicated</t>
  </si>
  <si>
    <t>Hospital  has system to take feed back regarding cleanliness of linen provided</t>
  </si>
  <si>
    <t>Job description of  ward boy is defined and communicated</t>
  </si>
  <si>
    <t>Job description of security staff is defined and communicated</t>
  </si>
  <si>
    <t>Job description of  cleaning staff is defined and communicated</t>
  </si>
  <si>
    <t>Job description of Administrative staff is defined and communicated</t>
  </si>
  <si>
    <t>Regular + Contractual MS, Hospital Manager, supervisor, Matron, Ward Master. Pharmacist etc.</t>
  </si>
  <si>
    <t>Duty roster of doctors is prepared, updated and communicated</t>
  </si>
  <si>
    <t>Duty roster of Nurses is prepared, updated and communicated</t>
  </si>
  <si>
    <t>Duty roster of Paramedics is prepared, updated and communicated</t>
  </si>
  <si>
    <t>Duty roster of Cleaning staff is prepared, updated and communicated</t>
  </si>
  <si>
    <t>Duty roster of security staff is prepared, updated and communicated</t>
  </si>
  <si>
    <t xml:space="preserve">Kitchen is has system of regular external inspection by Municipal/ FDA authorities </t>
  </si>
  <si>
    <t xml:space="preserve">There is provision of Rotatory   posting of staff </t>
  </si>
  <si>
    <t>Facility has  established line of reporting for clinical and administrative staff</t>
  </si>
  <si>
    <t>Facility has policy for dress code for different cadre of hospital.</t>
  </si>
  <si>
    <t xml:space="preserve">I Cards  have been provided to staff </t>
  </si>
  <si>
    <t xml:space="preserve">Name plate  have been provided to staff </t>
  </si>
  <si>
    <t>Standard operating procedure for Dietary department has been prepared and approved</t>
  </si>
  <si>
    <t>Standard operating procedure for Laundry Department has been prepared and approved</t>
  </si>
  <si>
    <t>Standard operating procedure for Medical record Department has been prepared and approved</t>
  </si>
  <si>
    <t>ME D12.1.</t>
  </si>
  <si>
    <t xml:space="preserve">Valid contract for disposal for Bio Medical waste with common treatment facility </t>
  </si>
  <si>
    <t xml:space="preserve">Selection of outsourced agencies done through competitive tendering system </t>
  </si>
  <si>
    <t>Record Department has documented procedure for indexing of the records</t>
  </si>
  <si>
    <t>Eligibility criteria is explicitly defined as per term of reference</t>
  </si>
  <si>
    <t>Record Department has documented procedure for receiving, compiling,  and maintaining records</t>
  </si>
  <si>
    <t>There is system to make payment as per  adequacy and quality of services provided by the vendor</t>
  </si>
  <si>
    <t>Check for  that Contract document has provision for  dedication of payment if quality of services is not good</t>
  </si>
  <si>
    <t>Payment to the outsourced services are made on time</t>
  </si>
  <si>
    <t>Record Department has documented procedure for issuing of the records</t>
  </si>
  <si>
    <t>ME D12.2.</t>
  </si>
  <si>
    <t>Facility as defined criteria for assessment of quality of outsourced services</t>
  </si>
  <si>
    <t xml:space="preserve">Regular monitoring and evaluation of staff is done according against defined criteria </t>
  </si>
  <si>
    <t>Record Department has documented procedure for retention of records</t>
  </si>
  <si>
    <t>bio waste, security, plumber, house keeping, electrical, 3 cook, 5 helpers.</t>
  </si>
  <si>
    <t xml:space="preserve">Actions are taken against non compliance / deviation from contractual obligations </t>
  </si>
  <si>
    <t xml:space="preserve">Record department has documented procedure for pest and rodent control </t>
  </si>
  <si>
    <t>Records of blacklisted vendors are available with facility</t>
  </si>
  <si>
    <t xml:space="preserve">Diet department has documented procedure for diet schedule </t>
  </si>
  <si>
    <t>Diet department has documented procedure for calculation of diet required in wards</t>
  </si>
  <si>
    <t xml:space="preserve">Diet department has documented procedure for procurement of food items </t>
  </si>
  <si>
    <t>Diet department has documented procedure for preparation and distribution of food</t>
  </si>
  <si>
    <t>Diet department has documented procedure to check the quality of food provided to the patient</t>
  </si>
  <si>
    <t>Diet department has documented procedure for disposal of remaining food</t>
  </si>
  <si>
    <t xml:space="preserve">Diet department has documented procedure for cleaning of kitchen and utensils </t>
  </si>
  <si>
    <t xml:space="preserve">Diet department has documented procedure for checkups of kitchen workers at defined intervals </t>
  </si>
  <si>
    <t>Linen department has documented procedure for collection, sorting and cleaning of linen</t>
  </si>
  <si>
    <t>Linen department has documented procedure for sluicing of the blood/ body fluid stained linen</t>
  </si>
  <si>
    <t>Linen department has documented procedure for distribution of linen in all patient care area</t>
  </si>
  <si>
    <t>Linen department has documented procedure for physical verification of the linen for cleanliness or torn out</t>
  </si>
  <si>
    <t>Facility ensures that there is process for admission of patients after routine working hours</t>
  </si>
  <si>
    <t>Linen department has documented procedure for condemnation of linen</t>
  </si>
  <si>
    <t>Facility updates daily availability of vacant patient beds in different in door units</t>
  </si>
  <si>
    <t>Linen department has documented procedure corrective and preventive maintenance of laundry equipments</t>
  </si>
  <si>
    <t>Facility has established plan for accommodating high patient load due to situation like disaster/ mass casualty or disease outbreak</t>
  </si>
  <si>
    <t>on floor</t>
  </si>
  <si>
    <t>Facility has policy for internal adjustment of the patient within cold wards for accommodating patient as extra temporary measure</t>
  </si>
  <si>
    <t>Security department has documented procedure for duty hours</t>
  </si>
  <si>
    <t xml:space="preserve">Security department has documented procedure for control of incoming and outgoing items  </t>
  </si>
  <si>
    <t>Security department has documented procedure for visiting hours in patient care area</t>
  </si>
  <si>
    <t>Security department has documented procedure for fire safety in hospital</t>
  </si>
  <si>
    <t>Security department has documented procedure for electrical safety</t>
  </si>
  <si>
    <t xml:space="preserve">Security department has documented procedure for training and drills of security staff </t>
  </si>
  <si>
    <t xml:space="preserve">Facility has established policy for co ordination and handover during interdepartmental transfer </t>
  </si>
  <si>
    <t>Work instruction/clinical  protocols are displayed in Dietary Department</t>
  </si>
  <si>
    <t xml:space="preserve">There is a policy  for consultation of  the patient to other specialist with in the hospital </t>
  </si>
  <si>
    <t>Work instruction/clinical  protocols are displayed in Laundry Department</t>
  </si>
  <si>
    <t xml:space="preserve">There is policy for referral of patient for which services can not be provided at the facility  </t>
  </si>
  <si>
    <t>Work instruction/clinical  protocols are  displayed in Medical Record Department</t>
  </si>
  <si>
    <t>Facility maintain list of higher centres where patient can be managed.</t>
  </si>
  <si>
    <t>Work instructions are displayed for hospital cleaniness</t>
  </si>
  <si>
    <t xml:space="preserve">Facility ensures the referral patient to public healthcare facilities </t>
  </si>
  <si>
    <t>Facility defines and communicate referral criteria for different departments</t>
  </si>
  <si>
    <t>There is system to check that patient are not unduly referred for the services those can be available at the facility</t>
  </si>
  <si>
    <t xml:space="preserve">There is functional telemedicine centre </t>
  </si>
  <si>
    <t xml:space="preserve">Telemedicine services are utilized for continual medical education </t>
  </si>
  <si>
    <t>There is policy for identification of patient  before any clinical procedure</t>
  </si>
  <si>
    <t xml:space="preserve">There is a policy  for  ensuring  accuracy of verbal/telephonic orders  </t>
  </si>
  <si>
    <t>no policy</t>
  </si>
  <si>
    <t>Hospital has policy for patient hand over during shift change</t>
  </si>
  <si>
    <t>Hospital has policy for maintaining nursing records</t>
  </si>
  <si>
    <t>There is policy for periodic monitoring of patient</t>
  </si>
  <si>
    <t>not in all dept</t>
  </si>
  <si>
    <t>Storage and compilation of records medical  audit</t>
  </si>
  <si>
    <t>Storage and compilation of records death audit</t>
  </si>
  <si>
    <t>Hospital identify and communicate the category of patient considered as vulnerable</t>
  </si>
  <si>
    <t>Hospital identify and communicate the category of patient considered as high risk</t>
  </si>
  <si>
    <t>Facility has policy and enabling order for prescribing drugs in generic drug only</t>
  </si>
  <si>
    <t>Facility provides adequate copies of STG to respective department</t>
  </si>
  <si>
    <t>Facility maintains a list of updated version of STG</t>
  </si>
  <si>
    <t xml:space="preserve">Facility provides training on use of STG </t>
  </si>
  <si>
    <t xml:space="preserve">Quality objectice for Support services are defined </t>
  </si>
  <si>
    <t>Facility has policy for reporting of adverse drug reaction</t>
  </si>
  <si>
    <t>Hospital has policy for retention period for different kinds of records</t>
  </si>
  <si>
    <t>Hospital has policy for safe disposal of records</t>
  </si>
  <si>
    <t xml:space="preserve">No of cases for which medical audit done </t>
  </si>
  <si>
    <t xml:space="preserve">No of cases for which death audit is done </t>
  </si>
  <si>
    <t xml:space="preserve">Linen Index </t>
  </si>
  <si>
    <t>No. of bed sheet washed in a month/Patient bed days in month</t>
  </si>
  <si>
    <t>Diet Index</t>
  </si>
  <si>
    <t>No. of meals provided in the month/no. of times meal served in a day * bed days</t>
  </si>
  <si>
    <t xml:space="preserve">Proportion of maternal deaths audited </t>
  </si>
  <si>
    <t xml:space="preserve">Proportion of newborn deaths audited </t>
  </si>
  <si>
    <t>Cycle for laundry services</t>
  </si>
  <si>
    <t xml:space="preserve">Hospital has prepared disaster plan </t>
  </si>
  <si>
    <t>Time elapsed between collection of used linen and receiving clean linen</t>
  </si>
  <si>
    <t xml:space="preserve">Disaster management committee has been constituted </t>
  </si>
  <si>
    <t>Proportion of special diets</t>
  </si>
  <si>
    <t>No. of special diets (diabetic, hypertensive, semi solid or other diet) in the month*100/tital no. of diets provided in the month</t>
  </si>
  <si>
    <t xml:space="preserve">Death Audit Score </t>
  </si>
  <si>
    <t>Waiting time for getting handicap certificate</t>
  </si>
  <si>
    <t>Waiting time for getting death certificate</t>
  </si>
  <si>
    <t>Patient feedback on cleanliness of linen</t>
  </si>
  <si>
    <t xml:space="preserve">Patient feedback on quality of food </t>
  </si>
  <si>
    <t xml:space="preserve">Facility has established has established policy of end of life care </t>
  </si>
  <si>
    <t xml:space="preserve">Facility has established produce for reporting and follow up of AEFI </t>
  </si>
  <si>
    <t xml:space="preserve">Staff is trained for detecting , managing and reporting of AEFIs </t>
  </si>
  <si>
    <t>ME F1.1.</t>
  </si>
  <si>
    <t xml:space="preserve">Infection control committee constitute at the facility </t>
  </si>
  <si>
    <t>ICC is approved by appropriate authority</t>
  </si>
  <si>
    <t>Roles and responsibilities are defined and communicated to its members</t>
  </si>
  <si>
    <t xml:space="preserve">ICC meet at periodic time interval </t>
  </si>
  <si>
    <t>Records of Infection control activities are maintained</t>
  </si>
  <si>
    <t xml:space="preserve">Facility has in-house/ linkage with microbiology lab for culture surveillance </t>
  </si>
  <si>
    <t>there is no linkage</t>
  </si>
  <si>
    <t xml:space="preserve">There is defined  format for requisition and reporting of culture surveillance </t>
  </si>
  <si>
    <t>Reports of culture surveillance are collated  and analyzed</t>
  </si>
  <si>
    <t>Feedback is given to the respective departments</t>
  </si>
  <si>
    <t>Sample are taken for culture  to detect HAI in suspected cases.</t>
  </si>
  <si>
    <t>There is defined criteria and format for reporting HAI based on clinical observation</t>
  </si>
  <si>
    <t>Reports from different department are collated and analyzed</t>
  </si>
  <si>
    <t xml:space="preserve">Records of immunization available </t>
  </si>
  <si>
    <t>done but no such records</t>
  </si>
  <si>
    <t xml:space="preserve">Records of Medical Checkups are available </t>
  </si>
  <si>
    <t>Facility has established procedures for regular monitoring of infection control practices</t>
  </si>
  <si>
    <t>There is designated person for Co coordinating  infection control activities</t>
  </si>
  <si>
    <t>Infection control nurse</t>
  </si>
  <si>
    <t>There is defined format/checklist for monitoring of hand washing and infection control practices</t>
  </si>
  <si>
    <t>ME F1.6.</t>
  </si>
  <si>
    <t xml:space="preserve">Facility has antibiotic policy in place </t>
  </si>
  <si>
    <t xml:space="preserve">There is system for reporting Anti Microbial Resistance with in the facility </t>
  </si>
  <si>
    <t xml:space="preserve">Antibiotic policy includes plan for identifying, transferring , discharging and readmitting patients with specific antimicrobial resistant pathogen </t>
  </si>
  <si>
    <t>Policy Includes Rational Use of Antibiotics</t>
  </si>
  <si>
    <t>Standard treatment guidelines are followed while developing Antibiotic Policy</t>
  </si>
  <si>
    <t xml:space="preserve">There is procedure for periodic Laboratory Surveillance for Antibiotic Resistance </t>
  </si>
  <si>
    <t xml:space="preserve">Facility Measures the Antibiotic Consumption Rates </t>
  </si>
  <si>
    <t>Facility ensures uninterrupted and adequate supply of antiseptic soap and alcohol hand rub in all departments</t>
  </si>
  <si>
    <t xml:space="preserve">Check for the records that training have been provided </t>
  </si>
  <si>
    <t>some record fond in some places</t>
  </si>
  <si>
    <t>Facility ensures uninterrupted and adequate supply of antiseptics</t>
  </si>
  <si>
    <t>Availability of Heavy duty gloves for cleaning staff</t>
  </si>
  <si>
    <t>Availability of gum boats for cleaning staff</t>
  </si>
  <si>
    <t>Availability of mask  for cleaning staff</t>
  </si>
  <si>
    <t>for some staff</t>
  </si>
  <si>
    <t>Availability of apron for cleaning staff</t>
  </si>
  <si>
    <t>Facility ensure adequate and regular supply of personal protective equipments</t>
  </si>
  <si>
    <t>There is policy for judicious use of personal protective equipments specially sterile gloves</t>
  </si>
  <si>
    <t>Facility ensure adequate supply of disinfectant at the point of use</t>
  </si>
  <si>
    <t>Disinfectant like hypochlorite, bleaching powder etc.</t>
  </si>
  <si>
    <t>Staff is trained for preparation of disinfectant solution</t>
  </si>
  <si>
    <t xml:space="preserve">Facility ensure the availability of good quality disinfectant and cleaning material </t>
  </si>
  <si>
    <t>some shortage</t>
  </si>
  <si>
    <t xml:space="preserve">Hospital  has policy for identification and segregation of infectious patient </t>
  </si>
  <si>
    <t>Facility ensures adequate and regular supply of colour coded liners</t>
  </si>
  <si>
    <t>not there in some places</t>
  </si>
  <si>
    <t>There is established procedure for daily monitoring of proper segregation of Bio medical waste by a designated person</t>
  </si>
  <si>
    <t>Facility ensures supply of puncture proof containers and needle cutters</t>
  </si>
  <si>
    <t>Facility ensures availability of post exposure prophylaxis drugs</t>
  </si>
  <si>
    <t>There is system for reporting of needle stick injuries</t>
  </si>
  <si>
    <t xml:space="preserve">Facility has secured designated place for storage of Bio Medical waste before disposal </t>
  </si>
  <si>
    <t>BMW is stored in lock and key and unauthorized entry is prohibited</t>
  </si>
  <si>
    <t>Log book /Record of waste generated is maintained</t>
  </si>
  <si>
    <t>No signs of burning within the premises.</t>
  </si>
  <si>
    <t>Check that infectious liquid waste is not directly drained in to municipal sewerage system</t>
  </si>
  <si>
    <t xml:space="preserve">Disinfection &amp; mutilation of solid plastic waste before disposal </t>
  </si>
  <si>
    <t>Display of Bio Hazard sign at the point of use</t>
  </si>
  <si>
    <t>at some places</t>
  </si>
  <si>
    <t>Infectious Waste is not stored more than 48hours</t>
  </si>
  <si>
    <t>vehicle didnot come</t>
  </si>
  <si>
    <t>Facility identify non infectious hazardous waste and its proper disposal</t>
  </si>
  <si>
    <t>Disposal of anatomical waste as per BMW rule</t>
  </si>
  <si>
    <t>Preferably by CTWF/in-house incinerator</t>
  </si>
  <si>
    <t>Vehicle come and take away all the waste</t>
  </si>
  <si>
    <t>Disposal of solid infectious waste as per BMW rule</t>
  </si>
  <si>
    <t>Disposal of sharp waste as per BMW rule</t>
  </si>
  <si>
    <t>Preferably by CTWF/disinfection followed by mutilation/shredding</t>
  </si>
  <si>
    <t>Disposal of infectious plastic waste as per BMW rule</t>
  </si>
  <si>
    <t>Preferably by CTWF/Disposal as general plastic waste after decontamination and mutilation</t>
  </si>
  <si>
    <t>Annual report to the pollution control board is submitted</t>
  </si>
  <si>
    <t xml:space="preserve">Biomedical waste transported in authorized vehicle </t>
  </si>
  <si>
    <t>District Quality Team for district hospitals are  Constituted</t>
  </si>
  <si>
    <t>Check for Office order by designated authority</t>
  </si>
  <si>
    <t>There is designated person for co coordinating overall quality assurance program at the facility</t>
  </si>
  <si>
    <t>Hospital Manager</t>
  </si>
  <si>
    <t xml:space="preserve">There is designated head of the quality team </t>
  </si>
  <si>
    <t>MS</t>
  </si>
  <si>
    <t xml:space="preserve">Team members are aware for of there respective responsibilities </t>
  </si>
  <si>
    <t>ME G1.2.</t>
  </si>
  <si>
    <t>Quality team meets monthly and review the quality activities</t>
  </si>
  <si>
    <t xml:space="preserve">Minutes of meeting are recorded </t>
  </si>
  <si>
    <t xml:space="preserve">   </t>
  </si>
  <si>
    <t xml:space="preserve">Results for internal /External assessment are discussed in the meeting </t>
  </si>
  <si>
    <t xml:space="preserve">Check the meeting records </t>
  </si>
  <si>
    <t>Hospital performance and indicators are reviewed in meeting</t>
  </si>
  <si>
    <t xml:space="preserve">Progress on time bound action plan is reviewed </t>
  </si>
  <si>
    <t xml:space="preserve">Follow up actions from  previous meetings are reviewed  </t>
  </si>
  <si>
    <t>Resource requirement and support from higher level are discussed</t>
  </si>
  <si>
    <t>Quality team review that all the services mentioned in RMNCHA  are delivered as per guideline</t>
  </si>
  <si>
    <t>Quality team review that all the services mentioned in National Health Program are delivered as per guideline</t>
  </si>
  <si>
    <t>Resolution of the meeting are effectively communicated to hospital staff</t>
  </si>
  <si>
    <t xml:space="preserve">Check how resolution are communicated to staff </t>
  </si>
  <si>
    <t>Quality team report regularly to DQAC about Key Performance Indicators</t>
  </si>
  <si>
    <t>Quality Team DQAC about internal assessment results and action taken</t>
  </si>
  <si>
    <t>ME G2.1.</t>
  </si>
  <si>
    <t xml:space="preserve">There is person designated to co ordinate satisfaction survey </t>
  </si>
  <si>
    <t xml:space="preserve">Patient feedback form are available in local language </t>
  </si>
  <si>
    <t>Adequate sample size is taken to conduct patient satisfaction</t>
  </si>
  <si>
    <t>There is procedure to conduct employee satisfaction survey at periodic intervals</t>
  </si>
  <si>
    <t>ME G2.2.</t>
  </si>
  <si>
    <t>There is procedure for compilation of patient  feedback forms</t>
  </si>
  <si>
    <t xml:space="preserve">Patient feedback is analyzed on monthly basis </t>
  </si>
  <si>
    <t>Overall department wise/attribute wise score are calculated</t>
  </si>
  <si>
    <t>Root cause analysis is done for low performing attributes</t>
  </si>
  <si>
    <t>Results of Patient satisfaction survey are recorded and disseminated to concerned staff</t>
  </si>
  <si>
    <t>There is procedure for analysis  of Employee satisfaction survey</t>
  </si>
  <si>
    <t>There is procedure for root cause analysis  of Employee satisfaction survey</t>
  </si>
  <si>
    <t>ME G2.3.</t>
  </si>
  <si>
    <t xml:space="preserve"> There is procedure for preparing Action plan for improving patient satisfaction</t>
  </si>
  <si>
    <t xml:space="preserve">There is procedure to take corrective and preventive action </t>
  </si>
  <si>
    <t>There is procedure for preparing action plan for improving employee satisfaction</t>
  </si>
  <si>
    <t>Daily round schedule is defined and practiced</t>
  </si>
  <si>
    <t>External Quality assurance is done on defined interval by DQAC</t>
  </si>
  <si>
    <t>External Quality assurance is done on defined interval by SQAC</t>
  </si>
  <si>
    <t xml:space="preserve">There is system for reviewing departmental checklist and taking appropriate action </t>
  </si>
  <si>
    <t>At departmental /Hospital Level</t>
  </si>
  <si>
    <t xml:space="preserve">Hospital has documented Quality system manual </t>
  </si>
  <si>
    <t xml:space="preserve">Hospital has Records of distribution of Standard operating procedure </t>
  </si>
  <si>
    <t>Hospital has system for periodic review of the standard procedures as and when required</t>
  </si>
  <si>
    <t>Hospital has documented system for Internal audits at defined intervals</t>
  </si>
  <si>
    <t>Hospital has documented procedure for control of documents and records</t>
  </si>
  <si>
    <t xml:space="preserve">Hospital  has documented  procedure for defining Quality objectives </t>
  </si>
  <si>
    <t xml:space="preserve">Hospital has documented procedure for action planning </t>
  </si>
  <si>
    <t>Hospital has documented procedure for training and CMEs  of hospital staff at defined intervals</t>
  </si>
  <si>
    <t xml:space="preserve">Hospital has documented procedure for monthly  review meeting </t>
  </si>
  <si>
    <t xml:space="preserve">Check Staff is  trained for relevant part of SOPs </t>
  </si>
  <si>
    <t>Check for the training records</t>
  </si>
  <si>
    <t>Internal audit  plan is prepared .</t>
  </si>
  <si>
    <t>Internal audit  schedule  is prepared .</t>
  </si>
  <si>
    <t>Internal Assessors are identified</t>
  </si>
  <si>
    <t>Training of internal assessors is done</t>
  </si>
  <si>
    <t>There is process of communicating about the assessment to concerned departments</t>
  </si>
  <si>
    <t>Records of internal assessment are maintained</t>
  </si>
  <si>
    <t xml:space="preserve">Person is designed for co coordinating internal assessment </t>
  </si>
  <si>
    <t>There is established committee for reviewing maternal death</t>
  </si>
  <si>
    <t>There is established committee for reviewing new born death</t>
  </si>
  <si>
    <t>There is established committee for medical and death audit</t>
  </si>
  <si>
    <t>Drug and therapeutic committee for Prescription audits</t>
  </si>
  <si>
    <t>Medical audits are conducted at periodic interval</t>
  </si>
  <si>
    <t>Death audits are conducted at periodic interval</t>
  </si>
  <si>
    <t>Maternal and death audits are conducted as per guideline</t>
  </si>
  <si>
    <t>Prescription audits are conducted at periodic interval</t>
  </si>
  <si>
    <t>There is predefined criteria and format for medical audit</t>
  </si>
  <si>
    <t>There is predefined criteria and format for prescription audit</t>
  </si>
  <si>
    <t>There is predefined criteria and format for death audit</t>
  </si>
  <si>
    <t>Training has been provided for conducting medical and death audits</t>
  </si>
  <si>
    <t xml:space="preserve">Departmental Action plan is reviewed periodically  </t>
  </si>
  <si>
    <t>There is system to ensure that corrective and preventive action are taken timely</t>
  </si>
  <si>
    <t>ME G7.1.</t>
  </si>
  <si>
    <t>Quality policy are defined and displayed in local language</t>
  </si>
  <si>
    <t>Quality policy is in local language</t>
  </si>
  <si>
    <t>Quality objective are reviewed at periodic intervals</t>
  </si>
  <si>
    <t>Quality Objectives are SMART( Specific,Measurable,Attainable, Relevant and Time Bound )</t>
  </si>
  <si>
    <t xml:space="preserve">Check the top management  is aware of quality policy and objectives </t>
  </si>
  <si>
    <t>ME G7.4.</t>
  </si>
  <si>
    <t>Top management review progress on Quality objectives  periodically</t>
  </si>
  <si>
    <t>Prateo/Priorization</t>
  </si>
  <si>
    <t>Gantt Chart/Project Management</t>
  </si>
  <si>
    <t>IPD per thousand population</t>
  </si>
  <si>
    <t xml:space="preserve">OPD consultation per Thousand Population </t>
  </si>
  <si>
    <t>Number of beds per 10 thousand</t>
  </si>
  <si>
    <t>Maternal mortality per 1000 deliveries</t>
  </si>
  <si>
    <t>Neonatal mortality per 1000 live births</t>
  </si>
  <si>
    <t>Nurse to bed ratio</t>
  </si>
  <si>
    <t>No. of meeting held under RKS</t>
  </si>
  <si>
    <t>Proportion of BPL patient in hospital</t>
  </si>
  <si>
    <t xml:space="preserve">Overall Referral Rate </t>
  </si>
  <si>
    <t>Overall discharge rate</t>
  </si>
  <si>
    <t>Proportion of obstetric cases out of total IPD</t>
  </si>
  <si>
    <t>Proportion of fund/ grant utilized</t>
  </si>
  <si>
    <t>ME H2.2.</t>
  </si>
  <si>
    <t xml:space="preserve">Average Length of Stay </t>
  </si>
  <si>
    <t xml:space="preserve">Crude mortality rate </t>
  </si>
  <si>
    <t>Hospital acquired infection rate</t>
  </si>
  <si>
    <t>Surgical Site, Device related hospital acquired infection rate</t>
  </si>
  <si>
    <t>ME H3.2.</t>
  </si>
  <si>
    <t xml:space="preserve"> overall LAMA Rate </t>
  </si>
  <si>
    <t>Patient satisfaction Score IPD</t>
  </si>
  <si>
    <t xml:space="preserve">Staff Satisfaction Score </t>
  </si>
  <si>
    <t>Turn over rate of contractual staff</t>
  </si>
  <si>
    <t>ME H4.2.</t>
  </si>
  <si>
    <t>Total</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</si>
</sst>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HH:MM\ AM/PM"/>
    <numFmt numFmtId="165" formatCode="M\-D"/>
    <numFmt numFmtId="166" formatCode="HH:MM"/>
    <numFmt numFmtId="167" formatCode="MMM\ DD"/>
  </numFmts>
  <fonts count="49">
    <font>
      <sz val="11.0"/>
      <color rgb="FF000000"/>
      <name val="Calibri"/>
    </font>
    <font>
      <b/>
      <sz val="26.0"/>
      <color rgb="FF000000"/>
      <name val="Calibri"/>
    </font>
    <font>
      <b/>
      <sz val="25.0"/>
      <color rgb="FF000000"/>
      <name val="Calibri"/>
    </font>
    <font/>
    <font>
      <b/>
      <sz val="36.0"/>
      <color rgb="FFFFFFFF"/>
      <name val="Calibri"/>
    </font>
    <font>
      <b/>
      <sz val="26.0"/>
      <color rgb="FFFFFFFF"/>
      <name val="Calibri"/>
    </font>
    <font>
      <b/>
      <sz val="22.0"/>
      <name val="Calibri"/>
    </font>
    <font>
      <sz val="16.0"/>
      <color rgb="FF000000"/>
      <name val="Calibri"/>
    </font>
    <font>
      <sz val="16.0"/>
      <name val="Calibri"/>
    </font>
    <font>
      <sz val="11.0"/>
      <name val="Calibri"/>
    </font>
    <font>
      <b/>
      <sz val="16.0"/>
      <name val="Calibri"/>
    </font>
    <font>
      <b/>
      <sz val="24.0"/>
      <name val="Calibri"/>
    </font>
    <font>
      <b/>
      <sz val="18.0"/>
      <color rgb="FFFFFFFF"/>
      <name val="Calibri"/>
    </font>
    <font>
      <b/>
      <sz val="20.0"/>
      <color rgb="FF000000"/>
      <name val="Calibri"/>
    </font>
    <font>
      <b/>
      <sz val="20.0"/>
      <name val="Calibri"/>
    </font>
    <font>
      <b/>
      <sz val="11.0"/>
      <color rgb="FF000000"/>
      <name val="Calibri"/>
    </font>
    <font>
      <b/>
      <sz val="72.0"/>
      <color rgb="FF000000"/>
      <name val="Calibri"/>
    </font>
    <font>
      <b/>
      <sz val="16.0"/>
      <color rgb="FFFFFFFF"/>
      <name val="Calibri"/>
    </font>
    <font>
      <b/>
      <sz val="11.0"/>
      <name val="Calibri"/>
    </font>
    <font>
      <b/>
      <sz val="12.0"/>
      <color rgb="FF000000"/>
      <name val="Calibri"/>
    </font>
    <font>
      <sz val="11.0"/>
      <color rgb="FFFFFFFF"/>
      <name val="Calibri"/>
    </font>
    <font>
      <b/>
      <sz val="12.0"/>
      <name val="Calibri"/>
    </font>
    <font>
      <b/>
      <sz val="14.0"/>
      <color rgb="FFFFFFFF"/>
      <name val="Calibri"/>
    </font>
    <font>
      <b/>
      <sz val="11.0"/>
      <color rgb="FFFFFFFF"/>
      <name val="Calibri"/>
    </font>
    <font>
      <b/>
      <sz val="14.0"/>
      <color rgb="FF000000"/>
      <name val="Calibri"/>
    </font>
    <font>
      <sz val="11.0"/>
      <color rgb="FF0070C0"/>
      <name val="Calibri"/>
    </font>
    <font>
      <b/>
      <sz val="14.0"/>
      <name val="Calibri"/>
    </font>
    <font>
      <sz val="12.0"/>
      <name val="Calibri"/>
    </font>
    <font>
      <b/>
      <sz val="14.0"/>
      <color rgb="FF262626"/>
      <name val="Calibri"/>
    </font>
    <font>
      <sz val="12.0"/>
      <color rgb="FF000000"/>
      <name val="Calibri"/>
    </font>
    <font>
      <sz val="12.0"/>
      <color rgb="FF262626"/>
      <name val="Calibri"/>
    </font>
    <font>
      <sz val="11.0"/>
      <color rgb="FF262626"/>
      <name val="Calibri"/>
    </font>
    <font>
      <b/>
      <sz val="12.0"/>
      <color rgb="FF262626"/>
      <name val="Calibri"/>
    </font>
    <font>
      <b/>
      <sz val="11.0"/>
      <color rgb="FFFF0000"/>
      <name val="Calibri"/>
    </font>
    <font>
      <sz val="11.0"/>
      <color rgb="FFFF0000"/>
      <name val="Calibri"/>
    </font>
    <font>
      <sz val="16.0"/>
      <color rgb="FFFFFFFF"/>
      <name val="Calibri"/>
    </font>
    <font>
      <sz val="20.0"/>
      <color rgb="FF000000"/>
      <name val="Calibri"/>
    </font>
    <font>
      <b/>
      <sz val="12.0"/>
      <color rgb="FFFFFFFF"/>
      <name val="Calibri"/>
    </font>
    <font>
      <sz val="11.0"/>
      <color rgb="FF000000"/>
      <name val="Noto Sans Symbols"/>
    </font>
    <font>
      <sz val="12.0"/>
      <color rgb="FFFFFFFF"/>
      <name val="Calibri"/>
    </font>
    <font>
      <b/>
      <sz val="16.0"/>
      <color rgb="FF000000"/>
      <name val="Calibri"/>
    </font>
    <font>
      <sz val="11.0"/>
      <name val="Arial Narrow"/>
    </font>
    <font>
      <sz val="14.0"/>
      <name val="Calibri"/>
    </font>
    <font>
      <sz val="14.0"/>
      <color rgb="FFFF0000"/>
      <name val="Calibri"/>
    </font>
    <font>
      <sz val="14.0"/>
      <color rgb="FFFFFFFF"/>
      <name val="Calibri"/>
    </font>
    <font>
      <sz val="11.0"/>
      <color rgb="FF000000"/>
      <name val="Arimo"/>
    </font>
    <font>
      <sz val="11.0"/>
      <color rgb="FF000000"/>
      <name val="Times New Roman"/>
    </font>
    <font>
      <sz val="11.0"/>
      <name val="Cambria"/>
    </font>
    <font>
      <sz val="9.0"/>
      <color rgb="FF000000"/>
      <name val="Calibri"/>
    </font>
  </fonts>
  <fills count="10">
    <fill>
      <patternFill patternType="none"/>
    </fill>
    <fill>
      <patternFill patternType="lightGray"/>
    </fill>
    <fill>
      <patternFill patternType="solid">
        <fgColor rgb="FF0070C0"/>
        <bgColor rgb="FF0070C0"/>
      </patternFill>
    </fill>
    <fill>
      <patternFill patternType="solid">
        <fgColor rgb="FFC00000"/>
        <bgColor rgb="FFC00000"/>
      </patternFill>
    </fill>
    <fill>
      <patternFill patternType="solid">
        <fgColor rgb="FFFFFFFF"/>
        <bgColor rgb="FFFFFFFF"/>
      </patternFill>
    </fill>
    <fill>
      <patternFill patternType="solid">
        <fgColor rgb="FFFFFF00"/>
        <bgColor rgb="FFFFFF00"/>
      </patternFill>
    </fill>
    <fill>
      <patternFill patternType="solid">
        <fgColor rgb="FF7F7F7F"/>
        <bgColor rgb="FF7F7F7F"/>
      </patternFill>
    </fill>
    <fill>
      <patternFill patternType="solid">
        <fgColor rgb="FFFF0000"/>
        <bgColor rgb="FFFF0000"/>
      </patternFill>
    </fill>
    <fill>
      <patternFill patternType="solid">
        <fgColor rgb="FFA5A5A5"/>
        <bgColor rgb="FFA5A5A5"/>
      </patternFill>
    </fill>
    <fill>
      <patternFill patternType="solid">
        <fgColor rgb="FFFFD965"/>
        <bgColor rgb="FFFFD965"/>
      </patternFill>
    </fill>
  </fills>
  <borders count="29">
    <border>
      <left/>
      <right/>
      <top/>
      <bottom/>
    </border>
    <border>
      <left style="thin">
        <color rgb="FF000000"/>
      </left>
      <right/>
      <top style="thin">
        <color rgb="FF000000"/>
      </top>
      <bottom style="thin">
        <color rgb="FF000000"/>
      </bottom>
    </border>
    <border>
      <left/>
      <right/>
      <top style="thin">
        <color rgb="FF000000"/>
      </top>
      <bottom style="thin">
        <color rgb="FF000000"/>
      </bottom>
    </border>
    <border>
      <left/>
      <right style="thin">
        <color rgb="FF000000"/>
      </right>
      <top style="thin">
        <color rgb="FF000000"/>
      </top>
      <bottom style="thin">
        <color rgb="FF000000"/>
      </bottom>
    </border>
    <border>
      <left style="thin">
        <color rgb="FF000000"/>
      </left>
      <right/>
      <top style="thin">
        <color rgb="FF000000"/>
      </top>
      <bottom/>
    </border>
    <border>
      <left/>
      <right/>
      <top style="thin">
        <color rgb="FF000000"/>
      </top>
      <bottom/>
    </border>
    <border>
      <left style="thin">
        <color rgb="FF000000"/>
      </left>
      <right style="thin">
        <color rgb="FF000000"/>
      </right>
      <top style="thin">
        <color rgb="FF000000"/>
      </top>
      <bottom style="thin">
        <color rgb="FF000000"/>
      </bottom>
    </border>
    <border>
      <left/>
      <right style="thin">
        <color rgb="FF000000"/>
      </right>
      <top style="thin">
        <color rgb="FF000000"/>
      </top>
      <bottom/>
    </border>
    <border>
      <left style="medium">
        <color rgb="FF000000"/>
      </left>
      <right/>
      <top style="medium">
        <color rgb="FF000000"/>
      </top>
      <bottom/>
    </border>
    <border>
      <left/>
      <right/>
      <top style="medium">
        <color rgb="FF000000"/>
      </top>
      <bottom/>
    </border>
    <border>
      <left/>
      <right style="medium">
        <color rgb="FF000000"/>
      </right>
      <top style="medium">
        <color rgb="FF000000"/>
      </top>
      <bottom/>
    </border>
    <border>
      <left style="medium">
        <color rgb="FF000000"/>
      </left>
      <right/>
      <top style="thin">
        <color rgb="FF000000"/>
      </top>
      <bottom style="thin">
        <color rgb="FF000000"/>
      </bottom>
    </border>
    <border>
      <left style="thin">
        <color rgb="FF000000"/>
      </left>
      <right/>
      <top/>
      <bottom/>
    </border>
    <border>
      <left style="medium">
        <color rgb="FF000000"/>
      </left>
      <right style="thin">
        <color rgb="FF000000"/>
      </right>
      <top style="thin">
        <color rgb="FF000000"/>
      </top>
      <bottom style="thin">
        <color rgb="FF000000"/>
      </bottom>
    </border>
    <border>
      <left/>
      <right style="thin">
        <color rgb="FF000000"/>
      </right>
      <top/>
      <bottom/>
    </border>
    <border>
      <left style="thin">
        <color rgb="FF000000"/>
      </left>
      <right/>
      <top/>
      <bottom style="thin">
        <color rgb="FF000000"/>
      </bottom>
    </border>
    <border>
      <left/>
      <right/>
      <top/>
      <bottom style="thin">
        <color rgb="FF000000"/>
      </bottom>
    </border>
    <border>
      <left/>
      <right style="thin">
        <color rgb="FF000000"/>
      </right>
      <top/>
      <bottom style="thin">
        <color rgb="FF000000"/>
      </bottom>
    </border>
    <border>
      <left style="medium">
        <color rgb="FF000000"/>
      </left>
      <right style="thin">
        <color rgb="FF000000"/>
      </right>
      <top style="thin">
        <color rgb="FF000000"/>
      </top>
      <bottom style="medium">
        <color rgb="FF000000"/>
      </bottom>
    </border>
    <border>
      <left style="thin">
        <color rgb="FF000000"/>
      </left>
      <right/>
      <top style="thin">
        <color rgb="FF000000"/>
      </top>
      <bottom style="medium">
        <color rgb="FF000000"/>
      </bottom>
    </border>
    <border>
      <left/>
      <right/>
      <top style="thin">
        <color rgb="FF000000"/>
      </top>
      <bottom style="medium">
        <color rgb="FF000000"/>
      </bottom>
    </border>
    <border>
      <left/>
      <right style="thin">
        <color rgb="FF000000"/>
      </right>
      <top style="thin">
        <color rgb="FF000000"/>
      </top>
      <bottom style="medium">
        <color rgb="FF000000"/>
      </bottom>
    </border>
    <border>
      <left style="thin">
        <color rgb="FF000000"/>
      </left>
      <right style="thin">
        <color rgb="FF000000"/>
      </right>
      <top/>
      <bottom style="thin">
        <color rgb="FF000000"/>
      </bottom>
    </border>
    <border>
      <left style="thin">
        <color rgb="FF000000"/>
      </left>
      <right style="thin">
        <color rgb="FF000000"/>
      </right>
      <top style="thin">
        <color rgb="FF000000"/>
      </top>
      <bottom/>
    </border>
    <border>
      <left style="thin">
        <color rgb="FF000000"/>
      </left>
      <right style="thin">
        <color rgb="FF000000"/>
      </right>
      <top/>
      <bottom/>
    </border>
    <border>
      <left style="thin">
        <color rgb="FF000000"/>
      </left>
      <right style="thin">
        <color rgb="FF000000"/>
      </right>
      <top style="medium">
        <color rgb="FF000000"/>
      </top>
      <bottom style="thin">
        <color rgb="FF000000"/>
      </bottom>
    </border>
    <border>
      <left style="medium">
        <color rgb="FF000000"/>
      </left>
      <right/>
      <top/>
      <bottom/>
    </border>
    <border>
      <left style="medium">
        <color rgb="FF000000"/>
      </left>
      <right style="thin">
        <color rgb="FF000000"/>
      </right>
      <top style="medium">
        <color rgb="FF000000"/>
      </top>
      <bottom/>
    </border>
    <border>
      <left style="medium">
        <color rgb="FF000000"/>
      </left>
      <right/>
      <top/>
      <bottom style="medium">
        <color rgb="FF000000"/>
      </bottom>
    </border>
  </borders>
  <cellStyleXfs count="1">
    <xf borderId="0" fillId="0" fontId="0" numFmtId="0" applyAlignment="1" applyFont="1"/>
  </cellStyleXfs>
  <cellXfs count="555">
    <xf borderId="0" fillId="0" fontId="0" numFmtId="0" xfId="0" applyAlignment="1" applyFont="1">
      <alignment/>
    </xf>
    <xf borderId="1" fillId="0" fontId="1" numFmtId="0" xfId="0" applyAlignment="1" applyBorder="1" applyFont="1">
      <alignment horizontal="center" vertical="top"/>
    </xf>
    <xf borderId="1" fillId="0" fontId="2" numFmtId="0" xfId="0" applyAlignment="1" applyBorder="1" applyFont="1">
      <alignment horizontal="center" vertical="top"/>
    </xf>
    <xf borderId="2" fillId="0" fontId="3" numFmtId="0" xfId="0" applyBorder="1" applyFont="1"/>
    <xf borderId="3" fillId="0" fontId="3" numFmtId="0" xfId="0" applyBorder="1" applyFont="1"/>
    <xf borderId="0" fillId="0" fontId="0" numFmtId="0" xfId="0" applyAlignment="1" applyFont="1">
      <alignment horizontal="left" vertical="top"/>
    </xf>
    <xf borderId="0" fillId="0" fontId="0" numFmtId="0" xfId="0" applyFont="1"/>
    <xf borderId="4" fillId="2" fontId="4" numFmtId="0" xfId="0" applyAlignment="1" applyBorder="1" applyFill="1" applyFont="1">
      <alignment horizontal="center" vertical="top" wrapText="1"/>
    </xf>
    <xf borderId="2" fillId="3" fontId="5" numFmtId="0" xfId="0" applyAlignment="1" applyBorder="1" applyFill="1" applyFont="1">
      <alignment horizontal="center" vertical="top"/>
    </xf>
    <xf borderId="5" fillId="0" fontId="3" numFmtId="0" xfId="0" applyBorder="1" applyFont="1"/>
    <xf borderId="5" fillId="0" fontId="3" numFmtId="0" xfId="0" applyBorder="1" applyFont="1"/>
    <xf borderId="1" fillId="0" fontId="6" numFmtId="0" xfId="0" applyAlignment="1" applyBorder="1" applyFont="1">
      <alignment horizontal="center" vertical="top" wrapText="1"/>
    </xf>
    <xf borderId="4" fillId="4" fontId="1" numFmtId="0" xfId="0" applyAlignment="1" applyBorder="1" applyFill="1" applyFont="1">
      <alignment horizontal="center" vertical="top"/>
    </xf>
    <xf borderId="5" fillId="4" fontId="1" numFmtId="0" xfId="0" applyAlignment="1" applyBorder="1" applyFont="1">
      <alignment horizontal="center" vertical="top"/>
    </xf>
    <xf borderId="1" fillId="4" fontId="7" numFmtId="0" xfId="0" applyAlignment="1" applyBorder="1" applyFont="1">
      <alignment horizontal="left" vertical="center"/>
    </xf>
    <xf borderId="1" fillId="4" fontId="7" numFmtId="0" xfId="0" applyAlignment="1" applyBorder="1" applyFont="1">
      <alignment horizontal="left" vertical="top"/>
    </xf>
    <xf borderId="6" fillId="0" fontId="8" numFmtId="0" xfId="0" applyAlignment="1" applyBorder="1" applyFont="1">
      <alignment horizontal="left" vertical="top" wrapText="1"/>
    </xf>
    <xf borderId="7" fillId="4" fontId="1" numFmtId="0" xfId="0" applyAlignment="1" applyBorder="1" applyFont="1">
      <alignment horizontal="center" vertical="top"/>
    </xf>
    <xf borderId="0" fillId="0" fontId="9" numFmtId="0" xfId="0" applyAlignment="1" applyFont="1">
      <alignment horizontal="left" vertical="top"/>
    </xf>
    <xf borderId="1" fillId="0" fontId="8" numFmtId="0" xfId="0" applyAlignment="1" applyBorder="1" applyFont="1">
      <alignment horizontal="left" vertical="top" wrapText="1"/>
    </xf>
    <xf borderId="1" fillId="0" fontId="8" numFmtId="0" xfId="0" applyAlignment="1" applyBorder="1" applyFont="1">
      <alignment horizontal="left" vertical="center" wrapText="1"/>
    </xf>
    <xf borderId="1" fillId="0" fontId="10" numFmtId="0" xfId="0" applyAlignment="1" applyBorder="1" applyFont="1">
      <alignment horizontal="center" vertical="top" wrapText="1"/>
    </xf>
    <xf borderId="1" fillId="0" fontId="11" numFmtId="0" xfId="0" applyAlignment="1" applyBorder="1" applyFont="1">
      <alignment horizontal="center" vertical="top" wrapText="1"/>
    </xf>
    <xf borderId="6" fillId="0" fontId="8" numFmtId="0" xfId="0" applyAlignment="1" applyBorder="1" applyFont="1">
      <alignment horizontal="left" vertical="center" wrapText="1"/>
    </xf>
    <xf borderId="2" fillId="3" fontId="12" numFmtId="0" xfId="0" applyAlignment="1" applyBorder="1" applyFont="1">
      <alignment horizontal="center" vertical="center"/>
    </xf>
    <xf borderId="4" fillId="3" fontId="5" numFmtId="0" xfId="0" applyAlignment="1" applyBorder="1" applyFont="1">
      <alignment horizontal="center" vertical="top" wrapText="1"/>
    </xf>
    <xf borderId="1" fillId="0" fontId="6" numFmtId="0" xfId="0" applyAlignment="1" applyBorder="1" applyFont="1">
      <alignment horizontal="center" vertical="center" wrapText="1"/>
    </xf>
    <xf borderId="1" fillId="4" fontId="13" numFmtId="0" xfId="0" applyAlignment="1" applyBorder="1" applyFont="1">
      <alignment horizontal="center" vertical="top" wrapText="1"/>
    </xf>
    <xf borderId="1" fillId="4" fontId="1" numFmtId="9" xfId="0" applyAlignment="1" applyBorder="1" applyFont="1" applyNumberFormat="1">
      <alignment horizontal="center" vertical="top"/>
    </xf>
    <xf borderId="4" fillId="3" fontId="5" numFmtId="0" xfId="0" applyAlignment="1" applyBorder="1" applyFont="1">
      <alignment horizontal="center" vertical="center" wrapText="1"/>
    </xf>
    <xf borderId="6" fillId="0" fontId="14" numFmtId="0" xfId="0" applyAlignment="1" applyBorder="1" applyFont="1">
      <alignment horizontal="left" vertical="top" wrapText="1"/>
    </xf>
    <xf borderId="7" fillId="0" fontId="3" numFmtId="0" xfId="0" applyBorder="1" applyFont="1"/>
    <xf borderId="6" fillId="0" fontId="13" numFmtId="0" xfId="0" applyAlignment="1" applyBorder="1" applyFont="1">
      <alignment horizontal="left" vertical="top" wrapText="1"/>
    </xf>
    <xf borderId="6" fillId="0" fontId="15" numFmtId="0" xfId="0" applyAlignment="1" applyBorder="1" applyFont="1">
      <alignment horizontal="left" vertical="center"/>
    </xf>
    <xf borderId="8" fillId="3" fontId="5" numFmtId="0" xfId="0" applyAlignment="1" applyBorder="1" applyFont="1">
      <alignment horizontal="center" vertical="center" wrapText="1"/>
    </xf>
    <xf borderId="1" fillId="0" fontId="13" numFmtId="0" xfId="0" applyAlignment="1" applyBorder="1" applyFont="1">
      <alignment horizontal="center" vertical="top" wrapText="1"/>
    </xf>
    <xf borderId="9" fillId="0" fontId="3" numFmtId="0" xfId="0" applyBorder="1" applyFont="1"/>
    <xf borderId="1" fillId="4" fontId="1" numFmtId="0" xfId="0" applyAlignment="1" applyBorder="1" applyFont="1">
      <alignment horizontal="center" vertical="top"/>
    </xf>
    <xf borderId="1" fillId="4" fontId="14" numFmtId="9" xfId="0" applyAlignment="1" applyBorder="1" applyFont="1" applyNumberFormat="1">
      <alignment horizontal="center" vertical="top" wrapText="1"/>
    </xf>
    <xf borderId="6" fillId="0" fontId="13" numFmtId="0" xfId="0" applyAlignment="1" applyBorder="1" applyFont="1">
      <alignment horizontal="left" vertical="center" wrapText="1"/>
    </xf>
    <xf borderId="10" fillId="0" fontId="3" numFmtId="0" xfId="0" applyBorder="1" applyFont="1"/>
    <xf borderId="4" fillId="5" fontId="16" numFmtId="9" xfId="0" applyAlignment="1" applyBorder="1" applyFill="1" applyFont="1" applyNumberFormat="1">
      <alignment horizontal="center" vertical="top"/>
    </xf>
    <xf borderId="11" fillId="0" fontId="14" numFmtId="0" xfId="0" applyAlignment="1" applyBorder="1" applyFont="1">
      <alignment horizontal="center" vertical="top" wrapText="1"/>
    </xf>
    <xf borderId="5" fillId="0" fontId="3" numFmtId="0" xfId="0" applyBorder="1" applyFont="1"/>
    <xf borderId="1" fillId="4" fontId="13" numFmtId="9" xfId="0" applyAlignment="1" applyBorder="1" applyFont="1" applyNumberFormat="1">
      <alignment horizontal="center" vertical="center" wrapText="1"/>
    </xf>
    <xf borderId="7" fillId="0" fontId="3" numFmtId="0" xfId="0" applyBorder="1" applyFont="1"/>
    <xf borderId="1" fillId="0" fontId="14" numFmtId="0" xfId="0" applyAlignment="1" applyBorder="1" applyFont="1">
      <alignment horizontal="center" vertical="top" wrapText="1"/>
    </xf>
    <xf borderId="4" fillId="5" fontId="16" numFmtId="9" xfId="0" applyAlignment="1" applyBorder="1" applyFont="1" applyNumberFormat="1">
      <alignment horizontal="center" vertical="center"/>
    </xf>
    <xf borderId="12" fillId="0" fontId="3" numFmtId="0" xfId="0" applyBorder="1" applyFont="1"/>
    <xf borderId="13" fillId="0" fontId="10" numFmtId="0" xfId="0" applyAlignment="1" applyBorder="1" applyFont="1">
      <alignment horizontal="left" vertical="center" wrapText="1"/>
    </xf>
    <xf borderId="14" fillId="0" fontId="3" numFmtId="0" xfId="0" applyBorder="1" applyFont="1"/>
    <xf borderId="1" fillId="0" fontId="10" numFmtId="0" xfId="0" applyAlignment="1" applyBorder="1" applyFont="1">
      <alignment horizontal="left" vertical="top" wrapText="1"/>
    </xf>
    <xf borderId="1" fillId="0" fontId="13" numFmtId="9" xfId="0" applyAlignment="1" applyBorder="1" applyFont="1" applyNumberFormat="1">
      <alignment horizontal="center" vertical="center" wrapText="1"/>
    </xf>
    <xf borderId="15" fillId="0" fontId="3" numFmtId="0" xfId="0" applyBorder="1" applyFont="1"/>
    <xf borderId="16" fillId="0" fontId="3" numFmtId="0" xfId="0" applyBorder="1" applyFont="1"/>
    <xf borderId="17" fillId="0" fontId="3" numFmtId="0" xfId="0" applyBorder="1" applyFont="1"/>
    <xf borderId="1" fillId="3" fontId="13" numFmtId="0" xfId="0" applyAlignment="1" applyBorder="1" applyFont="1">
      <alignment horizontal="center" vertical="top" wrapText="1"/>
    </xf>
    <xf borderId="6" fillId="0" fontId="10" numFmtId="0" xfId="0" applyAlignment="1" applyBorder="1" applyFont="1">
      <alignment horizontal="left" vertical="top" wrapText="1"/>
    </xf>
    <xf borderId="1" fillId="3" fontId="13" numFmtId="0" xfId="0" applyAlignment="1" applyBorder="1" applyFont="1">
      <alignment horizontal="center" vertical="center" wrapText="1"/>
    </xf>
    <xf borderId="1" fillId="0" fontId="8" numFmtId="0" xfId="0" applyAlignment="1" applyBorder="1" applyFont="1">
      <alignment horizontal="center" vertical="top" wrapText="1"/>
    </xf>
    <xf borderId="6" fillId="0" fontId="10" numFmtId="0" xfId="0" applyAlignment="1" applyBorder="1" applyFont="1">
      <alignment horizontal="left" vertical="center" wrapText="1"/>
    </xf>
    <xf borderId="18" fillId="0" fontId="10" numFmtId="0" xfId="0" applyAlignment="1" applyBorder="1" applyFont="1">
      <alignment horizontal="left" vertical="center" wrapText="1"/>
    </xf>
    <xf borderId="19" fillId="0" fontId="10" numFmtId="0" xfId="0" applyAlignment="1" applyBorder="1" applyFont="1">
      <alignment horizontal="left" vertical="top" wrapText="1"/>
    </xf>
    <xf borderId="19" fillId="0" fontId="13" numFmtId="9" xfId="0" applyAlignment="1" applyBorder="1" applyFont="1" applyNumberFormat="1">
      <alignment horizontal="center" vertical="center" wrapText="1"/>
    </xf>
    <xf borderId="20" fillId="0" fontId="3" numFmtId="0" xfId="0" applyBorder="1" applyFont="1"/>
    <xf borderId="21" fillId="0" fontId="3" numFmtId="0" xfId="0" applyBorder="1" applyFont="1"/>
    <xf borderId="15" fillId="3" fontId="17" numFmtId="0" xfId="0" applyAlignment="1" applyBorder="1" applyFont="1">
      <alignment horizontal="center" vertical="center" wrapText="1"/>
    </xf>
    <xf borderId="16" fillId="0" fontId="3" numFmtId="0" xfId="0" applyBorder="1" applyFont="1"/>
    <xf borderId="17" fillId="0" fontId="3" numFmtId="0" xfId="0" applyBorder="1" applyFont="1"/>
    <xf borderId="4" fillId="0" fontId="10" numFmtId="0" xfId="0" applyAlignment="1" applyBorder="1" applyFont="1">
      <alignment horizontal="center" vertical="center" wrapText="1"/>
    </xf>
    <xf borderId="1" fillId="0" fontId="10" numFmtId="0" xfId="0" applyAlignment="1" applyBorder="1" applyFont="1">
      <alignment horizontal="center" vertical="center" wrapText="1"/>
    </xf>
    <xf borderId="12" fillId="0" fontId="17" numFmtId="0" xfId="0" applyAlignment="1" applyBorder="1" applyFont="1">
      <alignment horizontal="center" vertical="center" wrapText="1"/>
    </xf>
    <xf borderId="4" fillId="0" fontId="10" numFmtId="0" xfId="0" applyAlignment="1" applyBorder="1" applyFont="1">
      <alignment horizontal="center" vertical="top" wrapText="1"/>
    </xf>
    <xf borderId="0" fillId="0" fontId="17" numFmtId="0" xfId="0" applyAlignment="1" applyFont="1">
      <alignment horizontal="center" vertical="center" wrapText="1"/>
    </xf>
    <xf borderId="22" fillId="0" fontId="18" numFmtId="0" xfId="0" applyAlignment="1" applyBorder="1" applyFont="1">
      <alignment horizontal="left" vertical="top"/>
    </xf>
    <xf borderId="22" fillId="0" fontId="19" numFmtId="0" xfId="0" applyAlignment="1" applyBorder="1" applyFont="1">
      <alignment horizontal="left" vertical="top" wrapText="1"/>
    </xf>
    <xf borderId="1" fillId="0" fontId="13" numFmtId="0" xfId="0" applyAlignment="1" applyBorder="1" applyFont="1">
      <alignment horizontal="center" vertical="top"/>
    </xf>
    <xf borderId="22" fillId="0" fontId="15" numFmtId="0" xfId="0" applyAlignment="1" applyBorder="1" applyFont="1">
      <alignment horizontal="center" vertical="top" wrapText="1"/>
    </xf>
    <xf borderId="0" fillId="0" fontId="20" numFmtId="0" xfId="0" applyAlignment="1" applyFont="1">
      <alignment horizontal="left" vertical="top"/>
    </xf>
    <xf borderId="22" fillId="0" fontId="18" numFmtId="0" xfId="0" applyAlignment="1" applyBorder="1" applyFont="1">
      <alignment horizontal="center" vertical="top" wrapText="1"/>
    </xf>
    <xf borderId="23" fillId="0" fontId="19" numFmtId="0" xfId="0" applyAlignment="1" applyBorder="1" applyFont="1">
      <alignment horizontal="center" vertical="top"/>
    </xf>
    <xf borderId="15" fillId="0" fontId="15" numFmtId="0" xfId="0" applyAlignment="1" applyBorder="1" applyFont="1">
      <alignment horizontal="center" vertical="top" wrapText="1"/>
    </xf>
    <xf borderId="12" fillId="0" fontId="20" numFmtId="0" xfId="0" applyAlignment="1" applyBorder="1" applyFont="1">
      <alignment horizontal="left" vertical="top"/>
    </xf>
    <xf borderId="23" fillId="0" fontId="21" numFmtId="0" xfId="0" applyAlignment="1" applyBorder="1" applyFont="1">
      <alignment horizontal="center" vertical="top" wrapText="1"/>
    </xf>
    <xf borderId="0" fillId="0" fontId="20" numFmtId="0" xfId="0" applyAlignment="1" applyFont="1">
      <alignment vertical="top" wrapText="1"/>
    </xf>
    <xf borderId="0" fillId="4" fontId="20" numFmtId="0" xfId="0" applyAlignment="1" applyBorder="1" applyFont="1">
      <alignment horizontal="left" vertical="top"/>
    </xf>
    <xf borderId="0" fillId="0" fontId="20" numFmtId="0" xfId="0" applyAlignment="1" applyFont="1">
      <alignment vertical="top"/>
    </xf>
    <xf borderId="6" fillId="0" fontId="21" numFmtId="0" xfId="0" applyAlignment="1" applyBorder="1" applyFont="1">
      <alignment horizontal="center" vertical="top"/>
    </xf>
    <xf borderId="0" fillId="2" fontId="20" numFmtId="0" xfId="0" applyAlignment="1" applyBorder="1" applyFont="1">
      <alignment horizontal="left" vertical="top"/>
    </xf>
    <xf borderId="6" fillId="0" fontId="21" numFmtId="0" xfId="0" applyAlignment="1" applyBorder="1" applyFont="1">
      <alignment horizontal="center" vertical="top" wrapText="1"/>
    </xf>
    <xf borderId="2" fillId="6" fontId="22" numFmtId="0" xfId="0" applyAlignment="1" applyBorder="1" applyFill="1" applyFont="1">
      <alignment horizontal="center" vertical="top"/>
    </xf>
    <xf borderId="6" fillId="4" fontId="21" numFmtId="0" xfId="0" applyAlignment="1" applyBorder="1" applyFont="1">
      <alignment horizontal="center" vertical="top" wrapText="1"/>
    </xf>
    <xf borderId="23" fillId="0" fontId="21" numFmtId="0" xfId="0" applyAlignment="1" applyBorder="1" applyFont="1">
      <alignment horizontal="center" vertical="top"/>
    </xf>
    <xf borderId="6" fillId="2" fontId="9" numFmtId="0" xfId="0" applyAlignment="1" applyBorder="1" applyFont="1">
      <alignment horizontal="left" vertical="top"/>
    </xf>
    <xf borderId="24" fillId="0" fontId="21" numFmtId="0" xfId="0" applyAlignment="1" applyBorder="1" applyFont="1">
      <alignment horizontal="center" vertical="top" wrapText="1"/>
    </xf>
    <xf borderId="1" fillId="6" fontId="17" numFmtId="0" xfId="0" applyAlignment="1" applyBorder="1" applyFont="1">
      <alignment horizontal="center" vertical="center"/>
    </xf>
    <xf borderId="6" fillId="2" fontId="23" numFmtId="0" xfId="0" applyAlignment="1" applyBorder="1" applyFont="1">
      <alignment horizontal="left" vertical="center"/>
    </xf>
    <xf borderId="2" fillId="0" fontId="3" numFmtId="0" xfId="0" applyBorder="1" applyFont="1"/>
    <xf borderId="0" fillId="0" fontId="20" numFmtId="0" xfId="0" applyAlignment="1" applyFont="1">
      <alignment horizontal="left" vertical="top" wrapText="1"/>
    </xf>
    <xf borderId="1" fillId="5" fontId="24" numFmtId="0" xfId="0" applyAlignment="1" applyBorder="1" applyFont="1">
      <alignment horizontal="center" vertical="center" wrapText="1"/>
    </xf>
    <xf borderId="0" fillId="0" fontId="20" numFmtId="0" xfId="0" applyAlignment="1" applyFont="1">
      <alignment horizontal="center" vertical="top" wrapText="1"/>
    </xf>
    <xf borderId="22" fillId="2" fontId="23" numFmtId="0" xfId="0" applyAlignment="1" applyBorder="1" applyFont="1">
      <alignment horizontal="left" vertical="top"/>
    </xf>
    <xf borderId="6" fillId="2" fontId="25" numFmtId="0" xfId="0" applyAlignment="1" applyBorder="1" applyFont="1">
      <alignment horizontal="left" vertical="top"/>
    </xf>
    <xf borderId="1" fillId="5" fontId="26" numFmtId="0" xfId="0" applyAlignment="1" applyBorder="1" applyFont="1">
      <alignment horizontal="center" vertical="center" wrapText="1"/>
    </xf>
    <xf borderId="6" fillId="2" fontId="23" numFmtId="0" xfId="0" applyAlignment="1" applyBorder="1" applyFont="1">
      <alignment horizontal="left" vertical="top"/>
    </xf>
    <xf borderId="1" fillId="6" fontId="17" numFmtId="0" xfId="0" applyAlignment="1" applyBorder="1" applyFont="1">
      <alignment horizontal="center" vertical="top"/>
    </xf>
    <xf borderId="6" fillId="0" fontId="27" numFmtId="0" xfId="0" applyAlignment="1" applyBorder="1" applyFont="1">
      <alignment horizontal="left" vertical="top" wrapText="1"/>
    </xf>
    <xf borderId="22" fillId="0" fontId="0" numFmtId="0" xfId="0" applyAlignment="1" applyBorder="1" applyFont="1">
      <alignment horizontal="left" vertical="top" wrapText="1"/>
    </xf>
    <xf borderId="6" fillId="0" fontId="0" numFmtId="0" xfId="0" applyAlignment="1" applyBorder="1" applyFont="1">
      <alignment horizontal="left" vertical="top"/>
    </xf>
    <xf borderId="6" fillId="0" fontId="9" numFmtId="0" xfId="0" applyBorder="1" applyFont="1"/>
    <xf borderId="6" fillId="0" fontId="0" numFmtId="0" xfId="0" applyAlignment="1" applyBorder="1" applyFont="1">
      <alignment horizontal="left" vertical="top" wrapText="1"/>
    </xf>
    <xf borderId="6" fillId="0" fontId="9" numFmtId="0" xfId="0" applyAlignment="1" applyBorder="1" applyFont="1">
      <alignment vertical="top" wrapText="1"/>
    </xf>
    <xf borderId="1" fillId="0" fontId="0" numFmtId="0" xfId="0" applyAlignment="1" applyBorder="1" applyFont="1">
      <alignment horizontal="left" vertical="top"/>
    </xf>
    <xf borderId="6" fillId="0" fontId="9" numFmtId="0" xfId="0" applyAlignment="1" applyBorder="1" applyFont="1">
      <alignment horizontal="left" vertical="top"/>
    </xf>
    <xf borderId="1" fillId="5" fontId="28" numFmtId="0" xfId="0" applyAlignment="1" applyBorder="1" applyFont="1">
      <alignment horizontal="center" vertical="top" wrapText="1"/>
    </xf>
    <xf borderId="6" fillId="0" fontId="9" numFmtId="0" xfId="0" applyAlignment="1" applyBorder="1" applyFont="1">
      <alignment horizontal="left" vertical="top" wrapText="1"/>
    </xf>
    <xf borderId="0" fillId="0" fontId="0" numFmtId="0" xfId="0" applyAlignment="1" applyFont="1">
      <alignment horizontal="left" vertical="top" wrapText="1"/>
    </xf>
    <xf borderId="23" fillId="2" fontId="23" numFmtId="0" xfId="0" applyAlignment="1" applyBorder="1" applyFont="1">
      <alignment horizontal="left" vertical="top"/>
    </xf>
    <xf borderId="6" fillId="0" fontId="9" numFmtId="0" xfId="0" applyAlignment="1" applyBorder="1" applyFont="1">
      <alignment horizontal="left" vertical="center" wrapText="1"/>
    </xf>
    <xf borderId="23" fillId="0" fontId="27" numFmtId="0" xfId="0" applyAlignment="1" applyBorder="1" applyFont="1">
      <alignment horizontal="left" vertical="top" wrapText="1"/>
    </xf>
    <xf borderId="6" fillId="7" fontId="23" numFmtId="0" xfId="0" applyAlignment="1" applyBorder="1" applyFill="1" applyFont="1">
      <alignment horizontal="left" vertical="top"/>
    </xf>
    <xf borderId="6" fillId="0" fontId="9" numFmtId="0" xfId="0" applyAlignment="1" applyBorder="1" applyFont="1">
      <alignment wrapText="1"/>
    </xf>
    <xf borderId="6" fillId="0" fontId="29" numFmtId="0" xfId="0" applyAlignment="1" applyBorder="1" applyFont="1">
      <alignment horizontal="left" vertical="top" wrapText="1"/>
    </xf>
    <xf borderId="23" fillId="0" fontId="0" numFmtId="0" xfId="0" applyAlignment="1" applyBorder="1" applyFont="1">
      <alignment horizontal="left" vertical="top" wrapText="1"/>
    </xf>
    <xf borderId="4" fillId="0" fontId="0" numFmtId="0" xfId="0" applyAlignment="1" applyBorder="1" applyFont="1">
      <alignment horizontal="left" vertical="top"/>
    </xf>
    <xf borderId="6" fillId="0" fontId="30" numFmtId="0" xfId="0" applyAlignment="1" applyBorder="1" applyFont="1">
      <alignment horizontal="left" vertical="top" wrapText="1"/>
    </xf>
    <xf borderId="1" fillId="0" fontId="0" numFmtId="0" xfId="0" applyAlignment="1" applyBorder="1" applyFont="1">
      <alignment horizontal="left" vertical="top" wrapText="1"/>
    </xf>
    <xf borderId="12" fillId="0" fontId="20" numFmtId="0" xfId="0" applyAlignment="1" applyBorder="1" applyFont="1">
      <alignment horizontal="left" vertical="top" wrapText="1"/>
    </xf>
    <xf borderId="1" fillId="5" fontId="24" numFmtId="0" xfId="0" applyAlignment="1" applyBorder="1" applyFont="1">
      <alignment horizontal="center" vertical="top" wrapText="1"/>
    </xf>
    <xf borderId="6" fillId="0" fontId="0" numFmtId="0" xfId="0" applyAlignment="1" applyBorder="1" applyFont="1">
      <alignment vertical="top" wrapText="1"/>
    </xf>
    <xf borderId="6" fillId="0" fontId="9" numFmtId="0" xfId="0" applyAlignment="1" applyBorder="1" applyFont="1">
      <alignment vertical="top"/>
    </xf>
    <xf borderId="22" fillId="0" fontId="9" numFmtId="0" xfId="0" applyAlignment="1" applyBorder="1" applyFont="1">
      <alignment vertical="top" wrapText="1"/>
    </xf>
    <xf borderId="22" fillId="0" fontId="9" numFmtId="0" xfId="0" applyAlignment="1" applyBorder="1" applyFont="1">
      <alignment horizontal="left" vertical="top"/>
    </xf>
    <xf borderId="6" fillId="0" fontId="31" numFmtId="0" xfId="0" applyAlignment="1" applyBorder="1" applyFont="1">
      <alignment horizontal="left" vertical="top" wrapText="1"/>
    </xf>
    <xf borderId="6" fillId="0" fontId="0" numFmtId="0" xfId="0" applyAlignment="1" applyBorder="1" applyFont="1">
      <alignment wrapText="1"/>
    </xf>
    <xf borderId="23" fillId="7" fontId="23" numFmtId="0" xfId="0" applyAlignment="1" applyBorder="1" applyFont="1">
      <alignment horizontal="left" vertical="top"/>
    </xf>
    <xf borderId="23" fillId="0" fontId="9" numFmtId="0" xfId="0" applyAlignment="1" applyBorder="1" applyFont="1">
      <alignment horizontal="left" vertical="top"/>
    </xf>
    <xf borderId="1" fillId="5" fontId="26" numFmtId="0" xfId="0" applyAlignment="1" applyBorder="1" applyFont="1">
      <alignment horizontal="center" vertical="top" wrapText="1"/>
    </xf>
    <xf borderId="22" fillId="2" fontId="23" numFmtId="0" xfId="0" applyAlignment="1" applyBorder="1" applyFont="1">
      <alignment vertical="top" wrapText="1"/>
    </xf>
    <xf borderId="6" fillId="4" fontId="27" numFmtId="0" xfId="0" applyAlignment="1" applyBorder="1" applyFont="1">
      <alignment horizontal="left" vertical="center" wrapText="1"/>
    </xf>
    <xf borderId="6" fillId="7" fontId="23" numFmtId="0" xfId="0" applyAlignment="1" applyBorder="1" applyFont="1">
      <alignment horizontal="left" vertical="center"/>
    </xf>
    <xf borderId="23" fillId="0" fontId="29" numFmtId="0" xfId="0" applyAlignment="1" applyBorder="1" applyFont="1">
      <alignment horizontal="left" vertical="top" wrapText="1"/>
    </xf>
    <xf borderId="15" fillId="0" fontId="9" numFmtId="0" xfId="0" applyAlignment="1" applyBorder="1" applyFont="1">
      <alignment horizontal="left" vertical="top" wrapText="1"/>
    </xf>
    <xf borderId="23" fillId="0" fontId="0" numFmtId="0" xfId="0" applyAlignment="1" applyBorder="1" applyFont="1">
      <alignment horizontal="left" vertical="top"/>
    </xf>
    <xf borderId="1" fillId="0" fontId="9" numFmtId="0" xfId="0" applyAlignment="1" applyBorder="1" applyFont="1">
      <alignment horizontal="left" vertical="top" wrapText="1"/>
    </xf>
    <xf borderId="1" fillId="0" fontId="9" numFmtId="0" xfId="0" applyAlignment="1" applyBorder="1" applyFont="1">
      <alignment horizontal="left" vertical="top"/>
    </xf>
    <xf borderId="6" fillId="6" fontId="17" numFmtId="0" xfId="0" applyAlignment="1" applyBorder="1" applyFont="1">
      <alignment vertical="top"/>
    </xf>
    <xf borderId="6" fillId="0" fontId="0" numFmtId="0" xfId="0" applyAlignment="1" applyBorder="1" applyFont="1">
      <alignment horizontal="left"/>
    </xf>
    <xf borderId="6" fillId="2" fontId="23" numFmtId="0" xfId="0" applyAlignment="1" applyBorder="1" applyFont="1">
      <alignment horizontal="left" vertical="top" wrapText="1"/>
    </xf>
    <xf borderId="1" fillId="6" fontId="22" numFmtId="0" xfId="0" applyAlignment="1" applyBorder="1" applyFont="1">
      <alignment horizontal="center" vertical="top"/>
    </xf>
    <xf borderId="6" fillId="4" fontId="27" numFmtId="0" xfId="0" applyAlignment="1" applyBorder="1" applyFont="1">
      <alignment horizontal="left" vertical="top" wrapText="1"/>
    </xf>
    <xf borderId="1" fillId="0" fontId="0" numFmtId="0" xfId="0" applyAlignment="1" applyBorder="1" applyFont="1">
      <alignment vertical="top" wrapText="1"/>
    </xf>
    <xf borderId="6" fillId="2" fontId="23" numFmtId="0" xfId="0" applyAlignment="1" applyBorder="1" applyFont="1">
      <alignment horizontal="left" vertical="center" wrapText="1"/>
    </xf>
    <xf borderId="6" fillId="0" fontId="27" numFmtId="0" xfId="0" applyAlignment="1" applyBorder="1" applyFont="1">
      <alignment horizontal="left" vertical="center" wrapText="1"/>
    </xf>
    <xf borderId="1" fillId="0" fontId="29" numFmtId="0" xfId="0" applyAlignment="1" applyBorder="1" applyFont="1">
      <alignment horizontal="left" vertical="top" wrapText="1"/>
    </xf>
    <xf borderId="1" fillId="0" fontId="0" numFmtId="0" xfId="0" applyAlignment="1" applyBorder="1" applyFont="1">
      <alignment wrapText="1"/>
    </xf>
    <xf borderId="1" fillId="0" fontId="29" numFmtId="0" xfId="0" applyAlignment="1" applyBorder="1" applyFont="1">
      <alignment horizontal="left" vertical="center" wrapText="1"/>
    </xf>
    <xf borderId="6" fillId="4" fontId="0" numFmtId="0" xfId="0" applyAlignment="1" applyBorder="1" applyFont="1">
      <alignment vertical="top" wrapText="1"/>
    </xf>
    <xf borderId="6" fillId="0" fontId="0" numFmtId="0" xfId="0" applyBorder="1" applyFont="1"/>
    <xf borderId="0" fillId="0" fontId="9" numFmtId="0" xfId="0" applyAlignment="1" applyFont="1">
      <alignment horizontal="left" vertical="top" wrapText="1"/>
    </xf>
    <xf borderId="6" fillId="0" fontId="29" numFmtId="0" xfId="0" applyAlignment="1" applyBorder="1" applyFont="1">
      <alignment wrapText="1"/>
    </xf>
    <xf borderId="6" fillId="4" fontId="9" numFmtId="0" xfId="0" applyAlignment="1" applyBorder="1" applyFont="1">
      <alignment vertical="top" wrapText="1"/>
    </xf>
    <xf borderId="1" fillId="0" fontId="0" numFmtId="0" xfId="0" applyAlignment="1" applyBorder="1" applyFont="1">
      <alignment vertical="center" wrapText="1"/>
    </xf>
    <xf borderId="6" fillId="4" fontId="30" numFmtId="0" xfId="0" applyAlignment="1" applyBorder="1" applyFont="1">
      <alignment horizontal="left" vertical="top" wrapText="1"/>
    </xf>
    <xf borderId="0" fillId="0" fontId="29" numFmtId="0" xfId="0" applyAlignment="1" applyFont="1">
      <alignment vertical="center" wrapText="1"/>
    </xf>
    <xf borderId="1" fillId="4" fontId="0" numFmtId="0" xfId="0" applyAlignment="1" applyBorder="1" applyFont="1">
      <alignment vertical="top" wrapText="1"/>
    </xf>
    <xf borderId="0" fillId="0" fontId="29" numFmtId="0" xfId="0" applyAlignment="1" applyFont="1">
      <alignment wrapText="1"/>
    </xf>
    <xf borderId="0" fillId="0" fontId="29" numFmtId="0" xfId="0" applyAlignment="1" applyFont="1">
      <alignment vertical="top" wrapText="1"/>
    </xf>
    <xf borderId="23" fillId="4" fontId="27" numFmtId="0" xfId="0" applyAlignment="1" applyBorder="1" applyFont="1">
      <alignment horizontal="left" vertical="top" wrapText="1"/>
    </xf>
    <xf borderId="4" fillId="0" fontId="9" numFmtId="0" xfId="0" applyAlignment="1" applyBorder="1" applyFont="1">
      <alignment horizontal="left" vertical="top"/>
    </xf>
    <xf borderId="6" fillId="0" fontId="29" numFmtId="0" xfId="0" applyAlignment="1" applyBorder="1" applyFont="1">
      <alignment horizontal="left" vertical="center" wrapText="1"/>
    </xf>
    <xf borderId="6" fillId="0" fontId="9" numFmtId="0" xfId="0" applyAlignment="1" applyBorder="1" applyFont="1">
      <alignment horizontal="center" vertical="top"/>
    </xf>
    <xf borderId="6" fillId="4" fontId="29" numFmtId="0" xfId="0" applyAlignment="1" applyBorder="1" applyFont="1">
      <alignment horizontal="left" vertical="top" wrapText="1"/>
    </xf>
    <xf borderId="23" fillId="4" fontId="30" numFmtId="0" xfId="0" applyAlignment="1" applyBorder="1" applyFont="1">
      <alignment horizontal="left" vertical="top" wrapText="1"/>
    </xf>
    <xf borderId="1" fillId="0" fontId="27" numFmtId="0" xfId="0" applyAlignment="1" applyBorder="1" applyFont="1">
      <alignment horizontal="left" vertical="top" wrapText="1"/>
    </xf>
    <xf borderId="6" fillId="0" fontId="9" numFmtId="0" xfId="0" applyAlignment="1" applyBorder="1" applyFont="1">
      <alignment horizontal="left"/>
    </xf>
    <xf borderId="0" fillId="0" fontId="9" numFmtId="0" xfId="0" applyAlignment="1" applyFont="1">
      <alignment vertical="top" wrapText="1"/>
    </xf>
    <xf borderId="1" fillId="4" fontId="27" numFmtId="0" xfId="0" applyAlignment="1" applyBorder="1" applyFont="1">
      <alignment horizontal="left" vertical="top" wrapText="1"/>
    </xf>
    <xf borderId="0" fillId="0" fontId="0" numFmtId="0" xfId="0" applyAlignment="1" applyFont="1">
      <alignment wrapText="1"/>
    </xf>
    <xf borderId="6" fillId="4" fontId="9" numFmtId="0" xfId="0" applyAlignment="1" applyBorder="1" applyFont="1">
      <alignment horizontal="left" vertical="top" wrapText="1"/>
    </xf>
    <xf borderId="6" fillId="0" fontId="9" numFmtId="0" xfId="0" applyAlignment="1" applyBorder="1" applyFont="1">
      <alignment horizontal="left" wrapText="1"/>
    </xf>
    <xf borderId="6" fillId="4" fontId="0" numFmtId="0" xfId="0" applyAlignment="1" applyBorder="1" applyFont="1">
      <alignment horizontal="left" vertical="top" wrapText="1"/>
    </xf>
    <xf borderId="6" fillId="4" fontId="0" numFmtId="0" xfId="0" applyAlignment="1" applyBorder="1" applyFont="1">
      <alignment horizontal="left"/>
    </xf>
    <xf borderId="6" fillId="4" fontId="9" numFmtId="0" xfId="0" applyBorder="1" applyFont="1"/>
    <xf borderId="6" fillId="4" fontId="0" numFmtId="0" xfId="0" applyAlignment="1" applyBorder="1" applyFont="1">
      <alignment horizontal="left" vertical="top"/>
    </xf>
    <xf borderId="1" fillId="0" fontId="9" numFmtId="0" xfId="0" applyAlignment="1" applyBorder="1" applyFont="1">
      <alignment vertical="top" wrapText="1"/>
    </xf>
    <xf borderId="1" fillId="2" fontId="23" numFmtId="0" xfId="0" applyAlignment="1" applyBorder="1" applyFont="1">
      <alignment horizontal="left" vertical="top"/>
    </xf>
    <xf borderId="4" fillId="4" fontId="27" numFmtId="0" xfId="0" applyAlignment="1" applyBorder="1" applyFont="1">
      <alignment horizontal="left" vertical="top" wrapText="1"/>
    </xf>
    <xf borderId="1" fillId="4" fontId="29" numFmtId="0" xfId="0" applyAlignment="1" applyBorder="1" applyFont="1">
      <alignment horizontal="left" vertical="top" wrapText="1"/>
    </xf>
    <xf borderId="22" fillId="4" fontId="27" numFmtId="0" xfId="0" applyAlignment="1" applyBorder="1" applyFont="1">
      <alignment horizontal="left" vertical="top" wrapText="1"/>
    </xf>
    <xf borderId="4" fillId="4" fontId="29" numFmtId="0" xfId="0" applyAlignment="1" applyBorder="1" applyFont="1">
      <alignment horizontal="left" vertical="top" wrapText="1"/>
    </xf>
    <xf borderId="6" fillId="4" fontId="0" numFmtId="0" xfId="0" applyAlignment="1" applyBorder="1" applyFont="1">
      <alignment wrapText="1"/>
    </xf>
    <xf borderId="6" fillId="4" fontId="9" numFmtId="0" xfId="0" applyAlignment="1" applyBorder="1" applyFont="1">
      <alignment horizontal="left" vertical="top"/>
    </xf>
    <xf borderId="6" fillId="0" fontId="0" numFmtId="0" xfId="0" applyAlignment="1" applyBorder="1" applyFont="1">
      <alignment vertical="center" wrapText="1"/>
    </xf>
    <xf borderId="15" fillId="4" fontId="29" numFmtId="0" xfId="0" applyAlignment="1" applyBorder="1" applyFont="1">
      <alignment horizontal="left" vertical="top" wrapText="1"/>
    </xf>
    <xf borderId="4" fillId="2" fontId="23" numFmtId="0" xfId="0" applyAlignment="1" applyBorder="1" applyFont="1">
      <alignment horizontal="left" vertical="top"/>
    </xf>
    <xf borderId="1" fillId="2" fontId="9" numFmtId="0" xfId="0" applyAlignment="1" applyBorder="1" applyFont="1">
      <alignment horizontal="left" vertical="top"/>
    </xf>
    <xf borderId="15" fillId="2" fontId="23" numFmtId="0" xfId="0" applyAlignment="1" applyBorder="1" applyFont="1">
      <alignment horizontal="left" vertical="top" wrapText="1"/>
    </xf>
    <xf borderId="24" fillId="0" fontId="9" numFmtId="0" xfId="0" applyAlignment="1" applyBorder="1" applyFont="1">
      <alignment vertical="top" wrapText="1"/>
    </xf>
    <xf borderId="3" fillId="0" fontId="27" numFmtId="0" xfId="0" applyAlignment="1" applyBorder="1" applyFont="1">
      <alignment horizontal="left" vertical="top" wrapText="1"/>
    </xf>
    <xf borderId="1" fillId="2" fontId="23" numFmtId="0" xfId="0" applyAlignment="1" applyBorder="1" applyFont="1">
      <alignment horizontal="left" vertical="top" wrapText="1"/>
    </xf>
    <xf borderId="23" fillId="0" fontId="9" numFmtId="0" xfId="0" applyAlignment="1" applyBorder="1" applyFont="1">
      <alignment vertical="top" wrapText="1"/>
    </xf>
    <xf borderId="0" fillId="2" fontId="23" numFmtId="0" xfId="0" applyAlignment="1" applyBorder="1" applyFont="1">
      <alignment horizontal="left" vertical="top"/>
    </xf>
    <xf borderId="24" fillId="4" fontId="27" numFmtId="0" xfId="0" applyAlignment="1" applyBorder="1" applyFont="1">
      <alignment horizontal="left" vertical="top" wrapText="1"/>
    </xf>
    <xf borderId="22" fillId="2" fontId="23" numFmtId="0" xfId="0" applyAlignment="1" applyBorder="1" applyFont="1">
      <alignment horizontal="left" vertical="top" wrapText="1"/>
    </xf>
    <xf borderId="24" fillId="0" fontId="9" numFmtId="0" xfId="0" applyAlignment="1" applyBorder="1" applyFont="1">
      <alignment horizontal="left" vertical="top"/>
    </xf>
    <xf borderId="0" fillId="4" fontId="0" numFmtId="0" xfId="0" applyAlignment="1" applyBorder="1" applyFont="1">
      <alignment horizontal="left"/>
    </xf>
    <xf borderId="1" fillId="2" fontId="23" numFmtId="0" xfId="0" applyAlignment="1" applyBorder="1" applyFont="1">
      <alignment horizontal="center" vertical="top" wrapText="1"/>
    </xf>
    <xf borderId="6" fillId="2" fontId="23" numFmtId="0" xfId="0" applyAlignment="1" applyBorder="1" applyFont="1">
      <alignment horizontal="center" vertical="top" wrapText="1"/>
    </xf>
    <xf borderId="24" fillId="0" fontId="27" numFmtId="0" xfId="0" applyAlignment="1" applyBorder="1" applyFont="1">
      <alignment horizontal="left" vertical="top" wrapText="1"/>
    </xf>
    <xf borderId="6" fillId="0" fontId="0" numFmtId="0" xfId="0" applyAlignment="1" applyBorder="1" applyFont="1">
      <alignment horizontal="left" wrapText="1"/>
    </xf>
    <xf borderId="24" fillId="0" fontId="9" numFmtId="0" xfId="0" applyAlignment="1" applyBorder="1" applyFont="1">
      <alignment horizontal="left" vertical="top" wrapText="1"/>
    </xf>
    <xf borderId="6" fillId="7" fontId="23" numFmtId="0" xfId="0" applyAlignment="1" applyBorder="1" applyFont="1">
      <alignment horizontal="left" vertical="top" wrapText="1"/>
    </xf>
    <xf borderId="6" fillId="7" fontId="23" numFmtId="0" xfId="0" applyAlignment="1" applyBorder="1" applyFont="1">
      <alignment horizontal="left" vertical="top" wrapText="1"/>
    </xf>
    <xf borderId="15" fillId="5" fontId="26" numFmtId="0" xfId="0" applyAlignment="1" applyBorder="1" applyFont="1">
      <alignment horizontal="center" vertical="center" wrapText="1"/>
    </xf>
    <xf borderId="6" fillId="4" fontId="31" numFmtId="0" xfId="0" applyAlignment="1" applyBorder="1" applyFont="1">
      <alignment horizontal="left" vertical="top" wrapText="1"/>
    </xf>
    <xf borderId="23" fillId="0" fontId="9" numFmtId="0" xfId="0" applyAlignment="1" applyBorder="1" applyFont="1">
      <alignment horizontal="left" vertical="top" wrapText="1"/>
    </xf>
    <xf borderId="6" fillId="7" fontId="23" numFmtId="0" xfId="0" applyAlignment="1" applyBorder="1" applyFont="1">
      <alignment horizontal="left" vertical="center" wrapText="1"/>
    </xf>
    <xf borderId="22" fillId="7" fontId="23" numFmtId="0" xfId="0" applyAlignment="1" applyBorder="1" applyFont="1">
      <alignment horizontal="left" vertical="center" wrapText="1"/>
    </xf>
    <xf borderId="22" fillId="7" fontId="23" numFmtId="0" xfId="0" applyAlignment="1" applyBorder="1" applyFont="1">
      <alignment horizontal="left" vertical="top" wrapText="1"/>
    </xf>
    <xf borderId="24" fillId="0" fontId="9" numFmtId="0" xfId="0" applyAlignment="1" applyBorder="1" applyFont="1">
      <alignment horizontal="left" wrapText="1"/>
    </xf>
    <xf borderId="24" fillId="0" fontId="0" numFmtId="0" xfId="0" applyAlignment="1" applyBorder="1" applyFont="1">
      <alignment wrapText="1"/>
    </xf>
    <xf borderId="0" fillId="0" fontId="9" numFmtId="0" xfId="0" applyAlignment="1" applyFont="1">
      <alignment vertical="top"/>
    </xf>
    <xf borderId="6" fillId="2" fontId="20" numFmtId="0" xfId="0" applyAlignment="1" applyBorder="1" applyFont="1">
      <alignment horizontal="left" vertical="top"/>
    </xf>
    <xf borderId="1" fillId="2" fontId="20" numFmtId="0" xfId="0" applyAlignment="1" applyBorder="1" applyFont="1">
      <alignment horizontal="left" vertical="top"/>
    </xf>
    <xf borderId="0" fillId="4" fontId="27" numFmtId="0" xfId="0" applyAlignment="1" applyBorder="1" applyFont="1">
      <alignment horizontal="left" vertical="top" wrapText="1"/>
    </xf>
    <xf borderId="1" fillId="0" fontId="30" numFmtId="0" xfId="0" applyAlignment="1" applyBorder="1" applyFont="1">
      <alignment horizontal="left" vertical="top" wrapText="1"/>
    </xf>
    <xf borderId="3" fillId="0" fontId="0" numFmtId="0" xfId="0" applyAlignment="1" applyBorder="1" applyFont="1">
      <alignment horizontal="left" vertical="top" wrapText="1"/>
    </xf>
    <xf borderId="22" fillId="0" fontId="27" numFmtId="0" xfId="0" applyAlignment="1" applyBorder="1" applyFont="1">
      <alignment vertical="top" wrapText="1"/>
    </xf>
    <xf borderId="6" fillId="0" fontId="27" numFmtId="0" xfId="0" applyAlignment="1" applyBorder="1" applyFont="1">
      <alignment vertical="top" wrapText="1"/>
    </xf>
    <xf borderId="1" fillId="8" fontId="19" numFmtId="0" xfId="0" applyAlignment="1" applyBorder="1" applyFill="1" applyFont="1">
      <alignment horizontal="center" vertical="top"/>
    </xf>
    <xf borderId="22" fillId="0" fontId="27" numFmtId="0" xfId="0" applyAlignment="1" applyBorder="1" applyFont="1">
      <alignment horizontal="left" vertical="top" wrapText="1"/>
    </xf>
    <xf borderId="6" fillId="7" fontId="20" numFmtId="0" xfId="0" applyAlignment="1" applyBorder="1" applyFont="1">
      <alignment horizontal="left" vertical="top"/>
    </xf>
    <xf borderId="6" fillId="0" fontId="32" numFmtId="0" xfId="0" applyAlignment="1" applyBorder="1" applyFont="1">
      <alignment horizontal="center" vertical="top"/>
    </xf>
    <xf borderId="6" fillId="4" fontId="9" numFmtId="0" xfId="0" applyAlignment="1" applyBorder="1" applyFont="1">
      <alignment vertical="top"/>
    </xf>
    <xf borderId="1" fillId="8" fontId="24" numFmtId="0" xfId="0" applyAlignment="1" applyBorder="1" applyFont="1">
      <alignment horizontal="center" vertical="top" wrapText="1"/>
    </xf>
    <xf borderId="22" fillId="0" fontId="9" numFmtId="0" xfId="0" applyAlignment="1" applyBorder="1" applyFont="1">
      <alignment horizontal="left" vertical="top" wrapText="1"/>
    </xf>
    <xf borderId="6" fillId="4" fontId="9" numFmtId="0" xfId="0" applyAlignment="1" applyBorder="1" applyFont="1">
      <alignment horizontal="left" readingOrder="1" vertical="top" wrapText="1"/>
    </xf>
    <xf borderId="6" fillId="4" fontId="27" numFmtId="0" xfId="0" applyAlignment="1" applyBorder="1" applyFont="1">
      <alignment vertical="top" wrapText="1"/>
    </xf>
    <xf borderId="0" fillId="2" fontId="23" numFmtId="0" xfId="0" applyBorder="1" applyFont="1"/>
    <xf borderId="6" fillId="7" fontId="23" numFmtId="0" xfId="0" applyBorder="1" applyFont="1"/>
    <xf borderId="6" fillId="2" fontId="23" numFmtId="0" xfId="0" applyBorder="1" applyFont="1"/>
    <xf borderId="1" fillId="0" fontId="0" numFmtId="0" xfId="0" applyBorder="1" applyFont="1"/>
    <xf borderId="0" fillId="0" fontId="9" numFmtId="0" xfId="0" applyAlignment="1" applyFont="1">
      <alignment wrapText="1"/>
    </xf>
    <xf borderId="24" fillId="0" fontId="29" numFmtId="0" xfId="0" applyAlignment="1" applyBorder="1" applyFont="1">
      <alignment horizontal="left" vertical="top" wrapText="1"/>
    </xf>
    <xf borderId="1" fillId="2" fontId="9" numFmtId="0" xfId="0" applyBorder="1" applyFont="1"/>
    <xf borderId="15" fillId="2" fontId="23" numFmtId="0" xfId="0" applyAlignment="1" applyBorder="1" applyFont="1">
      <alignment wrapText="1"/>
    </xf>
    <xf borderId="6" fillId="0" fontId="28" numFmtId="0" xfId="0" applyAlignment="1" applyBorder="1" applyFont="1">
      <alignment horizontal="center" vertical="top" wrapText="1"/>
    </xf>
    <xf borderId="6" fillId="0" fontId="29" numFmtId="0" xfId="0" applyAlignment="1" applyBorder="1" applyFont="1">
      <alignment vertical="top" wrapText="1"/>
    </xf>
    <xf borderId="24" fillId="0" fontId="9" numFmtId="0" xfId="0" applyAlignment="1" applyBorder="1" applyFont="1">
      <alignment vertical="top"/>
    </xf>
    <xf borderId="24" fillId="0" fontId="9" numFmtId="0" xfId="0" applyBorder="1" applyFont="1"/>
    <xf borderId="1" fillId="2" fontId="23" numFmtId="0" xfId="0" applyBorder="1" applyFont="1"/>
    <xf borderId="24" fillId="4" fontId="9" numFmtId="0" xfId="0" applyAlignment="1" applyBorder="1" applyFont="1">
      <alignment horizontal="left" vertical="top"/>
    </xf>
    <xf borderId="1" fillId="2" fontId="23" numFmtId="0" xfId="0" applyAlignment="1" applyBorder="1" applyFont="1">
      <alignment wrapText="1"/>
    </xf>
    <xf borderId="23" fillId="0" fontId="30" numFmtId="0" xfId="0" applyAlignment="1" applyBorder="1" applyFont="1">
      <alignment horizontal="left" vertical="top" wrapText="1"/>
    </xf>
    <xf borderId="24" fillId="0" fontId="0" numFmtId="0" xfId="0" applyAlignment="1" applyBorder="1" applyFont="1">
      <alignment horizontal="left" vertical="top"/>
    </xf>
    <xf borderId="22" fillId="0" fontId="9" numFmtId="0" xfId="0" applyAlignment="1" applyBorder="1" applyFont="1">
      <alignment wrapText="1"/>
    </xf>
    <xf borderId="6" fillId="2" fontId="0" numFmtId="0" xfId="0" applyAlignment="1" applyBorder="1" applyFont="1">
      <alignment horizontal="left" vertical="top"/>
    </xf>
    <xf borderId="22" fillId="0" fontId="9" numFmtId="0" xfId="0" applyAlignment="1" applyBorder="1" applyFont="1">
      <alignment horizontal="left"/>
    </xf>
    <xf borderId="22" fillId="0" fontId="9" numFmtId="0" xfId="0" applyBorder="1" applyFont="1"/>
    <xf borderId="12" fillId="0" fontId="20" numFmtId="0" xfId="0" applyBorder="1" applyFont="1"/>
    <xf borderId="6" fillId="7" fontId="23" numFmtId="0" xfId="0" applyAlignment="1" applyBorder="1" applyFont="1">
      <alignment vertical="top"/>
    </xf>
    <xf borderId="6" fillId="0" fontId="0" numFmtId="0" xfId="0" applyAlignment="1" applyBorder="1" applyFont="1">
      <alignment vertical="top"/>
    </xf>
    <xf borderId="0" fillId="0" fontId="0" numFmtId="0" xfId="0" applyFont="1"/>
    <xf borderId="6" fillId="2" fontId="23" numFmtId="0" xfId="0" applyAlignment="1" applyBorder="1" applyFont="1">
      <alignment vertical="top"/>
    </xf>
    <xf borderId="6" fillId="2" fontId="23" numFmtId="0" xfId="0" applyAlignment="1" applyBorder="1" applyFont="1">
      <alignment vertical="top" wrapText="1"/>
    </xf>
    <xf borderId="23" fillId="0" fontId="9" numFmtId="0" xfId="0" applyBorder="1" applyFont="1"/>
    <xf borderId="1" fillId="2" fontId="23" numFmtId="0" xfId="0" applyAlignment="1" applyBorder="1" applyFont="1">
      <alignment horizontal="left" wrapText="1"/>
    </xf>
    <xf borderId="3" fillId="0" fontId="9" numFmtId="0" xfId="0" applyAlignment="1" applyBorder="1" applyFont="1">
      <alignment vertical="top"/>
    </xf>
    <xf borderId="6" fillId="0" fontId="9" numFmtId="9" xfId="0" applyAlignment="1" applyBorder="1" applyFont="1" applyNumberFormat="1">
      <alignment vertical="top" wrapText="1"/>
    </xf>
    <xf borderId="4" fillId="2" fontId="23" numFmtId="0" xfId="0" applyBorder="1" applyFont="1"/>
    <xf borderId="1" fillId="6" fontId="12" numFmtId="0" xfId="0" applyAlignment="1" applyBorder="1" applyFont="1">
      <alignment horizontal="center" vertical="center"/>
    </xf>
    <xf borderId="22" fillId="0" fontId="9" numFmtId="0" xfId="0" applyAlignment="1" applyBorder="1" applyFont="1">
      <alignment vertical="top"/>
    </xf>
    <xf borderId="23" fillId="0" fontId="27" numFmtId="0" xfId="0" applyAlignment="1" applyBorder="1" applyFont="1">
      <alignment vertical="top" wrapText="1"/>
    </xf>
    <xf borderId="23" fillId="0" fontId="9" numFmtId="0" xfId="0" applyAlignment="1" applyBorder="1" applyFont="1">
      <alignment vertical="top"/>
    </xf>
    <xf borderId="23" fillId="2" fontId="23" numFmtId="0" xfId="0" applyAlignment="1" applyBorder="1" applyFont="1">
      <alignment vertical="top"/>
    </xf>
    <xf borderId="1" fillId="2" fontId="18" numFmtId="0" xfId="0" applyAlignment="1" applyBorder="1" applyFont="1">
      <alignment horizontal="left" vertical="top"/>
    </xf>
    <xf borderId="15" fillId="2" fontId="23" numFmtId="0" xfId="0" applyAlignment="1" applyBorder="1" applyFont="1">
      <alignment horizontal="left" vertical="top"/>
    </xf>
    <xf borderId="22" fillId="7" fontId="23" numFmtId="0" xfId="0" applyAlignment="1" applyBorder="1" applyFont="1">
      <alignment horizontal="left" vertical="top"/>
    </xf>
    <xf borderId="0" fillId="0" fontId="23" numFmtId="0" xfId="0" applyAlignment="1" applyFont="1">
      <alignment horizontal="left" vertical="center"/>
    </xf>
    <xf borderId="0" fillId="0" fontId="15" numFmtId="0" xfId="0" applyAlignment="1" applyFont="1">
      <alignment horizontal="left" vertical="center"/>
    </xf>
    <xf borderId="0" fillId="0" fontId="33" numFmtId="0" xfId="0" applyAlignment="1" applyFont="1">
      <alignment horizontal="left" vertical="center"/>
    </xf>
    <xf borderId="0" fillId="0" fontId="34" numFmtId="0" xfId="0" applyAlignment="1" applyFont="1">
      <alignment horizontal="left" vertical="top"/>
    </xf>
    <xf borderId="0" fillId="4" fontId="23" numFmtId="0" xfId="0" applyAlignment="1" applyBorder="1" applyFont="1">
      <alignment horizontal="left" vertical="center"/>
    </xf>
    <xf borderId="0" fillId="4" fontId="20" numFmtId="9" xfId="0" applyAlignment="1" applyBorder="1" applyFont="1" applyNumberFormat="1">
      <alignment horizontal="left" vertical="top"/>
    </xf>
    <xf borderId="0" fillId="4" fontId="33" numFmtId="0" xfId="0" applyAlignment="1" applyBorder="1" applyFont="1">
      <alignment horizontal="left" vertical="center"/>
    </xf>
    <xf borderId="0" fillId="4" fontId="34" numFmtId="0" xfId="0" applyAlignment="1" applyBorder="1" applyFont="1">
      <alignment horizontal="left" vertical="top"/>
    </xf>
    <xf borderId="0" fillId="4" fontId="35" numFmtId="0" xfId="0" applyAlignment="1" applyBorder="1" applyFont="1">
      <alignment horizontal="left" vertical="top"/>
    </xf>
    <xf borderId="1" fillId="5" fontId="18" numFmtId="0" xfId="0" applyAlignment="1" applyBorder="1" applyFont="1">
      <alignment horizontal="center" vertical="top" wrapText="1"/>
    </xf>
    <xf borderId="0" fillId="0" fontId="20" numFmtId="9" xfId="0" applyAlignment="1" applyFont="1" applyNumberFormat="1">
      <alignment horizontal="left" vertical="top"/>
    </xf>
    <xf borderId="1" fillId="4" fontId="1" numFmtId="0" xfId="0" applyAlignment="1" applyBorder="1" applyFont="1">
      <alignment horizontal="center" vertical="top" wrapText="1"/>
    </xf>
    <xf borderId="1" fillId="4" fontId="14" numFmtId="9" xfId="0" applyAlignment="1" applyBorder="1" applyFont="1" applyNumberFormat="1">
      <alignment horizontal="center" vertical="center" wrapText="1"/>
    </xf>
    <xf borderId="4" fillId="5" fontId="16" numFmtId="9" xfId="0" applyAlignment="1" applyBorder="1" applyFont="1" applyNumberFormat="1">
      <alignment horizontal="center" vertical="center" wrapText="1"/>
    </xf>
    <xf borderId="6" fillId="0" fontId="19" numFmtId="0" xfId="0" applyAlignment="1" applyBorder="1" applyFont="1">
      <alignment horizontal="center" vertical="top" wrapText="1"/>
    </xf>
    <xf borderId="6" fillId="0" fontId="15" numFmtId="0" xfId="0" applyAlignment="1" applyBorder="1" applyFont="1">
      <alignment horizontal="center" vertical="top" wrapText="1"/>
    </xf>
    <xf borderId="6" fillId="0" fontId="18" numFmtId="0" xfId="0" applyAlignment="1" applyBorder="1" applyFont="1">
      <alignment horizontal="center" vertical="top" wrapText="1"/>
    </xf>
    <xf borderId="6" fillId="0" fontId="14" numFmtId="0" xfId="0" applyAlignment="1" applyBorder="1" applyFont="1">
      <alignment horizontal="left" vertical="center" wrapText="1"/>
    </xf>
    <xf borderId="0" fillId="2" fontId="7" numFmtId="0" xfId="0" applyAlignment="1" applyBorder="1" applyFont="1">
      <alignment horizontal="left" vertical="top" wrapText="1"/>
    </xf>
    <xf borderId="6" fillId="0" fontId="36" numFmtId="0" xfId="0" applyAlignment="1" applyBorder="1" applyFont="1">
      <alignment horizontal="left" vertical="top" wrapText="1"/>
    </xf>
    <xf borderId="2" fillId="6" fontId="37" numFmtId="0" xfId="0" applyAlignment="1" applyBorder="1" applyFont="1">
      <alignment horizontal="center" vertical="top" wrapText="1"/>
    </xf>
    <xf borderId="6" fillId="2" fontId="37" numFmtId="0" xfId="0" applyAlignment="1" applyBorder="1" applyFont="1">
      <alignment vertical="center" wrapText="1"/>
    </xf>
    <xf borderId="1" fillId="5" fontId="19" numFmtId="0" xfId="0" applyAlignment="1" applyBorder="1" applyFont="1">
      <alignment horizontal="center" vertical="center" wrapText="1"/>
    </xf>
    <xf borderId="6" fillId="2" fontId="37" numFmtId="0" xfId="0" applyAlignment="1" applyBorder="1" applyFont="1">
      <alignment horizontal="left" vertical="top" wrapText="1"/>
    </xf>
    <xf borderId="6" fillId="7" fontId="37" numFmtId="0" xfId="0" applyAlignment="1" applyBorder="1" applyFont="1">
      <alignment horizontal="left" vertical="top"/>
    </xf>
    <xf borderId="6" fillId="7" fontId="37" numFmtId="0" xfId="0" applyAlignment="1" applyBorder="1" applyFont="1">
      <alignment vertical="center"/>
    </xf>
    <xf borderId="15" fillId="0" fontId="13" numFmtId="0" xfId="0" applyAlignment="1" applyBorder="1" applyFont="1">
      <alignment horizontal="center" vertical="center"/>
    </xf>
    <xf borderId="6" fillId="0" fontId="15" numFmtId="0" xfId="0" applyAlignment="1" applyBorder="1" applyFont="1">
      <alignment horizontal="center" vertical="top"/>
    </xf>
    <xf borderId="6" fillId="4" fontId="29" numFmtId="0" xfId="0" applyAlignment="1" applyBorder="1" applyFont="1">
      <alignment horizontal="left" vertical="center" wrapText="1"/>
    </xf>
    <xf borderId="0" fillId="2" fontId="0" numFmtId="0" xfId="0" applyAlignment="1" applyBorder="1" applyFont="1">
      <alignment horizontal="left" vertical="top"/>
    </xf>
    <xf borderId="6" fillId="0" fontId="29" numFmtId="0" xfId="0" applyAlignment="1" applyBorder="1" applyFont="1">
      <alignment horizontal="center" vertical="center" wrapText="1"/>
    </xf>
    <xf borderId="1" fillId="0" fontId="0" numFmtId="0" xfId="0" applyAlignment="1" applyBorder="1" applyFont="1">
      <alignment horizontal="left" vertical="center" wrapText="1"/>
    </xf>
    <xf borderId="6" fillId="2" fontId="37" numFmtId="0" xfId="0" applyAlignment="1" applyBorder="1" applyFont="1">
      <alignment horizontal="left" vertical="center"/>
    </xf>
    <xf borderId="1" fillId="4" fontId="0" numFmtId="0" xfId="0" applyAlignment="1" applyBorder="1" applyFont="1">
      <alignment wrapText="1"/>
    </xf>
    <xf borderId="16" fillId="4" fontId="13" numFmtId="0" xfId="0" applyAlignment="1" applyBorder="1" applyFont="1">
      <alignment horizontal="center" vertical="top" wrapText="1"/>
    </xf>
    <xf borderId="6" fillId="7" fontId="37" numFmtId="0" xfId="0" applyAlignment="1" applyBorder="1" applyFont="1">
      <alignment horizontal="left" vertical="center"/>
    </xf>
    <xf borderId="0" fillId="2" fontId="34" numFmtId="0" xfId="0" applyAlignment="1" applyBorder="1" applyFont="1">
      <alignment horizontal="left" vertical="top"/>
    </xf>
    <xf borderId="16" fillId="6" fontId="22" numFmtId="0" xfId="0" applyAlignment="1" applyBorder="1" applyFont="1">
      <alignment horizontal="center" vertical="top"/>
    </xf>
    <xf borderId="1" fillId="5" fontId="19" numFmtId="0" xfId="0" applyAlignment="1" applyBorder="1" applyFont="1">
      <alignment horizontal="center" vertical="top" wrapText="1"/>
    </xf>
    <xf borderId="16" fillId="0" fontId="3" numFmtId="0" xfId="0" applyBorder="1" applyFont="1"/>
    <xf borderId="23" fillId="4" fontId="29" numFmtId="0" xfId="0" applyAlignment="1" applyBorder="1" applyFont="1">
      <alignment horizontal="left" vertical="top" wrapText="1"/>
    </xf>
    <xf borderId="6" fillId="2" fontId="37" numFmtId="0" xfId="0" applyAlignment="1" applyBorder="1" applyFont="1">
      <alignment horizontal="left" vertical="center" wrapText="1"/>
    </xf>
    <xf borderId="22" fillId="4" fontId="29" numFmtId="0" xfId="0" applyAlignment="1" applyBorder="1" applyFont="1">
      <alignment horizontal="left" vertical="top" wrapText="1"/>
    </xf>
    <xf borderId="6" fillId="4" fontId="29" numFmtId="0" xfId="0" applyAlignment="1" applyBorder="1" applyFont="1">
      <alignment horizontal="center" vertical="center" wrapText="1"/>
    </xf>
    <xf borderId="0" fillId="4" fontId="0" numFmtId="0" xfId="0" applyAlignment="1" applyBorder="1" applyFont="1">
      <alignment horizontal="left" vertical="top"/>
    </xf>
    <xf borderId="3" fillId="0" fontId="0" numFmtId="0" xfId="0" applyAlignment="1" applyBorder="1" applyFont="1">
      <alignment wrapText="1"/>
    </xf>
    <xf borderId="1" fillId="5" fontId="21" numFmtId="0" xfId="0" applyAlignment="1" applyBorder="1" applyFont="1">
      <alignment horizontal="center" vertical="top" wrapText="1"/>
    </xf>
    <xf borderId="3" fillId="0" fontId="29" numFmtId="0" xfId="0" applyAlignment="1" applyBorder="1" applyFont="1">
      <alignment horizontal="left" vertical="top" wrapText="1"/>
    </xf>
    <xf borderId="0" fillId="2" fontId="37" numFmtId="0" xfId="0" applyAlignment="1" applyBorder="1" applyFont="1">
      <alignment horizontal="left" vertical="top" wrapText="1"/>
    </xf>
    <xf borderId="0" fillId="2" fontId="19" numFmtId="0" xfId="0" applyAlignment="1" applyBorder="1" applyFont="1">
      <alignment horizontal="left" vertical="top" wrapText="1"/>
    </xf>
    <xf borderId="24" fillId="0" fontId="9" numFmtId="0" xfId="0" applyAlignment="1" applyBorder="1" applyFont="1">
      <alignment wrapText="1"/>
    </xf>
    <xf borderId="6" fillId="0" fontId="0" numFmtId="164" xfId="0" applyAlignment="1" applyBorder="1" applyFont="1" applyNumberFormat="1">
      <alignment horizontal="left" vertical="top"/>
    </xf>
    <xf borderId="0" fillId="0" fontId="38" numFmtId="0" xfId="0" applyAlignment="1" applyFont="1">
      <alignment horizontal="left" vertical="top" wrapText="1"/>
    </xf>
    <xf borderId="6" fillId="2" fontId="37" numFmtId="0" xfId="0" applyAlignment="1" applyBorder="1" applyFont="1">
      <alignment vertical="center" wrapText="1"/>
    </xf>
    <xf borderId="6" fillId="7" fontId="37" numFmtId="0" xfId="0" applyAlignment="1" applyBorder="1" applyFont="1">
      <alignment vertical="center" wrapText="1"/>
    </xf>
    <xf borderId="22" fillId="7" fontId="37" numFmtId="0" xfId="0" applyAlignment="1" applyBorder="1" applyFont="1">
      <alignment vertical="center" wrapText="1"/>
    </xf>
    <xf borderId="6" fillId="0" fontId="29" numFmtId="0" xfId="0" applyAlignment="1" applyBorder="1" applyFont="1">
      <alignment horizontal="left" wrapText="1"/>
    </xf>
    <xf borderId="23" fillId="0" fontId="9" numFmtId="0" xfId="0" applyAlignment="1" applyBorder="1" applyFont="1">
      <alignment wrapText="1"/>
    </xf>
    <xf borderId="6" fillId="4" fontId="9" numFmtId="0" xfId="0" applyAlignment="1" applyBorder="1" applyFont="1">
      <alignment wrapText="1"/>
    </xf>
    <xf borderId="22" fillId="2" fontId="23" numFmtId="0" xfId="0" applyAlignment="1" applyBorder="1" applyFont="1">
      <alignment horizontal="left" vertical="center"/>
    </xf>
    <xf borderId="24" fillId="4" fontId="0" numFmtId="0" xfId="0" applyAlignment="1" applyBorder="1" applyFont="1">
      <alignment wrapText="1"/>
    </xf>
    <xf borderId="15" fillId="5" fontId="19" numFmtId="0" xfId="0" applyAlignment="1" applyBorder="1" applyFont="1">
      <alignment horizontal="center" vertical="top" wrapText="1"/>
    </xf>
    <xf borderId="6" fillId="2" fontId="39" numFmtId="0" xfId="0" applyAlignment="1" applyBorder="1" applyFont="1">
      <alignment horizontal="left" vertical="top" wrapText="1"/>
    </xf>
    <xf borderId="0" fillId="0" fontId="29" numFmtId="0" xfId="0" applyAlignment="1" applyFont="1">
      <alignment horizontal="left" vertical="top" wrapText="1"/>
    </xf>
    <xf borderId="0" fillId="0" fontId="27" numFmtId="0" xfId="0" applyAlignment="1" applyFont="1">
      <alignment horizontal="left" vertical="top" wrapText="1"/>
    </xf>
    <xf borderId="15" fillId="5" fontId="19" numFmtId="0" xfId="0" applyAlignment="1" applyBorder="1" applyFont="1">
      <alignment horizontal="center" vertical="center" wrapText="1"/>
    </xf>
    <xf borderId="6" fillId="2" fontId="37" numFmtId="0" xfId="0" applyAlignment="1" applyBorder="1" applyFont="1">
      <alignment horizontal="left" vertical="center" wrapText="1"/>
    </xf>
    <xf borderId="6" fillId="0" fontId="19" numFmtId="0" xfId="0" applyAlignment="1" applyBorder="1" applyFont="1">
      <alignment horizontal="left" vertical="top" wrapText="1"/>
    </xf>
    <xf borderId="6" fillId="7" fontId="37" numFmtId="0" xfId="0" applyAlignment="1" applyBorder="1" applyFont="1">
      <alignment horizontal="left" vertical="center" wrapText="1"/>
    </xf>
    <xf borderId="22" fillId="7" fontId="37" numFmtId="0" xfId="0" applyAlignment="1" applyBorder="1" applyFont="1">
      <alignment horizontal="left" vertical="center" wrapText="1"/>
    </xf>
    <xf borderId="6" fillId="2" fontId="23" numFmtId="0" xfId="0" applyAlignment="1" applyBorder="1" applyFont="1">
      <alignment horizontal="left" vertical="center" wrapText="1"/>
    </xf>
    <xf borderId="3" fillId="0" fontId="9" numFmtId="0" xfId="0" applyAlignment="1" applyBorder="1" applyFont="1">
      <alignment horizontal="left" vertical="top"/>
    </xf>
    <xf borderId="0" fillId="0" fontId="9" numFmtId="0" xfId="0" applyFont="1"/>
    <xf borderId="23" fillId="2" fontId="23" numFmtId="0" xfId="0" applyAlignment="1" applyBorder="1" applyFont="1">
      <alignment horizontal="left" vertical="top" wrapText="1"/>
    </xf>
    <xf borderId="23" fillId="0" fontId="0" numFmtId="0" xfId="0" applyAlignment="1" applyBorder="1" applyFont="1">
      <alignment wrapText="1"/>
    </xf>
    <xf borderId="4" fillId="0" fontId="0" numFmtId="0" xfId="0" applyAlignment="1" applyBorder="1" applyFont="1">
      <alignment wrapText="1"/>
    </xf>
    <xf borderId="22" fillId="0" fontId="0" numFmtId="0" xfId="0" applyAlignment="1" applyBorder="1" applyFont="1">
      <alignment horizontal="left" vertical="top"/>
    </xf>
    <xf borderId="1" fillId="6" fontId="37" numFmtId="0" xfId="0" applyAlignment="1" applyBorder="1" applyFont="1">
      <alignment horizontal="center" vertical="top" wrapText="1"/>
    </xf>
    <xf borderId="22" fillId="2" fontId="37" numFmtId="0" xfId="0" applyAlignment="1" applyBorder="1" applyFont="1">
      <alignment horizontal="left" vertical="center" wrapText="1"/>
    </xf>
    <xf borderId="6" fillId="0" fontId="9" numFmtId="0" xfId="0" applyAlignment="1" applyBorder="1" applyFont="1">
      <alignment horizontal="left" readingOrder="1" wrapText="1"/>
    </xf>
    <xf borderId="6" fillId="4" fontId="0" numFmtId="0" xfId="0" applyAlignment="1" applyBorder="1" applyFont="1">
      <alignment horizontal="left" wrapText="1"/>
    </xf>
    <xf borderId="0" fillId="4" fontId="0" numFmtId="0" xfId="0" applyAlignment="1" applyBorder="1" applyFont="1">
      <alignment wrapText="1"/>
    </xf>
    <xf borderId="17" fillId="0" fontId="0" numFmtId="0" xfId="0" applyAlignment="1" applyBorder="1" applyFont="1">
      <alignment horizontal="left" vertical="top"/>
    </xf>
    <xf borderId="0" fillId="7" fontId="40" numFmtId="0" xfId="0" applyAlignment="1" applyBorder="1" applyFont="1">
      <alignment horizontal="left" vertical="top"/>
    </xf>
    <xf borderId="0" fillId="2" fontId="40" numFmtId="0" xfId="0" applyAlignment="1" applyBorder="1" applyFont="1">
      <alignment horizontal="left" vertical="top" wrapText="1"/>
    </xf>
    <xf borderId="6" fillId="2" fontId="23" numFmtId="0" xfId="0" applyAlignment="1" applyBorder="1" applyFont="1">
      <alignment wrapText="1"/>
    </xf>
    <xf borderId="6" fillId="2" fontId="37" numFmtId="0" xfId="0" applyAlignment="1" applyBorder="1" applyFont="1">
      <alignment wrapText="1"/>
    </xf>
    <xf borderId="22" fillId="0" fontId="9" numFmtId="0" xfId="0" applyAlignment="1" applyBorder="1" applyFont="1">
      <alignment horizontal="left" wrapText="1"/>
    </xf>
    <xf borderId="6" fillId="7" fontId="37" numFmtId="0" xfId="0" applyBorder="1" applyFont="1"/>
    <xf borderId="0" fillId="4" fontId="0" numFmtId="0" xfId="0" applyBorder="1" applyFont="1"/>
    <xf borderId="0" fillId="0" fontId="29" numFmtId="0" xfId="0" applyAlignment="1" applyFont="1">
      <alignment horizontal="left" wrapText="1"/>
    </xf>
    <xf borderId="23" fillId="0" fontId="9" numFmtId="0" xfId="0" applyAlignment="1" applyBorder="1" applyFont="1">
      <alignment horizontal="left" wrapText="1"/>
    </xf>
    <xf borderId="22" fillId="0" fontId="29" numFmtId="0" xfId="0" applyAlignment="1" applyBorder="1" applyFont="1">
      <alignment horizontal="left" vertical="top" wrapText="1"/>
    </xf>
    <xf borderId="0" fillId="2" fontId="37" numFmtId="0" xfId="0" applyAlignment="1" applyBorder="1" applyFont="1">
      <alignment wrapText="1"/>
    </xf>
    <xf borderId="0" fillId="2" fontId="23" numFmtId="0" xfId="0" applyAlignment="1" applyBorder="1" applyFont="1">
      <alignment horizontal="left" vertical="center"/>
    </xf>
    <xf borderId="2" fillId="6" fontId="22" numFmtId="0" xfId="0" applyAlignment="1" applyBorder="1" applyFont="1">
      <alignment vertical="top"/>
    </xf>
    <xf borderId="0" fillId="0" fontId="9" numFmtId="0" xfId="0" applyAlignment="1" applyFont="1">
      <alignment horizontal="left" wrapText="1"/>
    </xf>
    <xf borderId="3" fillId="0" fontId="0" numFmtId="0" xfId="0" applyBorder="1" applyFont="1"/>
    <xf borderId="0" fillId="0" fontId="0" numFmtId="0" xfId="0" applyAlignment="1" applyFont="1">
      <alignment horizontal="left" wrapText="1"/>
    </xf>
    <xf borderId="6" fillId="2" fontId="20" numFmtId="0" xfId="0" applyBorder="1" applyFont="1"/>
    <xf borderId="0" fillId="2" fontId="20" numFmtId="0" xfId="0" applyBorder="1" applyFont="1"/>
    <xf borderId="0" fillId="0" fontId="19" numFmtId="0" xfId="0" applyAlignment="1" applyFont="1">
      <alignment horizontal="left" vertical="top" wrapText="1"/>
    </xf>
    <xf borderId="0" fillId="0" fontId="37" numFmtId="0" xfId="0" applyAlignment="1" applyFont="1">
      <alignment horizontal="left" vertical="top" wrapText="1"/>
    </xf>
    <xf borderId="0" fillId="0" fontId="39" numFmtId="0" xfId="0" applyAlignment="1" applyFont="1">
      <alignment horizontal="left" vertical="top" wrapText="1"/>
    </xf>
    <xf borderId="0" fillId="0" fontId="20" numFmtId="9" xfId="0" applyAlignment="1" applyFont="1" applyNumberFormat="1">
      <alignment horizontal="left" vertical="top" wrapText="1"/>
    </xf>
    <xf borderId="6" fillId="0" fontId="0" numFmtId="9" xfId="0" applyBorder="1" applyFont="1" applyNumberFormat="1"/>
    <xf borderId="6" fillId="0" fontId="9" numFmtId="0" xfId="0" applyAlignment="1" applyBorder="1" applyFont="1">
      <alignment vertical="center" wrapText="1"/>
    </xf>
    <xf borderId="6" fillId="0" fontId="0" numFmtId="0" xfId="0" applyAlignment="1" applyBorder="1" applyFont="1">
      <alignment horizontal="left" vertical="center" wrapText="1"/>
    </xf>
    <xf borderId="6" fillId="4" fontId="0" numFmtId="0" xfId="0" applyAlignment="1" applyBorder="1" applyFont="1">
      <alignment horizontal="left" vertical="center" wrapText="1"/>
    </xf>
    <xf borderId="0" fillId="0" fontId="39" numFmtId="0" xfId="0" applyAlignment="1" applyFont="1">
      <alignment horizontal="left" vertical="center"/>
    </xf>
    <xf borderId="22" fillId="0" fontId="9" numFmtId="0" xfId="0" applyAlignment="1" applyBorder="1" applyFont="1">
      <alignment vertical="center" wrapText="1"/>
    </xf>
    <xf borderId="0" fillId="0" fontId="20" numFmtId="0" xfId="0" applyAlignment="1" applyFont="1">
      <alignment horizontal="left" vertical="center"/>
    </xf>
    <xf borderId="6" fillId="0" fontId="24" numFmtId="0" xfId="0" applyAlignment="1" applyBorder="1" applyFont="1">
      <alignment horizontal="center" vertical="top" wrapText="1"/>
    </xf>
    <xf borderId="6" fillId="2" fontId="23" numFmtId="0" xfId="0" applyAlignment="1" applyBorder="1" applyFont="1">
      <alignment vertical="center"/>
    </xf>
    <xf borderId="22" fillId="0" fontId="0" numFmtId="0" xfId="0" applyBorder="1" applyFont="1"/>
    <xf borderId="6" fillId="7" fontId="23" numFmtId="0" xfId="0" applyAlignment="1" applyBorder="1" applyFont="1">
      <alignment vertical="center"/>
    </xf>
    <xf borderId="1" fillId="4" fontId="36" numFmtId="0" xfId="0" applyAlignment="1" applyBorder="1" applyFont="1">
      <alignment horizontal="center" vertical="top" wrapText="1"/>
    </xf>
    <xf borderId="6" fillId="2" fontId="23" numFmtId="0" xfId="0" applyAlignment="1" applyBorder="1" applyFont="1">
      <alignment vertical="center" wrapText="1"/>
    </xf>
    <xf borderId="6" fillId="0" fontId="0" numFmtId="165" xfId="0" applyAlignment="1" applyBorder="1" applyFont="1" applyNumberFormat="1">
      <alignment horizontal="left" vertical="top"/>
    </xf>
    <xf borderId="1" fillId="0" fontId="13" numFmtId="0" xfId="0" applyAlignment="1" applyBorder="1" applyFont="1">
      <alignment horizontal="center" vertical="center"/>
    </xf>
    <xf borderId="0" fillId="0" fontId="0" numFmtId="0" xfId="0" applyAlignment="1" applyFont="1">
      <alignment horizontal="left" vertical="center" wrapText="1"/>
    </xf>
    <xf borderId="3" fillId="0" fontId="0" numFmtId="0" xfId="0" applyAlignment="1" applyBorder="1" applyFont="1">
      <alignment horizontal="left" vertical="top"/>
    </xf>
    <xf borderId="6" fillId="4" fontId="0" numFmtId="0" xfId="0" applyAlignment="1" applyBorder="1" applyFont="1">
      <alignment vertical="center" wrapText="1"/>
    </xf>
    <xf borderId="2" fillId="0" fontId="0" numFmtId="0" xfId="0" applyAlignment="1" applyBorder="1" applyFont="1">
      <alignment horizontal="left" vertical="top"/>
    </xf>
    <xf borderId="1" fillId="0" fontId="9" numFmtId="0" xfId="0" applyAlignment="1" applyBorder="1" applyFont="1">
      <alignment wrapText="1"/>
    </xf>
    <xf borderId="6" fillId="4" fontId="0" numFmtId="0" xfId="0" applyBorder="1" applyFont="1"/>
    <xf borderId="6" fillId="2" fontId="23" numFmtId="0" xfId="0" applyAlignment="1" applyBorder="1" applyFont="1">
      <alignment vertical="center" wrapText="1"/>
    </xf>
    <xf borderId="6" fillId="4" fontId="19" numFmtId="0" xfId="0" applyAlignment="1" applyBorder="1" applyFont="1">
      <alignment horizontal="left" vertical="top" wrapText="1"/>
    </xf>
    <xf borderId="22" fillId="0" fontId="0" numFmtId="0" xfId="0" applyAlignment="1" applyBorder="1" applyFont="1">
      <alignment vertical="top" wrapText="1"/>
    </xf>
    <xf borderId="0" fillId="4" fontId="0" numFmtId="0" xfId="0" applyAlignment="1" applyBorder="1" applyFont="1">
      <alignment horizontal="left" wrapText="1"/>
    </xf>
    <xf borderId="6" fillId="7" fontId="23" numFmtId="0" xfId="0" applyAlignment="1" applyBorder="1" applyFont="1">
      <alignment vertical="center" wrapText="1"/>
    </xf>
    <xf borderId="22" fillId="7" fontId="23" numFmtId="0" xfId="0" applyAlignment="1" applyBorder="1" applyFont="1">
      <alignment vertical="center" wrapText="1"/>
    </xf>
    <xf borderId="1" fillId="5" fontId="24" numFmtId="0" xfId="0" applyAlignment="1" applyBorder="1" applyFont="1">
      <alignment horizontal="center" wrapText="1"/>
    </xf>
    <xf borderId="6" fillId="7" fontId="23" numFmtId="0" xfId="0" applyAlignment="1" applyBorder="1" applyFont="1">
      <alignment horizontal="left" vertical="center" wrapText="1"/>
    </xf>
    <xf borderId="15" fillId="0" fontId="29" numFmtId="0" xfId="0" applyAlignment="1" applyBorder="1" applyFont="1">
      <alignment horizontal="left" vertical="top" wrapText="1"/>
    </xf>
    <xf borderId="15" fillId="5" fontId="26" numFmtId="0" xfId="0" applyAlignment="1" applyBorder="1" applyFont="1">
      <alignment horizontal="center" vertical="top" wrapText="1"/>
    </xf>
    <xf borderId="0" fillId="0" fontId="0" numFmtId="0" xfId="0" applyAlignment="1" applyFont="1">
      <alignment horizontal="left"/>
    </xf>
    <xf borderId="6" fillId="2" fontId="37" numFmtId="0" xfId="0" applyAlignment="1" applyBorder="1" applyFont="1">
      <alignment horizontal="left" vertical="top"/>
    </xf>
    <xf borderId="6" fillId="0" fontId="41" numFmtId="0" xfId="0" applyAlignment="1" applyBorder="1" applyFont="1">
      <alignment horizontal="left" vertical="center" wrapText="1"/>
    </xf>
    <xf borderId="2" fillId="0" fontId="0" numFmtId="0" xfId="0" applyAlignment="1" applyBorder="1" applyFont="1">
      <alignment wrapText="1"/>
    </xf>
    <xf borderId="2" fillId="0" fontId="0" numFmtId="0" xfId="0" applyAlignment="1" applyBorder="1" applyFont="1">
      <alignment horizontal="left" vertical="top" wrapText="1"/>
    </xf>
    <xf borderId="6" fillId="0" fontId="0" numFmtId="0" xfId="0" applyAlignment="1" applyBorder="1" applyFont="1">
      <alignment horizontal="left" readingOrder="1" wrapText="1"/>
    </xf>
    <xf borderId="0" fillId="0" fontId="0" numFmtId="0" xfId="0" applyAlignment="1" applyFont="1">
      <alignment horizontal="center" vertical="center" wrapText="1"/>
    </xf>
    <xf borderId="2" fillId="0" fontId="0" numFmtId="0" xfId="0" applyBorder="1" applyFont="1"/>
    <xf borderId="2" fillId="0" fontId="9" numFmtId="0" xfId="0" applyBorder="1" applyFont="1"/>
    <xf borderId="6" fillId="0" fontId="0" numFmtId="9" xfId="0" applyAlignment="1" applyBorder="1" applyFont="1" applyNumberFormat="1">
      <alignment vertical="top" wrapText="1"/>
    </xf>
    <xf borderId="2" fillId="0" fontId="29" numFmtId="0" xfId="0" applyAlignment="1" applyBorder="1" applyFont="1">
      <alignment vertical="top" wrapText="1"/>
    </xf>
    <xf borderId="3" fillId="0" fontId="0" numFmtId="0" xfId="0" applyAlignment="1" applyBorder="1" applyFont="1">
      <alignment horizontal="left"/>
    </xf>
    <xf borderId="6" fillId="4" fontId="0" numFmtId="0" xfId="0" applyAlignment="1" applyBorder="1" applyFont="1">
      <alignment vertical="center"/>
    </xf>
    <xf borderId="6" fillId="4" fontId="9" numFmtId="0" xfId="0" applyAlignment="1" applyBorder="1" applyFont="1">
      <alignment vertical="center" wrapText="1"/>
    </xf>
    <xf borderId="0" fillId="0" fontId="9" numFmtId="0" xfId="0" applyAlignment="1" applyFont="1">
      <alignment vertical="center"/>
    </xf>
    <xf borderId="0" fillId="0" fontId="42" numFmtId="0" xfId="0" applyAlignment="1" applyFont="1">
      <alignment horizontal="left" vertical="top"/>
    </xf>
    <xf borderId="0" fillId="0" fontId="34" numFmtId="0" xfId="0" applyAlignment="1" applyFont="1">
      <alignment vertical="center"/>
    </xf>
    <xf borderId="0" fillId="0" fontId="43" numFmtId="0" xfId="0" applyAlignment="1" applyFont="1">
      <alignment horizontal="left" vertical="top"/>
    </xf>
    <xf borderId="0" fillId="0" fontId="20" numFmtId="0" xfId="0" applyAlignment="1" applyFont="1">
      <alignment vertical="center"/>
    </xf>
    <xf borderId="0" fillId="0" fontId="44" numFmtId="0" xfId="0" applyAlignment="1" applyFont="1">
      <alignment horizontal="left" vertical="top"/>
    </xf>
    <xf borderId="25" fillId="0" fontId="27" numFmtId="0" xfId="0" applyAlignment="1" applyBorder="1" applyFont="1">
      <alignment vertical="center" wrapText="1"/>
    </xf>
    <xf borderId="22" fillId="0" fontId="27" numFmtId="0" xfId="0" applyAlignment="1" applyBorder="1" applyFont="1">
      <alignment vertical="center" wrapText="1"/>
    </xf>
    <xf borderId="0" fillId="0" fontId="0" numFmtId="0" xfId="0" applyAlignment="1" applyFont="1">
      <alignment horizontal="center" vertical="top"/>
    </xf>
    <xf borderId="22" fillId="0" fontId="0" numFmtId="0" xfId="0" applyAlignment="1" applyBorder="1" applyFont="1">
      <alignment wrapText="1"/>
    </xf>
    <xf borderId="6" fillId="0" fontId="19" numFmtId="0" xfId="0" applyAlignment="1" applyBorder="1" applyFont="1">
      <alignment horizontal="center" vertical="top"/>
    </xf>
    <xf borderId="0" fillId="2" fontId="7" numFmtId="0" xfId="0" applyAlignment="1" applyBorder="1" applyFont="1">
      <alignment horizontal="left" vertical="top"/>
    </xf>
    <xf borderId="2" fillId="6" fontId="17" numFmtId="0" xfId="0" applyAlignment="1" applyBorder="1" applyFont="1">
      <alignment horizontal="center" vertical="top"/>
    </xf>
    <xf borderId="6" fillId="2" fontId="37" numFmtId="0" xfId="0" applyAlignment="1" applyBorder="1" applyFont="1">
      <alignment vertical="center"/>
    </xf>
    <xf borderId="1" fillId="2" fontId="0" numFmtId="0" xfId="0" applyAlignment="1" applyBorder="1" applyFont="1">
      <alignment horizontal="left" vertical="top"/>
    </xf>
    <xf borderId="1" fillId="5" fontId="24" numFmtId="0" xfId="0" applyAlignment="1" applyBorder="1" applyFont="1">
      <alignment horizontal="center" vertical="center"/>
    </xf>
    <xf borderId="1" fillId="5" fontId="24" numFmtId="0" xfId="0" applyAlignment="1" applyBorder="1" applyFont="1">
      <alignment horizontal="center" vertical="top"/>
    </xf>
    <xf borderId="1" fillId="5" fontId="26" numFmtId="0" xfId="0" applyAlignment="1" applyBorder="1" applyFont="1">
      <alignment horizontal="center" vertical="center"/>
    </xf>
    <xf borderId="1" fillId="6" fontId="17" numFmtId="0" xfId="0" applyAlignment="1" applyBorder="1" applyFont="1">
      <alignment horizontal="center"/>
    </xf>
    <xf borderId="6" fillId="0" fontId="34" numFmtId="0" xfId="0" applyAlignment="1" applyBorder="1" applyFont="1">
      <alignment wrapText="1"/>
    </xf>
    <xf borderId="6" fillId="0" fontId="0" numFmtId="166" xfId="0" applyBorder="1" applyFont="1" applyNumberFormat="1"/>
    <xf borderId="0" fillId="2" fontId="19" numFmtId="0" xfId="0" applyAlignment="1" applyBorder="1" applyFont="1">
      <alignment horizontal="left" vertical="top"/>
    </xf>
    <xf borderId="15" fillId="4" fontId="27" numFmtId="0" xfId="0" applyAlignment="1" applyBorder="1" applyFont="1">
      <alignment horizontal="left" vertical="top" wrapText="1"/>
    </xf>
    <xf borderId="1" fillId="6" fontId="17" numFmtId="0" xfId="0" applyAlignment="1" applyBorder="1" applyFont="1">
      <alignment horizontal="center" wrapText="1"/>
    </xf>
    <xf borderId="15" fillId="5" fontId="24" numFmtId="0" xfId="0" applyAlignment="1" applyBorder="1" applyFont="1">
      <alignment horizontal="center" vertical="center" wrapText="1"/>
    </xf>
    <xf borderId="6" fillId="2" fontId="39" numFmtId="0" xfId="0" applyAlignment="1" applyBorder="1" applyFont="1">
      <alignment horizontal="left" vertical="top"/>
    </xf>
    <xf borderId="15" fillId="0" fontId="27" numFmtId="0" xfId="0" applyAlignment="1" applyBorder="1" applyFont="1">
      <alignment horizontal="left" vertical="top" wrapText="1"/>
    </xf>
    <xf borderId="1" fillId="0" fontId="19" numFmtId="0" xfId="0" applyAlignment="1" applyBorder="1" applyFont="1">
      <alignment horizontal="center" vertical="top"/>
    </xf>
    <xf borderId="15" fillId="0" fontId="27" numFmtId="0" xfId="0" applyAlignment="1" applyBorder="1" applyFont="1">
      <alignment vertical="top" wrapText="1"/>
    </xf>
    <xf borderId="0" fillId="2" fontId="40" numFmtId="0" xfId="0" applyAlignment="1" applyBorder="1" applyFont="1">
      <alignment horizontal="left" vertical="top"/>
    </xf>
    <xf borderId="6" fillId="2" fontId="37" numFmtId="0" xfId="0" applyBorder="1" applyFont="1"/>
    <xf borderId="6" fillId="2" fontId="0" numFmtId="0" xfId="0" applyBorder="1" applyFont="1"/>
    <xf borderId="1" fillId="2" fontId="37" numFmtId="0" xfId="0" applyBorder="1" applyFont="1"/>
    <xf borderId="0" fillId="2" fontId="37" numFmtId="0" xfId="0" applyBorder="1" applyFont="1"/>
    <xf borderId="15" fillId="6" fontId="17" numFmtId="0" xfId="0" applyAlignment="1" applyBorder="1" applyFont="1">
      <alignment horizontal="center"/>
    </xf>
    <xf borderId="0" fillId="0" fontId="37" numFmtId="0" xfId="0" applyAlignment="1" applyFont="1">
      <alignment horizontal="left" vertical="top"/>
    </xf>
    <xf borderId="6" fillId="2" fontId="37" numFmtId="0" xfId="0" applyAlignment="1" applyBorder="1" applyFont="1">
      <alignment horizontal="center" vertical="center" wrapText="1"/>
    </xf>
    <xf borderId="0" fillId="0" fontId="0" numFmtId="0" xfId="0" applyAlignment="1" applyFont="1">
      <alignment horizontal="left" vertical="center"/>
    </xf>
    <xf borderId="0" fillId="0" fontId="34" numFmtId="0" xfId="0" applyAlignment="1" applyFont="1">
      <alignment horizontal="left" vertical="center"/>
    </xf>
    <xf borderId="6" fillId="0" fontId="26" numFmtId="0" xfId="0" applyAlignment="1" applyBorder="1" applyFont="1">
      <alignment horizontal="center" vertical="top" wrapText="1"/>
    </xf>
    <xf borderId="6" fillId="0" fontId="26" numFmtId="0" xfId="0" applyAlignment="1" applyBorder="1" applyFont="1">
      <alignment horizontal="center" vertical="top"/>
    </xf>
    <xf borderId="6" fillId="0" fontId="24" numFmtId="0" xfId="0" applyAlignment="1" applyBorder="1" applyFont="1">
      <alignment horizontal="center" vertical="top"/>
    </xf>
    <xf borderId="6" fillId="7" fontId="22" numFmtId="0" xfId="0" applyAlignment="1" applyBorder="1" applyFont="1">
      <alignment vertical="center" wrapText="1"/>
    </xf>
    <xf borderId="6" fillId="7" fontId="37" numFmtId="0" xfId="0" applyAlignment="1" applyBorder="1" applyFont="1">
      <alignment horizontal="left" vertical="top" wrapText="1"/>
    </xf>
    <xf borderId="6" fillId="2" fontId="22" numFmtId="0" xfId="0" applyAlignment="1" applyBorder="1" applyFont="1">
      <alignment vertical="center"/>
    </xf>
    <xf borderId="16" fillId="4" fontId="13" numFmtId="0" xfId="0" applyAlignment="1" applyBorder="1" applyFont="1">
      <alignment horizontal="center" vertical="center" wrapText="1"/>
    </xf>
    <xf borderId="6" fillId="0" fontId="14" numFmtId="0" xfId="0" applyAlignment="1" applyBorder="1" applyFont="1">
      <alignment horizontal="center" vertical="center" wrapText="1"/>
    </xf>
    <xf borderId="6" fillId="2" fontId="22" numFmtId="0" xfId="0" applyAlignment="1" applyBorder="1" applyFont="1">
      <alignment vertical="center" wrapText="1"/>
    </xf>
    <xf borderId="0" fillId="7" fontId="37" numFmtId="0" xfId="0" applyAlignment="1" applyBorder="1" applyFont="1">
      <alignment horizontal="left" vertical="top" wrapText="1"/>
    </xf>
    <xf borderId="22" fillId="2" fontId="23" numFmtId="0" xfId="0" applyAlignment="1" applyBorder="1" applyFont="1">
      <alignment vertical="center" wrapText="1"/>
    </xf>
    <xf borderId="26" fillId="2" fontId="22" numFmtId="0" xfId="0" applyAlignment="1" applyBorder="1" applyFont="1">
      <alignment vertical="center" wrapText="1"/>
    </xf>
    <xf borderId="1" fillId="0" fontId="0" numFmtId="0" xfId="0" applyAlignment="1" applyBorder="1" applyFont="1">
      <alignment horizontal="left" wrapText="1"/>
    </xf>
    <xf borderId="14" fillId="2" fontId="37" numFmtId="0" xfId="0" applyAlignment="1" applyBorder="1" applyFont="1">
      <alignment horizontal="left" vertical="top" wrapText="1"/>
    </xf>
    <xf borderId="23" fillId="0" fontId="0" numFmtId="0" xfId="0" applyAlignment="1" applyBorder="1" applyFont="1">
      <alignment horizontal="left" wrapText="1"/>
    </xf>
    <xf borderId="27" fillId="2" fontId="37" numFmtId="0" xfId="0" applyAlignment="1" applyBorder="1" applyFont="1">
      <alignment horizontal="left" vertical="top" wrapText="1"/>
    </xf>
    <xf borderId="26" fillId="2" fontId="37" numFmtId="0" xfId="0" applyAlignment="1" applyBorder="1" applyFont="1">
      <alignment horizontal="left" vertical="top" wrapText="1"/>
    </xf>
    <xf borderId="28" fillId="2" fontId="37" numFmtId="0" xfId="0" applyAlignment="1" applyBorder="1" applyFont="1">
      <alignment horizontal="left" vertical="top" wrapText="1"/>
    </xf>
    <xf borderId="6" fillId="0" fontId="0" numFmtId="167" xfId="0" applyAlignment="1" applyBorder="1" applyFont="1" applyNumberFormat="1">
      <alignment wrapText="1"/>
    </xf>
    <xf borderId="22" fillId="2" fontId="23" numFmtId="0" xfId="0" applyAlignment="1" applyBorder="1" applyFont="1">
      <alignment vertical="center"/>
    </xf>
    <xf borderId="6" fillId="2" fontId="37" numFmtId="0" xfId="0" applyAlignment="1" applyBorder="1" applyFont="1">
      <alignment horizontal="left" vertical="top" wrapText="1"/>
    </xf>
    <xf borderId="22" fillId="0" fontId="0" numFmtId="0" xfId="0" applyAlignment="1" applyBorder="1" applyFont="1">
      <alignment vertical="center" wrapText="1"/>
    </xf>
    <xf borderId="4" fillId="0" fontId="29" numFmtId="0" xfId="0" applyAlignment="1" applyBorder="1" applyFont="1">
      <alignment horizontal="left" vertical="top" wrapText="1"/>
    </xf>
    <xf borderId="6" fillId="7" fontId="22" numFmtId="0" xfId="0" applyAlignment="1" applyBorder="1" applyFont="1">
      <alignment vertical="center" wrapText="1"/>
    </xf>
    <xf borderId="22" fillId="7" fontId="22" numFmtId="0" xfId="0" applyAlignment="1" applyBorder="1" applyFont="1">
      <alignment vertical="center" wrapText="1"/>
    </xf>
    <xf borderId="6" fillId="7" fontId="15" numFmtId="0" xfId="0" applyAlignment="1" applyBorder="1" applyFont="1">
      <alignment horizontal="left" vertical="top"/>
    </xf>
    <xf borderId="6" fillId="2" fontId="7" numFmtId="0" xfId="0" applyAlignment="1" applyBorder="1" applyFont="1">
      <alignment horizontal="left" vertical="top"/>
    </xf>
    <xf borderId="6" fillId="7" fontId="23" numFmtId="0" xfId="0" applyAlignment="1" applyBorder="1" applyFont="1">
      <alignment vertical="center" wrapText="1"/>
    </xf>
    <xf borderId="6" fillId="7" fontId="22" numFmtId="0" xfId="0" applyAlignment="1" applyBorder="1" applyFont="1">
      <alignment horizontal="left" vertical="top" wrapText="1"/>
    </xf>
    <xf borderId="24" fillId="0" fontId="0" numFmtId="0" xfId="0" applyAlignment="1" applyBorder="1" applyFont="1">
      <alignment horizontal="left" vertical="top" wrapText="1"/>
    </xf>
    <xf borderId="23" fillId="2" fontId="23" numFmtId="0" xfId="0" applyBorder="1" applyFont="1"/>
    <xf borderId="23" fillId="0" fontId="0" numFmtId="0" xfId="0" applyBorder="1" applyFont="1"/>
    <xf borderId="22" fillId="2" fontId="22" numFmtId="0" xfId="0" applyAlignment="1" applyBorder="1" applyFont="1">
      <alignment vertical="center" wrapText="1"/>
    </xf>
    <xf borderId="15" fillId="5" fontId="24" numFmtId="0" xfId="0" applyAlignment="1" applyBorder="1" applyFont="1">
      <alignment horizontal="center" vertical="top" wrapText="1"/>
    </xf>
    <xf borderId="6" fillId="2" fontId="37" numFmtId="0" xfId="0" applyAlignment="1" applyBorder="1" applyFont="1">
      <alignment vertical="top" wrapText="1"/>
    </xf>
    <xf borderId="1" fillId="0" fontId="29" numFmtId="0" xfId="0" applyAlignment="1" applyBorder="1" applyFont="1">
      <alignment vertical="top" wrapText="1"/>
    </xf>
    <xf borderId="23" fillId="7" fontId="23" numFmtId="0" xfId="0" applyBorder="1" applyFont="1"/>
    <xf borderId="3" fillId="2" fontId="37" numFmtId="0" xfId="0" applyAlignment="1" applyBorder="1" applyFont="1">
      <alignment vertical="top" wrapText="1"/>
    </xf>
    <xf borderId="4" fillId="5" fontId="24" numFmtId="0" xfId="0" applyAlignment="1" applyBorder="1" applyFont="1">
      <alignment horizontal="center" vertical="center" wrapText="1"/>
    </xf>
    <xf borderId="15" fillId="4" fontId="9" numFmtId="0" xfId="0" applyAlignment="1" applyBorder="1" applyFont="1">
      <alignment vertical="center" wrapText="1"/>
    </xf>
    <xf borderId="0" fillId="0" fontId="9" numFmtId="0" xfId="0" applyAlignment="1" applyFont="1">
      <alignment horizontal="left" vertical="center"/>
    </xf>
    <xf borderId="6" fillId="9" fontId="0" numFmtId="0" xfId="0" applyAlignment="1" applyBorder="1" applyFill="1" applyFont="1">
      <alignment horizontal="left" vertical="top" wrapText="1"/>
    </xf>
    <xf borderId="0" fillId="0" fontId="0" numFmtId="0" xfId="0" applyAlignment="1" applyFont="1">
      <alignment vertical="center"/>
    </xf>
    <xf borderId="0" fillId="0" fontId="14" numFmtId="0" xfId="0" applyAlignment="1" applyFont="1">
      <alignment horizontal="left" vertical="center"/>
    </xf>
    <xf borderId="0" fillId="0" fontId="18" numFmtId="0" xfId="0" applyAlignment="1" applyFont="1">
      <alignment horizontal="left" vertical="center"/>
    </xf>
    <xf borderId="6" fillId="0" fontId="40" numFmtId="0" xfId="0" applyAlignment="1" applyBorder="1" applyFont="1">
      <alignment horizontal="left" vertical="top" wrapText="1"/>
    </xf>
    <xf borderId="1" fillId="4" fontId="10" numFmtId="9" xfId="0" applyAlignment="1" applyBorder="1" applyFont="1" applyNumberFormat="1">
      <alignment horizontal="center" vertical="center" wrapText="1"/>
    </xf>
    <xf borderId="6" fillId="0" fontId="10" numFmtId="0" xfId="0" applyAlignment="1" applyBorder="1" applyFont="1">
      <alignment horizontal="center" vertical="center" wrapText="1"/>
    </xf>
    <xf borderId="0" fillId="0" fontId="20" numFmtId="0" xfId="0" applyFont="1"/>
    <xf borderId="1" fillId="6" fontId="17" numFmtId="0" xfId="0" applyAlignment="1" applyBorder="1" applyFont="1">
      <alignment horizontal="center" vertical="top" wrapText="1"/>
    </xf>
    <xf borderId="6" fillId="0" fontId="18" numFmtId="0" xfId="0" applyAlignment="1" applyBorder="1" applyFont="1">
      <alignment horizontal="left" vertical="top"/>
    </xf>
    <xf borderId="6" fillId="5" fontId="19" numFmtId="0" xfId="0" applyAlignment="1" applyBorder="1" applyFont="1">
      <alignment horizontal="left" vertical="top" wrapText="1"/>
    </xf>
    <xf borderId="6" fillId="5" fontId="0" numFmtId="0" xfId="0" applyAlignment="1" applyBorder="1" applyFont="1">
      <alignment wrapText="1"/>
    </xf>
    <xf borderId="6" fillId="5" fontId="0" numFmtId="0" xfId="0" applyBorder="1" applyFont="1"/>
    <xf borderId="6" fillId="5" fontId="9" numFmtId="0" xfId="0" applyBorder="1" applyFont="1"/>
    <xf borderId="6" fillId="0" fontId="18" numFmtId="0" xfId="0" applyAlignment="1" applyBorder="1" applyFont="1">
      <alignment horizontal="left" vertical="top" wrapText="1"/>
    </xf>
    <xf borderId="6" fillId="2" fontId="21" numFmtId="0" xfId="0" applyAlignment="1" applyBorder="1" applyFont="1">
      <alignment horizontal="left" vertical="top" wrapText="1"/>
    </xf>
    <xf borderId="0" fillId="0" fontId="34" numFmtId="0" xfId="0" applyFont="1"/>
    <xf borderId="15" fillId="0" fontId="0" numFmtId="0" xfId="0" applyAlignment="1" applyBorder="1" applyFont="1">
      <alignment horizontal="left" vertical="top" wrapText="1"/>
    </xf>
    <xf borderId="6" fillId="0" fontId="0" numFmtId="0" xfId="0" applyAlignment="1" applyBorder="1" applyFont="1">
      <alignment horizontal="center" vertical="top" wrapText="1"/>
    </xf>
    <xf borderId="6" fillId="5" fontId="19" numFmtId="0" xfId="0" applyAlignment="1" applyBorder="1" applyFont="1">
      <alignment horizontal="left" vertical="center" wrapText="1"/>
    </xf>
    <xf borderId="22" fillId="0" fontId="0" numFmtId="0" xfId="0" applyAlignment="1" applyBorder="1" applyFont="1">
      <alignment horizontal="left"/>
    </xf>
    <xf borderId="6" fillId="4" fontId="45" numFmtId="0" xfId="0" applyAlignment="1" applyBorder="1" applyFont="1">
      <alignment horizontal="left" vertical="top" wrapText="1"/>
    </xf>
    <xf borderId="4" fillId="0" fontId="27" numFmtId="0" xfId="0" applyAlignment="1" applyBorder="1" applyFont="1">
      <alignment horizontal="left" vertical="top" wrapText="1"/>
    </xf>
    <xf borderId="0" fillId="0" fontId="46" numFmtId="0" xfId="0" applyAlignment="1" applyFont="1">
      <alignment wrapText="1"/>
    </xf>
    <xf borderId="23" fillId="0" fontId="0" numFmtId="0" xfId="0" applyAlignment="1" applyBorder="1" applyFont="1">
      <alignment horizontal="left"/>
    </xf>
    <xf borderId="6" fillId="4" fontId="0" numFmtId="0" xfId="0" applyAlignment="1" applyBorder="1" applyFont="1">
      <alignment horizontal="center" wrapText="1"/>
    </xf>
    <xf borderId="6" fillId="0" fontId="0" numFmtId="0" xfId="0" applyAlignment="1" applyBorder="1" applyFont="1">
      <alignment horizontal="center" wrapText="1"/>
    </xf>
    <xf borderId="0" fillId="0" fontId="47" numFmtId="0" xfId="0" applyFont="1"/>
    <xf borderId="22" fillId="5" fontId="19" numFmtId="0" xfId="0" applyAlignment="1" applyBorder="1" applyFont="1">
      <alignment horizontal="left" vertical="top" wrapText="1"/>
    </xf>
    <xf borderId="3" fillId="0" fontId="9" numFmtId="0" xfId="0" applyBorder="1" applyFont="1"/>
    <xf borderId="12" fillId="0" fontId="0" numFmtId="0" xfId="0" applyAlignment="1" applyBorder="1" applyFont="1">
      <alignment wrapText="1"/>
    </xf>
    <xf borderId="6" fillId="0" fontId="48" numFmtId="0" xfId="0" applyBorder="1" applyFont="1"/>
    <xf borderId="1" fillId="7" fontId="23" numFmtId="0" xfId="0" applyAlignment="1" applyBorder="1" applyFont="1">
      <alignment horizontal="left" vertical="top" wrapText="1"/>
    </xf>
    <xf borderId="1" fillId="7" fontId="22" numFmtId="0" xfId="0" applyAlignment="1" applyBorder="1" applyFont="1">
      <alignment vertical="top" wrapText="1"/>
    </xf>
    <xf borderId="6" fillId="7" fontId="23" numFmtId="0" xfId="0" applyAlignment="1" applyBorder="1" applyFont="1">
      <alignment wrapText="1"/>
    </xf>
    <xf borderId="6" fillId="2" fontId="23" numFmtId="0" xfId="0" applyAlignment="1" applyBorder="1" applyFont="1">
      <alignment horizontal="center" wrapText="1"/>
    </xf>
    <xf borderId="6" fillId="2" fontId="23" numFmtId="0" xfId="0" applyAlignment="1" applyBorder="1" applyFont="1">
      <alignment horizontal="left" wrapText="1"/>
    </xf>
    <xf borderId="23" fillId="0" fontId="0" numFmtId="0" xfId="0" applyAlignment="1" applyBorder="1" applyFont="1">
      <alignment vertical="top" wrapText="1"/>
    </xf>
    <xf borderId="6" fillId="9" fontId="0" numFmtId="0" xfId="0" applyAlignment="1" applyBorder="1" applyFont="1">
      <alignment vertical="top" wrapText="1"/>
    </xf>
    <xf borderId="6" fillId="5" fontId="15" numFmtId="0" xfId="0" applyAlignment="1" applyBorder="1" applyFont="1">
      <alignment horizontal="left" vertical="top" wrapText="1"/>
    </xf>
    <xf borderId="22" fillId="2" fontId="23" numFmtId="0" xfId="0" applyAlignment="1" applyBorder="1" applyFont="1">
      <alignment horizontal="left" vertical="center" wrapText="1"/>
    </xf>
    <xf borderId="0" fillId="0" fontId="20" numFmtId="0" xfId="0" applyAlignment="1" applyFont="1">
      <alignment wrapText="1"/>
    </xf>
    <xf borderId="0" fillId="0" fontId="20" numFmtId="9" xfId="0" applyFont="1" applyNumberFormat="1"/>
    <xf borderId="12" fillId="0" fontId="29" numFmtId="0" xfId="0" applyAlignment="1" applyBorder="1" applyFont="1">
      <alignment horizontal="left" vertical="top" wrapText="1"/>
    </xf>
    <xf borderId="2" fillId="0" fontId="0" numFmtId="0" xfId="0" applyAlignment="1" applyBorder="1" applyFont="1">
      <alignment horizontal="left"/>
    </xf>
    <xf borderId="23" fillId="0" fontId="29" numFmtId="0" xfId="0" applyAlignment="1" applyBorder="1" applyFont="1">
      <alignment vertical="top" wrapText="1"/>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5" Type="http://schemas.openxmlformats.org/officeDocument/2006/relationships/worksheet" Target="worksheets/sheet3.xml"/><Relationship Id="rId19" Type="http://schemas.openxmlformats.org/officeDocument/2006/relationships/worksheet" Target="worksheets/sheet17.xml"/><Relationship Id="rId6" Type="http://schemas.openxmlformats.org/officeDocument/2006/relationships/worksheet" Target="worksheets/sheet4.xml"/><Relationship Id="rId18" Type="http://schemas.openxmlformats.org/officeDocument/2006/relationships/worksheet" Target="worksheets/sheet16.xml"/><Relationship Id="rId7" Type="http://schemas.openxmlformats.org/officeDocument/2006/relationships/worksheet" Target="worksheets/sheet5.xml"/><Relationship Id="rId8" Type="http://schemas.openxmlformats.org/officeDocument/2006/relationships/worksheet" Target="worksheets/sheet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showGridLines="0" workbookViewId="0"/>
  </sheetViews>
  <sheetFormatPr customHeight="1" defaultColWidth="12.63" defaultRowHeight="15.0"/>
  <cols>
    <col customWidth="1" min="1" max="1" width="8.75"/>
    <col customWidth="1" min="2" max="2" width="21.63"/>
    <col customWidth="1" min="3" max="3" width="20.88"/>
    <col customWidth="1" min="4" max="4" width="10.25"/>
    <col customWidth="1" min="5" max="5" width="9.0"/>
    <col customWidth="1" min="6" max="6" width="19.13"/>
    <col customWidth="1" min="7" max="7" width="14.38"/>
    <col customWidth="1" min="8" max="8" width="2.5"/>
    <col customWidth="1" min="9" max="9" width="3.25"/>
    <col customWidth="1" min="10" max="10" width="6.88"/>
    <col customWidth="1" min="11" max="26" width="7.63"/>
  </cols>
  <sheetData>
    <row r="1" ht="33.75" customHeight="1">
      <c r="A1" s="2" t="s">
        <v>0</v>
      </c>
      <c r="B1" s="3"/>
      <c r="C1" s="3"/>
      <c r="D1" s="3"/>
      <c r="E1" s="3"/>
      <c r="F1" s="3"/>
      <c r="G1" s="3"/>
      <c r="H1" s="3"/>
      <c r="I1" s="4"/>
      <c r="J1" s="5"/>
      <c r="K1" s="6"/>
      <c r="L1" s="6"/>
      <c r="M1" s="6"/>
      <c r="N1" s="6"/>
      <c r="O1" s="6"/>
      <c r="P1" s="6"/>
      <c r="Q1" s="6"/>
      <c r="R1" s="6"/>
      <c r="S1" s="6"/>
      <c r="T1" s="6"/>
      <c r="U1" s="6"/>
      <c r="V1" s="6"/>
      <c r="W1" s="6"/>
      <c r="X1" s="6"/>
      <c r="Y1" s="6"/>
      <c r="Z1" s="6"/>
    </row>
    <row r="2" ht="45.75" hidden="1" customHeight="1">
      <c r="A2" s="7" t="s">
        <v>3</v>
      </c>
      <c r="B2" s="9"/>
      <c r="C2" s="10"/>
      <c r="D2" s="12"/>
      <c r="E2" s="13"/>
      <c r="F2" s="13"/>
      <c r="G2" s="17" t="s">
        <v>6</v>
      </c>
      <c r="H2" s="18"/>
      <c r="I2" s="18"/>
      <c r="J2" s="5"/>
      <c r="K2" s="6"/>
      <c r="L2" s="6"/>
      <c r="M2" s="6"/>
      <c r="N2" s="6"/>
      <c r="O2" s="6"/>
      <c r="P2" s="6"/>
      <c r="Q2" s="6"/>
      <c r="R2" s="6"/>
      <c r="S2" s="6"/>
      <c r="T2" s="6"/>
      <c r="U2" s="6"/>
      <c r="V2" s="6"/>
      <c r="W2" s="6"/>
      <c r="X2" s="6"/>
      <c r="Y2" s="6"/>
      <c r="Z2" s="6"/>
    </row>
    <row r="3" ht="37.5" customHeight="1">
      <c r="A3" s="22" t="s">
        <v>10</v>
      </c>
      <c r="B3" s="3"/>
      <c r="C3" s="3"/>
      <c r="D3" s="3"/>
      <c r="E3" s="3"/>
      <c r="F3" s="3"/>
      <c r="G3" s="3"/>
      <c r="H3" s="24">
        <v>1.0</v>
      </c>
      <c r="I3" s="4"/>
      <c r="J3" s="5"/>
      <c r="K3" s="6"/>
      <c r="L3" s="6"/>
      <c r="M3" s="6"/>
      <c r="N3" s="6"/>
      <c r="O3" s="6"/>
      <c r="P3" s="6"/>
      <c r="Q3" s="6"/>
      <c r="R3" s="6"/>
      <c r="S3" s="6"/>
      <c r="T3" s="6"/>
      <c r="U3" s="6"/>
      <c r="V3" s="6"/>
      <c r="W3" s="6"/>
      <c r="X3" s="6"/>
      <c r="Y3" s="6"/>
      <c r="Z3" s="6"/>
    </row>
    <row r="4" ht="33.0" customHeight="1">
      <c r="A4" s="11" t="s">
        <v>4</v>
      </c>
      <c r="B4" s="3"/>
      <c r="C4" s="3"/>
      <c r="D4" s="3"/>
      <c r="E4" s="3"/>
      <c r="F4" s="3"/>
      <c r="G4" s="3"/>
      <c r="H4" s="3"/>
      <c r="I4" s="4"/>
      <c r="J4" s="5"/>
      <c r="K4" s="6"/>
      <c r="L4" s="6"/>
      <c r="M4" s="6"/>
      <c r="N4" s="6"/>
      <c r="O4" s="6"/>
      <c r="P4" s="6"/>
      <c r="Q4" s="6"/>
      <c r="R4" s="6"/>
      <c r="S4" s="6"/>
      <c r="T4" s="6"/>
      <c r="U4" s="6"/>
      <c r="V4" s="6"/>
      <c r="W4" s="6"/>
      <c r="X4" s="6"/>
      <c r="Y4" s="6"/>
      <c r="Z4" s="6"/>
    </row>
    <row r="5" ht="45.0" customHeight="1">
      <c r="A5" s="14" t="s">
        <v>5</v>
      </c>
      <c r="B5" s="4"/>
      <c r="C5" s="11"/>
      <c r="D5" s="3"/>
      <c r="E5" s="4"/>
      <c r="F5" s="16" t="s">
        <v>8</v>
      </c>
      <c r="G5" s="11"/>
      <c r="H5" s="3"/>
      <c r="I5" s="4"/>
      <c r="J5" s="5"/>
      <c r="K5" s="6"/>
      <c r="L5" s="6"/>
      <c r="M5" s="6"/>
      <c r="N5" s="6"/>
      <c r="O5" s="6"/>
      <c r="P5" s="6"/>
      <c r="Q5" s="6"/>
      <c r="R5" s="6"/>
      <c r="S5" s="6"/>
      <c r="T5" s="6"/>
      <c r="U5" s="6"/>
      <c r="V5" s="6"/>
      <c r="W5" s="6"/>
      <c r="X5" s="6"/>
      <c r="Y5" s="6"/>
      <c r="Z5" s="6"/>
    </row>
    <row r="6" ht="51.0" customHeight="1">
      <c r="A6" s="20" t="s">
        <v>9</v>
      </c>
      <c r="B6" s="4"/>
      <c r="C6" s="21"/>
      <c r="D6" s="3"/>
      <c r="E6" s="4"/>
      <c r="F6" s="23" t="s">
        <v>11</v>
      </c>
      <c r="G6" s="11"/>
      <c r="H6" s="3"/>
      <c r="I6" s="4"/>
      <c r="J6" s="5"/>
      <c r="K6" s="6"/>
      <c r="L6" s="6"/>
      <c r="M6" s="6"/>
      <c r="N6" s="6"/>
      <c r="O6" s="6"/>
      <c r="P6" s="6"/>
      <c r="Q6" s="6"/>
      <c r="R6" s="6"/>
      <c r="S6" s="6"/>
      <c r="T6" s="6"/>
      <c r="U6" s="6"/>
      <c r="V6" s="6"/>
      <c r="W6" s="6"/>
      <c r="X6" s="6"/>
      <c r="Y6" s="6"/>
      <c r="Z6" s="6"/>
    </row>
    <row r="7" ht="54.0" customHeight="1">
      <c r="A7" s="20" t="s">
        <v>12</v>
      </c>
      <c r="B7" s="4"/>
      <c r="C7" s="26"/>
      <c r="D7" s="3"/>
      <c r="E7" s="4"/>
      <c r="F7" s="23" t="s">
        <v>13</v>
      </c>
      <c r="G7" s="11"/>
      <c r="H7" s="3"/>
      <c r="I7" s="4"/>
      <c r="J7" s="5"/>
      <c r="K7" s="6"/>
      <c r="L7" s="6"/>
      <c r="M7" s="6"/>
      <c r="N7" s="6"/>
      <c r="O7" s="6"/>
      <c r="P7" s="6"/>
      <c r="Q7" s="6"/>
      <c r="R7" s="6"/>
      <c r="S7" s="6"/>
      <c r="T7" s="6"/>
      <c r="U7" s="6"/>
      <c r="V7" s="6"/>
      <c r="W7" s="6"/>
      <c r="X7" s="6"/>
      <c r="Y7" s="6"/>
      <c r="Z7" s="6"/>
    </row>
    <row r="8" ht="38.25" customHeight="1">
      <c r="A8" s="34" t="s">
        <v>20</v>
      </c>
      <c r="B8" s="36"/>
      <c r="C8" s="36"/>
      <c r="D8" s="36"/>
      <c r="E8" s="36"/>
      <c r="F8" s="36"/>
      <c r="G8" s="36"/>
      <c r="H8" s="36"/>
      <c r="I8" s="40"/>
      <c r="J8" s="5"/>
      <c r="K8" s="6"/>
      <c r="L8" s="6"/>
      <c r="M8" s="6"/>
      <c r="N8" s="6"/>
      <c r="O8" s="6"/>
      <c r="P8" s="6"/>
      <c r="Q8" s="6"/>
      <c r="R8" s="6"/>
      <c r="S8" s="6"/>
      <c r="T8" s="6"/>
      <c r="U8" s="6"/>
      <c r="V8" s="6"/>
      <c r="W8" s="6"/>
      <c r="X8" s="6"/>
      <c r="Y8" s="6"/>
      <c r="Z8" s="6"/>
    </row>
    <row r="9" ht="33.0" customHeight="1">
      <c r="A9" s="42" t="s">
        <v>15</v>
      </c>
      <c r="B9" s="3"/>
      <c r="C9" s="3"/>
      <c r="D9" s="3"/>
      <c r="E9" s="3"/>
      <c r="F9" s="46" t="s">
        <v>22</v>
      </c>
      <c r="G9" s="3"/>
      <c r="H9" s="3"/>
      <c r="I9" s="4"/>
      <c r="J9" s="5"/>
      <c r="K9" s="6"/>
      <c r="L9" s="6"/>
      <c r="M9" s="6"/>
      <c r="N9" s="6"/>
      <c r="O9" s="6"/>
      <c r="P9" s="6"/>
      <c r="Q9" s="6"/>
      <c r="R9" s="6"/>
      <c r="S9" s="6"/>
      <c r="T9" s="6"/>
      <c r="U9" s="6"/>
      <c r="V9" s="6"/>
      <c r="W9" s="6"/>
      <c r="X9" s="6"/>
      <c r="Y9" s="6"/>
      <c r="Z9" s="6"/>
    </row>
    <row r="10" ht="25.5" customHeight="1">
      <c r="A10" s="49" t="s">
        <v>18</v>
      </c>
      <c r="B10" s="51" t="s">
        <v>19</v>
      </c>
      <c r="C10" s="52">
        <f>'Emergency '!D682</f>
        <v>0.5238095238</v>
      </c>
      <c r="D10" s="3"/>
      <c r="E10" s="4"/>
      <c r="F10" s="47">
        <f>D690</f>
        <v>0.3987804878</v>
      </c>
      <c r="G10" s="43"/>
      <c r="H10" s="43"/>
      <c r="I10" s="45"/>
      <c r="J10" s="5"/>
      <c r="K10" s="6"/>
      <c r="L10" s="6"/>
      <c r="M10" s="6"/>
      <c r="N10" s="6"/>
      <c r="O10" s="6"/>
      <c r="P10" s="6"/>
      <c r="Q10" s="6"/>
      <c r="R10" s="6"/>
      <c r="S10" s="6"/>
      <c r="T10" s="6"/>
      <c r="U10" s="6"/>
      <c r="V10" s="6"/>
      <c r="W10" s="6"/>
      <c r="X10" s="6"/>
      <c r="Y10" s="6"/>
      <c r="Z10" s="6"/>
    </row>
    <row r="11" ht="25.5" customHeight="1">
      <c r="A11" s="49" t="s">
        <v>23</v>
      </c>
      <c r="B11" s="51" t="s">
        <v>24</v>
      </c>
      <c r="C11" s="52">
        <f>'Emergency '!D683</f>
        <v>0.5</v>
      </c>
      <c r="D11" s="3"/>
      <c r="E11" s="4"/>
      <c r="F11" s="48"/>
      <c r="I11" s="50"/>
      <c r="J11" s="5"/>
      <c r="K11" s="6"/>
      <c r="L11" s="6"/>
      <c r="M11" s="6"/>
      <c r="N11" s="6"/>
      <c r="O11" s="6"/>
      <c r="P11" s="6"/>
      <c r="Q11" s="6"/>
      <c r="R11" s="6"/>
      <c r="S11" s="6"/>
      <c r="T11" s="6"/>
      <c r="U11" s="6"/>
      <c r="V11" s="6"/>
      <c r="W11" s="6"/>
      <c r="X11" s="6"/>
      <c r="Y11" s="6"/>
      <c r="Z11" s="6"/>
    </row>
    <row r="12" ht="25.5" customHeight="1">
      <c r="A12" s="49" t="s">
        <v>25</v>
      </c>
      <c r="B12" s="51" t="s">
        <v>26</v>
      </c>
      <c r="C12" s="52">
        <f>'Emergency '!D684</f>
        <v>0.4117647059</v>
      </c>
      <c r="D12" s="3"/>
      <c r="E12" s="4"/>
      <c r="F12" s="48"/>
      <c r="I12" s="50"/>
      <c r="J12" s="5"/>
      <c r="K12" s="6"/>
      <c r="L12" s="6"/>
      <c r="M12" s="6"/>
      <c r="N12" s="6"/>
      <c r="O12" s="6"/>
      <c r="P12" s="6"/>
      <c r="Q12" s="6"/>
      <c r="R12" s="6"/>
      <c r="S12" s="6"/>
      <c r="T12" s="6"/>
      <c r="U12" s="6"/>
      <c r="V12" s="6"/>
      <c r="W12" s="6"/>
      <c r="X12" s="6"/>
      <c r="Y12" s="6"/>
      <c r="Z12" s="6"/>
    </row>
    <row r="13" ht="25.5" customHeight="1">
      <c r="A13" s="49" t="s">
        <v>27</v>
      </c>
      <c r="B13" s="51" t="s">
        <v>28</v>
      </c>
      <c r="C13" s="52">
        <f>'Emergency '!D685</f>
        <v>0.5128205128</v>
      </c>
      <c r="D13" s="3"/>
      <c r="E13" s="4"/>
      <c r="F13" s="48"/>
      <c r="I13" s="50"/>
      <c r="J13" s="5"/>
      <c r="K13" s="6"/>
      <c r="L13" s="6"/>
      <c r="M13" s="6"/>
      <c r="N13" s="6"/>
      <c r="O13" s="6"/>
      <c r="P13" s="6"/>
      <c r="Q13" s="6"/>
      <c r="R13" s="6"/>
      <c r="S13" s="6"/>
      <c r="T13" s="6"/>
      <c r="U13" s="6"/>
      <c r="V13" s="6"/>
      <c r="W13" s="6"/>
      <c r="X13" s="6"/>
      <c r="Y13" s="6"/>
      <c r="Z13" s="6"/>
    </row>
    <row r="14" ht="25.5" customHeight="1">
      <c r="A14" s="49" t="s">
        <v>29</v>
      </c>
      <c r="B14" s="51" t="s">
        <v>30</v>
      </c>
      <c r="C14" s="52">
        <f>'Emergency '!D686</f>
        <v>0.5215517241</v>
      </c>
      <c r="D14" s="3"/>
      <c r="E14" s="4"/>
      <c r="F14" s="48"/>
      <c r="I14" s="50"/>
      <c r="J14" s="5"/>
      <c r="K14" s="6"/>
      <c r="L14" s="6"/>
      <c r="M14" s="6"/>
      <c r="N14" s="6"/>
      <c r="O14" s="6"/>
      <c r="P14" s="6"/>
      <c r="Q14" s="6"/>
      <c r="R14" s="6"/>
      <c r="S14" s="6"/>
      <c r="T14" s="6"/>
      <c r="U14" s="6"/>
      <c r="V14" s="6"/>
      <c r="W14" s="6"/>
      <c r="X14" s="6"/>
      <c r="Y14" s="6"/>
      <c r="Z14" s="6"/>
    </row>
    <row r="15" ht="25.5" customHeight="1">
      <c r="A15" s="49" t="s">
        <v>31</v>
      </c>
      <c r="B15" s="51" t="s">
        <v>32</v>
      </c>
      <c r="C15" s="52">
        <f>'Emergency '!D687</f>
        <v>0.3055555556</v>
      </c>
      <c r="D15" s="3"/>
      <c r="E15" s="4"/>
      <c r="F15" s="48"/>
      <c r="I15" s="50"/>
      <c r="J15" s="5"/>
      <c r="K15" s="6"/>
      <c r="L15" s="6"/>
      <c r="M15" s="6"/>
      <c r="N15" s="6"/>
      <c r="O15" s="6"/>
      <c r="P15" s="6"/>
      <c r="Q15" s="6"/>
      <c r="R15" s="6"/>
      <c r="S15" s="6"/>
      <c r="T15" s="6"/>
      <c r="U15" s="6"/>
      <c r="V15" s="6"/>
      <c r="W15" s="6"/>
      <c r="X15" s="6"/>
      <c r="Y15" s="6"/>
      <c r="Z15" s="6"/>
    </row>
    <row r="16" ht="42.0" customHeight="1">
      <c r="A16" s="49" t="s">
        <v>33</v>
      </c>
      <c r="B16" s="51" t="s">
        <v>38</v>
      </c>
      <c r="C16" s="52">
        <f>'Emergency '!D688</f>
        <v>0.06097560976</v>
      </c>
      <c r="D16" s="3"/>
      <c r="E16" s="4"/>
      <c r="F16" s="48"/>
      <c r="I16" s="50"/>
      <c r="J16" s="5"/>
      <c r="K16" s="6"/>
      <c r="L16" s="6"/>
      <c r="M16" s="6"/>
      <c r="N16" s="6"/>
      <c r="O16" s="6"/>
      <c r="P16" s="6"/>
      <c r="Q16" s="6"/>
      <c r="R16" s="6"/>
      <c r="S16" s="6"/>
      <c r="T16" s="6"/>
      <c r="U16" s="6"/>
      <c r="V16" s="6"/>
      <c r="W16" s="6"/>
      <c r="X16" s="6"/>
      <c r="Y16" s="6"/>
      <c r="Z16" s="6"/>
    </row>
    <row r="17" ht="26.25" customHeight="1">
      <c r="A17" s="61" t="s">
        <v>35</v>
      </c>
      <c r="B17" s="62" t="s">
        <v>36</v>
      </c>
      <c r="C17" s="63">
        <f>'Emergency '!D689</f>
        <v>0</v>
      </c>
      <c r="D17" s="64"/>
      <c r="E17" s="65"/>
      <c r="F17" s="53"/>
      <c r="G17" s="54"/>
      <c r="H17" s="54"/>
      <c r="I17" s="55"/>
      <c r="J17" s="5"/>
      <c r="K17" s="6"/>
      <c r="L17" s="6"/>
      <c r="M17" s="6"/>
      <c r="N17" s="6"/>
      <c r="O17" s="6"/>
      <c r="P17" s="6"/>
      <c r="Q17" s="6"/>
      <c r="R17" s="6"/>
      <c r="S17" s="6"/>
      <c r="T17" s="6"/>
      <c r="U17" s="6"/>
      <c r="V17" s="6"/>
      <c r="W17" s="6"/>
      <c r="X17" s="6"/>
      <c r="Y17" s="6"/>
      <c r="Z17" s="6"/>
    </row>
    <row r="18" ht="19.5" customHeight="1">
      <c r="A18" s="66"/>
      <c r="B18" s="67"/>
      <c r="C18" s="67"/>
      <c r="D18" s="67"/>
      <c r="E18" s="67"/>
      <c r="F18" s="67"/>
      <c r="G18" s="67"/>
      <c r="H18" s="67"/>
      <c r="I18" s="68"/>
      <c r="J18" s="5"/>
      <c r="K18" s="6"/>
      <c r="L18" s="6"/>
      <c r="M18" s="6"/>
      <c r="N18" s="6"/>
      <c r="O18" s="6"/>
      <c r="P18" s="6"/>
      <c r="Q18" s="6"/>
      <c r="R18" s="6"/>
      <c r="S18" s="6"/>
      <c r="T18" s="6"/>
      <c r="U18" s="6"/>
      <c r="V18" s="6"/>
      <c r="W18" s="6"/>
      <c r="X18" s="6"/>
      <c r="Y18" s="6"/>
      <c r="Z18" s="6"/>
    </row>
    <row r="19" ht="28.5" customHeight="1">
      <c r="A19" s="60"/>
      <c r="B19" s="51" t="s">
        <v>37</v>
      </c>
      <c r="C19" s="3"/>
      <c r="D19" s="3"/>
      <c r="E19" s="3"/>
      <c r="F19" s="3"/>
      <c r="G19" s="3"/>
      <c r="H19" s="3"/>
      <c r="I19" s="4"/>
      <c r="J19" s="5"/>
      <c r="K19" s="6"/>
      <c r="L19" s="6"/>
      <c r="M19" s="6"/>
      <c r="N19" s="6"/>
      <c r="O19" s="6"/>
      <c r="P19" s="6"/>
      <c r="Q19" s="6"/>
      <c r="R19" s="6"/>
      <c r="S19" s="6"/>
      <c r="T19" s="6"/>
      <c r="U19" s="6"/>
      <c r="V19" s="6"/>
      <c r="W19" s="6"/>
      <c r="X19" s="6"/>
      <c r="Y19" s="6"/>
      <c r="Z19" s="6"/>
    </row>
    <row r="20" ht="27.75" customHeight="1">
      <c r="A20" s="23">
        <v>1.0</v>
      </c>
      <c r="B20" s="59"/>
      <c r="C20" s="3"/>
      <c r="D20" s="3"/>
      <c r="E20" s="3"/>
      <c r="F20" s="3"/>
      <c r="G20" s="3"/>
      <c r="H20" s="3"/>
      <c r="I20" s="4"/>
      <c r="J20" s="5"/>
      <c r="K20" s="6"/>
      <c r="L20" s="6"/>
      <c r="M20" s="6"/>
      <c r="N20" s="6"/>
      <c r="O20" s="6"/>
      <c r="P20" s="6"/>
      <c r="Q20" s="6"/>
      <c r="R20" s="6"/>
      <c r="S20" s="6"/>
      <c r="T20" s="6"/>
      <c r="U20" s="6"/>
      <c r="V20" s="6"/>
      <c r="W20" s="6"/>
      <c r="X20" s="6"/>
      <c r="Y20" s="6"/>
      <c r="Z20" s="6"/>
    </row>
    <row r="21" ht="27.75" customHeight="1">
      <c r="A21" s="23">
        <v>2.0</v>
      </c>
      <c r="B21" s="59"/>
      <c r="C21" s="3"/>
      <c r="D21" s="3"/>
      <c r="E21" s="3"/>
      <c r="F21" s="3"/>
      <c r="G21" s="3"/>
      <c r="H21" s="3"/>
      <c r="I21" s="4"/>
      <c r="J21" s="5"/>
      <c r="K21" s="6"/>
      <c r="L21" s="6"/>
      <c r="M21" s="6"/>
      <c r="N21" s="6"/>
      <c r="O21" s="6"/>
      <c r="P21" s="6"/>
      <c r="Q21" s="6"/>
      <c r="R21" s="6"/>
      <c r="S21" s="6"/>
      <c r="T21" s="6"/>
      <c r="U21" s="6"/>
      <c r="V21" s="6"/>
      <c r="W21" s="6"/>
      <c r="X21" s="6"/>
      <c r="Y21" s="6"/>
      <c r="Z21" s="6"/>
    </row>
    <row r="22" ht="27.75" customHeight="1">
      <c r="A22" s="23">
        <v>3.0</v>
      </c>
      <c r="B22" s="59"/>
      <c r="C22" s="3"/>
      <c r="D22" s="3"/>
      <c r="E22" s="3"/>
      <c r="F22" s="3"/>
      <c r="G22" s="3"/>
      <c r="H22" s="3"/>
      <c r="I22" s="4"/>
      <c r="J22" s="5"/>
      <c r="K22" s="6"/>
      <c r="L22" s="6"/>
      <c r="M22" s="6"/>
      <c r="N22" s="6"/>
      <c r="O22" s="6"/>
      <c r="P22" s="6"/>
      <c r="Q22" s="6"/>
      <c r="R22" s="6"/>
      <c r="S22" s="6"/>
      <c r="T22" s="6"/>
      <c r="U22" s="6"/>
      <c r="V22" s="6"/>
      <c r="W22" s="6"/>
      <c r="X22" s="6"/>
      <c r="Y22" s="6"/>
      <c r="Z22" s="6"/>
    </row>
    <row r="23" ht="27.75" customHeight="1">
      <c r="A23" s="23">
        <v>4.0</v>
      </c>
      <c r="B23" s="59"/>
      <c r="C23" s="3"/>
      <c r="D23" s="3"/>
      <c r="E23" s="3"/>
      <c r="F23" s="3"/>
      <c r="G23" s="3"/>
      <c r="H23" s="3"/>
      <c r="I23" s="4"/>
      <c r="J23" s="5"/>
      <c r="K23" s="6"/>
      <c r="L23" s="6"/>
      <c r="M23" s="6"/>
      <c r="N23" s="6"/>
      <c r="O23" s="6"/>
      <c r="P23" s="6"/>
      <c r="Q23" s="6"/>
      <c r="R23" s="6"/>
      <c r="S23" s="6"/>
      <c r="T23" s="6"/>
      <c r="U23" s="6"/>
      <c r="V23" s="6"/>
      <c r="W23" s="6"/>
      <c r="X23" s="6"/>
      <c r="Y23" s="6"/>
      <c r="Z23" s="6"/>
    </row>
    <row r="24" ht="27.75" customHeight="1">
      <c r="A24" s="23">
        <v>5.0</v>
      </c>
      <c r="B24" s="59"/>
      <c r="C24" s="3"/>
      <c r="D24" s="3"/>
      <c r="E24" s="3"/>
      <c r="F24" s="3"/>
      <c r="G24" s="3"/>
      <c r="H24" s="3"/>
      <c r="I24" s="4"/>
      <c r="J24" s="5"/>
      <c r="K24" s="6"/>
      <c r="L24" s="6"/>
      <c r="M24" s="6"/>
      <c r="N24" s="6"/>
      <c r="O24" s="6"/>
      <c r="P24" s="6"/>
      <c r="Q24" s="6"/>
      <c r="R24" s="6"/>
      <c r="S24" s="6"/>
      <c r="T24" s="6"/>
      <c r="U24" s="6"/>
      <c r="V24" s="6"/>
      <c r="W24" s="6"/>
      <c r="X24" s="6"/>
      <c r="Y24" s="6"/>
      <c r="Z24" s="6"/>
    </row>
    <row r="25" ht="27.75" customHeight="1">
      <c r="A25" s="60"/>
      <c r="B25" s="51" t="s">
        <v>39</v>
      </c>
      <c r="C25" s="3"/>
      <c r="D25" s="3"/>
      <c r="E25" s="3"/>
      <c r="F25" s="3"/>
      <c r="G25" s="3"/>
      <c r="H25" s="3"/>
      <c r="I25" s="4"/>
      <c r="J25" s="5"/>
      <c r="K25" s="6"/>
      <c r="L25" s="6"/>
      <c r="M25" s="6"/>
      <c r="N25" s="6"/>
      <c r="O25" s="6"/>
      <c r="P25" s="6"/>
      <c r="Q25" s="6"/>
      <c r="R25" s="6"/>
      <c r="S25" s="6"/>
      <c r="T25" s="6"/>
      <c r="U25" s="6"/>
      <c r="V25" s="6"/>
      <c r="W25" s="6"/>
      <c r="X25" s="6"/>
      <c r="Y25" s="6"/>
      <c r="Z25" s="6"/>
    </row>
    <row r="26" ht="27.75" customHeight="1">
      <c r="A26" s="23">
        <v>1.0</v>
      </c>
      <c r="B26" s="59"/>
      <c r="C26" s="3"/>
      <c r="D26" s="3"/>
      <c r="E26" s="3"/>
      <c r="F26" s="3"/>
      <c r="G26" s="3"/>
      <c r="H26" s="3"/>
      <c r="I26" s="4"/>
      <c r="J26" s="5"/>
      <c r="K26" s="6"/>
      <c r="L26" s="6"/>
      <c r="M26" s="6"/>
      <c r="N26" s="6"/>
      <c r="O26" s="6"/>
      <c r="P26" s="6"/>
      <c r="Q26" s="6"/>
      <c r="R26" s="6"/>
      <c r="S26" s="6"/>
      <c r="T26" s="6"/>
      <c r="U26" s="6"/>
      <c r="V26" s="6"/>
      <c r="W26" s="6"/>
      <c r="X26" s="6"/>
      <c r="Y26" s="6"/>
      <c r="Z26" s="6"/>
    </row>
    <row r="27" ht="27.75" customHeight="1">
      <c r="A27" s="23">
        <v>2.0</v>
      </c>
      <c r="B27" s="59"/>
      <c r="C27" s="3"/>
      <c r="D27" s="3"/>
      <c r="E27" s="3"/>
      <c r="F27" s="3"/>
      <c r="G27" s="3"/>
      <c r="H27" s="3"/>
      <c r="I27" s="4"/>
      <c r="J27" s="5"/>
      <c r="K27" s="6"/>
      <c r="L27" s="6"/>
      <c r="M27" s="6"/>
      <c r="N27" s="6"/>
      <c r="O27" s="6"/>
      <c r="P27" s="6"/>
      <c r="Q27" s="6"/>
      <c r="R27" s="6"/>
      <c r="S27" s="6"/>
      <c r="T27" s="6"/>
      <c r="U27" s="6"/>
      <c r="V27" s="6"/>
      <c r="W27" s="6"/>
      <c r="X27" s="6"/>
      <c r="Y27" s="6"/>
      <c r="Z27" s="6"/>
    </row>
    <row r="28" ht="27.75" customHeight="1">
      <c r="A28" s="23">
        <v>3.0</v>
      </c>
      <c r="B28" s="59"/>
      <c r="C28" s="3"/>
      <c r="D28" s="3"/>
      <c r="E28" s="3"/>
      <c r="F28" s="3"/>
      <c r="G28" s="3"/>
      <c r="H28" s="3"/>
      <c r="I28" s="4"/>
      <c r="J28" s="5"/>
      <c r="K28" s="6"/>
      <c r="L28" s="6"/>
      <c r="M28" s="6"/>
      <c r="N28" s="6"/>
      <c r="O28" s="6"/>
      <c r="P28" s="6"/>
      <c r="Q28" s="6"/>
      <c r="R28" s="6"/>
      <c r="S28" s="6"/>
      <c r="T28" s="6"/>
      <c r="U28" s="6"/>
      <c r="V28" s="6"/>
      <c r="W28" s="6"/>
      <c r="X28" s="6"/>
      <c r="Y28" s="6"/>
      <c r="Z28" s="6"/>
    </row>
    <row r="29" ht="27.75" customHeight="1">
      <c r="A29" s="23">
        <v>4.0</v>
      </c>
      <c r="B29" s="59"/>
      <c r="C29" s="3"/>
      <c r="D29" s="3"/>
      <c r="E29" s="3"/>
      <c r="F29" s="3"/>
      <c r="G29" s="3"/>
      <c r="H29" s="3"/>
      <c r="I29" s="4"/>
      <c r="J29" s="5"/>
      <c r="K29" s="6"/>
      <c r="L29" s="6"/>
      <c r="M29" s="6"/>
      <c r="N29" s="6"/>
      <c r="O29" s="6"/>
      <c r="P29" s="6"/>
      <c r="Q29" s="6"/>
      <c r="R29" s="6"/>
      <c r="S29" s="6"/>
      <c r="T29" s="6"/>
      <c r="U29" s="6"/>
      <c r="V29" s="6"/>
      <c r="W29" s="6"/>
      <c r="X29" s="6"/>
      <c r="Y29" s="6"/>
      <c r="Z29" s="6"/>
    </row>
    <row r="30" ht="27.75" customHeight="1">
      <c r="A30" s="23">
        <v>5.0</v>
      </c>
      <c r="B30" s="59"/>
      <c r="C30" s="3"/>
      <c r="D30" s="3"/>
      <c r="E30" s="3"/>
      <c r="F30" s="3"/>
      <c r="G30" s="3"/>
      <c r="H30" s="3"/>
      <c r="I30" s="4"/>
      <c r="J30" s="5"/>
      <c r="K30" s="6"/>
      <c r="L30" s="6"/>
      <c r="M30" s="6"/>
      <c r="N30" s="6"/>
      <c r="O30" s="6"/>
      <c r="P30" s="6"/>
      <c r="Q30" s="6"/>
      <c r="R30" s="6"/>
      <c r="S30" s="6"/>
      <c r="T30" s="6"/>
      <c r="U30" s="6"/>
      <c r="V30" s="6"/>
      <c r="W30" s="6"/>
      <c r="X30" s="6"/>
      <c r="Y30" s="6"/>
      <c r="Z30" s="6"/>
    </row>
    <row r="31" ht="27.75" customHeight="1">
      <c r="A31" s="60"/>
      <c r="B31" s="51" t="s">
        <v>40</v>
      </c>
      <c r="C31" s="3"/>
      <c r="D31" s="3"/>
      <c r="E31" s="3"/>
      <c r="F31" s="3"/>
      <c r="G31" s="3"/>
      <c r="H31" s="3"/>
      <c r="I31" s="4"/>
      <c r="J31" s="5"/>
      <c r="K31" s="6"/>
      <c r="L31" s="6"/>
      <c r="M31" s="6"/>
      <c r="N31" s="6"/>
      <c r="O31" s="6"/>
      <c r="P31" s="6"/>
      <c r="Q31" s="6"/>
      <c r="R31" s="6"/>
      <c r="S31" s="6"/>
      <c r="T31" s="6"/>
      <c r="U31" s="6"/>
      <c r="V31" s="6"/>
      <c r="W31" s="6"/>
      <c r="X31" s="6"/>
      <c r="Y31" s="6"/>
      <c r="Z31" s="6"/>
    </row>
    <row r="32" ht="27.75" customHeight="1">
      <c r="A32" s="23">
        <v>1.0</v>
      </c>
      <c r="B32" s="59"/>
      <c r="C32" s="3"/>
      <c r="D32" s="3"/>
      <c r="E32" s="3"/>
      <c r="F32" s="3"/>
      <c r="G32" s="3"/>
      <c r="H32" s="3"/>
      <c r="I32" s="4"/>
      <c r="J32" s="5"/>
      <c r="K32" s="6"/>
      <c r="L32" s="6"/>
      <c r="M32" s="6"/>
      <c r="N32" s="6"/>
      <c r="O32" s="6"/>
      <c r="P32" s="6"/>
      <c r="Q32" s="6"/>
      <c r="R32" s="6"/>
      <c r="S32" s="6"/>
      <c r="T32" s="6"/>
      <c r="U32" s="6"/>
      <c r="V32" s="6"/>
      <c r="W32" s="6"/>
      <c r="X32" s="6"/>
      <c r="Y32" s="6"/>
      <c r="Z32" s="6"/>
    </row>
    <row r="33" ht="27.75" customHeight="1">
      <c r="A33" s="23">
        <v>2.0</v>
      </c>
      <c r="B33" s="59"/>
      <c r="C33" s="3"/>
      <c r="D33" s="3"/>
      <c r="E33" s="3"/>
      <c r="F33" s="3"/>
      <c r="G33" s="3"/>
      <c r="H33" s="3"/>
      <c r="I33" s="4"/>
      <c r="J33" s="5"/>
      <c r="K33" s="6"/>
      <c r="L33" s="6"/>
      <c r="M33" s="6"/>
      <c r="N33" s="6"/>
      <c r="O33" s="6"/>
      <c r="P33" s="6"/>
      <c r="Q33" s="6"/>
      <c r="R33" s="6"/>
      <c r="S33" s="6"/>
      <c r="T33" s="6"/>
      <c r="U33" s="6"/>
      <c r="V33" s="6"/>
      <c r="W33" s="6"/>
      <c r="X33" s="6"/>
      <c r="Y33" s="6"/>
      <c r="Z33" s="6"/>
    </row>
    <row r="34" ht="27.75" customHeight="1">
      <c r="A34" s="23">
        <v>3.0</v>
      </c>
      <c r="B34" s="59"/>
      <c r="C34" s="3"/>
      <c r="D34" s="3"/>
      <c r="E34" s="3"/>
      <c r="F34" s="3"/>
      <c r="G34" s="3"/>
      <c r="H34" s="3"/>
      <c r="I34" s="4"/>
      <c r="J34" s="5"/>
      <c r="K34" s="6"/>
      <c r="L34" s="6"/>
      <c r="M34" s="6"/>
      <c r="N34" s="6"/>
      <c r="O34" s="6"/>
      <c r="P34" s="6"/>
      <c r="Q34" s="6"/>
      <c r="R34" s="6"/>
      <c r="S34" s="6"/>
      <c r="T34" s="6"/>
      <c r="U34" s="6"/>
      <c r="V34" s="6"/>
      <c r="W34" s="6"/>
      <c r="X34" s="6"/>
      <c r="Y34" s="6"/>
      <c r="Z34" s="6"/>
    </row>
    <row r="35" ht="27.75" customHeight="1">
      <c r="A35" s="23">
        <v>4.0</v>
      </c>
      <c r="B35" s="59"/>
      <c r="C35" s="3"/>
      <c r="D35" s="3"/>
      <c r="E35" s="3"/>
      <c r="F35" s="3"/>
      <c r="G35" s="3"/>
      <c r="H35" s="3"/>
      <c r="I35" s="4"/>
      <c r="J35" s="5"/>
      <c r="K35" s="6"/>
      <c r="L35" s="6"/>
      <c r="M35" s="6"/>
      <c r="N35" s="6"/>
      <c r="O35" s="6"/>
      <c r="P35" s="6"/>
      <c r="Q35" s="6"/>
      <c r="R35" s="6"/>
      <c r="S35" s="6"/>
      <c r="T35" s="6"/>
      <c r="U35" s="6"/>
      <c r="V35" s="6"/>
      <c r="W35" s="6"/>
      <c r="X35" s="6"/>
      <c r="Y35" s="6"/>
      <c r="Z35" s="6"/>
    </row>
    <row r="36" ht="27.75" customHeight="1">
      <c r="A36" s="23">
        <v>5.0</v>
      </c>
      <c r="B36" s="59"/>
      <c r="C36" s="3"/>
      <c r="D36" s="3"/>
      <c r="E36" s="3"/>
      <c r="F36" s="3"/>
      <c r="G36" s="3"/>
      <c r="H36" s="3"/>
      <c r="I36" s="4"/>
      <c r="J36" s="5"/>
      <c r="K36" s="6"/>
      <c r="L36" s="6"/>
      <c r="M36" s="6"/>
      <c r="N36" s="6"/>
      <c r="O36" s="6"/>
      <c r="P36" s="6"/>
      <c r="Q36" s="6"/>
      <c r="R36" s="6"/>
      <c r="S36" s="6"/>
      <c r="T36" s="6"/>
      <c r="U36" s="6"/>
      <c r="V36" s="6"/>
      <c r="W36" s="6"/>
      <c r="X36" s="6"/>
      <c r="Y36" s="6"/>
      <c r="Z36" s="6"/>
    </row>
    <row r="37" ht="27.75" customHeight="1">
      <c r="A37" s="60"/>
      <c r="B37" s="19" t="s">
        <v>41</v>
      </c>
      <c r="C37" s="3"/>
      <c r="D37" s="3"/>
      <c r="E37" s="3"/>
      <c r="F37" s="3"/>
      <c r="G37" s="3"/>
      <c r="H37" s="3"/>
      <c r="I37" s="4"/>
      <c r="J37" s="5"/>
      <c r="K37" s="6"/>
      <c r="L37" s="6"/>
      <c r="M37" s="6"/>
      <c r="N37" s="6"/>
      <c r="O37" s="6"/>
      <c r="P37" s="6"/>
      <c r="Q37" s="6"/>
      <c r="R37" s="6"/>
      <c r="S37" s="6"/>
      <c r="T37" s="6"/>
      <c r="U37" s="6"/>
      <c r="V37" s="6"/>
      <c r="W37" s="6"/>
      <c r="X37" s="6"/>
      <c r="Y37" s="6"/>
      <c r="Z37" s="6"/>
    </row>
    <row r="38" ht="27.75" customHeight="1">
      <c r="A38" s="60"/>
      <c r="B38" s="19" t="s">
        <v>42</v>
      </c>
      <c r="C38" s="3"/>
      <c r="D38" s="3"/>
      <c r="E38" s="3"/>
      <c r="F38" s="3"/>
      <c r="G38" s="3"/>
      <c r="H38" s="3"/>
      <c r="I38" s="4"/>
      <c r="J38" s="5"/>
      <c r="K38" s="6"/>
      <c r="L38" s="6"/>
      <c r="M38" s="6"/>
      <c r="N38" s="6"/>
      <c r="O38" s="6"/>
      <c r="P38" s="6"/>
      <c r="Q38" s="6"/>
      <c r="R38" s="6"/>
      <c r="S38" s="6"/>
      <c r="T38" s="6"/>
      <c r="U38" s="6"/>
      <c r="V38" s="6"/>
      <c r="W38" s="6"/>
      <c r="X38" s="6"/>
      <c r="Y38" s="6"/>
      <c r="Z38" s="6"/>
    </row>
    <row r="39" ht="27.75" customHeight="1">
      <c r="A39" s="69"/>
      <c r="B39" s="43"/>
      <c r="C39" s="43"/>
      <c r="D39" s="43"/>
      <c r="E39" s="43"/>
      <c r="F39" s="43"/>
      <c r="G39" s="43"/>
      <c r="H39" s="43"/>
      <c r="I39" s="45"/>
      <c r="J39" s="5"/>
      <c r="K39" s="6"/>
      <c r="L39" s="6"/>
      <c r="M39" s="6"/>
      <c r="N39" s="6"/>
      <c r="O39" s="6"/>
      <c r="P39" s="6"/>
      <c r="Q39" s="6"/>
      <c r="R39" s="6"/>
      <c r="S39" s="6"/>
      <c r="T39" s="6"/>
      <c r="U39" s="6"/>
      <c r="V39" s="6"/>
      <c r="W39" s="6"/>
      <c r="X39" s="6"/>
      <c r="Y39" s="6"/>
      <c r="Z39" s="6"/>
    </row>
    <row r="40" ht="45.0" customHeight="1">
      <c r="A40" s="53"/>
      <c r="B40" s="54"/>
      <c r="C40" s="54"/>
      <c r="D40" s="54"/>
      <c r="E40" s="54"/>
      <c r="F40" s="54"/>
      <c r="G40" s="54"/>
      <c r="H40" s="54"/>
      <c r="I40" s="55"/>
      <c r="J40" s="5"/>
      <c r="K40" s="6"/>
      <c r="L40" s="6"/>
      <c r="M40" s="6"/>
      <c r="N40" s="6"/>
      <c r="O40" s="6"/>
      <c r="P40" s="6"/>
      <c r="Q40" s="6"/>
      <c r="R40" s="6"/>
      <c r="S40" s="6"/>
      <c r="T40" s="6"/>
      <c r="U40" s="6"/>
      <c r="V40" s="6"/>
      <c r="W40" s="6"/>
      <c r="X40" s="6"/>
      <c r="Y40" s="6"/>
      <c r="Z40" s="6"/>
    </row>
    <row r="41" ht="26.25" customHeight="1">
      <c r="A41" s="76" t="s">
        <v>54</v>
      </c>
      <c r="B41" s="3"/>
      <c r="C41" s="3"/>
      <c r="D41" s="3"/>
      <c r="E41" s="3"/>
      <c r="F41" s="3"/>
      <c r="G41" s="4"/>
      <c r="H41" s="85"/>
      <c r="I41" s="85"/>
      <c r="J41" s="5"/>
      <c r="K41" s="6"/>
      <c r="L41" s="6"/>
      <c r="M41" s="6"/>
      <c r="N41" s="6"/>
      <c r="O41" s="6"/>
      <c r="P41" s="6"/>
      <c r="Q41" s="6"/>
      <c r="R41" s="6"/>
      <c r="S41" s="6"/>
      <c r="T41" s="6"/>
      <c r="U41" s="6"/>
      <c r="V41" s="6"/>
      <c r="W41" s="6"/>
      <c r="X41" s="6"/>
      <c r="Y41" s="6"/>
      <c r="Z41" s="6"/>
    </row>
    <row r="42" ht="31.5" customHeight="1">
      <c r="A42" s="87" t="s">
        <v>44</v>
      </c>
      <c r="B42" s="89" t="s">
        <v>45</v>
      </c>
      <c r="C42" s="87" t="s">
        <v>56</v>
      </c>
      <c r="D42" s="91" t="s">
        <v>47</v>
      </c>
      <c r="E42" s="89" t="s">
        <v>48</v>
      </c>
      <c r="F42" s="87" t="s">
        <v>57</v>
      </c>
      <c r="G42" s="87" t="s">
        <v>51</v>
      </c>
      <c r="H42" s="85"/>
      <c r="I42" s="85"/>
      <c r="J42" s="5"/>
      <c r="K42" s="6"/>
      <c r="L42" s="6"/>
      <c r="M42" s="6"/>
      <c r="N42" s="6"/>
      <c r="O42" s="6"/>
      <c r="P42" s="6"/>
      <c r="Q42" s="6"/>
      <c r="R42" s="6"/>
      <c r="S42" s="6"/>
      <c r="T42" s="6"/>
      <c r="U42" s="6"/>
      <c r="V42" s="6"/>
      <c r="W42" s="6"/>
      <c r="X42" s="6"/>
      <c r="Y42" s="6"/>
      <c r="Z42" s="6"/>
    </row>
    <row r="43" ht="21.0" customHeight="1">
      <c r="A43" s="93"/>
      <c r="B43" s="95" t="s">
        <v>55</v>
      </c>
      <c r="C43" s="3"/>
      <c r="D43" s="3"/>
      <c r="E43" s="3"/>
      <c r="F43" s="3"/>
      <c r="G43" s="97"/>
      <c r="H43" s="85">
        <f t="shared" ref="H43:I43" si="1">H44+H64+H70+H75+H87+H95</f>
        <v>22</v>
      </c>
      <c r="I43" s="85">
        <f t="shared" si="1"/>
        <v>42</v>
      </c>
      <c r="J43" s="5"/>
      <c r="K43" s="6"/>
      <c r="L43" s="6"/>
      <c r="M43" s="6"/>
      <c r="N43" s="6"/>
      <c r="O43" s="6"/>
      <c r="P43" s="6"/>
      <c r="Q43" s="6"/>
      <c r="R43" s="6"/>
      <c r="S43" s="6"/>
      <c r="T43" s="6"/>
      <c r="U43" s="6"/>
      <c r="V43" s="6"/>
      <c r="W43" s="6"/>
      <c r="X43" s="6"/>
      <c r="Y43" s="6"/>
      <c r="Z43" s="6"/>
    </row>
    <row r="44" ht="18.75" customHeight="1">
      <c r="A44" s="101" t="s">
        <v>60</v>
      </c>
      <c r="B44" s="103" t="s">
        <v>59</v>
      </c>
      <c r="C44" s="3"/>
      <c r="D44" s="3"/>
      <c r="E44" s="3"/>
      <c r="F44" s="3"/>
      <c r="G44" s="97"/>
      <c r="H44" s="85">
        <f>SUM(D45:D63)</f>
        <v>13</v>
      </c>
      <c r="I44" s="85">
        <f>COUNT(D45:D63)*2</f>
        <v>24</v>
      </c>
      <c r="J44" s="5"/>
      <c r="K44" s="6"/>
      <c r="L44" s="6"/>
      <c r="M44" s="6"/>
      <c r="N44" s="6"/>
      <c r="O44" s="6"/>
      <c r="P44" s="6"/>
      <c r="Q44" s="6"/>
      <c r="R44" s="6"/>
      <c r="S44" s="6"/>
      <c r="T44" s="6"/>
      <c r="U44" s="6"/>
      <c r="V44" s="6"/>
      <c r="W44" s="6"/>
      <c r="X44" s="6"/>
      <c r="Y44" s="6"/>
      <c r="Z44" s="6"/>
    </row>
    <row r="45" ht="75.0" customHeight="1">
      <c r="A45" s="104" t="s">
        <v>66</v>
      </c>
      <c r="B45" s="106" t="s">
        <v>62</v>
      </c>
      <c r="C45" s="111" t="s">
        <v>67</v>
      </c>
      <c r="D45" s="113">
        <v>2.0</v>
      </c>
      <c r="E45" s="109" t="s">
        <v>64</v>
      </c>
      <c r="F45" s="115" t="s">
        <v>74</v>
      </c>
      <c r="G45" s="113" t="s">
        <v>86</v>
      </c>
      <c r="H45" s="85"/>
      <c r="I45" s="85"/>
      <c r="J45" s="5"/>
      <c r="K45" s="6"/>
      <c r="L45" s="6"/>
      <c r="M45" s="6"/>
      <c r="N45" s="6"/>
      <c r="O45" s="6"/>
      <c r="P45" s="6"/>
      <c r="Q45" s="6"/>
      <c r="R45" s="6"/>
      <c r="S45" s="6"/>
      <c r="T45" s="6"/>
      <c r="U45" s="6"/>
      <c r="V45" s="6"/>
      <c r="W45" s="6"/>
      <c r="X45" s="6"/>
      <c r="Y45" s="6"/>
      <c r="Z45" s="6"/>
    </row>
    <row r="46" ht="60.0" customHeight="1">
      <c r="A46" s="104" t="s">
        <v>87</v>
      </c>
      <c r="B46" s="106" t="s">
        <v>70</v>
      </c>
      <c r="C46" s="111" t="s">
        <v>88</v>
      </c>
      <c r="D46" s="113">
        <v>0.0</v>
      </c>
      <c r="E46" s="109" t="s">
        <v>64</v>
      </c>
      <c r="F46" s="118" t="s">
        <v>90</v>
      </c>
      <c r="G46" s="113" t="s">
        <v>92</v>
      </c>
      <c r="H46" s="85"/>
      <c r="I46" s="85"/>
      <c r="J46" s="5"/>
      <c r="K46" s="6"/>
      <c r="L46" s="6"/>
      <c r="M46" s="6"/>
      <c r="N46" s="6"/>
      <c r="O46" s="6"/>
      <c r="P46" s="6"/>
      <c r="Q46" s="6"/>
      <c r="R46" s="6"/>
      <c r="S46" s="6"/>
      <c r="T46" s="6"/>
      <c r="U46" s="6"/>
      <c r="V46" s="6"/>
      <c r="W46" s="6"/>
      <c r="X46" s="6"/>
      <c r="Y46" s="6"/>
      <c r="Z46" s="6"/>
    </row>
    <row r="47" ht="60.0" customHeight="1">
      <c r="A47" s="104" t="s">
        <v>93</v>
      </c>
      <c r="B47" s="106" t="s">
        <v>75</v>
      </c>
      <c r="C47" s="111" t="s">
        <v>94</v>
      </c>
      <c r="D47" s="113">
        <v>1.0</v>
      </c>
      <c r="E47" s="109" t="s">
        <v>64</v>
      </c>
      <c r="F47" s="121" t="s">
        <v>96</v>
      </c>
      <c r="G47" s="115" t="s">
        <v>97</v>
      </c>
      <c r="H47" s="85"/>
      <c r="I47" s="85"/>
      <c r="J47" s="5"/>
      <c r="K47" s="6"/>
      <c r="L47" s="6"/>
      <c r="M47" s="6"/>
      <c r="N47" s="6"/>
      <c r="O47" s="6"/>
      <c r="P47" s="6"/>
      <c r="Q47" s="6"/>
      <c r="R47" s="6"/>
      <c r="S47" s="6"/>
      <c r="T47" s="6"/>
      <c r="U47" s="6"/>
      <c r="V47" s="6"/>
      <c r="W47" s="6"/>
      <c r="X47" s="6"/>
      <c r="Y47" s="6"/>
      <c r="Z47" s="6"/>
    </row>
    <row r="48" ht="45.0" customHeight="1">
      <c r="A48" s="104" t="s">
        <v>98</v>
      </c>
      <c r="B48" s="106" t="s">
        <v>99</v>
      </c>
      <c r="C48" s="111" t="s">
        <v>100</v>
      </c>
      <c r="D48" s="113">
        <v>2.0</v>
      </c>
      <c r="E48" s="109" t="s">
        <v>64</v>
      </c>
      <c r="F48" s="121" t="s">
        <v>101</v>
      </c>
      <c r="G48" s="113"/>
      <c r="H48" s="85"/>
      <c r="I48" s="85"/>
      <c r="J48" s="5"/>
      <c r="K48" s="6"/>
      <c r="L48" s="6"/>
      <c r="M48" s="6"/>
      <c r="N48" s="6"/>
      <c r="O48" s="6"/>
      <c r="P48" s="6"/>
      <c r="Q48" s="6"/>
      <c r="R48" s="6"/>
      <c r="S48" s="6"/>
      <c r="T48" s="6"/>
      <c r="U48" s="6"/>
      <c r="V48" s="6"/>
      <c r="W48" s="6"/>
      <c r="X48" s="6"/>
      <c r="Y48" s="6"/>
      <c r="Z48" s="6"/>
    </row>
    <row r="49" ht="31.5" customHeight="1">
      <c r="A49" s="104" t="s">
        <v>102</v>
      </c>
      <c r="B49" s="106" t="s">
        <v>83</v>
      </c>
      <c r="C49" s="111" t="s">
        <v>103</v>
      </c>
      <c r="D49" s="113">
        <v>2.0</v>
      </c>
      <c r="E49" s="109" t="s">
        <v>64</v>
      </c>
      <c r="F49" s="121" t="s">
        <v>104</v>
      </c>
      <c r="G49" s="113"/>
      <c r="H49" s="85"/>
      <c r="I49" s="85"/>
      <c r="J49" s="5"/>
      <c r="K49" s="6"/>
      <c r="L49" s="6"/>
      <c r="M49" s="6"/>
      <c r="N49" s="6"/>
      <c r="O49" s="6"/>
      <c r="P49" s="6"/>
      <c r="Q49" s="6"/>
      <c r="R49" s="6"/>
      <c r="S49" s="6"/>
      <c r="T49" s="6"/>
      <c r="U49" s="6"/>
      <c r="V49" s="6"/>
      <c r="W49" s="6"/>
      <c r="X49" s="6"/>
      <c r="Y49" s="6"/>
      <c r="Z49" s="6"/>
    </row>
    <row r="50" ht="31.5" customHeight="1">
      <c r="A50" s="104" t="s">
        <v>105</v>
      </c>
      <c r="B50" s="106" t="s">
        <v>91</v>
      </c>
      <c r="C50" s="111" t="s">
        <v>106</v>
      </c>
      <c r="D50" s="113">
        <v>0.0</v>
      </c>
      <c r="E50" s="109" t="s">
        <v>64</v>
      </c>
      <c r="F50" s="121" t="s">
        <v>107</v>
      </c>
      <c r="G50" s="113"/>
      <c r="H50" s="85"/>
      <c r="I50" s="85"/>
      <c r="J50" s="5"/>
      <c r="K50" s="6"/>
      <c r="L50" s="6"/>
      <c r="M50" s="6"/>
      <c r="N50" s="6"/>
      <c r="O50" s="6"/>
      <c r="P50" s="6"/>
      <c r="Q50" s="6"/>
      <c r="R50" s="6"/>
      <c r="S50" s="6"/>
      <c r="T50" s="6"/>
      <c r="U50" s="6"/>
      <c r="V50" s="6"/>
      <c r="W50" s="6"/>
      <c r="X50" s="6"/>
      <c r="Y50" s="6"/>
      <c r="Z50" s="6"/>
    </row>
    <row r="51" ht="31.5" customHeight="1">
      <c r="A51" s="104" t="s">
        <v>109</v>
      </c>
      <c r="B51" s="106" t="s">
        <v>110</v>
      </c>
      <c r="C51" s="111" t="s">
        <v>111</v>
      </c>
      <c r="D51" s="113">
        <v>2.0</v>
      </c>
      <c r="E51" s="109" t="s">
        <v>64</v>
      </c>
      <c r="F51" s="121" t="s">
        <v>113</v>
      </c>
      <c r="G51" s="113"/>
      <c r="H51" s="85"/>
      <c r="I51" s="85"/>
      <c r="J51" s="5"/>
      <c r="K51" s="6"/>
      <c r="L51" s="6"/>
      <c r="M51" s="6"/>
      <c r="N51" s="6"/>
      <c r="O51" s="6"/>
      <c r="P51" s="6"/>
      <c r="Q51" s="6"/>
      <c r="R51" s="6"/>
      <c r="S51" s="6"/>
      <c r="T51" s="6"/>
      <c r="U51" s="6"/>
      <c r="V51" s="6"/>
      <c r="W51" s="6"/>
      <c r="X51" s="6"/>
      <c r="Y51" s="6"/>
      <c r="Z51" s="6"/>
    </row>
    <row r="52" ht="31.5" hidden="1" customHeight="1">
      <c r="A52" s="120" t="s">
        <v>116</v>
      </c>
      <c r="B52" s="106" t="s">
        <v>117</v>
      </c>
      <c r="C52" s="111"/>
      <c r="D52" s="113"/>
      <c r="E52" s="109"/>
      <c r="F52" s="121"/>
      <c r="G52" s="113"/>
      <c r="H52" s="78"/>
      <c r="I52" s="78"/>
      <c r="J52" s="5"/>
      <c r="K52" s="6"/>
      <c r="L52" s="6"/>
      <c r="M52" s="6"/>
      <c r="N52" s="6"/>
      <c r="O52" s="6"/>
      <c r="P52" s="6"/>
      <c r="Q52" s="6"/>
      <c r="R52" s="6"/>
      <c r="S52" s="6"/>
      <c r="T52" s="6"/>
      <c r="U52" s="6"/>
      <c r="V52" s="6"/>
      <c r="W52" s="6"/>
      <c r="X52" s="6"/>
      <c r="Y52" s="6"/>
      <c r="Z52" s="6"/>
    </row>
    <row r="53" ht="60.0" customHeight="1">
      <c r="A53" s="104" t="s">
        <v>118</v>
      </c>
      <c r="B53" s="106" t="s">
        <v>119</v>
      </c>
      <c r="C53" s="111" t="s">
        <v>120</v>
      </c>
      <c r="D53" s="113">
        <v>0.0</v>
      </c>
      <c r="E53" s="109" t="s">
        <v>64</v>
      </c>
      <c r="F53" s="121" t="s">
        <v>122</v>
      </c>
      <c r="G53" s="113"/>
      <c r="H53" s="85"/>
      <c r="I53" s="85"/>
      <c r="J53" s="5"/>
      <c r="K53" s="6"/>
      <c r="L53" s="6"/>
      <c r="M53" s="6"/>
      <c r="N53" s="6"/>
      <c r="O53" s="6"/>
      <c r="P53" s="6"/>
      <c r="Q53" s="6"/>
      <c r="R53" s="6"/>
      <c r="S53" s="6"/>
      <c r="T53" s="6"/>
      <c r="U53" s="6"/>
      <c r="V53" s="6"/>
      <c r="W53" s="6"/>
      <c r="X53" s="6"/>
      <c r="Y53" s="6"/>
      <c r="Z53" s="6"/>
    </row>
    <row r="54" ht="31.5" hidden="1" customHeight="1">
      <c r="A54" s="120" t="s">
        <v>124</v>
      </c>
      <c r="B54" s="106" t="s">
        <v>125</v>
      </c>
      <c r="C54" s="111"/>
      <c r="D54" s="113"/>
      <c r="E54" s="109"/>
      <c r="F54" s="109"/>
      <c r="G54" s="113"/>
      <c r="H54" s="78"/>
      <c r="I54" s="78"/>
      <c r="J54" s="5"/>
      <c r="K54" s="6"/>
      <c r="L54" s="6"/>
      <c r="M54" s="6"/>
      <c r="N54" s="6"/>
      <c r="O54" s="6"/>
      <c r="P54" s="6"/>
      <c r="Q54" s="6"/>
      <c r="R54" s="6"/>
      <c r="S54" s="6"/>
      <c r="T54" s="6"/>
      <c r="U54" s="6"/>
      <c r="V54" s="6"/>
      <c r="W54" s="6"/>
      <c r="X54" s="6"/>
      <c r="Y54" s="6"/>
      <c r="Z54" s="6"/>
    </row>
    <row r="55" ht="31.5" hidden="1" customHeight="1">
      <c r="A55" s="120" t="s">
        <v>128</v>
      </c>
      <c r="B55" s="106" t="s">
        <v>129</v>
      </c>
      <c r="C55" s="111"/>
      <c r="D55" s="113"/>
      <c r="E55" s="109"/>
      <c r="F55" s="109"/>
      <c r="G55" s="113"/>
      <c r="H55" s="78"/>
      <c r="I55" s="78"/>
      <c r="J55" s="5"/>
      <c r="K55" s="6"/>
      <c r="L55" s="6"/>
      <c r="M55" s="6"/>
      <c r="N55" s="6"/>
      <c r="O55" s="6"/>
      <c r="P55" s="6"/>
      <c r="Q55" s="6"/>
      <c r="R55" s="6"/>
      <c r="S55" s="6"/>
      <c r="T55" s="6"/>
      <c r="U55" s="6"/>
      <c r="V55" s="6"/>
      <c r="W55" s="6"/>
      <c r="X55" s="6"/>
      <c r="Y55" s="6"/>
      <c r="Z55" s="6"/>
    </row>
    <row r="56" ht="31.5" hidden="1" customHeight="1">
      <c r="A56" s="120" t="s">
        <v>132</v>
      </c>
      <c r="B56" s="106" t="s">
        <v>133</v>
      </c>
      <c r="C56" s="111"/>
      <c r="D56" s="113"/>
      <c r="E56" s="109"/>
      <c r="F56" s="109"/>
      <c r="G56" s="113"/>
      <c r="H56" s="78"/>
      <c r="I56" s="78"/>
      <c r="J56" s="5"/>
      <c r="K56" s="6"/>
      <c r="L56" s="6"/>
      <c r="M56" s="6"/>
      <c r="N56" s="6"/>
      <c r="O56" s="6"/>
      <c r="P56" s="6"/>
      <c r="Q56" s="6"/>
      <c r="R56" s="6"/>
      <c r="S56" s="6"/>
      <c r="T56" s="6"/>
      <c r="U56" s="6"/>
      <c r="V56" s="6"/>
      <c r="W56" s="6"/>
      <c r="X56" s="6"/>
      <c r="Y56" s="6"/>
      <c r="Z56" s="6"/>
    </row>
    <row r="57" ht="31.5" customHeight="1">
      <c r="A57" s="104" t="s">
        <v>137</v>
      </c>
      <c r="B57" s="106" t="s">
        <v>138</v>
      </c>
      <c r="C57" s="111" t="s">
        <v>139</v>
      </c>
      <c r="D57" s="113">
        <v>1.0</v>
      </c>
      <c r="E57" s="109" t="s">
        <v>64</v>
      </c>
      <c r="F57" s="121" t="s">
        <v>142</v>
      </c>
      <c r="G57" s="113" t="s">
        <v>143</v>
      </c>
      <c r="H57" s="85"/>
      <c r="I57" s="85"/>
      <c r="J57" s="5"/>
      <c r="K57" s="6"/>
      <c r="L57" s="6"/>
      <c r="M57" s="6"/>
      <c r="N57" s="6"/>
      <c r="O57" s="6"/>
      <c r="P57" s="6"/>
      <c r="Q57" s="6"/>
      <c r="R57" s="6"/>
      <c r="S57" s="6"/>
      <c r="T57" s="6"/>
      <c r="U57" s="6"/>
      <c r="V57" s="6"/>
      <c r="W57" s="6"/>
      <c r="X57" s="6"/>
      <c r="Y57" s="6"/>
      <c r="Z57" s="6"/>
    </row>
    <row r="58" ht="60.0" customHeight="1">
      <c r="A58" s="104"/>
      <c r="B58" s="106"/>
      <c r="C58" s="111" t="s">
        <v>144</v>
      </c>
      <c r="D58" s="113">
        <v>1.0</v>
      </c>
      <c r="E58" s="109" t="s">
        <v>64</v>
      </c>
      <c r="F58" s="121" t="s">
        <v>146</v>
      </c>
      <c r="G58" s="113" t="s">
        <v>143</v>
      </c>
      <c r="H58" s="85"/>
      <c r="I58" s="85"/>
      <c r="J58" s="5"/>
      <c r="K58" s="6"/>
      <c r="L58" s="6"/>
      <c r="M58" s="6"/>
      <c r="N58" s="6"/>
      <c r="O58" s="6"/>
      <c r="P58" s="6"/>
      <c r="Q58" s="6"/>
      <c r="R58" s="6"/>
      <c r="S58" s="6"/>
      <c r="T58" s="6"/>
      <c r="U58" s="6"/>
      <c r="V58" s="6"/>
      <c r="W58" s="6"/>
      <c r="X58" s="6"/>
      <c r="Y58" s="6"/>
      <c r="Z58" s="6"/>
    </row>
    <row r="59" ht="31.5" customHeight="1">
      <c r="A59" s="104" t="s">
        <v>149</v>
      </c>
      <c r="B59" s="106" t="s">
        <v>150</v>
      </c>
      <c r="C59" s="111" t="s">
        <v>151</v>
      </c>
      <c r="D59" s="113">
        <v>2.0</v>
      </c>
      <c r="E59" s="113" t="s">
        <v>152</v>
      </c>
      <c r="F59" s="113"/>
      <c r="G59" s="113"/>
      <c r="H59" s="85"/>
      <c r="I59" s="85"/>
      <c r="J59" s="5"/>
      <c r="K59" s="6"/>
      <c r="L59" s="6"/>
      <c r="M59" s="6"/>
      <c r="N59" s="6"/>
      <c r="O59" s="6"/>
      <c r="P59" s="6"/>
      <c r="Q59" s="6"/>
      <c r="R59" s="6"/>
      <c r="S59" s="6"/>
      <c r="T59" s="6"/>
      <c r="U59" s="6"/>
      <c r="V59" s="6"/>
      <c r="W59" s="6"/>
      <c r="X59" s="6"/>
      <c r="Y59" s="6"/>
      <c r="Z59" s="6"/>
    </row>
    <row r="60" ht="47.25" hidden="1" customHeight="1">
      <c r="A60" s="120" t="s">
        <v>155</v>
      </c>
      <c r="B60" s="106" t="s">
        <v>157</v>
      </c>
      <c r="C60" s="113"/>
      <c r="D60" s="113"/>
      <c r="E60" s="113"/>
      <c r="F60" s="113"/>
      <c r="G60" s="113"/>
      <c r="H60" s="78"/>
      <c r="I60" s="78"/>
      <c r="J60" s="5"/>
      <c r="K60" s="6"/>
      <c r="L60" s="6"/>
      <c r="M60" s="6"/>
      <c r="N60" s="6"/>
      <c r="O60" s="6"/>
      <c r="P60" s="6"/>
      <c r="Q60" s="6"/>
      <c r="R60" s="6"/>
      <c r="S60" s="6"/>
      <c r="T60" s="6"/>
      <c r="U60" s="6"/>
      <c r="V60" s="6"/>
      <c r="W60" s="6"/>
      <c r="X60" s="6"/>
      <c r="Y60" s="6"/>
      <c r="Z60" s="6"/>
    </row>
    <row r="61" ht="60.0" customHeight="1">
      <c r="A61" s="104" t="s">
        <v>159</v>
      </c>
      <c r="B61" s="106" t="s">
        <v>160</v>
      </c>
      <c r="C61" s="111" t="s">
        <v>161</v>
      </c>
      <c r="D61" s="113">
        <v>0.0</v>
      </c>
      <c r="E61" s="109" t="s">
        <v>64</v>
      </c>
      <c r="F61" s="121" t="s">
        <v>162</v>
      </c>
      <c r="G61" s="113"/>
      <c r="H61" s="85"/>
      <c r="I61" s="85"/>
      <c r="J61" s="5"/>
      <c r="K61" s="6"/>
      <c r="L61" s="6"/>
      <c r="M61" s="6"/>
      <c r="N61" s="6"/>
      <c r="O61" s="6"/>
      <c r="P61" s="6"/>
      <c r="Q61" s="6"/>
      <c r="R61" s="6"/>
      <c r="S61" s="6"/>
      <c r="T61" s="6"/>
      <c r="U61" s="6"/>
      <c r="V61" s="6"/>
      <c r="W61" s="6"/>
      <c r="X61" s="6"/>
      <c r="Y61" s="6"/>
      <c r="Z61" s="6"/>
    </row>
    <row r="62" ht="31.5" hidden="1" customHeight="1">
      <c r="A62" s="120" t="s">
        <v>164</v>
      </c>
      <c r="B62" s="106" t="s">
        <v>165</v>
      </c>
      <c r="C62" s="113"/>
      <c r="D62" s="113"/>
      <c r="E62" s="113"/>
      <c r="F62" s="113"/>
      <c r="G62" s="113"/>
      <c r="H62" s="78"/>
      <c r="I62" s="78"/>
      <c r="J62" s="5"/>
      <c r="K62" s="6"/>
      <c r="L62" s="6"/>
      <c r="M62" s="6"/>
      <c r="N62" s="6"/>
      <c r="O62" s="6"/>
      <c r="P62" s="6"/>
      <c r="Q62" s="6"/>
      <c r="R62" s="6"/>
      <c r="S62" s="6"/>
      <c r="T62" s="6"/>
      <c r="U62" s="6"/>
      <c r="V62" s="6"/>
      <c r="W62" s="6"/>
      <c r="X62" s="6"/>
      <c r="Y62" s="6"/>
      <c r="Z62" s="6"/>
    </row>
    <row r="63" ht="31.5" hidden="1" customHeight="1">
      <c r="A63" s="120" t="s">
        <v>168</v>
      </c>
      <c r="B63" s="106" t="s">
        <v>169</v>
      </c>
      <c r="C63" s="113"/>
      <c r="D63" s="113"/>
      <c r="E63" s="113"/>
      <c r="F63" s="113"/>
      <c r="G63" s="113"/>
      <c r="H63" s="78"/>
      <c r="I63" s="78"/>
      <c r="J63" s="5"/>
      <c r="K63" s="6"/>
      <c r="L63" s="6"/>
      <c r="M63" s="6"/>
      <c r="N63" s="6"/>
      <c r="O63" s="6"/>
      <c r="P63" s="6"/>
      <c r="Q63" s="6"/>
      <c r="R63" s="6"/>
      <c r="S63" s="6"/>
      <c r="T63" s="6"/>
      <c r="U63" s="6"/>
      <c r="V63" s="6"/>
      <c r="W63" s="6"/>
      <c r="X63" s="6"/>
      <c r="Y63" s="6"/>
      <c r="Z63" s="6"/>
    </row>
    <row r="64" ht="18.75" customHeight="1">
      <c r="A64" s="104" t="s">
        <v>171</v>
      </c>
      <c r="B64" s="103" t="s">
        <v>172</v>
      </c>
      <c r="C64" s="3"/>
      <c r="D64" s="3"/>
      <c r="E64" s="3"/>
      <c r="F64" s="3"/>
      <c r="G64" s="4"/>
      <c r="H64" s="85">
        <f>SUM(D65:D69)</f>
        <v>1</v>
      </c>
      <c r="I64" s="85">
        <f>COUNT(D65:D69)*2</f>
        <v>4</v>
      </c>
      <c r="J64" s="5"/>
      <c r="K64" s="6"/>
      <c r="L64" s="6"/>
      <c r="M64" s="6"/>
      <c r="N64" s="6"/>
      <c r="O64" s="6"/>
      <c r="P64" s="6"/>
      <c r="Q64" s="6"/>
      <c r="R64" s="6"/>
      <c r="S64" s="6"/>
      <c r="T64" s="6"/>
      <c r="U64" s="6"/>
      <c r="V64" s="6"/>
      <c r="W64" s="6"/>
      <c r="X64" s="6"/>
      <c r="Y64" s="6"/>
      <c r="Z64" s="6"/>
    </row>
    <row r="65" ht="47.25" hidden="1" customHeight="1">
      <c r="A65" s="120" t="s">
        <v>178</v>
      </c>
      <c r="B65" s="106" t="s">
        <v>179</v>
      </c>
      <c r="C65" s="113"/>
      <c r="D65" s="113"/>
      <c r="E65" s="113"/>
      <c r="F65" s="113"/>
      <c r="G65" s="113"/>
      <c r="H65" s="78"/>
      <c r="I65" s="78"/>
      <c r="J65" s="5"/>
      <c r="K65" s="6"/>
      <c r="L65" s="6"/>
      <c r="M65" s="6"/>
      <c r="N65" s="6"/>
      <c r="O65" s="6"/>
      <c r="P65" s="6"/>
      <c r="Q65" s="6"/>
      <c r="R65" s="6"/>
      <c r="S65" s="6"/>
      <c r="T65" s="6"/>
      <c r="U65" s="6"/>
      <c r="V65" s="6"/>
      <c r="W65" s="6"/>
      <c r="X65" s="6"/>
      <c r="Y65" s="6"/>
      <c r="Z65" s="6"/>
    </row>
    <row r="66" ht="45.0" customHeight="1">
      <c r="A66" s="104" t="s">
        <v>180</v>
      </c>
      <c r="B66" s="106" t="s">
        <v>181</v>
      </c>
      <c r="C66" s="115" t="s">
        <v>182</v>
      </c>
      <c r="D66" s="113">
        <v>1.0</v>
      </c>
      <c r="E66" s="113" t="s">
        <v>114</v>
      </c>
      <c r="F66" s="113"/>
      <c r="G66" s="113" t="s">
        <v>183</v>
      </c>
      <c r="H66" s="85"/>
      <c r="I66" s="85"/>
      <c r="J66" s="5"/>
      <c r="K66" s="6"/>
      <c r="L66" s="6"/>
      <c r="M66" s="6"/>
      <c r="N66" s="6"/>
      <c r="O66" s="6"/>
      <c r="P66" s="6"/>
      <c r="Q66" s="6"/>
      <c r="R66" s="6"/>
      <c r="S66" s="6"/>
      <c r="T66" s="6"/>
      <c r="U66" s="6"/>
      <c r="V66" s="6"/>
      <c r="W66" s="6"/>
      <c r="X66" s="6"/>
      <c r="Y66" s="6"/>
      <c r="Z66" s="6"/>
    </row>
    <row r="67" ht="31.5" hidden="1" customHeight="1">
      <c r="A67" s="120" t="s">
        <v>184</v>
      </c>
      <c r="B67" s="106" t="s">
        <v>185</v>
      </c>
      <c r="C67" s="113"/>
      <c r="D67" s="113"/>
      <c r="E67" s="113"/>
      <c r="F67" s="113"/>
      <c r="G67" s="113"/>
      <c r="H67" s="78"/>
      <c r="I67" s="78"/>
      <c r="J67" s="5"/>
      <c r="K67" s="6"/>
      <c r="L67" s="6"/>
      <c r="M67" s="6"/>
      <c r="N67" s="6"/>
      <c r="O67" s="6"/>
      <c r="P67" s="6"/>
      <c r="Q67" s="6"/>
      <c r="R67" s="6"/>
      <c r="S67" s="6"/>
      <c r="T67" s="6"/>
      <c r="U67" s="6"/>
      <c r="V67" s="6"/>
      <c r="W67" s="6"/>
      <c r="X67" s="6"/>
      <c r="Y67" s="6"/>
      <c r="Z67" s="6"/>
    </row>
    <row r="68" ht="45.0" customHeight="1">
      <c r="A68" s="104" t="s">
        <v>186</v>
      </c>
      <c r="B68" s="106" t="s">
        <v>187</v>
      </c>
      <c r="C68" s="115" t="s">
        <v>188</v>
      </c>
      <c r="D68" s="113">
        <v>0.0</v>
      </c>
      <c r="E68" s="113" t="s">
        <v>114</v>
      </c>
      <c r="F68" s="113"/>
      <c r="G68" s="113"/>
      <c r="H68" s="85"/>
      <c r="I68" s="85"/>
      <c r="J68" s="5"/>
      <c r="K68" s="6"/>
      <c r="L68" s="6"/>
      <c r="M68" s="6"/>
      <c r="N68" s="6"/>
      <c r="O68" s="6"/>
      <c r="P68" s="6"/>
      <c r="Q68" s="6"/>
      <c r="R68" s="6"/>
      <c r="S68" s="6"/>
      <c r="T68" s="6"/>
      <c r="U68" s="6"/>
      <c r="V68" s="6"/>
      <c r="W68" s="6"/>
      <c r="X68" s="6"/>
      <c r="Y68" s="6"/>
      <c r="Z68" s="6"/>
    </row>
    <row r="69" ht="31.5" hidden="1" customHeight="1">
      <c r="A69" s="120" t="s">
        <v>190</v>
      </c>
      <c r="B69" s="106" t="s">
        <v>191</v>
      </c>
      <c r="C69" s="113"/>
      <c r="D69" s="113"/>
      <c r="E69" s="113"/>
      <c r="F69" s="113"/>
      <c r="G69" s="113"/>
      <c r="H69" s="78"/>
      <c r="I69" s="78"/>
      <c r="J69" s="5"/>
      <c r="K69" s="6"/>
      <c r="L69" s="6"/>
      <c r="M69" s="6"/>
      <c r="N69" s="6"/>
      <c r="O69" s="6"/>
      <c r="P69" s="6"/>
      <c r="Q69" s="6"/>
      <c r="R69" s="6"/>
      <c r="S69" s="6"/>
      <c r="T69" s="6"/>
      <c r="U69" s="6"/>
      <c r="V69" s="6"/>
      <c r="W69" s="6"/>
      <c r="X69" s="6"/>
      <c r="Y69" s="6"/>
      <c r="Z69" s="6"/>
    </row>
    <row r="70" ht="18.75" customHeight="1">
      <c r="A70" s="104" t="s">
        <v>193</v>
      </c>
      <c r="B70" s="103" t="s">
        <v>194</v>
      </c>
      <c r="C70" s="3"/>
      <c r="D70" s="3"/>
      <c r="E70" s="3"/>
      <c r="F70" s="3"/>
      <c r="G70" s="4"/>
      <c r="H70" s="85">
        <f>SUM(D71:D74)</f>
        <v>4</v>
      </c>
      <c r="I70" s="85">
        <f>COUNT(D71:D74)*2</f>
        <v>8</v>
      </c>
      <c r="J70" s="5"/>
      <c r="K70" s="6"/>
      <c r="L70" s="6"/>
      <c r="M70" s="6"/>
      <c r="N70" s="6"/>
      <c r="O70" s="6"/>
      <c r="P70" s="6"/>
      <c r="Q70" s="6"/>
      <c r="R70" s="6"/>
      <c r="S70" s="6"/>
      <c r="T70" s="6"/>
      <c r="U70" s="6"/>
      <c r="V70" s="6"/>
      <c r="W70" s="6"/>
      <c r="X70" s="6"/>
      <c r="Y70" s="6"/>
      <c r="Z70" s="6"/>
    </row>
    <row r="71" ht="31.5" customHeight="1">
      <c r="A71" s="104" t="s">
        <v>198</v>
      </c>
      <c r="B71" s="106" t="s">
        <v>199</v>
      </c>
      <c r="C71" s="115" t="s">
        <v>200</v>
      </c>
      <c r="D71" s="113">
        <v>1.0</v>
      </c>
      <c r="E71" s="109" t="s">
        <v>64</v>
      </c>
      <c r="F71" s="113"/>
      <c r="G71" s="113" t="s">
        <v>204</v>
      </c>
      <c r="H71" s="85"/>
      <c r="I71" s="85"/>
      <c r="J71" s="5"/>
      <c r="K71" s="6"/>
      <c r="L71" s="6"/>
      <c r="M71" s="6"/>
      <c r="N71" s="6"/>
      <c r="O71" s="6"/>
      <c r="P71" s="6"/>
      <c r="Q71" s="6"/>
      <c r="R71" s="6"/>
      <c r="S71" s="6"/>
      <c r="T71" s="6"/>
      <c r="U71" s="6"/>
      <c r="V71" s="6"/>
      <c r="W71" s="6"/>
      <c r="X71" s="6"/>
      <c r="Y71" s="6"/>
      <c r="Z71" s="6"/>
    </row>
    <row r="72" ht="30.0" customHeight="1">
      <c r="A72" s="104"/>
      <c r="B72" s="106"/>
      <c r="C72" s="115" t="s">
        <v>207</v>
      </c>
      <c r="D72" s="113">
        <v>0.0</v>
      </c>
      <c r="E72" s="109" t="s">
        <v>114</v>
      </c>
      <c r="F72" s="115" t="s">
        <v>210</v>
      </c>
      <c r="G72" s="113" t="s">
        <v>211</v>
      </c>
      <c r="H72" s="85"/>
      <c r="I72" s="85"/>
      <c r="J72" s="5"/>
      <c r="K72" s="6"/>
      <c r="L72" s="6"/>
      <c r="M72" s="6"/>
      <c r="N72" s="6"/>
      <c r="O72" s="6"/>
      <c r="P72" s="6"/>
      <c r="Q72" s="6"/>
      <c r="R72" s="6"/>
      <c r="S72" s="6"/>
      <c r="T72" s="6"/>
      <c r="U72" s="6"/>
      <c r="V72" s="6"/>
      <c r="W72" s="6"/>
      <c r="X72" s="6"/>
      <c r="Y72" s="6"/>
      <c r="Z72" s="6"/>
    </row>
    <row r="73" ht="45.0" customHeight="1">
      <c r="A73" s="104" t="s">
        <v>212</v>
      </c>
      <c r="B73" s="106" t="s">
        <v>214</v>
      </c>
      <c r="C73" s="111" t="s">
        <v>215</v>
      </c>
      <c r="D73" s="113">
        <v>1.0</v>
      </c>
      <c r="E73" s="109" t="s">
        <v>64</v>
      </c>
      <c r="F73" s="115" t="s">
        <v>217</v>
      </c>
      <c r="G73" s="113" t="s">
        <v>218</v>
      </c>
      <c r="H73" s="85"/>
      <c r="I73" s="85"/>
      <c r="J73" s="5"/>
      <c r="K73" s="6"/>
      <c r="L73" s="6"/>
      <c r="M73" s="6"/>
      <c r="N73" s="6"/>
      <c r="O73" s="6"/>
      <c r="P73" s="6"/>
      <c r="Q73" s="6"/>
      <c r="R73" s="6"/>
      <c r="S73" s="6"/>
      <c r="T73" s="6"/>
      <c r="U73" s="6"/>
      <c r="V73" s="6"/>
      <c r="W73" s="6"/>
      <c r="X73" s="6"/>
      <c r="Y73" s="6"/>
      <c r="Z73" s="6"/>
    </row>
    <row r="74" ht="47.25" customHeight="1">
      <c r="A74" s="104" t="s">
        <v>221</v>
      </c>
      <c r="B74" s="106" t="s">
        <v>222</v>
      </c>
      <c r="C74" s="111" t="s">
        <v>223</v>
      </c>
      <c r="D74" s="113">
        <v>2.0</v>
      </c>
      <c r="E74" s="109" t="s">
        <v>64</v>
      </c>
      <c r="F74" s="113"/>
      <c r="G74" s="113"/>
      <c r="H74" s="85"/>
      <c r="I74" s="85"/>
      <c r="J74" s="5"/>
      <c r="K74" s="6"/>
      <c r="L74" s="6"/>
      <c r="M74" s="6"/>
      <c r="N74" s="6"/>
      <c r="O74" s="6"/>
      <c r="P74" s="6"/>
      <c r="Q74" s="6"/>
      <c r="R74" s="6"/>
      <c r="S74" s="6"/>
      <c r="T74" s="6"/>
      <c r="U74" s="6"/>
      <c r="V74" s="6"/>
      <c r="W74" s="6"/>
      <c r="X74" s="6"/>
      <c r="Y74" s="6"/>
      <c r="Z74" s="6"/>
    </row>
    <row r="75" ht="18.75" hidden="1" customHeight="1">
      <c r="A75" s="120" t="s">
        <v>226</v>
      </c>
      <c r="B75" s="103" t="s">
        <v>227</v>
      </c>
      <c r="C75" s="3"/>
      <c r="D75" s="3"/>
      <c r="E75" s="3"/>
      <c r="F75" s="3"/>
      <c r="G75" s="4"/>
      <c r="H75" s="78">
        <f>SUM(D76:D86)</f>
        <v>0</v>
      </c>
      <c r="I75" s="78">
        <f>COUNT(D76:D86)*2</f>
        <v>0</v>
      </c>
      <c r="J75" s="5"/>
      <c r="K75" s="6"/>
      <c r="L75" s="6"/>
      <c r="M75" s="6"/>
      <c r="N75" s="6"/>
      <c r="O75" s="6"/>
      <c r="P75" s="6"/>
      <c r="Q75" s="6"/>
      <c r="R75" s="6"/>
      <c r="S75" s="6"/>
      <c r="T75" s="6"/>
      <c r="U75" s="6"/>
      <c r="V75" s="6"/>
      <c r="W75" s="6"/>
      <c r="X75" s="6"/>
      <c r="Y75" s="6"/>
      <c r="Z75" s="6"/>
    </row>
    <row r="76" ht="63.0" hidden="1" customHeight="1">
      <c r="A76" s="120" t="s">
        <v>233</v>
      </c>
      <c r="B76" s="106" t="s">
        <v>234</v>
      </c>
      <c r="C76" s="113"/>
      <c r="D76" s="113"/>
      <c r="E76" s="113"/>
      <c r="F76" s="113"/>
      <c r="G76" s="113"/>
      <c r="H76" s="78"/>
      <c r="I76" s="78"/>
      <c r="J76" s="5"/>
      <c r="K76" s="6"/>
      <c r="L76" s="6"/>
      <c r="M76" s="6"/>
      <c r="N76" s="6"/>
      <c r="O76" s="6"/>
      <c r="P76" s="6"/>
      <c r="Q76" s="6"/>
      <c r="R76" s="6"/>
      <c r="S76" s="6"/>
      <c r="T76" s="6"/>
      <c r="U76" s="6"/>
      <c r="V76" s="6"/>
      <c r="W76" s="6"/>
      <c r="X76" s="6"/>
      <c r="Y76" s="6"/>
      <c r="Z76" s="6"/>
    </row>
    <row r="77" ht="63.0" hidden="1" customHeight="1">
      <c r="A77" s="120" t="s">
        <v>236</v>
      </c>
      <c r="B77" s="106" t="s">
        <v>237</v>
      </c>
      <c r="C77" s="113"/>
      <c r="D77" s="113"/>
      <c r="E77" s="113"/>
      <c r="F77" s="113"/>
      <c r="G77" s="113"/>
      <c r="H77" s="78"/>
      <c r="I77" s="78"/>
      <c r="J77" s="5"/>
      <c r="K77" s="6"/>
      <c r="L77" s="6"/>
      <c r="M77" s="6"/>
      <c r="N77" s="6"/>
      <c r="O77" s="6"/>
      <c r="P77" s="6"/>
      <c r="Q77" s="6"/>
      <c r="R77" s="6"/>
      <c r="S77" s="6"/>
      <c r="T77" s="6"/>
      <c r="U77" s="6"/>
      <c r="V77" s="6"/>
      <c r="W77" s="6"/>
      <c r="X77" s="6"/>
      <c r="Y77" s="6"/>
      <c r="Z77" s="6"/>
    </row>
    <row r="78" ht="63.0" hidden="1" customHeight="1">
      <c r="A78" s="120" t="s">
        <v>238</v>
      </c>
      <c r="B78" s="106" t="s">
        <v>239</v>
      </c>
      <c r="C78" s="113"/>
      <c r="D78" s="113"/>
      <c r="E78" s="113"/>
      <c r="F78" s="113"/>
      <c r="G78" s="113"/>
      <c r="H78" s="78"/>
      <c r="I78" s="78"/>
      <c r="J78" s="5"/>
      <c r="K78" s="6"/>
      <c r="L78" s="6"/>
      <c r="M78" s="6"/>
      <c r="N78" s="6"/>
      <c r="O78" s="6"/>
      <c r="P78" s="6"/>
      <c r="Q78" s="6"/>
      <c r="R78" s="6"/>
      <c r="S78" s="6"/>
      <c r="T78" s="6"/>
      <c r="U78" s="6"/>
      <c r="V78" s="6"/>
      <c r="W78" s="6"/>
      <c r="X78" s="6"/>
      <c r="Y78" s="6"/>
      <c r="Z78" s="6"/>
    </row>
    <row r="79" ht="47.25" hidden="1" customHeight="1">
      <c r="A79" s="120" t="s">
        <v>240</v>
      </c>
      <c r="B79" s="106" t="s">
        <v>242</v>
      </c>
      <c r="C79" s="113"/>
      <c r="D79" s="113"/>
      <c r="E79" s="113"/>
      <c r="F79" s="113"/>
      <c r="G79" s="113"/>
      <c r="H79" s="78"/>
      <c r="I79" s="78"/>
      <c r="J79" s="5"/>
      <c r="K79" s="6"/>
      <c r="L79" s="6"/>
      <c r="M79" s="6"/>
      <c r="N79" s="6"/>
      <c r="O79" s="6"/>
      <c r="P79" s="6"/>
      <c r="Q79" s="6"/>
      <c r="R79" s="6"/>
      <c r="S79" s="6"/>
      <c r="T79" s="6"/>
      <c r="U79" s="6"/>
      <c r="V79" s="6"/>
      <c r="W79" s="6"/>
      <c r="X79" s="6"/>
      <c r="Y79" s="6"/>
      <c r="Z79" s="6"/>
    </row>
    <row r="80" ht="63.0" hidden="1" customHeight="1">
      <c r="A80" s="120" t="s">
        <v>243</v>
      </c>
      <c r="B80" s="106" t="s">
        <v>245</v>
      </c>
      <c r="C80" s="113"/>
      <c r="D80" s="113"/>
      <c r="E80" s="113"/>
      <c r="F80" s="113"/>
      <c r="G80" s="113"/>
      <c r="H80" s="78"/>
      <c r="I80" s="78"/>
      <c r="J80" s="5"/>
      <c r="K80" s="6"/>
      <c r="L80" s="6"/>
      <c r="M80" s="6"/>
      <c r="N80" s="6"/>
      <c r="O80" s="6"/>
      <c r="P80" s="6"/>
      <c r="Q80" s="6"/>
      <c r="R80" s="6"/>
      <c r="S80" s="6"/>
      <c r="T80" s="6"/>
      <c r="U80" s="6"/>
      <c r="V80" s="6"/>
      <c r="W80" s="6"/>
      <c r="X80" s="6"/>
      <c r="Y80" s="6"/>
      <c r="Z80" s="6"/>
    </row>
    <row r="81" ht="63.0" hidden="1" customHeight="1">
      <c r="A81" s="120" t="s">
        <v>249</v>
      </c>
      <c r="B81" s="106" t="s">
        <v>250</v>
      </c>
      <c r="C81" s="113"/>
      <c r="D81" s="113"/>
      <c r="E81" s="113"/>
      <c r="F81" s="113"/>
      <c r="G81" s="113"/>
      <c r="H81" s="78"/>
      <c r="I81" s="78"/>
      <c r="J81" s="5"/>
      <c r="K81" s="6"/>
      <c r="L81" s="6"/>
      <c r="M81" s="6"/>
      <c r="N81" s="6"/>
      <c r="O81" s="6"/>
      <c r="P81" s="6"/>
      <c r="Q81" s="6"/>
      <c r="R81" s="6"/>
      <c r="S81" s="6"/>
      <c r="T81" s="6"/>
      <c r="U81" s="6"/>
      <c r="V81" s="6"/>
      <c r="W81" s="6"/>
      <c r="X81" s="6"/>
      <c r="Y81" s="6"/>
      <c r="Z81" s="6"/>
    </row>
    <row r="82" ht="63.0" hidden="1" customHeight="1">
      <c r="A82" s="120" t="s">
        <v>252</v>
      </c>
      <c r="B82" s="106" t="s">
        <v>255</v>
      </c>
      <c r="C82" s="113"/>
      <c r="D82" s="113"/>
      <c r="E82" s="113"/>
      <c r="F82" s="113"/>
      <c r="G82" s="113"/>
      <c r="H82" s="78"/>
      <c r="I82" s="78"/>
      <c r="J82" s="5"/>
      <c r="K82" s="6"/>
      <c r="L82" s="6"/>
      <c r="M82" s="6"/>
      <c r="N82" s="6"/>
      <c r="O82" s="6"/>
      <c r="P82" s="6"/>
      <c r="Q82" s="6"/>
      <c r="R82" s="6"/>
      <c r="S82" s="6"/>
      <c r="T82" s="6"/>
      <c r="U82" s="6"/>
      <c r="V82" s="6"/>
      <c r="W82" s="6"/>
      <c r="X82" s="6"/>
      <c r="Y82" s="6"/>
      <c r="Z82" s="6"/>
    </row>
    <row r="83" ht="110.25" hidden="1" customHeight="1">
      <c r="A83" s="120" t="s">
        <v>259</v>
      </c>
      <c r="B83" s="106" t="s">
        <v>260</v>
      </c>
      <c r="C83" s="113"/>
      <c r="D83" s="113"/>
      <c r="E83" s="113"/>
      <c r="F83" s="113"/>
      <c r="G83" s="113"/>
      <c r="H83" s="78"/>
      <c r="I83" s="78"/>
      <c r="J83" s="5"/>
      <c r="K83" s="6"/>
      <c r="L83" s="6"/>
      <c r="M83" s="6"/>
      <c r="N83" s="6"/>
      <c r="O83" s="6"/>
      <c r="P83" s="6"/>
      <c r="Q83" s="6"/>
      <c r="R83" s="6"/>
      <c r="S83" s="6"/>
      <c r="T83" s="6"/>
      <c r="U83" s="6"/>
      <c r="V83" s="6"/>
      <c r="W83" s="6"/>
      <c r="X83" s="6"/>
      <c r="Y83" s="6"/>
      <c r="Z83" s="6"/>
    </row>
    <row r="84" ht="63.0" hidden="1" customHeight="1">
      <c r="A84" s="120" t="s">
        <v>262</v>
      </c>
      <c r="B84" s="106" t="s">
        <v>263</v>
      </c>
      <c r="C84" s="113"/>
      <c r="D84" s="113"/>
      <c r="E84" s="113"/>
      <c r="F84" s="113"/>
      <c r="G84" s="113"/>
      <c r="H84" s="78"/>
      <c r="I84" s="78"/>
      <c r="J84" s="5"/>
      <c r="K84" s="6"/>
      <c r="L84" s="6"/>
      <c r="M84" s="6"/>
      <c r="N84" s="6"/>
      <c r="O84" s="6"/>
      <c r="P84" s="6"/>
      <c r="Q84" s="6"/>
      <c r="R84" s="6"/>
      <c r="S84" s="6"/>
      <c r="T84" s="6"/>
      <c r="U84" s="6"/>
      <c r="V84" s="6"/>
      <c r="W84" s="6"/>
      <c r="X84" s="6"/>
      <c r="Y84" s="6"/>
      <c r="Z84" s="6"/>
    </row>
    <row r="85" ht="47.25" hidden="1" customHeight="1">
      <c r="A85" s="120" t="s">
        <v>265</v>
      </c>
      <c r="B85" s="106" t="s">
        <v>266</v>
      </c>
      <c r="C85" s="113"/>
      <c r="D85" s="113"/>
      <c r="E85" s="113"/>
      <c r="F85" s="113"/>
      <c r="G85" s="113"/>
      <c r="H85" s="78"/>
      <c r="I85" s="78"/>
      <c r="J85" s="5"/>
      <c r="K85" s="6"/>
      <c r="L85" s="6"/>
      <c r="M85" s="6"/>
      <c r="N85" s="6"/>
      <c r="O85" s="6"/>
      <c r="P85" s="6"/>
      <c r="Q85" s="6"/>
      <c r="R85" s="6"/>
      <c r="S85" s="6"/>
      <c r="T85" s="6"/>
      <c r="U85" s="6"/>
      <c r="V85" s="6"/>
      <c r="W85" s="6"/>
      <c r="X85" s="6"/>
      <c r="Y85" s="6"/>
      <c r="Z85" s="6"/>
    </row>
    <row r="86" ht="45.0" hidden="1" customHeight="1">
      <c r="A86" s="120" t="s">
        <v>267</v>
      </c>
      <c r="B86" s="115" t="s">
        <v>268</v>
      </c>
      <c r="C86" s="110"/>
      <c r="D86" s="113"/>
      <c r="E86" s="113"/>
      <c r="F86" s="108"/>
      <c r="G86" s="113"/>
      <c r="H86" s="78"/>
      <c r="I86" s="78"/>
      <c r="J86" s="5"/>
      <c r="K86" s="6"/>
      <c r="L86" s="6"/>
      <c r="M86" s="6"/>
      <c r="N86" s="6"/>
      <c r="O86" s="6"/>
      <c r="P86" s="6"/>
      <c r="Q86" s="6"/>
      <c r="R86" s="6"/>
      <c r="S86" s="6"/>
      <c r="T86" s="6"/>
      <c r="U86" s="6"/>
      <c r="V86" s="6"/>
      <c r="W86" s="6"/>
      <c r="X86" s="6"/>
      <c r="Y86" s="6"/>
      <c r="Z86" s="6"/>
    </row>
    <row r="87" ht="18.75" customHeight="1">
      <c r="A87" s="104" t="s">
        <v>269</v>
      </c>
      <c r="B87" s="103" t="s">
        <v>270</v>
      </c>
      <c r="C87" s="3"/>
      <c r="D87" s="3"/>
      <c r="E87" s="3"/>
      <c r="F87" s="3"/>
      <c r="G87" s="4"/>
      <c r="H87" s="85">
        <f>SUM(D88:D94)</f>
        <v>4</v>
      </c>
      <c r="I87" s="85">
        <f>COUNT(D88:D94)*2</f>
        <v>4</v>
      </c>
      <c r="J87" s="5"/>
      <c r="K87" s="6"/>
      <c r="L87" s="6"/>
      <c r="M87" s="6"/>
      <c r="N87" s="6"/>
      <c r="O87" s="6"/>
      <c r="P87" s="6"/>
      <c r="Q87" s="6"/>
      <c r="R87" s="6"/>
      <c r="S87" s="6"/>
      <c r="T87" s="6"/>
      <c r="U87" s="6"/>
      <c r="V87" s="6"/>
      <c r="W87" s="6"/>
      <c r="X87" s="6"/>
      <c r="Y87" s="6"/>
      <c r="Z87" s="6"/>
    </row>
    <row r="88" ht="31.5" hidden="1" customHeight="1">
      <c r="A88" s="120" t="s">
        <v>275</v>
      </c>
      <c r="B88" s="106" t="s">
        <v>276</v>
      </c>
      <c r="C88" s="113"/>
      <c r="D88" s="113"/>
      <c r="E88" s="113"/>
      <c r="F88" s="113"/>
      <c r="G88" s="113"/>
      <c r="H88" s="78"/>
      <c r="I88" s="78"/>
      <c r="J88" s="5"/>
      <c r="K88" s="6"/>
      <c r="L88" s="6"/>
      <c r="M88" s="6"/>
      <c r="N88" s="6"/>
      <c r="O88" s="6"/>
      <c r="P88" s="6"/>
      <c r="Q88" s="6"/>
      <c r="R88" s="6"/>
      <c r="S88" s="6"/>
      <c r="T88" s="6"/>
      <c r="U88" s="6"/>
      <c r="V88" s="6"/>
      <c r="W88" s="6"/>
      <c r="X88" s="6"/>
      <c r="Y88" s="6"/>
      <c r="Z88" s="6"/>
    </row>
    <row r="89" ht="31.5" hidden="1" customHeight="1">
      <c r="A89" s="120" t="s">
        <v>277</v>
      </c>
      <c r="B89" s="106" t="s">
        <v>278</v>
      </c>
      <c r="C89" s="113"/>
      <c r="D89" s="113"/>
      <c r="E89" s="113"/>
      <c r="F89" s="113"/>
      <c r="G89" s="113"/>
      <c r="H89" s="78"/>
      <c r="I89" s="78"/>
      <c r="J89" s="5"/>
      <c r="K89" s="6"/>
      <c r="L89" s="6"/>
      <c r="M89" s="6"/>
      <c r="N89" s="6"/>
      <c r="O89" s="6"/>
      <c r="P89" s="6"/>
      <c r="Q89" s="6"/>
      <c r="R89" s="6"/>
      <c r="S89" s="6"/>
      <c r="T89" s="6"/>
      <c r="U89" s="6"/>
      <c r="V89" s="6"/>
      <c r="W89" s="6"/>
      <c r="X89" s="6"/>
      <c r="Y89" s="6"/>
      <c r="Z89" s="6"/>
    </row>
    <row r="90" ht="31.5" customHeight="1">
      <c r="A90" s="104" t="s">
        <v>279</v>
      </c>
      <c r="B90" s="106" t="s">
        <v>280</v>
      </c>
      <c r="C90" s="130" t="s">
        <v>281</v>
      </c>
      <c r="D90" s="113">
        <v>2.0</v>
      </c>
      <c r="E90" s="109" t="s">
        <v>64</v>
      </c>
      <c r="F90" s="113"/>
      <c r="G90" s="113"/>
      <c r="H90" s="85"/>
      <c r="I90" s="85"/>
      <c r="J90" s="5"/>
      <c r="K90" s="6"/>
      <c r="L90" s="6"/>
      <c r="M90" s="6"/>
      <c r="N90" s="6"/>
      <c r="O90" s="6"/>
      <c r="P90" s="6"/>
      <c r="Q90" s="6"/>
      <c r="R90" s="6"/>
      <c r="S90" s="6"/>
      <c r="T90" s="6"/>
      <c r="U90" s="6"/>
      <c r="V90" s="6"/>
      <c r="W90" s="6"/>
      <c r="X90" s="6"/>
      <c r="Y90" s="6"/>
      <c r="Z90" s="6"/>
    </row>
    <row r="91" ht="31.5" hidden="1" customHeight="1">
      <c r="A91" s="120" t="s">
        <v>282</v>
      </c>
      <c r="B91" s="106" t="s">
        <v>283</v>
      </c>
      <c r="C91" s="113"/>
      <c r="D91" s="113"/>
      <c r="E91" s="113"/>
      <c r="F91" s="113"/>
      <c r="G91" s="113"/>
      <c r="H91" s="78"/>
      <c r="I91" s="78"/>
      <c r="J91" s="5"/>
      <c r="K91" s="6"/>
      <c r="L91" s="6"/>
      <c r="M91" s="6"/>
      <c r="N91" s="6"/>
      <c r="O91" s="6"/>
      <c r="P91" s="6"/>
      <c r="Q91" s="6"/>
      <c r="R91" s="6"/>
      <c r="S91" s="6"/>
      <c r="T91" s="6"/>
      <c r="U91" s="6"/>
      <c r="V91" s="6"/>
      <c r="W91" s="6"/>
      <c r="X91" s="6"/>
      <c r="Y91" s="6"/>
      <c r="Z91" s="6"/>
    </row>
    <row r="92" ht="31.5" hidden="1" customHeight="1">
      <c r="A92" s="120" t="s">
        <v>284</v>
      </c>
      <c r="B92" s="106" t="s">
        <v>285</v>
      </c>
      <c r="C92" s="113"/>
      <c r="D92" s="113"/>
      <c r="E92" s="113"/>
      <c r="F92" s="113"/>
      <c r="G92" s="113"/>
      <c r="H92" s="78"/>
      <c r="I92" s="78"/>
      <c r="J92" s="5"/>
      <c r="K92" s="6"/>
      <c r="L92" s="6"/>
      <c r="M92" s="6"/>
      <c r="N92" s="6"/>
      <c r="O92" s="6"/>
      <c r="P92" s="6"/>
      <c r="Q92" s="6"/>
      <c r="R92" s="6"/>
      <c r="S92" s="6"/>
      <c r="T92" s="6"/>
      <c r="U92" s="6"/>
      <c r="V92" s="6"/>
      <c r="W92" s="6"/>
      <c r="X92" s="6"/>
      <c r="Y92" s="6"/>
      <c r="Z92" s="6"/>
    </row>
    <row r="93" ht="31.5" hidden="1" customHeight="1">
      <c r="A93" s="120" t="s">
        <v>286</v>
      </c>
      <c r="B93" s="106" t="s">
        <v>287</v>
      </c>
      <c r="C93" s="113"/>
      <c r="D93" s="113"/>
      <c r="E93" s="113"/>
      <c r="F93" s="113"/>
      <c r="G93" s="113"/>
      <c r="H93" s="78"/>
      <c r="I93" s="78"/>
      <c r="J93" s="5"/>
      <c r="K93" s="6"/>
      <c r="L93" s="6"/>
      <c r="M93" s="6"/>
      <c r="N93" s="6"/>
      <c r="O93" s="6"/>
      <c r="P93" s="6"/>
      <c r="Q93" s="6"/>
      <c r="R93" s="6"/>
      <c r="S93" s="6"/>
      <c r="T93" s="6"/>
      <c r="U93" s="6"/>
      <c r="V93" s="6"/>
      <c r="W93" s="6"/>
      <c r="X93" s="6"/>
      <c r="Y93" s="6"/>
      <c r="Z93" s="6"/>
    </row>
    <row r="94" ht="31.5" customHeight="1">
      <c r="A94" s="104" t="s">
        <v>288</v>
      </c>
      <c r="B94" s="106" t="s">
        <v>289</v>
      </c>
      <c r="C94" s="115" t="s">
        <v>290</v>
      </c>
      <c r="D94" s="113">
        <v>2.0</v>
      </c>
      <c r="E94" s="109" t="s">
        <v>64</v>
      </c>
      <c r="F94" s="113"/>
      <c r="G94" s="113"/>
      <c r="H94" s="85"/>
      <c r="I94" s="85"/>
      <c r="J94" s="5"/>
      <c r="K94" s="6"/>
      <c r="L94" s="6"/>
      <c r="M94" s="6"/>
      <c r="N94" s="6"/>
      <c r="O94" s="6"/>
      <c r="P94" s="6"/>
      <c r="Q94" s="6"/>
      <c r="R94" s="6"/>
      <c r="S94" s="6"/>
      <c r="T94" s="6"/>
      <c r="U94" s="6"/>
      <c r="V94" s="6"/>
      <c r="W94" s="6"/>
      <c r="X94" s="6"/>
      <c r="Y94" s="6"/>
      <c r="Z94" s="6"/>
    </row>
    <row r="95" ht="18.75" customHeight="1">
      <c r="A95" s="104" t="s">
        <v>291</v>
      </c>
      <c r="B95" s="103" t="s">
        <v>292</v>
      </c>
      <c r="C95" s="3"/>
      <c r="D95" s="3"/>
      <c r="E95" s="3"/>
      <c r="F95" s="3"/>
      <c r="G95" s="4"/>
      <c r="H95" s="85">
        <f>SUM(D96:D97)</f>
        <v>0</v>
      </c>
      <c r="I95" s="85">
        <f>COUNT(D96:D97)*2</f>
        <v>2</v>
      </c>
      <c r="J95" s="5"/>
      <c r="K95" s="6"/>
      <c r="L95" s="6"/>
      <c r="M95" s="6"/>
      <c r="N95" s="6"/>
      <c r="O95" s="6"/>
      <c r="P95" s="6"/>
      <c r="Q95" s="6"/>
      <c r="R95" s="6"/>
      <c r="S95" s="6"/>
      <c r="T95" s="6"/>
      <c r="U95" s="6"/>
      <c r="V95" s="6"/>
      <c r="W95" s="6"/>
      <c r="X95" s="6"/>
      <c r="Y95" s="6"/>
      <c r="Z95" s="6"/>
    </row>
    <row r="96" ht="78.75" customHeight="1">
      <c r="A96" s="104" t="s">
        <v>297</v>
      </c>
      <c r="B96" s="106" t="s">
        <v>298</v>
      </c>
      <c r="C96" s="111" t="s">
        <v>300</v>
      </c>
      <c r="D96" s="113">
        <v>0.0</v>
      </c>
      <c r="E96" s="109" t="s">
        <v>64</v>
      </c>
      <c r="F96" s="121" t="s">
        <v>302</v>
      </c>
      <c r="G96" s="113"/>
      <c r="H96" s="85"/>
      <c r="I96" s="85"/>
      <c r="J96" s="5"/>
      <c r="K96" s="6"/>
      <c r="L96" s="6"/>
      <c r="M96" s="6"/>
      <c r="N96" s="6"/>
      <c r="O96" s="6"/>
      <c r="P96" s="6"/>
      <c r="Q96" s="6"/>
      <c r="R96" s="6"/>
      <c r="S96" s="6"/>
      <c r="T96" s="6"/>
      <c r="U96" s="6"/>
      <c r="V96" s="6"/>
      <c r="W96" s="6"/>
      <c r="X96" s="6"/>
      <c r="Y96" s="6"/>
      <c r="Z96" s="6"/>
    </row>
    <row r="97" ht="78.75" hidden="1" customHeight="1">
      <c r="A97" s="135" t="s">
        <v>303</v>
      </c>
      <c r="B97" s="119" t="s">
        <v>306</v>
      </c>
      <c r="C97" s="136"/>
      <c r="D97" s="136"/>
      <c r="E97" s="136"/>
      <c r="F97" s="136"/>
      <c r="G97" s="136"/>
      <c r="H97" s="78"/>
      <c r="I97" s="78"/>
      <c r="J97" s="5"/>
      <c r="K97" s="6"/>
      <c r="L97" s="6"/>
      <c r="M97" s="6"/>
      <c r="N97" s="6"/>
      <c r="O97" s="6"/>
      <c r="P97" s="6"/>
      <c r="Q97" s="6"/>
      <c r="R97" s="6"/>
      <c r="S97" s="6"/>
      <c r="T97" s="6"/>
      <c r="U97" s="6"/>
      <c r="V97" s="6"/>
      <c r="W97" s="6"/>
      <c r="X97" s="6"/>
      <c r="Y97" s="6"/>
      <c r="Z97" s="6"/>
    </row>
    <row r="98" ht="21.0" customHeight="1">
      <c r="A98" s="93" t="s">
        <v>309</v>
      </c>
      <c r="B98" s="95" t="s">
        <v>310</v>
      </c>
      <c r="C98" s="3"/>
      <c r="D98" s="3"/>
      <c r="E98" s="3"/>
      <c r="F98" s="3"/>
      <c r="G98" s="4"/>
      <c r="H98" s="85">
        <f t="shared" ref="H98:I98" si="2">H99+H112+H128+H134+H140</f>
        <v>36</v>
      </c>
      <c r="I98" s="85">
        <f t="shared" si="2"/>
        <v>72</v>
      </c>
      <c r="J98" s="5"/>
      <c r="K98" s="6"/>
      <c r="L98" s="6"/>
      <c r="M98" s="6"/>
      <c r="N98" s="6"/>
      <c r="O98" s="6"/>
      <c r="P98" s="6"/>
      <c r="Q98" s="6"/>
      <c r="R98" s="6"/>
      <c r="S98" s="6"/>
      <c r="T98" s="6"/>
      <c r="U98" s="6"/>
      <c r="V98" s="6"/>
      <c r="W98" s="6"/>
      <c r="X98" s="6"/>
      <c r="Y98" s="6"/>
      <c r="Z98" s="6"/>
    </row>
    <row r="99" ht="30.0" customHeight="1">
      <c r="A99" s="138" t="s">
        <v>318</v>
      </c>
      <c r="B99" s="103" t="s">
        <v>320</v>
      </c>
      <c r="C99" s="3"/>
      <c r="D99" s="3"/>
      <c r="E99" s="3"/>
      <c r="F99" s="3"/>
      <c r="G99" s="4"/>
      <c r="H99" s="85">
        <f>SUM(D100:D111)</f>
        <v>10</v>
      </c>
      <c r="I99" s="85">
        <f>COUNT(D100:D111)*2</f>
        <v>20</v>
      </c>
      <c r="J99" s="5"/>
      <c r="K99" s="6"/>
      <c r="L99" s="6"/>
      <c r="M99" s="6"/>
      <c r="N99" s="6"/>
      <c r="O99" s="6"/>
      <c r="P99" s="6"/>
      <c r="Q99" s="6"/>
      <c r="R99" s="6"/>
      <c r="S99" s="6"/>
      <c r="T99" s="6"/>
      <c r="U99" s="6"/>
      <c r="V99" s="6"/>
      <c r="W99" s="6"/>
      <c r="X99" s="6"/>
      <c r="Y99" s="6"/>
      <c r="Z99" s="6"/>
    </row>
    <row r="100" ht="60.0" customHeight="1">
      <c r="A100" s="104" t="s">
        <v>327</v>
      </c>
      <c r="B100" s="139" t="s">
        <v>329</v>
      </c>
      <c r="C100" s="115" t="s">
        <v>330</v>
      </c>
      <c r="D100" s="113">
        <v>2.0</v>
      </c>
      <c r="E100" s="109" t="s">
        <v>331</v>
      </c>
      <c r="F100" s="115" t="s">
        <v>332</v>
      </c>
      <c r="G100" s="113"/>
      <c r="H100" s="85"/>
      <c r="I100" s="85"/>
      <c r="J100" s="5"/>
      <c r="K100" s="6"/>
      <c r="L100" s="6"/>
      <c r="M100" s="6"/>
      <c r="N100" s="6"/>
      <c r="O100" s="6"/>
      <c r="P100" s="6"/>
      <c r="Q100" s="6"/>
      <c r="R100" s="6"/>
      <c r="S100" s="6"/>
      <c r="T100" s="6"/>
      <c r="U100" s="6"/>
      <c r="V100" s="6"/>
      <c r="W100" s="6"/>
      <c r="X100" s="6"/>
      <c r="Y100" s="6"/>
      <c r="Z100" s="6"/>
    </row>
    <row r="101" ht="31.5" customHeight="1">
      <c r="A101" s="104"/>
      <c r="B101" s="139"/>
      <c r="C101" s="106" t="s">
        <v>333</v>
      </c>
      <c r="D101" s="113">
        <v>2.0</v>
      </c>
      <c r="E101" s="113" t="s">
        <v>334</v>
      </c>
      <c r="F101" s="115" t="s">
        <v>336</v>
      </c>
      <c r="G101" s="113"/>
      <c r="H101" s="85"/>
      <c r="I101" s="85"/>
      <c r="J101" s="5"/>
      <c r="K101" s="6"/>
      <c r="L101" s="6"/>
      <c r="M101" s="6"/>
      <c r="N101" s="6"/>
      <c r="O101" s="6"/>
      <c r="P101" s="6"/>
      <c r="Q101" s="6"/>
      <c r="R101" s="6"/>
      <c r="S101" s="6"/>
      <c r="T101" s="6"/>
      <c r="U101" s="6"/>
      <c r="V101" s="6"/>
      <c r="W101" s="6"/>
      <c r="X101" s="6"/>
      <c r="Y101" s="6"/>
      <c r="Z101" s="6"/>
    </row>
    <row r="102" ht="47.25" customHeight="1">
      <c r="A102" s="104" t="s">
        <v>337</v>
      </c>
      <c r="B102" s="139" t="s">
        <v>339</v>
      </c>
      <c r="C102" s="115" t="s">
        <v>340</v>
      </c>
      <c r="D102" s="113">
        <v>0.0</v>
      </c>
      <c r="E102" s="113" t="s">
        <v>334</v>
      </c>
      <c r="F102" s="113"/>
      <c r="G102" s="113"/>
      <c r="H102" s="85"/>
      <c r="I102" s="85"/>
      <c r="J102" s="5"/>
      <c r="K102" s="6"/>
      <c r="L102" s="6"/>
      <c r="M102" s="6"/>
      <c r="N102" s="6"/>
      <c r="O102" s="6"/>
      <c r="P102" s="6"/>
      <c r="Q102" s="6"/>
      <c r="R102" s="6"/>
      <c r="S102" s="6"/>
      <c r="T102" s="6"/>
      <c r="U102" s="6"/>
      <c r="V102" s="6"/>
      <c r="W102" s="6"/>
      <c r="X102" s="6"/>
      <c r="Y102" s="6"/>
      <c r="Z102" s="6"/>
    </row>
    <row r="103" ht="45.0" customHeight="1">
      <c r="A103" s="104"/>
      <c r="B103" s="139"/>
      <c r="C103" s="115" t="s">
        <v>341</v>
      </c>
      <c r="D103" s="113">
        <v>2.0</v>
      </c>
      <c r="E103" s="113" t="s">
        <v>334</v>
      </c>
      <c r="F103" s="113"/>
      <c r="G103" s="113"/>
      <c r="H103" s="85"/>
      <c r="I103" s="85"/>
      <c r="J103" s="5"/>
      <c r="K103" s="6"/>
      <c r="L103" s="6"/>
      <c r="M103" s="6"/>
      <c r="N103" s="6"/>
      <c r="O103" s="6"/>
      <c r="P103" s="6"/>
      <c r="Q103" s="6"/>
      <c r="R103" s="6"/>
      <c r="S103" s="6"/>
      <c r="T103" s="6"/>
      <c r="U103" s="6"/>
      <c r="V103" s="6"/>
      <c r="W103" s="6"/>
      <c r="X103" s="6"/>
      <c r="Y103" s="6"/>
      <c r="Z103" s="6"/>
    </row>
    <row r="104" ht="30.0" customHeight="1">
      <c r="A104" s="104"/>
      <c r="B104" s="139"/>
      <c r="C104" s="115" t="s">
        <v>342</v>
      </c>
      <c r="D104" s="113">
        <v>0.0</v>
      </c>
      <c r="E104" s="113" t="s">
        <v>334</v>
      </c>
      <c r="F104" s="113"/>
      <c r="G104" s="113"/>
      <c r="H104" s="85"/>
      <c r="I104" s="85"/>
      <c r="J104" s="5"/>
      <c r="K104" s="6"/>
      <c r="L104" s="6"/>
      <c r="M104" s="6"/>
      <c r="N104" s="6"/>
      <c r="O104" s="6"/>
      <c r="P104" s="6"/>
      <c r="Q104" s="6"/>
      <c r="R104" s="6"/>
      <c r="S104" s="6"/>
      <c r="T104" s="6"/>
      <c r="U104" s="6"/>
      <c r="V104" s="6"/>
      <c r="W104" s="6"/>
      <c r="X104" s="6"/>
      <c r="Y104" s="6"/>
      <c r="Z104" s="6"/>
    </row>
    <row r="105" ht="60.0" customHeight="1">
      <c r="A105" s="104"/>
      <c r="B105" s="139"/>
      <c r="C105" s="115" t="s">
        <v>344</v>
      </c>
      <c r="D105" s="113">
        <v>0.0</v>
      </c>
      <c r="E105" s="113" t="s">
        <v>334</v>
      </c>
      <c r="F105" s="113"/>
      <c r="G105" s="113"/>
      <c r="H105" s="85"/>
      <c r="I105" s="85"/>
      <c r="J105" s="5"/>
      <c r="K105" s="6"/>
      <c r="L105" s="6"/>
      <c r="M105" s="6"/>
      <c r="N105" s="6"/>
      <c r="O105" s="6"/>
      <c r="P105" s="6"/>
      <c r="Q105" s="6"/>
      <c r="R105" s="6"/>
      <c r="S105" s="6"/>
      <c r="T105" s="6"/>
      <c r="U105" s="6"/>
      <c r="V105" s="6"/>
      <c r="W105" s="6"/>
      <c r="X105" s="6"/>
      <c r="Y105" s="6"/>
      <c r="Z105" s="6"/>
    </row>
    <row r="106" ht="47.25" hidden="1" customHeight="1">
      <c r="A106" s="120" t="s">
        <v>345</v>
      </c>
      <c r="B106" s="139" t="s">
        <v>346</v>
      </c>
      <c r="C106" s="18"/>
      <c r="D106" s="132"/>
      <c r="E106" s="132"/>
      <c r="F106" s="142"/>
      <c r="G106" s="113"/>
      <c r="H106" s="78"/>
      <c r="I106" s="78"/>
      <c r="J106" s="5"/>
      <c r="K106" s="6"/>
      <c r="L106" s="6"/>
      <c r="M106" s="6"/>
      <c r="N106" s="6"/>
      <c r="O106" s="6"/>
      <c r="P106" s="6"/>
      <c r="Q106" s="6"/>
      <c r="R106" s="6"/>
      <c r="S106" s="6"/>
      <c r="T106" s="6"/>
      <c r="U106" s="6"/>
      <c r="V106" s="6"/>
      <c r="W106" s="6"/>
      <c r="X106" s="6"/>
      <c r="Y106" s="6"/>
      <c r="Z106" s="6"/>
    </row>
    <row r="107" ht="47.25" hidden="1" customHeight="1">
      <c r="A107" s="120" t="s">
        <v>347</v>
      </c>
      <c r="B107" s="139" t="s">
        <v>348</v>
      </c>
      <c r="C107" s="144"/>
      <c r="D107" s="113"/>
      <c r="E107" s="113"/>
      <c r="F107" s="145"/>
      <c r="G107" s="113"/>
      <c r="H107" s="78"/>
      <c r="I107" s="78"/>
      <c r="J107" s="5"/>
      <c r="K107" s="6"/>
      <c r="L107" s="6"/>
      <c r="M107" s="6"/>
      <c r="N107" s="6"/>
      <c r="O107" s="6"/>
      <c r="P107" s="6"/>
      <c r="Q107" s="6"/>
      <c r="R107" s="6"/>
      <c r="S107" s="6"/>
      <c r="T107" s="6"/>
      <c r="U107" s="6"/>
      <c r="V107" s="6"/>
      <c r="W107" s="6"/>
      <c r="X107" s="6"/>
      <c r="Y107" s="6"/>
      <c r="Z107" s="6"/>
    </row>
    <row r="108" ht="63.0" customHeight="1">
      <c r="A108" s="104" t="s">
        <v>349</v>
      </c>
      <c r="B108" s="139" t="s">
        <v>350</v>
      </c>
      <c r="C108" s="129" t="s">
        <v>351</v>
      </c>
      <c r="D108" s="113">
        <v>0.0</v>
      </c>
      <c r="E108" s="113"/>
      <c r="F108" s="113"/>
      <c r="G108" s="113"/>
      <c r="H108" s="85"/>
      <c r="I108" s="85"/>
      <c r="J108" s="5"/>
      <c r="K108" s="6"/>
      <c r="L108" s="6"/>
      <c r="M108" s="6"/>
      <c r="N108" s="6"/>
      <c r="O108" s="6"/>
      <c r="P108" s="6"/>
      <c r="Q108" s="6"/>
      <c r="R108" s="6"/>
      <c r="S108" s="6"/>
      <c r="T108" s="6"/>
      <c r="U108" s="6"/>
      <c r="V108" s="6"/>
      <c r="W108" s="6"/>
      <c r="X108" s="6"/>
      <c r="Y108" s="6"/>
      <c r="Z108" s="6"/>
    </row>
    <row r="109" ht="47.25" customHeight="1">
      <c r="A109" s="104" t="s">
        <v>353</v>
      </c>
      <c r="B109" s="139" t="s">
        <v>354</v>
      </c>
      <c r="C109" s="115" t="s">
        <v>355</v>
      </c>
      <c r="D109" s="113">
        <v>2.0</v>
      </c>
      <c r="E109" s="113" t="s">
        <v>334</v>
      </c>
      <c r="F109" s="113"/>
      <c r="G109" s="113"/>
      <c r="H109" s="85"/>
      <c r="I109" s="85"/>
      <c r="J109" s="5"/>
      <c r="K109" s="6"/>
      <c r="L109" s="6"/>
      <c r="M109" s="6"/>
      <c r="N109" s="6"/>
      <c r="O109" s="6"/>
      <c r="P109" s="6"/>
      <c r="Q109" s="6"/>
      <c r="R109" s="6"/>
      <c r="S109" s="6"/>
      <c r="T109" s="6"/>
      <c r="U109" s="6"/>
      <c r="V109" s="6"/>
      <c r="W109" s="6"/>
      <c r="X109" s="6"/>
      <c r="Y109" s="6"/>
      <c r="Z109" s="6"/>
    </row>
    <row r="110" ht="105.0" customHeight="1">
      <c r="A110" s="104" t="s">
        <v>356</v>
      </c>
      <c r="B110" s="139" t="s">
        <v>357</v>
      </c>
      <c r="C110" s="115" t="s">
        <v>358</v>
      </c>
      <c r="D110" s="113">
        <v>0.0</v>
      </c>
      <c r="E110" s="113" t="s">
        <v>334</v>
      </c>
      <c r="F110" s="115" t="s">
        <v>360</v>
      </c>
      <c r="G110" s="113"/>
      <c r="H110" s="85"/>
      <c r="I110" s="85"/>
      <c r="J110" s="5"/>
      <c r="K110" s="6"/>
      <c r="L110" s="6"/>
      <c r="M110" s="6"/>
      <c r="N110" s="6"/>
      <c r="O110" s="6"/>
      <c r="P110" s="6"/>
      <c r="Q110" s="6"/>
      <c r="R110" s="6"/>
      <c r="S110" s="6"/>
      <c r="T110" s="6"/>
      <c r="U110" s="6"/>
      <c r="V110" s="6"/>
      <c r="W110" s="6"/>
      <c r="X110" s="6"/>
      <c r="Y110" s="6"/>
      <c r="Z110" s="6"/>
    </row>
    <row r="111" ht="47.25" customHeight="1">
      <c r="A111" s="104" t="s">
        <v>361</v>
      </c>
      <c r="B111" s="139" t="s">
        <v>362</v>
      </c>
      <c r="C111" s="115" t="s">
        <v>363</v>
      </c>
      <c r="D111" s="113">
        <v>2.0</v>
      </c>
      <c r="E111" s="113" t="s">
        <v>366</v>
      </c>
      <c r="F111" s="113"/>
      <c r="G111" s="113"/>
      <c r="H111" s="85"/>
      <c r="I111" s="85"/>
      <c r="J111" s="5"/>
      <c r="K111" s="6"/>
      <c r="L111" s="6"/>
      <c r="M111" s="6"/>
      <c r="N111" s="6"/>
      <c r="O111" s="6"/>
      <c r="P111" s="6"/>
      <c r="Q111" s="6"/>
      <c r="R111" s="6"/>
      <c r="S111" s="6"/>
      <c r="T111" s="6"/>
      <c r="U111" s="6"/>
      <c r="V111" s="6"/>
      <c r="W111" s="6"/>
      <c r="X111" s="6"/>
      <c r="Y111" s="6"/>
      <c r="Z111" s="6"/>
    </row>
    <row r="112" ht="30.0" customHeight="1">
      <c r="A112" s="148" t="s">
        <v>367</v>
      </c>
      <c r="B112" s="103" t="s">
        <v>368</v>
      </c>
      <c r="C112" s="3"/>
      <c r="D112" s="3"/>
      <c r="E112" s="3"/>
      <c r="F112" s="3"/>
      <c r="G112" s="4"/>
      <c r="H112" s="85">
        <f>SUM(D113:D127)</f>
        <v>6</v>
      </c>
      <c r="I112" s="85">
        <f>COUNT(D113:D127)*2</f>
        <v>24</v>
      </c>
      <c r="J112" s="5"/>
      <c r="K112" s="6"/>
      <c r="L112" s="6"/>
      <c r="M112" s="6"/>
      <c r="N112" s="6"/>
      <c r="O112" s="6"/>
      <c r="P112" s="6"/>
      <c r="Q112" s="6"/>
      <c r="R112" s="6"/>
      <c r="S112" s="6"/>
      <c r="T112" s="6"/>
      <c r="U112" s="6"/>
      <c r="V112" s="6"/>
      <c r="W112" s="6"/>
      <c r="X112" s="6"/>
      <c r="Y112" s="6"/>
      <c r="Z112" s="6"/>
    </row>
    <row r="113" ht="47.25" customHeight="1">
      <c r="A113" s="104" t="s">
        <v>371</v>
      </c>
      <c r="B113" s="153" t="s">
        <v>372</v>
      </c>
      <c r="C113" s="115" t="s">
        <v>376</v>
      </c>
      <c r="D113" s="113">
        <v>0.0</v>
      </c>
      <c r="E113" s="113" t="s">
        <v>334</v>
      </c>
      <c r="F113" s="113"/>
      <c r="G113" s="113"/>
      <c r="H113" s="85"/>
      <c r="I113" s="85"/>
      <c r="J113" s="5"/>
      <c r="K113" s="6"/>
      <c r="L113" s="6"/>
      <c r="M113" s="6"/>
      <c r="N113" s="6"/>
      <c r="O113" s="6"/>
      <c r="P113" s="6"/>
      <c r="Q113" s="6"/>
      <c r="R113" s="6"/>
      <c r="S113" s="6"/>
      <c r="T113" s="6"/>
      <c r="U113" s="6"/>
      <c r="V113" s="6"/>
      <c r="W113" s="6"/>
      <c r="X113" s="6"/>
      <c r="Y113" s="6"/>
      <c r="Z113" s="6"/>
    </row>
    <row r="114" ht="30.0" customHeight="1">
      <c r="A114" s="104"/>
      <c r="B114" s="153"/>
      <c r="C114" s="115" t="s">
        <v>377</v>
      </c>
      <c r="D114" s="113">
        <v>0.0</v>
      </c>
      <c r="E114" s="113" t="s">
        <v>334</v>
      </c>
      <c r="F114" s="113"/>
      <c r="G114" s="113"/>
      <c r="H114" s="85"/>
      <c r="I114" s="85"/>
      <c r="J114" s="5"/>
      <c r="K114" s="6"/>
      <c r="L114" s="6"/>
      <c r="M114" s="6"/>
      <c r="N114" s="6"/>
      <c r="O114" s="6"/>
      <c r="P114" s="6"/>
      <c r="Q114" s="6"/>
      <c r="R114" s="6"/>
      <c r="S114" s="6"/>
      <c r="T114" s="6"/>
      <c r="U114" s="6"/>
      <c r="V114" s="6"/>
      <c r="W114" s="6"/>
      <c r="X114" s="6"/>
      <c r="Y114" s="6"/>
      <c r="Z114" s="6"/>
    </row>
    <row r="115" ht="60.0" customHeight="1">
      <c r="A115" s="104"/>
      <c r="B115" s="153"/>
      <c r="C115" s="115" t="s">
        <v>378</v>
      </c>
      <c r="D115" s="113">
        <v>0.0</v>
      </c>
      <c r="E115" s="113" t="s">
        <v>380</v>
      </c>
      <c r="F115" s="113"/>
      <c r="G115" s="113"/>
      <c r="H115" s="85"/>
      <c r="I115" s="85"/>
      <c r="J115" s="5"/>
      <c r="K115" s="6"/>
      <c r="L115" s="6"/>
      <c r="M115" s="6"/>
      <c r="N115" s="6"/>
      <c r="O115" s="6"/>
      <c r="P115" s="6"/>
      <c r="Q115" s="6"/>
      <c r="R115" s="6"/>
      <c r="S115" s="6"/>
      <c r="T115" s="6"/>
      <c r="U115" s="6"/>
      <c r="V115" s="6"/>
      <c r="W115" s="6"/>
      <c r="X115" s="6"/>
      <c r="Y115" s="6"/>
      <c r="Z115" s="6"/>
    </row>
    <row r="116" ht="45.0" customHeight="1">
      <c r="A116" s="104"/>
      <c r="B116" s="153"/>
      <c r="C116" s="115" t="s">
        <v>382</v>
      </c>
      <c r="D116" s="113">
        <v>0.0</v>
      </c>
      <c r="E116" s="113" t="s">
        <v>383</v>
      </c>
      <c r="F116" s="113"/>
      <c r="G116" s="113"/>
      <c r="H116" s="85"/>
      <c r="I116" s="85"/>
      <c r="J116" s="5"/>
      <c r="K116" s="6"/>
      <c r="L116" s="6"/>
      <c r="M116" s="6"/>
      <c r="N116" s="6"/>
      <c r="O116" s="6"/>
      <c r="P116" s="6"/>
      <c r="Q116" s="6"/>
      <c r="R116" s="6"/>
      <c r="S116" s="6"/>
      <c r="T116" s="6"/>
      <c r="U116" s="6"/>
      <c r="V116" s="6"/>
      <c r="W116" s="6"/>
      <c r="X116" s="6"/>
      <c r="Y116" s="6"/>
      <c r="Z116" s="6"/>
    </row>
    <row r="117" ht="45.0" customHeight="1">
      <c r="A117" s="104"/>
      <c r="B117" s="153"/>
      <c r="C117" s="115" t="s">
        <v>385</v>
      </c>
      <c r="D117" s="113">
        <v>2.0</v>
      </c>
      <c r="E117" s="113" t="s">
        <v>386</v>
      </c>
      <c r="F117" s="108"/>
      <c r="G117" s="113"/>
      <c r="H117" s="85"/>
      <c r="I117" s="85"/>
      <c r="J117" s="5"/>
      <c r="K117" s="6"/>
      <c r="L117" s="6"/>
      <c r="M117" s="6"/>
      <c r="N117" s="6"/>
      <c r="O117" s="6"/>
      <c r="P117" s="6"/>
      <c r="Q117" s="6"/>
      <c r="R117" s="6"/>
      <c r="S117" s="6"/>
      <c r="T117" s="6"/>
      <c r="U117" s="6"/>
      <c r="V117" s="6"/>
      <c r="W117" s="6"/>
      <c r="X117" s="6"/>
      <c r="Y117" s="6"/>
      <c r="Z117" s="6"/>
    </row>
    <row r="118" ht="30.0" customHeight="1">
      <c r="A118" s="104"/>
      <c r="B118" s="153"/>
      <c r="C118" s="115" t="s">
        <v>388</v>
      </c>
      <c r="D118" s="113">
        <v>0.0</v>
      </c>
      <c r="E118" s="113" t="s">
        <v>64</v>
      </c>
      <c r="F118" s="115"/>
      <c r="G118" s="113"/>
      <c r="H118" s="85"/>
      <c r="I118" s="85"/>
      <c r="J118" s="5"/>
      <c r="K118" s="6"/>
      <c r="L118" s="6"/>
      <c r="M118" s="6"/>
      <c r="N118" s="6"/>
      <c r="O118" s="6"/>
      <c r="P118" s="6"/>
      <c r="Q118" s="6"/>
      <c r="R118" s="6"/>
      <c r="S118" s="6"/>
      <c r="T118" s="6"/>
      <c r="U118" s="6"/>
      <c r="V118" s="6"/>
      <c r="W118" s="6"/>
      <c r="X118" s="6"/>
      <c r="Y118" s="6"/>
      <c r="Z118" s="6"/>
    </row>
    <row r="119" ht="30.0" customHeight="1">
      <c r="A119" s="104"/>
      <c r="B119" s="153"/>
      <c r="C119" s="157" t="s">
        <v>391</v>
      </c>
      <c r="D119" s="113">
        <v>0.0</v>
      </c>
      <c r="E119" s="113" t="s">
        <v>331</v>
      </c>
      <c r="F119" s="115"/>
      <c r="G119" s="113"/>
      <c r="H119" s="85"/>
      <c r="I119" s="85"/>
      <c r="J119" s="5"/>
      <c r="K119" s="6"/>
      <c r="L119" s="6"/>
      <c r="M119" s="6"/>
      <c r="N119" s="6"/>
      <c r="O119" s="6"/>
      <c r="P119" s="6"/>
      <c r="Q119" s="6"/>
      <c r="R119" s="6"/>
      <c r="S119" s="6"/>
      <c r="T119" s="6"/>
      <c r="U119" s="6"/>
      <c r="V119" s="6"/>
      <c r="W119" s="6"/>
      <c r="X119" s="6"/>
      <c r="Y119" s="6"/>
      <c r="Z119" s="6"/>
    </row>
    <row r="120" ht="78.75" hidden="1" customHeight="1">
      <c r="A120" s="120" t="s">
        <v>393</v>
      </c>
      <c r="B120" s="153" t="s">
        <v>394</v>
      </c>
      <c r="C120" s="113"/>
      <c r="D120" s="113"/>
      <c r="E120" s="113"/>
      <c r="F120" s="18"/>
      <c r="G120" s="113"/>
      <c r="H120" s="78"/>
      <c r="I120" s="78"/>
      <c r="J120" s="5"/>
      <c r="K120" s="6"/>
      <c r="L120" s="6"/>
      <c r="M120" s="6"/>
      <c r="N120" s="6"/>
      <c r="O120" s="6"/>
      <c r="P120" s="6"/>
      <c r="Q120" s="6"/>
      <c r="R120" s="6"/>
      <c r="S120" s="6"/>
      <c r="T120" s="6"/>
      <c r="U120" s="6"/>
      <c r="V120" s="6"/>
      <c r="W120" s="6"/>
      <c r="X120" s="6"/>
      <c r="Y120" s="6"/>
      <c r="Z120" s="6"/>
    </row>
    <row r="121" ht="63.0" customHeight="1">
      <c r="A121" s="104" t="s">
        <v>396</v>
      </c>
      <c r="B121" s="160" t="s">
        <v>397</v>
      </c>
      <c r="C121" s="115" t="s">
        <v>403</v>
      </c>
      <c r="D121" s="113">
        <v>2.0</v>
      </c>
      <c r="E121" s="113" t="s">
        <v>334</v>
      </c>
      <c r="F121" s="108"/>
      <c r="G121" s="113"/>
      <c r="H121" s="85"/>
      <c r="I121" s="85"/>
      <c r="J121" s="5"/>
      <c r="K121" s="6"/>
      <c r="L121" s="6"/>
      <c r="M121" s="6"/>
      <c r="N121" s="6"/>
      <c r="O121" s="6"/>
      <c r="P121" s="6"/>
      <c r="Q121" s="6"/>
      <c r="R121" s="6"/>
      <c r="S121" s="6"/>
      <c r="T121" s="6"/>
      <c r="U121" s="6"/>
      <c r="V121" s="6"/>
      <c r="W121" s="6"/>
      <c r="X121" s="6"/>
      <c r="Y121" s="6"/>
      <c r="Z121" s="6"/>
    </row>
    <row r="122" ht="30.0" customHeight="1">
      <c r="A122" s="104"/>
      <c r="B122" s="153"/>
      <c r="C122" s="115" t="s">
        <v>405</v>
      </c>
      <c r="D122" s="113">
        <v>0.0</v>
      </c>
      <c r="E122" s="113" t="s">
        <v>334</v>
      </c>
      <c r="F122" s="113"/>
      <c r="G122" s="113"/>
      <c r="H122" s="85"/>
      <c r="I122" s="85"/>
      <c r="J122" s="5"/>
      <c r="K122" s="6"/>
      <c r="L122" s="6"/>
      <c r="M122" s="6"/>
      <c r="N122" s="6"/>
      <c r="O122" s="6"/>
      <c r="P122" s="6"/>
      <c r="Q122" s="6"/>
      <c r="R122" s="6"/>
      <c r="S122" s="6"/>
      <c r="T122" s="6"/>
      <c r="U122" s="6"/>
      <c r="V122" s="6"/>
      <c r="W122" s="6"/>
      <c r="X122" s="6"/>
      <c r="Y122" s="6"/>
      <c r="Z122" s="6"/>
    </row>
    <row r="123" ht="30.0" customHeight="1">
      <c r="A123" s="104"/>
      <c r="B123" s="153"/>
      <c r="C123" s="115" t="s">
        <v>407</v>
      </c>
      <c r="D123" s="113">
        <v>2.0</v>
      </c>
      <c r="E123" s="108" t="s">
        <v>334</v>
      </c>
      <c r="F123" s="113"/>
      <c r="G123" s="113"/>
      <c r="H123" s="85"/>
      <c r="I123" s="85"/>
      <c r="J123" s="5"/>
      <c r="K123" s="6"/>
      <c r="L123" s="6"/>
      <c r="M123" s="6"/>
      <c r="N123" s="6"/>
      <c r="O123" s="6"/>
      <c r="P123" s="6"/>
      <c r="Q123" s="6"/>
      <c r="R123" s="6"/>
      <c r="S123" s="6"/>
      <c r="T123" s="6"/>
      <c r="U123" s="6"/>
      <c r="V123" s="6"/>
      <c r="W123" s="6"/>
      <c r="X123" s="6"/>
      <c r="Y123" s="6"/>
      <c r="Z123" s="6"/>
    </row>
    <row r="124" ht="90.0" customHeight="1">
      <c r="A124" s="104"/>
      <c r="B124" s="153"/>
      <c r="C124" s="115" t="s">
        <v>408</v>
      </c>
      <c r="D124" s="113">
        <v>0.0</v>
      </c>
      <c r="E124" s="113" t="s">
        <v>334</v>
      </c>
      <c r="F124" s="115" t="s">
        <v>409</v>
      </c>
      <c r="G124" s="113"/>
      <c r="H124" s="85"/>
      <c r="I124" s="85"/>
      <c r="J124" s="5"/>
      <c r="K124" s="6"/>
      <c r="L124" s="6"/>
      <c r="M124" s="6"/>
      <c r="N124" s="6"/>
      <c r="O124" s="6"/>
      <c r="P124" s="6"/>
      <c r="Q124" s="6"/>
      <c r="R124" s="6"/>
      <c r="S124" s="6"/>
      <c r="T124" s="6"/>
      <c r="U124" s="6"/>
      <c r="V124" s="6"/>
      <c r="W124" s="6"/>
      <c r="X124" s="6"/>
      <c r="Y124" s="6"/>
      <c r="Z124" s="6"/>
    </row>
    <row r="125" ht="30.0" customHeight="1">
      <c r="A125" s="104"/>
      <c r="B125" s="153"/>
      <c r="C125" s="115" t="s">
        <v>411</v>
      </c>
      <c r="D125" s="113">
        <v>0.0</v>
      </c>
      <c r="E125" s="113" t="s">
        <v>334</v>
      </c>
      <c r="F125" s="113"/>
      <c r="G125" s="113"/>
      <c r="H125" s="85"/>
      <c r="I125" s="85"/>
      <c r="J125" s="5"/>
      <c r="K125" s="6"/>
      <c r="L125" s="6"/>
      <c r="M125" s="6"/>
      <c r="N125" s="6"/>
      <c r="O125" s="6"/>
      <c r="P125" s="6"/>
      <c r="Q125" s="6"/>
      <c r="R125" s="6"/>
      <c r="S125" s="6"/>
      <c r="T125" s="6"/>
      <c r="U125" s="6"/>
      <c r="V125" s="6"/>
      <c r="W125" s="6"/>
      <c r="X125" s="6"/>
      <c r="Y125" s="6"/>
      <c r="Z125" s="6"/>
    </row>
    <row r="126" ht="47.25" hidden="1" customHeight="1">
      <c r="A126" s="120" t="s">
        <v>413</v>
      </c>
      <c r="B126" s="153" t="s">
        <v>414</v>
      </c>
      <c r="C126" s="108"/>
      <c r="D126" s="108"/>
      <c r="E126" s="108"/>
      <c r="F126" s="113"/>
      <c r="G126" s="113"/>
      <c r="H126" s="78"/>
      <c r="I126" s="78"/>
      <c r="J126" s="5"/>
      <c r="K126" s="6"/>
      <c r="L126" s="6"/>
      <c r="M126" s="6"/>
      <c r="N126" s="6"/>
      <c r="O126" s="6"/>
      <c r="P126" s="6"/>
      <c r="Q126" s="6"/>
      <c r="R126" s="6"/>
      <c r="S126" s="6"/>
      <c r="T126" s="6"/>
      <c r="U126" s="6"/>
      <c r="V126" s="6"/>
      <c r="W126" s="6"/>
      <c r="X126" s="6"/>
      <c r="Y126" s="6"/>
      <c r="Z126" s="6"/>
    </row>
    <row r="127" ht="47.25" hidden="1" customHeight="1">
      <c r="A127" s="120" t="s">
        <v>416</v>
      </c>
      <c r="B127" s="164" t="s">
        <v>417</v>
      </c>
      <c r="C127" s="113"/>
      <c r="D127" s="113"/>
      <c r="E127" s="113"/>
      <c r="F127" s="145"/>
      <c r="G127" s="113"/>
      <c r="H127" s="78"/>
      <c r="I127" s="78"/>
      <c r="J127" s="5"/>
      <c r="K127" s="6"/>
      <c r="L127" s="6"/>
      <c r="M127" s="6"/>
      <c r="N127" s="6"/>
      <c r="O127" s="6"/>
      <c r="P127" s="6"/>
      <c r="Q127" s="6"/>
      <c r="R127" s="6"/>
      <c r="S127" s="6"/>
      <c r="T127" s="6"/>
      <c r="U127" s="6"/>
      <c r="V127" s="6"/>
      <c r="W127" s="6"/>
      <c r="X127" s="6"/>
      <c r="Y127" s="6"/>
      <c r="Z127" s="6"/>
    </row>
    <row r="128" ht="30.0" customHeight="1">
      <c r="A128" s="148" t="s">
        <v>424</v>
      </c>
      <c r="B128" s="103" t="s">
        <v>425</v>
      </c>
      <c r="C128" s="3"/>
      <c r="D128" s="3"/>
      <c r="E128" s="3"/>
      <c r="F128" s="3"/>
      <c r="G128" s="4"/>
      <c r="H128" s="85">
        <f>SUM(D129:D133)</f>
        <v>9</v>
      </c>
      <c r="I128" s="85">
        <f>COUNT(D129:D133)*2</f>
        <v>10</v>
      </c>
      <c r="J128" s="5"/>
      <c r="K128" s="6"/>
      <c r="L128" s="6"/>
      <c r="M128" s="6"/>
      <c r="N128" s="6"/>
      <c r="O128" s="6"/>
      <c r="P128" s="6"/>
      <c r="Q128" s="6"/>
      <c r="R128" s="6"/>
      <c r="S128" s="6"/>
      <c r="T128" s="6"/>
      <c r="U128" s="6"/>
      <c r="V128" s="6"/>
      <c r="W128" s="6"/>
      <c r="X128" s="6"/>
      <c r="Y128" s="6"/>
      <c r="Z128" s="6"/>
    </row>
    <row r="129" ht="47.25" customHeight="1">
      <c r="A129" s="104" t="s">
        <v>430</v>
      </c>
      <c r="B129" s="153" t="s">
        <v>431</v>
      </c>
      <c r="C129" s="115" t="s">
        <v>432</v>
      </c>
      <c r="D129" s="113">
        <v>2.0</v>
      </c>
      <c r="E129" s="113" t="s">
        <v>334</v>
      </c>
      <c r="F129" s="115" t="s">
        <v>435</v>
      </c>
      <c r="G129" s="113"/>
      <c r="H129" s="85"/>
      <c r="I129" s="85"/>
      <c r="J129" s="5"/>
      <c r="K129" s="6"/>
      <c r="L129" s="6"/>
      <c r="M129" s="6"/>
      <c r="N129" s="6"/>
      <c r="O129" s="6"/>
      <c r="P129" s="6"/>
      <c r="Q129" s="6"/>
      <c r="R129" s="6"/>
      <c r="S129" s="6"/>
      <c r="T129" s="6"/>
      <c r="U129" s="6"/>
      <c r="V129" s="6"/>
      <c r="W129" s="6"/>
      <c r="X129" s="6"/>
      <c r="Y129" s="6"/>
      <c r="Z129" s="6"/>
    </row>
    <row r="130" ht="47.25" customHeight="1">
      <c r="A130" s="104" t="s">
        <v>436</v>
      </c>
      <c r="B130" s="153" t="s">
        <v>437</v>
      </c>
      <c r="C130" s="115" t="s">
        <v>438</v>
      </c>
      <c r="D130" s="113">
        <v>2.0</v>
      </c>
      <c r="E130" s="113" t="s">
        <v>64</v>
      </c>
      <c r="F130" s="113"/>
      <c r="G130" s="113"/>
      <c r="H130" s="85"/>
      <c r="I130" s="85"/>
      <c r="J130" s="5"/>
      <c r="K130" s="6"/>
      <c r="L130" s="6"/>
      <c r="M130" s="6"/>
      <c r="N130" s="6"/>
      <c r="O130" s="6"/>
      <c r="P130" s="6"/>
      <c r="Q130" s="6"/>
      <c r="R130" s="6"/>
      <c r="S130" s="6"/>
      <c r="T130" s="6"/>
      <c r="U130" s="6"/>
      <c r="V130" s="6"/>
      <c r="W130" s="6"/>
      <c r="X130" s="6"/>
      <c r="Y130" s="6"/>
      <c r="Z130" s="6"/>
    </row>
    <row r="131" ht="45.0" customHeight="1">
      <c r="A131" s="104"/>
      <c r="B131" s="153"/>
      <c r="C131" s="115" t="s">
        <v>441</v>
      </c>
      <c r="D131" s="113">
        <v>2.0</v>
      </c>
      <c r="E131" s="113" t="s">
        <v>64</v>
      </c>
      <c r="F131" s="113"/>
      <c r="G131" s="113"/>
      <c r="H131" s="85"/>
      <c r="I131" s="85"/>
      <c r="J131" s="5"/>
      <c r="K131" s="6"/>
      <c r="L131" s="6"/>
      <c r="M131" s="6"/>
      <c r="N131" s="6"/>
      <c r="O131" s="6"/>
      <c r="P131" s="6"/>
      <c r="Q131" s="6"/>
      <c r="R131" s="6"/>
      <c r="S131" s="6"/>
      <c r="T131" s="6"/>
      <c r="U131" s="6"/>
      <c r="V131" s="6"/>
      <c r="W131" s="6"/>
      <c r="X131" s="6"/>
      <c r="Y131" s="6"/>
      <c r="Z131" s="6"/>
    </row>
    <row r="132" ht="63.0" customHeight="1">
      <c r="A132" s="104" t="s">
        <v>444</v>
      </c>
      <c r="B132" s="153" t="s">
        <v>445</v>
      </c>
      <c r="C132" s="115" t="s">
        <v>446</v>
      </c>
      <c r="D132" s="113">
        <v>1.0</v>
      </c>
      <c r="E132" s="113" t="s">
        <v>447</v>
      </c>
      <c r="F132" s="113"/>
      <c r="G132" s="113" t="s">
        <v>448</v>
      </c>
      <c r="H132" s="85"/>
      <c r="I132" s="85"/>
      <c r="J132" s="5"/>
      <c r="K132" s="6"/>
      <c r="L132" s="6"/>
      <c r="M132" s="6"/>
      <c r="N132" s="6"/>
      <c r="O132" s="6"/>
      <c r="P132" s="6"/>
      <c r="Q132" s="6"/>
      <c r="R132" s="6"/>
      <c r="S132" s="6"/>
      <c r="T132" s="6"/>
      <c r="U132" s="6"/>
      <c r="V132" s="6"/>
      <c r="W132" s="6"/>
      <c r="X132" s="6"/>
      <c r="Y132" s="6"/>
      <c r="Z132" s="6"/>
    </row>
    <row r="133" ht="94.5" customHeight="1">
      <c r="A133" s="104" t="s">
        <v>449</v>
      </c>
      <c r="B133" s="153" t="s">
        <v>450</v>
      </c>
      <c r="C133" s="115" t="s">
        <v>452</v>
      </c>
      <c r="D133" s="113">
        <v>2.0</v>
      </c>
      <c r="E133" s="113" t="s">
        <v>64</v>
      </c>
      <c r="F133" s="113"/>
      <c r="G133" s="113"/>
      <c r="H133" s="85"/>
      <c r="I133" s="85"/>
      <c r="J133" s="5"/>
      <c r="K133" s="6"/>
      <c r="L133" s="6"/>
      <c r="M133" s="6"/>
      <c r="N133" s="6"/>
      <c r="O133" s="6"/>
      <c r="P133" s="6"/>
      <c r="Q133" s="6"/>
      <c r="R133" s="6"/>
      <c r="S133" s="6"/>
      <c r="T133" s="6"/>
      <c r="U133" s="6"/>
      <c r="V133" s="6"/>
      <c r="W133" s="6"/>
      <c r="X133" s="6"/>
      <c r="Y133" s="6"/>
      <c r="Z133" s="6"/>
    </row>
    <row r="134" ht="30.0" customHeight="1">
      <c r="A134" s="148" t="s">
        <v>454</v>
      </c>
      <c r="B134" s="103" t="s">
        <v>455</v>
      </c>
      <c r="C134" s="3"/>
      <c r="D134" s="3"/>
      <c r="E134" s="3"/>
      <c r="F134" s="3"/>
      <c r="G134" s="4"/>
      <c r="H134" s="85">
        <f>SUM(D135:D139)</f>
        <v>6</v>
      </c>
      <c r="I134" s="85">
        <f>COUNT(D135:D139)*2</f>
        <v>10</v>
      </c>
      <c r="J134" s="5"/>
      <c r="K134" s="6"/>
      <c r="L134" s="6"/>
      <c r="M134" s="6"/>
      <c r="N134" s="6"/>
      <c r="O134" s="6"/>
      <c r="P134" s="6"/>
      <c r="Q134" s="6"/>
      <c r="R134" s="6"/>
      <c r="S134" s="6"/>
      <c r="T134" s="6"/>
      <c r="U134" s="6"/>
      <c r="V134" s="6"/>
      <c r="W134" s="6"/>
      <c r="X134" s="6"/>
      <c r="Y134" s="6"/>
      <c r="Z134" s="6"/>
    </row>
    <row r="135" ht="63.0" customHeight="1">
      <c r="A135" s="104" t="s">
        <v>462</v>
      </c>
      <c r="B135" s="153" t="s">
        <v>463</v>
      </c>
      <c r="C135" s="115" t="s">
        <v>464</v>
      </c>
      <c r="D135" s="113">
        <v>2.0</v>
      </c>
      <c r="E135" s="113" t="s">
        <v>152</v>
      </c>
      <c r="F135" s="113"/>
      <c r="G135" s="113"/>
      <c r="H135" s="85"/>
      <c r="I135" s="85"/>
      <c r="J135" s="5"/>
      <c r="K135" s="6"/>
      <c r="L135" s="6"/>
      <c r="M135" s="6"/>
      <c r="N135" s="6"/>
      <c r="O135" s="6"/>
      <c r="P135" s="6"/>
      <c r="Q135" s="6"/>
      <c r="R135" s="6"/>
      <c r="S135" s="6"/>
      <c r="T135" s="6"/>
      <c r="U135" s="6"/>
      <c r="V135" s="6"/>
      <c r="W135" s="6"/>
      <c r="X135" s="6"/>
      <c r="Y135" s="6"/>
      <c r="Z135" s="6"/>
    </row>
    <row r="136" ht="47.25" customHeight="1">
      <c r="A136" s="104" t="s">
        <v>466</v>
      </c>
      <c r="B136" s="153" t="s">
        <v>467</v>
      </c>
      <c r="C136" s="115" t="s">
        <v>468</v>
      </c>
      <c r="D136" s="113">
        <v>0.0</v>
      </c>
      <c r="E136" s="113" t="s">
        <v>331</v>
      </c>
      <c r="F136" s="113"/>
      <c r="G136" s="113"/>
      <c r="H136" s="85"/>
      <c r="I136" s="85"/>
      <c r="J136" s="5"/>
      <c r="K136" s="6"/>
      <c r="L136" s="6"/>
      <c r="M136" s="6"/>
      <c r="N136" s="6"/>
      <c r="O136" s="6"/>
      <c r="P136" s="6"/>
      <c r="Q136" s="6"/>
      <c r="R136" s="6"/>
      <c r="S136" s="6"/>
      <c r="T136" s="6"/>
      <c r="U136" s="6"/>
      <c r="V136" s="6"/>
      <c r="W136" s="6"/>
      <c r="X136" s="6"/>
      <c r="Y136" s="6"/>
      <c r="Z136" s="6"/>
    </row>
    <row r="137" ht="31.5" customHeight="1">
      <c r="A137" s="104" t="s">
        <v>470</v>
      </c>
      <c r="B137" s="153" t="s">
        <v>471</v>
      </c>
      <c r="C137" s="115" t="s">
        <v>472</v>
      </c>
      <c r="D137" s="113">
        <v>2.0</v>
      </c>
      <c r="E137" s="113" t="s">
        <v>473</v>
      </c>
      <c r="F137" s="108"/>
      <c r="G137" s="113"/>
      <c r="H137" s="85"/>
      <c r="I137" s="85"/>
      <c r="J137" s="5"/>
      <c r="K137" s="6"/>
      <c r="L137" s="6"/>
      <c r="M137" s="6"/>
      <c r="N137" s="6"/>
      <c r="O137" s="6"/>
      <c r="P137" s="6"/>
      <c r="Q137" s="6"/>
      <c r="R137" s="6"/>
      <c r="S137" s="6"/>
      <c r="T137" s="6"/>
      <c r="U137" s="6"/>
      <c r="V137" s="6"/>
      <c r="W137" s="6"/>
      <c r="X137" s="6"/>
      <c r="Y137" s="6"/>
      <c r="Z137" s="6"/>
    </row>
    <row r="138" ht="63.0" customHeight="1">
      <c r="A138" s="104" t="s">
        <v>475</v>
      </c>
      <c r="B138" s="153" t="s">
        <v>476</v>
      </c>
      <c r="C138" s="129" t="s">
        <v>477</v>
      </c>
      <c r="D138" s="113">
        <v>2.0</v>
      </c>
      <c r="E138" s="113" t="s">
        <v>479</v>
      </c>
      <c r="F138" s="115" t="s">
        <v>480</v>
      </c>
      <c r="G138" s="113" t="s">
        <v>481</v>
      </c>
      <c r="H138" s="85"/>
      <c r="I138" s="85"/>
      <c r="J138" s="5"/>
      <c r="K138" s="6"/>
      <c r="L138" s="6"/>
      <c r="M138" s="6"/>
      <c r="N138" s="6"/>
      <c r="O138" s="6"/>
      <c r="P138" s="6"/>
      <c r="Q138" s="6"/>
      <c r="R138" s="6"/>
      <c r="S138" s="6"/>
      <c r="T138" s="6"/>
      <c r="U138" s="6"/>
      <c r="V138" s="6"/>
      <c r="W138" s="6"/>
      <c r="X138" s="6"/>
      <c r="Y138" s="6"/>
      <c r="Z138" s="6"/>
    </row>
    <row r="139" ht="60.0" customHeight="1">
      <c r="A139" s="104" t="s">
        <v>482</v>
      </c>
      <c r="B139" s="106" t="s">
        <v>483</v>
      </c>
      <c r="C139" s="111" t="s">
        <v>484</v>
      </c>
      <c r="D139" s="113">
        <v>0.0</v>
      </c>
      <c r="E139" s="113" t="s">
        <v>331</v>
      </c>
      <c r="F139" s="113"/>
      <c r="G139" s="113"/>
      <c r="H139" s="85"/>
      <c r="I139" s="85"/>
      <c r="J139" s="5"/>
      <c r="K139" s="6"/>
      <c r="L139" s="6"/>
      <c r="M139" s="6"/>
      <c r="N139" s="6"/>
      <c r="O139" s="6"/>
      <c r="P139" s="6"/>
      <c r="Q139" s="6"/>
      <c r="R139" s="6"/>
      <c r="S139" s="6"/>
      <c r="T139" s="6"/>
      <c r="U139" s="6"/>
      <c r="V139" s="6"/>
      <c r="W139" s="6"/>
      <c r="X139" s="6"/>
      <c r="Y139" s="6"/>
      <c r="Z139" s="6"/>
    </row>
    <row r="140" ht="30.0" customHeight="1">
      <c r="A140" s="148" t="s">
        <v>485</v>
      </c>
      <c r="B140" s="103" t="s">
        <v>486</v>
      </c>
      <c r="C140" s="3"/>
      <c r="D140" s="3"/>
      <c r="E140" s="3"/>
      <c r="F140" s="3"/>
      <c r="G140" s="4"/>
      <c r="H140" s="85">
        <f>SUM(D141:D146)</f>
        <v>5</v>
      </c>
      <c r="I140" s="85">
        <f>COUNT(D141:D146)*2</f>
        <v>8</v>
      </c>
      <c r="J140" s="5"/>
      <c r="K140" s="6"/>
      <c r="L140" s="6"/>
      <c r="M140" s="6"/>
      <c r="N140" s="6"/>
      <c r="O140" s="6"/>
      <c r="P140" s="6"/>
      <c r="Q140" s="6"/>
      <c r="R140" s="6"/>
      <c r="S140" s="6"/>
      <c r="T140" s="6"/>
      <c r="U140" s="6"/>
      <c r="V140" s="6"/>
      <c r="W140" s="6"/>
      <c r="X140" s="6"/>
      <c r="Y140" s="6"/>
      <c r="Z140" s="6"/>
    </row>
    <row r="141" ht="94.5" customHeight="1">
      <c r="A141" s="104" t="s">
        <v>491</v>
      </c>
      <c r="B141" s="153" t="s">
        <v>492</v>
      </c>
      <c r="C141" s="115" t="s">
        <v>493</v>
      </c>
      <c r="D141" s="113">
        <v>2.0</v>
      </c>
      <c r="E141" s="113" t="s">
        <v>495</v>
      </c>
      <c r="F141" s="113"/>
      <c r="G141" s="113"/>
      <c r="H141" s="85"/>
      <c r="I141" s="85"/>
      <c r="J141" s="5"/>
      <c r="K141" s="6"/>
      <c r="L141" s="6"/>
      <c r="M141" s="6"/>
      <c r="N141" s="6"/>
      <c r="O141" s="6"/>
      <c r="P141" s="6"/>
      <c r="Q141" s="6"/>
      <c r="R141" s="6"/>
      <c r="S141" s="6"/>
      <c r="T141" s="6"/>
      <c r="U141" s="6"/>
      <c r="V141" s="6"/>
      <c r="W141" s="6"/>
      <c r="X141" s="6"/>
      <c r="Y141" s="6"/>
      <c r="Z141" s="6"/>
    </row>
    <row r="142" ht="63.0" customHeight="1">
      <c r="A142" s="104" t="s">
        <v>496</v>
      </c>
      <c r="B142" s="153" t="s">
        <v>497</v>
      </c>
      <c r="C142" s="115" t="s">
        <v>498</v>
      </c>
      <c r="D142" s="113">
        <v>1.0</v>
      </c>
      <c r="E142" s="113" t="s">
        <v>495</v>
      </c>
      <c r="F142" s="113"/>
      <c r="G142" s="113" t="s">
        <v>500</v>
      </c>
      <c r="H142" s="85"/>
      <c r="I142" s="85"/>
      <c r="J142" s="5"/>
      <c r="K142" s="6"/>
      <c r="L142" s="6"/>
      <c r="M142" s="6"/>
      <c r="N142" s="6"/>
      <c r="O142" s="6"/>
      <c r="P142" s="6"/>
      <c r="Q142" s="6"/>
      <c r="R142" s="6"/>
      <c r="S142" s="6"/>
      <c r="T142" s="6"/>
      <c r="U142" s="6"/>
      <c r="V142" s="6"/>
      <c r="W142" s="6"/>
      <c r="X142" s="6"/>
      <c r="Y142" s="6"/>
      <c r="Z142" s="6"/>
    </row>
    <row r="143" ht="63.0" customHeight="1">
      <c r="A143" s="104" t="s">
        <v>502</v>
      </c>
      <c r="B143" s="153" t="s">
        <v>503</v>
      </c>
      <c r="C143" s="115" t="s">
        <v>504</v>
      </c>
      <c r="D143" s="113">
        <v>0.0</v>
      </c>
      <c r="E143" s="113" t="s">
        <v>495</v>
      </c>
      <c r="F143" s="113"/>
      <c r="G143" s="113"/>
      <c r="H143" s="85"/>
      <c r="I143" s="85"/>
      <c r="J143" s="5"/>
      <c r="K143" s="6"/>
      <c r="L143" s="6"/>
      <c r="M143" s="6"/>
      <c r="N143" s="6"/>
      <c r="O143" s="6"/>
      <c r="P143" s="6"/>
      <c r="Q143" s="6"/>
      <c r="R143" s="6"/>
      <c r="S143" s="6"/>
      <c r="T143" s="6"/>
      <c r="U143" s="6"/>
      <c r="V143" s="6"/>
      <c r="W143" s="6"/>
      <c r="X143" s="6"/>
      <c r="Y143" s="6"/>
      <c r="Z143" s="6"/>
    </row>
    <row r="144" ht="63.0" customHeight="1">
      <c r="A144" s="104" t="s">
        <v>506</v>
      </c>
      <c r="B144" s="153" t="s">
        <v>507</v>
      </c>
      <c r="C144" s="129" t="s">
        <v>508</v>
      </c>
      <c r="D144" s="113">
        <v>2.0</v>
      </c>
      <c r="E144" s="113" t="s">
        <v>509</v>
      </c>
      <c r="F144" s="113"/>
      <c r="G144" s="113"/>
      <c r="H144" s="85"/>
      <c r="I144" s="85"/>
      <c r="J144" s="5"/>
      <c r="K144" s="6"/>
      <c r="L144" s="6"/>
      <c r="M144" s="6"/>
      <c r="N144" s="6"/>
      <c r="O144" s="6"/>
      <c r="P144" s="6"/>
      <c r="Q144" s="6"/>
      <c r="R144" s="6"/>
      <c r="S144" s="6"/>
      <c r="T144" s="6"/>
      <c r="U144" s="6"/>
      <c r="V144" s="6"/>
      <c r="W144" s="6"/>
      <c r="X144" s="6"/>
      <c r="Y144" s="6"/>
      <c r="Z144" s="6"/>
    </row>
    <row r="145" ht="78.75" hidden="1" customHeight="1">
      <c r="A145" s="120" t="s">
        <v>511</v>
      </c>
      <c r="B145" s="153" t="s">
        <v>512</v>
      </c>
      <c r="C145" s="111"/>
      <c r="D145" s="113"/>
      <c r="E145" s="5"/>
      <c r="F145" s="145"/>
      <c r="G145" s="113"/>
      <c r="H145" s="78"/>
      <c r="I145" s="78"/>
      <c r="J145" s="5"/>
      <c r="K145" s="6"/>
      <c r="L145" s="6"/>
      <c r="M145" s="6"/>
      <c r="N145" s="6"/>
      <c r="O145" s="6"/>
      <c r="P145" s="6"/>
      <c r="Q145" s="6"/>
      <c r="R145" s="6"/>
      <c r="S145" s="6"/>
      <c r="T145" s="6"/>
      <c r="U145" s="6"/>
      <c r="V145" s="6"/>
      <c r="W145" s="6"/>
      <c r="X145" s="6"/>
      <c r="Y145" s="6"/>
      <c r="Z145" s="6"/>
    </row>
    <row r="146" ht="63.0" hidden="1" customHeight="1">
      <c r="A146" s="135" t="s">
        <v>515</v>
      </c>
      <c r="B146" s="168" t="s">
        <v>516</v>
      </c>
      <c r="C146" s="136"/>
      <c r="D146" s="136"/>
      <c r="E146" s="136"/>
      <c r="F146" s="169"/>
      <c r="G146" s="136"/>
      <c r="H146" s="78"/>
      <c r="I146" s="78"/>
      <c r="J146" s="5"/>
      <c r="K146" s="6"/>
      <c r="L146" s="6"/>
      <c r="M146" s="6"/>
      <c r="N146" s="6"/>
      <c r="O146" s="6"/>
      <c r="P146" s="6"/>
      <c r="Q146" s="6"/>
      <c r="R146" s="6"/>
      <c r="S146" s="6"/>
      <c r="T146" s="6"/>
      <c r="U146" s="6"/>
      <c r="V146" s="6"/>
      <c r="W146" s="6"/>
      <c r="X146" s="6"/>
      <c r="Y146" s="6"/>
      <c r="Z146" s="6"/>
    </row>
    <row r="147" ht="21.0" customHeight="1">
      <c r="A147" s="93"/>
      <c r="B147" s="95" t="s">
        <v>524</v>
      </c>
      <c r="C147" s="3"/>
      <c r="D147" s="3"/>
      <c r="E147" s="3"/>
      <c r="F147" s="3"/>
      <c r="G147" s="4"/>
      <c r="H147" s="85">
        <f t="shared" ref="H147:I147" si="3">H148+H177+H183+H189+H206+H224</f>
        <v>70</v>
      </c>
      <c r="I147" s="85">
        <f t="shared" si="3"/>
        <v>170</v>
      </c>
      <c r="J147" s="5"/>
      <c r="K147" s="6"/>
      <c r="L147" s="6"/>
      <c r="M147" s="6"/>
      <c r="N147" s="6"/>
      <c r="O147" s="6"/>
      <c r="P147" s="6"/>
      <c r="Q147" s="6"/>
      <c r="R147" s="6"/>
      <c r="S147" s="6"/>
      <c r="T147" s="6"/>
      <c r="U147" s="6"/>
      <c r="V147" s="6"/>
      <c r="W147" s="6"/>
      <c r="X147" s="6"/>
      <c r="Y147" s="6"/>
      <c r="Z147" s="6"/>
    </row>
    <row r="148" ht="18.75" customHeight="1">
      <c r="A148" s="101" t="s">
        <v>529</v>
      </c>
      <c r="B148" s="103" t="s">
        <v>530</v>
      </c>
      <c r="C148" s="3"/>
      <c r="D148" s="3"/>
      <c r="E148" s="3"/>
      <c r="F148" s="3"/>
      <c r="G148" s="4"/>
      <c r="H148" s="85">
        <f>SUM(D149:D176)</f>
        <v>19</v>
      </c>
      <c r="I148" s="85">
        <f>COUNT(D149:D176)*2</f>
        <v>56</v>
      </c>
      <c r="J148" s="5"/>
      <c r="K148" s="6"/>
      <c r="L148" s="6"/>
      <c r="M148" s="6"/>
      <c r="N148" s="6"/>
      <c r="O148" s="6"/>
      <c r="P148" s="6"/>
      <c r="Q148" s="6"/>
      <c r="R148" s="6"/>
      <c r="S148" s="6"/>
      <c r="T148" s="6"/>
      <c r="U148" s="6"/>
      <c r="V148" s="6"/>
      <c r="W148" s="6"/>
      <c r="X148" s="6"/>
      <c r="Y148" s="6"/>
      <c r="Z148" s="6"/>
    </row>
    <row r="149" ht="47.25" customHeight="1">
      <c r="A149" s="104" t="s">
        <v>535</v>
      </c>
      <c r="B149" s="106" t="s">
        <v>536</v>
      </c>
      <c r="C149" s="111" t="s">
        <v>537</v>
      </c>
      <c r="D149" s="113">
        <v>1.0</v>
      </c>
      <c r="E149" s="113" t="s">
        <v>331</v>
      </c>
      <c r="F149" s="134" t="s">
        <v>539</v>
      </c>
      <c r="G149" s="113" t="s">
        <v>540</v>
      </c>
      <c r="H149" s="85"/>
      <c r="I149" s="85"/>
      <c r="J149" s="5"/>
      <c r="K149" s="6"/>
      <c r="L149" s="6"/>
      <c r="M149" s="6"/>
      <c r="N149" s="6"/>
      <c r="O149" s="6"/>
      <c r="P149" s="6"/>
      <c r="Q149" s="6"/>
      <c r="R149" s="6"/>
      <c r="S149" s="6"/>
      <c r="T149" s="6"/>
      <c r="U149" s="6"/>
      <c r="V149" s="6"/>
      <c r="W149" s="6"/>
      <c r="X149" s="6"/>
      <c r="Y149" s="6"/>
      <c r="Z149" s="6"/>
    </row>
    <row r="150" ht="45.0" customHeight="1">
      <c r="A150" s="104"/>
      <c r="B150" s="106"/>
      <c r="C150" s="111" t="s">
        <v>541</v>
      </c>
      <c r="D150" s="113">
        <v>2.0</v>
      </c>
      <c r="E150" s="113" t="s">
        <v>331</v>
      </c>
      <c r="F150" s="134"/>
      <c r="G150" s="113"/>
      <c r="H150" s="85"/>
      <c r="I150" s="85"/>
      <c r="J150" s="5"/>
      <c r="K150" s="6"/>
      <c r="L150" s="6"/>
      <c r="M150" s="6"/>
      <c r="N150" s="6"/>
      <c r="O150" s="6"/>
      <c r="P150" s="6"/>
      <c r="Q150" s="6"/>
      <c r="R150" s="6"/>
      <c r="S150" s="6"/>
      <c r="T150" s="6"/>
      <c r="U150" s="6"/>
      <c r="V150" s="6"/>
      <c r="W150" s="6"/>
      <c r="X150" s="6"/>
      <c r="Y150" s="6"/>
      <c r="Z150" s="6"/>
    </row>
    <row r="151" ht="45.0" customHeight="1">
      <c r="A151" s="104" t="s">
        <v>544</v>
      </c>
      <c r="B151" s="150" t="s">
        <v>546</v>
      </c>
      <c r="C151" s="111" t="s">
        <v>547</v>
      </c>
      <c r="D151" s="113">
        <v>0.0</v>
      </c>
      <c r="E151" s="113" t="s">
        <v>331</v>
      </c>
      <c r="F151" s="113"/>
      <c r="G151" s="113"/>
      <c r="H151" s="85"/>
      <c r="I151" s="85"/>
      <c r="J151" s="5"/>
      <c r="K151" s="6"/>
      <c r="L151" s="6"/>
      <c r="M151" s="6"/>
      <c r="N151" s="6"/>
      <c r="O151" s="6"/>
      <c r="P151" s="6"/>
      <c r="Q151" s="6"/>
      <c r="R151" s="6"/>
      <c r="S151" s="6"/>
      <c r="T151" s="6"/>
      <c r="U151" s="6"/>
      <c r="V151" s="6"/>
      <c r="W151" s="6"/>
      <c r="X151" s="6"/>
      <c r="Y151" s="6"/>
      <c r="Z151" s="6"/>
    </row>
    <row r="152" ht="30.0" customHeight="1">
      <c r="A152" s="104"/>
      <c r="B152" s="150"/>
      <c r="C152" s="111" t="s">
        <v>549</v>
      </c>
      <c r="D152" s="113">
        <v>1.0</v>
      </c>
      <c r="E152" s="113" t="s">
        <v>331</v>
      </c>
      <c r="F152" s="113"/>
      <c r="G152" s="113" t="s">
        <v>551</v>
      </c>
      <c r="H152" s="85"/>
      <c r="I152" s="85"/>
      <c r="J152" s="5"/>
      <c r="K152" s="6"/>
      <c r="L152" s="6"/>
      <c r="M152" s="6"/>
      <c r="N152" s="6"/>
      <c r="O152" s="6"/>
      <c r="P152" s="6"/>
      <c r="Q152" s="6"/>
      <c r="R152" s="6"/>
      <c r="S152" s="6"/>
      <c r="T152" s="6"/>
      <c r="U152" s="6"/>
      <c r="V152" s="6"/>
      <c r="W152" s="6"/>
      <c r="X152" s="6"/>
      <c r="Y152" s="6"/>
      <c r="Z152" s="6"/>
    </row>
    <row r="153" ht="30.0" customHeight="1">
      <c r="A153" s="104"/>
      <c r="B153" s="150"/>
      <c r="C153" s="111" t="s">
        <v>552</v>
      </c>
      <c r="D153" s="113">
        <v>2.0</v>
      </c>
      <c r="E153" s="113" t="s">
        <v>331</v>
      </c>
      <c r="F153" s="113"/>
      <c r="G153" s="113"/>
      <c r="H153" s="85"/>
      <c r="I153" s="85"/>
      <c r="J153" s="5"/>
      <c r="K153" s="6"/>
      <c r="L153" s="6"/>
      <c r="M153" s="6"/>
      <c r="N153" s="6"/>
      <c r="O153" s="6"/>
      <c r="P153" s="6"/>
      <c r="Q153" s="6"/>
      <c r="R153" s="6"/>
      <c r="S153" s="6"/>
      <c r="T153" s="6"/>
      <c r="U153" s="6"/>
      <c r="V153" s="6"/>
      <c r="W153" s="6"/>
      <c r="X153" s="6"/>
      <c r="Y153" s="6"/>
      <c r="Z153" s="6"/>
    </row>
    <row r="154" ht="47.25" customHeight="1">
      <c r="A154" s="104" t="s">
        <v>554</v>
      </c>
      <c r="B154" s="106" t="s">
        <v>555</v>
      </c>
      <c r="C154" s="111" t="s">
        <v>556</v>
      </c>
      <c r="D154" s="113">
        <v>0.0</v>
      </c>
      <c r="E154" s="113" t="s">
        <v>331</v>
      </c>
      <c r="F154" s="113"/>
      <c r="G154" s="113"/>
      <c r="H154" s="85"/>
      <c r="I154" s="85"/>
      <c r="J154" s="5"/>
      <c r="K154" s="6"/>
      <c r="L154" s="6"/>
      <c r="M154" s="6"/>
      <c r="N154" s="6"/>
      <c r="O154" s="6"/>
      <c r="P154" s="6"/>
      <c r="Q154" s="6"/>
      <c r="R154" s="6"/>
      <c r="S154" s="6"/>
      <c r="T154" s="6"/>
      <c r="U154" s="6"/>
      <c r="V154" s="6"/>
      <c r="W154" s="6"/>
      <c r="X154" s="6"/>
      <c r="Y154" s="6"/>
      <c r="Z154" s="6"/>
    </row>
    <row r="155" ht="30.0" customHeight="1">
      <c r="A155" s="104"/>
      <c r="B155" s="106"/>
      <c r="C155" s="111" t="s">
        <v>557</v>
      </c>
      <c r="D155" s="113">
        <v>1.0</v>
      </c>
      <c r="E155" s="113" t="s">
        <v>331</v>
      </c>
      <c r="F155" s="113"/>
      <c r="G155" s="113" t="s">
        <v>559</v>
      </c>
      <c r="H155" s="85"/>
      <c r="I155" s="85"/>
      <c r="J155" s="5"/>
      <c r="K155" s="6"/>
      <c r="L155" s="6"/>
      <c r="M155" s="6"/>
      <c r="N155" s="6"/>
      <c r="O155" s="6"/>
      <c r="P155" s="6"/>
      <c r="Q155" s="6"/>
      <c r="R155" s="6"/>
      <c r="S155" s="6"/>
      <c r="T155" s="6"/>
      <c r="U155" s="6"/>
      <c r="V155" s="6"/>
      <c r="W155" s="6"/>
      <c r="X155" s="6"/>
      <c r="Y155" s="6"/>
      <c r="Z155" s="6"/>
    </row>
    <row r="156" ht="15.75" customHeight="1">
      <c r="A156" s="104"/>
      <c r="B156" s="106"/>
      <c r="C156" s="171" t="s">
        <v>561</v>
      </c>
      <c r="D156" s="113">
        <v>0.0</v>
      </c>
      <c r="E156" s="113" t="s">
        <v>331</v>
      </c>
      <c r="F156" s="113"/>
      <c r="G156" s="113"/>
      <c r="H156" s="85"/>
      <c r="I156" s="85"/>
      <c r="J156" s="5"/>
      <c r="K156" s="6"/>
      <c r="L156" s="6"/>
      <c r="M156" s="6"/>
      <c r="N156" s="6"/>
      <c r="O156" s="6"/>
      <c r="P156" s="6"/>
      <c r="Q156" s="6"/>
      <c r="R156" s="6"/>
      <c r="S156" s="6"/>
      <c r="T156" s="6"/>
      <c r="U156" s="6"/>
      <c r="V156" s="6"/>
      <c r="W156" s="6"/>
      <c r="X156" s="6"/>
      <c r="Y156" s="6"/>
      <c r="Z156" s="6"/>
    </row>
    <row r="157" ht="30.0" customHeight="1">
      <c r="A157" s="104"/>
      <c r="B157" s="106"/>
      <c r="C157" s="111" t="s">
        <v>566</v>
      </c>
      <c r="D157" s="113">
        <v>1.0</v>
      </c>
      <c r="E157" s="113" t="s">
        <v>331</v>
      </c>
      <c r="F157" s="113"/>
      <c r="G157" s="113" t="s">
        <v>568</v>
      </c>
      <c r="H157" s="85"/>
      <c r="I157" s="85"/>
      <c r="J157" s="5"/>
      <c r="K157" s="6"/>
      <c r="L157" s="6"/>
      <c r="M157" s="6"/>
      <c r="N157" s="6"/>
      <c r="O157" s="6"/>
      <c r="P157" s="6"/>
      <c r="Q157" s="6"/>
      <c r="R157" s="6"/>
      <c r="S157" s="6"/>
      <c r="T157" s="6"/>
      <c r="U157" s="6"/>
      <c r="V157" s="6"/>
      <c r="W157" s="6"/>
      <c r="X157" s="6"/>
      <c r="Y157" s="6"/>
      <c r="Z157" s="6"/>
    </row>
    <row r="158" ht="30.0" customHeight="1">
      <c r="A158" s="104"/>
      <c r="B158" s="106"/>
      <c r="C158" s="111" t="s">
        <v>569</v>
      </c>
      <c r="D158" s="113">
        <v>0.0</v>
      </c>
      <c r="E158" s="113" t="s">
        <v>331</v>
      </c>
      <c r="F158" s="113"/>
      <c r="G158" s="113"/>
      <c r="H158" s="85"/>
      <c r="I158" s="85"/>
      <c r="J158" s="5"/>
      <c r="K158" s="6"/>
      <c r="L158" s="6"/>
      <c r="M158" s="6"/>
      <c r="N158" s="6"/>
      <c r="O158" s="6"/>
      <c r="P158" s="6"/>
      <c r="Q158" s="6"/>
      <c r="R158" s="6"/>
      <c r="S158" s="6"/>
      <c r="T158" s="6"/>
      <c r="U158" s="6"/>
      <c r="V158" s="6"/>
      <c r="W158" s="6"/>
      <c r="X158" s="6"/>
      <c r="Y158" s="6"/>
      <c r="Z158" s="6"/>
    </row>
    <row r="159" ht="30.0" customHeight="1">
      <c r="A159" s="104"/>
      <c r="B159" s="106"/>
      <c r="C159" s="111" t="s">
        <v>571</v>
      </c>
      <c r="D159" s="113">
        <v>1.0</v>
      </c>
      <c r="E159" s="113" t="s">
        <v>331</v>
      </c>
      <c r="F159" s="113"/>
      <c r="G159" s="113" t="s">
        <v>559</v>
      </c>
      <c r="H159" s="85"/>
      <c r="I159" s="85"/>
      <c r="J159" s="5"/>
      <c r="K159" s="6"/>
      <c r="L159" s="6"/>
      <c r="M159" s="6"/>
      <c r="N159" s="6"/>
      <c r="O159" s="6"/>
      <c r="P159" s="6"/>
      <c r="Q159" s="6"/>
      <c r="R159" s="6"/>
      <c r="S159" s="6"/>
      <c r="T159" s="6"/>
      <c r="U159" s="6"/>
      <c r="V159" s="6"/>
      <c r="W159" s="6"/>
      <c r="X159" s="6"/>
      <c r="Y159" s="6"/>
      <c r="Z159" s="6"/>
    </row>
    <row r="160" ht="30.0" customHeight="1">
      <c r="A160" s="104"/>
      <c r="B160" s="106"/>
      <c r="C160" s="111" t="s">
        <v>573</v>
      </c>
      <c r="D160" s="113">
        <v>2.0</v>
      </c>
      <c r="E160" s="113" t="s">
        <v>331</v>
      </c>
      <c r="F160" s="113"/>
      <c r="G160" s="113"/>
      <c r="H160" s="85"/>
      <c r="I160" s="85"/>
      <c r="J160" s="5"/>
      <c r="K160" s="6"/>
      <c r="L160" s="6"/>
      <c r="M160" s="6"/>
      <c r="N160" s="6"/>
      <c r="O160" s="6"/>
      <c r="P160" s="6"/>
      <c r="Q160" s="6"/>
      <c r="R160" s="6"/>
      <c r="S160" s="6"/>
      <c r="T160" s="6"/>
      <c r="U160" s="6"/>
      <c r="V160" s="6"/>
      <c r="W160" s="6"/>
      <c r="X160" s="6"/>
      <c r="Y160" s="6"/>
      <c r="Z160" s="6"/>
    </row>
    <row r="161" ht="15.75" customHeight="1">
      <c r="A161" s="104"/>
      <c r="B161" s="106"/>
      <c r="C161" s="111" t="s">
        <v>576</v>
      </c>
      <c r="D161" s="113">
        <v>2.0</v>
      </c>
      <c r="E161" s="113" t="s">
        <v>331</v>
      </c>
      <c r="F161" s="113"/>
      <c r="G161" s="113"/>
      <c r="H161" s="85"/>
      <c r="I161" s="85"/>
      <c r="J161" s="5"/>
      <c r="K161" s="6"/>
      <c r="L161" s="6"/>
      <c r="M161" s="6"/>
      <c r="N161" s="6"/>
      <c r="O161" s="6"/>
      <c r="P161" s="6"/>
      <c r="Q161" s="6"/>
      <c r="R161" s="6"/>
      <c r="S161" s="6"/>
      <c r="T161" s="6"/>
      <c r="U161" s="6"/>
      <c r="V161" s="6"/>
      <c r="W161" s="6"/>
      <c r="X161" s="6"/>
      <c r="Y161" s="6"/>
      <c r="Z161" s="6"/>
    </row>
    <row r="162" ht="45.0" customHeight="1">
      <c r="A162" s="104"/>
      <c r="B162" s="106"/>
      <c r="C162" s="111" t="s">
        <v>579</v>
      </c>
      <c r="D162" s="113">
        <v>0.0</v>
      </c>
      <c r="E162" s="113" t="s">
        <v>331</v>
      </c>
      <c r="F162" s="113"/>
      <c r="G162" s="113"/>
      <c r="H162" s="85"/>
      <c r="I162" s="85"/>
      <c r="J162" s="5"/>
      <c r="K162" s="6"/>
      <c r="L162" s="6"/>
      <c r="M162" s="6"/>
      <c r="N162" s="6"/>
      <c r="O162" s="6"/>
      <c r="P162" s="6"/>
      <c r="Q162" s="6"/>
      <c r="R162" s="6"/>
      <c r="S162" s="6"/>
      <c r="T162" s="6"/>
      <c r="U162" s="6"/>
      <c r="V162" s="6"/>
      <c r="W162" s="6"/>
      <c r="X162" s="6"/>
      <c r="Y162" s="6"/>
      <c r="Z162" s="6"/>
    </row>
    <row r="163" ht="45.0" customHeight="1">
      <c r="A163" s="104"/>
      <c r="B163" s="106"/>
      <c r="C163" s="111" t="s">
        <v>580</v>
      </c>
      <c r="D163" s="113">
        <v>0.0</v>
      </c>
      <c r="E163" s="113" t="s">
        <v>331</v>
      </c>
      <c r="F163" s="115" t="s">
        <v>581</v>
      </c>
      <c r="G163" s="113"/>
      <c r="H163" s="85"/>
      <c r="I163" s="85"/>
      <c r="J163" s="5"/>
      <c r="K163" s="6"/>
      <c r="L163" s="6"/>
      <c r="M163" s="6"/>
      <c r="N163" s="6"/>
      <c r="O163" s="6"/>
      <c r="P163" s="6"/>
      <c r="Q163" s="6"/>
      <c r="R163" s="6"/>
      <c r="S163" s="6"/>
      <c r="T163" s="6"/>
      <c r="U163" s="6"/>
      <c r="V163" s="6"/>
      <c r="W163" s="6"/>
      <c r="X163" s="6"/>
      <c r="Y163" s="6"/>
      <c r="Z163" s="6"/>
    </row>
    <row r="164" ht="75.0" customHeight="1">
      <c r="A164" s="104"/>
      <c r="B164" s="106"/>
      <c r="C164" s="111" t="s">
        <v>582</v>
      </c>
      <c r="D164" s="113">
        <v>0.0</v>
      </c>
      <c r="E164" s="113" t="s">
        <v>331</v>
      </c>
      <c r="F164" s="115" t="s">
        <v>583</v>
      </c>
      <c r="G164" s="113"/>
      <c r="H164" s="85"/>
      <c r="I164" s="85"/>
      <c r="J164" s="5"/>
      <c r="K164" s="6"/>
      <c r="L164" s="6"/>
      <c r="M164" s="6"/>
      <c r="N164" s="6"/>
      <c r="O164" s="6"/>
      <c r="P164" s="6"/>
      <c r="Q164" s="6"/>
      <c r="R164" s="6"/>
      <c r="S164" s="6"/>
      <c r="T164" s="6"/>
      <c r="U164" s="6"/>
      <c r="V164" s="6"/>
      <c r="W164" s="6"/>
      <c r="X164" s="6"/>
      <c r="Y164" s="6"/>
      <c r="Z164" s="6"/>
    </row>
    <row r="165" ht="15.75" customHeight="1">
      <c r="A165" s="104"/>
      <c r="B165" s="106"/>
      <c r="C165" s="113" t="s">
        <v>584</v>
      </c>
      <c r="D165" s="113">
        <v>0.0</v>
      </c>
      <c r="E165" s="113" t="s">
        <v>331</v>
      </c>
      <c r="F165" s="113"/>
      <c r="G165" s="113"/>
      <c r="H165" s="85"/>
      <c r="I165" s="85"/>
      <c r="J165" s="5"/>
      <c r="K165" s="6"/>
      <c r="L165" s="6"/>
      <c r="M165" s="6"/>
      <c r="N165" s="6"/>
      <c r="O165" s="6"/>
      <c r="P165" s="6"/>
      <c r="Q165" s="6"/>
      <c r="R165" s="6"/>
      <c r="S165" s="6"/>
      <c r="T165" s="6"/>
      <c r="U165" s="6"/>
      <c r="V165" s="6"/>
      <c r="W165" s="6"/>
      <c r="X165" s="6"/>
      <c r="Y165" s="6"/>
      <c r="Z165" s="6"/>
    </row>
    <row r="166" ht="37.5" customHeight="1">
      <c r="A166" s="104"/>
      <c r="B166" s="106"/>
      <c r="C166" s="111" t="s">
        <v>585</v>
      </c>
      <c r="D166" s="113">
        <v>0.0</v>
      </c>
      <c r="E166" s="113" t="s">
        <v>331</v>
      </c>
      <c r="F166" s="113"/>
      <c r="G166" s="113"/>
      <c r="H166" s="85"/>
      <c r="I166" s="85"/>
      <c r="J166" s="5"/>
      <c r="K166" s="6"/>
      <c r="L166" s="6"/>
      <c r="M166" s="6"/>
      <c r="N166" s="6"/>
      <c r="O166" s="6"/>
      <c r="P166" s="6"/>
      <c r="Q166" s="6"/>
      <c r="R166" s="6"/>
      <c r="S166" s="6"/>
      <c r="T166" s="6"/>
      <c r="U166" s="6"/>
      <c r="V166" s="6"/>
      <c r="W166" s="6"/>
      <c r="X166" s="6"/>
      <c r="Y166" s="6"/>
      <c r="Z166" s="6"/>
    </row>
    <row r="167" ht="30.0" customHeight="1">
      <c r="A167" s="104"/>
      <c r="B167" s="106"/>
      <c r="C167" s="110" t="s">
        <v>586</v>
      </c>
      <c r="D167" s="108">
        <v>0.0</v>
      </c>
      <c r="E167" s="108"/>
      <c r="F167" s="108"/>
      <c r="G167" s="113"/>
      <c r="H167" s="85"/>
      <c r="I167" s="85"/>
      <c r="J167" s="5"/>
      <c r="K167" s="6"/>
      <c r="L167" s="6"/>
      <c r="M167" s="6"/>
      <c r="N167" s="6"/>
      <c r="O167" s="6"/>
      <c r="P167" s="6"/>
      <c r="Q167" s="6"/>
      <c r="R167" s="6"/>
      <c r="S167" s="6"/>
      <c r="T167" s="6"/>
      <c r="U167" s="6"/>
      <c r="V167" s="6"/>
      <c r="W167" s="6"/>
      <c r="X167" s="6"/>
      <c r="Y167" s="6"/>
      <c r="Z167" s="6"/>
    </row>
    <row r="168" ht="63.0" customHeight="1">
      <c r="A168" s="104" t="s">
        <v>587</v>
      </c>
      <c r="B168" s="106" t="s">
        <v>588</v>
      </c>
      <c r="C168" s="111" t="s">
        <v>589</v>
      </c>
      <c r="D168" s="113">
        <v>2.0</v>
      </c>
      <c r="E168" s="113" t="s">
        <v>331</v>
      </c>
      <c r="F168" s="109" t="s">
        <v>590</v>
      </c>
      <c r="G168" s="113"/>
      <c r="H168" s="85"/>
      <c r="I168" s="85"/>
      <c r="J168" s="5"/>
      <c r="K168" s="6"/>
      <c r="L168" s="6"/>
      <c r="M168" s="6"/>
      <c r="N168" s="6"/>
      <c r="O168" s="6"/>
      <c r="P168" s="6"/>
      <c r="Q168" s="6"/>
      <c r="R168" s="6"/>
      <c r="S168" s="6"/>
      <c r="T168" s="6"/>
      <c r="U168" s="6"/>
      <c r="V168" s="6"/>
      <c r="W168" s="6"/>
      <c r="X168" s="6"/>
      <c r="Y168" s="6"/>
      <c r="Z168" s="6"/>
    </row>
    <row r="169" ht="63.0" customHeight="1">
      <c r="A169" s="104" t="s">
        <v>591</v>
      </c>
      <c r="B169" s="106" t="s">
        <v>592</v>
      </c>
      <c r="C169" s="111" t="s">
        <v>593</v>
      </c>
      <c r="D169" s="113">
        <v>0.0</v>
      </c>
      <c r="E169" s="113" t="s">
        <v>331</v>
      </c>
      <c r="F169" s="113"/>
      <c r="G169" s="113"/>
      <c r="H169" s="85"/>
      <c r="I169" s="85"/>
      <c r="J169" s="5"/>
      <c r="K169" s="6"/>
      <c r="L169" s="6"/>
      <c r="M169" s="6"/>
      <c r="N169" s="6"/>
      <c r="O169" s="6"/>
      <c r="P169" s="6"/>
      <c r="Q169" s="6"/>
      <c r="R169" s="6"/>
      <c r="S169" s="6"/>
      <c r="T169" s="6"/>
      <c r="U169" s="6"/>
      <c r="V169" s="6"/>
      <c r="W169" s="6"/>
      <c r="X169" s="6"/>
      <c r="Y169" s="6"/>
      <c r="Z169" s="6"/>
    </row>
    <row r="170" ht="45.0" customHeight="1">
      <c r="A170" s="104"/>
      <c r="B170" s="106"/>
      <c r="C170" s="111" t="s">
        <v>595</v>
      </c>
      <c r="D170" s="113">
        <v>0.0</v>
      </c>
      <c r="E170" s="113" t="s">
        <v>331</v>
      </c>
      <c r="F170" s="113"/>
      <c r="G170" s="113"/>
      <c r="H170" s="85"/>
      <c r="I170" s="85"/>
      <c r="J170" s="5"/>
      <c r="K170" s="6"/>
      <c r="L170" s="6"/>
      <c r="M170" s="6"/>
      <c r="N170" s="6"/>
      <c r="O170" s="6"/>
      <c r="P170" s="6"/>
      <c r="Q170" s="6"/>
      <c r="R170" s="6"/>
      <c r="S170" s="6"/>
      <c r="T170" s="6"/>
      <c r="U170" s="6"/>
      <c r="V170" s="6"/>
      <c r="W170" s="6"/>
      <c r="X170" s="6"/>
      <c r="Y170" s="6"/>
      <c r="Z170" s="6"/>
    </row>
    <row r="171" ht="31.5" customHeight="1">
      <c r="A171" s="104" t="s">
        <v>596</v>
      </c>
      <c r="B171" s="106" t="s">
        <v>597</v>
      </c>
      <c r="C171" s="111" t="s">
        <v>598</v>
      </c>
      <c r="D171" s="113">
        <v>1.0</v>
      </c>
      <c r="E171" s="113" t="s">
        <v>331</v>
      </c>
      <c r="F171" s="121" t="s">
        <v>599</v>
      </c>
      <c r="G171" s="113" t="s">
        <v>600</v>
      </c>
      <c r="H171" s="85"/>
      <c r="I171" s="85"/>
      <c r="J171" s="5"/>
      <c r="K171" s="6"/>
      <c r="L171" s="6"/>
      <c r="M171" s="6"/>
      <c r="N171" s="6"/>
      <c r="O171" s="6"/>
      <c r="P171" s="6"/>
      <c r="Q171" s="6"/>
      <c r="R171" s="6"/>
      <c r="S171" s="6"/>
      <c r="T171" s="6"/>
      <c r="U171" s="6"/>
      <c r="V171" s="6"/>
      <c r="W171" s="6"/>
      <c r="X171" s="6"/>
      <c r="Y171" s="6"/>
      <c r="Z171" s="6"/>
    </row>
    <row r="172" ht="45.0" customHeight="1">
      <c r="A172" s="104"/>
      <c r="B172" s="106"/>
      <c r="C172" s="111" t="s">
        <v>601</v>
      </c>
      <c r="D172" s="113">
        <v>0.0</v>
      </c>
      <c r="E172" s="113"/>
      <c r="F172" s="121"/>
      <c r="G172" s="113"/>
      <c r="H172" s="85"/>
      <c r="I172" s="85"/>
      <c r="J172" s="5"/>
      <c r="K172" s="6"/>
      <c r="L172" s="6"/>
      <c r="M172" s="6"/>
      <c r="N172" s="6"/>
      <c r="O172" s="6"/>
      <c r="P172" s="6"/>
      <c r="Q172" s="6"/>
      <c r="R172" s="6"/>
      <c r="S172" s="6"/>
      <c r="T172" s="6"/>
      <c r="U172" s="6"/>
      <c r="V172" s="6"/>
      <c r="W172" s="6"/>
      <c r="X172" s="6"/>
      <c r="Y172" s="6"/>
      <c r="Z172" s="6"/>
    </row>
    <row r="173" ht="110.25" customHeight="1">
      <c r="A173" s="104" t="s">
        <v>602</v>
      </c>
      <c r="B173" s="106" t="s">
        <v>603</v>
      </c>
      <c r="C173" s="111" t="s">
        <v>604</v>
      </c>
      <c r="D173" s="113">
        <v>0.0</v>
      </c>
      <c r="E173" s="113" t="s">
        <v>331</v>
      </c>
      <c r="F173" s="121" t="s">
        <v>605</v>
      </c>
      <c r="G173" s="113"/>
      <c r="H173" s="85"/>
      <c r="I173" s="85"/>
      <c r="J173" s="5"/>
      <c r="K173" s="6"/>
      <c r="L173" s="6"/>
      <c r="M173" s="6"/>
      <c r="N173" s="6"/>
      <c r="O173" s="6"/>
      <c r="P173" s="6"/>
      <c r="Q173" s="6"/>
      <c r="R173" s="6"/>
      <c r="S173" s="6"/>
      <c r="T173" s="6"/>
      <c r="U173" s="6"/>
      <c r="V173" s="6"/>
      <c r="W173" s="6"/>
      <c r="X173" s="6"/>
      <c r="Y173" s="6"/>
      <c r="Z173" s="6"/>
    </row>
    <row r="174" ht="45.0" customHeight="1">
      <c r="A174" s="104"/>
      <c r="B174" s="106"/>
      <c r="C174" s="111" t="s">
        <v>606</v>
      </c>
      <c r="D174" s="113">
        <v>1.0</v>
      </c>
      <c r="E174" s="113" t="s">
        <v>331</v>
      </c>
      <c r="F174" s="110" t="s">
        <v>607</v>
      </c>
      <c r="G174" s="113" t="s">
        <v>608</v>
      </c>
      <c r="H174" s="85"/>
      <c r="I174" s="85"/>
      <c r="J174" s="5"/>
      <c r="K174" s="6"/>
      <c r="L174" s="6"/>
      <c r="M174" s="6"/>
      <c r="N174" s="6"/>
      <c r="O174" s="6"/>
      <c r="P174" s="6"/>
      <c r="Q174" s="6"/>
      <c r="R174" s="6"/>
      <c r="S174" s="6"/>
      <c r="T174" s="6"/>
      <c r="U174" s="6"/>
      <c r="V174" s="6"/>
      <c r="W174" s="6"/>
      <c r="X174" s="6"/>
      <c r="Y174" s="6"/>
      <c r="Z174" s="6"/>
    </row>
    <row r="175" ht="60.0" customHeight="1">
      <c r="A175" s="104"/>
      <c r="B175" s="106"/>
      <c r="C175" s="111" t="s">
        <v>609</v>
      </c>
      <c r="D175" s="113">
        <v>0.0</v>
      </c>
      <c r="E175" s="113" t="s">
        <v>386</v>
      </c>
      <c r="F175" s="121"/>
      <c r="G175" s="113"/>
      <c r="H175" s="85"/>
      <c r="I175" s="85"/>
      <c r="J175" s="5"/>
      <c r="K175" s="6"/>
      <c r="L175" s="6"/>
      <c r="M175" s="6"/>
      <c r="N175" s="6"/>
      <c r="O175" s="6"/>
      <c r="P175" s="6"/>
      <c r="Q175" s="6"/>
      <c r="R175" s="6"/>
      <c r="S175" s="6"/>
      <c r="T175" s="6"/>
      <c r="U175" s="6"/>
      <c r="V175" s="6"/>
      <c r="W175" s="6"/>
      <c r="X175" s="6"/>
      <c r="Y175" s="6"/>
      <c r="Z175" s="6"/>
    </row>
    <row r="176" ht="30.0" customHeight="1">
      <c r="A176" s="104"/>
      <c r="B176" s="106"/>
      <c r="C176" s="111" t="s">
        <v>610</v>
      </c>
      <c r="D176" s="113">
        <v>2.0</v>
      </c>
      <c r="E176" s="113" t="s">
        <v>331</v>
      </c>
      <c r="F176" s="115"/>
      <c r="G176" s="113"/>
      <c r="H176" s="85"/>
      <c r="I176" s="85"/>
      <c r="J176" s="5"/>
      <c r="K176" s="6"/>
      <c r="L176" s="6"/>
      <c r="M176" s="6"/>
      <c r="N176" s="6"/>
      <c r="O176" s="6"/>
      <c r="P176" s="6"/>
      <c r="Q176" s="6"/>
      <c r="R176" s="6"/>
      <c r="S176" s="6"/>
      <c r="T176" s="6"/>
      <c r="U176" s="6"/>
      <c r="V176" s="6"/>
      <c r="W176" s="6"/>
      <c r="X176" s="6"/>
      <c r="Y176" s="6"/>
      <c r="Z176" s="6"/>
    </row>
    <row r="177" ht="18.75" customHeight="1">
      <c r="A177" s="104" t="s">
        <v>614</v>
      </c>
      <c r="B177" s="103" t="s">
        <v>616</v>
      </c>
      <c r="C177" s="3"/>
      <c r="D177" s="3"/>
      <c r="E177" s="3"/>
      <c r="F177" s="3"/>
      <c r="G177" s="4"/>
      <c r="H177" s="85">
        <f>SUM(D178:D182)</f>
        <v>5</v>
      </c>
      <c r="I177" s="85">
        <f>COUNT(D178:D182)*2</f>
        <v>8</v>
      </c>
      <c r="J177" s="5"/>
      <c r="K177" s="6"/>
      <c r="L177" s="6"/>
      <c r="M177" s="6"/>
      <c r="N177" s="6"/>
      <c r="O177" s="6"/>
      <c r="P177" s="6"/>
      <c r="Q177" s="6"/>
      <c r="R177" s="6"/>
      <c r="S177" s="6"/>
      <c r="T177" s="6"/>
      <c r="U177" s="6"/>
      <c r="V177" s="6"/>
      <c r="W177" s="6"/>
      <c r="X177" s="6"/>
      <c r="Y177" s="6"/>
      <c r="Z177" s="6"/>
    </row>
    <row r="178" ht="90.0" customHeight="1">
      <c r="A178" s="104" t="s">
        <v>634</v>
      </c>
      <c r="B178" s="150" t="s">
        <v>636</v>
      </c>
      <c r="C178" s="115" t="s">
        <v>637</v>
      </c>
      <c r="D178" s="113">
        <v>1.0</v>
      </c>
      <c r="E178" s="113" t="s">
        <v>331</v>
      </c>
      <c r="F178" s="115" t="s">
        <v>639</v>
      </c>
      <c r="G178" s="113" t="s">
        <v>640</v>
      </c>
      <c r="H178" s="85"/>
      <c r="I178" s="85"/>
      <c r="J178" s="5"/>
      <c r="K178" s="6"/>
      <c r="L178" s="6"/>
      <c r="M178" s="6"/>
      <c r="N178" s="6"/>
      <c r="O178" s="6"/>
      <c r="P178" s="6"/>
      <c r="Q178" s="6"/>
      <c r="R178" s="6"/>
      <c r="S178" s="6"/>
      <c r="T178" s="6"/>
      <c r="U178" s="6"/>
      <c r="V178" s="6"/>
      <c r="W178" s="6"/>
      <c r="X178" s="6"/>
      <c r="Y178" s="6"/>
      <c r="Z178" s="6"/>
    </row>
    <row r="179" ht="63.0" hidden="1" customHeight="1">
      <c r="A179" s="120" t="s">
        <v>641</v>
      </c>
      <c r="B179" s="177" t="s">
        <v>643</v>
      </c>
      <c r="C179" s="113"/>
      <c r="D179" s="113"/>
      <c r="E179" s="113"/>
      <c r="F179" s="113"/>
      <c r="G179" s="113"/>
      <c r="H179" s="78"/>
      <c r="I179" s="78"/>
      <c r="J179" s="5"/>
      <c r="K179" s="6"/>
      <c r="L179" s="6"/>
      <c r="M179" s="6"/>
      <c r="N179" s="6"/>
      <c r="O179" s="6"/>
      <c r="P179" s="6"/>
      <c r="Q179" s="6"/>
      <c r="R179" s="6"/>
      <c r="S179" s="6"/>
      <c r="T179" s="6"/>
      <c r="U179" s="6"/>
      <c r="V179" s="6"/>
      <c r="W179" s="6"/>
      <c r="X179" s="6"/>
      <c r="Y179" s="6"/>
      <c r="Z179" s="6"/>
    </row>
    <row r="180" ht="60.0" customHeight="1">
      <c r="A180" s="104" t="s">
        <v>646</v>
      </c>
      <c r="B180" s="150" t="s">
        <v>647</v>
      </c>
      <c r="C180" s="115" t="s">
        <v>649</v>
      </c>
      <c r="D180" s="113">
        <v>1.0</v>
      </c>
      <c r="E180" s="113" t="s">
        <v>331</v>
      </c>
      <c r="F180" s="113"/>
      <c r="G180" s="113" t="s">
        <v>650</v>
      </c>
      <c r="H180" s="85"/>
      <c r="I180" s="85"/>
      <c r="J180" s="5"/>
      <c r="K180" s="6"/>
      <c r="L180" s="6"/>
      <c r="M180" s="6"/>
      <c r="N180" s="6"/>
      <c r="O180" s="6"/>
      <c r="P180" s="6"/>
      <c r="Q180" s="6"/>
      <c r="R180" s="6"/>
      <c r="S180" s="6"/>
      <c r="T180" s="6"/>
      <c r="U180" s="6"/>
      <c r="V180" s="6"/>
      <c r="W180" s="6"/>
      <c r="X180" s="6"/>
      <c r="Y180" s="6"/>
      <c r="Z180" s="6"/>
    </row>
    <row r="181" ht="47.25" customHeight="1">
      <c r="A181" s="104" t="s">
        <v>653</v>
      </c>
      <c r="B181" s="150" t="s">
        <v>654</v>
      </c>
      <c r="C181" s="157" t="s">
        <v>655</v>
      </c>
      <c r="D181" s="113">
        <v>2.0</v>
      </c>
      <c r="E181" s="113" t="s">
        <v>331</v>
      </c>
      <c r="F181" s="113"/>
      <c r="G181" s="113"/>
      <c r="H181" s="85"/>
      <c r="I181" s="85"/>
      <c r="J181" s="5"/>
      <c r="K181" s="6"/>
      <c r="L181" s="6"/>
      <c r="M181" s="6"/>
      <c r="N181" s="6"/>
      <c r="O181" s="6"/>
      <c r="P181" s="6"/>
      <c r="Q181" s="6"/>
      <c r="R181" s="6"/>
      <c r="S181" s="6"/>
      <c r="T181" s="6"/>
      <c r="U181" s="6"/>
      <c r="V181" s="6"/>
      <c r="W181" s="6"/>
      <c r="X181" s="6"/>
      <c r="Y181" s="6"/>
      <c r="Z181" s="6"/>
    </row>
    <row r="182" ht="30.0" customHeight="1">
      <c r="A182" s="104"/>
      <c r="B182" s="150"/>
      <c r="C182" s="179" t="s">
        <v>659</v>
      </c>
      <c r="D182" s="113">
        <v>1.0</v>
      </c>
      <c r="E182" s="113" t="s">
        <v>331</v>
      </c>
      <c r="F182" s="113"/>
      <c r="G182" s="113" t="s">
        <v>666</v>
      </c>
      <c r="H182" s="85"/>
      <c r="I182" s="85"/>
      <c r="J182" s="5"/>
      <c r="K182" s="6"/>
      <c r="L182" s="6"/>
      <c r="M182" s="6"/>
      <c r="N182" s="6"/>
      <c r="O182" s="6"/>
      <c r="P182" s="6"/>
      <c r="Q182" s="6"/>
      <c r="R182" s="6"/>
      <c r="S182" s="6"/>
      <c r="T182" s="6"/>
      <c r="U182" s="6"/>
      <c r="V182" s="6"/>
      <c r="W182" s="6"/>
      <c r="X182" s="6"/>
      <c r="Y182" s="6"/>
      <c r="Z182" s="6"/>
    </row>
    <row r="183" ht="18.75" customHeight="1">
      <c r="A183" s="104" t="s">
        <v>667</v>
      </c>
      <c r="B183" s="103" t="s">
        <v>669</v>
      </c>
      <c r="C183" s="3"/>
      <c r="D183" s="3"/>
      <c r="E183" s="3"/>
      <c r="F183" s="3"/>
      <c r="G183" s="4"/>
      <c r="H183" s="85">
        <f>SUM(D184:D188)</f>
        <v>5</v>
      </c>
      <c r="I183" s="85">
        <f>COUNT(D184:D188)*2</f>
        <v>10</v>
      </c>
      <c r="J183" s="5"/>
      <c r="K183" s="6"/>
      <c r="L183" s="6"/>
      <c r="M183" s="6"/>
      <c r="N183" s="6"/>
      <c r="O183" s="6"/>
      <c r="P183" s="6"/>
      <c r="Q183" s="6"/>
      <c r="R183" s="6"/>
      <c r="S183" s="6"/>
      <c r="T183" s="6"/>
      <c r="U183" s="6"/>
      <c r="V183" s="6"/>
      <c r="W183" s="6"/>
      <c r="X183" s="6"/>
      <c r="Y183" s="6"/>
      <c r="Z183" s="6"/>
    </row>
    <row r="184" ht="63.0" customHeight="1">
      <c r="A184" s="104" t="s">
        <v>685</v>
      </c>
      <c r="B184" s="150" t="s">
        <v>686</v>
      </c>
      <c r="C184" s="115" t="s">
        <v>687</v>
      </c>
      <c r="D184" s="113">
        <v>1.0</v>
      </c>
      <c r="E184" s="113" t="s">
        <v>386</v>
      </c>
      <c r="F184" s="113"/>
      <c r="G184" s="113"/>
      <c r="H184" s="85"/>
      <c r="I184" s="85"/>
      <c r="J184" s="5"/>
      <c r="K184" s="6"/>
      <c r="L184" s="6"/>
      <c r="M184" s="6"/>
      <c r="N184" s="6"/>
      <c r="O184" s="6"/>
      <c r="P184" s="6"/>
      <c r="Q184" s="6"/>
      <c r="R184" s="6"/>
      <c r="S184" s="6"/>
      <c r="T184" s="6"/>
      <c r="U184" s="6"/>
      <c r="V184" s="6"/>
      <c r="W184" s="6"/>
      <c r="X184" s="6"/>
      <c r="Y184" s="6"/>
      <c r="Z184" s="6"/>
    </row>
    <row r="185" ht="64.5" customHeight="1">
      <c r="A185" s="104"/>
      <c r="B185" s="150"/>
      <c r="C185" s="115" t="s">
        <v>691</v>
      </c>
      <c r="D185" s="113">
        <v>0.0</v>
      </c>
      <c r="E185" s="113" t="s">
        <v>331</v>
      </c>
      <c r="F185" s="113"/>
      <c r="G185" s="113"/>
      <c r="H185" s="85"/>
      <c r="I185" s="85"/>
      <c r="J185" s="5"/>
      <c r="K185" s="6"/>
      <c r="L185" s="6"/>
      <c r="M185" s="6"/>
      <c r="N185" s="6"/>
      <c r="O185" s="6"/>
      <c r="P185" s="6"/>
      <c r="Q185" s="6"/>
      <c r="R185" s="6"/>
      <c r="S185" s="6"/>
      <c r="T185" s="6"/>
      <c r="U185" s="6"/>
      <c r="V185" s="6"/>
      <c r="W185" s="6"/>
      <c r="X185" s="6"/>
      <c r="Y185" s="6"/>
      <c r="Z185" s="6"/>
    </row>
    <row r="186" ht="45.0" customHeight="1">
      <c r="A186" s="104" t="s">
        <v>692</v>
      </c>
      <c r="B186" s="150" t="s">
        <v>693</v>
      </c>
      <c r="C186" s="115" t="s">
        <v>694</v>
      </c>
      <c r="D186" s="113">
        <v>2.0</v>
      </c>
      <c r="E186" s="113" t="s">
        <v>331</v>
      </c>
      <c r="F186" s="113"/>
      <c r="G186" s="113"/>
      <c r="H186" s="85"/>
      <c r="I186" s="85"/>
      <c r="J186" s="5"/>
      <c r="K186" s="6"/>
      <c r="L186" s="6"/>
      <c r="M186" s="6"/>
      <c r="N186" s="6"/>
      <c r="O186" s="6"/>
      <c r="P186" s="6"/>
      <c r="Q186" s="6"/>
      <c r="R186" s="6"/>
      <c r="S186" s="6"/>
      <c r="T186" s="6"/>
      <c r="U186" s="6"/>
      <c r="V186" s="6"/>
      <c r="W186" s="6"/>
      <c r="X186" s="6"/>
      <c r="Y186" s="6"/>
      <c r="Z186" s="6"/>
    </row>
    <row r="187" ht="98.25" customHeight="1">
      <c r="A187" s="104"/>
      <c r="B187" s="150"/>
      <c r="C187" s="115" t="s">
        <v>696</v>
      </c>
      <c r="D187" s="113">
        <v>2.0</v>
      </c>
      <c r="E187" s="113" t="s">
        <v>383</v>
      </c>
      <c r="F187" s="113"/>
      <c r="G187" s="113"/>
      <c r="H187" s="85"/>
      <c r="I187" s="85"/>
      <c r="J187" s="5"/>
      <c r="K187" s="6"/>
      <c r="L187" s="6"/>
      <c r="M187" s="6"/>
      <c r="N187" s="6"/>
      <c r="O187" s="6"/>
      <c r="P187" s="6"/>
      <c r="Q187" s="6"/>
      <c r="R187" s="6"/>
      <c r="S187" s="6"/>
      <c r="T187" s="6"/>
      <c r="U187" s="6"/>
      <c r="V187" s="6"/>
      <c r="W187" s="6"/>
      <c r="X187" s="6"/>
      <c r="Y187" s="6"/>
      <c r="Z187" s="6"/>
    </row>
    <row r="188" ht="78.75" customHeight="1">
      <c r="A188" s="104" t="s">
        <v>698</v>
      </c>
      <c r="B188" s="150" t="s">
        <v>699</v>
      </c>
      <c r="C188" s="115" t="s">
        <v>700</v>
      </c>
      <c r="D188" s="113">
        <v>0.0</v>
      </c>
      <c r="E188" s="113" t="s">
        <v>152</v>
      </c>
      <c r="F188" s="113"/>
      <c r="G188" s="113"/>
      <c r="H188" s="85"/>
      <c r="I188" s="85"/>
      <c r="J188" s="5"/>
      <c r="K188" s="6"/>
      <c r="L188" s="6"/>
      <c r="M188" s="6"/>
      <c r="N188" s="6"/>
      <c r="O188" s="6"/>
      <c r="P188" s="6"/>
      <c r="Q188" s="6"/>
      <c r="R188" s="6"/>
      <c r="S188" s="6"/>
      <c r="T188" s="6"/>
      <c r="U188" s="6"/>
      <c r="V188" s="6"/>
      <c r="W188" s="6"/>
      <c r="X188" s="6"/>
      <c r="Y188" s="6"/>
      <c r="Z188" s="6"/>
    </row>
    <row r="189" ht="18.75" customHeight="1">
      <c r="A189" s="104" t="s">
        <v>701</v>
      </c>
      <c r="B189" s="103" t="s">
        <v>702</v>
      </c>
      <c r="C189" s="3"/>
      <c r="D189" s="3"/>
      <c r="E189" s="3"/>
      <c r="F189" s="3"/>
      <c r="G189" s="4"/>
      <c r="H189" s="85">
        <f>SUM(D190:D205)</f>
        <v>14</v>
      </c>
      <c r="I189" s="85">
        <f>COUNT(D190:D205)*2</f>
        <v>32</v>
      </c>
      <c r="J189" s="5"/>
      <c r="K189" s="6"/>
      <c r="L189" s="6"/>
      <c r="M189" s="6"/>
      <c r="N189" s="6"/>
      <c r="O189" s="6"/>
      <c r="P189" s="6"/>
      <c r="Q189" s="6"/>
      <c r="R189" s="6"/>
      <c r="S189" s="6"/>
      <c r="T189" s="6"/>
      <c r="U189" s="6"/>
      <c r="V189" s="6"/>
      <c r="W189" s="6"/>
      <c r="X189" s="6"/>
      <c r="Y189" s="6"/>
      <c r="Z189" s="6"/>
    </row>
    <row r="190" ht="47.25" customHeight="1">
      <c r="A190" s="186" t="s">
        <v>715</v>
      </c>
      <c r="B190" s="106" t="s">
        <v>721</v>
      </c>
      <c r="C190" s="111" t="s">
        <v>722</v>
      </c>
      <c r="D190" s="113">
        <v>2.0</v>
      </c>
      <c r="E190" s="109" t="s">
        <v>383</v>
      </c>
      <c r="F190" s="121" t="s">
        <v>723</v>
      </c>
      <c r="G190" s="113"/>
      <c r="H190" s="85"/>
      <c r="I190" s="85"/>
      <c r="J190" s="5"/>
      <c r="K190" s="6"/>
      <c r="L190" s="6"/>
      <c r="M190" s="6"/>
      <c r="N190" s="6"/>
      <c r="O190" s="6"/>
      <c r="P190" s="6"/>
      <c r="Q190" s="6"/>
      <c r="R190" s="6"/>
      <c r="S190" s="6"/>
      <c r="T190" s="6"/>
      <c r="U190" s="6"/>
      <c r="V190" s="6"/>
      <c r="W190" s="6"/>
      <c r="X190" s="6"/>
      <c r="Y190" s="6"/>
      <c r="Z190" s="6"/>
    </row>
    <row r="191" ht="63.0" customHeight="1">
      <c r="A191" s="186" t="s">
        <v>724</v>
      </c>
      <c r="B191" s="106" t="s">
        <v>725</v>
      </c>
      <c r="C191" s="111" t="s">
        <v>726</v>
      </c>
      <c r="D191" s="113">
        <v>2.0</v>
      </c>
      <c r="E191" s="113" t="s">
        <v>383</v>
      </c>
      <c r="F191" s="113"/>
      <c r="G191" s="113"/>
      <c r="H191" s="85"/>
      <c r="I191" s="85"/>
      <c r="J191" s="5"/>
      <c r="K191" s="6"/>
      <c r="L191" s="6"/>
      <c r="M191" s="6"/>
      <c r="N191" s="6"/>
      <c r="O191" s="6"/>
      <c r="P191" s="6"/>
      <c r="Q191" s="6"/>
      <c r="R191" s="6"/>
      <c r="S191" s="6"/>
      <c r="T191" s="6"/>
      <c r="U191" s="6"/>
      <c r="V191" s="6"/>
      <c r="W191" s="6"/>
      <c r="X191" s="6"/>
      <c r="Y191" s="6"/>
      <c r="Z191" s="6"/>
    </row>
    <row r="192" ht="47.25" customHeight="1">
      <c r="A192" s="186" t="s">
        <v>728</v>
      </c>
      <c r="B192" s="106" t="s">
        <v>729</v>
      </c>
      <c r="C192" s="111" t="s">
        <v>730</v>
      </c>
      <c r="D192" s="113">
        <v>0.0</v>
      </c>
      <c r="E192" s="113" t="s">
        <v>731</v>
      </c>
      <c r="F192" s="115" t="s">
        <v>732</v>
      </c>
      <c r="G192" s="113" t="s">
        <v>733</v>
      </c>
      <c r="H192" s="85"/>
      <c r="I192" s="85"/>
      <c r="J192" s="5"/>
      <c r="K192" s="6"/>
      <c r="L192" s="6"/>
      <c r="M192" s="6"/>
      <c r="N192" s="6"/>
      <c r="O192" s="6"/>
      <c r="P192" s="6"/>
      <c r="Q192" s="6"/>
      <c r="R192" s="6"/>
      <c r="S192" s="6"/>
      <c r="T192" s="6"/>
      <c r="U192" s="6"/>
      <c r="V192" s="6"/>
      <c r="W192" s="6"/>
      <c r="X192" s="6"/>
      <c r="Y192" s="6"/>
      <c r="Z192" s="6"/>
    </row>
    <row r="193" ht="47.25" customHeight="1">
      <c r="A193" s="186" t="s">
        <v>734</v>
      </c>
      <c r="B193" s="106" t="s">
        <v>735</v>
      </c>
      <c r="C193" s="111" t="s">
        <v>736</v>
      </c>
      <c r="D193" s="113">
        <v>2.0</v>
      </c>
      <c r="E193" s="113" t="s">
        <v>386</v>
      </c>
      <c r="F193" s="113"/>
      <c r="G193" s="113"/>
      <c r="H193" s="85"/>
      <c r="I193" s="85"/>
      <c r="J193" s="5"/>
      <c r="K193" s="6"/>
      <c r="L193" s="6"/>
      <c r="M193" s="6"/>
      <c r="N193" s="6"/>
      <c r="O193" s="6"/>
      <c r="P193" s="6"/>
      <c r="Q193" s="6"/>
      <c r="R193" s="6"/>
      <c r="S193" s="6"/>
      <c r="T193" s="6"/>
      <c r="U193" s="6"/>
      <c r="V193" s="6"/>
      <c r="W193" s="6"/>
      <c r="X193" s="6"/>
      <c r="Y193" s="6"/>
      <c r="Z193" s="6"/>
    </row>
    <row r="194" ht="31.5" customHeight="1">
      <c r="A194" s="186" t="s">
        <v>737</v>
      </c>
      <c r="B194" s="106" t="s">
        <v>738</v>
      </c>
      <c r="C194" s="111" t="s">
        <v>739</v>
      </c>
      <c r="D194" s="113">
        <v>2.0</v>
      </c>
      <c r="E194" s="113" t="s">
        <v>152</v>
      </c>
      <c r="F194" s="113"/>
      <c r="G194" s="113"/>
      <c r="H194" s="85"/>
      <c r="I194" s="85"/>
      <c r="J194" s="5"/>
      <c r="K194" s="6"/>
      <c r="L194" s="6"/>
      <c r="M194" s="6"/>
      <c r="N194" s="6"/>
      <c r="O194" s="6"/>
      <c r="P194" s="6"/>
      <c r="Q194" s="6"/>
      <c r="R194" s="6"/>
      <c r="S194" s="6"/>
      <c r="T194" s="6"/>
      <c r="U194" s="6"/>
      <c r="V194" s="6"/>
      <c r="W194" s="6"/>
      <c r="X194" s="6"/>
      <c r="Y194" s="6"/>
      <c r="Z194" s="6"/>
    </row>
    <row r="195" ht="30.0" customHeight="1">
      <c r="A195" s="186"/>
      <c r="B195" s="106"/>
      <c r="C195" s="111" t="s">
        <v>740</v>
      </c>
      <c r="D195" s="113">
        <v>2.0</v>
      </c>
      <c r="E195" s="113" t="s">
        <v>158</v>
      </c>
      <c r="F195" s="113"/>
      <c r="G195" s="113"/>
      <c r="H195" s="85"/>
      <c r="I195" s="85"/>
      <c r="J195" s="5"/>
      <c r="K195" s="6"/>
      <c r="L195" s="6"/>
      <c r="M195" s="6"/>
      <c r="N195" s="6"/>
      <c r="O195" s="6"/>
      <c r="P195" s="6"/>
      <c r="Q195" s="6"/>
      <c r="R195" s="6"/>
      <c r="S195" s="6"/>
      <c r="T195" s="6"/>
      <c r="U195" s="6"/>
      <c r="V195" s="6"/>
      <c r="W195" s="6"/>
      <c r="X195" s="6"/>
      <c r="Y195" s="6"/>
      <c r="Z195" s="6"/>
    </row>
    <row r="196" ht="30.0" customHeight="1">
      <c r="A196" s="186"/>
      <c r="B196" s="106"/>
      <c r="C196" s="111" t="s">
        <v>741</v>
      </c>
      <c r="D196" s="113">
        <v>0.0</v>
      </c>
      <c r="E196" s="113" t="s">
        <v>152</v>
      </c>
      <c r="F196" s="113"/>
      <c r="G196" s="113"/>
      <c r="H196" s="85"/>
      <c r="I196" s="85"/>
      <c r="J196" s="5"/>
      <c r="K196" s="6"/>
      <c r="L196" s="6"/>
      <c r="M196" s="6"/>
      <c r="N196" s="6"/>
      <c r="O196" s="6"/>
      <c r="P196" s="6"/>
      <c r="Q196" s="6"/>
      <c r="R196" s="6"/>
      <c r="S196" s="6"/>
      <c r="T196" s="6"/>
      <c r="U196" s="6"/>
      <c r="V196" s="6"/>
      <c r="W196" s="6"/>
      <c r="X196" s="6"/>
      <c r="Y196" s="6"/>
      <c r="Z196" s="6"/>
    </row>
    <row r="197" ht="30.0" customHeight="1">
      <c r="A197" s="186"/>
      <c r="B197" s="106"/>
      <c r="C197" s="111" t="s">
        <v>742</v>
      </c>
      <c r="D197" s="113">
        <v>2.0</v>
      </c>
      <c r="E197" s="113" t="s">
        <v>152</v>
      </c>
      <c r="F197" s="113"/>
      <c r="G197" s="113"/>
      <c r="H197" s="85"/>
      <c r="I197" s="85"/>
      <c r="J197" s="5"/>
      <c r="K197" s="6"/>
      <c r="L197" s="6"/>
      <c r="M197" s="6"/>
      <c r="N197" s="6"/>
      <c r="O197" s="6"/>
      <c r="P197" s="6"/>
      <c r="Q197" s="6"/>
      <c r="R197" s="6"/>
      <c r="S197" s="6"/>
      <c r="T197" s="6"/>
      <c r="U197" s="6"/>
      <c r="V197" s="6"/>
      <c r="W197" s="6"/>
      <c r="X197" s="6"/>
      <c r="Y197" s="6"/>
      <c r="Z197" s="6"/>
    </row>
    <row r="198" ht="31.5" customHeight="1">
      <c r="A198" s="186" t="s">
        <v>743</v>
      </c>
      <c r="B198" s="106" t="s">
        <v>744</v>
      </c>
      <c r="C198" s="115" t="s">
        <v>745</v>
      </c>
      <c r="D198" s="113">
        <v>0.0</v>
      </c>
      <c r="E198" s="113" t="s">
        <v>158</v>
      </c>
      <c r="F198" s="113"/>
      <c r="G198" s="113"/>
      <c r="H198" s="85"/>
      <c r="I198" s="85"/>
      <c r="J198" s="5"/>
      <c r="K198" s="6"/>
      <c r="L198" s="6"/>
      <c r="M198" s="6"/>
      <c r="N198" s="6"/>
      <c r="O198" s="6"/>
      <c r="P198" s="6"/>
      <c r="Q198" s="6"/>
      <c r="R198" s="6"/>
      <c r="S198" s="6"/>
      <c r="T198" s="6"/>
      <c r="U198" s="6"/>
      <c r="V198" s="6"/>
      <c r="W198" s="6"/>
      <c r="X198" s="6"/>
      <c r="Y198" s="6"/>
      <c r="Z198" s="6"/>
    </row>
    <row r="199" ht="30.0" customHeight="1">
      <c r="A199" s="186"/>
      <c r="B199" s="106"/>
      <c r="C199" s="115" t="s">
        <v>746</v>
      </c>
      <c r="D199" s="113">
        <v>0.0</v>
      </c>
      <c r="E199" s="113" t="s">
        <v>158</v>
      </c>
      <c r="F199" s="113"/>
      <c r="G199" s="113"/>
      <c r="H199" s="85"/>
      <c r="I199" s="85"/>
      <c r="J199" s="5"/>
      <c r="K199" s="6"/>
      <c r="L199" s="6"/>
      <c r="M199" s="6"/>
      <c r="N199" s="6"/>
      <c r="O199" s="6"/>
      <c r="P199" s="6"/>
      <c r="Q199" s="6"/>
      <c r="R199" s="6"/>
      <c r="S199" s="6"/>
      <c r="T199" s="6"/>
      <c r="U199" s="6"/>
      <c r="V199" s="6"/>
      <c r="W199" s="6"/>
      <c r="X199" s="6"/>
      <c r="Y199" s="6"/>
      <c r="Z199" s="6"/>
    </row>
    <row r="200" ht="30.0" customHeight="1">
      <c r="A200" s="186"/>
      <c r="B200" s="106"/>
      <c r="C200" s="115" t="s">
        <v>747</v>
      </c>
      <c r="D200" s="113">
        <v>1.0</v>
      </c>
      <c r="E200" s="113" t="s">
        <v>158</v>
      </c>
      <c r="F200" s="121"/>
      <c r="G200" s="113" t="s">
        <v>748</v>
      </c>
      <c r="H200" s="85"/>
      <c r="I200" s="85"/>
      <c r="J200" s="5"/>
      <c r="K200" s="6"/>
      <c r="L200" s="6"/>
      <c r="M200" s="6"/>
      <c r="N200" s="6"/>
      <c r="O200" s="6"/>
      <c r="P200" s="6"/>
      <c r="Q200" s="6"/>
      <c r="R200" s="6"/>
      <c r="S200" s="6"/>
      <c r="T200" s="6"/>
      <c r="U200" s="6"/>
      <c r="V200" s="6"/>
      <c r="W200" s="6"/>
      <c r="X200" s="6"/>
      <c r="Y200" s="6"/>
      <c r="Z200" s="6"/>
    </row>
    <row r="201" ht="30.0" customHeight="1">
      <c r="A201" s="186"/>
      <c r="B201" s="106"/>
      <c r="C201" s="111" t="s">
        <v>749</v>
      </c>
      <c r="D201" s="113">
        <v>0.0</v>
      </c>
      <c r="E201" s="113" t="s">
        <v>158</v>
      </c>
      <c r="F201" s="121"/>
      <c r="G201" s="113"/>
      <c r="H201" s="85"/>
      <c r="I201" s="85"/>
      <c r="J201" s="5"/>
      <c r="K201" s="6"/>
      <c r="L201" s="6"/>
      <c r="M201" s="6"/>
      <c r="N201" s="6"/>
      <c r="O201" s="6"/>
      <c r="P201" s="6"/>
      <c r="Q201" s="6"/>
      <c r="R201" s="6"/>
      <c r="S201" s="6"/>
      <c r="T201" s="6"/>
      <c r="U201" s="6"/>
      <c r="V201" s="6"/>
      <c r="W201" s="6"/>
      <c r="X201" s="6"/>
      <c r="Y201" s="6"/>
      <c r="Z201" s="6"/>
    </row>
    <row r="202" ht="15.75" customHeight="1">
      <c r="A202" s="186"/>
      <c r="B202" s="106"/>
      <c r="C202" s="111" t="s">
        <v>750</v>
      </c>
      <c r="D202" s="113">
        <v>0.0</v>
      </c>
      <c r="E202" s="113"/>
      <c r="F202" s="121"/>
      <c r="G202" s="113"/>
      <c r="H202" s="85"/>
      <c r="I202" s="85"/>
      <c r="J202" s="5"/>
      <c r="K202" s="6"/>
      <c r="L202" s="6"/>
      <c r="M202" s="6"/>
      <c r="N202" s="6"/>
      <c r="O202" s="6"/>
      <c r="P202" s="6"/>
      <c r="Q202" s="6"/>
      <c r="R202" s="6"/>
      <c r="S202" s="6"/>
      <c r="T202" s="6"/>
      <c r="U202" s="6"/>
      <c r="V202" s="6"/>
      <c r="W202" s="6"/>
      <c r="X202" s="6"/>
      <c r="Y202" s="6"/>
      <c r="Z202" s="6"/>
    </row>
    <row r="203" ht="31.5" customHeight="1">
      <c r="A203" s="186" t="s">
        <v>753</v>
      </c>
      <c r="B203" s="106" t="s">
        <v>754</v>
      </c>
      <c r="C203" s="115" t="s">
        <v>755</v>
      </c>
      <c r="D203" s="113">
        <v>0.0</v>
      </c>
      <c r="E203" s="113" t="s">
        <v>158</v>
      </c>
      <c r="F203" s="113"/>
      <c r="G203" s="113"/>
      <c r="H203" s="85"/>
      <c r="I203" s="85"/>
      <c r="J203" s="5"/>
      <c r="K203" s="6"/>
      <c r="L203" s="6"/>
      <c r="M203" s="6"/>
      <c r="N203" s="6"/>
      <c r="O203" s="6"/>
      <c r="P203" s="6"/>
      <c r="Q203" s="6"/>
      <c r="R203" s="6"/>
      <c r="S203" s="6"/>
      <c r="T203" s="6"/>
      <c r="U203" s="6"/>
      <c r="V203" s="6"/>
      <c r="W203" s="6"/>
      <c r="X203" s="6"/>
      <c r="Y203" s="6"/>
      <c r="Z203" s="6"/>
    </row>
    <row r="204" ht="45.0" customHeight="1">
      <c r="A204" s="186"/>
      <c r="B204" s="106"/>
      <c r="C204" s="115" t="s">
        <v>756</v>
      </c>
      <c r="D204" s="113">
        <v>0.0</v>
      </c>
      <c r="E204" s="113" t="s">
        <v>158</v>
      </c>
      <c r="F204" s="113"/>
      <c r="G204" s="113"/>
      <c r="H204" s="85"/>
      <c r="I204" s="85"/>
      <c r="J204" s="5"/>
      <c r="K204" s="6"/>
      <c r="L204" s="6"/>
      <c r="M204" s="6"/>
      <c r="N204" s="6"/>
      <c r="O204" s="6"/>
      <c r="P204" s="6"/>
      <c r="Q204" s="6"/>
      <c r="R204" s="6"/>
      <c r="S204" s="6"/>
      <c r="T204" s="6"/>
      <c r="U204" s="6"/>
      <c r="V204" s="6"/>
      <c r="W204" s="6"/>
      <c r="X204" s="6"/>
      <c r="Y204" s="6"/>
      <c r="Z204" s="6"/>
    </row>
    <row r="205" ht="45.0" customHeight="1">
      <c r="A205" s="186"/>
      <c r="B205" s="106"/>
      <c r="C205" s="111" t="s">
        <v>758</v>
      </c>
      <c r="D205" s="113">
        <v>1.0</v>
      </c>
      <c r="E205" s="113" t="s">
        <v>158</v>
      </c>
      <c r="F205" s="113"/>
      <c r="G205" s="113" t="s">
        <v>748</v>
      </c>
      <c r="H205" s="85"/>
      <c r="I205" s="85"/>
      <c r="J205" s="5"/>
      <c r="K205" s="6"/>
      <c r="L205" s="6"/>
      <c r="M205" s="6"/>
      <c r="N205" s="6"/>
      <c r="O205" s="6"/>
      <c r="P205" s="6"/>
      <c r="Q205" s="6"/>
      <c r="R205" s="6"/>
      <c r="S205" s="6"/>
      <c r="T205" s="6"/>
      <c r="U205" s="6"/>
      <c r="V205" s="6"/>
      <c r="W205" s="6"/>
      <c r="X205" s="6"/>
      <c r="Y205" s="6"/>
      <c r="Z205" s="6"/>
    </row>
    <row r="206" ht="18.75" customHeight="1">
      <c r="A206" s="186" t="s">
        <v>761</v>
      </c>
      <c r="B206" s="103" t="s">
        <v>762</v>
      </c>
      <c r="C206" s="3"/>
      <c r="D206" s="3"/>
      <c r="E206" s="3"/>
      <c r="F206" s="3"/>
      <c r="G206" s="4"/>
      <c r="H206" s="85">
        <f>SUM(D207:D223)</f>
        <v>22</v>
      </c>
      <c r="I206" s="85">
        <f>COUNT(D207:D223)*2</f>
        <v>34</v>
      </c>
      <c r="J206" s="5"/>
      <c r="K206" s="6"/>
      <c r="L206" s="6"/>
      <c r="M206" s="6"/>
      <c r="N206" s="6"/>
      <c r="O206" s="6"/>
      <c r="P206" s="6"/>
      <c r="Q206" s="6"/>
      <c r="R206" s="6"/>
      <c r="S206" s="6"/>
      <c r="T206" s="6"/>
      <c r="U206" s="6"/>
      <c r="V206" s="6"/>
      <c r="W206" s="6"/>
      <c r="X206" s="6"/>
      <c r="Y206" s="6"/>
      <c r="Z206" s="6"/>
    </row>
    <row r="207" ht="47.25" customHeight="1">
      <c r="A207" s="186" t="s">
        <v>766</v>
      </c>
      <c r="B207" s="106" t="s">
        <v>767</v>
      </c>
      <c r="C207" s="111" t="s">
        <v>768</v>
      </c>
      <c r="D207" s="113">
        <v>2.0</v>
      </c>
      <c r="E207" s="113" t="s">
        <v>771</v>
      </c>
      <c r="F207" s="115" t="s">
        <v>772</v>
      </c>
      <c r="G207" s="113"/>
      <c r="H207" s="85"/>
      <c r="I207" s="85"/>
      <c r="J207" s="5"/>
      <c r="K207" s="6"/>
      <c r="L207" s="6"/>
      <c r="M207" s="6"/>
      <c r="N207" s="6"/>
      <c r="O207" s="6"/>
      <c r="P207" s="6"/>
      <c r="Q207" s="6"/>
      <c r="R207" s="6"/>
      <c r="S207" s="6"/>
      <c r="T207" s="6"/>
      <c r="U207" s="6"/>
      <c r="V207" s="6"/>
      <c r="W207" s="6"/>
      <c r="X207" s="6"/>
      <c r="Y207" s="6"/>
      <c r="Z207" s="6"/>
    </row>
    <row r="208" ht="15.75" customHeight="1">
      <c r="A208" s="186"/>
      <c r="B208" s="106"/>
      <c r="C208" s="111" t="s">
        <v>773</v>
      </c>
      <c r="D208" s="113">
        <v>2.0</v>
      </c>
      <c r="E208" s="113" t="s">
        <v>771</v>
      </c>
      <c r="F208" s="115" t="s">
        <v>772</v>
      </c>
      <c r="G208" s="113"/>
      <c r="H208" s="85"/>
      <c r="I208" s="85"/>
      <c r="J208" s="5"/>
      <c r="K208" s="6"/>
      <c r="L208" s="6"/>
      <c r="M208" s="6"/>
      <c r="N208" s="6"/>
      <c r="O208" s="6"/>
      <c r="P208" s="6"/>
      <c r="Q208" s="6"/>
      <c r="R208" s="6"/>
      <c r="S208" s="6"/>
      <c r="T208" s="6"/>
      <c r="U208" s="6"/>
      <c r="V208" s="6"/>
      <c r="W208" s="6"/>
      <c r="X208" s="6"/>
      <c r="Y208" s="6"/>
      <c r="Z208" s="6"/>
    </row>
    <row r="209" ht="31.5" customHeight="1">
      <c r="A209" s="186"/>
      <c r="B209" s="106"/>
      <c r="C209" s="161" t="s">
        <v>777</v>
      </c>
      <c r="D209" s="192">
        <v>0.0</v>
      </c>
      <c r="E209" s="192" t="s">
        <v>771</v>
      </c>
      <c r="F209" s="179" t="s">
        <v>772</v>
      </c>
      <c r="G209" s="113" t="s">
        <v>782</v>
      </c>
      <c r="H209" s="85"/>
      <c r="I209" s="85"/>
      <c r="J209" s="5"/>
      <c r="K209" s="6"/>
      <c r="L209" s="6"/>
      <c r="M209" s="6"/>
      <c r="N209" s="6"/>
      <c r="O209" s="6"/>
      <c r="P209" s="6"/>
      <c r="Q209" s="6"/>
      <c r="R209" s="6"/>
      <c r="S209" s="6"/>
      <c r="T209" s="6"/>
      <c r="U209" s="6"/>
      <c r="V209" s="6"/>
      <c r="W209" s="6"/>
      <c r="X209" s="6"/>
      <c r="Y209" s="6"/>
      <c r="Z209" s="6"/>
    </row>
    <row r="210" ht="30.0" customHeight="1">
      <c r="A210" s="186"/>
      <c r="B210" s="106"/>
      <c r="C210" s="111" t="s">
        <v>785</v>
      </c>
      <c r="D210" s="113">
        <v>1.0</v>
      </c>
      <c r="E210" s="113" t="s">
        <v>771</v>
      </c>
      <c r="F210" s="115" t="s">
        <v>772</v>
      </c>
      <c r="G210" s="113" t="s">
        <v>782</v>
      </c>
      <c r="H210" s="85"/>
      <c r="I210" s="85"/>
      <c r="J210" s="5"/>
      <c r="K210" s="6"/>
      <c r="L210" s="6"/>
      <c r="M210" s="6"/>
      <c r="N210" s="6"/>
      <c r="O210" s="6"/>
      <c r="P210" s="6"/>
      <c r="Q210" s="6"/>
      <c r="R210" s="6"/>
      <c r="S210" s="6"/>
      <c r="T210" s="6"/>
      <c r="U210" s="6"/>
      <c r="V210" s="6"/>
      <c r="W210" s="6"/>
      <c r="X210" s="6"/>
      <c r="Y210" s="6"/>
      <c r="Z210" s="6"/>
    </row>
    <row r="211" ht="30.0" customHeight="1">
      <c r="A211" s="186"/>
      <c r="B211" s="106"/>
      <c r="C211" s="111" t="s">
        <v>788</v>
      </c>
      <c r="D211" s="113">
        <v>1.0</v>
      </c>
      <c r="E211" s="113" t="s">
        <v>771</v>
      </c>
      <c r="F211" s="115" t="s">
        <v>772</v>
      </c>
      <c r="G211" s="113" t="s">
        <v>782</v>
      </c>
      <c r="H211" s="85"/>
      <c r="I211" s="85"/>
      <c r="J211" s="5"/>
      <c r="K211" s="6"/>
      <c r="L211" s="6"/>
      <c r="M211" s="6"/>
      <c r="N211" s="6"/>
      <c r="O211" s="6"/>
      <c r="P211" s="6"/>
      <c r="Q211" s="6"/>
      <c r="R211" s="6"/>
      <c r="S211" s="6"/>
      <c r="T211" s="6"/>
      <c r="U211" s="6"/>
      <c r="V211" s="6"/>
      <c r="W211" s="6"/>
      <c r="X211" s="6"/>
      <c r="Y211" s="6"/>
      <c r="Z211" s="6"/>
    </row>
    <row r="212" ht="49.5" customHeight="1">
      <c r="A212" s="186"/>
      <c r="B212" s="106"/>
      <c r="C212" s="111" t="s">
        <v>790</v>
      </c>
      <c r="D212" s="113">
        <v>2.0</v>
      </c>
      <c r="E212" s="113" t="s">
        <v>771</v>
      </c>
      <c r="F212" s="115" t="s">
        <v>772</v>
      </c>
      <c r="G212" s="113"/>
      <c r="H212" s="85"/>
      <c r="I212" s="85"/>
      <c r="J212" s="5"/>
      <c r="K212" s="6"/>
      <c r="L212" s="6"/>
      <c r="M212" s="6"/>
      <c r="N212" s="6"/>
      <c r="O212" s="6"/>
      <c r="P212" s="6"/>
      <c r="Q212" s="6"/>
      <c r="R212" s="6"/>
      <c r="S212" s="6"/>
      <c r="T212" s="6"/>
      <c r="U212" s="6"/>
      <c r="V212" s="6"/>
      <c r="W212" s="6"/>
      <c r="X212" s="6"/>
      <c r="Y212" s="6"/>
      <c r="Z212" s="6"/>
    </row>
    <row r="213" ht="34.5" customHeight="1">
      <c r="A213" s="186"/>
      <c r="B213" s="106"/>
      <c r="C213" s="111" t="s">
        <v>793</v>
      </c>
      <c r="D213" s="113">
        <v>1.0</v>
      </c>
      <c r="E213" s="113" t="s">
        <v>771</v>
      </c>
      <c r="F213" s="115" t="s">
        <v>772</v>
      </c>
      <c r="G213" s="113" t="s">
        <v>794</v>
      </c>
      <c r="H213" s="85"/>
      <c r="I213" s="85"/>
      <c r="J213" s="5"/>
      <c r="K213" s="6"/>
      <c r="L213" s="6"/>
      <c r="M213" s="6"/>
      <c r="N213" s="6"/>
      <c r="O213" s="6"/>
      <c r="P213" s="6"/>
      <c r="Q213" s="6"/>
      <c r="R213" s="6"/>
      <c r="S213" s="6"/>
      <c r="T213" s="6"/>
      <c r="U213" s="6"/>
      <c r="V213" s="6"/>
      <c r="W213" s="6"/>
      <c r="X213" s="6"/>
      <c r="Y213" s="6"/>
      <c r="Z213" s="6"/>
    </row>
    <row r="214" ht="15.75" customHeight="1">
      <c r="A214" s="186"/>
      <c r="B214" s="106"/>
      <c r="C214" s="111" t="s">
        <v>796</v>
      </c>
      <c r="D214" s="113">
        <v>0.0</v>
      </c>
      <c r="E214" s="113" t="s">
        <v>771</v>
      </c>
      <c r="F214" s="115" t="s">
        <v>772</v>
      </c>
      <c r="G214" s="113"/>
      <c r="H214" s="85"/>
      <c r="I214" s="85"/>
      <c r="J214" s="5"/>
      <c r="K214" s="6"/>
      <c r="L214" s="6"/>
      <c r="M214" s="6"/>
      <c r="N214" s="6"/>
      <c r="O214" s="6"/>
      <c r="P214" s="6"/>
      <c r="Q214" s="6"/>
      <c r="R214" s="6"/>
      <c r="S214" s="6"/>
      <c r="T214" s="6"/>
      <c r="U214" s="6"/>
      <c r="V214" s="6"/>
      <c r="W214" s="6"/>
      <c r="X214" s="6"/>
      <c r="Y214" s="6"/>
      <c r="Z214" s="6"/>
    </row>
    <row r="215" ht="30.0" customHeight="1">
      <c r="A215" s="186"/>
      <c r="B215" s="106"/>
      <c r="C215" s="111" t="s">
        <v>800</v>
      </c>
      <c r="D215" s="113">
        <v>0.0</v>
      </c>
      <c r="E215" s="113" t="s">
        <v>771</v>
      </c>
      <c r="F215" s="115" t="s">
        <v>772</v>
      </c>
      <c r="G215" s="113"/>
      <c r="H215" s="85"/>
      <c r="I215" s="85"/>
      <c r="J215" s="5"/>
      <c r="K215" s="6"/>
      <c r="L215" s="6"/>
      <c r="M215" s="6"/>
      <c r="N215" s="6"/>
      <c r="O215" s="6"/>
      <c r="P215" s="6"/>
      <c r="Q215" s="6"/>
      <c r="R215" s="6"/>
      <c r="S215" s="6"/>
      <c r="T215" s="6"/>
      <c r="U215" s="6"/>
      <c r="V215" s="6"/>
      <c r="W215" s="6"/>
      <c r="X215" s="6"/>
      <c r="Y215" s="6"/>
      <c r="Z215" s="6"/>
    </row>
    <row r="216" ht="30.0" customHeight="1">
      <c r="A216" s="186"/>
      <c r="B216" s="106"/>
      <c r="C216" s="111" t="s">
        <v>803</v>
      </c>
      <c r="D216" s="113">
        <v>1.0</v>
      </c>
      <c r="E216" s="113" t="s">
        <v>771</v>
      </c>
      <c r="F216" s="115" t="s">
        <v>806</v>
      </c>
      <c r="G216" s="113" t="s">
        <v>807</v>
      </c>
      <c r="H216" s="85"/>
      <c r="I216" s="85"/>
      <c r="J216" s="5"/>
      <c r="K216" s="6"/>
      <c r="L216" s="6"/>
      <c r="M216" s="6"/>
      <c r="N216" s="6"/>
      <c r="O216" s="6"/>
      <c r="P216" s="6"/>
      <c r="Q216" s="6"/>
      <c r="R216" s="6"/>
      <c r="S216" s="6"/>
      <c r="T216" s="6"/>
      <c r="U216" s="6"/>
      <c r="V216" s="6"/>
      <c r="W216" s="6"/>
      <c r="X216" s="6"/>
      <c r="Y216" s="6"/>
      <c r="Z216" s="6"/>
    </row>
    <row r="217" ht="30.0" customHeight="1">
      <c r="A217" s="186"/>
      <c r="B217" s="106"/>
      <c r="C217" s="111" t="s">
        <v>808</v>
      </c>
      <c r="D217" s="113">
        <v>2.0</v>
      </c>
      <c r="E217" s="113" t="s">
        <v>771</v>
      </c>
      <c r="F217" s="115" t="s">
        <v>810</v>
      </c>
      <c r="G217" s="113"/>
      <c r="H217" s="85"/>
      <c r="I217" s="85"/>
      <c r="J217" s="5"/>
      <c r="K217" s="6"/>
      <c r="L217" s="6"/>
      <c r="M217" s="6"/>
      <c r="N217" s="6"/>
      <c r="O217" s="6"/>
      <c r="P217" s="6"/>
      <c r="Q217" s="6"/>
      <c r="R217" s="6"/>
      <c r="S217" s="6"/>
      <c r="T217" s="6"/>
      <c r="U217" s="6"/>
      <c r="V217" s="6"/>
      <c r="W217" s="6"/>
      <c r="X217" s="6"/>
      <c r="Y217" s="6"/>
      <c r="Z217" s="6"/>
    </row>
    <row r="218" ht="45.0" customHeight="1">
      <c r="A218" s="186"/>
      <c r="B218" s="106"/>
      <c r="C218" s="111" t="s">
        <v>812</v>
      </c>
      <c r="D218" s="113">
        <v>2.0</v>
      </c>
      <c r="E218" s="113" t="s">
        <v>771</v>
      </c>
      <c r="F218" s="115" t="s">
        <v>814</v>
      </c>
      <c r="G218" s="113"/>
      <c r="H218" s="85"/>
      <c r="I218" s="85"/>
      <c r="J218" s="5"/>
      <c r="K218" s="6"/>
      <c r="L218" s="6"/>
      <c r="M218" s="6"/>
      <c r="N218" s="6"/>
      <c r="O218" s="6"/>
      <c r="P218" s="6"/>
      <c r="Q218" s="6"/>
      <c r="R218" s="6"/>
      <c r="S218" s="6"/>
      <c r="T218" s="6"/>
      <c r="U218" s="6"/>
      <c r="V218" s="6"/>
      <c r="W218" s="6"/>
      <c r="X218" s="6"/>
      <c r="Y218" s="6"/>
      <c r="Z218" s="6"/>
    </row>
    <row r="219" ht="45.0" customHeight="1">
      <c r="A219" s="186"/>
      <c r="B219" s="106"/>
      <c r="C219" s="111" t="s">
        <v>816</v>
      </c>
      <c r="D219" s="113">
        <v>2.0</v>
      </c>
      <c r="E219" s="113" t="s">
        <v>771</v>
      </c>
      <c r="F219" s="115" t="s">
        <v>817</v>
      </c>
      <c r="G219" s="113"/>
      <c r="H219" s="85"/>
      <c r="I219" s="85"/>
      <c r="J219" s="5"/>
      <c r="K219" s="6"/>
      <c r="L219" s="6"/>
      <c r="M219" s="6"/>
      <c r="N219" s="6"/>
      <c r="O219" s="6"/>
      <c r="P219" s="6"/>
      <c r="Q219" s="6"/>
      <c r="R219" s="6"/>
      <c r="S219" s="6"/>
      <c r="T219" s="6"/>
      <c r="U219" s="6"/>
      <c r="V219" s="6"/>
      <c r="W219" s="6"/>
      <c r="X219" s="6"/>
      <c r="Y219" s="6"/>
      <c r="Z219" s="6"/>
    </row>
    <row r="220" ht="47.25" customHeight="1">
      <c r="A220" s="186" t="s">
        <v>819</v>
      </c>
      <c r="B220" s="106" t="s">
        <v>820</v>
      </c>
      <c r="C220" s="111" t="s">
        <v>822</v>
      </c>
      <c r="D220" s="113">
        <v>2.0</v>
      </c>
      <c r="E220" s="113" t="s">
        <v>771</v>
      </c>
      <c r="F220" s="121" t="s">
        <v>823</v>
      </c>
      <c r="G220" s="113"/>
      <c r="H220" s="85"/>
      <c r="I220" s="85"/>
      <c r="J220" s="5"/>
      <c r="K220" s="6"/>
      <c r="L220" s="6"/>
      <c r="M220" s="6"/>
      <c r="N220" s="6"/>
      <c r="O220" s="6"/>
      <c r="P220" s="6"/>
      <c r="Q220" s="6"/>
      <c r="R220" s="6"/>
      <c r="S220" s="6"/>
      <c r="T220" s="6"/>
      <c r="U220" s="6"/>
      <c r="V220" s="6"/>
      <c r="W220" s="6"/>
      <c r="X220" s="6"/>
      <c r="Y220" s="6"/>
      <c r="Z220" s="6"/>
    </row>
    <row r="221" ht="31.5" customHeight="1">
      <c r="A221" s="186"/>
      <c r="B221" s="106"/>
      <c r="C221" s="106" t="s">
        <v>825</v>
      </c>
      <c r="D221" s="113">
        <v>2.0</v>
      </c>
      <c r="E221" s="113" t="s">
        <v>771</v>
      </c>
      <c r="F221" s="121"/>
      <c r="G221" s="113"/>
      <c r="H221" s="85"/>
      <c r="I221" s="85"/>
      <c r="J221" s="5"/>
      <c r="K221" s="6"/>
      <c r="L221" s="6"/>
      <c r="M221" s="6"/>
      <c r="N221" s="6"/>
      <c r="O221" s="6"/>
      <c r="P221" s="6"/>
      <c r="Q221" s="6"/>
      <c r="R221" s="6"/>
      <c r="S221" s="6"/>
      <c r="T221" s="6"/>
      <c r="U221" s="6"/>
      <c r="V221" s="6"/>
      <c r="W221" s="6"/>
      <c r="X221" s="6"/>
      <c r="Y221" s="6"/>
      <c r="Z221" s="6"/>
    </row>
    <row r="222" ht="45.75" customHeight="1">
      <c r="A222" s="186"/>
      <c r="B222" s="106"/>
      <c r="C222" s="115" t="s">
        <v>827</v>
      </c>
      <c r="D222" s="113">
        <v>1.0</v>
      </c>
      <c r="E222" s="113" t="s">
        <v>771</v>
      </c>
      <c r="F222" s="121" t="s">
        <v>828</v>
      </c>
      <c r="G222" s="113" t="s">
        <v>829</v>
      </c>
      <c r="H222" s="85"/>
      <c r="I222" s="85"/>
      <c r="J222" s="5"/>
      <c r="K222" s="6"/>
      <c r="L222" s="6"/>
      <c r="M222" s="6"/>
      <c r="N222" s="6"/>
      <c r="O222" s="6"/>
      <c r="P222" s="6"/>
      <c r="Q222" s="6"/>
      <c r="R222" s="6"/>
      <c r="S222" s="6"/>
      <c r="T222" s="6"/>
      <c r="U222" s="6"/>
      <c r="V222" s="6"/>
      <c r="W222" s="6"/>
      <c r="X222" s="6"/>
      <c r="Y222" s="6"/>
      <c r="Z222" s="6"/>
    </row>
    <row r="223" ht="63.0" customHeight="1">
      <c r="A223" s="186" t="s">
        <v>832</v>
      </c>
      <c r="B223" s="150" t="s">
        <v>833</v>
      </c>
      <c r="C223" s="115" t="s">
        <v>834</v>
      </c>
      <c r="D223" s="113">
        <v>1.0</v>
      </c>
      <c r="E223" s="113" t="s">
        <v>771</v>
      </c>
      <c r="F223" s="113"/>
      <c r="G223" s="113" t="s">
        <v>835</v>
      </c>
      <c r="H223" s="85"/>
      <c r="I223" s="85"/>
      <c r="J223" s="5"/>
      <c r="K223" s="6"/>
      <c r="L223" s="6"/>
      <c r="M223" s="6"/>
      <c r="N223" s="6"/>
      <c r="O223" s="6"/>
      <c r="P223" s="6"/>
      <c r="Q223" s="6"/>
      <c r="R223" s="6"/>
      <c r="S223" s="6"/>
      <c r="T223" s="6"/>
      <c r="U223" s="6"/>
      <c r="V223" s="6"/>
      <c r="W223" s="6"/>
      <c r="X223" s="6"/>
      <c r="Y223" s="6"/>
      <c r="Z223" s="6"/>
    </row>
    <row r="224" ht="18.75" customHeight="1">
      <c r="A224" s="186" t="s">
        <v>836</v>
      </c>
      <c r="B224" s="103" t="s">
        <v>837</v>
      </c>
      <c r="C224" s="3"/>
      <c r="D224" s="3"/>
      <c r="E224" s="3"/>
      <c r="F224" s="3"/>
      <c r="G224" s="4"/>
      <c r="H224" s="85">
        <f>SUM(D225:D239)</f>
        <v>5</v>
      </c>
      <c r="I224" s="85">
        <f>COUNT(D225:D239)*2</f>
        <v>30</v>
      </c>
      <c r="J224" s="5"/>
      <c r="K224" s="6"/>
      <c r="L224" s="6"/>
      <c r="M224" s="6"/>
      <c r="N224" s="6"/>
      <c r="O224" s="6"/>
      <c r="P224" s="6"/>
      <c r="Q224" s="6"/>
      <c r="R224" s="6"/>
      <c r="S224" s="6"/>
      <c r="T224" s="6"/>
      <c r="U224" s="6"/>
      <c r="V224" s="6"/>
      <c r="W224" s="6"/>
      <c r="X224" s="6"/>
      <c r="Y224" s="6"/>
      <c r="Z224" s="6"/>
    </row>
    <row r="225" ht="63.0" customHeight="1">
      <c r="A225" s="186" t="s">
        <v>850</v>
      </c>
      <c r="B225" s="106" t="s">
        <v>852</v>
      </c>
      <c r="C225" s="106" t="s">
        <v>853</v>
      </c>
      <c r="D225" s="113">
        <v>1.0</v>
      </c>
      <c r="E225" s="109" t="s">
        <v>331</v>
      </c>
      <c r="F225" s="121" t="s">
        <v>856</v>
      </c>
      <c r="G225" s="113" t="s">
        <v>858</v>
      </c>
      <c r="H225" s="85"/>
      <c r="I225" s="85"/>
      <c r="J225" s="5"/>
      <c r="K225" s="6"/>
      <c r="L225" s="6"/>
      <c r="M225" s="6"/>
      <c r="N225" s="6"/>
      <c r="O225" s="6"/>
      <c r="P225" s="6"/>
      <c r="Q225" s="6"/>
      <c r="R225" s="6"/>
      <c r="S225" s="6"/>
      <c r="T225" s="6"/>
      <c r="U225" s="6"/>
      <c r="V225" s="6"/>
      <c r="W225" s="6"/>
      <c r="X225" s="6"/>
      <c r="Y225" s="6"/>
      <c r="Z225" s="6"/>
    </row>
    <row r="226" ht="31.5" customHeight="1">
      <c r="A226" s="186"/>
      <c r="B226" s="106"/>
      <c r="C226" s="106" t="s">
        <v>860</v>
      </c>
      <c r="D226" s="113">
        <v>0.0</v>
      </c>
      <c r="E226" s="109" t="s">
        <v>331</v>
      </c>
      <c r="F226" s="121"/>
      <c r="G226" s="113"/>
      <c r="H226" s="85"/>
      <c r="I226" s="85"/>
      <c r="J226" s="5"/>
      <c r="K226" s="6"/>
      <c r="L226" s="6"/>
      <c r="M226" s="6"/>
      <c r="N226" s="6"/>
      <c r="O226" s="6"/>
      <c r="P226" s="6"/>
      <c r="Q226" s="6"/>
      <c r="R226" s="6"/>
      <c r="S226" s="6"/>
      <c r="T226" s="6"/>
      <c r="U226" s="6"/>
      <c r="V226" s="6"/>
      <c r="W226" s="6"/>
      <c r="X226" s="6"/>
      <c r="Y226" s="6"/>
      <c r="Z226" s="6"/>
    </row>
    <row r="227" ht="63.0" customHeight="1">
      <c r="A227" s="186" t="s">
        <v>864</v>
      </c>
      <c r="B227" s="106" t="s">
        <v>866</v>
      </c>
      <c r="C227" s="106" t="s">
        <v>868</v>
      </c>
      <c r="D227" s="113">
        <v>0.0</v>
      </c>
      <c r="E227" s="109" t="s">
        <v>331</v>
      </c>
      <c r="F227" s="121"/>
      <c r="G227" s="113"/>
      <c r="H227" s="85"/>
      <c r="I227" s="85"/>
      <c r="J227" s="5"/>
      <c r="K227" s="6"/>
      <c r="L227" s="6"/>
      <c r="M227" s="6"/>
      <c r="N227" s="6"/>
      <c r="O227" s="6"/>
      <c r="P227" s="6"/>
      <c r="Q227" s="6"/>
      <c r="R227" s="6"/>
      <c r="S227" s="6"/>
      <c r="T227" s="6"/>
      <c r="U227" s="6"/>
      <c r="V227" s="6"/>
      <c r="W227" s="6"/>
      <c r="X227" s="6"/>
      <c r="Y227" s="6"/>
      <c r="Z227" s="6"/>
    </row>
    <row r="228" ht="47.25" customHeight="1">
      <c r="A228" s="186"/>
      <c r="B228" s="106"/>
      <c r="C228" s="111" t="s">
        <v>872</v>
      </c>
      <c r="D228" s="113">
        <v>0.0</v>
      </c>
      <c r="E228" s="109" t="s">
        <v>331</v>
      </c>
      <c r="F228" s="121"/>
      <c r="G228" s="113"/>
      <c r="H228" s="85"/>
      <c r="I228" s="85"/>
      <c r="J228" s="5"/>
      <c r="K228" s="6"/>
      <c r="L228" s="6"/>
      <c r="M228" s="6"/>
      <c r="N228" s="6"/>
      <c r="O228" s="6"/>
      <c r="P228" s="6"/>
      <c r="Q228" s="6"/>
      <c r="R228" s="6"/>
      <c r="S228" s="6"/>
      <c r="T228" s="6"/>
      <c r="U228" s="6"/>
      <c r="V228" s="6"/>
      <c r="W228" s="6"/>
      <c r="X228" s="6"/>
      <c r="Y228" s="6"/>
      <c r="Z228" s="6"/>
    </row>
    <row r="229" ht="47.25" customHeight="1">
      <c r="A229" s="186"/>
      <c r="B229" s="106"/>
      <c r="C229" s="106" t="s">
        <v>877</v>
      </c>
      <c r="D229" s="113">
        <v>0.0</v>
      </c>
      <c r="E229" s="109" t="s">
        <v>331</v>
      </c>
      <c r="F229" s="121"/>
      <c r="G229" s="113"/>
      <c r="H229" s="85"/>
      <c r="I229" s="85"/>
      <c r="J229" s="5"/>
      <c r="K229" s="6"/>
      <c r="L229" s="6"/>
      <c r="M229" s="6"/>
      <c r="N229" s="6"/>
      <c r="O229" s="6"/>
      <c r="P229" s="6"/>
      <c r="Q229" s="6"/>
      <c r="R229" s="6"/>
      <c r="S229" s="6"/>
      <c r="T229" s="6"/>
      <c r="U229" s="6"/>
      <c r="V229" s="6"/>
      <c r="W229" s="6"/>
      <c r="X229" s="6"/>
      <c r="Y229" s="6"/>
      <c r="Z229" s="6"/>
    </row>
    <row r="230" ht="63.0" customHeight="1">
      <c r="A230" s="186" t="s">
        <v>880</v>
      </c>
      <c r="B230" s="106" t="s">
        <v>881</v>
      </c>
      <c r="C230" s="106" t="s">
        <v>882</v>
      </c>
      <c r="D230" s="113">
        <v>0.0</v>
      </c>
      <c r="E230" s="109" t="s">
        <v>334</v>
      </c>
      <c r="F230" s="121" t="s">
        <v>884</v>
      </c>
      <c r="G230" s="113"/>
      <c r="H230" s="85"/>
      <c r="I230" s="85"/>
      <c r="J230" s="5"/>
      <c r="K230" s="6"/>
      <c r="L230" s="6"/>
      <c r="M230" s="6"/>
      <c r="N230" s="6"/>
      <c r="O230" s="6"/>
      <c r="P230" s="6"/>
      <c r="Q230" s="6"/>
      <c r="R230" s="6"/>
      <c r="S230" s="6"/>
      <c r="T230" s="6"/>
      <c r="U230" s="6"/>
      <c r="V230" s="6"/>
      <c r="W230" s="6"/>
      <c r="X230" s="6"/>
      <c r="Y230" s="6"/>
      <c r="Z230" s="6"/>
    </row>
    <row r="231" ht="78.75" customHeight="1">
      <c r="A231" s="186" t="s">
        <v>887</v>
      </c>
      <c r="B231" s="106" t="s">
        <v>889</v>
      </c>
      <c r="C231" s="106" t="s">
        <v>890</v>
      </c>
      <c r="D231" s="113">
        <v>0.0</v>
      </c>
      <c r="E231" s="109" t="s">
        <v>334</v>
      </c>
      <c r="F231" s="121" t="s">
        <v>892</v>
      </c>
      <c r="G231" s="113"/>
      <c r="H231" s="85"/>
      <c r="I231" s="85"/>
      <c r="J231" s="5"/>
      <c r="K231" s="6"/>
      <c r="L231" s="6"/>
      <c r="M231" s="6"/>
      <c r="N231" s="6"/>
      <c r="O231" s="6"/>
      <c r="P231" s="6"/>
      <c r="Q231" s="6"/>
      <c r="R231" s="6"/>
      <c r="S231" s="6"/>
      <c r="T231" s="6"/>
      <c r="U231" s="6"/>
      <c r="V231" s="6"/>
      <c r="W231" s="6"/>
      <c r="X231" s="6"/>
      <c r="Y231" s="6"/>
      <c r="Z231" s="6"/>
    </row>
    <row r="232" ht="52.5" customHeight="1">
      <c r="A232" s="186"/>
      <c r="B232" s="106"/>
      <c r="C232" s="106" t="s">
        <v>894</v>
      </c>
      <c r="D232" s="113">
        <v>0.0</v>
      </c>
      <c r="E232" s="109" t="s">
        <v>334</v>
      </c>
      <c r="F232" s="121"/>
      <c r="G232" s="113"/>
      <c r="H232" s="85"/>
      <c r="I232" s="85"/>
      <c r="J232" s="5"/>
      <c r="K232" s="6"/>
      <c r="L232" s="6"/>
      <c r="M232" s="6"/>
      <c r="N232" s="6"/>
      <c r="O232" s="6"/>
      <c r="P232" s="6"/>
      <c r="Q232" s="6"/>
      <c r="R232" s="6"/>
      <c r="S232" s="6"/>
      <c r="T232" s="6"/>
      <c r="U232" s="6"/>
      <c r="V232" s="6"/>
      <c r="W232" s="6"/>
      <c r="X232" s="6"/>
      <c r="Y232" s="6"/>
      <c r="Z232" s="6"/>
    </row>
    <row r="233" ht="60.0" customHeight="1">
      <c r="A233" s="186" t="s">
        <v>898</v>
      </c>
      <c r="B233" s="106" t="s">
        <v>899</v>
      </c>
      <c r="C233" s="106" t="s">
        <v>901</v>
      </c>
      <c r="D233" s="113">
        <v>0.0</v>
      </c>
      <c r="E233" s="113" t="s">
        <v>334</v>
      </c>
      <c r="F233" s="115" t="s">
        <v>904</v>
      </c>
      <c r="G233" s="113"/>
      <c r="H233" s="85"/>
      <c r="I233" s="85"/>
      <c r="J233" s="5"/>
      <c r="K233" s="6"/>
      <c r="L233" s="6"/>
      <c r="M233" s="6"/>
      <c r="N233" s="6"/>
      <c r="O233" s="6"/>
      <c r="P233" s="6"/>
      <c r="Q233" s="6"/>
      <c r="R233" s="6"/>
      <c r="S233" s="6"/>
      <c r="T233" s="6"/>
      <c r="U233" s="6"/>
      <c r="V233" s="6"/>
      <c r="W233" s="6"/>
      <c r="X233" s="6"/>
      <c r="Y233" s="6"/>
      <c r="Z233" s="6"/>
    </row>
    <row r="234" ht="47.25" customHeight="1">
      <c r="A234" s="186" t="s">
        <v>906</v>
      </c>
      <c r="B234" s="106" t="s">
        <v>907</v>
      </c>
      <c r="C234" s="106" t="s">
        <v>909</v>
      </c>
      <c r="D234" s="113">
        <v>0.0</v>
      </c>
      <c r="E234" s="113" t="s">
        <v>331</v>
      </c>
      <c r="F234" s="115" t="s">
        <v>911</v>
      </c>
      <c r="G234" s="113"/>
      <c r="H234" s="85"/>
      <c r="I234" s="85"/>
      <c r="J234" s="5"/>
      <c r="K234" s="6"/>
      <c r="L234" s="6"/>
      <c r="M234" s="6"/>
      <c r="N234" s="6"/>
      <c r="O234" s="6"/>
      <c r="P234" s="6"/>
      <c r="Q234" s="6"/>
      <c r="R234" s="6"/>
      <c r="S234" s="6"/>
      <c r="T234" s="6"/>
      <c r="U234" s="6"/>
      <c r="V234" s="6"/>
      <c r="W234" s="6"/>
      <c r="X234" s="6"/>
      <c r="Y234" s="6"/>
      <c r="Z234" s="6"/>
    </row>
    <row r="235" ht="47.25" customHeight="1">
      <c r="A235" s="195"/>
      <c r="B235" s="106"/>
      <c r="C235" s="106" t="s">
        <v>920</v>
      </c>
      <c r="D235" s="113">
        <v>0.0</v>
      </c>
      <c r="E235" s="113" t="s">
        <v>331</v>
      </c>
      <c r="F235" s="115" t="s">
        <v>922</v>
      </c>
      <c r="G235" s="113"/>
      <c r="H235" s="85"/>
      <c r="I235" s="85"/>
      <c r="J235" s="5"/>
      <c r="K235" s="6"/>
      <c r="L235" s="6"/>
      <c r="M235" s="6"/>
      <c r="N235" s="6"/>
      <c r="O235" s="6"/>
      <c r="P235" s="6"/>
      <c r="Q235" s="6"/>
      <c r="R235" s="6"/>
      <c r="S235" s="6"/>
      <c r="T235" s="6"/>
      <c r="U235" s="6"/>
      <c r="V235" s="6"/>
      <c r="W235" s="6"/>
      <c r="X235" s="6"/>
      <c r="Y235" s="6"/>
      <c r="Z235" s="6"/>
    </row>
    <row r="236" ht="47.25" customHeight="1">
      <c r="A236" s="195" t="s">
        <v>924</v>
      </c>
      <c r="B236" s="106" t="s">
        <v>925</v>
      </c>
      <c r="C236" s="110" t="s">
        <v>927</v>
      </c>
      <c r="D236" s="108">
        <v>0.0</v>
      </c>
      <c r="E236" s="108" t="s">
        <v>331</v>
      </c>
      <c r="F236" s="134"/>
      <c r="G236" s="113"/>
      <c r="H236" s="85"/>
      <c r="I236" s="85"/>
      <c r="J236" s="5"/>
      <c r="K236" s="6"/>
      <c r="L236" s="6"/>
      <c r="M236" s="6"/>
      <c r="N236" s="6"/>
      <c r="O236" s="6"/>
      <c r="P236" s="6"/>
      <c r="Q236" s="6"/>
      <c r="R236" s="6"/>
      <c r="S236" s="6"/>
      <c r="T236" s="6"/>
      <c r="U236" s="6"/>
      <c r="V236" s="6"/>
      <c r="W236" s="6"/>
      <c r="X236" s="6"/>
      <c r="Y236" s="6"/>
      <c r="Z236" s="6"/>
    </row>
    <row r="237" ht="45.0" customHeight="1">
      <c r="A237" s="195"/>
      <c r="B237" s="106"/>
      <c r="C237" s="110" t="s">
        <v>929</v>
      </c>
      <c r="D237" s="108">
        <v>1.0</v>
      </c>
      <c r="E237" s="108" t="s">
        <v>331</v>
      </c>
      <c r="F237" s="110" t="s">
        <v>931</v>
      </c>
      <c r="G237" s="113" t="s">
        <v>932</v>
      </c>
      <c r="H237" s="85"/>
      <c r="I237" s="85"/>
      <c r="J237" s="5"/>
      <c r="K237" s="6"/>
      <c r="L237" s="6"/>
      <c r="M237" s="6"/>
      <c r="N237" s="6"/>
      <c r="O237" s="6"/>
      <c r="P237" s="6"/>
      <c r="Q237" s="6"/>
      <c r="R237" s="6"/>
      <c r="S237" s="6"/>
      <c r="T237" s="6"/>
      <c r="U237" s="6"/>
      <c r="V237" s="6"/>
      <c r="W237" s="6"/>
      <c r="X237" s="6"/>
      <c r="Y237" s="6"/>
      <c r="Z237" s="6"/>
    </row>
    <row r="238" ht="75.0" customHeight="1">
      <c r="A238" s="195"/>
      <c r="B238" s="106"/>
      <c r="C238" s="110" t="s">
        <v>934</v>
      </c>
      <c r="D238" s="108">
        <v>1.0</v>
      </c>
      <c r="E238" s="108" t="s">
        <v>331</v>
      </c>
      <c r="F238" s="110" t="s">
        <v>935</v>
      </c>
      <c r="G238" s="113" t="s">
        <v>936</v>
      </c>
      <c r="H238" s="85"/>
      <c r="I238" s="85"/>
      <c r="J238" s="5"/>
      <c r="K238" s="6"/>
      <c r="L238" s="6"/>
      <c r="M238" s="6"/>
      <c r="N238" s="6"/>
      <c r="O238" s="6"/>
      <c r="P238" s="6"/>
      <c r="Q238" s="6"/>
      <c r="R238" s="6"/>
      <c r="S238" s="6"/>
      <c r="T238" s="6"/>
      <c r="U238" s="6"/>
      <c r="V238" s="6"/>
      <c r="W238" s="6"/>
      <c r="X238" s="6"/>
      <c r="Y238" s="6"/>
      <c r="Z238" s="6"/>
    </row>
    <row r="239" ht="60.0" customHeight="1">
      <c r="A239" s="195"/>
      <c r="B239" s="106"/>
      <c r="C239" s="111" t="s">
        <v>937</v>
      </c>
      <c r="D239" s="108">
        <v>2.0</v>
      </c>
      <c r="E239" s="109" t="s">
        <v>334</v>
      </c>
      <c r="F239" s="121" t="s">
        <v>938</v>
      </c>
      <c r="G239" s="113"/>
      <c r="H239" s="85"/>
      <c r="I239" s="85"/>
      <c r="J239" s="5"/>
      <c r="K239" s="6"/>
      <c r="L239" s="6"/>
      <c r="M239" s="6"/>
      <c r="N239" s="6"/>
      <c r="O239" s="6"/>
      <c r="P239" s="6"/>
      <c r="Q239" s="6"/>
      <c r="R239" s="6"/>
      <c r="S239" s="6"/>
      <c r="T239" s="6"/>
      <c r="U239" s="6"/>
      <c r="V239" s="6"/>
      <c r="W239" s="6"/>
      <c r="X239" s="6"/>
      <c r="Y239" s="6"/>
      <c r="Z239" s="6"/>
    </row>
    <row r="240" ht="21.0" customHeight="1">
      <c r="A240" s="196"/>
      <c r="B240" s="95" t="s">
        <v>939</v>
      </c>
      <c r="C240" s="3"/>
      <c r="D240" s="3"/>
      <c r="E240" s="3"/>
      <c r="F240" s="3"/>
      <c r="G240" s="4"/>
      <c r="H240" s="85">
        <f t="shared" ref="H240:I240" si="4">H241+H264+H273+H286+H296+H306+H310+H315</f>
        <v>40</v>
      </c>
      <c r="I240" s="85">
        <f t="shared" si="4"/>
        <v>78</v>
      </c>
      <c r="J240" s="5"/>
      <c r="K240" s="6"/>
      <c r="L240" s="6"/>
      <c r="M240" s="6"/>
      <c r="N240" s="6"/>
      <c r="O240" s="6"/>
      <c r="P240" s="6"/>
      <c r="Q240" s="6"/>
      <c r="R240" s="6"/>
      <c r="S240" s="6"/>
      <c r="T240" s="6"/>
      <c r="U240" s="6"/>
      <c r="V240" s="6"/>
      <c r="W240" s="6"/>
      <c r="X240" s="6"/>
      <c r="Y240" s="6"/>
      <c r="Z240" s="6"/>
    </row>
    <row r="241" ht="30.0" customHeight="1">
      <c r="A241" s="197" t="s">
        <v>954</v>
      </c>
      <c r="B241" s="103" t="s">
        <v>959</v>
      </c>
      <c r="C241" s="3"/>
      <c r="D241" s="3"/>
      <c r="E241" s="3"/>
      <c r="F241" s="3"/>
      <c r="G241" s="4"/>
      <c r="H241" s="85">
        <f>SUM(D242:D246)</f>
        <v>0</v>
      </c>
      <c r="I241" s="85">
        <f>COUNT(D242:D246)*2</f>
        <v>10</v>
      </c>
      <c r="J241" s="5"/>
      <c r="K241" s="6"/>
      <c r="L241" s="6"/>
      <c r="M241" s="6"/>
      <c r="N241" s="6"/>
      <c r="O241" s="6"/>
      <c r="P241" s="6"/>
      <c r="Q241" s="6"/>
      <c r="R241" s="6"/>
      <c r="S241" s="6"/>
      <c r="T241" s="6"/>
      <c r="U241" s="6"/>
      <c r="V241" s="6"/>
      <c r="W241" s="6"/>
      <c r="X241" s="6"/>
      <c r="Y241" s="6"/>
      <c r="Z241" s="6"/>
    </row>
    <row r="242" ht="47.25" customHeight="1">
      <c r="A242" s="186" t="s">
        <v>977</v>
      </c>
      <c r="B242" s="150" t="s">
        <v>978</v>
      </c>
      <c r="C242" s="115" t="s">
        <v>979</v>
      </c>
      <c r="D242" s="113">
        <v>0.0</v>
      </c>
      <c r="E242" s="113" t="s">
        <v>158</v>
      </c>
      <c r="F242" s="113"/>
      <c r="G242" s="113"/>
      <c r="H242" s="85"/>
      <c r="I242" s="85"/>
      <c r="J242" s="5"/>
      <c r="K242" s="6"/>
      <c r="L242" s="6"/>
      <c r="M242" s="6"/>
      <c r="N242" s="6"/>
      <c r="O242" s="6"/>
      <c r="P242" s="6"/>
      <c r="Q242" s="6"/>
      <c r="R242" s="6"/>
      <c r="S242" s="6"/>
      <c r="T242" s="6"/>
      <c r="U242" s="6"/>
      <c r="V242" s="6"/>
      <c r="W242" s="6"/>
      <c r="X242" s="6"/>
      <c r="Y242" s="6"/>
      <c r="Z242" s="6"/>
    </row>
    <row r="243" ht="60.0" customHeight="1">
      <c r="A243" s="186"/>
      <c r="B243" s="150"/>
      <c r="C243" s="111" t="s">
        <v>985</v>
      </c>
      <c r="D243" s="113">
        <v>0.0</v>
      </c>
      <c r="E243" s="113" t="s">
        <v>158</v>
      </c>
      <c r="F243" s="113"/>
      <c r="G243" s="113"/>
      <c r="H243" s="85"/>
      <c r="I243" s="85"/>
      <c r="J243" s="5"/>
      <c r="K243" s="6"/>
      <c r="L243" s="6"/>
      <c r="M243" s="6"/>
      <c r="N243" s="6"/>
      <c r="O243" s="6"/>
      <c r="P243" s="6"/>
      <c r="Q243" s="6"/>
      <c r="R243" s="6"/>
      <c r="S243" s="6"/>
      <c r="T243" s="6"/>
      <c r="U243" s="6"/>
      <c r="V243" s="6"/>
      <c r="W243" s="6"/>
      <c r="X243" s="6"/>
      <c r="Y243" s="6"/>
      <c r="Z243" s="6"/>
    </row>
    <row r="244" ht="45.0" customHeight="1">
      <c r="A244" s="186"/>
      <c r="B244" s="150"/>
      <c r="C244" s="115" t="s">
        <v>990</v>
      </c>
      <c r="D244" s="113">
        <v>0.0</v>
      </c>
      <c r="E244" s="113" t="s">
        <v>158</v>
      </c>
      <c r="F244" s="113"/>
      <c r="G244" s="113"/>
      <c r="H244" s="85"/>
      <c r="I244" s="85"/>
      <c r="J244" s="5"/>
      <c r="K244" s="6"/>
      <c r="L244" s="6"/>
      <c r="M244" s="6"/>
      <c r="N244" s="6"/>
      <c r="O244" s="6"/>
      <c r="P244" s="6"/>
      <c r="Q244" s="6"/>
      <c r="R244" s="6"/>
      <c r="S244" s="6"/>
      <c r="T244" s="6"/>
      <c r="U244" s="6"/>
      <c r="V244" s="6"/>
      <c r="W244" s="6"/>
      <c r="X244" s="6"/>
      <c r="Y244" s="6"/>
      <c r="Z244" s="6"/>
    </row>
    <row r="245" ht="63.0" customHeight="1">
      <c r="A245" s="186" t="s">
        <v>995</v>
      </c>
      <c r="B245" s="106" t="s">
        <v>997</v>
      </c>
      <c r="C245" s="115" t="s">
        <v>1000</v>
      </c>
      <c r="D245" s="113">
        <v>0.0</v>
      </c>
      <c r="E245" s="113" t="s">
        <v>1003</v>
      </c>
      <c r="F245" s="113"/>
      <c r="G245" s="113"/>
      <c r="H245" s="85"/>
      <c r="I245" s="85"/>
      <c r="J245" s="5"/>
      <c r="K245" s="6"/>
      <c r="L245" s="6"/>
      <c r="M245" s="6"/>
      <c r="N245" s="6"/>
      <c r="O245" s="6"/>
      <c r="P245" s="6"/>
      <c r="Q245" s="6"/>
      <c r="R245" s="6"/>
      <c r="S245" s="6"/>
      <c r="T245" s="6"/>
      <c r="U245" s="6"/>
      <c r="V245" s="6"/>
      <c r="W245" s="6"/>
      <c r="X245" s="6"/>
      <c r="Y245" s="6"/>
      <c r="Z245" s="6"/>
    </row>
    <row r="246" ht="47.25" customHeight="1">
      <c r="A246" s="186" t="s">
        <v>1006</v>
      </c>
      <c r="B246" s="106" t="s">
        <v>1008</v>
      </c>
      <c r="C246" s="115" t="s">
        <v>1009</v>
      </c>
      <c r="D246" s="113">
        <v>0.0</v>
      </c>
      <c r="E246" s="113" t="s">
        <v>386</v>
      </c>
      <c r="F246" s="113"/>
      <c r="G246" s="113"/>
      <c r="H246" s="85"/>
      <c r="I246" s="85"/>
      <c r="J246" s="5"/>
      <c r="K246" s="6"/>
      <c r="L246" s="6"/>
      <c r="M246" s="6"/>
      <c r="N246" s="6"/>
      <c r="O246" s="6"/>
      <c r="P246" s="6"/>
      <c r="Q246" s="6"/>
      <c r="R246" s="6"/>
      <c r="S246" s="6"/>
      <c r="T246" s="6"/>
      <c r="U246" s="6"/>
      <c r="V246" s="6"/>
      <c r="W246" s="6"/>
      <c r="X246" s="6"/>
      <c r="Y246" s="6"/>
      <c r="Z246" s="6"/>
    </row>
    <row r="247" ht="30.0" customHeight="1">
      <c r="A247" s="200" t="s">
        <v>1012</v>
      </c>
      <c r="B247" s="103" t="s">
        <v>1022</v>
      </c>
      <c r="C247" s="3"/>
      <c r="D247" s="3"/>
      <c r="E247" s="3"/>
      <c r="F247" s="3"/>
      <c r="G247" s="4"/>
      <c r="H247" s="85">
        <f>SUM(D248:D263)</f>
        <v>3</v>
      </c>
      <c r="I247" s="85">
        <f>COUNT(D248:D263)*2</f>
        <v>30</v>
      </c>
      <c r="J247" s="5"/>
      <c r="K247" s="6"/>
      <c r="L247" s="6"/>
      <c r="M247" s="6"/>
      <c r="N247" s="6"/>
      <c r="O247" s="6"/>
      <c r="P247" s="6"/>
      <c r="Q247" s="6"/>
      <c r="R247" s="6"/>
      <c r="S247" s="6"/>
      <c r="T247" s="6"/>
      <c r="U247" s="6"/>
      <c r="V247" s="6"/>
      <c r="W247" s="6"/>
      <c r="X247" s="6"/>
      <c r="Y247" s="6"/>
      <c r="Z247" s="6"/>
    </row>
    <row r="248" ht="75.0" customHeight="1">
      <c r="A248" s="186" t="s">
        <v>1033</v>
      </c>
      <c r="B248" s="106" t="s">
        <v>1034</v>
      </c>
      <c r="C248" s="129" t="s">
        <v>1035</v>
      </c>
      <c r="D248" s="113">
        <v>0.0</v>
      </c>
      <c r="E248" s="113" t="s">
        <v>158</v>
      </c>
      <c r="F248" s="134" t="s">
        <v>1036</v>
      </c>
      <c r="G248" s="113"/>
      <c r="H248" s="85"/>
      <c r="I248" s="85"/>
      <c r="J248" s="5"/>
      <c r="K248" s="6"/>
      <c r="L248" s="6"/>
      <c r="M248" s="6"/>
      <c r="N248" s="6"/>
      <c r="O248" s="6"/>
      <c r="P248" s="6"/>
      <c r="Q248" s="6"/>
      <c r="R248" s="6"/>
      <c r="S248" s="6"/>
      <c r="T248" s="6"/>
      <c r="U248" s="6"/>
      <c r="V248" s="6"/>
      <c r="W248" s="6"/>
      <c r="X248" s="6"/>
      <c r="Y248" s="6"/>
      <c r="Z248" s="6"/>
    </row>
    <row r="249" ht="47.25" hidden="1" customHeight="1">
      <c r="A249" s="120" t="s">
        <v>1037</v>
      </c>
      <c r="B249" s="203" t="s">
        <v>1038</v>
      </c>
      <c r="C249" s="205"/>
      <c r="D249" s="205"/>
      <c r="E249" s="205"/>
      <c r="F249" s="205"/>
      <c r="G249" s="205"/>
      <c r="H249" s="78"/>
      <c r="I249" s="78"/>
      <c r="J249" s="5"/>
      <c r="K249" s="6"/>
      <c r="L249" s="6"/>
      <c r="M249" s="6"/>
      <c r="N249" s="6"/>
      <c r="O249" s="6"/>
      <c r="P249" s="6"/>
      <c r="Q249" s="6"/>
      <c r="R249" s="6"/>
      <c r="S249" s="6"/>
      <c r="T249" s="6"/>
      <c r="U249" s="6"/>
      <c r="V249" s="6"/>
      <c r="W249" s="6"/>
      <c r="X249" s="6"/>
      <c r="Y249" s="6"/>
      <c r="Z249" s="6"/>
    </row>
    <row r="250" ht="47.25" customHeight="1">
      <c r="A250" s="186" t="s">
        <v>1043</v>
      </c>
      <c r="B250" s="106" t="s">
        <v>1044</v>
      </c>
      <c r="C250" s="111" t="s">
        <v>1045</v>
      </c>
      <c r="D250" s="113">
        <v>0.0</v>
      </c>
      <c r="E250" s="113" t="s">
        <v>331</v>
      </c>
      <c r="F250" s="113"/>
      <c r="G250" s="113"/>
      <c r="H250" s="85"/>
      <c r="I250" s="85"/>
      <c r="J250" s="5"/>
      <c r="K250" s="6"/>
      <c r="L250" s="6"/>
      <c r="M250" s="6"/>
      <c r="N250" s="6"/>
      <c r="O250" s="6"/>
      <c r="P250" s="6"/>
      <c r="Q250" s="6"/>
      <c r="R250" s="6"/>
      <c r="S250" s="6"/>
      <c r="T250" s="6"/>
      <c r="U250" s="6"/>
      <c r="V250" s="6"/>
      <c r="W250" s="6"/>
      <c r="X250" s="6"/>
      <c r="Y250" s="6"/>
      <c r="Z250" s="6"/>
    </row>
    <row r="251" ht="30.0" customHeight="1">
      <c r="A251" s="186"/>
      <c r="B251" s="106"/>
      <c r="C251" s="111" t="s">
        <v>1046</v>
      </c>
      <c r="D251" s="113">
        <v>0.0</v>
      </c>
      <c r="E251" s="113" t="s">
        <v>331</v>
      </c>
      <c r="F251" s="113"/>
      <c r="G251" s="113"/>
      <c r="H251" s="85"/>
      <c r="I251" s="85"/>
      <c r="J251" s="5"/>
      <c r="K251" s="6"/>
      <c r="L251" s="6"/>
      <c r="M251" s="6"/>
      <c r="N251" s="6"/>
      <c r="O251" s="6"/>
      <c r="P251" s="6"/>
      <c r="Q251" s="6"/>
      <c r="R251" s="6"/>
      <c r="S251" s="6"/>
      <c r="T251" s="6"/>
      <c r="U251" s="6"/>
      <c r="V251" s="6"/>
      <c r="W251" s="6"/>
      <c r="X251" s="6"/>
      <c r="Y251" s="6"/>
      <c r="Z251" s="6"/>
    </row>
    <row r="252" ht="47.25" customHeight="1">
      <c r="A252" s="186" t="s">
        <v>1047</v>
      </c>
      <c r="B252" s="106" t="s">
        <v>1048</v>
      </c>
      <c r="C252" s="115" t="s">
        <v>1049</v>
      </c>
      <c r="D252" s="113">
        <v>0.0</v>
      </c>
      <c r="E252" s="113" t="s">
        <v>383</v>
      </c>
      <c r="F252" s="113"/>
      <c r="G252" s="113"/>
      <c r="H252" s="85"/>
      <c r="I252" s="85"/>
      <c r="J252" s="5"/>
      <c r="K252" s="6"/>
      <c r="L252" s="6"/>
      <c r="M252" s="6"/>
      <c r="N252" s="6"/>
      <c r="O252" s="6"/>
      <c r="P252" s="6"/>
      <c r="Q252" s="6"/>
      <c r="R252" s="6"/>
      <c r="S252" s="6"/>
      <c r="T252" s="6"/>
      <c r="U252" s="6"/>
      <c r="V252" s="6"/>
      <c r="W252" s="6"/>
      <c r="X252" s="6"/>
      <c r="Y252" s="6"/>
      <c r="Z252" s="6"/>
    </row>
    <row r="253" ht="15.75" customHeight="1">
      <c r="A253" s="186"/>
      <c r="B253" s="106"/>
      <c r="C253" s="130" t="s">
        <v>1051</v>
      </c>
      <c r="D253" s="113">
        <v>2.0</v>
      </c>
      <c r="E253" s="109" t="s">
        <v>383</v>
      </c>
      <c r="F253" s="113"/>
      <c r="G253" s="113"/>
      <c r="H253" s="85"/>
      <c r="I253" s="85"/>
      <c r="J253" s="5"/>
      <c r="K253" s="6"/>
      <c r="L253" s="6"/>
      <c r="M253" s="6"/>
      <c r="N253" s="6"/>
      <c r="O253" s="6"/>
      <c r="P253" s="6"/>
      <c r="Q253" s="6"/>
      <c r="R253" s="6"/>
      <c r="S253" s="6"/>
      <c r="T253" s="6"/>
      <c r="U253" s="6"/>
      <c r="V253" s="6"/>
      <c r="W253" s="6"/>
      <c r="X253" s="6"/>
      <c r="Y253" s="6"/>
      <c r="Z253" s="6"/>
    </row>
    <row r="254" ht="60.0" customHeight="1">
      <c r="A254" s="186"/>
      <c r="B254" s="106"/>
      <c r="C254" s="111" t="s">
        <v>1052</v>
      </c>
      <c r="D254" s="113">
        <v>0.0</v>
      </c>
      <c r="E254" s="109" t="s">
        <v>1053</v>
      </c>
      <c r="F254" s="113"/>
      <c r="G254" s="113"/>
      <c r="H254" s="85"/>
      <c r="I254" s="85"/>
      <c r="J254" s="5"/>
      <c r="K254" s="6"/>
      <c r="L254" s="6"/>
      <c r="M254" s="6"/>
      <c r="N254" s="6"/>
      <c r="O254" s="6"/>
      <c r="P254" s="6"/>
      <c r="Q254" s="6"/>
      <c r="R254" s="6"/>
      <c r="S254" s="6"/>
      <c r="T254" s="6"/>
      <c r="U254" s="6"/>
      <c r="V254" s="6"/>
      <c r="W254" s="6"/>
      <c r="X254" s="6"/>
      <c r="Y254" s="6"/>
      <c r="Z254" s="6"/>
    </row>
    <row r="255" ht="47.25" customHeight="1">
      <c r="A255" s="186" t="s">
        <v>1055</v>
      </c>
      <c r="B255" s="150" t="s">
        <v>1056</v>
      </c>
      <c r="C255" s="115" t="s">
        <v>1057</v>
      </c>
      <c r="D255" s="113">
        <v>0.0</v>
      </c>
      <c r="E255" s="113" t="s">
        <v>158</v>
      </c>
      <c r="F255" s="113"/>
      <c r="G255" s="113"/>
      <c r="H255" s="85"/>
      <c r="I255" s="85"/>
      <c r="J255" s="5"/>
      <c r="K255" s="6"/>
      <c r="L255" s="6"/>
      <c r="M255" s="6"/>
      <c r="N255" s="6"/>
      <c r="O255" s="6"/>
      <c r="P255" s="6"/>
      <c r="Q255" s="6"/>
      <c r="R255" s="6"/>
      <c r="S255" s="6"/>
      <c r="T255" s="6"/>
      <c r="U255" s="6"/>
      <c r="V255" s="6"/>
      <c r="W255" s="6"/>
      <c r="X255" s="6"/>
      <c r="Y255" s="6"/>
      <c r="Z255" s="6"/>
    </row>
    <row r="256" ht="60.0" customHeight="1">
      <c r="A256" s="186"/>
      <c r="B256" s="150"/>
      <c r="C256" s="115" t="s">
        <v>1060</v>
      </c>
      <c r="D256" s="113">
        <v>0.0</v>
      </c>
      <c r="E256" s="113" t="s">
        <v>1062</v>
      </c>
      <c r="F256" s="113"/>
      <c r="G256" s="113"/>
      <c r="H256" s="85"/>
      <c r="I256" s="85"/>
      <c r="J256" s="5"/>
      <c r="K256" s="6"/>
      <c r="L256" s="6"/>
      <c r="M256" s="6"/>
      <c r="N256" s="6"/>
      <c r="O256" s="6"/>
      <c r="P256" s="6"/>
      <c r="Q256" s="6"/>
      <c r="R256" s="6"/>
      <c r="S256" s="6"/>
      <c r="T256" s="6"/>
      <c r="U256" s="6"/>
      <c r="V256" s="6"/>
      <c r="W256" s="6"/>
      <c r="X256" s="6"/>
      <c r="Y256" s="6"/>
      <c r="Z256" s="6"/>
    </row>
    <row r="257" ht="62.25" customHeight="1">
      <c r="A257" s="186"/>
      <c r="B257" s="150"/>
      <c r="C257" s="115" t="s">
        <v>1064</v>
      </c>
      <c r="D257" s="113">
        <v>0.0</v>
      </c>
      <c r="E257" s="113" t="s">
        <v>158</v>
      </c>
      <c r="F257" s="113"/>
      <c r="G257" s="113"/>
      <c r="H257" s="85"/>
      <c r="I257" s="85"/>
      <c r="J257" s="5"/>
      <c r="K257" s="6"/>
      <c r="L257" s="6"/>
      <c r="M257" s="6"/>
      <c r="N257" s="6"/>
      <c r="O257" s="6"/>
      <c r="P257" s="6"/>
      <c r="Q257" s="6"/>
      <c r="R257" s="6"/>
      <c r="S257" s="6"/>
      <c r="T257" s="6"/>
      <c r="U257" s="6"/>
      <c r="V257" s="6"/>
      <c r="W257" s="6"/>
      <c r="X257" s="6"/>
      <c r="Y257" s="6"/>
      <c r="Z257" s="6"/>
    </row>
    <row r="258" ht="78.0" customHeight="1">
      <c r="A258" s="186"/>
      <c r="B258" s="150"/>
      <c r="C258" s="115" t="s">
        <v>1066</v>
      </c>
      <c r="D258" s="113">
        <v>0.0</v>
      </c>
      <c r="E258" s="113" t="s">
        <v>1062</v>
      </c>
      <c r="F258" s="113"/>
      <c r="G258" s="113"/>
      <c r="H258" s="85"/>
      <c r="I258" s="85"/>
      <c r="J258" s="5"/>
      <c r="K258" s="6"/>
      <c r="L258" s="6"/>
      <c r="M258" s="6"/>
      <c r="N258" s="6"/>
      <c r="O258" s="6"/>
      <c r="P258" s="6"/>
      <c r="Q258" s="6"/>
      <c r="R258" s="6"/>
      <c r="S258" s="6"/>
      <c r="T258" s="6"/>
      <c r="U258" s="6"/>
      <c r="V258" s="6"/>
      <c r="W258" s="6"/>
      <c r="X258" s="6"/>
      <c r="Y258" s="6"/>
      <c r="Z258" s="6"/>
    </row>
    <row r="259" ht="45.0" customHeight="1">
      <c r="A259" s="186" t="s">
        <v>1067</v>
      </c>
      <c r="B259" s="115" t="s">
        <v>1068</v>
      </c>
      <c r="C259" s="115" t="s">
        <v>1069</v>
      </c>
      <c r="D259" s="113">
        <v>1.0</v>
      </c>
      <c r="E259" s="113" t="s">
        <v>158</v>
      </c>
      <c r="F259" s="113"/>
      <c r="G259" s="113" t="s">
        <v>1070</v>
      </c>
      <c r="H259" s="85"/>
      <c r="I259" s="85"/>
      <c r="J259" s="5"/>
      <c r="K259" s="6"/>
      <c r="L259" s="6"/>
      <c r="M259" s="6"/>
      <c r="N259" s="6"/>
      <c r="O259" s="6"/>
      <c r="P259" s="6"/>
      <c r="Q259" s="6"/>
      <c r="R259" s="6"/>
      <c r="S259" s="6"/>
      <c r="T259" s="6"/>
      <c r="U259" s="6"/>
      <c r="V259" s="6"/>
      <c r="W259" s="6"/>
      <c r="X259" s="6"/>
      <c r="Y259" s="6"/>
      <c r="Z259" s="6"/>
    </row>
    <row r="260" ht="60.0" customHeight="1">
      <c r="A260" s="186"/>
      <c r="B260" s="115"/>
      <c r="C260" s="115" t="s">
        <v>1071</v>
      </c>
      <c r="D260" s="113">
        <v>0.0</v>
      </c>
      <c r="E260" s="113" t="s">
        <v>453</v>
      </c>
      <c r="F260" s="113"/>
      <c r="G260" s="113"/>
      <c r="H260" s="85"/>
      <c r="I260" s="85"/>
      <c r="J260" s="5"/>
      <c r="K260" s="6"/>
      <c r="L260" s="6"/>
      <c r="M260" s="6"/>
      <c r="N260" s="6"/>
      <c r="O260" s="6"/>
      <c r="P260" s="6"/>
      <c r="Q260" s="6"/>
      <c r="R260" s="6"/>
      <c r="S260" s="6"/>
      <c r="T260" s="6"/>
      <c r="U260" s="6"/>
      <c r="V260" s="6"/>
      <c r="W260" s="6"/>
      <c r="X260" s="6"/>
      <c r="Y260" s="6"/>
      <c r="Z260" s="6"/>
    </row>
    <row r="261" ht="36.75" customHeight="1">
      <c r="A261" s="186"/>
      <c r="B261" s="115"/>
      <c r="C261" s="115" t="s">
        <v>1072</v>
      </c>
      <c r="D261" s="113">
        <v>0.0</v>
      </c>
      <c r="E261" s="113" t="s">
        <v>158</v>
      </c>
      <c r="F261" s="113"/>
      <c r="G261" s="113"/>
      <c r="H261" s="85"/>
      <c r="I261" s="85"/>
      <c r="J261" s="5"/>
      <c r="K261" s="6"/>
      <c r="L261" s="6"/>
      <c r="M261" s="6"/>
      <c r="N261" s="6"/>
      <c r="O261" s="6"/>
      <c r="P261" s="6"/>
      <c r="Q261" s="6"/>
      <c r="R261" s="6"/>
      <c r="S261" s="6"/>
      <c r="T261" s="6"/>
      <c r="U261" s="6"/>
      <c r="V261" s="6"/>
      <c r="W261" s="6"/>
      <c r="X261" s="6"/>
      <c r="Y261" s="6"/>
      <c r="Z261" s="6"/>
    </row>
    <row r="262" ht="81.0" customHeight="1">
      <c r="A262" s="186" t="s">
        <v>1074</v>
      </c>
      <c r="B262" s="106" t="s">
        <v>1075</v>
      </c>
      <c r="C262" s="111" t="s">
        <v>1076</v>
      </c>
      <c r="D262" s="113">
        <v>0.0</v>
      </c>
      <c r="E262" s="113" t="s">
        <v>383</v>
      </c>
      <c r="F262" s="115" t="s">
        <v>1077</v>
      </c>
      <c r="G262" s="113"/>
      <c r="H262" s="85"/>
      <c r="I262" s="85"/>
      <c r="J262" s="5"/>
      <c r="K262" s="6"/>
      <c r="L262" s="6"/>
      <c r="M262" s="6"/>
      <c r="N262" s="6"/>
      <c r="O262" s="6"/>
      <c r="P262" s="6"/>
      <c r="Q262" s="6"/>
      <c r="R262" s="6"/>
      <c r="S262" s="6"/>
      <c r="T262" s="6"/>
      <c r="U262" s="6"/>
      <c r="V262" s="6"/>
      <c r="W262" s="6"/>
      <c r="X262" s="6"/>
      <c r="Y262" s="6"/>
      <c r="Z262" s="6"/>
    </row>
    <row r="263" ht="47.25" customHeight="1">
      <c r="A263" s="186" t="s">
        <v>1079</v>
      </c>
      <c r="B263" s="106" t="s">
        <v>1080</v>
      </c>
      <c r="C263" s="115" t="s">
        <v>1081</v>
      </c>
      <c r="D263" s="113">
        <v>0.0</v>
      </c>
      <c r="E263" s="113" t="s">
        <v>386</v>
      </c>
      <c r="F263" s="113"/>
      <c r="G263" s="113"/>
      <c r="H263" s="85"/>
      <c r="I263" s="85"/>
      <c r="J263" s="5"/>
      <c r="K263" s="6"/>
      <c r="L263" s="6"/>
      <c r="M263" s="6"/>
      <c r="N263" s="6"/>
      <c r="O263" s="6"/>
      <c r="P263" s="6"/>
      <c r="Q263" s="6"/>
      <c r="R263" s="6"/>
      <c r="S263" s="6"/>
      <c r="T263" s="6"/>
      <c r="U263" s="6"/>
      <c r="V263" s="6"/>
      <c r="W263" s="6"/>
      <c r="X263" s="6"/>
      <c r="Y263" s="6"/>
      <c r="Z263" s="6"/>
    </row>
    <row r="264" ht="30.0" customHeight="1">
      <c r="A264" s="200" t="s">
        <v>1083</v>
      </c>
      <c r="B264" s="103" t="s">
        <v>1084</v>
      </c>
      <c r="C264" s="3"/>
      <c r="D264" s="3"/>
      <c r="E264" s="3"/>
      <c r="F264" s="3"/>
      <c r="G264" s="4"/>
      <c r="H264" s="85">
        <f>SUM(D265:D272)</f>
        <v>10</v>
      </c>
      <c r="I264" s="85">
        <f>COUNT(D265:D272)*2</f>
        <v>16</v>
      </c>
      <c r="J264" s="5"/>
      <c r="K264" s="6"/>
      <c r="L264" s="6"/>
      <c r="M264" s="6"/>
      <c r="N264" s="6"/>
      <c r="O264" s="6"/>
      <c r="P264" s="6"/>
      <c r="Q264" s="6"/>
      <c r="R264" s="6"/>
      <c r="S264" s="6"/>
      <c r="T264" s="6"/>
      <c r="U264" s="6"/>
      <c r="V264" s="6"/>
      <c r="W264" s="6"/>
      <c r="X264" s="6"/>
      <c r="Y264" s="6"/>
      <c r="Z264" s="6"/>
    </row>
    <row r="265" ht="47.25" customHeight="1">
      <c r="A265" s="186" t="s">
        <v>1090</v>
      </c>
      <c r="B265" s="106" t="s">
        <v>1091</v>
      </c>
      <c r="C265" s="115" t="s">
        <v>1092</v>
      </c>
      <c r="D265" s="113">
        <v>2.0</v>
      </c>
      <c r="E265" s="113" t="s">
        <v>331</v>
      </c>
      <c r="F265" s="115" t="s">
        <v>1094</v>
      </c>
      <c r="G265" s="113"/>
      <c r="H265" s="85"/>
      <c r="I265" s="85"/>
      <c r="J265" s="5"/>
      <c r="K265" s="6"/>
      <c r="L265" s="6"/>
      <c r="M265" s="6"/>
      <c r="N265" s="6"/>
      <c r="O265" s="6"/>
      <c r="P265" s="6"/>
      <c r="Q265" s="6"/>
      <c r="R265" s="6"/>
      <c r="S265" s="6"/>
      <c r="T265" s="6"/>
      <c r="U265" s="6"/>
      <c r="V265" s="6"/>
      <c r="W265" s="6"/>
      <c r="X265" s="6"/>
      <c r="Y265" s="6"/>
      <c r="Z265" s="6"/>
    </row>
    <row r="266" ht="30.0" customHeight="1">
      <c r="A266" s="186"/>
      <c r="B266" s="106"/>
      <c r="C266" s="115" t="s">
        <v>1097</v>
      </c>
      <c r="D266" s="113">
        <v>2.0</v>
      </c>
      <c r="E266" s="113" t="s">
        <v>331</v>
      </c>
      <c r="F266" s="115"/>
      <c r="G266" s="113"/>
      <c r="H266" s="85"/>
      <c r="I266" s="85"/>
      <c r="J266" s="5"/>
      <c r="K266" s="6"/>
      <c r="L266" s="6"/>
      <c r="M266" s="6"/>
      <c r="N266" s="6"/>
      <c r="O266" s="6"/>
      <c r="P266" s="6"/>
      <c r="Q266" s="6"/>
      <c r="R266" s="6"/>
      <c r="S266" s="6"/>
      <c r="T266" s="6"/>
      <c r="U266" s="6"/>
      <c r="V266" s="6"/>
      <c r="W266" s="6"/>
      <c r="X266" s="6"/>
      <c r="Y266" s="6"/>
      <c r="Z266" s="6"/>
    </row>
    <row r="267" ht="47.25" customHeight="1">
      <c r="A267" s="186" t="s">
        <v>1098</v>
      </c>
      <c r="B267" s="106" t="s">
        <v>1099</v>
      </c>
      <c r="C267" s="115" t="s">
        <v>1101</v>
      </c>
      <c r="D267" s="113">
        <v>0.0</v>
      </c>
      <c r="E267" s="113" t="s">
        <v>386</v>
      </c>
      <c r="F267" s="113"/>
      <c r="G267" s="113"/>
      <c r="H267" s="85"/>
      <c r="I267" s="85"/>
      <c r="J267" s="5"/>
      <c r="K267" s="6"/>
      <c r="L267" s="6"/>
      <c r="M267" s="6"/>
      <c r="N267" s="6"/>
      <c r="O267" s="6"/>
      <c r="P267" s="6"/>
      <c r="Q267" s="6"/>
      <c r="R267" s="6"/>
      <c r="S267" s="6"/>
      <c r="T267" s="6"/>
      <c r="U267" s="6"/>
      <c r="V267" s="6"/>
      <c r="W267" s="6"/>
      <c r="X267" s="6"/>
      <c r="Y267" s="6"/>
      <c r="Z267" s="6"/>
    </row>
    <row r="268" ht="75.0" customHeight="1">
      <c r="A268" s="186" t="s">
        <v>1103</v>
      </c>
      <c r="B268" s="106" t="s">
        <v>1104</v>
      </c>
      <c r="C268" s="115" t="s">
        <v>1105</v>
      </c>
      <c r="D268" s="113">
        <v>1.0</v>
      </c>
      <c r="E268" s="113" t="s">
        <v>1107</v>
      </c>
      <c r="F268" s="115" t="s">
        <v>1108</v>
      </c>
      <c r="G268" s="113" t="s">
        <v>1109</v>
      </c>
      <c r="H268" s="85"/>
      <c r="I268" s="85"/>
      <c r="J268" s="5"/>
      <c r="K268" s="6"/>
      <c r="L268" s="6"/>
      <c r="M268" s="6"/>
      <c r="N268" s="6"/>
      <c r="O268" s="6"/>
      <c r="P268" s="6"/>
      <c r="Q268" s="6"/>
      <c r="R268" s="6"/>
      <c r="S268" s="6"/>
      <c r="T268" s="6"/>
      <c r="U268" s="6"/>
      <c r="V268" s="6"/>
      <c r="W268" s="6"/>
      <c r="X268" s="6"/>
      <c r="Y268" s="6"/>
      <c r="Z268" s="6"/>
    </row>
    <row r="269" ht="75.0" customHeight="1">
      <c r="A269" s="186"/>
      <c r="B269" s="106"/>
      <c r="C269" s="115" t="s">
        <v>1110</v>
      </c>
      <c r="D269" s="113">
        <v>1.0</v>
      </c>
      <c r="E269" s="113" t="s">
        <v>114</v>
      </c>
      <c r="F269" s="115" t="s">
        <v>1108</v>
      </c>
      <c r="G269" s="206" t="s">
        <v>1112</v>
      </c>
      <c r="H269" s="85"/>
      <c r="I269" s="85"/>
      <c r="J269" s="5"/>
      <c r="K269" s="6"/>
      <c r="L269" s="6"/>
      <c r="M269" s="6"/>
      <c r="N269" s="6"/>
      <c r="O269" s="6"/>
      <c r="P269" s="6"/>
      <c r="Q269" s="6"/>
      <c r="R269" s="6"/>
      <c r="S269" s="6"/>
      <c r="T269" s="6"/>
      <c r="U269" s="6"/>
      <c r="V269" s="6"/>
      <c r="W269" s="6"/>
      <c r="X269" s="6"/>
      <c r="Y269" s="6"/>
      <c r="Z269" s="6"/>
    </row>
    <row r="270" ht="61.5" customHeight="1">
      <c r="A270" s="186" t="s">
        <v>1116</v>
      </c>
      <c r="B270" s="106" t="s">
        <v>1117</v>
      </c>
      <c r="C270" s="115" t="s">
        <v>1118</v>
      </c>
      <c r="D270" s="113">
        <v>2.0</v>
      </c>
      <c r="E270" s="113" t="s">
        <v>114</v>
      </c>
      <c r="F270" s="115" t="s">
        <v>1119</v>
      </c>
      <c r="G270" s="113"/>
      <c r="H270" s="85"/>
      <c r="I270" s="85"/>
      <c r="J270" s="5"/>
      <c r="K270" s="6"/>
      <c r="L270" s="6"/>
      <c r="M270" s="6"/>
      <c r="N270" s="6"/>
      <c r="O270" s="6"/>
      <c r="P270" s="6"/>
      <c r="Q270" s="6"/>
      <c r="R270" s="6"/>
      <c r="S270" s="6"/>
      <c r="T270" s="6"/>
      <c r="U270" s="6"/>
      <c r="V270" s="6"/>
      <c r="W270" s="6"/>
      <c r="X270" s="6"/>
      <c r="Y270" s="6"/>
      <c r="Z270" s="6"/>
    </row>
    <row r="271" ht="45.0" customHeight="1">
      <c r="A271" s="186"/>
      <c r="B271" s="106"/>
      <c r="C271" s="115" t="s">
        <v>1120</v>
      </c>
      <c r="D271" s="113">
        <v>2.0</v>
      </c>
      <c r="E271" s="113" t="s">
        <v>386</v>
      </c>
      <c r="F271" s="113"/>
      <c r="G271" s="113"/>
      <c r="H271" s="85"/>
      <c r="I271" s="85"/>
      <c r="J271" s="5"/>
      <c r="K271" s="6"/>
      <c r="L271" s="6"/>
      <c r="M271" s="6"/>
      <c r="N271" s="6"/>
      <c r="O271" s="6"/>
      <c r="P271" s="6"/>
      <c r="Q271" s="6"/>
      <c r="R271" s="6"/>
      <c r="S271" s="6"/>
      <c r="T271" s="6"/>
      <c r="U271" s="6"/>
      <c r="V271" s="6"/>
      <c r="W271" s="6"/>
      <c r="X271" s="6"/>
      <c r="Y271" s="6"/>
      <c r="Z271" s="6"/>
    </row>
    <row r="272" ht="45.0" customHeight="1">
      <c r="A272" s="186" t="s">
        <v>1122</v>
      </c>
      <c r="B272" s="179" t="s">
        <v>1124</v>
      </c>
      <c r="C272" s="115" t="s">
        <v>1125</v>
      </c>
      <c r="D272" s="113">
        <v>0.0</v>
      </c>
      <c r="E272" s="113" t="s">
        <v>473</v>
      </c>
      <c r="F272" s="113"/>
      <c r="G272" s="113"/>
      <c r="H272" s="85"/>
      <c r="I272" s="85"/>
      <c r="J272" s="5"/>
      <c r="K272" s="6"/>
      <c r="L272" s="6"/>
      <c r="M272" s="6"/>
      <c r="N272" s="6"/>
      <c r="O272" s="6"/>
      <c r="P272" s="6"/>
      <c r="Q272" s="6"/>
      <c r="R272" s="6"/>
      <c r="S272" s="6"/>
      <c r="T272" s="6"/>
      <c r="U272" s="6"/>
      <c r="V272" s="6"/>
      <c r="W272" s="6"/>
      <c r="X272" s="6"/>
      <c r="Y272" s="6"/>
      <c r="Z272" s="6"/>
    </row>
    <row r="273" ht="30.0" customHeight="1">
      <c r="A273" s="207" t="s">
        <v>1127</v>
      </c>
      <c r="B273" s="103" t="s">
        <v>1131</v>
      </c>
      <c r="C273" s="3"/>
      <c r="D273" s="3"/>
      <c r="E273" s="3"/>
      <c r="F273" s="3"/>
      <c r="G273" s="4"/>
      <c r="H273" s="85">
        <f>SUM(D274:D285)</f>
        <v>15</v>
      </c>
      <c r="I273" s="85">
        <f>COUNT(D274:D285)*2</f>
        <v>22</v>
      </c>
      <c r="J273" s="5"/>
      <c r="K273" s="6"/>
      <c r="L273" s="6"/>
      <c r="M273" s="6"/>
      <c r="N273" s="6"/>
      <c r="O273" s="6"/>
      <c r="P273" s="6"/>
      <c r="Q273" s="6"/>
      <c r="R273" s="6"/>
      <c r="S273" s="6"/>
      <c r="T273" s="6"/>
      <c r="U273" s="6"/>
      <c r="V273" s="6"/>
      <c r="W273" s="6"/>
      <c r="X273" s="6"/>
      <c r="Y273" s="6"/>
      <c r="Z273" s="6"/>
    </row>
    <row r="274" ht="47.25" customHeight="1">
      <c r="A274" s="186" t="s">
        <v>1147</v>
      </c>
      <c r="B274" s="150" t="s">
        <v>1148</v>
      </c>
      <c r="C274" s="129" t="s">
        <v>1151</v>
      </c>
      <c r="D274" s="113">
        <v>2.0</v>
      </c>
      <c r="E274" s="113" t="s">
        <v>331</v>
      </c>
      <c r="F274" s="113"/>
      <c r="G274" s="113"/>
      <c r="H274" s="85"/>
      <c r="I274" s="85"/>
      <c r="J274" s="5"/>
      <c r="K274" s="6"/>
      <c r="L274" s="6"/>
      <c r="M274" s="6"/>
      <c r="N274" s="6"/>
      <c r="O274" s="6"/>
      <c r="P274" s="6"/>
      <c r="Q274" s="6"/>
      <c r="R274" s="6"/>
      <c r="S274" s="6"/>
      <c r="T274" s="6"/>
      <c r="U274" s="6"/>
      <c r="V274" s="6"/>
      <c r="W274" s="6"/>
      <c r="X274" s="6"/>
      <c r="Y274" s="6"/>
      <c r="Z274" s="6"/>
    </row>
    <row r="275" ht="45.75" customHeight="1">
      <c r="A275" s="186"/>
      <c r="B275" s="150"/>
      <c r="C275" s="129" t="s">
        <v>1154</v>
      </c>
      <c r="D275" s="113">
        <v>1.0</v>
      </c>
      <c r="E275" s="113" t="s">
        <v>331</v>
      </c>
      <c r="F275" s="113"/>
      <c r="G275" s="113" t="s">
        <v>1156</v>
      </c>
      <c r="H275" s="85"/>
      <c r="I275" s="85"/>
      <c r="J275" s="5"/>
      <c r="K275" s="6"/>
      <c r="L275" s="6"/>
      <c r="M275" s="6"/>
      <c r="N275" s="6"/>
      <c r="O275" s="6"/>
      <c r="P275" s="6"/>
      <c r="Q275" s="6"/>
      <c r="R275" s="6"/>
      <c r="S275" s="6"/>
      <c r="T275" s="6"/>
      <c r="U275" s="6"/>
      <c r="V275" s="6"/>
      <c r="W275" s="6"/>
      <c r="X275" s="6"/>
      <c r="Y275" s="6"/>
      <c r="Z275" s="6"/>
    </row>
    <row r="276" ht="62.25" customHeight="1">
      <c r="A276" s="186" t="s">
        <v>1158</v>
      </c>
      <c r="B276" s="106" t="s">
        <v>1159</v>
      </c>
      <c r="C276" s="129" t="s">
        <v>1160</v>
      </c>
      <c r="D276" s="113">
        <v>1.0</v>
      </c>
      <c r="E276" s="158" t="s">
        <v>331</v>
      </c>
      <c r="F276" s="134" t="s">
        <v>1161</v>
      </c>
      <c r="G276" s="113" t="s">
        <v>1162</v>
      </c>
      <c r="H276" s="85"/>
      <c r="I276" s="85"/>
      <c r="J276" s="5"/>
      <c r="K276" s="6"/>
      <c r="L276" s="6"/>
      <c r="M276" s="6"/>
      <c r="N276" s="6"/>
      <c r="O276" s="6"/>
      <c r="P276" s="6"/>
      <c r="Q276" s="6"/>
      <c r="R276" s="6"/>
      <c r="S276" s="6"/>
      <c r="T276" s="6"/>
      <c r="U276" s="6"/>
      <c r="V276" s="6"/>
      <c r="W276" s="6"/>
      <c r="X276" s="6"/>
      <c r="Y276" s="6"/>
      <c r="Z276" s="6"/>
    </row>
    <row r="277" ht="30.0" customHeight="1">
      <c r="A277" s="186"/>
      <c r="B277" s="106"/>
      <c r="C277" s="115" t="s">
        <v>1163</v>
      </c>
      <c r="D277" s="113">
        <v>1.0</v>
      </c>
      <c r="E277" s="113" t="s">
        <v>331</v>
      </c>
      <c r="F277" s="115"/>
      <c r="G277" s="113" t="s">
        <v>1162</v>
      </c>
      <c r="H277" s="85"/>
      <c r="I277" s="85"/>
      <c r="J277" s="5"/>
      <c r="K277" s="6"/>
      <c r="L277" s="6"/>
      <c r="M277" s="6"/>
      <c r="N277" s="6"/>
      <c r="O277" s="6"/>
      <c r="P277" s="6"/>
      <c r="Q277" s="6"/>
      <c r="R277" s="6"/>
      <c r="S277" s="6"/>
      <c r="T277" s="6"/>
      <c r="U277" s="6"/>
      <c r="V277" s="6"/>
      <c r="W277" s="6"/>
      <c r="X277" s="6"/>
      <c r="Y277" s="6"/>
      <c r="Z277" s="6"/>
    </row>
    <row r="278" ht="45.0" customHeight="1">
      <c r="A278" s="186"/>
      <c r="B278" s="106"/>
      <c r="C278" s="110" t="s">
        <v>1164</v>
      </c>
      <c r="D278" s="113">
        <v>1.0</v>
      </c>
      <c r="E278" s="113" t="s">
        <v>331</v>
      </c>
      <c r="F278" s="115"/>
      <c r="G278" s="113" t="s">
        <v>1165</v>
      </c>
      <c r="H278" s="85"/>
      <c r="I278" s="85"/>
      <c r="J278" s="5"/>
      <c r="K278" s="6"/>
      <c r="L278" s="6"/>
      <c r="M278" s="6"/>
      <c r="N278" s="6"/>
      <c r="O278" s="6"/>
      <c r="P278" s="6"/>
      <c r="Q278" s="6"/>
      <c r="R278" s="6"/>
      <c r="S278" s="6"/>
      <c r="T278" s="6"/>
      <c r="U278" s="6"/>
      <c r="V278" s="6"/>
      <c r="W278" s="6"/>
      <c r="X278" s="6"/>
      <c r="Y278" s="6"/>
      <c r="Z278" s="6"/>
    </row>
    <row r="279" ht="48.75" customHeight="1">
      <c r="A279" s="186" t="s">
        <v>1166</v>
      </c>
      <c r="B279" s="106" t="s">
        <v>1167</v>
      </c>
      <c r="C279" s="115" t="s">
        <v>1168</v>
      </c>
      <c r="D279" s="113">
        <v>1.0</v>
      </c>
      <c r="E279" s="113" t="s">
        <v>331</v>
      </c>
      <c r="F279" s="113"/>
      <c r="G279" s="113" t="s">
        <v>1169</v>
      </c>
      <c r="H279" s="85"/>
      <c r="I279" s="85"/>
      <c r="J279" s="5"/>
      <c r="K279" s="6"/>
      <c r="L279" s="6"/>
      <c r="M279" s="6"/>
      <c r="N279" s="6"/>
      <c r="O279" s="6"/>
      <c r="P279" s="6"/>
      <c r="Q279" s="6"/>
      <c r="R279" s="6"/>
      <c r="S279" s="6"/>
      <c r="T279" s="6"/>
      <c r="U279" s="6"/>
      <c r="V279" s="6"/>
      <c r="W279" s="6"/>
      <c r="X279" s="6"/>
      <c r="Y279" s="6"/>
      <c r="Z279" s="6"/>
    </row>
    <row r="280" ht="30.0" customHeight="1">
      <c r="A280" s="186"/>
      <c r="B280" s="106"/>
      <c r="C280" s="129" t="s">
        <v>1170</v>
      </c>
      <c r="D280" s="113">
        <v>2.0</v>
      </c>
      <c r="E280" s="113" t="s">
        <v>331</v>
      </c>
      <c r="F280" s="113"/>
      <c r="G280" s="113"/>
      <c r="H280" s="85"/>
      <c r="I280" s="85"/>
      <c r="J280" s="5"/>
      <c r="K280" s="6"/>
      <c r="L280" s="6"/>
      <c r="M280" s="6"/>
      <c r="N280" s="6"/>
      <c r="O280" s="6"/>
      <c r="P280" s="6"/>
      <c r="Q280" s="6"/>
      <c r="R280" s="6"/>
      <c r="S280" s="6"/>
      <c r="T280" s="6"/>
      <c r="U280" s="6"/>
      <c r="V280" s="6"/>
      <c r="W280" s="6"/>
      <c r="X280" s="6"/>
      <c r="Y280" s="6"/>
      <c r="Z280" s="6"/>
    </row>
    <row r="281" ht="30.0" customHeight="1">
      <c r="A281" s="186"/>
      <c r="B281" s="106"/>
      <c r="C281" s="129" t="s">
        <v>1171</v>
      </c>
      <c r="D281" s="113">
        <v>2.0</v>
      </c>
      <c r="E281" s="113" t="s">
        <v>331</v>
      </c>
      <c r="F281" s="113"/>
      <c r="G281" s="113"/>
      <c r="H281" s="85"/>
      <c r="I281" s="85"/>
      <c r="J281" s="5"/>
      <c r="K281" s="6"/>
      <c r="L281" s="6"/>
      <c r="M281" s="6"/>
      <c r="N281" s="6"/>
      <c r="O281" s="6"/>
      <c r="P281" s="6"/>
      <c r="Q281" s="6"/>
      <c r="R281" s="6"/>
      <c r="S281" s="6"/>
      <c r="T281" s="6"/>
      <c r="U281" s="6"/>
      <c r="V281" s="6"/>
      <c r="W281" s="6"/>
      <c r="X281" s="6"/>
      <c r="Y281" s="6"/>
      <c r="Z281" s="6"/>
    </row>
    <row r="282" ht="30.0" customHeight="1">
      <c r="A282" s="186"/>
      <c r="B282" s="106"/>
      <c r="C282" s="129" t="s">
        <v>1174</v>
      </c>
      <c r="D282" s="113">
        <v>2.0</v>
      </c>
      <c r="E282" s="113" t="s">
        <v>331</v>
      </c>
      <c r="F282" s="113"/>
      <c r="G282" s="113"/>
      <c r="H282" s="85"/>
      <c r="I282" s="85"/>
      <c r="J282" s="5"/>
      <c r="K282" s="6"/>
      <c r="L282" s="6"/>
      <c r="M282" s="6"/>
      <c r="N282" s="6"/>
      <c r="O282" s="6"/>
      <c r="P282" s="6"/>
      <c r="Q282" s="6"/>
      <c r="R282" s="6"/>
      <c r="S282" s="6"/>
      <c r="T282" s="6"/>
      <c r="U282" s="6"/>
      <c r="V282" s="6"/>
      <c r="W282" s="6"/>
      <c r="X282" s="6"/>
      <c r="Y282" s="6"/>
      <c r="Z282" s="6"/>
    </row>
    <row r="283" ht="47.25" hidden="1" customHeight="1">
      <c r="A283" s="120" t="s">
        <v>1176</v>
      </c>
      <c r="B283" s="209" t="s">
        <v>1177</v>
      </c>
      <c r="C283" s="205"/>
      <c r="D283" s="205"/>
      <c r="E283" s="205"/>
      <c r="F283" s="205"/>
      <c r="G283" s="205"/>
      <c r="H283" s="78"/>
      <c r="I283" s="78"/>
      <c r="J283" s="5"/>
      <c r="K283" s="6"/>
      <c r="L283" s="6"/>
      <c r="M283" s="6"/>
      <c r="N283" s="6"/>
      <c r="O283" s="6"/>
      <c r="P283" s="6"/>
      <c r="Q283" s="6"/>
      <c r="R283" s="6"/>
      <c r="S283" s="6"/>
      <c r="T283" s="6"/>
      <c r="U283" s="6"/>
      <c r="V283" s="6"/>
      <c r="W283" s="6"/>
      <c r="X283" s="6"/>
      <c r="Y283" s="6"/>
      <c r="Z283" s="6"/>
    </row>
    <row r="284" ht="47.25" customHeight="1">
      <c r="A284" s="186" t="s">
        <v>1181</v>
      </c>
      <c r="B284" s="106" t="s">
        <v>1182</v>
      </c>
      <c r="C284" s="115" t="s">
        <v>1183</v>
      </c>
      <c r="D284" s="113">
        <v>1.0</v>
      </c>
      <c r="E284" s="113" t="s">
        <v>331</v>
      </c>
      <c r="F284" s="113"/>
      <c r="G284" s="113" t="s">
        <v>1184</v>
      </c>
      <c r="H284" s="85"/>
      <c r="I284" s="85"/>
      <c r="J284" s="5"/>
      <c r="K284" s="6"/>
      <c r="L284" s="6"/>
      <c r="M284" s="6"/>
      <c r="N284" s="6"/>
      <c r="O284" s="6"/>
      <c r="P284" s="6"/>
      <c r="Q284" s="6"/>
      <c r="R284" s="6"/>
      <c r="S284" s="6"/>
      <c r="T284" s="6"/>
      <c r="U284" s="6"/>
      <c r="V284" s="6"/>
      <c r="W284" s="6"/>
      <c r="X284" s="6"/>
      <c r="Y284" s="6"/>
      <c r="Z284" s="6"/>
    </row>
    <row r="285" ht="47.25" customHeight="1">
      <c r="A285" s="186" t="s">
        <v>1186</v>
      </c>
      <c r="B285" s="106" t="s">
        <v>1187</v>
      </c>
      <c r="C285" s="111" t="s">
        <v>1188</v>
      </c>
      <c r="D285" s="113">
        <v>1.0</v>
      </c>
      <c r="E285" s="113" t="s">
        <v>331</v>
      </c>
      <c r="F285" s="113"/>
      <c r="G285" s="113" t="s">
        <v>1189</v>
      </c>
      <c r="H285" s="85"/>
      <c r="I285" s="85"/>
      <c r="J285" s="5"/>
      <c r="K285" s="6"/>
      <c r="L285" s="6"/>
      <c r="M285" s="6"/>
      <c r="N285" s="6"/>
      <c r="O285" s="6"/>
      <c r="P285" s="6"/>
      <c r="Q285" s="6"/>
      <c r="R285" s="6"/>
      <c r="S285" s="6"/>
      <c r="T285" s="6"/>
      <c r="U285" s="6"/>
      <c r="V285" s="6"/>
      <c r="W285" s="6"/>
      <c r="X285" s="6"/>
      <c r="Y285" s="6"/>
      <c r="Z285" s="6"/>
    </row>
    <row r="286" ht="30.0" customHeight="1">
      <c r="A286" s="200" t="s">
        <v>1191</v>
      </c>
      <c r="B286" s="103" t="s">
        <v>1192</v>
      </c>
      <c r="C286" s="3"/>
      <c r="D286" s="3"/>
      <c r="E286" s="3"/>
      <c r="F286" s="3"/>
      <c r="G286" s="4"/>
      <c r="H286" s="85">
        <f>SUM(D287:D291)</f>
        <v>3</v>
      </c>
      <c r="I286" s="85">
        <f>COUNT(D287:D291)*2</f>
        <v>10</v>
      </c>
      <c r="J286" s="5"/>
      <c r="K286" s="6"/>
      <c r="L286" s="6"/>
      <c r="M286" s="6"/>
      <c r="N286" s="6"/>
      <c r="O286" s="6"/>
      <c r="P286" s="6"/>
      <c r="Q286" s="6"/>
      <c r="R286" s="6"/>
      <c r="S286" s="6"/>
      <c r="T286" s="6"/>
      <c r="U286" s="6"/>
      <c r="V286" s="6"/>
      <c r="W286" s="6"/>
      <c r="X286" s="6"/>
      <c r="Y286" s="6"/>
      <c r="Z286" s="6"/>
    </row>
    <row r="287" ht="63.0" customHeight="1">
      <c r="A287" s="186" t="s">
        <v>1197</v>
      </c>
      <c r="B287" s="106" t="s">
        <v>1198</v>
      </c>
      <c r="C287" s="115" t="s">
        <v>1199</v>
      </c>
      <c r="D287" s="113">
        <v>2.0</v>
      </c>
      <c r="E287" s="113" t="s">
        <v>386</v>
      </c>
      <c r="F287" s="115"/>
      <c r="G287" s="113"/>
      <c r="H287" s="85"/>
      <c r="I287" s="85"/>
      <c r="J287" s="5"/>
      <c r="K287" s="6"/>
      <c r="L287" s="6"/>
      <c r="M287" s="6"/>
      <c r="N287" s="6"/>
      <c r="O287" s="6"/>
      <c r="P287" s="6"/>
      <c r="Q287" s="6"/>
      <c r="R287" s="6"/>
      <c r="S287" s="6"/>
      <c r="T287" s="6"/>
      <c r="U287" s="6"/>
      <c r="V287" s="6"/>
      <c r="W287" s="6"/>
      <c r="X287" s="6"/>
      <c r="Y287" s="6"/>
      <c r="Z287" s="6"/>
    </row>
    <row r="288" ht="63.0" customHeight="1">
      <c r="A288" s="186" t="s">
        <v>1201</v>
      </c>
      <c r="B288" s="106" t="s">
        <v>1202</v>
      </c>
      <c r="C288" s="115" t="s">
        <v>1203</v>
      </c>
      <c r="D288" s="113">
        <v>1.0</v>
      </c>
      <c r="E288" s="113" t="s">
        <v>386</v>
      </c>
      <c r="F288" s="113"/>
      <c r="G288" s="113" t="s">
        <v>1204</v>
      </c>
      <c r="H288" s="85"/>
      <c r="I288" s="85"/>
      <c r="J288" s="5"/>
      <c r="K288" s="6"/>
      <c r="L288" s="6"/>
      <c r="M288" s="6"/>
      <c r="N288" s="6"/>
      <c r="O288" s="6"/>
      <c r="P288" s="6"/>
      <c r="Q288" s="6"/>
      <c r="R288" s="6"/>
      <c r="S288" s="6"/>
      <c r="T288" s="6"/>
      <c r="U288" s="6"/>
      <c r="V288" s="6"/>
      <c r="W288" s="6"/>
      <c r="X288" s="6"/>
      <c r="Y288" s="6"/>
      <c r="Z288" s="6"/>
    </row>
    <row r="289" ht="15.75" customHeight="1">
      <c r="A289" s="186"/>
      <c r="B289" s="106"/>
      <c r="C289" s="115" t="s">
        <v>1206</v>
      </c>
      <c r="D289" s="113">
        <v>0.0</v>
      </c>
      <c r="E289" s="113" t="s">
        <v>386</v>
      </c>
      <c r="F289" s="113"/>
      <c r="G289" s="113"/>
      <c r="H289" s="85"/>
      <c r="I289" s="85"/>
      <c r="J289" s="5"/>
      <c r="K289" s="6"/>
      <c r="L289" s="6"/>
      <c r="M289" s="6"/>
      <c r="N289" s="6"/>
      <c r="O289" s="6"/>
      <c r="P289" s="6"/>
      <c r="Q289" s="6"/>
      <c r="R289" s="6"/>
      <c r="S289" s="6"/>
      <c r="T289" s="6"/>
      <c r="U289" s="6"/>
      <c r="V289" s="6"/>
      <c r="W289" s="6"/>
      <c r="X289" s="6"/>
      <c r="Y289" s="6"/>
      <c r="Z289" s="6"/>
    </row>
    <row r="290" ht="30.0" customHeight="1">
      <c r="A290" s="186"/>
      <c r="B290" s="106"/>
      <c r="C290" s="115" t="s">
        <v>1207</v>
      </c>
      <c r="D290" s="113">
        <v>0.0</v>
      </c>
      <c r="E290" s="113" t="s">
        <v>386</v>
      </c>
      <c r="F290" s="113"/>
      <c r="G290" s="113"/>
      <c r="H290" s="85"/>
      <c r="I290" s="85"/>
      <c r="J290" s="5"/>
      <c r="K290" s="6"/>
      <c r="L290" s="6"/>
      <c r="M290" s="6"/>
      <c r="N290" s="6"/>
      <c r="O290" s="6"/>
      <c r="P290" s="6"/>
      <c r="Q290" s="6"/>
      <c r="R290" s="6"/>
      <c r="S290" s="6"/>
      <c r="T290" s="6"/>
      <c r="U290" s="6"/>
      <c r="V290" s="6"/>
      <c r="W290" s="6"/>
      <c r="X290" s="6"/>
      <c r="Y290" s="6"/>
      <c r="Z290" s="6"/>
    </row>
    <row r="291" ht="60.0" customHeight="1">
      <c r="A291" s="186" t="s">
        <v>1212</v>
      </c>
      <c r="B291" s="179" t="s">
        <v>1213</v>
      </c>
      <c r="C291" s="115" t="s">
        <v>1214</v>
      </c>
      <c r="D291" s="113">
        <v>0.0</v>
      </c>
      <c r="E291" s="113" t="s">
        <v>331</v>
      </c>
      <c r="F291" s="113"/>
      <c r="G291" s="113"/>
      <c r="H291" s="85"/>
      <c r="I291" s="85"/>
      <c r="J291" s="5"/>
      <c r="K291" s="6"/>
      <c r="L291" s="6"/>
      <c r="M291" s="6"/>
      <c r="N291" s="6"/>
      <c r="O291" s="6"/>
      <c r="P291" s="6"/>
      <c r="Q291" s="6"/>
      <c r="R291" s="6"/>
      <c r="S291" s="6"/>
      <c r="T291" s="6"/>
      <c r="U291" s="6"/>
      <c r="V291" s="6"/>
      <c r="W291" s="6"/>
      <c r="X291" s="6"/>
      <c r="Y291" s="6"/>
      <c r="Z291" s="6"/>
    </row>
    <row r="292" ht="18.75" hidden="1" customHeight="1">
      <c r="A292" s="213" t="s">
        <v>1216</v>
      </c>
      <c r="B292" s="214" t="s">
        <v>1221</v>
      </c>
      <c r="C292" s="67"/>
      <c r="D292" s="67"/>
      <c r="E292" s="67"/>
      <c r="F292" s="67"/>
      <c r="G292" s="68"/>
      <c r="H292" s="78"/>
      <c r="I292" s="78"/>
      <c r="J292" s="5"/>
      <c r="K292" s="6"/>
      <c r="L292" s="6"/>
      <c r="M292" s="6"/>
      <c r="N292" s="6"/>
      <c r="O292" s="6"/>
      <c r="P292" s="6"/>
      <c r="Q292" s="6"/>
      <c r="R292" s="6"/>
      <c r="S292" s="6"/>
      <c r="T292" s="6"/>
      <c r="U292" s="6"/>
      <c r="V292" s="6"/>
      <c r="W292" s="6"/>
      <c r="X292" s="6"/>
      <c r="Y292" s="6"/>
      <c r="Z292" s="6"/>
    </row>
    <row r="293" ht="47.25" hidden="1" customHeight="1">
      <c r="A293" s="212" t="s">
        <v>1227</v>
      </c>
      <c r="B293" s="106" t="s">
        <v>1228</v>
      </c>
      <c r="C293" s="113"/>
      <c r="D293" s="113"/>
      <c r="E293" s="113"/>
      <c r="F293" s="113"/>
      <c r="G293" s="113"/>
      <c r="H293" s="78"/>
      <c r="I293" s="78"/>
      <c r="J293" s="5"/>
      <c r="K293" s="6"/>
      <c r="L293" s="6"/>
      <c r="M293" s="6"/>
      <c r="N293" s="6"/>
      <c r="O293" s="6"/>
      <c r="P293" s="6"/>
      <c r="Q293" s="6"/>
      <c r="R293" s="6"/>
      <c r="S293" s="6"/>
      <c r="T293" s="6"/>
      <c r="U293" s="6"/>
      <c r="V293" s="6"/>
      <c r="W293" s="6"/>
      <c r="X293" s="6"/>
      <c r="Y293" s="6"/>
      <c r="Z293" s="6"/>
    </row>
    <row r="294" ht="47.25" hidden="1" customHeight="1">
      <c r="A294" s="212" t="s">
        <v>1215</v>
      </c>
      <c r="B294" s="106" t="s">
        <v>1217</v>
      </c>
      <c r="C294" s="113"/>
      <c r="D294" s="113"/>
      <c r="E294" s="113"/>
      <c r="F294" s="113"/>
      <c r="G294" s="113"/>
      <c r="H294" s="78"/>
      <c r="I294" s="78"/>
      <c r="J294" s="5"/>
      <c r="K294" s="6"/>
      <c r="L294" s="6"/>
      <c r="M294" s="6"/>
      <c r="N294" s="6"/>
      <c r="O294" s="6"/>
      <c r="P294" s="6"/>
      <c r="Q294" s="6"/>
      <c r="R294" s="6"/>
      <c r="S294" s="6"/>
      <c r="T294" s="6"/>
      <c r="U294" s="6"/>
      <c r="V294" s="6"/>
      <c r="W294" s="6"/>
      <c r="X294" s="6"/>
      <c r="Y294" s="6"/>
      <c r="Z294" s="6"/>
    </row>
    <row r="295" ht="75.0" hidden="1" customHeight="1">
      <c r="A295" s="212" t="s">
        <v>1218</v>
      </c>
      <c r="B295" s="216" t="s">
        <v>1219</v>
      </c>
      <c r="C295" s="136"/>
      <c r="D295" s="136"/>
      <c r="E295" s="136"/>
      <c r="F295" s="136"/>
      <c r="G295" s="136"/>
      <c r="H295" s="78"/>
      <c r="I295" s="78"/>
      <c r="J295" s="5"/>
      <c r="K295" s="6"/>
      <c r="L295" s="6"/>
      <c r="M295" s="6"/>
      <c r="N295" s="6"/>
      <c r="O295" s="6"/>
      <c r="P295" s="6"/>
      <c r="Q295" s="6"/>
      <c r="R295" s="6"/>
      <c r="S295" s="6"/>
      <c r="T295" s="6"/>
      <c r="U295" s="6"/>
      <c r="V295" s="6"/>
      <c r="W295" s="6"/>
      <c r="X295" s="6"/>
      <c r="Y295" s="6"/>
      <c r="Z295" s="6"/>
    </row>
    <row r="296" ht="30.0" customHeight="1">
      <c r="A296" s="200" t="s">
        <v>1238</v>
      </c>
      <c r="B296" s="103" t="s">
        <v>1222</v>
      </c>
      <c r="C296" s="3"/>
      <c r="D296" s="3"/>
      <c r="E296" s="3"/>
      <c r="F296" s="3"/>
      <c r="G296" s="4"/>
      <c r="H296" s="85">
        <f>SUM(D297:D299)</f>
        <v>3</v>
      </c>
      <c r="I296" s="85">
        <f>COUNT(D297:D299)*2</f>
        <v>6</v>
      </c>
      <c r="J296" s="5"/>
      <c r="K296" s="6"/>
      <c r="L296" s="6"/>
      <c r="M296" s="6"/>
      <c r="N296" s="6"/>
      <c r="O296" s="6"/>
      <c r="P296" s="6"/>
      <c r="Q296" s="6"/>
      <c r="R296" s="6"/>
      <c r="S296" s="6"/>
      <c r="T296" s="6"/>
      <c r="U296" s="6"/>
      <c r="V296" s="6"/>
      <c r="W296" s="6"/>
      <c r="X296" s="6"/>
      <c r="Y296" s="6"/>
      <c r="Z296" s="6"/>
    </row>
    <row r="297" ht="31.5" customHeight="1">
      <c r="A297" s="186" t="s">
        <v>1243</v>
      </c>
      <c r="B297" s="106" t="s">
        <v>1231</v>
      </c>
      <c r="C297" s="129" t="s">
        <v>1244</v>
      </c>
      <c r="D297" s="113">
        <v>2.0</v>
      </c>
      <c r="E297" s="113" t="s">
        <v>383</v>
      </c>
      <c r="F297" s="113"/>
      <c r="G297" s="113"/>
      <c r="H297" s="85"/>
      <c r="I297" s="85"/>
      <c r="J297" s="5"/>
      <c r="K297" s="6"/>
      <c r="L297" s="6"/>
      <c r="M297" s="6"/>
      <c r="N297" s="6"/>
      <c r="O297" s="6"/>
      <c r="P297" s="6"/>
      <c r="Q297" s="6"/>
      <c r="R297" s="6"/>
      <c r="S297" s="6"/>
      <c r="T297" s="6"/>
      <c r="U297" s="6"/>
      <c r="V297" s="6"/>
      <c r="W297" s="6"/>
      <c r="X297" s="6"/>
      <c r="Y297" s="6"/>
      <c r="Z297" s="6"/>
    </row>
    <row r="298" ht="65.25" customHeight="1">
      <c r="A298" s="186" t="s">
        <v>1247</v>
      </c>
      <c r="B298" s="106" t="s">
        <v>1235</v>
      </c>
      <c r="C298" s="115" t="s">
        <v>1250</v>
      </c>
      <c r="D298" s="113">
        <v>1.0</v>
      </c>
      <c r="E298" s="113" t="s">
        <v>383</v>
      </c>
      <c r="F298" s="113"/>
      <c r="G298" s="113" t="s">
        <v>1252</v>
      </c>
      <c r="H298" s="85"/>
      <c r="I298" s="85"/>
      <c r="J298" s="5"/>
      <c r="K298" s="6"/>
      <c r="L298" s="6"/>
      <c r="M298" s="6"/>
      <c r="N298" s="6"/>
      <c r="O298" s="6"/>
      <c r="P298" s="6"/>
      <c r="Q298" s="6"/>
      <c r="R298" s="6"/>
      <c r="S298" s="6"/>
      <c r="T298" s="6"/>
      <c r="U298" s="6"/>
      <c r="V298" s="6"/>
      <c r="W298" s="6"/>
      <c r="X298" s="6"/>
      <c r="Y298" s="6"/>
      <c r="Z298" s="6"/>
    </row>
    <row r="299" ht="60.0" customHeight="1">
      <c r="A299" s="186" t="s">
        <v>1236</v>
      </c>
      <c r="B299" s="115" t="s">
        <v>1237</v>
      </c>
      <c r="C299" s="129" t="s">
        <v>1253</v>
      </c>
      <c r="D299" s="113">
        <v>0.0</v>
      </c>
      <c r="E299" s="113" t="s">
        <v>158</v>
      </c>
      <c r="F299" s="113"/>
      <c r="G299" s="113"/>
      <c r="H299" s="85"/>
      <c r="I299" s="85"/>
      <c r="J299" s="5"/>
      <c r="K299" s="6"/>
      <c r="L299" s="6"/>
      <c r="M299" s="6"/>
      <c r="N299" s="6"/>
      <c r="O299" s="6"/>
      <c r="P299" s="6"/>
      <c r="Q299" s="6"/>
      <c r="R299" s="6"/>
      <c r="S299" s="6"/>
      <c r="T299" s="6"/>
      <c r="U299" s="6"/>
      <c r="V299" s="6"/>
      <c r="W299" s="6"/>
      <c r="X299" s="6"/>
      <c r="Y299" s="6"/>
      <c r="Z299" s="6"/>
    </row>
    <row r="300" ht="18.75" hidden="1" customHeight="1">
      <c r="A300" s="212" t="s">
        <v>1239</v>
      </c>
      <c r="B300" s="214" t="s">
        <v>1240</v>
      </c>
      <c r="C300" s="67"/>
      <c r="D300" s="67"/>
      <c r="E300" s="67"/>
      <c r="F300" s="67"/>
      <c r="G300" s="68"/>
      <c r="H300" s="78"/>
      <c r="I300" s="78"/>
      <c r="J300" s="5"/>
      <c r="K300" s="6"/>
      <c r="L300" s="6"/>
      <c r="M300" s="6"/>
      <c r="N300" s="6"/>
      <c r="O300" s="6"/>
      <c r="P300" s="6"/>
      <c r="Q300" s="6"/>
      <c r="R300" s="6"/>
      <c r="S300" s="6"/>
      <c r="T300" s="6"/>
      <c r="U300" s="6"/>
      <c r="V300" s="6"/>
      <c r="W300" s="6"/>
      <c r="X300" s="6"/>
      <c r="Y300" s="6"/>
      <c r="Z300" s="6"/>
    </row>
    <row r="301" ht="63.0" hidden="1" customHeight="1">
      <c r="A301" s="120" t="s">
        <v>1241</v>
      </c>
      <c r="B301" s="106" t="s">
        <v>1242</v>
      </c>
      <c r="C301" s="113"/>
      <c r="D301" s="113"/>
      <c r="E301" s="113"/>
      <c r="F301" s="113"/>
      <c r="G301" s="113"/>
      <c r="H301" s="78"/>
      <c r="I301" s="78"/>
      <c r="J301" s="5"/>
      <c r="K301" s="6"/>
      <c r="L301" s="6"/>
      <c r="M301" s="6"/>
      <c r="N301" s="6"/>
      <c r="O301" s="6"/>
      <c r="P301" s="6"/>
      <c r="Q301" s="6"/>
      <c r="R301" s="6"/>
      <c r="S301" s="6"/>
      <c r="T301" s="6"/>
      <c r="U301" s="6"/>
      <c r="V301" s="6"/>
      <c r="W301" s="6"/>
      <c r="X301" s="6"/>
      <c r="Y301" s="6"/>
      <c r="Z301" s="6"/>
    </row>
    <row r="302" ht="63.0" hidden="1" customHeight="1">
      <c r="A302" s="120" t="s">
        <v>1245</v>
      </c>
      <c r="B302" s="106" t="s">
        <v>1246</v>
      </c>
      <c r="C302" s="113"/>
      <c r="D302" s="113"/>
      <c r="E302" s="113"/>
      <c r="F302" s="113"/>
      <c r="G302" s="113"/>
      <c r="H302" s="78"/>
      <c r="I302" s="78"/>
      <c r="J302" s="5"/>
      <c r="K302" s="6"/>
      <c r="L302" s="6"/>
      <c r="M302" s="6"/>
      <c r="N302" s="6"/>
      <c r="O302" s="6"/>
      <c r="P302" s="6"/>
      <c r="Q302" s="6"/>
      <c r="R302" s="6"/>
      <c r="S302" s="6"/>
      <c r="T302" s="6"/>
      <c r="U302" s="6"/>
      <c r="V302" s="6"/>
      <c r="W302" s="6"/>
      <c r="X302" s="6"/>
      <c r="Y302" s="6"/>
      <c r="Z302" s="6"/>
    </row>
    <row r="303" ht="18.75" hidden="1" customHeight="1">
      <c r="A303" s="219" t="s">
        <v>1249</v>
      </c>
      <c r="B303" s="103" t="s">
        <v>1255</v>
      </c>
      <c r="C303" s="3"/>
      <c r="D303" s="3"/>
      <c r="E303" s="3"/>
      <c r="F303" s="3"/>
      <c r="G303" s="4"/>
      <c r="H303" s="78"/>
      <c r="I303" s="78"/>
      <c r="J303" s="5"/>
      <c r="K303" s="6"/>
      <c r="L303" s="6"/>
      <c r="M303" s="6"/>
      <c r="N303" s="6"/>
      <c r="O303" s="6"/>
      <c r="P303" s="6"/>
      <c r="Q303" s="6"/>
      <c r="R303" s="6"/>
      <c r="S303" s="6"/>
      <c r="T303" s="6"/>
      <c r="U303" s="6"/>
      <c r="V303" s="6"/>
      <c r="W303" s="6"/>
      <c r="X303" s="6"/>
      <c r="Y303" s="6"/>
      <c r="Z303" s="6"/>
    </row>
    <row r="304" ht="47.25" hidden="1" customHeight="1">
      <c r="A304" s="120" t="s">
        <v>1259</v>
      </c>
      <c r="B304" s="106" t="s">
        <v>1260</v>
      </c>
      <c r="C304" s="113"/>
      <c r="D304" s="113"/>
      <c r="E304" s="113"/>
      <c r="F304" s="113"/>
      <c r="G304" s="113"/>
      <c r="H304" s="78"/>
      <c r="I304" s="78"/>
      <c r="J304" s="5"/>
      <c r="K304" s="6"/>
      <c r="L304" s="6"/>
      <c r="M304" s="6"/>
      <c r="N304" s="6"/>
      <c r="O304" s="6"/>
      <c r="P304" s="6"/>
      <c r="Q304" s="6"/>
      <c r="R304" s="6"/>
      <c r="S304" s="6"/>
      <c r="T304" s="6"/>
      <c r="U304" s="6"/>
      <c r="V304" s="6"/>
      <c r="W304" s="6"/>
      <c r="X304" s="6"/>
      <c r="Y304" s="6"/>
      <c r="Z304" s="6"/>
    </row>
    <row r="305" ht="47.25" hidden="1" customHeight="1">
      <c r="A305" s="120" t="s">
        <v>1261</v>
      </c>
      <c r="B305" s="119" t="s">
        <v>1262</v>
      </c>
      <c r="C305" s="136"/>
      <c r="D305" s="136"/>
      <c r="E305" s="136"/>
      <c r="F305" s="136"/>
      <c r="G305" s="136"/>
      <c r="H305" s="78"/>
      <c r="I305" s="78"/>
      <c r="J305" s="5"/>
      <c r="K305" s="6"/>
      <c r="L305" s="6"/>
      <c r="M305" s="6"/>
      <c r="N305" s="6"/>
      <c r="O305" s="6"/>
      <c r="P305" s="6"/>
      <c r="Q305" s="6"/>
      <c r="R305" s="6"/>
      <c r="S305" s="6"/>
      <c r="T305" s="6"/>
      <c r="U305" s="6"/>
      <c r="V305" s="6"/>
      <c r="W305" s="6"/>
      <c r="X305" s="6"/>
      <c r="Y305" s="6"/>
      <c r="Z305" s="6"/>
    </row>
    <row r="306" ht="30.0" customHeight="1">
      <c r="A306" s="200" t="s">
        <v>1272</v>
      </c>
      <c r="B306" s="103" t="s">
        <v>1264</v>
      </c>
      <c r="C306" s="3"/>
      <c r="D306" s="3"/>
      <c r="E306" s="3"/>
      <c r="F306" s="3"/>
      <c r="G306" s="4"/>
      <c r="H306" s="85">
        <f>SUM(D307:D309)</f>
        <v>4</v>
      </c>
      <c r="I306" s="85">
        <f>COUNT(D307:D309)*2</f>
        <v>4</v>
      </c>
      <c r="J306" s="5"/>
      <c r="K306" s="6"/>
      <c r="L306" s="6"/>
      <c r="M306" s="6"/>
      <c r="N306" s="6"/>
      <c r="O306" s="6"/>
      <c r="P306" s="6"/>
      <c r="Q306" s="6"/>
      <c r="R306" s="6"/>
      <c r="S306" s="6"/>
      <c r="T306" s="6"/>
      <c r="U306" s="6"/>
      <c r="V306" s="6"/>
      <c r="W306" s="6"/>
      <c r="X306" s="6"/>
      <c r="Y306" s="6"/>
      <c r="Z306" s="6"/>
    </row>
    <row r="307" ht="63.0" customHeight="1">
      <c r="A307" s="186" t="s">
        <v>1276</v>
      </c>
      <c r="B307" s="106" t="s">
        <v>1266</v>
      </c>
      <c r="C307" s="115" t="s">
        <v>1277</v>
      </c>
      <c r="D307" s="113">
        <v>2.0</v>
      </c>
      <c r="E307" s="113" t="s">
        <v>1062</v>
      </c>
      <c r="F307" s="113"/>
      <c r="G307" s="113"/>
      <c r="H307" s="85"/>
      <c r="I307" s="85"/>
      <c r="J307" s="5"/>
      <c r="K307" s="6"/>
      <c r="L307" s="6"/>
      <c r="M307" s="6"/>
      <c r="N307" s="6"/>
      <c r="O307" s="6"/>
      <c r="P307" s="6"/>
      <c r="Q307" s="6"/>
      <c r="R307" s="6"/>
      <c r="S307" s="6"/>
      <c r="T307" s="6"/>
      <c r="U307" s="6"/>
      <c r="V307" s="6"/>
      <c r="W307" s="6"/>
      <c r="X307" s="6"/>
      <c r="Y307" s="6"/>
      <c r="Z307" s="6"/>
    </row>
    <row r="308" ht="63.0" hidden="1" customHeight="1">
      <c r="A308" s="120" t="s">
        <v>1267</v>
      </c>
      <c r="B308" s="209" t="s">
        <v>1268</v>
      </c>
      <c r="C308" s="205"/>
      <c r="D308" s="205"/>
      <c r="E308" s="205"/>
      <c r="F308" s="205"/>
      <c r="G308" s="205"/>
      <c r="H308" s="78"/>
      <c r="I308" s="78"/>
      <c r="J308" s="5"/>
      <c r="K308" s="6"/>
      <c r="L308" s="6"/>
      <c r="M308" s="6"/>
      <c r="N308" s="6"/>
      <c r="O308" s="6"/>
      <c r="P308" s="6"/>
      <c r="Q308" s="6"/>
      <c r="R308" s="6"/>
      <c r="S308" s="6"/>
      <c r="T308" s="6"/>
      <c r="U308" s="6"/>
      <c r="V308" s="6"/>
      <c r="W308" s="6"/>
      <c r="X308" s="6"/>
      <c r="Y308" s="6"/>
      <c r="Z308" s="6"/>
    </row>
    <row r="309" ht="47.25" customHeight="1">
      <c r="A309" s="186" t="s">
        <v>1281</v>
      </c>
      <c r="B309" s="150" t="s">
        <v>1271</v>
      </c>
      <c r="C309" s="115" t="s">
        <v>1284</v>
      </c>
      <c r="D309" s="113">
        <v>2.0</v>
      </c>
      <c r="E309" s="113" t="s">
        <v>473</v>
      </c>
      <c r="F309" s="113"/>
      <c r="G309" s="113"/>
      <c r="H309" s="85"/>
      <c r="I309" s="85"/>
      <c r="J309" s="5"/>
      <c r="K309" s="6"/>
      <c r="L309" s="6"/>
      <c r="M309" s="6"/>
      <c r="N309" s="6"/>
      <c r="O309" s="6"/>
      <c r="P309" s="6"/>
      <c r="Q309" s="6"/>
      <c r="R309" s="6"/>
      <c r="S309" s="6"/>
      <c r="T309" s="6"/>
      <c r="U309" s="6"/>
      <c r="V309" s="6"/>
      <c r="W309" s="6"/>
      <c r="X309" s="6"/>
      <c r="Y309" s="6"/>
      <c r="Z309" s="6"/>
    </row>
    <row r="310" ht="30.0" customHeight="1">
      <c r="A310" s="200" t="s">
        <v>1288</v>
      </c>
      <c r="B310" s="103" t="s">
        <v>1274</v>
      </c>
      <c r="C310" s="3"/>
      <c r="D310" s="3"/>
      <c r="E310" s="3"/>
      <c r="F310" s="3"/>
      <c r="G310" s="4"/>
      <c r="H310" s="85">
        <f>SUM(D311:D314)</f>
        <v>5</v>
      </c>
      <c r="I310" s="85">
        <f>COUNT(D311:D314)*2</f>
        <v>8</v>
      </c>
      <c r="J310" s="5"/>
      <c r="K310" s="6"/>
      <c r="L310" s="6"/>
      <c r="M310" s="6"/>
      <c r="N310" s="6"/>
      <c r="O310" s="6"/>
      <c r="P310" s="6"/>
      <c r="Q310" s="6"/>
      <c r="R310" s="6"/>
      <c r="S310" s="6"/>
      <c r="T310" s="6"/>
      <c r="U310" s="6"/>
      <c r="V310" s="6"/>
      <c r="W310" s="6"/>
      <c r="X310" s="6"/>
      <c r="Y310" s="6"/>
      <c r="Z310" s="6"/>
    </row>
    <row r="311" ht="63.0" customHeight="1">
      <c r="A311" s="186" t="s">
        <v>1298</v>
      </c>
      <c r="B311" s="106" t="s">
        <v>1279</v>
      </c>
      <c r="C311" s="106" t="s">
        <v>1280</v>
      </c>
      <c r="D311" s="113">
        <v>1.0</v>
      </c>
      <c r="E311" s="113" t="s">
        <v>473</v>
      </c>
      <c r="F311" s="113"/>
      <c r="G311" s="113" t="s">
        <v>1303</v>
      </c>
      <c r="H311" s="85"/>
      <c r="I311" s="85"/>
      <c r="J311" s="5"/>
      <c r="K311" s="6"/>
      <c r="L311" s="6"/>
      <c r="M311" s="6"/>
      <c r="N311" s="6"/>
      <c r="O311" s="6"/>
      <c r="P311" s="6"/>
      <c r="Q311" s="6"/>
      <c r="R311" s="6"/>
      <c r="S311" s="6"/>
      <c r="T311" s="6"/>
      <c r="U311" s="6"/>
      <c r="V311" s="6"/>
      <c r="W311" s="6"/>
      <c r="X311" s="6"/>
      <c r="Y311" s="6"/>
      <c r="Z311" s="6"/>
    </row>
    <row r="312" ht="63.0" customHeight="1">
      <c r="A312" s="186" t="s">
        <v>1305</v>
      </c>
      <c r="B312" s="106" t="s">
        <v>1283</v>
      </c>
      <c r="C312" s="115" t="s">
        <v>1285</v>
      </c>
      <c r="D312" s="113">
        <v>2.0</v>
      </c>
      <c r="E312" s="113" t="s">
        <v>1062</v>
      </c>
      <c r="F312" s="115" t="s">
        <v>1286</v>
      </c>
      <c r="G312" s="113"/>
      <c r="H312" s="85"/>
      <c r="I312" s="85"/>
      <c r="J312" s="5"/>
      <c r="K312" s="6"/>
      <c r="L312" s="6"/>
      <c r="M312" s="6"/>
      <c r="N312" s="6"/>
      <c r="O312" s="6"/>
      <c r="P312" s="6"/>
      <c r="Q312" s="6"/>
      <c r="R312" s="6"/>
      <c r="S312" s="6"/>
      <c r="T312" s="6"/>
      <c r="U312" s="6"/>
      <c r="V312" s="6"/>
      <c r="W312" s="6"/>
      <c r="X312" s="6"/>
      <c r="Y312" s="6"/>
      <c r="Z312" s="6"/>
    </row>
    <row r="313" ht="30.0" customHeight="1">
      <c r="A313" s="186"/>
      <c r="B313" s="106"/>
      <c r="C313" s="115" t="s">
        <v>1289</v>
      </c>
      <c r="D313" s="113">
        <v>2.0</v>
      </c>
      <c r="E313" s="113" t="s">
        <v>473</v>
      </c>
      <c r="F313" s="113"/>
      <c r="G313" s="113"/>
      <c r="H313" s="85"/>
      <c r="I313" s="85"/>
      <c r="J313" s="5"/>
      <c r="K313" s="6"/>
      <c r="L313" s="6"/>
      <c r="M313" s="6"/>
      <c r="N313" s="6"/>
      <c r="O313" s="6"/>
      <c r="P313" s="6"/>
      <c r="Q313" s="6"/>
      <c r="R313" s="6"/>
      <c r="S313" s="6"/>
      <c r="T313" s="6"/>
      <c r="U313" s="6"/>
      <c r="V313" s="6"/>
      <c r="W313" s="6"/>
      <c r="X313" s="6"/>
      <c r="Y313" s="6"/>
      <c r="Z313" s="6"/>
    </row>
    <row r="314" ht="78.75" customHeight="1">
      <c r="A314" s="186" t="s">
        <v>1307</v>
      </c>
      <c r="B314" s="106" t="s">
        <v>1291</v>
      </c>
      <c r="C314" s="115" t="s">
        <v>1292</v>
      </c>
      <c r="D314" s="113">
        <v>0.0</v>
      </c>
      <c r="E314" s="113" t="s">
        <v>331</v>
      </c>
      <c r="F314" s="115"/>
      <c r="G314" s="113"/>
      <c r="H314" s="85"/>
      <c r="I314" s="85"/>
      <c r="J314" s="5"/>
      <c r="K314" s="6"/>
      <c r="L314" s="6"/>
      <c r="M314" s="6"/>
      <c r="N314" s="6"/>
      <c r="O314" s="6"/>
      <c r="P314" s="6"/>
      <c r="Q314" s="6"/>
      <c r="R314" s="6"/>
      <c r="S314" s="6"/>
      <c r="T314" s="6"/>
      <c r="U314" s="6"/>
      <c r="V314" s="6"/>
      <c r="W314" s="6"/>
      <c r="X314" s="6"/>
      <c r="Y314" s="6"/>
      <c r="Z314" s="6"/>
    </row>
    <row r="315" ht="30.0" customHeight="1">
      <c r="A315" s="200" t="s">
        <v>1293</v>
      </c>
      <c r="B315" s="103" t="s">
        <v>1295</v>
      </c>
      <c r="C315" s="3"/>
      <c r="D315" s="3"/>
      <c r="E315" s="3"/>
      <c r="F315" s="3"/>
      <c r="G315" s="4"/>
      <c r="H315" s="85">
        <f>SUM(D316:D317)</f>
        <v>0</v>
      </c>
      <c r="I315" s="85">
        <f>COUNT(D316:D317)*2</f>
        <v>2</v>
      </c>
      <c r="J315" s="5"/>
      <c r="K315" s="6"/>
      <c r="L315" s="6"/>
      <c r="M315" s="6"/>
      <c r="N315" s="6"/>
      <c r="O315" s="6"/>
      <c r="P315" s="6"/>
      <c r="Q315" s="6"/>
      <c r="R315" s="6"/>
      <c r="S315" s="6"/>
      <c r="T315" s="6"/>
      <c r="U315" s="6"/>
      <c r="V315" s="6"/>
      <c r="W315" s="6"/>
      <c r="X315" s="6"/>
      <c r="Y315" s="6"/>
      <c r="Z315" s="6"/>
    </row>
    <row r="316" ht="90.0" customHeight="1">
      <c r="A316" s="186" t="s">
        <v>1296</v>
      </c>
      <c r="B316" s="180" t="s">
        <v>1297</v>
      </c>
      <c r="C316" s="129" t="s">
        <v>1299</v>
      </c>
      <c r="D316" s="108">
        <v>0.0</v>
      </c>
      <c r="E316" s="108" t="s">
        <v>158</v>
      </c>
      <c r="F316" s="110" t="s">
        <v>1306</v>
      </c>
      <c r="G316" s="113"/>
      <c r="H316" s="85"/>
      <c r="I316" s="85"/>
      <c r="J316" s="5"/>
      <c r="K316" s="6"/>
      <c r="L316" s="6"/>
      <c r="M316" s="6"/>
      <c r="N316" s="6"/>
      <c r="O316" s="6"/>
      <c r="P316" s="6"/>
      <c r="Q316" s="6"/>
      <c r="R316" s="6"/>
      <c r="S316" s="6"/>
      <c r="T316" s="6"/>
      <c r="U316" s="6"/>
      <c r="V316" s="6"/>
      <c r="W316" s="6"/>
      <c r="X316" s="6"/>
      <c r="Y316" s="6"/>
      <c r="Z316" s="6"/>
    </row>
    <row r="317" ht="45.0" hidden="1" customHeight="1">
      <c r="A317" s="135" t="s">
        <v>1301</v>
      </c>
      <c r="B317" s="220" t="s">
        <v>1302</v>
      </c>
      <c r="C317" s="205"/>
      <c r="D317" s="205"/>
      <c r="E317" s="205"/>
      <c r="F317" s="205"/>
      <c r="G317" s="205"/>
      <c r="H317" s="78"/>
      <c r="I317" s="78"/>
      <c r="J317" s="5"/>
      <c r="K317" s="6"/>
      <c r="L317" s="6"/>
      <c r="M317" s="6"/>
      <c r="N317" s="6"/>
      <c r="O317" s="6"/>
      <c r="P317" s="6"/>
      <c r="Q317" s="6"/>
      <c r="R317" s="6"/>
      <c r="S317" s="6"/>
      <c r="T317" s="6"/>
      <c r="U317" s="6"/>
      <c r="V317" s="6"/>
      <c r="W317" s="6"/>
      <c r="X317" s="6"/>
      <c r="Y317" s="6"/>
      <c r="Z317" s="6"/>
    </row>
    <row r="318" ht="21.0" customHeight="1">
      <c r="A318" s="196" t="s">
        <v>309</v>
      </c>
      <c r="B318" s="95" t="s">
        <v>1304</v>
      </c>
      <c r="C318" s="3"/>
      <c r="D318" s="3"/>
      <c r="E318" s="3"/>
      <c r="F318" s="3"/>
      <c r="G318" s="4"/>
      <c r="H318" s="85">
        <f t="shared" ref="H318:I318" si="5">H319+H333+H338+H350+H360+H363+H369+H381+H390+H404+H431+H435+H454+H460</f>
        <v>121</v>
      </c>
      <c r="I318" s="85">
        <f t="shared" si="5"/>
        <v>232</v>
      </c>
      <c r="J318" s="5"/>
      <c r="K318" s="6"/>
      <c r="L318" s="6"/>
      <c r="M318" s="6"/>
      <c r="N318" s="6"/>
      <c r="O318" s="6"/>
      <c r="P318" s="6"/>
      <c r="Q318" s="6"/>
      <c r="R318" s="6"/>
      <c r="S318" s="6"/>
      <c r="T318" s="6"/>
      <c r="U318" s="6"/>
      <c r="V318" s="6"/>
      <c r="W318" s="6"/>
      <c r="X318" s="6"/>
      <c r="Y318" s="6"/>
      <c r="Z318" s="6"/>
    </row>
    <row r="319" ht="30.0" customHeight="1">
      <c r="A319" s="197" t="s">
        <v>1346</v>
      </c>
      <c r="B319" s="103" t="s">
        <v>1309</v>
      </c>
      <c r="C319" s="3"/>
      <c r="D319" s="3"/>
      <c r="E319" s="3"/>
      <c r="F319" s="3"/>
      <c r="G319" s="4"/>
      <c r="H319" s="85">
        <f>SUM(D320:D332)</f>
        <v>16</v>
      </c>
      <c r="I319" s="85">
        <f>COUNT(D320:D332)*2</f>
        <v>24</v>
      </c>
      <c r="J319" s="5"/>
      <c r="K319" s="6"/>
      <c r="L319" s="6"/>
      <c r="M319" s="6"/>
      <c r="N319" s="6"/>
      <c r="O319" s="6"/>
      <c r="P319" s="6"/>
      <c r="Q319" s="6"/>
      <c r="R319" s="6"/>
      <c r="S319" s="6"/>
      <c r="T319" s="6"/>
      <c r="U319" s="6"/>
      <c r="V319" s="6"/>
      <c r="W319" s="6"/>
      <c r="X319" s="6"/>
      <c r="Y319" s="6"/>
      <c r="Z319" s="6"/>
    </row>
    <row r="320" ht="60.0" customHeight="1">
      <c r="A320" s="186" t="s">
        <v>1351</v>
      </c>
      <c r="B320" s="106" t="s">
        <v>1311</v>
      </c>
      <c r="C320" s="115" t="s">
        <v>1312</v>
      </c>
      <c r="D320" s="108">
        <v>2.0</v>
      </c>
      <c r="E320" s="113" t="s">
        <v>1053</v>
      </c>
      <c r="F320" s="108"/>
      <c r="G320" s="113"/>
      <c r="H320" s="85"/>
      <c r="I320" s="85"/>
      <c r="J320" s="5"/>
      <c r="K320" s="6"/>
      <c r="L320" s="6"/>
      <c r="M320" s="6"/>
      <c r="N320" s="6"/>
      <c r="O320" s="6"/>
      <c r="P320" s="6"/>
      <c r="Q320" s="6"/>
      <c r="R320" s="6"/>
      <c r="S320" s="6"/>
      <c r="T320" s="6"/>
      <c r="U320" s="6"/>
      <c r="V320" s="6"/>
      <c r="W320" s="6"/>
      <c r="X320" s="6"/>
      <c r="Y320" s="6"/>
      <c r="Z320" s="6"/>
    </row>
    <row r="321" ht="60.0" customHeight="1">
      <c r="A321" s="186"/>
      <c r="B321" s="106"/>
      <c r="C321" s="115" t="s">
        <v>1324</v>
      </c>
      <c r="D321" s="113">
        <v>2.0</v>
      </c>
      <c r="E321" s="113" t="s">
        <v>1053</v>
      </c>
      <c r="F321" s="115" t="s">
        <v>1359</v>
      </c>
      <c r="G321" s="108"/>
      <c r="H321" s="85"/>
      <c r="I321" s="85"/>
      <c r="J321" s="5"/>
      <c r="K321" s="6"/>
      <c r="L321" s="6"/>
      <c r="M321" s="6"/>
      <c r="N321" s="6"/>
      <c r="O321" s="6"/>
      <c r="P321" s="6"/>
      <c r="Q321" s="6"/>
      <c r="R321" s="6"/>
      <c r="S321" s="6"/>
      <c r="T321" s="6"/>
      <c r="U321" s="6"/>
      <c r="V321" s="6"/>
      <c r="W321" s="6"/>
      <c r="X321" s="6"/>
      <c r="Y321" s="6"/>
      <c r="Z321" s="6"/>
    </row>
    <row r="322" ht="47.25" hidden="1" customHeight="1">
      <c r="A322" s="120" t="s">
        <v>1317</v>
      </c>
      <c r="B322" s="209" t="s">
        <v>1318</v>
      </c>
      <c r="C322" s="209"/>
      <c r="D322" s="205"/>
      <c r="E322" s="205"/>
      <c r="F322" s="205"/>
      <c r="G322" s="205"/>
      <c r="H322" s="78"/>
      <c r="I322" s="78"/>
      <c r="J322" s="5"/>
      <c r="K322" s="6"/>
      <c r="L322" s="6"/>
      <c r="M322" s="6"/>
      <c r="N322" s="6"/>
      <c r="O322" s="6"/>
      <c r="P322" s="6"/>
      <c r="Q322" s="6"/>
      <c r="R322" s="6"/>
      <c r="S322" s="6"/>
      <c r="T322" s="6"/>
      <c r="U322" s="6"/>
      <c r="V322" s="6"/>
      <c r="W322" s="6"/>
      <c r="X322" s="6"/>
      <c r="Y322" s="6"/>
      <c r="Z322" s="6"/>
    </row>
    <row r="323" ht="63.0" customHeight="1">
      <c r="A323" s="186" t="s">
        <v>1364</v>
      </c>
      <c r="B323" s="106" t="s">
        <v>1328</v>
      </c>
      <c r="C323" s="115" t="s">
        <v>1366</v>
      </c>
      <c r="D323" s="113">
        <v>0.0</v>
      </c>
      <c r="E323" s="113" t="s">
        <v>158</v>
      </c>
      <c r="F323" s="113"/>
      <c r="G323" s="113"/>
      <c r="H323" s="85"/>
      <c r="I323" s="85"/>
      <c r="J323" s="5"/>
      <c r="K323" s="6"/>
      <c r="L323" s="6"/>
      <c r="M323" s="6"/>
      <c r="N323" s="6"/>
      <c r="O323" s="6"/>
      <c r="P323" s="6"/>
      <c r="Q323" s="6"/>
      <c r="R323" s="6"/>
      <c r="S323" s="6"/>
      <c r="T323" s="6"/>
      <c r="U323" s="6"/>
      <c r="V323" s="6"/>
      <c r="W323" s="6"/>
      <c r="X323" s="6"/>
      <c r="Y323" s="6"/>
      <c r="Z323" s="6"/>
    </row>
    <row r="324" ht="66.75" customHeight="1">
      <c r="A324" s="186"/>
      <c r="B324" s="106"/>
      <c r="C324" s="115" t="s">
        <v>1369</v>
      </c>
      <c r="D324" s="113">
        <v>2.0</v>
      </c>
      <c r="E324" s="113" t="s">
        <v>158</v>
      </c>
      <c r="F324" s="113"/>
      <c r="G324" s="113"/>
      <c r="H324" s="85"/>
      <c r="I324" s="85"/>
      <c r="J324" s="5"/>
      <c r="K324" s="6"/>
      <c r="L324" s="6"/>
      <c r="M324" s="6"/>
      <c r="N324" s="6"/>
      <c r="O324" s="6"/>
      <c r="P324" s="6"/>
      <c r="Q324" s="6"/>
      <c r="R324" s="6"/>
      <c r="S324" s="6"/>
      <c r="T324" s="6"/>
      <c r="U324" s="6"/>
      <c r="V324" s="6"/>
      <c r="W324" s="6"/>
      <c r="X324" s="6"/>
      <c r="Y324" s="6"/>
      <c r="Z324" s="6"/>
    </row>
    <row r="325" ht="45.0" customHeight="1">
      <c r="A325" s="186"/>
      <c r="B325" s="106"/>
      <c r="C325" s="115" t="s">
        <v>1371</v>
      </c>
      <c r="D325" s="113">
        <v>2.0</v>
      </c>
      <c r="E325" s="113" t="s">
        <v>158</v>
      </c>
      <c r="F325" s="113"/>
      <c r="G325" s="113"/>
      <c r="H325" s="85"/>
      <c r="I325" s="85"/>
      <c r="J325" s="5"/>
      <c r="K325" s="6"/>
      <c r="L325" s="6"/>
      <c r="M325" s="6"/>
      <c r="N325" s="6"/>
      <c r="O325" s="6"/>
      <c r="P325" s="6"/>
      <c r="Q325" s="6"/>
      <c r="R325" s="6"/>
      <c r="S325" s="6"/>
      <c r="T325" s="6"/>
      <c r="U325" s="6"/>
      <c r="V325" s="6"/>
      <c r="W325" s="6"/>
      <c r="X325" s="6"/>
      <c r="Y325" s="6"/>
      <c r="Z325" s="6"/>
    </row>
    <row r="326" ht="48.0" customHeight="1">
      <c r="A326" s="186"/>
      <c r="B326" s="106"/>
      <c r="C326" s="115" t="s">
        <v>1332</v>
      </c>
      <c r="D326" s="113">
        <v>2.0</v>
      </c>
      <c r="E326" s="113" t="s">
        <v>158</v>
      </c>
      <c r="F326" s="113"/>
      <c r="G326" s="113"/>
      <c r="H326" s="85"/>
      <c r="I326" s="85"/>
      <c r="J326" s="5"/>
      <c r="K326" s="6"/>
      <c r="L326" s="6"/>
      <c r="M326" s="6"/>
      <c r="N326" s="6"/>
      <c r="O326" s="6"/>
      <c r="P326" s="6"/>
      <c r="Q326" s="6"/>
      <c r="R326" s="6"/>
      <c r="S326" s="6"/>
      <c r="T326" s="6"/>
      <c r="U326" s="6"/>
      <c r="V326" s="6"/>
      <c r="W326" s="6"/>
      <c r="X326" s="6"/>
      <c r="Y326" s="6"/>
      <c r="Z326" s="6"/>
    </row>
    <row r="327" ht="45.0" customHeight="1">
      <c r="A327" s="186"/>
      <c r="B327" s="106"/>
      <c r="C327" s="115" t="s">
        <v>1375</v>
      </c>
      <c r="D327" s="113">
        <v>2.0</v>
      </c>
      <c r="E327" s="113" t="s">
        <v>158</v>
      </c>
      <c r="F327" s="113"/>
      <c r="G327" s="113"/>
      <c r="H327" s="85"/>
      <c r="I327" s="85"/>
      <c r="J327" s="5"/>
      <c r="K327" s="6"/>
      <c r="L327" s="6"/>
      <c r="M327" s="6"/>
      <c r="N327" s="6"/>
      <c r="O327" s="6"/>
      <c r="P327" s="6"/>
      <c r="Q327" s="6"/>
      <c r="R327" s="6"/>
      <c r="S327" s="6"/>
      <c r="T327" s="6"/>
      <c r="U327" s="6"/>
      <c r="V327" s="6"/>
      <c r="W327" s="6"/>
      <c r="X327" s="6"/>
      <c r="Y327" s="6"/>
      <c r="Z327" s="6"/>
    </row>
    <row r="328" ht="30.0" customHeight="1">
      <c r="A328" s="186"/>
      <c r="B328" s="106"/>
      <c r="C328" s="115" t="s">
        <v>1340</v>
      </c>
      <c r="D328" s="113">
        <v>2.0</v>
      </c>
      <c r="E328" s="113" t="s">
        <v>1053</v>
      </c>
      <c r="F328" s="113"/>
      <c r="G328" s="113"/>
      <c r="H328" s="85"/>
      <c r="I328" s="85"/>
      <c r="J328" s="5"/>
      <c r="K328" s="6"/>
      <c r="L328" s="6"/>
      <c r="M328" s="6"/>
      <c r="N328" s="6"/>
      <c r="O328" s="6"/>
      <c r="P328" s="6"/>
      <c r="Q328" s="6"/>
      <c r="R328" s="6"/>
      <c r="S328" s="6"/>
      <c r="T328" s="6"/>
      <c r="U328" s="6"/>
      <c r="V328" s="6"/>
      <c r="W328" s="6"/>
      <c r="X328" s="6"/>
      <c r="Y328" s="6"/>
      <c r="Z328" s="6"/>
    </row>
    <row r="329" ht="78.0" customHeight="1">
      <c r="A329" s="186"/>
      <c r="B329" s="106"/>
      <c r="C329" s="115" t="s">
        <v>1380</v>
      </c>
      <c r="D329" s="113">
        <v>0.0</v>
      </c>
      <c r="E329" s="113" t="s">
        <v>158</v>
      </c>
      <c r="F329" s="113"/>
      <c r="G329" s="113"/>
      <c r="H329" s="85"/>
      <c r="I329" s="85"/>
      <c r="J329" s="5"/>
      <c r="K329" s="6"/>
      <c r="L329" s="6"/>
      <c r="M329" s="6"/>
      <c r="N329" s="6"/>
      <c r="O329" s="6"/>
      <c r="P329" s="6"/>
      <c r="Q329" s="6"/>
      <c r="R329" s="6"/>
      <c r="S329" s="6"/>
      <c r="T329" s="6"/>
      <c r="U329" s="6"/>
      <c r="V329" s="6"/>
      <c r="W329" s="6"/>
      <c r="X329" s="6"/>
      <c r="Y329" s="6"/>
      <c r="Z329" s="6"/>
    </row>
    <row r="330" ht="45.0" customHeight="1">
      <c r="A330" s="186"/>
      <c r="B330" s="106"/>
      <c r="C330" s="115" t="s">
        <v>1384</v>
      </c>
      <c r="D330" s="113">
        <v>0.0</v>
      </c>
      <c r="E330" s="113" t="s">
        <v>158</v>
      </c>
      <c r="F330" s="115" t="s">
        <v>1387</v>
      </c>
      <c r="G330" s="113"/>
      <c r="H330" s="85"/>
      <c r="I330" s="85"/>
      <c r="J330" s="5"/>
      <c r="K330" s="6"/>
      <c r="L330" s="6"/>
      <c r="M330" s="6"/>
      <c r="N330" s="6"/>
      <c r="O330" s="6"/>
      <c r="P330" s="6"/>
      <c r="Q330" s="6"/>
      <c r="R330" s="6"/>
      <c r="S330" s="6"/>
      <c r="T330" s="6"/>
      <c r="U330" s="6"/>
      <c r="V330" s="6"/>
      <c r="W330" s="6"/>
      <c r="X330" s="6"/>
      <c r="Y330" s="6"/>
      <c r="Z330" s="6"/>
    </row>
    <row r="331" ht="60.0" customHeight="1">
      <c r="A331" s="186"/>
      <c r="B331" s="106"/>
      <c r="C331" s="115" t="s">
        <v>1390</v>
      </c>
      <c r="D331" s="113">
        <v>2.0</v>
      </c>
      <c r="E331" s="113" t="s">
        <v>473</v>
      </c>
      <c r="F331" s="113"/>
      <c r="G331" s="113"/>
      <c r="H331" s="85"/>
      <c r="I331" s="85"/>
      <c r="J331" s="5"/>
      <c r="K331" s="6"/>
      <c r="L331" s="6"/>
      <c r="M331" s="6"/>
      <c r="N331" s="6"/>
      <c r="O331" s="6"/>
      <c r="P331" s="6"/>
      <c r="Q331" s="6"/>
      <c r="R331" s="6"/>
      <c r="S331" s="6"/>
      <c r="T331" s="6"/>
      <c r="U331" s="6"/>
      <c r="V331" s="6"/>
      <c r="W331" s="6"/>
      <c r="X331" s="6"/>
      <c r="Y331" s="6"/>
      <c r="Z331" s="6"/>
    </row>
    <row r="332" ht="63.0" customHeight="1">
      <c r="A332" s="186" t="s">
        <v>1391</v>
      </c>
      <c r="B332" s="106" t="s">
        <v>1342</v>
      </c>
      <c r="C332" s="115" t="s">
        <v>1393</v>
      </c>
      <c r="D332" s="113">
        <v>0.0</v>
      </c>
      <c r="E332" s="113" t="s">
        <v>386</v>
      </c>
      <c r="F332" s="113"/>
      <c r="G332" s="113"/>
      <c r="H332" s="85"/>
      <c r="I332" s="85"/>
      <c r="J332" s="5"/>
      <c r="K332" s="6"/>
      <c r="L332" s="6"/>
      <c r="M332" s="6"/>
      <c r="N332" s="6"/>
      <c r="O332" s="6"/>
      <c r="P332" s="6"/>
      <c r="Q332" s="6"/>
      <c r="R332" s="6"/>
      <c r="S332" s="6"/>
      <c r="T332" s="6"/>
      <c r="U332" s="6"/>
      <c r="V332" s="6"/>
      <c r="W332" s="6"/>
      <c r="X332" s="6"/>
      <c r="Y332" s="6"/>
      <c r="Z332" s="6"/>
    </row>
    <row r="333" ht="30.0" customHeight="1">
      <c r="A333" s="200" t="s">
        <v>1395</v>
      </c>
      <c r="B333" s="103" t="s">
        <v>1345</v>
      </c>
      <c r="C333" s="3"/>
      <c r="D333" s="3"/>
      <c r="E333" s="3"/>
      <c r="F333" s="3"/>
      <c r="G333" s="4"/>
      <c r="H333" s="85">
        <f>SUM(D334:D337)</f>
        <v>5</v>
      </c>
      <c r="I333" s="85">
        <f>COUNT(D334:D337)*2</f>
        <v>8</v>
      </c>
      <c r="J333" s="5"/>
      <c r="K333" s="6"/>
      <c r="L333" s="6"/>
      <c r="M333" s="6"/>
      <c r="N333" s="6"/>
      <c r="O333" s="6"/>
      <c r="P333" s="6"/>
      <c r="Q333" s="6"/>
      <c r="R333" s="6"/>
      <c r="S333" s="6"/>
      <c r="T333" s="6"/>
      <c r="U333" s="6"/>
      <c r="V333" s="6"/>
      <c r="W333" s="6"/>
      <c r="X333" s="6"/>
      <c r="Y333" s="6"/>
      <c r="Z333" s="6"/>
    </row>
    <row r="334" ht="90.0" customHeight="1">
      <c r="A334" s="186" t="s">
        <v>1406</v>
      </c>
      <c r="B334" s="106" t="s">
        <v>1348</v>
      </c>
      <c r="C334" s="115" t="s">
        <v>1407</v>
      </c>
      <c r="D334" s="113">
        <v>0.0</v>
      </c>
      <c r="E334" s="113" t="s">
        <v>158</v>
      </c>
      <c r="F334" s="115" t="s">
        <v>1408</v>
      </c>
      <c r="G334" s="113"/>
      <c r="H334" s="85"/>
      <c r="I334" s="85"/>
      <c r="J334" s="5"/>
      <c r="K334" s="6"/>
      <c r="L334" s="6"/>
      <c r="M334" s="6"/>
      <c r="N334" s="6"/>
      <c r="O334" s="6"/>
      <c r="P334" s="6"/>
      <c r="Q334" s="6"/>
      <c r="R334" s="6"/>
      <c r="S334" s="6"/>
      <c r="T334" s="6"/>
      <c r="U334" s="6"/>
      <c r="V334" s="6"/>
      <c r="W334" s="6"/>
      <c r="X334" s="6"/>
      <c r="Y334" s="6"/>
      <c r="Z334" s="6"/>
    </row>
    <row r="335" ht="60.0" customHeight="1">
      <c r="A335" s="186"/>
      <c r="B335" s="106"/>
      <c r="C335" s="111" t="s">
        <v>1410</v>
      </c>
      <c r="D335" s="113">
        <v>2.0</v>
      </c>
      <c r="E335" s="113" t="s">
        <v>383</v>
      </c>
      <c r="F335" s="113"/>
      <c r="G335" s="113"/>
      <c r="H335" s="85"/>
      <c r="I335" s="85"/>
      <c r="J335" s="5"/>
      <c r="K335" s="6"/>
      <c r="L335" s="6"/>
      <c r="M335" s="6"/>
      <c r="N335" s="6"/>
      <c r="O335" s="6"/>
      <c r="P335" s="6"/>
      <c r="Q335" s="6"/>
      <c r="R335" s="6"/>
      <c r="S335" s="6"/>
      <c r="T335" s="6"/>
      <c r="U335" s="6"/>
      <c r="V335" s="6"/>
      <c r="W335" s="6"/>
      <c r="X335" s="6"/>
      <c r="Y335" s="6"/>
      <c r="Z335" s="6"/>
    </row>
    <row r="336" ht="45.0" customHeight="1">
      <c r="A336" s="186"/>
      <c r="B336" s="106"/>
      <c r="C336" s="111" t="s">
        <v>1413</v>
      </c>
      <c r="D336" s="113">
        <v>2.0</v>
      </c>
      <c r="E336" s="113" t="s">
        <v>1053</v>
      </c>
      <c r="F336" s="113"/>
      <c r="G336" s="113"/>
      <c r="H336" s="85"/>
      <c r="I336" s="85"/>
      <c r="J336" s="5"/>
      <c r="K336" s="6"/>
      <c r="L336" s="6"/>
      <c r="M336" s="6"/>
      <c r="N336" s="6"/>
      <c r="O336" s="6"/>
      <c r="P336" s="6"/>
      <c r="Q336" s="6"/>
      <c r="R336" s="6"/>
      <c r="S336" s="6"/>
      <c r="T336" s="6"/>
      <c r="U336" s="6"/>
      <c r="V336" s="6"/>
      <c r="W336" s="6"/>
      <c r="X336" s="6"/>
      <c r="Y336" s="6"/>
      <c r="Z336" s="6"/>
    </row>
    <row r="337" ht="47.25" customHeight="1">
      <c r="A337" s="186" t="s">
        <v>1419</v>
      </c>
      <c r="B337" s="106" t="s">
        <v>1356</v>
      </c>
      <c r="C337" s="111" t="s">
        <v>1420</v>
      </c>
      <c r="D337" s="113">
        <v>1.0</v>
      </c>
      <c r="E337" s="113" t="s">
        <v>1062</v>
      </c>
      <c r="F337" s="113"/>
      <c r="G337" s="113" t="s">
        <v>1422</v>
      </c>
      <c r="H337" s="85"/>
      <c r="I337" s="85"/>
      <c r="J337" s="5"/>
      <c r="K337" s="6"/>
      <c r="L337" s="6"/>
      <c r="M337" s="6"/>
      <c r="N337" s="6"/>
      <c r="O337" s="6"/>
      <c r="P337" s="6"/>
      <c r="Q337" s="6"/>
      <c r="R337" s="6"/>
      <c r="S337" s="6"/>
      <c r="T337" s="6"/>
      <c r="U337" s="6"/>
      <c r="V337" s="6"/>
      <c r="W337" s="6"/>
      <c r="X337" s="6"/>
      <c r="Y337" s="6"/>
      <c r="Z337" s="6"/>
    </row>
    <row r="338" ht="30.0" customHeight="1">
      <c r="A338" s="200" t="s">
        <v>1425</v>
      </c>
      <c r="B338" s="103" t="s">
        <v>1361</v>
      </c>
      <c r="C338" s="3"/>
      <c r="D338" s="3"/>
      <c r="E338" s="3"/>
      <c r="F338" s="3"/>
      <c r="G338" s="4"/>
      <c r="H338" s="85">
        <f>SUM(D339:D349)</f>
        <v>9</v>
      </c>
      <c r="I338" s="85">
        <f>COUNT(D339:D349)*2</f>
        <v>20</v>
      </c>
      <c r="J338" s="5"/>
      <c r="K338" s="6"/>
      <c r="L338" s="6"/>
      <c r="M338" s="6"/>
      <c r="N338" s="6"/>
      <c r="O338" s="6"/>
      <c r="P338" s="6"/>
      <c r="Q338" s="6"/>
      <c r="R338" s="6"/>
      <c r="S338" s="6"/>
      <c r="T338" s="6"/>
      <c r="U338" s="6"/>
      <c r="V338" s="6"/>
      <c r="W338" s="6"/>
      <c r="X338" s="6"/>
      <c r="Y338" s="6"/>
      <c r="Z338" s="6"/>
    </row>
    <row r="339" ht="63.0" customHeight="1">
      <c r="A339" s="186" t="s">
        <v>1435</v>
      </c>
      <c r="B339" s="106" t="s">
        <v>1374</v>
      </c>
      <c r="C339" s="115" t="s">
        <v>1437</v>
      </c>
      <c r="D339" s="113">
        <v>0.0</v>
      </c>
      <c r="E339" s="113" t="s">
        <v>158</v>
      </c>
      <c r="F339" s="115" t="s">
        <v>1439</v>
      </c>
      <c r="G339" s="113"/>
      <c r="H339" s="85"/>
      <c r="I339" s="85"/>
      <c r="J339" s="5"/>
      <c r="K339" s="6"/>
      <c r="L339" s="6"/>
      <c r="M339" s="6"/>
      <c r="N339" s="6"/>
      <c r="O339" s="6"/>
      <c r="P339" s="6"/>
      <c r="Q339" s="6"/>
      <c r="R339" s="6"/>
      <c r="S339" s="6"/>
      <c r="T339" s="6"/>
      <c r="U339" s="6"/>
      <c r="V339" s="6"/>
      <c r="W339" s="6"/>
      <c r="X339" s="6"/>
      <c r="Y339" s="6"/>
      <c r="Z339" s="6"/>
    </row>
    <row r="340" ht="63.0" customHeight="1">
      <c r="A340" s="224"/>
      <c r="B340" s="106"/>
      <c r="C340" s="106" t="s">
        <v>1378</v>
      </c>
      <c r="D340" s="113">
        <v>1.0</v>
      </c>
      <c r="E340" s="121" t="s">
        <v>158</v>
      </c>
      <c r="F340" s="113"/>
      <c r="G340" s="113" t="s">
        <v>1443</v>
      </c>
      <c r="H340" s="85"/>
      <c r="I340" s="85"/>
      <c r="J340" s="5"/>
      <c r="K340" s="6"/>
      <c r="L340" s="6"/>
      <c r="M340" s="6"/>
      <c r="N340" s="6"/>
      <c r="O340" s="6"/>
      <c r="P340" s="6"/>
      <c r="Q340" s="6"/>
      <c r="R340" s="6"/>
      <c r="S340" s="6"/>
      <c r="T340" s="6"/>
      <c r="U340" s="6"/>
      <c r="V340" s="6"/>
      <c r="W340" s="6"/>
      <c r="X340" s="6"/>
      <c r="Y340" s="6"/>
      <c r="Z340" s="6"/>
    </row>
    <row r="341" ht="75.0" customHeight="1">
      <c r="A341" s="186" t="s">
        <v>1447</v>
      </c>
      <c r="B341" s="115" t="s">
        <v>1383</v>
      </c>
      <c r="C341" s="111" t="s">
        <v>1415</v>
      </c>
      <c r="D341" s="113">
        <v>2.0</v>
      </c>
      <c r="E341" s="121" t="s">
        <v>158</v>
      </c>
      <c r="F341" s="113"/>
      <c r="G341" s="113"/>
      <c r="H341" s="85"/>
      <c r="I341" s="85"/>
      <c r="J341" s="5"/>
      <c r="K341" s="6"/>
      <c r="L341" s="6"/>
      <c r="M341" s="6"/>
      <c r="N341" s="6"/>
      <c r="O341" s="6"/>
      <c r="P341" s="6"/>
      <c r="Q341" s="6"/>
      <c r="R341" s="6"/>
      <c r="S341" s="6"/>
      <c r="T341" s="6"/>
      <c r="U341" s="6"/>
      <c r="V341" s="6"/>
      <c r="W341" s="6"/>
      <c r="X341" s="6"/>
      <c r="Y341" s="6"/>
      <c r="Z341" s="6"/>
    </row>
    <row r="342" ht="45.0" customHeight="1">
      <c r="A342" s="224"/>
      <c r="B342" s="106"/>
      <c r="C342" s="115" t="s">
        <v>1450</v>
      </c>
      <c r="D342" s="113">
        <v>0.0</v>
      </c>
      <c r="E342" s="121" t="s">
        <v>158</v>
      </c>
      <c r="F342" s="115" t="s">
        <v>1388</v>
      </c>
      <c r="G342" s="113"/>
      <c r="H342" s="85"/>
      <c r="I342" s="85"/>
      <c r="J342" s="5"/>
      <c r="K342" s="6"/>
      <c r="L342" s="6"/>
      <c r="M342" s="6"/>
      <c r="N342" s="6"/>
      <c r="O342" s="6"/>
      <c r="P342" s="6"/>
      <c r="Q342" s="6"/>
      <c r="R342" s="6"/>
      <c r="S342" s="6"/>
      <c r="T342" s="6"/>
      <c r="U342" s="6"/>
      <c r="V342" s="6"/>
      <c r="W342" s="6"/>
      <c r="X342" s="6"/>
      <c r="Y342" s="6"/>
      <c r="Z342" s="6"/>
    </row>
    <row r="343" ht="34.5" customHeight="1">
      <c r="A343" s="224"/>
      <c r="B343" s="106"/>
      <c r="C343" s="111" t="s">
        <v>1421</v>
      </c>
      <c r="D343" s="113">
        <v>0.0</v>
      </c>
      <c r="E343" s="121" t="s">
        <v>158</v>
      </c>
      <c r="F343" s="113"/>
      <c r="G343" s="113"/>
      <c r="H343" s="85"/>
      <c r="I343" s="85"/>
      <c r="J343" s="5"/>
      <c r="K343" s="6"/>
      <c r="L343" s="6"/>
      <c r="M343" s="6"/>
      <c r="N343" s="6"/>
      <c r="O343" s="6"/>
      <c r="P343" s="6"/>
      <c r="Q343" s="6"/>
      <c r="R343" s="6"/>
      <c r="S343" s="6"/>
      <c r="T343" s="6"/>
      <c r="U343" s="6"/>
      <c r="V343" s="6"/>
      <c r="W343" s="6"/>
      <c r="X343" s="6"/>
      <c r="Y343" s="6"/>
      <c r="Z343" s="6"/>
    </row>
    <row r="344" ht="30.0" customHeight="1">
      <c r="A344" s="224"/>
      <c r="B344" s="106"/>
      <c r="C344" s="111" t="s">
        <v>1426</v>
      </c>
      <c r="D344" s="113">
        <v>2.0</v>
      </c>
      <c r="E344" s="121" t="s">
        <v>158</v>
      </c>
      <c r="F344" s="113"/>
      <c r="G344" s="113"/>
      <c r="H344" s="85"/>
      <c r="I344" s="85"/>
      <c r="J344" s="5"/>
      <c r="K344" s="6"/>
      <c r="L344" s="6"/>
      <c r="M344" s="6"/>
      <c r="N344" s="6"/>
      <c r="O344" s="6"/>
      <c r="P344" s="6"/>
      <c r="Q344" s="6"/>
      <c r="R344" s="6"/>
      <c r="S344" s="6"/>
      <c r="T344" s="6"/>
      <c r="U344" s="6"/>
      <c r="V344" s="6"/>
      <c r="W344" s="6"/>
      <c r="X344" s="6"/>
      <c r="Y344" s="6"/>
      <c r="Z344" s="6"/>
    </row>
    <row r="345" ht="30.0" customHeight="1">
      <c r="A345" s="224"/>
      <c r="B345" s="106"/>
      <c r="C345" s="111" t="s">
        <v>1429</v>
      </c>
      <c r="D345" s="113">
        <v>0.0</v>
      </c>
      <c r="E345" s="121" t="s">
        <v>1053</v>
      </c>
      <c r="F345" s="113"/>
      <c r="G345" s="113"/>
      <c r="H345" s="85"/>
      <c r="I345" s="85"/>
      <c r="J345" s="5"/>
      <c r="K345" s="6"/>
      <c r="L345" s="6"/>
      <c r="M345" s="6"/>
      <c r="N345" s="6"/>
      <c r="O345" s="6"/>
      <c r="P345" s="6"/>
      <c r="Q345" s="6"/>
      <c r="R345" s="6"/>
      <c r="S345" s="6"/>
      <c r="T345" s="6"/>
      <c r="U345" s="6"/>
      <c r="V345" s="6"/>
      <c r="W345" s="6"/>
      <c r="X345" s="6"/>
      <c r="Y345" s="6"/>
      <c r="Z345" s="6"/>
    </row>
    <row r="346" ht="47.25" customHeight="1">
      <c r="A346" s="224"/>
      <c r="B346" s="106"/>
      <c r="C346" s="106" t="s">
        <v>1392</v>
      </c>
      <c r="D346" s="113">
        <v>2.0</v>
      </c>
      <c r="E346" s="153" t="s">
        <v>158</v>
      </c>
      <c r="F346" s="113"/>
      <c r="G346" s="113"/>
      <c r="H346" s="85"/>
      <c r="I346" s="85"/>
      <c r="J346" s="5"/>
      <c r="K346" s="6"/>
      <c r="L346" s="6"/>
      <c r="M346" s="6"/>
      <c r="N346" s="6"/>
      <c r="O346" s="6"/>
      <c r="P346" s="6"/>
      <c r="Q346" s="6"/>
      <c r="R346" s="6"/>
      <c r="S346" s="6"/>
      <c r="T346" s="6"/>
      <c r="U346" s="6"/>
      <c r="V346" s="6"/>
      <c r="W346" s="6"/>
      <c r="X346" s="6"/>
      <c r="Y346" s="6"/>
      <c r="Z346" s="6"/>
    </row>
    <row r="347" ht="30.0" customHeight="1">
      <c r="A347" s="224"/>
      <c r="B347" s="113"/>
      <c r="C347" s="115" t="s">
        <v>1457</v>
      </c>
      <c r="D347" s="113">
        <v>0.0</v>
      </c>
      <c r="E347" s="121" t="s">
        <v>1053</v>
      </c>
      <c r="F347" s="115" t="s">
        <v>1434</v>
      </c>
      <c r="G347" s="113"/>
      <c r="H347" s="85"/>
      <c r="I347" s="85"/>
      <c r="J347" s="5"/>
      <c r="K347" s="6"/>
      <c r="L347" s="6"/>
      <c r="M347" s="6"/>
      <c r="N347" s="6"/>
      <c r="O347" s="6"/>
      <c r="P347" s="6"/>
      <c r="Q347" s="6"/>
      <c r="R347" s="6"/>
      <c r="S347" s="6"/>
      <c r="T347" s="6"/>
      <c r="U347" s="6"/>
      <c r="V347" s="6"/>
      <c r="W347" s="6"/>
      <c r="X347" s="6"/>
      <c r="Y347" s="6"/>
      <c r="Z347" s="6"/>
    </row>
    <row r="348" ht="62.25" customHeight="1">
      <c r="A348" s="186" t="s">
        <v>1460</v>
      </c>
      <c r="B348" s="106" t="s">
        <v>1398</v>
      </c>
      <c r="C348" s="115" t="s">
        <v>1461</v>
      </c>
      <c r="D348" s="113">
        <v>2.0</v>
      </c>
      <c r="E348" s="113" t="s">
        <v>158</v>
      </c>
      <c r="F348" s="113"/>
      <c r="G348" s="113"/>
      <c r="H348" s="85"/>
      <c r="I348" s="85"/>
      <c r="J348" s="5"/>
      <c r="K348" s="6"/>
      <c r="L348" s="6"/>
      <c r="M348" s="6"/>
      <c r="N348" s="6"/>
      <c r="O348" s="6"/>
      <c r="P348" s="6"/>
      <c r="Q348" s="6"/>
      <c r="R348" s="6"/>
      <c r="S348" s="6"/>
      <c r="T348" s="6"/>
      <c r="U348" s="6"/>
      <c r="V348" s="6"/>
      <c r="W348" s="6"/>
      <c r="X348" s="6"/>
      <c r="Y348" s="6"/>
      <c r="Z348" s="6"/>
    </row>
    <row r="349" ht="47.25" hidden="1" customHeight="1">
      <c r="A349" s="120" t="s">
        <v>1401</v>
      </c>
      <c r="B349" s="209" t="s">
        <v>1402</v>
      </c>
      <c r="C349" s="205"/>
      <c r="D349" s="205"/>
      <c r="E349" s="205"/>
      <c r="F349" s="205"/>
      <c r="G349" s="205"/>
      <c r="H349" s="78"/>
      <c r="I349" s="78"/>
      <c r="J349" s="5"/>
      <c r="K349" s="6"/>
      <c r="L349" s="6"/>
      <c r="M349" s="6"/>
      <c r="N349" s="6"/>
      <c r="O349" s="6"/>
      <c r="P349" s="6"/>
      <c r="Q349" s="6"/>
      <c r="R349" s="6"/>
      <c r="S349" s="6"/>
      <c r="T349" s="6"/>
      <c r="U349" s="6"/>
      <c r="V349" s="6"/>
      <c r="W349" s="6"/>
      <c r="X349" s="6"/>
      <c r="Y349" s="6"/>
      <c r="Z349" s="6"/>
    </row>
    <row r="350" ht="30.0" customHeight="1">
      <c r="A350" s="200" t="s">
        <v>1469</v>
      </c>
      <c r="B350" s="103" t="s">
        <v>1405</v>
      </c>
      <c r="C350" s="3"/>
      <c r="D350" s="3"/>
      <c r="E350" s="3"/>
      <c r="F350" s="3"/>
      <c r="G350" s="4"/>
      <c r="H350" s="85">
        <f>SUM(D351:D359)</f>
        <v>8</v>
      </c>
      <c r="I350" s="85">
        <f>COUNT(D351:D359)*2</f>
        <v>18</v>
      </c>
      <c r="J350" s="5"/>
      <c r="K350" s="6"/>
      <c r="L350" s="6"/>
      <c r="M350" s="6"/>
      <c r="N350" s="6"/>
      <c r="O350" s="6"/>
      <c r="P350" s="6"/>
      <c r="Q350" s="6"/>
      <c r="R350" s="6"/>
      <c r="S350" s="6"/>
      <c r="T350" s="6"/>
      <c r="U350" s="6"/>
      <c r="V350" s="6"/>
      <c r="W350" s="6"/>
      <c r="X350" s="6"/>
      <c r="Y350" s="6"/>
      <c r="Z350" s="6"/>
    </row>
    <row r="351" ht="66.75" customHeight="1">
      <c r="A351" s="186" t="s">
        <v>1477</v>
      </c>
      <c r="B351" s="106" t="s">
        <v>1412</v>
      </c>
      <c r="C351" s="115" t="s">
        <v>1451</v>
      </c>
      <c r="D351" s="113">
        <v>0.0</v>
      </c>
      <c r="E351" s="113" t="s">
        <v>386</v>
      </c>
      <c r="F351" s="115" t="s">
        <v>1479</v>
      </c>
      <c r="G351" s="113"/>
      <c r="H351" s="85"/>
      <c r="I351" s="85"/>
      <c r="J351" s="5"/>
      <c r="K351" s="6"/>
      <c r="L351" s="6"/>
      <c r="M351" s="6"/>
      <c r="N351" s="6"/>
      <c r="O351" s="6"/>
      <c r="P351" s="6"/>
      <c r="Q351" s="6"/>
      <c r="R351" s="6"/>
      <c r="S351" s="6"/>
      <c r="T351" s="6"/>
      <c r="U351" s="6"/>
      <c r="V351" s="6"/>
      <c r="W351" s="6"/>
      <c r="X351" s="6"/>
      <c r="Y351" s="6"/>
      <c r="Z351" s="6"/>
    </row>
    <row r="352" ht="75.0" customHeight="1">
      <c r="A352" s="186" t="s">
        <v>1481</v>
      </c>
      <c r="B352" s="115" t="s">
        <v>1418</v>
      </c>
      <c r="C352" s="106" t="s">
        <v>1482</v>
      </c>
      <c r="D352" s="113">
        <v>2.0</v>
      </c>
      <c r="E352" s="113" t="s">
        <v>1053</v>
      </c>
      <c r="F352" s="115" t="s">
        <v>1483</v>
      </c>
      <c r="G352" s="113"/>
      <c r="H352" s="85"/>
      <c r="I352" s="85"/>
      <c r="J352" s="5"/>
      <c r="K352" s="6"/>
      <c r="L352" s="6"/>
      <c r="M352" s="6"/>
      <c r="N352" s="6"/>
      <c r="O352" s="6"/>
      <c r="P352" s="6"/>
      <c r="Q352" s="6"/>
      <c r="R352" s="6"/>
      <c r="S352" s="6"/>
      <c r="T352" s="6"/>
      <c r="U352" s="6"/>
      <c r="V352" s="6"/>
      <c r="W352" s="6"/>
      <c r="X352" s="6"/>
      <c r="Y352" s="6"/>
      <c r="Z352" s="6"/>
    </row>
    <row r="353" ht="57.75" customHeight="1">
      <c r="A353" s="186"/>
      <c r="B353" s="115"/>
      <c r="C353" s="106" t="s">
        <v>1486</v>
      </c>
      <c r="D353" s="113">
        <v>2.0</v>
      </c>
      <c r="E353" s="113" t="s">
        <v>158</v>
      </c>
      <c r="F353" s="115" t="s">
        <v>1454</v>
      </c>
      <c r="G353" s="108"/>
      <c r="H353" s="85"/>
      <c r="I353" s="85"/>
      <c r="J353" s="5"/>
      <c r="K353" s="6"/>
      <c r="L353" s="6"/>
      <c r="M353" s="6"/>
      <c r="N353" s="6"/>
      <c r="O353" s="6"/>
      <c r="P353" s="6"/>
      <c r="Q353" s="6"/>
      <c r="R353" s="6"/>
      <c r="S353" s="6"/>
      <c r="T353" s="6"/>
      <c r="U353" s="6"/>
      <c r="V353" s="6"/>
      <c r="W353" s="6"/>
      <c r="X353" s="6"/>
      <c r="Y353" s="6"/>
      <c r="Z353" s="6"/>
    </row>
    <row r="354" ht="63.0" customHeight="1">
      <c r="A354" s="186" t="s">
        <v>1489</v>
      </c>
      <c r="B354" s="106" t="s">
        <v>1424</v>
      </c>
      <c r="C354" s="115" t="s">
        <v>1459</v>
      </c>
      <c r="D354" s="113">
        <v>0.0</v>
      </c>
      <c r="E354" s="113" t="s">
        <v>158</v>
      </c>
      <c r="F354" s="113"/>
      <c r="G354" s="113"/>
      <c r="H354" s="85"/>
      <c r="I354" s="85"/>
      <c r="J354" s="5"/>
      <c r="K354" s="6"/>
      <c r="L354" s="6"/>
      <c r="M354" s="6"/>
      <c r="N354" s="6"/>
      <c r="O354" s="6"/>
      <c r="P354" s="6"/>
      <c r="Q354" s="6"/>
      <c r="R354" s="6"/>
      <c r="S354" s="6"/>
      <c r="T354" s="6"/>
      <c r="U354" s="6"/>
      <c r="V354" s="6"/>
      <c r="W354" s="6"/>
      <c r="X354" s="6"/>
      <c r="Y354" s="6"/>
      <c r="Z354" s="6"/>
    </row>
    <row r="355" ht="30.0" customHeight="1">
      <c r="A355" s="186"/>
      <c r="B355" s="106"/>
      <c r="C355" s="115" t="s">
        <v>1463</v>
      </c>
      <c r="D355" s="113">
        <v>0.0</v>
      </c>
      <c r="E355" s="113" t="s">
        <v>1053</v>
      </c>
      <c r="F355" s="113"/>
      <c r="G355" s="113"/>
      <c r="H355" s="85"/>
      <c r="I355" s="85"/>
      <c r="J355" s="5"/>
      <c r="K355" s="6"/>
      <c r="L355" s="6"/>
      <c r="M355" s="6"/>
      <c r="N355" s="6"/>
      <c r="O355" s="6"/>
      <c r="P355" s="6"/>
      <c r="Q355" s="6"/>
      <c r="R355" s="6"/>
      <c r="S355" s="6"/>
      <c r="T355" s="6"/>
      <c r="U355" s="6"/>
      <c r="V355" s="6"/>
      <c r="W355" s="6"/>
      <c r="X355" s="6"/>
      <c r="Y355" s="6"/>
      <c r="Z355" s="6"/>
    </row>
    <row r="356" ht="30.0" customHeight="1">
      <c r="A356" s="186"/>
      <c r="B356" s="106"/>
      <c r="C356" s="115" t="s">
        <v>1466</v>
      </c>
      <c r="D356" s="113">
        <v>0.0</v>
      </c>
      <c r="E356" s="113" t="s">
        <v>386</v>
      </c>
      <c r="F356" s="113"/>
      <c r="G356" s="113"/>
      <c r="H356" s="85"/>
      <c r="I356" s="85"/>
      <c r="J356" s="5"/>
      <c r="K356" s="6"/>
      <c r="L356" s="6"/>
      <c r="M356" s="6"/>
      <c r="N356" s="6"/>
      <c r="O356" s="6"/>
      <c r="P356" s="6"/>
      <c r="Q356" s="6"/>
      <c r="R356" s="6"/>
      <c r="S356" s="6"/>
      <c r="T356" s="6"/>
      <c r="U356" s="6"/>
      <c r="V356" s="6"/>
      <c r="W356" s="6"/>
      <c r="X356" s="6"/>
      <c r="Y356" s="6"/>
      <c r="Z356" s="6"/>
    </row>
    <row r="357" ht="45.0" customHeight="1">
      <c r="A357" s="186" t="s">
        <v>1496</v>
      </c>
      <c r="B357" s="106" t="s">
        <v>1428</v>
      </c>
      <c r="C357" s="115" t="s">
        <v>1497</v>
      </c>
      <c r="D357" s="113">
        <v>0.0</v>
      </c>
      <c r="E357" s="113" t="s">
        <v>1062</v>
      </c>
      <c r="F357" s="115" t="s">
        <v>1498</v>
      </c>
      <c r="G357" s="113"/>
      <c r="H357" s="85"/>
      <c r="I357" s="85"/>
      <c r="J357" s="5"/>
      <c r="K357" s="6"/>
      <c r="L357" s="6"/>
      <c r="M357" s="6"/>
      <c r="N357" s="6"/>
      <c r="O357" s="6"/>
      <c r="P357" s="6"/>
      <c r="Q357" s="6"/>
      <c r="R357" s="6"/>
      <c r="S357" s="6"/>
      <c r="T357" s="6"/>
      <c r="U357" s="6"/>
      <c r="V357" s="6"/>
      <c r="W357" s="6"/>
      <c r="X357" s="6"/>
      <c r="Y357" s="6"/>
      <c r="Z357" s="6"/>
    </row>
    <row r="358" ht="47.25" customHeight="1">
      <c r="A358" s="186" t="s">
        <v>1499</v>
      </c>
      <c r="B358" s="106" t="s">
        <v>1431</v>
      </c>
      <c r="C358" s="106" t="s">
        <v>1472</v>
      </c>
      <c r="D358" s="113">
        <v>2.0</v>
      </c>
      <c r="E358" s="113" t="s">
        <v>1062</v>
      </c>
      <c r="F358" s="115" t="s">
        <v>1501</v>
      </c>
      <c r="G358" s="113"/>
      <c r="H358" s="85"/>
      <c r="I358" s="85"/>
      <c r="J358" s="5"/>
      <c r="K358" s="6"/>
      <c r="L358" s="6"/>
      <c r="M358" s="6"/>
      <c r="N358" s="6"/>
      <c r="O358" s="6"/>
      <c r="P358" s="6"/>
      <c r="Q358" s="6"/>
      <c r="R358" s="6"/>
      <c r="S358" s="6"/>
      <c r="T358" s="6"/>
      <c r="U358" s="6"/>
      <c r="V358" s="6"/>
      <c r="W358" s="6"/>
      <c r="X358" s="6"/>
      <c r="Y358" s="6"/>
      <c r="Z358" s="6"/>
    </row>
    <row r="359" ht="31.5" customHeight="1">
      <c r="A359" s="186"/>
      <c r="B359" s="106"/>
      <c r="C359" s="106" t="s">
        <v>1503</v>
      </c>
      <c r="D359" s="113">
        <v>2.0</v>
      </c>
      <c r="E359" s="113" t="s">
        <v>1372</v>
      </c>
      <c r="F359" s="115" t="s">
        <v>1505</v>
      </c>
      <c r="G359" s="113"/>
      <c r="H359" s="85"/>
      <c r="I359" s="85"/>
      <c r="J359" s="5"/>
      <c r="K359" s="6"/>
      <c r="L359" s="6"/>
      <c r="M359" s="6"/>
      <c r="N359" s="6"/>
      <c r="O359" s="6"/>
      <c r="P359" s="6"/>
      <c r="Q359" s="6"/>
      <c r="R359" s="6"/>
      <c r="S359" s="6"/>
      <c r="T359" s="6"/>
      <c r="U359" s="6"/>
      <c r="V359" s="6"/>
      <c r="W359" s="6"/>
      <c r="X359" s="6"/>
      <c r="Y359" s="6"/>
      <c r="Z359" s="6"/>
    </row>
    <row r="360" ht="30.0" customHeight="1">
      <c r="A360" s="200" t="s">
        <v>1508</v>
      </c>
      <c r="B360" s="103" t="s">
        <v>1433</v>
      </c>
      <c r="C360" s="3"/>
      <c r="D360" s="3"/>
      <c r="E360" s="3"/>
      <c r="F360" s="3"/>
      <c r="G360" s="4"/>
      <c r="H360" s="85">
        <f>SUM(D361:D362)</f>
        <v>4</v>
      </c>
      <c r="I360" s="85">
        <f>COUNT(D361:D362)*2</f>
        <v>4</v>
      </c>
      <c r="J360" s="5"/>
      <c r="K360" s="6"/>
      <c r="L360" s="6"/>
      <c r="M360" s="6"/>
      <c r="N360" s="6"/>
      <c r="O360" s="6"/>
      <c r="P360" s="6"/>
      <c r="Q360" s="6"/>
      <c r="R360" s="6"/>
      <c r="S360" s="6"/>
      <c r="T360" s="6"/>
      <c r="U360" s="6"/>
      <c r="V360" s="6"/>
      <c r="W360" s="6"/>
      <c r="X360" s="6"/>
      <c r="Y360" s="6"/>
      <c r="Z360" s="6"/>
    </row>
    <row r="361" ht="60.0" customHeight="1">
      <c r="A361" s="186" t="s">
        <v>1523</v>
      </c>
      <c r="B361" s="115" t="s">
        <v>1442</v>
      </c>
      <c r="C361" s="115" t="s">
        <v>1506</v>
      </c>
      <c r="D361" s="113">
        <v>2.0</v>
      </c>
      <c r="E361" s="113" t="s">
        <v>386</v>
      </c>
      <c r="F361" s="115" t="s">
        <v>1524</v>
      </c>
      <c r="G361" s="113"/>
      <c r="H361" s="85"/>
      <c r="I361" s="85"/>
      <c r="J361" s="5"/>
      <c r="K361" s="6"/>
      <c r="L361" s="6"/>
      <c r="M361" s="6"/>
      <c r="N361" s="6"/>
      <c r="O361" s="6"/>
      <c r="P361" s="6"/>
      <c r="Q361" s="6"/>
      <c r="R361" s="6"/>
      <c r="S361" s="6"/>
      <c r="T361" s="6"/>
      <c r="U361" s="6"/>
      <c r="V361" s="6"/>
      <c r="W361" s="6"/>
      <c r="X361" s="6"/>
      <c r="Y361" s="6"/>
      <c r="Z361" s="6"/>
    </row>
    <row r="362" ht="60.0" customHeight="1">
      <c r="A362" s="186" t="s">
        <v>1525</v>
      </c>
      <c r="B362" s="115" t="s">
        <v>1445</v>
      </c>
      <c r="C362" s="115" t="s">
        <v>1526</v>
      </c>
      <c r="D362" s="113">
        <v>2.0</v>
      </c>
      <c r="E362" s="113" t="s">
        <v>386</v>
      </c>
      <c r="F362" s="115"/>
      <c r="G362" s="113"/>
      <c r="H362" s="85"/>
      <c r="I362" s="85"/>
      <c r="J362" s="5"/>
      <c r="K362" s="6"/>
      <c r="L362" s="6"/>
      <c r="M362" s="6"/>
      <c r="N362" s="6"/>
      <c r="O362" s="6"/>
      <c r="P362" s="6"/>
      <c r="Q362" s="6"/>
      <c r="R362" s="6"/>
      <c r="S362" s="6"/>
      <c r="T362" s="6"/>
      <c r="U362" s="6"/>
      <c r="V362" s="6"/>
      <c r="W362" s="6"/>
      <c r="X362" s="6"/>
      <c r="Y362" s="6"/>
      <c r="Z362" s="6"/>
    </row>
    <row r="363" ht="30.0" customHeight="1">
      <c r="A363" s="200" t="s">
        <v>1527</v>
      </c>
      <c r="B363" s="103" t="s">
        <v>1449</v>
      </c>
      <c r="C363" s="3"/>
      <c r="D363" s="3"/>
      <c r="E363" s="3"/>
      <c r="F363" s="3"/>
      <c r="G363" s="4"/>
      <c r="H363" s="85">
        <f>SUM(D364:D368)</f>
        <v>2</v>
      </c>
      <c r="I363" s="85">
        <f>COUNT(D364:D368)*2</f>
        <v>10</v>
      </c>
      <c r="J363" s="5"/>
      <c r="K363" s="6"/>
      <c r="L363" s="6"/>
      <c r="M363" s="6"/>
      <c r="N363" s="6"/>
      <c r="O363" s="6"/>
      <c r="P363" s="6"/>
      <c r="Q363" s="6"/>
      <c r="R363" s="6"/>
      <c r="S363" s="6"/>
      <c r="T363" s="6"/>
      <c r="U363" s="6"/>
      <c r="V363" s="6"/>
      <c r="W363" s="6"/>
      <c r="X363" s="6"/>
      <c r="Y363" s="6"/>
      <c r="Z363" s="6"/>
    </row>
    <row r="364" ht="45.0" customHeight="1">
      <c r="A364" s="186" t="s">
        <v>1537</v>
      </c>
      <c r="B364" s="115" t="s">
        <v>1456</v>
      </c>
      <c r="C364" s="115" t="s">
        <v>1529</v>
      </c>
      <c r="D364" s="113">
        <v>2.0</v>
      </c>
      <c r="E364" s="113" t="s">
        <v>1053</v>
      </c>
      <c r="F364" s="113"/>
      <c r="G364" s="113"/>
      <c r="H364" s="85"/>
      <c r="I364" s="85"/>
      <c r="J364" s="5"/>
      <c r="K364" s="6"/>
      <c r="L364" s="6"/>
      <c r="M364" s="6"/>
      <c r="N364" s="6"/>
      <c r="O364" s="6"/>
      <c r="P364" s="6"/>
      <c r="Q364" s="6"/>
      <c r="R364" s="6"/>
      <c r="S364" s="6"/>
      <c r="T364" s="6"/>
      <c r="U364" s="6"/>
      <c r="V364" s="6"/>
      <c r="W364" s="6"/>
      <c r="X364" s="6"/>
      <c r="Y364" s="6"/>
      <c r="Z364" s="6"/>
    </row>
    <row r="365" ht="62.25" customHeight="1">
      <c r="A365" s="186" t="s">
        <v>1551</v>
      </c>
      <c r="B365" s="115" t="s">
        <v>1465</v>
      </c>
      <c r="C365" s="110" t="s">
        <v>1467</v>
      </c>
      <c r="D365" s="108">
        <v>0.0</v>
      </c>
      <c r="E365" s="108" t="s">
        <v>1053</v>
      </c>
      <c r="F365" s="113"/>
      <c r="G365" s="113"/>
      <c r="H365" s="85"/>
      <c r="I365" s="85"/>
      <c r="J365" s="5"/>
      <c r="K365" s="6"/>
      <c r="L365" s="6"/>
      <c r="M365" s="6"/>
      <c r="N365" s="6"/>
      <c r="O365" s="6"/>
      <c r="P365" s="6"/>
      <c r="Q365" s="6"/>
      <c r="R365" s="6"/>
      <c r="S365" s="6"/>
      <c r="T365" s="6"/>
      <c r="U365" s="6"/>
      <c r="V365" s="6"/>
      <c r="W365" s="6"/>
      <c r="X365" s="6"/>
      <c r="Y365" s="6"/>
      <c r="Z365" s="6"/>
    </row>
    <row r="366" ht="45.0" customHeight="1">
      <c r="A366" s="186"/>
      <c r="B366" s="115"/>
      <c r="C366" s="115" t="s">
        <v>1470</v>
      </c>
      <c r="D366" s="113">
        <v>0.0</v>
      </c>
      <c r="E366" s="113" t="s">
        <v>158</v>
      </c>
      <c r="F366" s="113"/>
      <c r="G366" s="113"/>
      <c r="H366" s="85"/>
      <c r="I366" s="85"/>
      <c r="J366" s="5"/>
      <c r="K366" s="6"/>
      <c r="L366" s="6"/>
      <c r="M366" s="6"/>
      <c r="N366" s="6"/>
      <c r="O366" s="6"/>
      <c r="P366" s="6"/>
      <c r="Q366" s="6"/>
      <c r="R366" s="6"/>
      <c r="S366" s="6"/>
      <c r="T366" s="6"/>
      <c r="U366" s="6"/>
      <c r="V366" s="6"/>
      <c r="W366" s="6"/>
      <c r="X366" s="6"/>
      <c r="Y366" s="6"/>
      <c r="Z366" s="6"/>
    </row>
    <row r="367" ht="30.0" customHeight="1">
      <c r="A367" s="186"/>
      <c r="B367" s="115"/>
      <c r="C367" s="115" t="s">
        <v>1545</v>
      </c>
      <c r="D367" s="113">
        <v>0.0</v>
      </c>
      <c r="E367" s="113" t="s">
        <v>1053</v>
      </c>
      <c r="F367" s="113"/>
      <c r="G367" s="113"/>
      <c r="H367" s="85"/>
      <c r="I367" s="85"/>
      <c r="J367" s="5"/>
      <c r="K367" s="6"/>
      <c r="L367" s="6"/>
      <c r="M367" s="6"/>
      <c r="N367" s="6"/>
      <c r="O367" s="6"/>
      <c r="P367" s="6"/>
      <c r="Q367" s="6"/>
      <c r="R367" s="6"/>
      <c r="S367" s="6"/>
      <c r="T367" s="6"/>
      <c r="U367" s="6"/>
      <c r="V367" s="6"/>
      <c r="W367" s="6"/>
      <c r="X367" s="6"/>
      <c r="Y367" s="6"/>
      <c r="Z367" s="6"/>
    </row>
    <row r="368" ht="40.5" customHeight="1">
      <c r="A368" s="186"/>
      <c r="B368" s="115"/>
      <c r="C368" s="115" t="s">
        <v>1559</v>
      </c>
      <c r="D368" s="113">
        <v>0.0</v>
      </c>
      <c r="E368" s="113" t="s">
        <v>114</v>
      </c>
      <c r="F368" s="113"/>
      <c r="G368" s="113"/>
      <c r="H368" s="85"/>
      <c r="I368" s="85"/>
      <c r="J368" s="5"/>
      <c r="K368" s="6"/>
      <c r="L368" s="6"/>
      <c r="M368" s="6"/>
      <c r="N368" s="6"/>
      <c r="O368" s="6"/>
      <c r="P368" s="6"/>
      <c r="Q368" s="6"/>
      <c r="R368" s="6"/>
      <c r="S368" s="6"/>
      <c r="T368" s="6"/>
      <c r="U368" s="6"/>
      <c r="V368" s="6"/>
      <c r="W368" s="6"/>
      <c r="X368" s="6"/>
      <c r="Y368" s="6"/>
      <c r="Z368" s="6"/>
    </row>
    <row r="369" ht="30.0" customHeight="1">
      <c r="A369" s="200" t="s">
        <v>1560</v>
      </c>
      <c r="B369" s="103" t="s">
        <v>1475</v>
      </c>
      <c r="C369" s="3"/>
      <c r="D369" s="3"/>
      <c r="E369" s="3"/>
      <c r="F369" s="3"/>
      <c r="G369" s="4"/>
      <c r="H369" s="85">
        <f>SUM(D370:D380)</f>
        <v>12</v>
      </c>
      <c r="I369" s="85">
        <f>COUNT(D370:D380)*2</f>
        <v>22</v>
      </c>
      <c r="J369" s="5"/>
      <c r="K369" s="6"/>
      <c r="L369" s="6"/>
      <c r="M369" s="6"/>
      <c r="N369" s="6"/>
      <c r="O369" s="6"/>
      <c r="P369" s="6"/>
      <c r="Q369" s="6"/>
      <c r="R369" s="6"/>
      <c r="S369" s="6"/>
      <c r="T369" s="6"/>
      <c r="U369" s="6"/>
      <c r="V369" s="6"/>
      <c r="W369" s="6"/>
      <c r="X369" s="6"/>
      <c r="Y369" s="6"/>
      <c r="Z369" s="6"/>
    </row>
    <row r="370" ht="126.75" customHeight="1">
      <c r="A370" s="186" t="s">
        <v>1573</v>
      </c>
      <c r="B370" s="106" t="s">
        <v>1575</v>
      </c>
      <c r="C370" s="115" t="s">
        <v>1569</v>
      </c>
      <c r="D370" s="113">
        <v>0.0</v>
      </c>
      <c r="E370" s="113" t="s">
        <v>114</v>
      </c>
      <c r="F370" s="115" t="s">
        <v>1578</v>
      </c>
      <c r="G370" s="113"/>
      <c r="H370" s="85"/>
      <c r="I370" s="85"/>
      <c r="J370" s="5"/>
      <c r="K370" s="6"/>
      <c r="L370" s="6"/>
      <c r="M370" s="6"/>
      <c r="N370" s="6"/>
      <c r="O370" s="6"/>
      <c r="P370" s="6"/>
      <c r="Q370" s="6"/>
      <c r="R370" s="6"/>
      <c r="S370" s="6"/>
      <c r="T370" s="6"/>
      <c r="U370" s="6"/>
      <c r="V370" s="6"/>
      <c r="W370" s="6"/>
      <c r="X370" s="6"/>
      <c r="Y370" s="6"/>
      <c r="Z370" s="6"/>
    </row>
    <row r="371" ht="75.0" customHeight="1">
      <c r="A371" s="186"/>
      <c r="B371" s="106"/>
      <c r="C371" s="115" t="s">
        <v>1576</v>
      </c>
      <c r="D371" s="113">
        <v>0.0</v>
      </c>
      <c r="E371" s="113" t="s">
        <v>158</v>
      </c>
      <c r="F371" s="115" t="s">
        <v>1577</v>
      </c>
      <c r="G371" s="113"/>
      <c r="H371" s="85"/>
      <c r="I371" s="85"/>
      <c r="J371" s="5"/>
      <c r="K371" s="6"/>
      <c r="L371" s="6"/>
      <c r="M371" s="6"/>
      <c r="N371" s="6"/>
      <c r="O371" s="6"/>
      <c r="P371" s="6"/>
      <c r="Q371" s="6"/>
      <c r="R371" s="6"/>
      <c r="S371" s="6"/>
      <c r="T371" s="6"/>
      <c r="U371" s="6"/>
      <c r="V371" s="6"/>
      <c r="W371" s="6"/>
      <c r="X371" s="6"/>
      <c r="Y371" s="6"/>
      <c r="Z371" s="6"/>
    </row>
    <row r="372" ht="89.25" customHeight="1">
      <c r="A372" s="186"/>
      <c r="B372" s="106"/>
      <c r="C372" s="115" t="s">
        <v>1579</v>
      </c>
      <c r="D372" s="113">
        <v>1.0</v>
      </c>
      <c r="E372" s="113" t="s">
        <v>158</v>
      </c>
      <c r="F372" s="115" t="s">
        <v>1580</v>
      </c>
      <c r="G372" s="113" t="s">
        <v>1585</v>
      </c>
      <c r="H372" s="85"/>
      <c r="I372" s="85"/>
      <c r="J372" s="5"/>
      <c r="K372" s="6"/>
      <c r="L372" s="6"/>
      <c r="M372" s="6"/>
      <c r="N372" s="6"/>
      <c r="O372" s="6"/>
      <c r="P372" s="6"/>
      <c r="Q372" s="6"/>
      <c r="R372" s="6"/>
      <c r="S372" s="6"/>
      <c r="T372" s="6"/>
      <c r="U372" s="6"/>
      <c r="V372" s="6"/>
      <c r="W372" s="6"/>
      <c r="X372" s="6"/>
      <c r="Y372" s="6"/>
      <c r="Z372" s="6"/>
    </row>
    <row r="373" ht="63.0" customHeight="1">
      <c r="A373" s="186" t="s">
        <v>1586</v>
      </c>
      <c r="B373" s="106" t="s">
        <v>1488</v>
      </c>
      <c r="C373" s="106" t="s">
        <v>1490</v>
      </c>
      <c r="D373" s="113">
        <v>1.0</v>
      </c>
      <c r="E373" s="113" t="s">
        <v>1053</v>
      </c>
      <c r="F373" s="113"/>
      <c r="G373" s="113" t="s">
        <v>1589</v>
      </c>
      <c r="H373" s="85"/>
      <c r="I373" s="85"/>
      <c r="J373" s="5"/>
      <c r="K373" s="6"/>
      <c r="L373" s="6"/>
      <c r="M373" s="6"/>
      <c r="N373" s="6"/>
      <c r="O373" s="6"/>
      <c r="P373" s="6"/>
      <c r="Q373" s="6"/>
      <c r="R373" s="6"/>
      <c r="S373" s="6"/>
      <c r="T373" s="6"/>
      <c r="U373" s="6"/>
      <c r="V373" s="6"/>
      <c r="W373" s="6"/>
      <c r="X373" s="6"/>
      <c r="Y373" s="6"/>
      <c r="Z373" s="6"/>
    </row>
    <row r="374" ht="45.0" customHeight="1">
      <c r="A374" s="186"/>
      <c r="B374" s="106"/>
      <c r="C374" s="115" t="s">
        <v>1492</v>
      </c>
      <c r="D374" s="113">
        <v>1.0</v>
      </c>
      <c r="E374" s="113" t="s">
        <v>1062</v>
      </c>
      <c r="F374" s="113"/>
      <c r="G374" s="113" t="s">
        <v>1591</v>
      </c>
      <c r="H374" s="85"/>
      <c r="I374" s="85"/>
      <c r="J374" s="5"/>
      <c r="K374" s="6"/>
      <c r="L374" s="6"/>
      <c r="M374" s="6"/>
      <c r="N374" s="6"/>
      <c r="O374" s="6"/>
      <c r="P374" s="6"/>
      <c r="Q374" s="6"/>
      <c r="R374" s="6"/>
      <c r="S374" s="6"/>
      <c r="T374" s="6"/>
      <c r="U374" s="6"/>
      <c r="V374" s="6"/>
      <c r="W374" s="6"/>
      <c r="X374" s="6"/>
      <c r="Y374" s="6"/>
      <c r="Z374" s="6"/>
    </row>
    <row r="375" ht="63.0" customHeight="1">
      <c r="A375" s="186" t="s">
        <v>1593</v>
      </c>
      <c r="B375" s="106" t="s">
        <v>1494</v>
      </c>
      <c r="C375" s="229" t="s">
        <v>1495</v>
      </c>
      <c r="D375" s="113">
        <v>2.0</v>
      </c>
      <c r="E375" s="113" t="s">
        <v>386</v>
      </c>
      <c r="F375" s="115"/>
      <c r="G375" s="113"/>
      <c r="H375" s="85"/>
      <c r="I375" s="85"/>
      <c r="J375" s="5"/>
      <c r="K375" s="6"/>
      <c r="L375" s="6"/>
      <c r="M375" s="6"/>
      <c r="N375" s="6"/>
      <c r="O375" s="6"/>
      <c r="P375" s="6"/>
      <c r="Q375" s="6"/>
      <c r="R375" s="6"/>
      <c r="S375" s="6"/>
      <c r="T375" s="6"/>
      <c r="U375" s="6"/>
      <c r="V375" s="6"/>
      <c r="W375" s="6"/>
      <c r="X375" s="6"/>
      <c r="Y375" s="6"/>
      <c r="Z375" s="6"/>
    </row>
    <row r="376" ht="60.0" customHeight="1">
      <c r="A376" s="186"/>
      <c r="B376" s="106"/>
      <c r="C376" s="115" t="s">
        <v>1502</v>
      </c>
      <c r="D376" s="113">
        <v>2.0</v>
      </c>
      <c r="E376" s="113" t="s">
        <v>331</v>
      </c>
      <c r="F376" s="115" t="s">
        <v>1596</v>
      </c>
      <c r="G376" s="113"/>
      <c r="H376" s="85"/>
      <c r="I376" s="85"/>
      <c r="J376" s="5"/>
      <c r="K376" s="6"/>
      <c r="L376" s="6"/>
      <c r="M376" s="6"/>
      <c r="N376" s="6"/>
      <c r="O376" s="6"/>
      <c r="P376" s="6"/>
      <c r="Q376" s="6"/>
      <c r="R376" s="6"/>
      <c r="S376" s="6"/>
      <c r="T376" s="6"/>
      <c r="U376" s="6"/>
      <c r="V376" s="6"/>
      <c r="W376" s="6"/>
      <c r="X376" s="6"/>
      <c r="Y376" s="6"/>
      <c r="Z376" s="6"/>
    </row>
    <row r="377" ht="48.0" customHeight="1">
      <c r="A377" s="186"/>
      <c r="B377" s="106"/>
      <c r="C377" s="115" t="s">
        <v>1507</v>
      </c>
      <c r="D377" s="113">
        <v>2.0</v>
      </c>
      <c r="E377" s="113" t="s">
        <v>331</v>
      </c>
      <c r="F377" s="110" t="s">
        <v>1509</v>
      </c>
      <c r="G377" s="113"/>
      <c r="H377" s="85"/>
      <c r="I377" s="85"/>
      <c r="J377" s="5"/>
      <c r="K377" s="6"/>
      <c r="L377" s="6"/>
      <c r="M377" s="6"/>
      <c r="N377" s="6"/>
      <c r="O377" s="6"/>
      <c r="P377" s="6"/>
      <c r="Q377" s="6"/>
      <c r="R377" s="6"/>
      <c r="S377" s="6"/>
      <c r="T377" s="6"/>
      <c r="U377" s="6"/>
      <c r="V377" s="6"/>
      <c r="W377" s="6"/>
      <c r="X377" s="6"/>
      <c r="Y377" s="6"/>
      <c r="Z377" s="6"/>
    </row>
    <row r="378" ht="30.0" customHeight="1">
      <c r="A378" s="186"/>
      <c r="B378" s="106"/>
      <c r="C378" s="115" t="s">
        <v>1511</v>
      </c>
      <c r="D378" s="113">
        <v>0.0</v>
      </c>
      <c r="E378" s="113" t="s">
        <v>1062</v>
      </c>
      <c r="F378" s="115"/>
      <c r="G378" s="113"/>
      <c r="H378" s="85"/>
      <c r="I378" s="85"/>
      <c r="J378" s="5"/>
      <c r="K378" s="6"/>
      <c r="L378" s="6"/>
      <c r="M378" s="6"/>
      <c r="N378" s="6"/>
      <c r="O378" s="6"/>
      <c r="P378" s="6"/>
      <c r="Q378" s="6"/>
      <c r="R378" s="6"/>
      <c r="S378" s="6"/>
      <c r="T378" s="6"/>
      <c r="U378" s="6"/>
      <c r="V378" s="6"/>
      <c r="W378" s="6"/>
      <c r="X378" s="6"/>
      <c r="Y378" s="6"/>
      <c r="Z378" s="6"/>
    </row>
    <row r="379" ht="85.5" customHeight="1">
      <c r="A379" s="186" t="s">
        <v>1602</v>
      </c>
      <c r="B379" s="106" t="s">
        <v>1514</v>
      </c>
      <c r="C379" s="106" t="s">
        <v>1594</v>
      </c>
      <c r="D379" s="113">
        <v>2.0</v>
      </c>
      <c r="E379" s="113" t="s">
        <v>114</v>
      </c>
      <c r="F379" s="113"/>
      <c r="G379" s="113"/>
      <c r="H379" s="85"/>
      <c r="I379" s="85"/>
      <c r="J379" s="5"/>
      <c r="K379" s="6"/>
      <c r="L379" s="6"/>
      <c r="M379" s="6"/>
      <c r="N379" s="6"/>
      <c r="O379" s="6"/>
      <c r="P379" s="6"/>
      <c r="Q379" s="6"/>
      <c r="R379" s="6"/>
      <c r="S379" s="6"/>
      <c r="T379" s="6"/>
      <c r="U379" s="6"/>
      <c r="V379" s="6"/>
      <c r="W379" s="6"/>
      <c r="X379" s="6"/>
      <c r="Y379" s="6"/>
      <c r="Z379" s="6"/>
    </row>
    <row r="380" ht="45.0" customHeight="1">
      <c r="A380" s="186" t="s">
        <v>1606</v>
      </c>
      <c r="B380" s="106" t="s">
        <v>1517</v>
      </c>
      <c r="C380" s="115" t="s">
        <v>1518</v>
      </c>
      <c r="D380" s="113">
        <v>1.0</v>
      </c>
      <c r="E380" s="113" t="s">
        <v>1520</v>
      </c>
      <c r="F380" s="113"/>
      <c r="G380" s="113" t="s">
        <v>1608</v>
      </c>
      <c r="H380" s="85"/>
      <c r="I380" s="85"/>
      <c r="J380" s="5"/>
      <c r="K380" s="6"/>
      <c r="L380" s="6"/>
      <c r="M380" s="6"/>
      <c r="N380" s="6"/>
      <c r="O380" s="6"/>
      <c r="P380" s="6"/>
      <c r="Q380" s="6"/>
      <c r="R380" s="6"/>
      <c r="S380" s="6"/>
      <c r="T380" s="6"/>
      <c r="U380" s="6"/>
      <c r="V380" s="6"/>
      <c r="W380" s="6"/>
      <c r="X380" s="6"/>
      <c r="Y380" s="6"/>
      <c r="Z380" s="6"/>
    </row>
    <row r="381" ht="30.0" customHeight="1">
      <c r="A381" s="200" t="s">
        <v>1610</v>
      </c>
      <c r="B381" s="103" t="s">
        <v>1522</v>
      </c>
      <c r="C381" s="3"/>
      <c r="D381" s="3"/>
      <c r="E381" s="3"/>
      <c r="F381" s="3"/>
      <c r="G381" s="4"/>
      <c r="H381" s="85">
        <f>SUM(D382:D389)</f>
        <v>10</v>
      </c>
      <c r="I381" s="85">
        <f>COUNT(D382:D389)*2</f>
        <v>16</v>
      </c>
      <c r="J381" s="5"/>
      <c r="K381" s="6"/>
      <c r="L381" s="6"/>
      <c r="M381" s="6"/>
      <c r="N381" s="6"/>
      <c r="O381" s="6"/>
      <c r="P381" s="6"/>
      <c r="Q381" s="6"/>
      <c r="R381" s="6"/>
      <c r="S381" s="6"/>
      <c r="T381" s="6"/>
      <c r="U381" s="6"/>
      <c r="V381" s="6"/>
      <c r="W381" s="6"/>
      <c r="X381" s="6"/>
      <c r="Y381" s="6"/>
      <c r="Z381" s="6"/>
    </row>
    <row r="382" ht="63.0" customHeight="1">
      <c r="A382" s="186" t="s">
        <v>1619</v>
      </c>
      <c r="B382" s="106" t="s">
        <v>1531</v>
      </c>
      <c r="C382" s="115" t="s">
        <v>1620</v>
      </c>
      <c r="D382" s="113">
        <v>2.0</v>
      </c>
      <c r="E382" s="113" t="s">
        <v>1053</v>
      </c>
      <c r="F382" s="115" t="s">
        <v>1621</v>
      </c>
      <c r="G382" s="113"/>
      <c r="H382" s="85"/>
      <c r="I382" s="85"/>
      <c r="J382" s="5"/>
      <c r="K382" s="6"/>
      <c r="L382" s="6"/>
      <c r="M382" s="6"/>
      <c r="N382" s="6"/>
      <c r="O382" s="6"/>
      <c r="P382" s="6"/>
      <c r="Q382" s="6"/>
      <c r="R382" s="6"/>
      <c r="S382" s="6"/>
      <c r="T382" s="6"/>
      <c r="U382" s="6"/>
      <c r="V382" s="6"/>
      <c r="W382" s="6"/>
      <c r="X382" s="6"/>
      <c r="Y382" s="6"/>
      <c r="Z382" s="6"/>
    </row>
    <row r="383" ht="63.0" customHeight="1">
      <c r="A383" s="186" t="s">
        <v>1623</v>
      </c>
      <c r="B383" s="106" t="s">
        <v>1534</v>
      </c>
      <c r="C383" s="115" t="s">
        <v>1624</v>
      </c>
      <c r="D383" s="113">
        <v>2.0</v>
      </c>
      <c r="E383" s="113" t="s">
        <v>1053</v>
      </c>
      <c r="F383" s="115" t="s">
        <v>1618</v>
      </c>
      <c r="G383" s="113"/>
      <c r="H383" s="85"/>
      <c r="I383" s="85"/>
      <c r="J383" s="5"/>
      <c r="K383" s="6"/>
      <c r="L383" s="6"/>
      <c r="M383" s="6"/>
      <c r="N383" s="6"/>
      <c r="O383" s="6"/>
      <c r="P383" s="6"/>
      <c r="Q383" s="6"/>
      <c r="R383" s="6"/>
      <c r="S383" s="6"/>
      <c r="T383" s="6"/>
      <c r="U383" s="6"/>
      <c r="V383" s="6"/>
      <c r="W383" s="6"/>
      <c r="X383" s="6"/>
      <c r="Y383" s="6"/>
      <c r="Z383" s="6"/>
    </row>
    <row r="384" ht="47.25" customHeight="1">
      <c r="A384" s="186" t="s">
        <v>1628</v>
      </c>
      <c r="B384" s="106" t="s">
        <v>1538</v>
      </c>
      <c r="C384" s="115" t="s">
        <v>1629</v>
      </c>
      <c r="D384" s="113">
        <v>2.0</v>
      </c>
      <c r="E384" s="113" t="s">
        <v>1053</v>
      </c>
      <c r="F384" s="115" t="s">
        <v>1630</v>
      </c>
      <c r="G384" s="113"/>
      <c r="H384" s="85"/>
      <c r="I384" s="85"/>
      <c r="J384" s="5"/>
      <c r="K384" s="6"/>
      <c r="L384" s="6"/>
      <c r="M384" s="6"/>
      <c r="N384" s="6"/>
      <c r="O384" s="6"/>
      <c r="P384" s="6"/>
      <c r="Q384" s="6"/>
      <c r="R384" s="6"/>
      <c r="S384" s="6"/>
      <c r="T384" s="6"/>
      <c r="U384" s="6"/>
      <c r="V384" s="6"/>
      <c r="W384" s="6"/>
      <c r="X384" s="6"/>
      <c r="Y384" s="6"/>
      <c r="Z384" s="6"/>
    </row>
    <row r="385" ht="31.5" customHeight="1">
      <c r="A385" s="186" t="s">
        <v>1634</v>
      </c>
      <c r="B385" s="150" t="s">
        <v>1540</v>
      </c>
      <c r="C385" s="115" t="s">
        <v>1636</v>
      </c>
      <c r="D385" s="113">
        <v>1.0</v>
      </c>
      <c r="E385" s="113" t="s">
        <v>1053</v>
      </c>
      <c r="F385" s="115" t="s">
        <v>1637</v>
      </c>
      <c r="G385" s="113" t="s">
        <v>1640</v>
      </c>
      <c r="H385" s="85"/>
      <c r="I385" s="85"/>
      <c r="J385" s="5"/>
      <c r="K385" s="6"/>
      <c r="L385" s="6"/>
      <c r="M385" s="6"/>
      <c r="N385" s="6"/>
      <c r="O385" s="6"/>
      <c r="P385" s="6"/>
      <c r="Q385" s="6"/>
      <c r="R385" s="6"/>
      <c r="S385" s="6"/>
      <c r="T385" s="6"/>
      <c r="U385" s="6"/>
      <c r="V385" s="6"/>
      <c r="W385" s="6"/>
      <c r="X385" s="6"/>
      <c r="Y385" s="6"/>
      <c r="Z385" s="6"/>
    </row>
    <row r="386" ht="75.0" customHeight="1">
      <c r="A386" s="186" t="s">
        <v>1644</v>
      </c>
      <c r="B386" s="106" t="s">
        <v>1543</v>
      </c>
      <c r="C386" s="115" t="s">
        <v>1645</v>
      </c>
      <c r="D386" s="113">
        <v>0.0</v>
      </c>
      <c r="E386" s="113" t="s">
        <v>386</v>
      </c>
      <c r="F386" s="115" t="s">
        <v>1648</v>
      </c>
      <c r="G386" s="113"/>
      <c r="H386" s="85"/>
      <c r="I386" s="85"/>
      <c r="J386" s="5"/>
      <c r="K386" s="6"/>
      <c r="L386" s="6"/>
      <c r="M386" s="6"/>
      <c r="N386" s="6"/>
      <c r="O386" s="6"/>
      <c r="P386" s="6"/>
      <c r="Q386" s="6"/>
      <c r="R386" s="6"/>
      <c r="S386" s="6"/>
      <c r="T386" s="6"/>
      <c r="U386" s="6"/>
      <c r="V386" s="6"/>
      <c r="W386" s="6"/>
      <c r="X386" s="6"/>
      <c r="Y386" s="6"/>
      <c r="Z386" s="6"/>
    </row>
    <row r="387" ht="45.0" customHeight="1">
      <c r="A387" s="186" t="s">
        <v>1651</v>
      </c>
      <c r="B387" s="106" t="s">
        <v>1547</v>
      </c>
      <c r="C387" s="115" t="s">
        <v>1652</v>
      </c>
      <c r="D387" s="113">
        <v>1.0</v>
      </c>
      <c r="E387" s="113" t="s">
        <v>383</v>
      </c>
      <c r="F387" s="115" t="s">
        <v>1653</v>
      </c>
      <c r="G387" s="113" t="s">
        <v>1654</v>
      </c>
      <c r="H387" s="85"/>
      <c r="I387" s="85"/>
      <c r="J387" s="5"/>
      <c r="K387" s="6"/>
      <c r="L387" s="6"/>
      <c r="M387" s="6"/>
      <c r="N387" s="6"/>
      <c r="O387" s="6"/>
      <c r="P387" s="6"/>
      <c r="Q387" s="6"/>
      <c r="R387" s="6"/>
      <c r="S387" s="6"/>
      <c r="T387" s="6"/>
      <c r="U387" s="6"/>
      <c r="V387" s="6"/>
      <c r="W387" s="6"/>
      <c r="X387" s="6"/>
      <c r="Y387" s="6"/>
      <c r="Z387" s="6"/>
    </row>
    <row r="388" ht="30.0" customHeight="1">
      <c r="A388" s="186"/>
      <c r="B388" s="106"/>
      <c r="C388" s="115" t="s">
        <v>1552</v>
      </c>
      <c r="D388" s="113">
        <v>0.0</v>
      </c>
      <c r="E388" s="113" t="s">
        <v>383</v>
      </c>
      <c r="F388" s="113"/>
      <c r="G388" s="113"/>
      <c r="H388" s="85"/>
      <c r="I388" s="85"/>
      <c r="J388" s="5"/>
      <c r="K388" s="6"/>
      <c r="L388" s="6"/>
      <c r="M388" s="6"/>
      <c r="N388" s="6"/>
      <c r="O388" s="6"/>
      <c r="P388" s="6"/>
      <c r="Q388" s="6"/>
      <c r="R388" s="6"/>
      <c r="S388" s="6"/>
      <c r="T388" s="6"/>
      <c r="U388" s="6"/>
      <c r="V388" s="6"/>
      <c r="W388" s="6"/>
      <c r="X388" s="6"/>
      <c r="Y388" s="6"/>
      <c r="Z388" s="6"/>
    </row>
    <row r="389" ht="47.25" customHeight="1">
      <c r="A389" s="186" t="s">
        <v>1659</v>
      </c>
      <c r="B389" s="106" t="s">
        <v>1554</v>
      </c>
      <c r="C389" s="115" t="s">
        <v>1660</v>
      </c>
      <c r="D389" s="113">
        <v>2.0</v>
      </c>
      <c r="E389" s="113" t="s">
        <v>386</v>
      </c>
      <c r="F389" s="113"/>
      <c r="G389" s="113"/>
      <c r="H389" s="85"/>
      <c r="I389" s="85"/>
      <c r="J389" s="5"/>
      <c r="K389" s="6"/>
      <c r="L389" s="6"/>
      <c r="M389" s="6"/>
      <c r="N389" s="6"/>
      <c r="O389" s="6"/>
      <c r="P389" s="6"/>
      <c r="Q389" s="6"/>
      <c r="R389" s="6"/>
      <c r="S389" s="6"/>
      <c r="T389" s="6"/>
      <c r="U389" s="6"/>
      <c r="V389" s="6"/>
      <c r="W389" s="6"/>
      <c r="X389" s="6"/>
      <c r="Y389" s="6"/>
      <c r="Z389" s="6"/>
    </row>
    <row r="390" ht="30.0" customHeight="1">
      <c r="A390" s="200" t="s">
        <v>1663</v>
      </c>
      <c r="B390" s="103" t="s">
        <v>1558</v>
      </c>
      <c r="C390" s="3"/>
      <c r="D390" s="3"/>
      <c r="E390" s="3"/>
      <c r="F390" s="3"/>
      <c r="G390" s="4"/>
      <c r="H390" s="85">
        <f>SUM(D391:D399)</f>
        <v>13</v>
      </c>
      <c r="I390" s="85">
        <f>COUNT(D391:D399)*2</f>
        <v>18</v>
      </c>
      <c r="J390" s="5"/>
      <c r="K390" s="6"/>
      <c r="L390" s="6"/>
      <c r="M390" s="6"/>
      <c r="N390" s="6"/>
      <c r="O390" s="6"/>
      <c r="P390" s="6"/>
      <c r="Q390" s="6"/>
      <c r="R390" s="6"/>
      <c r="S390" s="6"/>
      <c r="T390" s="6"/>
      <c r="U390" s="6"/>
      <c r="V390" s="6"/>
      <c r="W390" s="6"/>
      <c r="X390" s="6"/>
      <c r="Y390" s="6"/>
      <c r="Z390" s="6"/>
    </row>
    <row r="391" ht="144.0" customHeight="1">
      <c r="A391" s="186" t="s">
        <v>1678</v>
      </c>
      <c r="B391" s="106" t="s">
        <v>1562</v>
      </c>
      <c r="C391" s="115" t="s">
        <v>1679</v>
      </c>
      <c r="D391" s="113">
        <v>2.0</v>
      </c>
      <c r="E391" s="113" t="s">
        <v>158</v>
      </c>
      <c r="F391" s="115" t="s">
        <v>1682</v>
      </c>
      <c r="G391" s="113"/>
      <c r="H391" s="85"/>
      <c r="I391" s="85"/>
      <c r="J391" s="5"/>
      <c r="K391" s="6"/>
      <c r="L391" s="6"/>
      <c r="M391" s="6"/>
      <c r="N391" s="6"/>
      <c r="O391" s="6"/>
      <c r="P391" s="6"/>
      <c r="Q391" s="6"/>
      <c r="R391" s="6"/>
      <c r="S391" s="6"/>
      <c r="T391" s="6"/>
      <c r="U391" s="6"/>
      <c r="V391" s="6"/>
      <c r="W391" s="6"/>
      <c r="X391" s="6"/>
      <c r="Y391" s="6"/>
      <c r="Z391" s="6"/>
    </row>
    <row r="392" ht="45.0" customHeight="1">
      <c r="A392" s="186"/>
      <c r="B392" s="106"/>
      <c r="C392" s="129" t="s">
        <v>1685</v>
      </c>
      <c r="D392" s="113">
        <v>2.0</v>
      </c>
      <c r="E392" s="113" t="s">
        <v>158</v>
      </c>
      <c r="F392" s="115"/>
      <c r="G392" s="113"/>
      <c r="H392" s="85"/>
      <c r="I392" s="85"/>
      <c r="J392" s="5"/>
      <c r="K392" s="6"/>
      <c r="L392" s="6"/>
      <c r="M392" s="6"/>
      <c r="N392" s="6"/>
      <c r="O392" s="6"/>
      <c r="P392" s="6"/>
      <c r="Q392" s="6"/>
      <c r="R392" s="6"/>
      <c r="S392" s="6"/>
      <c r="T392" s="6"/>
      <c r="U392" s="6"/>
      <c r="V392" s="6"/>
      <c r="W392" s="6"/>
      <c r="X392" s="6"/>
      <c r="Y392" s="6"/>
      <c r="Z392" s="6"/>
    </row>
    <row r="393" ht="30.0" customHeight="1">
      <c r="A393" s="186"/>
      <c r="B393" s="106"/>
      <c r="C393" s="129" t="s">
        <v>1686</v>
      </c>
      <c r="D393" s="113">
        <v>1.0</v>
      </c>
      <c r="E393" s="113" t="s">
        <v>479</v>
      </c>
      <c r="F393" s="115"/>
      <c r="G393" s="113" t="s">
        <v>1608</v>
      </c>
      <c r="H393" s="85"/>
      <c r="I393" s="85"/>
      <c r="J393" s="5"/>
      <c r="K393" s="6"/>
      <c r="L393" s="6"/>
      <c r="M393" s="6"/>
      <c r="N393" s="6"/>
      <c r="O393" s="6"/>
      <c r="P393" s="6"/>
      <c r="Q393" s="6"/>
      <c r="R393" s="6"/>
      <c r="S393" s="6"/>
      <c r="T393" s="6"/>
      <c r="U393" s="6"/>
      <c r="V393" s="6"/>
      <c r="W393" s="6"/>
      <c r="X393" s="6"/>
      <c r="Y393" s="6"/>
      <c r="Z393" s="6"/>
    </row>
    <row r="394" ht="63.0" customHeight="1">
      <c r="A394" s="186"/>
      <c r="B394" s="106"/>
      <c r="C394" s="129" t="s">
        <v>1689</v>
      </c>
      <c r="D394" s="113">
        <v>1.0</v>
      </c>
      <c r="E394" s="113" t="s">
        <v>158</v>
      </c>
      <c r="F394" s="115"/>
      <c r="G394" s="115" t="s">
        <v>1692</v>
      </c>
      <c r="H394" s="85"/>
      <c r="I394" s="85"/>
      <c r="J394" s="5"/>
      <c r="K394" s="6"/>
      <c r="L394" s="6"/>
      <c r="M394" s="6"/>
      <c r="N394" s="6"/>
      <c r="O394" s="6"/>
      <c r="P394" s="6"/>
      <c r="Q394" s="6"/>
      <c r="R394" s="6"/>
      <c r="S394" s="6"/>
      <c r="T394" s="6"/>
      <c r="U394" s="6"/>
      <c r="V394" s="6"/>
      <c r="W394" s="6"/>
      <c r="X394" s="6"/>
      <c r="Y394" s="6"/>
      <c r="Z394" s="6"/>
    </row>
    <row r="395" ht="47.25" customHeight="1">
      <c r="A395" s="186" t="s">
        <v>1694</v>
      </c>
      <c r="B395" s="106" t="s">
        <v>1564</v>
      </c>
      <c r="C395" s="115" t="s">
        <v>1695</v>
      </c>
      <c r="D395" s="113">
        <v>1.0</v>
      </c>
      <c r="E395" s="113" t="s">
        <v>1698</v>
      </c>
      <c r="F395" s="115" t="s">
        <v>1699</v>
      </c>
      <c r="G395" s="115" t="s">
        <v>1692</v>
      </c>
      <c r="H395" s="85"/>
      <c r="I395" s="85"/>
      <c r="J395" s="5"/>
      <c r="K395" s="6"/>
      <c r="L395" s="6"/>
      <c r="M395" s="6"/>
      <c r="N395" s="6"/>
      <c r="O395" s="6"/>
      <c r="P395" s="6"/>
      <c r="Q395" s="6"/>
      <c r="R395" s="6"/>
      <c r="S395" s="6"/>
      <c r="T395" s="6"/>
      <c r="U395" s="6"/>
      <c r="V395" s="6"/>
      <c r="W395" s="6"/>
      <c r="X395" s="6"/>
      <c r="Y395" s="6"/>
      <c r="Z395" s="6"/>
    </row>
    <row r="396" ht="75.0" customHeight="1">
      <c r="A396" s="186"/>
      <c r="B396" s="106"/>
      <c r="C396" s="129" t="s">
        <v>1702</v>
      </c>
      <c r="D396" s="113">
        <v>1.0</v>
      </c>
      <c r="E396" s="113" t="s">
        <v>1053</v>
      </c>
      <c r="F396" s="134"/>
      <c r="G396" s="115" t="s">
        <v>1692</v>
      </c>
      <c r="H396" s="85"/>
      <c r="I396" s="85"/>
      <c r="J396" s="5"/>
      <c r="K396" s="6"/>
      <c r="L396" s="6"/>
      <c r="M396" s="6"/>
      <c r="N396" s="6"/>
      <c r="O396" s="6"/>
      <c r="P396" s="6"/>
      <c r="Q396" s="6"/>
      <c r="R396" s="6"/>
      <c r="S396" s="6"/>
      <c r="T396" s="6"/>
      <c r="U396" s="6"/>
      <c r="V396" s="6"/>
      <c r="W396" s="6"/>
      <c r="X396" s="6"/>
      <c r="Y396" s="6"/>
      <c r="Z396" s="6"/>
    </row>
    <row r="397" ht="45.0" customHeight="1">
      <c r="A397" s="186"/>
      <c r="B397" s="106"/>
      <c r="C397" s="115" t="s">
        <v>1703</v>
      </c>
      <c r="D397" s="113">
        <v>1.0</v>
      </c>
      <c r="E397" s="113" t="s">
        <v>158</v>
      </c>
      <c r="F397" s="115"/>
      <c r="G397" s="115" t="s">
        <v>1692</v>
      </c>
      <c r="H397" s="85"/>
      <c r="I397" s="85"/>
      <c r="J397" s="5"/>
      <c r="K397" s="6"/>
      <c r="L397" s="6"/>
      <c r="M397" s="6"/>
      <c r="N397" s="6"/>
      <c r="O397" s="6"/>
      <c r="P397" s="6"/>
      <c r="Q397" s="6"/>
      <c r="R397" s="6"/>
      <c r="S397" s="6"/>
      <c r="T397" s="6"/>
      <c r="U397" s="6"/>
      <c r="V397" s="6"/>
      <c r="W397" s="6"/>
      <c r="X397" s="6"/>
      <c r="Y397" s="6"/>
      <c r="Z397" s="6"/>
    </row>
    <row r="398" ht="63.0" customHeight="1">
      <c r="A398" s="186" t="s">
        <v>1704</v>
      </c>
      <c r="B398" s="106" t="s">
        <v>1566</v>
      </c>
      <c r="C398" s="115" t="s">
        <v>1706</v>
      </c>
      <c r="D398" s="113">
        <v>2.0</v>
      </c>
      <c r="E398" s="113" t="s">
        <v>1520</v>
      </c>
      <c r="F398" s="113"/>
      <c r="G398" s="113"/>
      <c r="H398" s="85"/>
      <c r="I398" s="85"/>
      <c r="J398" s="5"/>
      <c r="K398" s="6"/>
      <c r="L398" s="6"/>
      <c r="M398" s="6"/>
      <c r="N398" s="6"/>
      <c r="O398" s="6"/>
      <c r="P398" s="6"/>
      <c r="Q398" s="6"/>
      <c r="R398" s="6"/>
      <c r="S398" s="6"/>
      <c r="T398" s="6"/>
      <c r="U398" s="6"/>
      <c r="V398" s="6"/>
      <c r="W398" s="6"/>
      <c r="X398" s="6"/>
      <c r="Y398" s="6"/>
      <c r="Z398" s="6"/>
    </row>
    <row r="399" ht="78.75" customHeight="1">
      <c r="A399" s="186" t="s">
        <v>1708</v>
      </c>
      <c r="B399" s="106" t="s">
        <v>1570</v>
      </c>
      <c r="C399" s="115" t="s">
        <v>1710</v>
      </c>
      <c r="D399" s="113">
        <v>2.0</v>
      </c>
      <c r="E399" s="113" t="s">
        <v>1062</v>
      </c>
      <c r="F399" s="113"/>
      <c r="G399" s="113"/>
      <c r="H399" s="85"/>
      <c r="I399" s="85"/>
      <c r="J399" s="5"/>
      <c r="K399" s="6"/>
      <c r="L399" s="6"/>
      <c r="M399" s="6"/>
      <c r="N399" s="6"/>
      <c r="O399" s="6"/>
      <c r="P399" s="6"/>
      <c r="Q399" s="6"/>
      <c r="R399" s="6"/>
      <c r="S399" s="6"/>
      <c r="T399" s="6"/>
      <c r="U399" s="6"/>
      <c r="V399" s="6"/>
      <c r="W399" s="6"/>
      <c r="X399" s="6"/>
      <c r="Y399" s="6"/>
      <c r="Z399" s="6"/>
    </row>
    <row r="400" ht="30.0" hidden="1" customHeight="1">
      <c r="A400" s="212" t="s">
        <v>1712</v>
      </c>
      <c r="B400" s="214" t="s">
        <v>1574</v>
      </c>
      <c r="C400" s="67"/>
      <c r="D400" s="67"/>
      <c r="E400" s="67"/>
      <c r="F400" s="67"/>
      <c r="G400" s="68"/>
      <c r="H400" s="78"/>
      <c r="I400" s="78"/>
      <c r="J400" s="5"/>
      <c r="K400" s="6"/>
      <c r="L400" s="6"/>
      <c r="M400" s="6"/>
      <c r="N400" s="6"/>
      <c r="O400" s="6"/>
      <c r="P400" s="6"/>
      <c r="Q400" s="6"/>
      <c r="R400" s="6"/>
      <c r="S400" s="6"/>
      <c r="T400" s="6"/>
      <c r="U400" s="6"/>
      <c r="V400" s="6"/>
      <c r="W400" s="6"/>
      <c r="X400" s="6"/>
      <c r="Y400" s="6"/>
      <c r="Z400" s="6"/>
    </row>
    <row r="401" ht="75.0" hidden="1" customHeight="1">
      <c r="A401" s="120" t="s">
        <v>1718</v>
      </c>
      <c r="B401" s="115" t="s">
        <v>1582</v>
      </c>
      <c r="C401" s="115"/>
      <c r="D401" s="113"/>
      <c r="E401" s="113"/>
      <c r="F401" s="115"/>
      <c r="G401" s="113"/>
      <c r="H401" s="78"/>
      <c r="I401" s="78"/>
      <c r="J401" s="5"/>
      <c r="K401" s="6"/>
      <c r="L401" s="6"/>
      <c r="M401" s="6"/>
      <c r="N401" s="6"/>
      <c r="O401" s="6"/>
      <c r="P401" s="6"/>
      <c r="Q401" s="6"/>
      <c r="R401" s="6"/>
      <c r="S401" s="6"/>
      <c r="T401" s="6"/>
      <c r="U401" s="6"/>
      <c r="V401" s="6"/>
      <c r="W401" s="6"/>
      <c r="X401" s="6"/>
      <c r="Y401" s="6"/>
      <c r="Z401" s="6"/>
    </row>
    <row r="402" ht="45.0" hidden="1" customHeight="1">
      <c r="A402" s="120" t="s">
        <v>1583</v>
      </c>
      <c r="B402" s="115" t="s">
        <v>1584</v>
      </c>
      <c r="C402" s="113"/>
      <c r="D402" s="113"/>
      <c r="E402" s="113"/>
      <c r="F402" s="113"/>
      <c r="G402" s="113"/>
      <c r="H402" s="78"/>
      <c r="I402" s="78"/>
      <c r="J402" s="5"/>
      <c r="K402" s="6"/>
      <c r="L402" s="6"/>
      <c r="M402" s="6"/>
      <c r="N402" s="6"/>
      <c r="O402" s="6"/>
      <c r="P402" s="6"/>
      <c r="Q402" s="6"/>
      <c r="R402" s="6"/>
      <c r="S402" s="6"/>
      <c r="T402" s="6"/>
      <c r="U402" s="6"/>
      <c r="V402" s="6"/>
      <c r="W402" s="6"/>
      <c r="X402" s="6"/>
      <c r="Y402" s="6"/>
      <c r="Z402" s="6"/>
    </row>
    <row r="403" ht="94.5" hidden="1" customHeight="1">
      <c r="A403" s="120" t="s">
        <v>1722</v>
      </c>
      <c r="B403" s="119" t="s">
        <v>1690</v>
      </c>
      <c r="C403" s="216"/>
      <c r="D403" s="136"/>
      <c r="E403" s="136"/>
      <c r="F403" s="136"/>
      <c r="G403" s="136"/>
      <c r="H403" s="78"/>
      <c r="I403" s="78"/>
      <c r="J403" s="5"/>
      <c r="K403" s="6"/>
      <c r="L403" s="6"/>
      <c r="M403" s="6"/>
      <c r="N403" s="6"/>
      <c r="O403" s="6"/>
      <c r="P403" s="6"/>
      <c r="Q403" s="6"/>
      <c r="R403" s="6"/>
      <c r="S403" s="6"/>
      <c r="T403" s="6"/>
      <c r="U403" s="6"/>
      <c r="V403" s="6"/>
      <c r="W403" s="6"/>
      <c r="X403" s="6"/>
      <c r="Y403" s="6"/>
      <c r="Z403" s="6"/>
    </row>
    <row r="404" ht="32.25" customHeight="1">
      <c r="A404" s="200" t="s">
        <v>1727</v>
      </c>
      <c r="B404" s="103" t="s">
        <v>1592</v>
      </c>
      <c r="C404" s="3"/>
      <c r="D404" s="3"/>
      <c r="E404" s="3"/>
      <c r="F404" s="3"/>
      <c r="G404" s="4"/>
      <c r="H404" s="85">
        <f>SUM(D405:D430)</f>
        <v>14</v>
      </c>
      <c r="I404" s="85">
        <f>COUNT(D405:D430)*2</f>
        <v>52</v>
      </c>
      <c r="J404" s="5"/>
      <c r="K404" s="6"/>
      <c r="L404" s="6"/>
      <c r="M404" s="6"/>
      <c r="N404" s="6"/>
      <c r="O404" s="6"/>
      <c r="P404" s="6"/>
      <c r="Q404" s="6"/>
      <c r="R404" s="6"/>
      <c r="S404" s="6"/>
      <c r="T404" s="6"/>
      <c r="U404" s="6"/>
      <c r="V404" s="6"/>
      <c r="W404" s="6"/>
      <c r="X404" s="6"/>
      <c r="Y404" s="6"/>
      <c r="Z404" s="6"/>
    </row>
    <row r="405" ht="76.5" customHeight="1">
      <c r="A405" s="186" t="s">
        <v>1731</v>
      </c>
      <c r="B405" s="106" t="s">
        <v>1598</v>
      </c>
      <c r="C405" s="115" t="s">
        <v>1733</v>
      </c>
      <c r="D405" s="113">
        <v>0.0</v>
      </c>
      <c r="E405" s="113" t="s">
        <v>114</v>
      </c>
      <c r="F405" s="115" t="s">
        <v>1735</v>
      </c>
      <c r="G405" s="113"/>
      <c r="H405" s="85"/>
      <c r="I405" s="85"/>
      <c r="J405" s="5"/>
      <c r="K405" s="6"/>
      <c r="L405" s="6"/>
      <c r="M405" s="6"/>
      <c r="N405" s="6"/>
      <c r="O405" s="6"/>
      <c r="P405" s="6"/>
      <c r="Q405" s="6"/>
      <c r="R405" s="6"/>
      <c r="S405" s="6"/>
      <c r="T405" s="6"/>
      <c r="U405" s="6"/>
      <c r="V405" s="6"/>
      <c r="W405" s="6"/>
      <c r="X405" s="6"/>
      <c r="Y405" s="6"/>
      <c r="Z405" s="6"/>
    </row>
    <row r="406" ht="15.75" customHeight="1">
      <c r="A406" s="186"/>
      <c r="B406" s="106"/>
      <c r="C406" s="115" t="s">
        <v>1736</v>
      </c>
      <c r="D406" s="113">
        <v>0.0</v>
      </c>
      <c r="E406" s="113" t="s">
        <v>386</v>
      </c>
      <c r="F406" s="113"/>
      <c r="G406" s="113"/>
      <c r="H406" s="85"/>
      <c r="I406" s="85"/>
      <c r="J406" s="5"/>
      <c r="K406" s="6"/>
      <c r="L406" s="6"/>
      <c r="M406" s="6"/>
      <c r="N406" s="6"/>
      <c r="O406" s="6"/>
      <c r="P406" s="6"/>
      <c r="Q406" s="6"/>
      <c r="R406" s="6"/>
      <c r="S406" s="6"/>
      <c r="T406" s="6"/>
      <c r="U406" s="6"/>
      <c r="V406" s="6"/>
      <c r="W406" s="6"/>
      <c r="X406" s="6"/>
      <c r="Y406" s="6"/>
      <c r="Z406" s="6"/>
    </row>
    <row r="407" ht="30.0" customHeight="1">
      <c r="A407" s="186"/>
      <c r="B407" s="106"/>
      <c r="C407" s="115" t="s">
        <v>1737</v>
      </c>
      <c r="D407" s="113">
        <v>0.0</v>
      </c>
      <c r="E407" s="113" t="s">
        <v>331</v>
      </c>
      <c r="F407" s="113"/>
      <c r="G407" s="113"/>
      <c r="H407" s="85"/>
      <c r="I407" s="85"/>
      <c r="J407" s="5"/>
      <c r="K407" s="6"/>
      <c r="L407" s="6"/>
      <c r="M407" s="6"/>
      <c r="N407" s="6"/>
      <c r="O407" s="6"/>
      <c r="P407" s="6"/>
      <c r="Q407" s="6"/>
      <c r="R407" s="6"/>
      <c r="S407" s="6"/>
      <c r="T407" s="6"/>
      <c r="U407" s="6"/>
      <c r="V407" s="6"/>
      <c r="W407" s="6"/>
      <c r="X407" s="6"/>
      <c r="Y407" s="6"/>
      <c r="Z407" s="6"/>
    </row>
    <row r="408" ht="48.75" customHeight="1">
      <c r="A408" s="186"/>
      <c r="B408" s="106"/>
      <c r="C408" s="115" t="s">
        <v>1739</v>
      </c>
      <c r="D408" s="113">
        <v>0.0</v>
      </c>
      <c r="E408" s="113" t="s">
        <v>473</v>
      </c>
      <c r="F408" s="113"/>
      <c r="G408" s="113"/>
      <c r="H408" s="85"/>
      <c r="I408" s="85"/>
      <c r="J408" s="5"/>
      <c r="K408" s="6"/>
      <c r="L408" s="6"/>
      <c r="M408" s="6"/>
      <c r="N408" s="6"/>
      <c r="O408" s="6"/>
      <c r="P408" s="6"/>
      <c r="Q408" s="6"/>
      <c r="R408" s="6"/>
      <c r="S408" s="6"/>
      <c r="T408" s="6"/>
      <c r="U408" s="6"/>
      <c r="V408" s="6"/>
      <c r="W408" s="6"/>
      <c r="X408" s="6"/>
      <c r="Y408" s="6"/>
      <c r="Z408" s="6"/>
    </row>
    <row r="409" ht="45.0" customHeight="1">
      <c r="A409" s="186" t="s">
        <v>1740</v>
      </c>
      <c r="B409" s="106" t="s">
        <v>1601</v>
      </c>
      <c r="C409" s="115" t="s">
        <v>1741</v>
      </c>
      <c r="D409" s="113">
        <v>0.0</v>
      </c>
      <c r="E409" s="113" t="s">
        <v>331</v>
      </c>
      <c r="F409" s="115" t="s">
        <v>1742</v>
      </c>
      <c r="G409" s="113"/>
      <c r="H409" s="85"/>
      <c r="I409" s="85"/>
      <c r="J409" s="5"/>
      <c r="K409" s="6"/>
      <c r="L409" s="6"/>
      <c r="M409" s="6"/>
      <c r="N409" s="6"/>
      <c r="O409" s="6"/>
      <c r="P409" s="6"/>
      <c r="Q409" s="6"/>
      <c r="R409" s="6"/>
      <c r="S409" s="6"/>
      <c r="T409" s="6"/>
      <c r="U409" s="6"/>
      <c r="V409" s="6"/>
      <c r="W409" s="6"/>
      <c r="X409" s="6"/>
      <c r="Y409" s="6"/>
      <c r="Z409" s="6"/>
    </row>
    <row r="410" ht="30.0" customHeight="1">
      <c r="A410" s="186"/>
      <c r="B410" s="106"/>
      <c r="C410" s="115" t="s">
        <v>1743</v>
      </c>
      <c r="D410" s="113">
        <v>0.0</v>
      </c>
      <c r="E410" s="113" t="s">
        <v>158</v>
      </c>
      <c r="F410" s="115"/>
      <c r="G410" s="113"/>
      <c r="H410" s="85"/>
      <c r="I410" s="85"/>
      <c r="J410" s="5"/>
      <c r="K410" s="6"/>
      <c r="L410" s="6"/>
      <c r="M410" s="6"/>
      <c r="N410" s="6"/>
      <c r="O410" s="6"/>
      <c r="P410" s="6"/>
      <c r="Q410" s="6"/>
      <c r="R410" s="6"/>
      <c r="S410" s="6"/>
      <c r="T410" s="6"/>
      <c r="U410" s="6"/>
      <c r="V410" s="6"/>
      <c r="W410" s="6"/>
      <c r="X410" s="6"/>
      <c r="Y410" s="6"/>
      <c r="Z410" s="6"/>
    </row>
    <row r="411" ht="15.75" customHeight="1">
      <c r="A411" s="186"/>
      <c r="B411" s="106"/>
      <c r="C411" s="115" t="s">
        <v>1748</v>
      </c>
      <c r="D411" s="113">
        <v>2.0</v>
      </c>
      <c r="E411" s="113" t="s">
        <v>158</v>
      </c>
      <c r="F411" s="115"/>
      <c r="G411" s="113"/>
      <c r="H411" s="85"/>
      <c r="I411" s="85"/>
      <c r="J411" s="5"/>
      <c r="K411" s="6"/>
      <c r="L411" s="6"/>
      <c r="M411" s="6"/>
      <c r="N411" s="6"/>
      <c r="O411" s="6"/>
      <c r="P411" s="6"/>
      <c r="Q411" s="6"/>
      <c r="R411" s="6"/>
      <c r="S411" s="6"/>
      <c r="T411" s="6"/>
      <c r="U411" s="6"/>
      <c r="V411" s="6"/>
      <c r="W411" s="6"/>
      <c r="X411" s="6"/>
      <c r="Y411" s="6"/>
      <c r="Z411" s="6"/>
    </row>
    <row r="412" ht="31.5" customHeight="1">
      <c r="A412" s="186" t="s">
        <v>1751</v>
      </c>
      <c r="B412" s="106" t="s">
        <v>1604</v>
      </c>
      <c r="C412" s="115" t="s">
        <v>1753</v>
      </c>
      <c r="D412" s="113">
        <v>0.0</v>
      </c>
      <c r="E412" s="113" t="s">
        <v>158</v>
      </c>
      <c r="F412" s="113"/>
      <c r="G412" s="113"/>
      <c r="H412" s="85"/>
      <c r="I412" s="85"/>
      <c r="J412" s="5"/>
      <c r="K412" s="6"/>
      <c r="L412" s="6"/>
      <c r="M412" s="6"/>
      <c r="N412" s="6"/>
      <c r="O412" s="6"/>
      <c r="P412" s="6"/>
      <c r="Q412" s="6"/>
      <c r="R412" s="6"/>
      <c r="S412" s="6"/>
      <c r="T412" s="6"/>
      <c r="U412" s="6"/>
      <c r="V412" s="6"/>
      <c r="W412" s="6"/>
      <c r="X412" s="6"/>
      <c r="Y412" s="6"/>
      <c r="Z412" s="6"/>
    </row>
    <row r="413" ht="30.0" customHeight="1">
      <c r="A413" s="186"/>
      <c r="B413" s="106"/>
      <c r="C413" s="115" t="s">
        <v>1756</v>
      </c>
      <c r="D413" s="113">
        <v>0.0</v>
      </c>
      <c r="E413" s="113" t="s">
        <v>158</v>
      </c>
      <c r="F413" s="113"/>
      <c r="G413" s="113"/>
      <c r="H413" s="85"/>
      <c r="I413" s="85"/>
      <c r="J413" s="5"/>
      <c r="K413" s="6"/>
      <c r="L413" s="6"/>
      <c r="M413" s="6"/>
      <c r="N413" s="6"/>
      <c r="O413" s="6"/>
      <c r="P413" s="6"/>
      <c r="Q413" s="6"/>
      <c r="R413" s="6"/>
      <c r="S413" s="6"/>
      <c r="T413" s="6"/>
      <c r="U413" s="6"/>
      <c r="V413" s="6"/>
      <c r="W413" s="6"/>
      <c r="X413" s="6"/>
      <c r="Y413" s="6"/>
      <c r="Z413" s="6"/>
    </row>
    <row r="414" ht="30.0" customHeight="1">
      <c r="A414" s="186"/>
      <c r="B414" s="106"/>
      <c r="C414" s="115" t="s">
        <v>1758</v>
      </c>
      <c r="D414" s="113">
        <v>0.0</v>
      </c>
      <c r="E414" s="113" t="s">
        <v>158</v>
      </c>
      <c r="F414" s="113"/>
      <c r="G414" s="113"/>
      <c r="H414" s="85"/>
      <c r="I414" s="85"/>
      <c r="J414" s="5"/>
      <c r="K414" s="6"/>
      <c r="L414" s="6"/>
      <c r="M414" s="6"/>
      <c r="N414" s="6"/>
      <c r="O414" s="6"/>
      <c r="P414" s="6"/>
      <c r="Q414" s="6"/>
      <c r="R414" s="6"/>
      <c r="S414" s="6"/>
      <c r="T414" s="6"/>
      <c r="U414" s="6"/>
      <c r="V414" s="6"/>
      <c r="W414" s="6"/>
      <c r="X414" s="6"/>
      <c r="Y414" s="6"/>
      <c r="Z414" s="6"/>
    </row>
    <row r="415" ht="45.0" customHeight="1">
      <c r="A415" s="186"/>
      <c r="B415" s="106"/>
      <c r="C415" s="115" t="s">
        <v>1760</v>
      </c>
      <c r="D415" s="113">
        <v>0.0</v>
      </c>
      <c r="E415" s="113" t="s">
        <v>158</v>
      </c>
      <c r="F415" s="113"/>
      <c r="G415" s="113"/>
      <c r="H415" s="85"/>
      <c r="I415" s="85"/>
      <c r="J415" s="5"/>
      <c r="K415" s="6"/>
      <c r="L415" s="6"/>
      <c r="M415" s="6"/>
      <c r="N415" s="6"/>
      <c r="O415" s="6"/>
      <c r="P415" s="6"/>
      <c r="Q415" s="6"/>
      <c r="R415" s="6"/>
      <c r="S415" s="6"/>
      <c r="T415" s="6"/>
      <c r="U415" s="6"/>
      <c r="V415" s="6"/>
      <c r="W415" s="6"/>
      <c r="X415" s="6"/>
      <c r="Y415" s="6"/>
      <c r="Z415" s="6"/>
    </row>
    <row r="416" ht="30.0" customHeight="1">
      <c r="A416" s="186"/>
      <c r="B416" s="106"/>
      <c r="C416" s="115" t="s">
        <v>1607</v>
      </c>
      <c r="D416" s="113">
        <v>0.0</v>
      </c>
      <c r="E416" s="113" t="s">
        <v>158</v>
      </c>
      <c r="F416" s="113"/>
      <c r="G416" s="113"/>
      <c r="H416" s="85"/>
      <c r="I416" s="85"/>
      <c r="J416" s="5"/>
      <c r="K416" s="6"/>
      <c r="L416" s="6"/>
      <c r="M416" s="6"/>
      <c r="N416" s="6"/>
      <c r="O416" s="6"/>
      <c r="P416" s="6"/>
      <c r="Q416" s="6"/>
      <c r="R416" s="6"/>
      <c r="S416" s="6"/>
      <c r="T416" s="6"/>
      <c r="U416" s="6"/>
      <c r="V416" s="6"/>
      <c r="W416" s="6"/>
      <c r="X416" s="6"/>
      <c r="Y416" s="6"/>
      <c r="Z416" s="6"/>
    </row>
    <row r="417" ht="34.5" customHeight="1">
      <c r="A417" s="186"/>
      <c r="B417" s="106"/>
      <c r="C417" s="115" t="s">
        <v>1605</v>
      </c>
      <c r="D417" s="113">
        <v>0.0</v>
      </c>
      <c r="E417" s="113" t="s">
        <v>158</v>
      </c>
      <c r="F417" s="113"/>
      <c r="G417" s="113"/>
      <c r="H417" s="85"/>
      <c r="I417" s="85"/>
      <c r="J417" s="5"/>
      <c r="K417" s="6"/>
      <c r="L417" s="6"/>
      <c r="M417" s="6"/>
      <c r="N417" s="6"/>
      <c r="O417" s="6"/>
      <c r="P417" s="6"/>
      <c r="Q417" s="6"/>
      <c r="R417" s="6"/>
      <c r="S417" s="6"/>
      <c r="T417" s="6"/>
      <c r="U417" s="6"/>
      <c r="V417" s="6"/>
      <c r="W417" s="6"/>
      <c r="X417" s="6"/>
      <c r="Y417" s="6"/>
      <c r="Z417" s="6"/>
    </row>
    <row r="418" ht="94.5" customHeight="1">
      <c r="A418" s="186" t="s">
        <v>1763</v>
      </c>
      <c r="B418" s="150" t="s">
        <v>1611</v>
      </c>
      <c r="C418" s="115" t="s">
        <v>1764</v>
      </c>
      <c r="D418" s="113">
        <v>1.0</v>
      </c>
      <c r="E418" s="113" t="s">
        <v>158</v>
      </c>
      <c r="F418" s="113"/>
      <c r="G418" s="113" t="s">
        <v>1766</v>
      </c>
      <c r="H418" s="85"/>
      <c r="I418" s="85"/>
      <c r="J418" s="5"/>
      <c r="K418" s="6"/>
      <c r="L418" s="6"/>
      <c r="M418" s="6"/>
      <c r="N418" s="6"/>
      <c r="O418" s="6"/>
      <c r="P418" s="6"/>
      <c r="Q418" s="6"/>
      <c r="R418" s="6"/>
      <c r="S418" s="6"/>
      <c r="T418" s="6"/>
      <c r="U418" s="6"/>
      <c r="V418" s="6"/>
      <c r="W418" s="6"/>
      <c r="X418" s="6"/>
      <c r="Y418" s="6"/>
      <c r="Z418" s="6"/>
    </row>
    <row r="419" ht="15.75" customHeight="1">
      <c r="A419" s="186"/>
      <c r="B419" s="150"/>
      <c r="C419" s="115" t="s">
        <v>1767</v>
      </c>
      <c r="D419" s="113">
        <v>1.0</v>
      </c>
      <c r="E419" s="113" t="s">
        <v>331</v>
      </c>
      <c r="F419" s="113"/>
      <c r="G419" s="113" t="s">
        <v>1768</v>
      </c>
      <c r="H419" s="85"/>
      <c r="I419" s="85"/>
      <c r="J419" s="5"/>
      <c r="K419" s="6"/>
      <c r="L419" s="6"/>
      <c r="M419" s="6"/>
      <c r="N419" s="6"/>
      <c r="O419" s="6"/>
      <c r="P419" s="6"/>
      <c r="Q419" s="6"/>
      <c r="R419" s="6"/>
      <c r="S419" s="6"/>
      <c r="T419" s="6"/>
      <c r="U419" s="6"/>
      <c r="V419" s="6"/>
      <c r="W419" s="6"/>
      <c r="X419" s="6"/>
      <c r="Y419" s="6"/>
      <c r="Z419" s="6"/>
    </row>
    <row r="420" ht="75.0" customHeight="1">
      <c r="A420" s="186"/>
      <c r="B420" s="150"/>
      <c r="C420" s="111" t="s">
        <v>1770</v>
      </c>
      <c r="D420" s="113">
        <v>0.0</v>
      </c>
      <c r="E420" s="113" t="s">
        <v>158</v>
      </c>
      <c r="F420" s="113"/>
      <c r="G420" s="113"/>
      <c r="H420" s="85"/>
      <c r="I420" s="85"/>
      <c r="J420" s="5"/>
      <c r="K420" s="6"/>
      <c r="L420" s="6"/>
      <c r="M420" s="6"/>
      <c r="N420" s="6"/>
      <c r="O420" s="6"/>
      <c r="P420" s="6"/>
      <c r="Q420" s="6"/>
      <c r="R420" s="6"/>
      <c r="S420" s="6"/>
      <c r="T420" s="6"/>
      <c r="U420" s="6"/>
      <c r="V420" s="6"/>
      <c r="W420" s="6"/>
      <c r="X420" s="6"/>
      <c r="Y420" s="6"/>
      <c r="Z420" s="6"/>
    </row>
    <row r="421" ht="90.0" customHeight="1">
      <c r="A421" s="186"/>
      <c r="B421" s="150"/>
      <c r="C421" s="111" t="s">
        <v>1771</v>
      </c>
      <c r="D421" s="113">
        <v>0.0</v>
      </c>
      <c r="E421" s="113" t="s">
        <v>158</v>
      </c>
      <c r="F421" s="113"/>
      <c r="G421" s="113"/>
      <c r="H421" s="85"/>
      <c r="I421" s="85"/>
      <c r="J421" s="5"/>
      <c r="K421" s="6"/>
      <c r="L421" s="6"/>
      <c r="M421" s="6"/>
      <c r="N421" s="6"/>
      <c r="O421" s="6"/>
      <c r="P421" s="6"/>
      <c r="Q421" s="6"/>
      <c r="R421" s="6"/>
      <c r="S421" s="6"/>
      <c r="T421" s="6"/>
      <c r="U421" s="6"/>
      <c r="V421" s="6"/>
      <c r="W421" s="6"/>
      <c r="X421" s="6"/>
      <c r="Y421" s="6"/>
      <c r="Z421" s="6"/>
    </row>
    <row r="422" ht="30.0" customHeight="1">
      <c r="A422" s="186"/>
      <c r="B422" s="150"/>
      <c r="C422" s="111" t="s">
        <v>1773</v>
      </c>
      <c r="D422" s="113">
        <v>2.0</v>
      </c>
      <c r="E422" s="113" t="s">
        <v>158</v>
      </c>
      <c r="F422" s="113"/>
      <c r="G422" s="113"/>
      <c r="H422" s="85"/>
      <c r="I422" s="85"/>
      <c r="J422" s="5"/>
      <c r="K422" s="6"/>
      <c r="L422" s="6"/>
      <c r="M422" s="6"/>
      <c r="N422" s="6"/>
      <c r="O422" s="6"/>
      <c r="P422" s="6"/>
      <c r="Q422" s="6"/>
      <c r="R422" s="6"/>
      <c r="S422" s="6"/>
      <c r="T422" s="6"/>
      <c r="U422" s="6"/>
      <c r="V422" s="6"/>
      <c r="W422" s="6"/>
      <c r="X422" s="6"/>
      <c r="Y422" s="6"/>
      <c r="Z422" s="6"/>
    </row>
    <row r="423" ht="45.0" customHeight="1">
      <c r="A423" s="186"/>
      <c r="B423" s="150"/>
      <c r="C423" s="115" t="s">
        <v>1775</v>
      </c>
      <c r="D423" s="113">
        <v>0.0</v>
      </c>
      <c r="E423" s="113" t="s">
        <v>383</v>
      </c>
      <c r="F423" s="113"/>
      <c r="G423" s="113"/>
      <c r="H423" s="85"/>
      <c r="I423" s="85"/>
      <c r="J423" s="5"/>
      <c r="K423" s="6"/>
      <c r="L423" s="6"/>
      <c r="M423" s="6"/>
      <c r="N423" s="6"/>
      <c r="O423" s="6"/>
      <c r="P423" s="6"/>
      <c r="Q423" s="6"/>
      <c r="R423" s="6"/>
      <c r="S423" s="6"/>
      <c r="T423" s="6"/>
      <c r="U423" s="6"/>
      <c r="V423" s="6"/>
      <c r="W423" s="6"/>
      <c r="X423" s="6"/>
      <c r="Y423" s="6"/>
      <c r="Z423" s="6"/>
    </row>
    <row r="424" ht="45.0" customHeight="1">
      <c r="A424" s="186"/>
      <c r="B424" s="150"/>
      <c r="C424" s="115" t="s">
        <v>1777</v>
      </c>
      <c r="D424" s="113">
        <v>0.0</v>
      </c>
      <c r="E424" s="113" t="s">
        <v>1053</v>
      </c>
      <c r="F424" s="113"/>
      <c r="G424" s="113"/>
      <c r="H424" s="85"/>
      <c r="I424" s="85"/>
      <c r="J424" s="5"/>
      <c r="K424" s="6"/>
      <c r="L424" s="6"/>
      <c r="M424" s="6"/>
      <c r="N424" s="6"/>
      <c r="O424" s="6"/>
      <c r="P424" s="6"/>
      <c r="Q424" s="6"/>
      <c r="R424" s="6"/>
      <c r="S424" s="6"/>
      <c r="T424" s="6"/>
      <c r="U424" s="6"/>
      <c r="V424" s="6"/>
      <c r="W424" s="6"/>
      <c r="X424" s="6"/>
      <c r="Y424" s="6"/>
      <c r="Z424" s="6"/>
    </row>
    <row r="425" ht="64.5" customHeight="1">
      <c r="A425" s="186"/>
      <c r="B425" s="150"/>
      <c r="C425" s="111" t="s">
        <v>1780</v>
      </c>
      <c r="D425" s="113">
        <v>0.0</v>
      </c>
      <c r="E425" s="113" t="s">
        <v>1053</v>
      </c>
      <c r="F425" s="113"/>
      <c r="G425" s="113"/>
      <c r="H425" s="85"/>
      <c r="I425" s="85"/>
      <c r="J425" s="5"/>
      <c r="K425" s="6"/>
      <c r="L425" s="6"/>
      <c r="M425" s="6"/>
      <c r="N425" s="6"/>
      <c r="O425" s="6"/>
      <c r="P425" s="6"/>
      <c r="Q425" s="6"/>
      <c r="R425" s="6"/>
      <c r="S425" s="6"/>
      <c r="T425" s="6"/>
      <c r="U425" s="6"/>
      <c r="V425" s="6"/>
      <c r="W425" s="6"/>
      <c r="X425" s="6"/>
      <c r="Y425" s="6"/>
      <c r="Z425" s="6"/>
    </row>
    <row r="426" ht="63.75" customHeight="1">
      <c r="A426" s="186"/>
      <c r="B426" s="150"/>
      <c r="C426" s="111" t="s">
        <v>1786</v>
      </c>
      <c r="D426" s="113">
        <v>0.0</v>
      </c>
      <c r="E426" s="113" t="s">
        <v>1053</v>
      </c>
      <c r="F426" s="113"/>
      <c r="G426" s="113"/>
      <c r="H426" s="85"/>
      <c r="I426" s="85"/>
      <c r="J426" s="5"/>
      <c r="K426" s="6"/>
      <c r="L426" s="6"/>
      <c r="M426" s="6"/>
      <c r="N426" s="6"/>
      <c r="O426" s="6"/>
      <c r="P426" s="6"/>
      <c r="Q426" s="6"/>
      <c r="R426" s="6"/>
      <c r="S426" s="6"/>
      <c r="T426" s="6"/>
      <c r="U426" s="6"/>
      <c r="V426" s="6"/>
      <c r="W426" s="6"/>
      <c r="X426" s="6"/>
      <c r="Y426" s="6"/>
      <c r="Z426" s="6"/>
    </row>
    <row r="427" ht="45.0" customHeight="1">
      <c r="A427" s="186" t="s">
        <v>1791</v>
      </c>
      <c r="B427" s="106" t="s">
        <v>1613</v>
      </c>
      <c r="C427" s="115" t="s">
        <v>1794</v>
      </c>
      <c r="D427" s="113">
        <v>2.0</v>
      </c>
      <c r="E427" s="113" t="s">
        <v>1062</v>
      </c>
      <c r="F427" s="113"/>
      <c r="G427" s="113"/>
      <c r="H427" s="85"/>
      <c r="I427" s="85"/>
      <c r="J427" s="5"/>
      <c r="K427" s="6"/>
      <c r="L427" s="6"/>
      <c r="M427" s="6"/>
      <c r="N427" s="6"/>
      <c r="O427" s="6"/>
      <c r="P427" s="6"/>
      <c r="Q427" s="6"/>
      <c r="R427" s="6"/>
      <c r="S427" s="6"/>
      <c r="T427" s="6"/>
      <c r="U427" s="6"/>
      <c r="V427" s="6"/>
      <c r="W427" s="6"/>
      <c r="X427" s="6"/>
      <c r="Y427" s="6"/>
      <c r="Z427" s="6"/>
    </row>
    <row r="428" ht="45.0" customHeight="1">
      <c r="A428" s="186"/>
      <c r="B428" s="106"/>
      <c r="C428" s="115" t="s">
        <v>1797</v>
      </c>
      <c r="D428" s="113">
        <v>2.0</v>
      </c>
      <c r="E428" s="113" t="s">
        <v>201</v>
      </c>
      <c r="F428" s="113"/>
      <c r="G428" s="113"/>
      <c r="H428" s="85"/>
      <c r="I428" s="85"/>
      <c r="J428" s="5"/>
      <c r="K428" s="6"/>
      <c r="L428" s="6"/>
      <c r="M428" s="6"/>
      <c r="N428" s="6"/>
      <c r="O428" s="6"/>
      <c r="P428" s="6"/>
      <c r="Q428" s="6"/>
      <c r="R428" s="6"/>
      <c r="S428" s="6"/>
      <c r="T428" s="6"/>
      <c r="U428" s="6"/>
      <c r="V428" s="6"/>
      <c r="W428" s="6"/>
      <c r="X428" s="6"/>
      <c r="Y428" s="6"/>
      <c r="Z428" s="6"/>
    </row>
    <row r="429" ht="30.0" customHeight="1">
      <c r="A429" s="186"/>
      <c r="B429" s="106"/>
      <c r="C429" s="115" t="s">
        <v>1801</v>
      </c>
      <c r="D429" s="113">
        <v>2.0</v>
      </c>
      <c r="E429" s="113" t="s">
        <v>158</v>
      </c>
      <c r="F429" s="115" t="s">
        <v>1803</v>
      </c>
      <c r="G429" s="113"/>
      <c r="H429" s="85"/>
      <c r="I429" s="85"/>
      <c r="J429" s="5"/>
      <c r="K429" s="6"/>
      <c r="L429" s="6"/>
      <c r="M429" s="6"/>
      <c r="N429" s="6"/>
      <c r="O429" s="6"/>
      <c r="P429" s="6"/>
      <c r="Q429" s="6"/>
      <c r="R429" s="6"/>
      <c r="S429" s="6"/>
      <c r="T429" s="6"/>
      <c r="U429" s="6"/>
      <c r="V429" s="6"/>
      <c r="W429" s="6"/>
      <c r="X429" s="6"/>
      <c r="Y429" s="6"/>
      <c r="Z429" s="6"/>
    </row>
    <row r="430" ht="45.0" customHeight="1">
      <c r="A430" s="186"/>
      <c r="B430" s="106"/>
      <c r="C430" s="115" t="s">
        <v>1805</v>
      </c>
      <c r="D430" s="113">
        <v>2.0</v>
      </c>
      <c r="E430" s="113" t="s">
        <v>152</v>
      </c>
      <c r="F430" s="115" t="s">
        <v>1806</v>
      </c>
      <c r="G430" s="113"/>
      <c r="H430" s="85"/>
      <c r="I430" s="85"/>
      <c r="J430" s="5"/>
      <c r="K430" s="6"/>
      <c r="L430" s="6"/>
      <c r="M430" s="6"/>
      <c r="N430" s="6"/>
      <c r="O430" s="6"/>
      <c r="P430" s="6"/>
      <c r="Q430" s="6"/>
      <c r="R430" s="6"/>
      <c r="S430" s="6"/>
      <c r="T430" s="6"/>
      <c r="U430" s="6"/>
      <c r="V430" s="6"/>
      <c r="W430" s="6"/>
      <c r="X430" s="6"/>
      <c r="Y430" s="6"/>
      <c r="Z430" s="6"/>
    </row>
    <row r="431" ht="30.0" customHeight="1">
      <c r="A431" s="200" t="s">
        <v>1809</v>
      </c>
      <c r="B431" s="103" t="s">
        <v>1615</v>
      </c>
      <c r="C431" s="3"/>
      <c r="D431" s="3"/>
      <c r="E431" s="3"/>
      <c r="F431" s="3"/>
      <c r="G431" s="4"/>
      <c r="H431" s="85">
        <f>SUM(D432:D434)</f>
        <v>2</v>
      </c>
      <c r="I431" s="85">
        <f>COUNT(D432:D434)*2</f>
        <v>4</v>
      </c>
      <c r="J431" s="5"/>
      <c r="K431" s="6"/>
      <c r="L431" s="6"/>
      <c r="M431" s="6"/>
      <c r="N431" s="6"/>
      <c r="O431" s="6"/>
      <c r="P431" s="6"/>
      <c r="Q431" s="6"/>
      <c r="R431" s="6"/>
      <c r="S431" s="6"/>
      <c r="T431" s="6"/>
      <c r="U431" s="6"/>
      <c r="V431" s="6"/>
      <c r="W431" s="6"/>
      <c r="X431" s="6"/>
      <c r="Y431" s="6"/>
      <c r="Z431" s="6"/>
    </row>
    <row r="432" ht="47.25" customHeight="1">
      <c r="A432" s="186" t="s">
        <v>1818</v>
      </c>
      <c r="B432" s="106" t="s">
        <v>1626</v>
      </c>
      <c r="C432" s="115" t="s">
        <v>1627</v>
      </c>
      <c r="D432" s="113">
        <v>2.0</v>
      </c>
      <c r="E432" s="113" t="s">
        <v>331</v>
      </c>
      <c r="F432" s="113"/>
      <c r="G432" s="113"/>
      <c r="H432" s="85"/>
      <c r="I432" s="85"/>
      <c r="J432" s="5"/>
      <c r="K432" s="6"/>
      <c r="L432" s="6"/>
      <c r="M432" s="6"/>
      <c r="N432" s="6"/>
      <c r="O432" s="6"/>
      <c r="P432" s="6"/>
      <c r="Q432" s="6"/>
      <c r="R432" s="6"/>
      <c r="S432" s="6"/>
      <c r="T432" s="6"/>
      <c r="U432" s="6"/>
      <c r="V432" s="6"/>
      <c r="W432" s="6"/>
      <c r="X432" s="6"/>
      <c r="Y432" s="6"/>
      <c r="Z432" s="6"/>
    </row>
    <row r="433" ht="47.25" hidden="1" customHeight="1">
      <c r="A433" s="120" t="s">
        <v>1632</v>
      </c>
      <c r="B433" s="209" t="s">
        <v>1633</v>
      </c>
      <c r="C433" s="205"/>
      <c r="D433" s="205"/>
      <c r="E433" s="205"/>
      <c r="F433" s="205"/>
      <c r="G433" s="205"/>
      <c r="H433" s="78"/>
      <c r="I433" s="78"/>
      <c r="J433" s="5"/>
      <c r="K433" s="6"/>
      <c r="L433" s="6"/>
      <c r="M433" s="6"/>
      <c r="N433" s="6"/>
      <c r="O433" s="6"/>
      <c r="P433" s="6"/>
      <c r="Q433" s="6"/>
      <c r="R433" s="6"/>
      <c r="S433" s="6"/>
      <c r="T433" s="6"/>
      <c r="U433" s="6"/>
      <c r="V433" s="6"/>
      <c r="W433" s="6"/>
      <c r="X433" s="6"/>
      <c r="Y433" s="6"/>
      <c r="Z433" s="6"/>
    </row>
    <row r="434" ht="47.25" customHeight="1">
      <c r="A434" s="186" t="s">
        <v>1820</v>
      </c>
      <c r="B434" s="106" t="s">
        <v>1641</v>
      </c>
      <c r="C434" s="115" t="s">
        <v>1821</v>
      </c>
      <c r="D434" s="113">
        <v>0.0</v>
      </c>
      <c r="E434" s="113" t="s">
        <v>158</v>
      </c>
      <c r="F434" s="113"/>
      <c r="G434" s="113"/>
      <c r="H434" s="85"/>
      <c r="I434" s="85"/>
      <c r="J434" s="5"/>
      <c r="K434" s="6"/>
      <c r="L434" s="6"/>
      <c r="M434" s="6"/>
      <c r="N434" s="6"/>
      <c r="O434" s="6"/>
      <c r="P434" s="6"/>
      <c r="Q434" s="6"/>
      <c r="R434" s="6"/>
      <c r="S434" s="6"/>
      <c r="T434" s="6"/>
      <c r="U434" s="6"/>
      <c r="V434" s="6"/>
      <c r="W434" s="6"/>
      <c r="X434" s="6"/>
      <c r="Y434" s="6"/>
      <c r="Z434" s="6"/>
    </row>
    <row r="435" ht="25.5" customHeight="1">
      <c r="A435" s="200" t="s">
        <v>1825</v>
      </c>
      <c r="B435" s="103" t="s">
        <v>1649</v>
      </c>
      <c r="C435" s="3"/>
      <c r="D435" s="3"/>
      <c r="E435" s="3"/>
      <c r="F435" s="3"/>
      <c r="G435" s="4"/>
      <c r="H435" s="85">
        <f>SUM(D436:D449)</f>
        <v>13</v>
      </c>
      <c r="I435" s="85">
        <f>COUNT(D436:D449)*2</f>
        <v>14</v>
      </c>
      <c r="J435" s="5"/>
      <c r="K435" s="6"/>
      <c r="L435" s="6"/>
      <c r="M435" s="6"/>
      <c r="N435" s="6"/>
      <c r="O435" s="6"/>
      <c r="P435" s="6"/>
      <c r="Q435" s="6"/>
      <c r="R435" s="6"/>
      <c r="S435" s="6"/>
      <c r="T435" s="6"/>
      <c r="U435" s="6"/>
      <c r="V435" s="6"/>
      <c r="W435" s="6"/>
      <c r="X435" s="6"/>
      <c r="Y435" s="6"/>
      <c r="Z435" s="6"/>
    </row>
    <row r="436" ht="47.25" hidden="1" customHeight="1">
      <c r="A436" s="120" t="s">
        <v>1657</v>
      </c>
      <c r="B436" s="231" t="s">
        <v>1658</v>
      </c>
      <c r="C436" s="132"/>
      <c r="D436" s="132"/>
      <c r="E436" s="132"/>
      <c r="F436" s="132"/>
      <c r="G436" s="132"/>
      <c r="H436" s="78"/>
      <c r="I436" s="78"/>
      <c r="J436" s="5"/>
      <c r="K436" s="6"/>
      <c r="L436" s="6"/>
      <c r="M436" s="6"/>
      <c r="N436" s="6"/>
      <c r="O436" s="6"/>
      <c r="P436" s="6"/>
      <c r="Q436" s="6"/>
      <c r="R436" s="6"/>
      <c r="S436" s="6"/>
      <c r="T436" s="6"/>
      <c r="U436" s="6"/>
      <c r="V436" s="6"/>
      <c r="W436" s="6"/>
      <c r="X436" s="6"/>
      <c r="Y436" s="6"/>
      <c r="Z436" s="6"/>
    </row>
    <row r="437" ht="47.25" hidden="1" customHeight="1">
      <c r="A437" s="120" t="s">
        <v>1661</v>
      </c>
      <c r="B437" s="106" t="s">
        <v>1662</v>
      </c>
      <c r="C437" s="113"/>
      <c r="D437" s="113"/>
      <c r="E437" s="113"/>
      <c r="F437" s="113"/>
      <c r="G437" s="113"/>
      <c r="H437" s="78"/>
      <c r="I437" s="78"/>
      <c r="J437" s="5"/>
      <c r="K437" s="6"/>
      <c r="L437" s="6"/>
      <c r="M437" s="6"/>
      <c r="N437" s="6"/>
      <c r="O437" s="6"/>
      <c r="P437" s="6"/>
      <c r="Q437" s="6"/>
      <c r="R437" s="6"/>
      <c r="S437" s="6"/>
      <c r="T437" s="6"/>
      <c r="U437" s="6"/>
      <c r="V437" s="6"/>
      <c r="W437" s="6"/>
      <c r="X437" s="6"/>
      <c r="Y437" s="6"/>
      <c r="Z437" s="6"/>
    </row>
    <row r="438" ht="47.25" hidden="1" customHeight="1">
      <c r="A438" s="120" t="s">
        <v>1664</v>
      </c>
      <c r="B438" s="106" t="s">
        <v>1665</v>
      </c>
      <c r="C438" s="113"/>
      <c r="D438" s="113"/>
      <c r="E438" s="113"/>
      <c r="F438" s="113"/>
      <c r="G438" s="113"/>
      <c r="H438" s="78"/>
      <c r="I438" s="78"/>
      <c r="J438" s="5"/>
      <c r="K438" s="6"/>
      <c r="L438" s="6"/>
      <c r="M438" s="6"/>
      <c r="N438" s="6"/>
      <c r="O438" s="6"/>
      <c r="P438" s="6"/>
      <c r="Q438" s="6"/>
      <c r="R438" s="6"/>
      <c r="S438" s="6"/>
      <c r="T438" s="6"/>
      <c r="U438" s="6"/>
      <c r="V438" s="6"/>
      <c r="W438" s="6"/>
      <c r="X438" s="6"/>
      <c r="Y438" s="6"/>
      <c r="Z438" s="6"/>
    </row>
    <row r="439" ht="47.25" hidden="1" customHeight="1">
      <c r="A439" s="120" t="s">
        <v>1666</v>
      </c>
      <c r="B439" s="106" t="s">
        <v>1667</v>
      </c>
      <c r="C439" s="113"/>
      <c r="D439" s="113"/>
      <c r="E439" s="113"/>
      <c r="F439" s="113"/>
      <c r="G439" s="113"/>
      <c r="H439" s="78"/>
      <c r="I439" s="78"/>
      <c r="J439" s="5"/>
      <c r="K439" s="6"/>
      <c r="L439" s="6"/>
      <c r="M439" s="6"/>
      <c r="N439" s="6"/>
      <c r="O439" s="6"/>
      <c r="P439" s="6"/>
      <c r="Q439" s="6"/>
      <c r="R439" s="6"/>
      <c r="S439" s="6"/>
      <c r="T439" s="6"/>
      <c r="U439" s="6"/>
      <c r="V439" s="6"/>
      <c r="W439" s="6"/>
      <c r="X439" s="6"/>
      <c r="Y439" s="6"/>
      <c r="Z439" s="6"/>
    </row>
    <row r="440" ht="63.0" hidden="1" customHeight="1">
      <c r="A440" s="120" t="s">
        <v>1859</v>
      </c>
      <c r="B440" s="106" t="s">
        <v>1669</v>
      </c>
      <c r="C440" s="115"/>
      <c r="D440" s="113"/>
      <c r="E440" s="113" t="s">
        <v>473</v>
      </c>
      <c r="F440" s="113"/>
      <c r="G440" s="113"/>
      <c r="H440" s="78"/>
      <c r="I440" s="78"/>
      <c r="J440" s="5"/>
      <c r="K440" s="6"/>
      <c r="L440" s="6"/>
      <c r="M440" s="6"/>
      <c r="N440" s="6"/>
      <c r="O440" s="6"/>
      <c r="P440" s="6"/>
      <c r="Q440" s="6"/>
      <c r="R440" s="6"/>
      <c r="S440" s="6"/>
      <c r="T440" s="6"/>
      <c r="U440" s="6"/>
      <c r="V440" s="6"/>
      <c r="W440" s="6"/>
      <c r="X440" s="6"/>
      <c r="Y440" s="6"/>
      <c r="Z440" s="6"/>
    </row>
    <row r="441" ht="47.25" hidden="1" customHeight="1">
      <c r="A441" s="120" t="s">
        <v>1670</v>
      </c>
      <c r="B441" s="106" t="s">
        <v>1671</v>
      </c>
      <c r="C441" s="113"/>
      <c r="D441" s="113"/>
      <c r="E441" s="113"/>
      <c r="F441" s="113"/>
      <c r="G441" s="113"/>
      <c r="H441" s="78"/>
      <c r="I441" s="78"/>
      <c r="J441" s="5"/>
      <c r="K441" s="6"/>
      <c r="L441" s="6"/>
      <c r="M441" s="6"/>
      <c r="N441" s="6"/>
      <c r="O441" s="6"/>
      <c r="P441" s="6"/>
      <c r="Q441" s="6"/>
      <c r="R441" s="6"/>
      <c r="S441" s="6"/>
      <c r="T441" s="6"/>
      <c r="U441" s="6"/>
      <c r="V441" s="6"/>
      <c r="W441" s="6"/>
      <c r="X441" s="6"/>
      <c r="Y441" s="6"/>
      <c r="Z441" s="6"/>
    </row>
    <row r="442" ht="31.5" hidden="1" customHeight="1">
      <c r="A442" s="120" t="s">
        <v>1672</v>
      </c>
      <c r="B442" s="119" t="s">
        <v>1673</v>
      </c>
      <c r="C442" s="136"/>
      <c r="D442" s="136"/>
      <c r="E442" s="136"/>
      <c r="F442" s="136"/>
      <c r="G442" s="136"/>
      <c r="H442" s="78"/>
      <c r="I442" s="78"/>
      <c r="J442" s="5"/>
      <c r="K442" s="6"/>
      <c r="L442" s="6"/>
      <c r="M442" s="6"/>
      <c r="N442" s="6"/>
      <c r="O442" s="6"/>
      <c r="P442" s="6"/>
      <c r="Q442" s="6"/>
      <c r="R442" s="6"/>
      <c r="S442" s="6"/>
      <c r="T442" s="6"/>
      <c r="U442" s="6"/>
      <c r="V442" s="6"/>
      <c r="W442" s="6"/>
      <c r="X442" s="6"/>
      <c r="Y442" s="6"/>
      <c r="Z442" s="6"/>
    </row>
    <row r="443" ht="45.0" customHeight="1">
      <c r="A443" s="186" t="s">
        <v>1674</v>
      </c>
      <c r="B443" s="106" t="s">
        <v>1675</v>
      </c>
      <c r="C443" s="115" t="s">
        <v>1871</v>
      </c>
      <c r="D443" s="113">
        <v>2.0</v>
      </c>
      <c r="E443" s="113" t="s">
        <v>1062</v>
      </c>
      <c r="F443" s="113"/>
      <c r="G443" s="113"/>
      <c r="H443" s="85"/>
      <c r="I443" s="85"/>
      <c r="J443" s="5"/>
      <c r="K443" s="6"/>
      <c r="L443" s="6"/>
      <c r="M443" s="6"/>
      <c r="N443" s="6"/>
      <c r="O443" s="6"/>
      <c r="P443" s="6"/>
      <c r="Q443" s="6"/>
      <c r="R443" s="6"/>
      <c r="S443" s="6"/>
      <c r="T443" s="6"/>
      <c r="U443" s="6"/>
      <c r="V443" s="6"/>
      <c r="W443" s="6"/>
      <c r="X443" s="6"/>
      <c r="Y443" s="6"/>
      <c r="Z443" s="6"/>
    </row>
    <row r="444" ht="47.25" customHeight="1">
      <c r="A444" s="186" t="s">
        <v>1676</v>
      </c>
      <c r="B444" s="106" t="s">
        <v>1677</v>
      </c>
      <c r="C444" s="111" t="s">
        <v>1781</v>
      </c>
      <c r="D444" s="113">
        <v>2.0</v>
      </c>
      <c r="E444" s="113" t="s">
        <v>1053</v>
      </c>
      <c r="F444" s="113"/>
      <c r="G444" s="113"/>
      <c r="H444" s="85"/>
      <c r="I444" s="85"/>
      <c r="J444" s="5"/>
      <c r="K444" s="6"/>
      <c r="L444" s="6"/>
      <c r="M444" s="6"/>
      <c r="N444" s="6"/>
      <c r="O444" s="6"/>
      <c r="P444" s="6"/>
      <c r="Q444" s="6"/>
      <c r="R444" s="6"/>
      <c r="S444" s="6"/>
      <c r="T444" s="6"/>
      <c r="U444" s="6"/>
      <c r="V444" s="6"/>
      <c r="W444" s="6"/>
      <c r="X444" s="6"/>
      <c r="Y444" s="6"/>
      <c r="Z444" s="6"/>
    </row>
    <row r="445" ht="30.0" customHeight="1">
      <c r="A445" s="186"/>
      <c r="B445" s="106"/>
      <c r="C445" s="111" t="s">
        <v>1790</v>
      </c>
      <c r="D445" s="113">
        <v>2.0</v>
      </c>
      <c r="E445" s="113" t="s">
        <v>114</v>
      </c>
      <c r="F445" s="113"/>
      <c r="G445" s="113"/>
      <c r="H445" s="85"/>
      <c r="I445" s="85"/>
      <c r="J445" s="5"/>
      <c r="K445" s="6"/>
      <c r="L445" s="6"/>
      <c r="M445" s="6"/>
      <c r="N445" s="6"/>
      <c r="O445" s="6"/>
      <c r="P445" s="6"/>
      <c r="Q445" s="6"/>
      <c r="R445" s="6"/>
      <c r="S445" s="6"/>
      <c r="T445" s="6"/>
      <c r="U445" s="6"/>
      <c r="V445" s="6"/>
      <c r="W445" s="6"/>
      <c r="X445" s="6"/>
      <c r="Y445" s="6"/>
      <c r="Z445" s="6"/>
    </row>
    <row r="446" ht="45.0" customHeight="1">
      <c r="A446" s="186"/>
      <c r="B446" s="106"/>
      <c r="C446" s="111" t="s">
        <v>1882</v>
      </c>
      <c r="D446" s="113">
        <v>2.0</v>
      </c>
      <c r="E446" s="113" t="s">
        <v>1053</v>
      </c>
      <c r="F446" s="113"/>
      <c r="G446" s="113"/>
      <c r="H446" s="85"/>
      <c r="I446" s="85"/>
      <c r="J446" s="5"/>
      <c r="K446" s="6"/>
      <c r="L446" s="6"/>
      <c r="M446" s="6"/>
      <c r="N446" s="6"/>
      <c r="O446" s="6"/>
      <c r="P446" s="6"/>
      <c r="Q446" s="6"/>
      <c r="R446" s="6"/>
      <c r="S446" s="6"/>
      <c r="T446" s="6"/>
      <c r="U446" s="6"/>
      <c r="V446" s="6"/>
      <c r="W446" s="6"/>
      <c r="X446" s="6"/>
      <c r="Y446" s="6"/>
      <c r="Z446" s="6"/>
    </row>
    <row r="447" ht="45.0" customHeight="1">
      <c r="A447" s="186"/>
      <c r="B447" s="106"/>
      <c r="C447" s="111" t="s">
        <v>1807</v>
      </c>
      <c r="D447" s="113">
        <v>2.0</v>
      </c>
      <c r="E447" s="113" t="s">
        <v>158</v>
      </c>
      <c r="F447" s="113"/>
      <c r="G447" s="113"/>
      <c r="H447" s="85"/>
      <c r="I447" s="85"/>
      <c r="J447" s="5"/>
      <c r="K447" s="6"/>
      <c r="L447" s="6"/>
      <c r="M447" s="6"/>
      <c r="N447" s="6"/>
      <c r="O447" s="6"/>
      <c r="P447" s="6"/>
      <c r="Q447" s="6"/>
      <c r="R447" s="6"/>
      <c r="S447" s="6"/>
      <c r="T447" s="6"/>
      <c r="U447" s="6"/>
      <c r="V447" s="6"/>
      <c r="W447" s="6"/>
      <c r="X447" s="6"/>
      <c r="Y447" s="6"/>
      <c r="Z447" s="6"/>
    </row>
    <row r="448" ht="30.0" customHeight="1">
      <c r="A448" s="186"/>
      <c r="B448" s="106"/>
      <c r="C448" s="111" t="s">
        <v>1812</v>
      </c>
      <c r="D448" s="113">
        <v>2.0</v>
      </c>
      <c r="E448" s="113" t="s">
        <v>1053</v>
      </c>
      <c r="F448" s="113"/>
      <c r="G448" s="113"/>
      <c r="H448" s="85"/>
      <c r="I448" s="85"/>
      <c r="J448" s="5"/>
      <c r="K448" s="6"/>
      <c r="L448" s="6"/>
      <c r="M448" s="6"/>
      <c r="N448" s="6"/>
      <c r="O448" s="6"/>
      <c r="P448" s="6"/>
      <c r="Q448" s="6"/>
      <c r="R448" s="6"/>
      <c r="S448" s="6"/>
      <c r="T448" s="6"/>
      <c r="U448" s="6"/>
      <c r="V448" s="6"/>
      <c r="W448" s="6"/>
      <c r="X448" s="6"/>
      <c r="Y448" s="6"/>
      <c r="Z448" s="6"/>
    </row>
    <row r="449" ht="63.0" customHeight="1">
      <c r="A449" s="186" t="s">
        <v>1680</v>
      </c>
      <c r="B449" s="106" t="s">
        <v>1681</v>
      </c>
      <c r="C449" s="111" t="s">
        <v>1814</v>
      </c>
      <c r="D449" s="113">
        <v>1.0</v>
      </c>
      <c r="E449" s="113" t="s">
        <v>1053</v>
      </c>
      <c r="F449" s="113"/>
      <c r="G449" s="113" t="s">
        <v>1899</v>
      </c>
      <c r="H449" s="85"/>
      <c r="I449" s="85"/>
      <c r="J449" s="5"/>
      <c r="K449" s="6"/>
      <c r="L449" s="6"/>
      <c r="M449" s="6"/>
      <c r="N449" s="6"/>
      <c r="O449" s="6"/>
      <c r="P449" s="6"/>
      <c r="Q449" s="6"/>
      <c r="R449" s="6"/>
      <c r="S449" s="6"/>
      <c r="T449" s="6"/>
      <c r="U449" s="6"/>
      <c r="V449" s="6"/>
      <c r="W449" s="6"/>
      <c r="X449" s="6"/>
      <c r="Y449" s="6"/>
      <c r="Z449" s="6"/>
    </row>
    <row r="450" ht="27.0" hidden="1" customHeight="1">
      <c r="A450" s="212" t="s">
        <v>1683</v>
      </c>
      <c r="B450" s="214" t="s">
        <v>1684</v>
      </c>
      <c r="C450" s="67"/>
      <c r="D450" s="67"/>
      <c r="E450" s="67"/>
      <c r="F450" s="67"/>
      <c r="G450" s="68"/>
      <c r="H450" s="78"/>
      <c r="I450" s="78"/>
      <c r="J450" s="5"/>
      <c r="K450" s="6"/>
      <c r="L450" s="6"/>
      <c r="M450" s="6"/>
      <c r="N450" s="6"/>
      <c r="O450" s="6"/>
      <c r="P450" s="6"/>
      <c r="Q450" s="6"/>
      <c r="R450" s="6"/>
      <c r="S450" s="6"/>
      <c r="T450" s="6"/>
      <c r="U450" s="6"/>
      <c r="V450" s="6"/>
      <c r="W450" s="6"/>
      <c r="X450" s="6"/>
      <c r="Y450" s="6"/>
      <c r="Z450" s="6"/>
    </row>
    <row r="451" ht="47.25" hidden="1" customHeight="1">
      <c r="A451" s="120" t="s">
        <v>1687</v>
      </c>
      <c r="B451" s="106" t="s">
        <v>1688</v>
      </c>
      <c r="C451" s="113"/>
      <c r="D451" s="113"/>
      <c r="E451" s="113"/>
      <c r="F451" s="113"/>
      <c r="G451" s="113"/>
      <c r="H451" s="78"/>
      <c r="I451" s="78"/>
      <c r="J451" s="5"/>
      <c r="K451" s="6"/>
      <c r="L451" s="6"/>
      <c r="M451" s="6"/>
      <c r="N451" s="6"/>
      <c r="O451" s="6"/>
      <c r="P451" s="6"/>
      <c r="Q451" s="6"/>
      <c r="R451" s="6"/>
      <c r="S451" s="6"/>
      <c r="T451" s="6"/>
      <c r="U451" s="6"/>
      <c r="V451" s="6"/>
      <c r="W451" s="6"/>
      <c r="X451" s="6"/>
      <c r="Y451" s="6"/>
      <c r="Z451" s="6"/>
    </row>
    <row r="452" ht="47.25" hidden="1" customHeight="1">
      <c r="A452" s="120" t="s">
        <v>1691</v>
      </c>
      <c r="B452" s="106" t="s">
        <v>1693</v>
      </c>
      <c r="C452" s="113"/>
      <c r="D452" s="113"/>
      <c r="E452" s="113"/>
      <c r="F452" s="113"/>
      <c r="G452" s="113"/>
      <c r="H452" s="78"/>
      <c r="I452" s="78"/>
      <c r="J452" s="5"/>
      <c r="K452" s="6"/>
      <c r="L452" s="6"/>
      <c r="M452" s="6"/>
      <c r="N452" s="6"/>
      <c r="O452" s="6"/>
      <c r="P452" s="6"/>
      <c r="Q452" s="6"/>
      <c r="R452" s="6"/>
      <c r="S452" s="6"/>
      <c r="T452" s="6"/>
      <c r="U452" s="6"/>
      <c r="V452" s="6"/>
      <c r="W452" s="6"/>
      <c r="X452" s="6"/>
      <c r="Y452" s="6"/>
      <c r="Z452" s="6"/>
    </row>
    <row r="453" ht="47.25" hidden="1" customHeight="1">
      <c r="A453" s="120" t="s">
        <v>1696</v>
      </c>
      <c r="B453" s="119" t="s">
        <v>1697</v>
      </c>
      <c r="C453" s="136"/>
      <c r="D453" s="136"/>
      <c r="E453" s="136"/>
      <c r="F453" s="136"/>
      <c r="G453" s="136"/>
      <c r="H453" s="78"/>
      <c r="I453" s="78"/>
      <c r="J453" s="5"/>
      <c r="K453" s="6"/>
      <c r="L453" s="6"/>
      <c r="M453" s="6"/>
      <c r="N453" s="6"/>
      <c r="O453" s="6"/>
      <c r="P453" s="6"/>
      <c r="Q453" s="6"/>
      <c r="R453" s="6"/>
      <c r="S453" s="6"/>
      <c r="T453" s="6"/>
      <c r="U453" s="6"/>
      <c r="V453" s="6"/>
      <c r="W453" s="6"/>
      <c r="X453" s="6"/>
      <c r="Y453" s="6"/>
      <c r="Z453" s="6"/>
    </row>
    <row r="454" ht="25.5" customHeight="1">
      <c r="A454" s="200" t="s">
        <v>1916</v>
      </c>
      <c r="B454" s="103" t="s">
        <v>1701</v>
      </c>
      <c r="C454" s="3"/>
      <c r="D454" s="3"/>
      <c r="E454" s="3"/>
      <c r="F454" s="3"/>
      <c r="G454" s="4"/>
      <c r="H454" s="85">
        <f>SUM(D455:D459)</f>
        <v>0</v>
      </c>
      <c r="I454" s="85">
        <f>COUNT(D455:D459)*2</f>
        <v>4</v>
      </c>
      <c r="J454" s="5"/>
      <c r="K454" s="6"/>
      <c r="L454" s="6"/>
      <c r="M454" s="6"/>
      <c r="N454" s="6"/>
      <c r="O454" s="6"/>
      <c r="P454" s="6"/>
      <c r="Q454" s="6"/>
      <c r="R454" s="6"/>
      <c r="S454" s="6"/>
      <c r="T454" s="6"/>
      <c r="U454" s="6"/>
      <c r="V454" s="6"/>
      <c r="W454" s="6"/>
      <c r="X454" s="6"/>
      <c r="Y454" s="6"/>
      <c r="Z454" s="6"/>
    </row>
    <row r="455" ht="31.5" customHeight="1">
      <c r="A455" s="186" t="s">
        <v>1929</v>
      </c>
      <c r="B455" s="106" t="s">
        <v>1707</v>
      </c>
      <c r="C455" s="115" t="s">
        <v>1930</v>
      </c>
      <c r="D455" s="113">
        <v>0.0</v>
      </c>
      <c r="E455" s="113" t="s">
        <v>158</v>
      </c>
      <c r="F455" s="115" t="s">
        <v>1932</v>
      </c>
      <c r="G455" s="113"/>
      <c r="H455" s="85"/>
      <c r="I455" s="85"/>
      <c r="J455" s="5"/>
      <c r="K455" s="6"/>
      <c r="L455" s="6"/>
      <c r="M455" s="6"/>
      <c r="N455" s="6"/>
      <c r="O455" s="6"/>
      <c r="P455" s="6"/>
      <c r="Q455" s="6"/>
      <c r="R455" s="6"/>
      <c r="S455" s="6"/>
      <c r="T455" s="6"/>
      <c r="U455" s="6"/>
      <c r="V455" s="6"/>
      <c r="W455" s="6"/>
      <c r="X455" s="6"/>
      <c r="Y455" s="6"/>
      <c r="Z455" s="6"/>
    </row>
    <row r="456" ht="45.0" customHeight="1">
      <c r="A456" s="186"/>
      <c r="B456" s="106"/>
      <c r="C456" s="115" t="s">
        <v>1934</v>
      </c>
      <c r="D456" s="113">
        <v>0.0</v>
      </c>
      <c r="E456" s="113" t="s">
        <v>473</v>
      </c>
      <c r="F456" s="115" t="s">
        <v>1935</v>
      </c>
      <c r="G456" s="113"/>
      <c r="H456" s="85"/>
      <c r="I456" s="85"/>
      <c r="J456" s="5"/>
      <c r="K456" s="6"/>
      <c r="L456" s="6"/>
      <c r="M456" s="6"/>
      <c r="N456" s="6"/>
      <c r="O456" s="6"/>
      <c r="P456" s="6"/>
      <c r="Q456" s="6"/>
      <c r="R456" s="6"/>
      <c r="S456" s="6"/>
      <c r="T456" s="6"/>
      <c r="U456" s="6"/>
      <c r="V456" s="6"/>
      <c r="W456" s="6"/>
      <c r="X456" s="6"/>
      <c r="Y456" s="6"/>
      <c r="Z456" s="6"/>
    </row>
    <row r="457" ht="47.25" hidden="1" customHeight="1">
      <c r="A457" s="120" t="s">
        <v>1709</v>
      </c>
      <c r="B457" s="231" t="s">
        <v>1711</v>
      </c>
      <c r="C457" s="132"/>
      <c r="D457" s="132"/>
      <c r="E457" s="132"/>
      <c r="F457" s="132"/>
      <c r="G457" s="132"/>
      <c r="H457" s="78"/>
      <c r="I457" s="78"/>
      <c r="J457" s="5"/>
      <c r="K457" s="6"/>
      <c r="L457" s="6"/>
      <c r="M457" s="6"/>
      <c r="N457" s="6"/>
      <c r="O457" s="6"/>
      <c r="P457" s="6"/>
      <c r="Q457" s="6"/>
      <c r="R457" s="6"/>
      <c r="S457" s="6"/>
      <c r="T457" s="6"/>
      <c r="U457" s="6"/>
      <c r="V457" s="6"/>
      <c r="W457" s="6"/>
      <c r="X457" s="6"/>
      <c r="Y457" s="6"/>
      <c r="Z457" s="6"/>
    </row>
    <row r="458" ht="47.25" hidden="1" customHeight="1">
      <c r="A458" s="120" t="s">
        <v>1713</v>
      </c>
      <c r="B458" s="106" t="s">
        <v>1714</v>
      </c>
      <c r="C458" s="113"/>
      <c r="D458" s="113"/>
      <c r="E458" s="113"/>
      <c r="F458" s="113"/>
      <c r="G458" s="113"/>
      <c r="H458" s="78"/>
      <c r="I458" s="78"/>
      <c r="J458" s="5"/>
      <c r="K458" s="6"/>
      <c r="L458" s="6"/>
      <c r="M458" s="6"/>
      <c r="N458" s="6"/>
      <c r="O458" s="6"/>
      <c r="P458" s="6"/>
      <c r="Q458" s="6"/>
      <c r="R458" s="6"/>
      <c r="S458" s="6"/>
      <c r="T458" s="6"/>
      <c r="U458" s="6"/>
      <c r="V458" s="6"/>
      <c r="W458" s="6"/>
      <c r="X458" s="6"/>
      <c r="Y458" s="6"/>
      <c r="Z458" s="6"/>
    </row>
    <row r="459" ht="47.25" hidden="1" customHeight="1">
      <c r="A459" s="120" t="s">
        <v>1715</v>
      </c>
      <c r="B459" s="119" t="s">
        <v>1716</v>
      </c>
      <c r="C459" s="136"/>
      <c r="D459" s="136"/>
      <c r="E459" s="136"/>
      <c r="F459" s="136"/>
      <c r="G459" s="136"/>
      <c r="H459" s="78"/>
      <c r="I459" s="78"/>
      <c r="J459" s="5"/>
      <c r="K459" s="6"/>
      <c r="L459" s="6"/>
      <c r="M459" s="6"/>
      <c r="N459" s="6"/>
      <c r="O459" s="6"/>
      <c r="P459" s="6"/>
      <c r="Q459" s="6"/>
      <c r="R459" s="6"/>
      <c r="S459" s="6"/>
      <c r="T459" s="6"/>
      <c r="U459" s="6"/>
      <c r="V459" s="6"/>
      <c r="W459" s="6"/>
      <c r="X459" s="6"/>
      <c r="Y459" s="6"/>
      <c r="Z459" s="6"/>
    </row>
    <row r="460" ht="27.0" customHeight="1">
      <c r="A460" s="200" t="s">
        <v>1947</v>
      </c>
      <c r="B460" s="103" t="s">
        <v>1719</v>
      </c>
      <c r="C460" s="3"/>
      <c r="D460" s="3"/>
      <c r="E460" s="3"/>
      <c r="F460" s="3"/>
      <c r="G460" s="4"/>
      <c r="H460" s="85">
        <f>SUM(D461:D470)</f>
        <v>13</v>
      </c>
      <c r="I460" s="85">
        <f>COUNT(D461:D470)*2</f>
        <v>18</v>
      </c>
      <c r="J460" s="5"/>
      <c r="K460" s="6"/>
      <c r="L460" s="6"/>
      <c r="M460" s="6"/>
      <c r="N460" s="6"/>
      <c r="O460" s="6"/>
      <c r="P460" s="6"/>
      <c r="Q460" s="6"/>
      <c r="R460" s="6"/>
      <c r="S460" s="6"/>
      <c r="T460" s="6"/>
      <c r="U460" s="6"/>
      <c r="V460" s="6"/>
      <c r="W460" s="6"/>
      <c r="X460" s="6"/>
      <c r="Y460" s="6"/>
      <c r="Z460" s="6"/>
    </row>
    <row r="461" ht="63.0" customHeight="1">
      <c r="A461" s="186" t="s">
        <v>1957</v>
      </c>
      <c r="B461" s="106" t="s">
        <v>1721</v>
      </c>
      <c r="C461" s="106" t="s">
        <v>1874</v>
      </c>
      <c r="D461" s="113">
        <v>2.0</v>
      </c>
      <c r="E461" s="113" t="s">
        <v>473</v>
      </c>
      <c r="F461" s="113"/>
      <c r="G461" s="113"/>
      <c r="H461" s="85"/>
      <c r="I461" s="85"/>
      <c r="J461" s="5"/>
      <c r="K461" s="6"/>
      <c r="L461" s="6"/>
      <c r="M461" s="6"/>
      <c r="N461" s="6"/>
      <c r="O461" s="6"/>
      <c r="P461" s="6"/>
      <c r="Q461" s="6"/>
      <c r="R461" s="6"/>
      <c r="S461" s="6"/>
      <c r="T461" s="6"/>
      <c r="U461" s="6"/>
      <c r="V461" s="6"/>
      <c r="W461" s="6"/>
      <c r="X461" s="6"/>
      <c r="Y461" s="6"/>
      <c r="Z461" s="6"/>
    </row>
    <row r="462" ht="30.0" customHeight="1">
      <c r="A462" s="186"/>
      <c r="B462" s="106"/>
      <c r="C462" s="115" t="s">
        <v>1878</v>
      </c>
      <c r="D462" s="113">
        <v>2.0</v>
      </c>
      <c r="E462" s="113" t="s">
        <v>1053</v>
      </c>
      <c r="F462" s="113"/>
      <c r="G462" s="113"/>
      <c r="H462" s="85"/>
      <c r="I462" s="85"/>
      <c r="J462" s="5"/>
      <c r="K462" s="6"/>
      <c r="L462" s="6"/>
      <c r="M462" s="6"/>
      <c r="N462" s="6"/>
      <c r="O462" s="6"/>
      <c r="P462" s="6"/>
      <c r="Q462" s="6"/>
      <c r="R462" s="6"/>
      <c r="S462" s="6"/>
      <c r="T462" s="6"/>
      <c r="U462" s="6"/>
      <c r="V462" s="6"/>
      <c r="W462" s="6"/>
      <c r="X462" s="6"/>
      <c r="Y462" s="6"/>
      <c r="Z462" s="6"/>
    </row>
    <row r="463" ht="62.25" customHeight="1">
      <c r="A463" s="186" t="s">
        <v>1965</v>
      </c>
      <c r="B463" s="106" t="s">
        <v>1724</v>
      </c>
      <c r="C463" s="115" t="s">
        <v>1968</v>
      </c>
      <c r="D463" s="113">
        <v>1.0</v>
      </c>
      <c r="E463" s="113" t="s">
        <v>1053</v>
      </c>
      <c r="F463" s="115" t="s">
        <v>1970</v>
      </c>
      <c r="G463" s="113" t="s">
        <v>1608</v>
      </c>
      <c r="H463" s="85"/>
      <c r="I463" s="85"/>
      <c r="J463" s="5"/>
      <c r="K463" s="6"/>
      <c r="L463" s="6"/>
      <c r="M463" s="6"/>
      <c r="N463" s="6"/>
      <c r="O463" s="6"/>
      <c r="P463" s="6"/>
      <c r="Q463" s="6"/>
      <c r="R463" s="6"/>
      <c r="S463" s="6"/>
      <c r="T463" s="6"/>
      <c r="U463" s="6"/>
      <c r="V463" s="6"/>
      <c r="W463" s="6"/>
      <c r="X463" s="6"/>
      <c r="Y463" s="6"/>
      <c r="Z463" s="6"/>
    </row>
    <row r="464" ht="60.0" customHeight="1">
      <c r="A464" s="186"/>
      <c r="B464" s="106"/>
      <c r="C464" s="115" t="s">
        <v>1973</v>
      </c>
      <c r="D464" s="113">
        <v>1.0</v>
      </c>
      <c r="E464" s="113" t="s">
        <v>158</v>
      </c>
      <c r="F464" s="115" t="s">
        <v>1974</v>
      </c>
      <c r="G464" s="113" t="s">
        <v>1975</v>
      </c>
      <c r="H464" s="85"/>
      <c r="I464" s="85"/>
      <c r="J464" s="5"/>
      <c r="K464" s="6"/>
      <c r="L464" s="6"/>
      <c r="M464" s="6"/>
      <c r="N464" s="6"/>
      <c r="O464" s="6"/>
      <c r="P464" s="6"/>
      <c r="Q464" s="6"/>
      <c r="R464" s="6"/>
      <c r="S464" s="6"/>
      <c r="T464" s="6"/>
      <c r="U464" s="6"/>
      <c r="V464" s="6"/>
      <c r="W464" s="6"/>
      <c r="X464" s="6"/>
      <c r="Y464" s="6"/>
      <c r="Z464" s="6"/>
    </row>
    <row r="465" ht="30.0" customHeight="1">
      <c r="A465" s="186"/>
      <c r="B465" s="106"/>
      <c r="C465" s="115" t="s">
        <v>1979</v>
      </c>
      <c r="D465" s="113">
        <v>2.0</v>
      </c>
      <c r="E465" s="113" t="s">
        <v>473</v>
      </c>
      <c r="F465" s="115"/>
      <c r="G465" s="113"/>
      <c r="H465" s="85"/>
      <c r="I465" s="85"/>
      <c r="J465" s="5"/>
      <c r="K465" s="6"/>
      <c r="L465" s="6"/>
      <c r="M465" s="6"/>
      <c r="N465" s="6"/>
      <c r="O465" s="6"/>
      <c r="P465" s="6"/>
      <c r="Q465" s="6"/>
      <c r="R465" s="6"/>
      <c r="S465" s="6"/>
      <c r="T465" s="6"/>
      <c r="U465" s="6"/>
      <c r="V465" s="6"/>
      <c r="W465" s="6"/>
      <c r="X465" s="6"/>
      <c r="Y465" s="6"/>
      <c r="Z465" s="6"/>
    </row>
    <row r="466" ht="15.75" customHeight="1">
      <c r="A466" s="186"/>
      <c r="B466" s="106"/>
      <c r="C466" s="115" t="s">
        <v>1985</v>
      </c>
      <c r="D466" s="113">
        <v>1.0</v>
      </c>
      <c r="E466" s="113" t="s">
        <v>158</v>
      </c>
      <c r="F466" s="115"/>
      <c r="G466" s="113" t="s">
        <v>1988</v>
      </c>
      <c r="H466" s="85"/>
      <c r="I466" s="85"/>
      <c r="J466" s="5"/>
      <c r="K466" s="6"/>
      <c r="L466" s="6"/>
      <c r="M466" s="6"/>
      <c r="N466" s="6"/>
      <c r="O466" s="6"/>
      <c r="P466" s="6"/>
      <c r="Q466" s="6"/>
      <c r="R466" s="6"/>
      <c r="S466" s="6"/>
      <c r="T466" s="6"/>
      <c r="U466" s="6"/>
      <c r="V466" s="6"/>
      <c r="W466" s="6"/>
      <c r="X466" s="6"/>
      <c r="Y466" s="6"/>
      <c r="Z466" s="6"/>
    </row>
    <row r="467" ht="60.0" customHeight="1">
      <c r="A467" s="186" t="s">
        <v>1725</v>
      </c>
      <c r="B467" s="115" t="s">
        <v>1726</v>
      </c>
      <c r="C467" s="179" t="s">
        <v>1992</v>
      </c>
      <c r="D467" s="192">
        <v>2.0</v>
      </c>
      <c r="E467" s="192" t="s">
        <v>495</v>
      </c>
      <c r="F467" s="179"/>
      <c r="G467" s="113"/>
      <c r="H467" s="85"/>
      <c r="I467" s="85"/>
      <c r="J467" s="5"/>
      <c r="K467" s="6"/>
      <c r="L467" s="6"/>
      <c r="M467" s="6"/>
      <c r="N467" s="6"/>
      <c r="O467" s="6"/>
      <c r="P467" s="6"/>
      <c r="Q467" s="6"/>
      <c r="R467" s="6"/>
      <c r="S467" s="6"/>
      <c r="T467" s="6"/>
      <c r="U467" s="6"/>
      <c r="V467" s="6"/>
      <c r="W467" s="6"/>
      <c r="X467" s="6"/>
      <c r="Y467" s="6"/>
      <c r="Z467" s="6"/>
    </row>
    <row r="468" ht="70.5" customHeight="1">
      <c r="A468" s="186"/>
      <c r="B468" s="115"/>
      <c r="C468" s="179" t="s">
        <v>1994</v>
      </c>
      <c r="D468" s="192">
        <v>0.0</v>
      </c>
      <c r="E468" s="192" t="s">
        <v>158</v>
      </c>
      <c r="F468" s="179" t="s">
        <v>1995</v>
      </c>
      <c r="G468" s="113"/>
      <c r="H468" s="85"/>
      <c r="I468" s="85"/>
      <c r="J468" s="5"/>
      <c r="K468" s="6"/>
      <c r="L468" s="6"/>
      <c r="M468" s="6"/>
      <c r="N468" s="6"/>
      <c r="O468" s="6"/>
      <c r="P468" s="6"/>
      <c r="Q468" s="6"/>
      <c r="R468" s="6"/>
      <c r="S468" s="6"/>
      <c r="T468" s="6"/>
      <c r="U468" s="6"/>
      <c r="V468" s="6"/>
      <c r="W468" s="6"/>
      <c r="X468" s="6"/>
      <c r="Y468" s="6"/>
      <c r="Z468" s="6"/>
    </row>
    <row r="469" ht="60.0" customHeight="1">
      <c r="A469" s="186"/>
      <c r="B469" s="115"/>
      <c r="C469" s="179" t="s">
        <v>1996</v>
      </c>
      <c r="D469" s="192">
        <v>2.0</v>
      </c>
      <c r="E469" s="192" t="s">
        <v>114</v>
      </c>
      <c r="F469" s="179"/>
      <c r="G469" s="113"/>
      <c r="H469" s="85"/>
      <c r="I469" s="85"/>
      <c r="J469" s="5"/>
      <c r="K469" s="6"/>
      <c r="L469" s="6"/>
      <c r="M469" s="6"/>
      <c r="N469" s="6"/>
      <c r="O469" s="6"/>
      <c r="P469" s="6"/>
      <c r="Q469" s="6"/>
      <c r="R469" s="6"/>
      <c r="S469" s="6"/>
      <c r="T469" s="6"/>
      <c r="U469" s="6"/>
      <c r="V469" s="6"/>
      <c r="W469" s="6"/>
      <c r="X469" s="6"/>
      <c r="Y469" s="6"/>
      <c r="Z469" s="6"/>
    </row>
    <row r="470" ht="78.75" hidden="1" customHeight="1">
      <c r="A470" s="120" t="s">
        <v>1997</v>
      </c>
      <c r="B470" s="231" t="s">
        <v>1729</v>
      </c>
      <c r="C470" s="236"/>
      <c r="D470" s="132"/>
      <c r="E470" s="132"/>
      <c r="F470" s="132"/>
      <c r="G470" s="132"/>
      <c r="H470" s="78"/>
      <c r="I470" s="78"/>
      <c r="J470" s="5"/>
      <c r="K470" s="6"/>
      <c r="L470" s="6"/>
      <c r="M470" s="6"/>
      <c r="N470" s="6"/>
      <c r="O470" s="6"/>
      <c r="P470" s="6"/>
      <c r="Q470" s="6"/>
      <c r="R470" s="6"/>
      <c r="S470" s="6"/>
      <c r="T470" s="6"/>
      <c r="U470" s="6"/>
      <c r="V470" s="6"/>
      <c r="W470" s="6"/>
      <c r="X470" s="6"/>
      <c r="Y470" s="6"/>
      <c r="Z470" s="6"/>
    </row>
    <row r="471" ht="30.0" hidden="1" customHeight="1">
      <c r="A471" s="212" t="s">
        <v>1732</v>
      </c>
      <c r="B471" s="103" t="s">
        <v>1734</v>
      </c>
      <c r="C471" s="3"/>
      <c r="D471" s="3"/>
      <c r="E471" s="3"/>
      <c r="F471" s="3"/>
      <c r="G471" s="4"/>
      <c r="H471" s="78"/>
      <c r="I471" s="78"/>
      <c r="J471" s="5"/>
      <c r="K471" s="6"/>
      <c r="L471" s="6"/>
      <c r="M471" s="6"/>
      <c r="N471" s="6"/>
      <c r="O471" s="6"/>
      <c r="P471" s="6"/>
      <c r="Q471" s="6"/>
      <c r="R471" s="6"/>
      <c r="S471" s="6"/>
      <c r="T471" s="6"/>
      <c r="U471" s="6"/>
      <c r="V471" s="6"/>
      <c r="W471" s="6"/>
      <c r="X471" s="6"/>
      <c r="Y471" s="6"/>
      <c r="Z471" s="6"/>
    </row>
    <row r="472" ht="63.0" hidden="1" customHeight="1">
      <c r="A472" s="120" t="s">
        <v>1744</v>
      </c>
      <c r="B472" s="106" t="s">
        <v>1745</v>
      </c>
      <c r="C472" s="106"/>
      <c r="D472" s="113"/>
      <c r="E472" s="113"/>
      <c r="F472" s="113"/>
      <c r="G472" s="113"/>
      <c r="H472" s="78"/>
      <c r="I472" s="78"/>
      <c r="J472" s="5"/>
      <c r="K472" s="6"/>
      <c r="L472" s="6"/>
      <c r="M472" s="6"/>
      <c r="N472" s="6"/>
      <c r="O472" s="6"/>
      <c r="P472" s="6"/>
      <c r="Q472" s="6"/>
      <c r="R472" s="6"/>
      <c r="S472" s="6"/>
      <c r="T472" s="6"/>
      <c r="U472" s="6"/>
      <c r="V472" s="6"/>
      <c r="W472" s="6"/>
      <c r="X472" s="6"/>
      <c r="Y472" s="6"/>
      <c r="Z472" s="6"/>
    </row>
    <row r="473" ht="78.75" hidden="1" customHeight="1">
      <c r="A473" s="120" t="s">
        <v>1752</v>
      </c>
      <c r="B473" s="106" t="s">
        <v>1754</v>
      </c>
      <c r="C473" s="113"/>
      <c r="D473" s="113"/>
      <c r="E473" s="113"/>
      <c r="F473" s="113"/>
      <c r="G473" s="113"/>
      <c r="H473" s="78"/>
      <c r="I473" s="78"/>
      <c r="J473" s="5"/>
      <c r="K473" s="6"/>
      <c r="L473" s="6"/>
      <c r="M473" s="6"/>
      <c r="N473" s="6"/>
      <c r="O473" s="6"/>
      <c r="P473" s="6"/>
      <c r="Q473" s="6"/>
      <c r="R473" s="6"/>
      <c r="S473" s="6"/>
      <c r="T473" s="6"/>
      <c r="U473" s="6"/>
      <c r="V473" s="6"/>
      <c r="W473" s="6"/>
      <c r="X473" s="6"/>
      <c r="Y473" s="6"/>
      <c r="Z473" s="6"/>
    </row>
    <row r="474" ht="63.0" hidden="1" customHeight="1">
      <c r="A474" s="120" t="s">
        <v>1782</v>
      </c>
      <c r="B474" s="106" t="s">
        <v>1783</v>
      </c>
      <c r="C474" s="113"/>
      <c r="D474" s="113"/>
      <c r="E474" s="113"/>
      <c r="F474" s="113"/>
      <c r="G474" s="113"/>
      <c r="H474" s="78"/>
      <c r="I474" s="78"/>
      <c r="J474" s="5"/>
      <c r="K474" s="6"/>
      <c r="L474" s="6"/>
      <c r="M474" s="6"/>
      <c r="N474" s="6"/>
      <c r="O474" s="6"/>
      <c r="P474" s="6"/>
      <c r="Q474" s="6"/>
      <c r="R474" s="6"/>
      <c r="S474" s="6"/>
      <c r="T474" s="6"/>
      <c r="U474" s="6"/>
      <c r="V474" s="6"/>
      <c r="W474" s="6"/>
      <c r="X474" s="6"/>
      <c r="Y474" s="6"/>
      <c r="Z474" s="6"/>
    </row>
    <row r="475" ht="94.5" hidden="1" customHeight="1">
      <c r="A475" s="120" t="s">
        <v>1787</v>
      </c>
      <c r="B475" s="106" t="s">
        <v>1788</v>
      </c>
      <c r="C475" s="113"/>
      <c r="D475" s="113"/>
      <c r="E475" s="113"/>
      <c r="F475" s="113"/>
      <c r="G475" s="113"/>
      <c r="H475" s="78"/>
      <c r="I475" s="78"/>
      <c r="J475" s="5"/>
      <c r="K475" s="6"/>
      <c r="L475" s="6"/>
      <c r="M475" s="6"/>
      <c r="N475" s="6"/>
      <c r="O475" s="6"/>
      <c r="P475" s="6"/>
      <c r="Q475" s="6"/>
      <c r="R475" s="6"/>
      <c r="S475" s="6"/>
      <c r="T475" s="6"/>
      <c r="U475" s="6"/>
      <c r="V475" s="6"/>
      <c r="W475" s="6"/>
      <c r="X475" s="6"/>
      <c r="Y475" s="6"/>
      <c r="Z475" s="6"/>
    </row>
    <row r="476" ht="78.75" hidden="1" customHeight="1">
      <c r="A476" s="120" t="s">
        <v>1792</v>
      </c>
      <c r="B476" s="106" t="s">
        <v>1793</v>
      </c>
      <c r="C476" s="113"/>
      <c r="D476" s="113"/>
      <c r="E476" s="113"/>
      <c r="F476" s="113"/>
      <c r="G476" s="113"/>
      <c r="H476" s="78"/>
      <c r="I476" s="78"/>
      <c r="J476" s="5"/>
      <c r="K476" s="6"/>
      <c r="L476" s="6"/>
      <c r="M476" s="6"/>
      <c r="N476" s="6"/>
      <c r="O476" s="6"/>
      <c r="P476" s="6"/>
      <c r="Q476" s="6"/>
      <c r="R476" s="6"/>
      <c r="S476" s="6"/>
      <c r="T476" s="6"/>
      <c r="U476" s="6"/>
      <c r="V476" s="6"/>
      <c r="W476" s="6"/>
      <c r="X476" s="6"/>
      <c r="Y476" s="6"/>
      <c r="Z476" s="6"/>
    </row>
    <row r="477" ht="60.0" hidden="1" customHeight="1">
      <c r="A477" s="120" t="s">
        <v>1799</v>
      </c>
      <c r="B477" s="115" t="s">
        <v>1800</v>
      </c>
      <c r="C477" s="113"/>
      <c r="D477" s="113"/>
      <c r="E477" s="113"/>
      <c r="F477" s="113"/>
      <c r="G477" s="113"/>
      <c r="H477" s="78"/>
      <c r="I477" s="78"/>
      <c r="J477" s="5"/>
      <c r="K477" s="6"/>
      <c r="L477" s="6"/>
      <c r="M477" s="6"/>
      <c r="N477" s="6"/>
      <c r="O477" s="6"/>
      <c r="P477" s="6"/>
      <c r="Q477" s="6"/>
      <c r="R477" s="6"/>
      <c r="S477" s="6"/>
      <c r="T477" s="6"/>
      <c r="U477" s="6"/>
      <c r="V477" s="6"/>
      <c r="W477" s="6"/>
      <c r="X477" s="6"/>
      <c r="Y477" s="6"/>
      <c r="Z477" s="6"/>
    </row>
    <row r="478" ht="30.0" hidden="1" customHeight="1">
      <c r="A478" s="212" t="s">
        <v>1817</v>
      </c>
      <c r="B478" s="103" t="s">
        <v>1819</v>
      </c>
      <c r="C478" s="3"/>
      <c r="D478" s="3"/>
      <c r="E478" s="3"/>
      <c r="F478" s="3"/>
      <c r="G478" s="4"/>
      <c r="H478" s="78"/>
      <c r="I478" s="78"/>
      <c r="J478" s="5"/>
      <c r="K478" s="6"/>
      <c r="L478" s="6"/>
      <c r="M478" s="6"/>
      <c r="N478" s="6"/>
      <c r="O478" s="6"/>
      <c r="P478" s="6"/>
      <c r="Q478" s="6"/>
      <c r="R478" s="6"/>
      <c r="S478" s="6"/>
      <c r="T478" s="6"/>
      <c r="U478" s="6"/>
      <c r="V478" s="6"/>
      <c r="W478" s="6"/>
      <c r="X478" s="6"/>
      <c r="Y478" s="6"/>
      <c r="Z478" s="6"/>
    </row>
    <row r="479" ht="94.5" hidden="1" customHeight="1">
      <c r="A479" s="120" t="s">
        <v>1822</v>
      </c>
      <c r="B479" s="106" t="s">
        <v>1823</v>
      </c>
      <c r="C479" s="113"/>
      <c r="D479" s="113"/>
      <c r="E479" s="113"/>
      <c r="F479" s="113"/>
      <c r="G479" s="113"/>
      <c r="H479" s="78"/>
      <c r="I479" s="78"/>
      <c r="J479" s="5"/>
      <c r="K479" s="6"/>
      <c r="L479" s="6"/>
      <c r="M479" s="6"/>
      <c r="N479" s="6"/>
      <c r="O479" s="6"/>
      <c r="P479" s="6"/>
      <c r="Q479" s="6"/>
      <c r="R479" s="6"/>
      <c r="S479" s="6"/>
      <c r="T479" s="6"/>
      <c r="U479" s="6"/>
      <c r="V479" s="6"/>
      <c r="W479" s="6"/>
      <c r="X479" s="6"/>
      <c r="Y479" s="6"/>
      <c r="Z479" s="6"/>
    </row>
    <row r="480" ht="63.0" hidden="1" customHeight="1">
      <c r="A480" s="120" t="s">
        <v>1826</v>
      </c>
      <c r="B480" s="106" t="s">
        <v>1827</v>
      </c>
      <c r="C480" s="113"/>
      <c r="D480" s="113"/>
      <c r="E480" s="113"/>
      <c r="F480" s="113"/>
      <c r="G480" s="113"/>
      <c r="H480" s="78"/>
      <c r="I480" s="78"/>
      <c r="J480" s="5"/>
      <c r="K480" s="6"/>
      <c r="L480" s="6"/>
      <c r="M480" s="6"/>
      <c r="N480" s="6"/>
      <c r="O480" s="6"/>
      <c r="P480" s="6"/>
      <c r="Q480" s="6"/>
      <c r="R480" s="6"/>
      <c r="S480" s="6"/>
      <c r="T480" s="6"/>
      <c r="U480" s="6"/>
      <c r="V480" s="6"/>
      <c r="W480" s="6"/>
      <c r="X480" s="6"/>
      <c r="Y480" s="6"/>
      <c r="Z480" s="6"/>
    </row>
    <row r="481" ht="63.0" hidden="1" customHeight="1">
      <c r="A481" s="120" t="s">
        <v>1828</v>
      </c>
      <c r="B481" s="106" t="s">
        <v>1829</v>
      </c>
      <c r="C481" s="113"/>
      <c r="D481" s="113"/>
      <c r="E481" s="113"/>
      <c r="F481" s="113"/>
      <c r="G481" s="113"/>
      <c r="H481" s="78"/>
      <c r="I481" s="78"/>
      <c r="J481" s="5"/>
      <c r="K481" s="6"/>
      <c r="L481" s="6"/>
      <c r="M481" s="6"/>
      <c r="N481" s="6"/>
      <c r="O481" s="6"/>
      <c r="P481" s="6"/>
      <c r="Q481" s="6"/>
      <c r="R481" s="6"/>
      <c r="S481" s="6"/>
      <c r="T481" s="6"/>
      <c r="U481" s="6"/>
      <c r="V481" s="6"/>
      <c r="W481" s="6"/>
      <c r="X481" s="6"/>
      <c r="Y481" s="6"/>
      <c r="Z481" s="6"/>
    </row>
    <row r="482" ht="63.0" hidden="1" customHeight="1">
      <c r="A482" s="120" t="s">
        <v>1831</v>
      </c>
      <c r="B482" s="106" t="s">
        <v>1832</v>
      </c>
      <c r="C482" s="113"/>
      <c r="D482" s="113"/>
      <c r="E482" s="113"/>
      <c r="F482" s="113"/>
      <c r="G482" s="113"/>
      <c r="H482" s="78"/>
      <c r="I482" s="78"/>
      <c r="J482" s="5"/>
      <c r="K482" s="6"/>
      <c r="L482" s="6"/>
      <c r="M482" s="6"/>
      <c r="N482" s="6"/>
      <c r="O482" s="6"/>
      <c r="P482" s="6"/>
      <c r="Q482" s="6"/>
      <c r="R482" s="6"/>
      <c r="S482" s="6"/>
      <c r="T482" s="6"/>
      <c r="U482" s="6"/>
      <c r="V482" s="6"/>
      <c r="W482" s="6"/>
      <c r="X482" s="6"/>
      <c r="Y482" s="6"/>
      <c r="Z482" s="6"/>
    </row>
    <row r="483" ht="30.0" hidden="1" customHeight="1">
      <c r="A483" s="212" t="s">
        <v>1833</v>
      </c>
      <c r="B483" s="103" t="s">
        <v>1835</v>
      </c>
      <c r="C483" s="3"/>
      <c r="D483" s="3"/>
      <c r="E483" s="3"/>
      <c r="F483" s="3"/>
      <c r="G483" s="4"/>
      <c r="H483" s="78"/>
      <c r="I483" s="78"/>
      <c r="J483" s="5"/>
      <c r="K483" s="6"/>
      <c r="L483" s="6"/>
      <c r="M483" s="6"/>
      <c r="N483" s="6"/>
      <c r="O483" s="6"/>
      <c r="P483" s="6"/>
      <c r="Q483" s="6"/>
      <c r="R483" s="6"/>
      <c r="S483" s="6"/>
      <c r="T483" s="6"/>
      <c r="U483" s="6"/>
      <c r="V483" s="6"/>
      <c r="W483" s="6"/>
      <c r="X483" s="6"/>
      <c r="Y483" s="6"/>
      <c r="Z483" s="6"/>
    </row>
    <row r="484" ht="31.5" hidden="1" customHeight="1">
      <c r="A484" s="120" t="s">
        <v>1837</v>
      </c>
      <c r="B484" s="106" t="s">
        <v>1838</v>
      </c>
      <c r="C484" s="113"/>
      <c r="D484" s="113"/>
      <c r="E484" s="113"/>
      <c r="F484" s="113"/>
      <c r="G484" s="113"/>
      <c r="H484" s="78"/>
      <c r="I484" s="78"/>
      <c r="J484" s="5"/>
      <c r="K484" s="6"/>
      <c r="L484" s="6"/>
      <c r="M484" s="6"/>
      <c r="N484" s="6"/>
      <c r="O484" s="6"/>
      <c r="P484" s="6"/>
      <c r="Q484" s="6"/>
      <c r="R484" s="6"/>
      <c r="S484" s="6"/>
      <c r="T484" s="6"/>
      <c r="U484" s="6"/>
      <c r="V484" s="6"/>
      <c r="W484" s="6"/>
      <c r="X484" s="6"/>
      <c r="Y484" s="6"/>
      <c r="Z484" s="6"/>
    </row>
    <row r="485" ht="47.25" hidden="1" customHeight="1">
      <c r="A485" s="120" t="s">
        <v>1839</v>
      </c>
      <c r="B485" s="106" t="s">
        <v>1840</v>
      </c>
      <c r="C485" s="113"/>
      <c r="D485" s="113"/>
      <c r="E485" s="113"/>
      <c r="F485" s="113"/>
      <c r="G485" s="113"/>
      <c r="H485" s="78"/>
      <c r="I485" s="78"/>
      <c r="J485" s="5"/>
      <c r="K485" s="6"/>
      <c r="L485" s="6"/>
      <c r="M485" s="6"/>
      <c r="N485" s="6"/>
      <c r="O485" s="6"/>
      <c r="P485" s="6"/>
      <c r="Q485" s="6"/>
      <c r="R485" s="6"/>
      <c r="S485" s="6"/>
      <c r="T485" s="6"/>
      <c r="U485" s="6"/>
      <c r="V485" s="6"/>
      <c r="W485" s="6"/>
      <c r="X485" s="6"/>
      <c r="Y485" s="6"/>
      <c r="Z485" s="6"/>
    </row>
    <row r="486" ht="47.25" hidden="1" customHeight="1">
      <c r="A486" s="120" t="s">
        <v>1841</v>
      </c>
      <c r="B486" s="106" t="s">
        <v>1842</v>
      </c>
      <c r="C486" s="113"/>
      <c r="D486" s="113"/>
      <c r="E486" s="113"/>
      <c r="F486" s="113"/>
      <c r="G486" s="113"/>
      <c r="H486" s="78"/>
      <c r="I486" s="78"/>
      <c r="J486" s="5"/>
      <c r="K486" s="6"/>
      <c r="L486" s="6"/>
      <c r="M486" s="6"/>
      <c r="N486" s="6"/>
      <c r="O486" s="6"/>
      <c r="P486" s="6"/>
      <c r="Q486" s="6"/>
      <c r="R486" s="6"/>
      <c r="S486" s="6"/>
      <c r="T486" s="6"/>
      <c r="U486" s="6"/>
      <c r="V486" s="6"/>
      <c r="W486" s="6"/>
      <c r="X486" s="6"/>
      <c r="Y486" s="6"/>
      <c r="Z486" s="6"/>
    </row>
    <row r="487" ht="31.5" hidden="1" customHeight="1">
      <c r="A487" s="120" t="s">
        <v>1843</v>
      </c>
      <c r="B487" s="106" t="s">
        <v>1844</v>
      </c>
      <c r="C487" s="113"/>
      <c r="D487" s="113"/>
      <c r="E487" s="113"/>
      <c r="F487" s="113"/>
      <c r="G487" s="113"/>
      <c r="H487" s="78"/>
      <c r="I487" s="78"/>
      <c r="J487" s="5"/>
      <c r="K487" s="6"/>
      <c r="L487" s="6"/>
      <c r="M487" s="6"/>
      <c r="N487" s="6"/>
      <c r="O487" s="6"/>
      <c r="P487" s="6"/>
      <c r="Q487" s="6"/>
      <c r="R487" s="6"/>
      <c r="S487" s="6"/>
      <c r="T487" s="6"/>
      <c r="U487" s="6"/>
      <c r="V487" s="6"/>
      <c r="W487" s="6"/>
      <c r="X487" s="6"/>
      <c r="Y487" s="6"/>
      <c r="Z487" s="6"/>
    </row>
    <row r="488" ht="63.0" hidden="1" customHeight="1">
      <c r="A488" s="120" t="s">
        <v>1845</v>
      </c>
      <c r="B488" s="106" t="s">
        <v>1846</v>
      </c>
      <c r="C488" s="113"/>
      <c r="D488" s="113"/>
      <c r="E488" s="113"/>
      <c r="F488" s="113"/>
      <c r="G488" s="113"/>
      <c r="H488" s="78"/>
      <c r="I488" s="78"/>
      <c r="J488" s="5"/>
      <c r="K488" s="6"/>
      <c r="L488" s="6"/>
      <c r="M488" s="6"/>
      <c r="N488" s="6"/>
      <c r="O488" s="6"/>
      <c r="P488" s="6"/>
      <c r="Q488" s="6"/>
      <c r="R488" s="6"/>
      <c r="S488" s="6"/>
      <c r="T488" s="6"/>
      <c r="U488" s="6"/>
      <c r="V488" s="6"/>
      <c r="W488" s="6"/>
      <c r="X488" s="6"/>
      <c r="Y488" s="6"/>
      <c r="Z488" s="6"/>
    </row>
    <row r="489" ht="30.0" hidden="1" customHeight="1">
      <c r="A489" s="212" t="s">
        <v>1847</v>
      </c>
      <c r="B489" s="103" t="s">
        <v>1848</v>
      </c>
      <c r="C489" s="3"/>
      <c r="D489" s="3"/>
      <c r="E489" s="3"/>
      <c r="F489" s="3"/>
      <c r="G489" s="4"/>
      <c r="H489" s="78"/>
      <c r="I489" s="78"/>
      <c r="J489" s="5"/>
      <c r="K489" s="6"/>
      <c r="L489" s="6"/>
      <c r="M489" s="6"/>
      <c r="N489" s="6"/>
      <c r="O489" s="6"/>
      <c r="P489" s="6"/>
      <c r="Q489" s="6"/>
      <c r="R489" s="6"/>
      <c r="S489" s="6"/>
      <c r="T489" s="6"/>
      <c r="U489" s="6"/>
      <c r="V489" s="6"/>
      <c r="W489" s="6"/>
      <c r="X489" s="6"/>
      <c r="Y489" s="6"/>
      <c r="Z489" s="6"/>
    </row>
    <row r="490" ht="47.25" hidden="1" customHeight="1">
      <c r="A490" s="120" t="s">
        <v>1853</v>
      </c>
      <c r="B490" s="106" t="s">
        <v>1854</v>
      </c>
      <c r="C490" s="113"/>
      <c r="D490" s="113"/>
      <c r="E490" s="113"/>
      <c r="F490" s="113"/>
      <c r="G490" s="113"/>
      <c r="H490" s="78"/>
      <c r="I490" s="78"/>
      <c r="J490" s="5"/>
      <c r="K490" s="6"/>
      <c r="L490" s="6"/>
      <c r="M490" s="6"/>
      <c r="N490" s="6"/>
      <c r="O490" s="6"/>
      <c r="P490" s="6"/>
      <c r="Q490" s="6"/>
      <c r="R490" s="6"/>
      <c r="S490" s="6"/>
      <c r="T490" s="6"/>
      <c r="U490" s="6"/>
      <c r="V490" s="6"/>
      <c r="W490" s="6"/>
      <c r="X490" s="6"/>
      <c r="Y490" s="6"/>
      <c r="Z490" s="6"/>
    </row>
    <row r="491" ht="75.0" hidden="1" customHeight="1">
      <c r="A491" s="120" t="s">
        <v>1892</v>
      </c>
      <c r="B491" s="115" t="s">
        <v>1893</v>
      </c>
      <c r="C491" s="113"/>
      <c r="D491" s="113"/>
      <c r="E491" s="113"/>
      <c r="F491" s="113"/>
      <c r="G491" s="113"/>
      <c r="H491" s="78"/>
      <c r="I491" s="78"/>
      <c r="J491" s="5"/>
      <c r="K491" s="6"/>
      <c r="L491" s="6"/>
      <c r="M491" s="6"/>
      <c r="N491" s="6"/>
      <c r="O491" s="6"/>
      <c r="P491" s="6"/>
      <c r="Q491" s="6"/>
      <c r="R491" s="6"/>
      <c r="S491" s="6"/>
      <c r="T491" s="6"/>
      <c r="U491" s="6"/>
      <c r="V491" s="6"/>
      <c r="W491" s="6"/>
      <c r="X491" s="6"/>
      <c r="Y491" s="6"/>
      <c r="Z491" s="6"/>
    </row>
    <row r="492" ht="63.0" hidden="1" customHeight="1">
      <c r="A492" s="120" t="s">
        <v>1897</v>
      </c>
      <c r="B492" s="106" t="s">
        <v>1898</v>
      </c>
      <c r="C492" s="113"/>
      <c r="D492" s="113"/>
      <c r="E492" s="113"/>
      <c r="F492" s="113"/>
      <c r="G492" s="113"/>
      <c r="H492" s="78"/>
      <c r="I492" s="78"/>
      <c r="J492" s="5"/>
      <c r="K492" s="6"/>
      <c r="L492" s="6"/>
      <c r="M492" s="6"/>
      <c r="N492" s="6"/>
      <c r="O492" s="6"/>
      <c r="P492" s="6"/>
      <c r="Q492" s="6"/>
      <c r="R492" s="6"/>
      <c r="S492" s="6"/>
      <c r="T492" s="6"/>
      <c r="U492" s="6"/>
      <c r="V492" s="6"/>
      <c r="W492" s="6"/>
      <c r="X492" s="6"/>
      <c r="Y492" s="6"/>
      <c r="Z492" s="6"/>
    </row>
    <row r="493" ht="63.0" hidden="1" customHeight="1">
      <c r="A493" s="120" t="s">
        <v>1900</v>
      </c>
      <c r="B493" s="106" t="s">
        <v>1901</v>
      </c>
      <c r="C493" s="113"/>
      <c r="D493" s="113"/>
      <c r="E493" s="113"/>
      <c r="F493" s="113"/>
      <c r="G493" s="113"/>
      <c r="H493" s="78"/>
      <c r="I493" s="78"/>
      <c r="J493" s="5"/>
      <c r="K493" s="6"/>
      <c r="L493" s="6"/>
      <c r="M493" s="6"/>
      <c r="N493" s="6"/>
      <c r="O493" s="6"/>
      <c r="P493" s="6"/>
      <c r="Q493" s="6"/>
      <c r="R493" s="6"/>
      <c r="S493" s="6"/>
      <c r="T493" s="6"/>
      <c r="U493" s="6"/>
      <c r="V493" s="6"/>
      <c r="W493" s="6"/>
      <c r="X493" s="6"/>
      <c r="Y493" s="6"/>
      <c r="Z493" s="6"/>
    </row>
    <row r="494" ht="78.75" hidden="1" customHeight="1">
      <c r="A494" s="120" t="s">
        <v>1902</v>
      </c>
      <c r="B494" s="106" t="s">
        <v>1903</v>
      </c>
      <c r="C494" s="113"/>
      <c r="D494" s="113"/>
      <c r="E494" s="113"/>
      <c r="F494" s="113"/>
      <c r="G494" s="113"/>
      <c r="H494" s="78"/>
      <c r="I494" s="78"/>
      <c r="J494" s="5"/>
      <c r="K494" s="6"/>
      <c r="L494" s="6"/>
      <c r="M494" s="6"/>
      <c r="N494" s="6"/>
      <c r="O494" s="6"/>
      <c r="P494" s="6"/>
      <c r="Q494" s="6"/>
      <c r="R494" s="6"/>
      <c r="S494" s="6"/>
      <c r="T494" s="6"/>
      <c r="U494" s="6"/>
      <c r="V494" s="6"/>
      <c r="W494" s="6"/>
      <c r="X494" s="6"/>
      <c r="Y494" s="6"/>
      <c r="Z494" s="6"/>
    </row>
    <row r="495" ht="63.0" hidden="1" customHeight="1">
      <c r="A495" s="120" t="s">
        <v>1904</v>
      </c>
      <c r="B495" s="106" t="s">
        <v>1905</v>
      </c>
      <c r="C495" s="113"/>
      <c r="D495" s="113"/>
      <c r="E495" s="113"/>
      <c r="F495" s="113"/>
      <c r="G495" s="113"/>
      <c r="H495" s="78"/>
      <c r="I495" s="78"/>
      <c r="J495" s="5"/>
      <c r="K495" s="6"/>
      <c r="L495" s="6"/>
      <c r="M495" s="6"/>
      <c r="N495" s="6"/>
      <c r="O495" s="6"/>
      <c r="P495" s="6"/>
      <c r="Q495" s="6"/>
      <c r="R495" s="6"/>
      <c r="S495" s="6"/>
      <c r="T495" s="6"/>
      <c r="U495" s="6"/>
      <c r="V495" s="6"/>
      <c r="W495" s="6"/>
      <c r="X495" s="6"/>
      <c r="Y495" s="6"/>
      <c r="Z495" s="6"/>
    </row>
    <row r="496" ht="63.0" hidden="1" customHeight="1">
      <c r="A496" s="120" t="s">
        <v>1907</v>
      </c>
      <c r="B496" s="106" t="s">
        <v>1908</v>
      </c>
      <c r="C496" s="113"/>
      <c r="D496" s="113"/>
      <c r="E496" s="113"/>
      <c r="F496" s="113"/>
      <c r="G496" s="113"/>
      <c r="H496" s="78"/>
      <c r="I496" s="78"/>
      <c r="J496" s="5"/>
      <c r="K496" s="6"/>
      <c r="L496" s="6"/>
      <c r="M496" s="6"/>
      <c r="N496" s="6"/>
      <c r="O496" s="6"/>
      <c r="P496" s="6"/>
      <c r="Q496" s="6"/>
      <c r="R496" s="6"/>
      <c r="S496" s="6"/>
      <c r="T496" s="6"/>
      <c r="U496" s="6"/>
      <c r="V496" s="6"/>
      <c r="W496" s="6"/>
      <c r="X496" s="6"/>
      <c r="Y496" s="6"/>
      <c r="Z496" s="6"/>
    </row>
    <row r="497" ht="30.0" hidden="1" customHeight="1">
      <c r="A497" s="212" t="s">
        <v>1910</v>
      </c>
      <c r="B497" s="103" t="s">
        <v>1911</v>
      </c>
      <c r="C497" s="3"/>
      <c r="D497" s="3"/>
      <c r="E497" s="3"/>
      <c r="F497" s="3"/>
      <c r="G497" s="4"/>
      <c r="H497" s="78"/>
      <c r="I497" s="78"/>
      <c r="J497" s="5"/>
      <c r="K497" s="6"/>
      <c r="L497" s="6"/>
      <c r="M497" s="6"/>
      <c r="N497" s="6"/>
      <c r="O497" s="6"/>
      <c r="P497" s="6"/>
      <c r="Q497" s="6"/>
      <c r="R497" s="6"/>
      <c r="S497" s="6"/>
      <c r="T497" s="6"/>
      <c r="U497" s="6"/>
      <c r="V497" s="6"/>
      <c r="W497" s="6"/>
      <c r="X497" s="6"/>
      <c r="Y497" s="6"/>
      <c r="Z497" s="6"/>
    </row>
    <row r="498" ht="47.25" hidden="1" customHeight="1">
      <c r="A498" s="120" t="s">
        <v>1912</v>
      </c>
      <c r="B498" s="106" t="s">
        <v>1913</v>
      </c>
      <c r="C498" s="113"/>
      <c r="D498" s="113"/>
      <c r="E498" s="113"/>
      <c r="F498" s="113"/>
      <c r="G498" s="113"/>
      <c r="H498" s="78"/>
      <c r="I498" s="78"/>
      <c r="J498" s="5"/>
      <c r="K498" s="6"/>
      <c r="L498" s="6"/>
      <c r="M498" s="6"/>
      <c r="N498" s="6"/>
      <c r="O498" s="6"/>
      <c r="P498" s="6"/>
      <c r="Q498" s="6"/>
      <c r="R498" s="6"/>
      <c r="S498" s="6"/>
      <c r="T498" s="6"/>
      <c r="U498" s="6"/>
      <c r="V498" s="6"/>
      <c r="W498" s="6"/>
      <c r="X498" s="6"/>
      <c r="Y498" s="6"/>
      <c r="Z498" s="6"/>
    </row>
    <row r="499" ht="47.25" hidden="1" customHeight="1">
      <c r="A499" s="120" t="s">
        <v>1915</v>
      </c>
      <c r="B499" s="106" t="s">
        <v>1917</v>
      </c>
      <c r="C499" s="113"/>
      <c r="D499" s="113"/>
      <c r="E499" s="113"/>
      <c r="F499" s="113"/>
      <c r="G499" s="113"/>
      <c r="H499" s="78"/>
      <c r="I499" s="78"/>
      <c r="J499" s="5"/>
      <c r="K499" s="6"/>
      <c r="L499" s="6"/>
      <c r="M499" s="6"/>
      <c r="N499" s="6"/>
      <c r="O499" s="6"/>
      <c r="P499" s="6"/>
      <c r="Q499" s="6"/>
      <c r="R499" s="6"/>
      <c r="S499" s="6"/>
      <c r="T499" s="6"/>
      <c r="U499" s="6"/>
      <c r="V499" s="6"/>
      <c r="W499" s="6"/>
      <c r="X499" s="6"/>
      <c r="Y499" s="6"/>
      <c r="Z499" s="6"/>
    </row>
    <row r="500" ht="47.25" hidden="1" customHeight="1">
      <c r="A500" s="120" t="s">
        <v>1918</v>
      </c>
      <c r="B500" s="106" t="s">
        <v>1919</v>
      </c>
      <c r="C500" s="113"/>
      <c r="D500" s="113"/>
      <c r="E500" s="113"/>
      <c r="F500" s="113"/>
      <c r="G500" s="113"/>
      <c r="H500" s="78"/>
      <c r="I500" s="78"/>
      <c r="J500" s="5"/>
      <c r="K500" s="6"/>
      <c r="L500" s="6"/>
      <c r="M500" s="6"/>
      <c r="N500" s="6"/>
      <c r="O500" s="6"/>
      <c r="P500" s="6"/>
      <c r="Q500" s="6"/>
      <c r="R500" s="6"/>
      <c r="S500" s="6"/>
      <c r="T500" s="6"/>
      <c r="U500" s="6"/>
      <c r="V500" s="6"/>
      <c r="W500" s="6"/>
      <c r="X500" s="6"/>
      <c r="Y500" s="6"/>
      <c r="Z500" s="6"/>
    </row>
    <row r="501" ht="47.25" hidden="1" customHeight="1">
      <c r="A501" s="120" t="s">
        <v>1920</v>
      </c>
      <c r="B501" s="106" t="s">
        <v>1921</v>
      </c>
      <c r="C501" s="113"/>
      <c r="D501" s="113"/>
      <c r="E501" s="113"/>
      <c r="F501" s="113"/>
      <c r="G501" s="113"/>
      <c r="H501" s="78"/>
      <c r="I501" s="78"/>
      <c r="J501" s="5"/>
      <c r="K501" s="6"/>
      <c r="L501" s="6"/>
      <c r="M501" s="6"/>
      <c r="N501" s="6"/>
      <c r="O501" s="6"/>
      <c r="P501" s="6"/>
      <c r="Q501" s="6"/>
      <c r="R501" s="6"/>
      <c r="S501" s="6"/>
      <c r="T501" s="6"/>
      <c r="U501" s="6"/>
      <c r="V501" s="6"/>
      <c r="W501" s="6"/>
      <c r="X501" s="6"/>
      <c r="Y501" s="6"/>
      <c r="Z501" s="6"/>
    </row>
    <row r="502" ht="47.25" hidden="1" customHeight="1">
      <c r="A502" s="120" t="s">
        <v>1922</v>
      </c>
      <c r="B502" s="106" t="s">
        <v>1923</v>
      </c>
      <c r="C502" s="113"/>
      <c r="D502" s="113"/>
      <c r="E502" s="113"/>
      <c r="F502" s="113"/>
      <c r="G502" s="113"/>
      <c r="H502" s="78"/>
      <c r="I502" s="78"/>
      <c r="J502" s="5"/>
      <c r="K502" s="6"/>
      <c r="L502" s="6"/>
      <c r="M502" s="6"/>
      <c r="N502" s="6"/>
      <c r="O502" s="6"/>
      <c r="P502" s="6"/>
      <c r="Q502" s="6"/>
      <c r="R502" s="6"/>
      <c r="S502" s="6"/>
      <c r="T502" s="6"/>
      <c r="U502" s="6"/>
      <c r="V502" s="6"/>
      <c r="W502" s="6"/>
      <c r="X502" s="6"/>
      <c r="Y502" s="6"/>
      <c r="Z502" s="6"/>
    </row>
    <row r="503" ht="47.25" hidden="1" customHeight="1">
      <c r="A503" s="120" t="s">
        <v>1924</v>
      </c>
      <c r="B503" s="106" t="s">
        <v>1925</v>
      </c>
      <c r="C503" s="113"/>
      <c r="D503" s="113"/>
      <c r="E503" s="113"/>
      <c r="F503" s="113"/>
      <c r="G503" s="113"/>
      <c r="H503" s="78"/>
      <c r="I503" s="78"/>
      <c r="J503" s="5"/>
      <c r="K503" s="6"/>
      <c r="L503" s="6"/>
      <c r="M503" s="6"/>
      <c r="N503" s="6"/>
      <c r="O503" s="6"/>
      <c r="P503" s="6"/>
      <c r="Q503" s="6"/>
      <c r="R503" s="6"/>
      <c r="S503" s="6"/>
      <c r="T503" s="6"/>
      <c r="U503" s="6"/>
      <c r="V503" s="6"/>
      <c r="W503" s="6"/>
      <c r="X503" s="6"/>
      <c r="Y503" s="6"/>
      <c r="Z503" s="6"/>
    </row>
    <row r="504" ht="30.0" hidden="1" customHeight="1">
      <c r="A504" s="212" t="s">
        <v>1926</v>
      </c>
      <c r="B504" s="103" t="s">
        <v>1927</v>
      </c>
      <c r="C504" s="3"/>
      <c r="D504" s="3"/>
      <c r="E504" s="3"/>
      <c r="F504" s="3"/>
      <c r="G504" s="4"/>
      <c r="H504" s="78"/>
      <c r="I504" s="78"/>
      <c r="J504" s="5"/>
      <c r="K504" s="6"/>
      <c r="L504" s="6"/>
      <c r="M504" s="6"/>
      <c r="N504" s="6"/>
      <c r="O504" s="6"/>
      <c r="P504" s="6"/>
      <c r="Q504" s="6"/>
      <c r="R504" s="6"/>
      <c r="S504" s="6"/>
      <c r="T504" s="6"/>
      <c r="U504" s="6"/>
      <c r="V504" s="6"/>
      <c r="W504" s="6"/>
      <c r="X504" s="6"/>
      <c r="Y504" s="6"/>
      <c r="Z504" s="6"/>
    </row>
    <row r="505" ht="31.5" hidden="1" customHeight="1">
      <c r="A505" s="120" t="s">
        <v>1936</v>
      </c>
      <c r="B505" s="106" t="s">
        <v>1937</v>
      </c>
      <c r="C505" s="113"/>
      <c r="D505" s="113"/>
      <c r="E505" s="113"/>
      <c r="F505" s="113"/>
      <c r="G505" s="113"/>
      <c r="H505" s="78"/>
      <c r="I505" s="78"/>
      <c r="J505" s="5"/>
      <c r="K505" s="6"/>
      <c r="L505" s="6"/>
      <c r="M505" s="6"/>
      <c r="N505" s="6"/>
      <c r="O505" s="6"/>
      <c r="P505" s="6"/>
      <c r="Q505" s="6"/>
      <c r="R505" s="6"/>
      <c r="S505" s="6"/>
      <c r="T505" s="6"/>
      <c r="U505" s="6"/>
      <c r="V505" s="6"/>
      <c r="W505" s="6"/>
      <c r="X505" s="6"/>
      <c r="Y505" s="6"/>
      <c r="Z505" s="6"/>
    </row>
    <row r="506" ht="31.5" hidden="1" customHeight="1">
      <c r="A506" s="120" t="s">
        <v>1950</v>
      </c>
      <c r="B506" s="106" t="s">
        <v>1951</v>
      </c>
      <c r="C506" s="113"/>
      <c r="D506" s="113"/>
      <c r="E506" s="113"/>
      <c r="F506" s="113"/>
      <c r="G506" s="113"/>
      <c r="H506" s="78"/>
      <c r="I506" s="78"/>
      <c r="J506" s="5"/>
      <c r="K506" s="6"/>
      <c r="L506" s="6"/>
      <c r="M506" s="6"/>
      <c r="N506" s="6"/>
      <c r="O506" s="6"/>
      <c r="P506" s="6"/>
      <c r="Q506" s="6"/>
      <c r="R506" s="6"/>
      <c r="S506" s="6"/>
      <c r="T506" s="6"/>
      <c r="U506" s="6"/>
      <c r="V506" s="6"/>
      <c r="W506" s="6"/>
      <c r="X506" s="6"/>
      <c r="Y506" s="6"/>
      <c r="Z506" s="6"/>
    </row>
    <row r="507" ht="31.5" hidden="1" customHeight="1">
      <c r="A507" s="120" t="s">
        <v>1960</v>
      </c>
      <c r="B507" s="106" t="s">
        <v>1961</v>
      </c>
      <c r="C507" s="113"/>
      <c r="D507" s="113"/>
      <c r="E507" s="113"/>
      <c r="F507" s="113"/>
      <c r="G507" s="113"/>
      <c r="H507" s="78"/>
      <c r="I507" s="78"/>
      <c r="J507" s="5"/>
      <c r="K507" s="6"/>
      <c r="L507" s="6"/>
      <c r="M507" s="6"/>
      <c r="N507" s="6"/>
      <c r="O507" s="6"/>
      <c r="P507" s="6"/>
      <c r="Q507" s="6"/>
      <c r="R507" s="6"/>
      <c r="S507" s="6"/>
      <c r="T507" s="6"/>
      <c r="U507" s="6"/>
      <c r="V507" s="6"/>
      <c r="W507" s="6"/>
      <c r="X507" s="6"/>
      <c r="Y507" s="6"/>
      <c r="Z507" s="6"/>
    </row>
    <row r="508" ht="31.5" hidden="1" customHeight="1">
      <c r="A508" s="120" t="s">
        <v>1982</v>
      </c>
      <c r="B508" s="106" t="s">
        <v>1983</v>
      </c>
      <c r="C508" s="113"/>
      <c r="D508" s="113"/>
      <c r="E508" s="113"/>
      <c r="F508" s="113"/>
      <c r="G508" s="113"/>
      <c r="H508" s="78"/>
      <c r="I508" s="78"/>
      <c r="J508" s="5"/>
      <c r="K508" s="6"/>
      <c r="L508" s="6"/>
      <c r="M508" s="6"/>
      <c r="N508" s="6"/>
      <c r="O508" s="6"/>
      <c r="P508" s="6"/>
      <c r="Q508" s="6"/>
      <c r="R508" s="6"/>
      <c r="S508" s="6"/>
      <c r="T508" s="6"/>
      <c r="U508" s="6"/>
      <c r="V508" s="6"/>
      <c r="W508" s="6"/>
      <c r="X508" s="6"/>
      <c r="Y508" s="6"/>
      <c r="Z508" s="6"/>
    </row>
    <row r="509" ht="30.0" hidden="1" customHeight="1">
      <c r="A509" s="212" t="s">
        <v>2003</v>
      </c>
      <c r="B509" s="103" t="s">
        <v>2004</v>
      </c>
      <c r="C509" s="3"/>
      <c r="D509" s="3"/>
      <c r="E509" s="3"/>
      <c r="F509" s="3"/>
      <c r="G509" s="4"/>
      <c r="H509" s="78"/>
      <c r="I509" s="78"/>
      <c r="J509" s="5"/>
      <c r="K509" s="6"/>
      <c r="L509" s="6"/>
      <c r="M509" s="6"/>
      <c r="N509" s="6"/>
      <c r="O509" s="6"/>
      <c r="P509" s="6"/>
      <c r="Q509" s="6"/>
      <c r="R509" s="6"/>
      <c r="S509" s="6"/>
      <c r="T509" s="6"/>
      <c r="U509" s="6"/>
      <c r="V509" s="6"/>
      <c r="W509" s="6"/>
      <c r="X509" s="6"/>
      <c r="Y509" s="6"/>
      <c r="Z509" s="6"/>
    </row>
    <row r="510" ht="63.0" hidden="1" customHeight="1">
      <c r="A510" s="120" t="s">
        <v>2005</v>
      </c>
      <c r="B510" s="106" t="s">
        <v>2006</v>
      </c>
      <c r="C510" s="113"/>
      <c r="D510" s="113"/>
      <c r="E510" s="113"/>
      <c r="F510" s="113"/>
      <c r="G510" s="113"/>
      <c r="H510" s="78"/>
      <c r="I510" s="78"/>
      <c r="J510" s="5"/>
      <c r="K510" s="6"/>
      <c r="L510" s="6"/>
      <c r="M510" s="6"/>
      <c r="N510" s="6"/>
      <c r="O510" s="6"/>
      <c r="P510" s="6"/>
      <c r="Q510" s="6"/>
      <c r="R510" s="6"/>
      <c r="S510" s="6"/>
      <c r="T510" s="6"/>
      <c r="U510" s="6"/>
      <c r="V510" s="6"/>
      <c r="W510" s="6"/>
      <c r="X510" s="6"/>
      <c r="Y510" s="6"/>
      <c r="Z510" s="6"/>
    </row>
    <row r="511" ht="63.0" hidden="1" customHeight="1">
      <c r="A511" s="120" t="s">
        <v>2012</v>
      </c>
      <c r="B511" s="106" t="s">
        <v>2013</v>
      </c>
      <c r="C511" s="113"/>
      <c r="D511" s="113"/>
      <c r="E511" s="113"/>
      <c r="F511" s="113"/>
      <c r="G511" s="113"/>
      <c r="H511" s="78"/>
      <c r="I511" s="78"/>
      <c r="J511" s="5"/>
      <c r="K511" s="6"/>
      <c r="L511" s="6"/>
      <c r="M511" s="6"/>
      <c r="N511" s="6"/>
      <c r="O511" s="6"/>
      <c r="P511" s="6"/>
      <c r="Q511" s="6"/>
      <c r="R511" s="6"/>
      <c r="S511" s="6"/>
      <c r="T511" s="6"/>
      <c r="U511" s="6"/>
      <c r="V511" s="6"/>
      <c r="W511" s="6"/>
      <c r="X511" s="6"/>
      <c r="Y511" s="6"/>
      <c r="Z511" s="6"/>
    </row>
    <row r="512" ht="63.0" hidden="1" customHeight="1">
      <c r="A512" s="120" t="s">
        <v>2034</v>
      </c>
      <c r="B512" s="106" t="s">
        <v>2035</v>
      </c>
      <c r="C512" s="113"/>
      <c r="D512" s="113"/>
      <c r="E512" s="113"/>
      <c r="F512" s="113"/>
      <c r="G512" s="113"/>
      <c r="H512" s="78"/>
      <c r="I512" s="78"/>
      <c r="J512" s="5"/>
      <c r="K512" s="6"/>
      <c r="L512" s="6"/>
      <c r="M512" s="6"/>
      <c r="N512" s="6"/>
      <c r="O512" s="6"/>
      <c r="P512" s="6"/>
      <c r="Q512" s="6"/>
      <c r="R512" s="6"/>
      <c r="S512" s="6"/>
      <c r="T512" s="6"/>
      <c r="U512" s="6"/>
      <c r="V512" s="6"/>
      <c r="W512" s="6"/>
      <c r="X512" s="6"/>
      <c r="Y512" s="6"/>
      <c r="Z512" s="6"/>
    </row>
    <row r="513" ht="47.25" hidden="1" customHeight="1">
      <c r="A513" s="120" t="s">
        <v>2058</v>
      </c>
      <c r="B513" s="106" t="s">
        <v>2060</v>
      </c>
      <c r="C513" s="113"/>
      <c r="D513" s="113"/>
      <c r="E513" s="113"/>
      <c r="F513" s="113"/>
      <c r="G513" s="113"/>
      <c r="H513" s="78"/>
      <c r="I513" s="78"/>
      <c r="J513" s="5"/>
      <c r="K513" s="6"/>
      <c r="L513" s="6"/>
      <c r="M513" s="6"/>
      <c r="N513" s="6"/>
      <c r="O513" s="6"/>
      <c r="P513" s="6"/>
      <c r="Q513" s="6"/>
      <c r="R513" s="6"/>
      <c r="S513" s="6"/>
      <c r="T513" s="6"/>
      <c r="U513" s="6"/>
      <c r="V513" s="6"/>
      <c r="W513" s="6"/>
      <c r="X513" s="6"/>
      <c r="Y513" s="6"/>
      <c r="Z513" s="6"/>
    </row>
    <row r="514" ht="63.0" hidden="1" customHeight="1">
      <c r="A514" s="120" t="s">
        <v>2078</v>
      </c>
      <c r="B514" s="106" t="s">
        <v>2080</v>
      </c>
      <c r="C514" s="113"/>
      <c r="D514" s="113"/>
      <c r="E514" s="113"/>
      <c r="F514" s="113"/>
      <c r="G514" s="113"/>
      <c r="H514" s="78"/>
      <c r="I514" s="78"/>
      <c r="J514" s="5"/>
      <c r="K514" s="6"/>
      <c r="L514" s="6"/>
      <c r="M514" s="6"/>
      <c r="N514" s="6"/>
      <c r="O514" s="6"/>
      <c r="P514" s="6"/>
      <c r="Q514" s="6"/>
      <c r="R514" s="6"/>
      <c r="S514" s="6"/>
      <c r="T514" s="6"/>
      <c r="U514" s="6"/>
      <c r="V514" s="6"/>
      <c r="W514" s="6"/>
      <c r="X514" s="6"/>
      <c r="Y514" s="6"/>
      <c r="Z514" s="6"/>
    </row>
    <row r="515" ht="47.25" hidden="1" customHeight="1">
      <c r="A515" s="120" t="s">
        <v>2082</v>
      </c>
      <c r="B515" s="106" t="s">
        <v>2084</v>
      </c>
      <c r="C515" s="113"/>
      <c r="D515" s="113"/>
      <c r="E515" s="113"/>
      <c r="F515" s="113"/>
      <c r="G515" s="113"/>
      <c r="H515" s="78"/>
      <c r="I515" s="78"/>
      <c r="J515" s="5"/>
      <c r="K515" s="6"/>
      <c r="L515" s="6"/>
      <c r="M515" s="6"/>
      <c r="N515" s="6"/>
      <c r="O515" s="6"/>
      <c r="P515" s="6"/>
      <c r="Q515" s="6"/>
      <c r="R515" s="6"/>
      <c r="S515" s="6"/>
      <c r="T515" s="6"/>
      <c r="U515" s="6"/>
      <c r="V515" s="6"/>
      <c r="W515" s="6"/>
      <c r="X515" s="6"/>
      <c r="Y515" s="6"/>
      <c r="Z515" s="6"/>
    </row>
    <row r="516" ht="63.0" hidden="1" customHeight="1">
      <c r="A516" s="120" t="s">
        <v>2087</v>
      </c>
      <c r="B516" s="106" t="s">
        <v>2088</v>
      </c>
      <c r="C516" s="113"/>
      <c r="D516" s="113"/>
      <c r="E516" s="113"/>
      <c r="F516" s="113"/>
      <c r="G516" s="113"/>
      <c r="H516" s="78"/>
      <c r="I516" s="78"/>
      <c r="J516" s="5"/>
      <c r="K516" s="6"/>
      <c r="L516" s="6"/>
      <c r="M516" s="6"/>
      <c r="N516" s="6"/>
      <c r="O516" s="6"/>
      <c r="P516" s="6"/>
      <c r="Q516" s="6"/>
      <c r="R516" s="6"/>
      <c r="S516" s="6"/>
      <c r="T516" s="6"/>
      <c r="U516" s="6"/>
      <c r="V516" s="6"/>
      <c r="W516" s="6"/>
      <c r="X516" s="6"/>
      <c r="Y516" s="6"/>
      <c r="Z516" s="6"/>
    </row>
    <row r="517" ht="110.25" hidden="1" customHeight="1">
      <c r="A517" s="120" t="s">
        <v>2091</v>
      </c>
      <c r="B517" s="106" t="s">
        <v>2092</v>
      </c>
      <c r="C517" s="113"/>
      <c r="D517" s="113"/>
      <c r="E517" s="113"/>
      <c r="F517" s="113"/>
      <c r="G517" s="113"/>
      <c r="H517" s="78"/>
      <c r="I517" s="78"/>
      <c r="J517" s="5"/>
      <c r="K517" s="6"/>
      <c r="L517" s="6"/>
      <c r="M517" s="6"/>
      <c r="N517" s="6"/>
      <c r="O517" s="6"/>
      <c r="P517" s="6"/>
      <c r="Q517" s="6"/>
      <c r="R517" s="6"/>
      <c r="S517" s="6"/>
      <c r="T517" s="6"/>
      <c r="U517" s="6"/>
      <c r="V517" s="6"/>
      <c r="W517" s="6"/>
      <c r="X517" s="6"/>
      <c r="Y517" s="6"/>
      <c r="Z517" s="6"/>
    </row>
    <row r="518" ht="47.25" hidden="1" customHeight="1">
      <c r="A518" s="120" t="s">
        <v>2101</v>
      </c>
      <c r="B518" s="106" t="s">
        <v>2102</v>
      </c>
      <c r="C518" s="113"/>
      <c r="D518" s="113"/>
      <c r="E518" s="113"/>
      <c r="F518" s="113"/>
      <c r="G518" s="113"/>
      <c r="H518" s="78"/>
      <c r="I518" s="78"/>
      <c r="J518" s="5"/>
      <c r="K518" s="6"/>
      <c r="L518" s="6"/>
      <c r="M518" s="6"/>
      <c r="N518" s="6"/>
      <c r="O518" s="6"/>
      <c r="P518" s="6"/>
      <c r="Q518" s="6"/>
      <c r="R518" s="6"/>
      <c r="S518" s="6"/>
      <c r="T518" s="6"/>
      <c r="U518" s="6"/>
      <c r="V518" s="6"/>
      <c r="W518" s="6"/>
      <c r="X518" s="6"/>
      <c r="Y518" s="6"/>
      <c r="Z518" s="6"/>
    </row>
    <row r="519" ht="63.0" hidden="1" customHeight="1">
      <c r="A519" s="135" t="s">
        <v>2105</v>
      </c>
      <c r="B519" s="119" t="s">
        <v>2106</v>
      </c>
      <c r="C519" s="136"/>
      <c r="D519" s="136"/>
      <c r="E519" s="136"/>
      <c r="F519" s="136"/>
      <c r="G519" s="136"/>
      <c r="H519" s="78"/>
      <c r="I519" s="78"/>
      <c r="J519" s="5"/>
      <c r="K519" s="6"/>
      <c r="L519" s="6"/>
      <c r="M519" s="6"/>
      <c r="N519" s="6"/>
      <c r="O519" s="6"/>
      <c r="P519" s="6"/>
      <c r="Q519" s="6"/>
      <c r="R519" s="6"/>
      <c r="S519" s="6"/>
      <c r="T519" s="6"/>
      <c r="U519" s="6"/>
      <c r="V519" s="6"/>
      <c r="W519" s="6"/>
      <c r="X519" s="6"/>
      <c r="Y519" s="6"/>
      <c r="Z519" s="6"/>
    </row>
    <row r="520" ht="21.0" customHeight="1">
      <c r="A520" s="245" t="s">
        <v>309</v>
      </c>
      <c r="B520" s="95" t="s">
        <v>2112</v>
      </c>
      <c r="C520" s="3"/>
      <c r="D520" s="3"/>
      <c r="E520" s="3"/>
      <c r="F520" s="3"/>
      <c r="G520" s="4"/>
      <c r="H520" s="85">
        <f t="shared" ref="H520:I520" si="6">H521+H529+H539+H545+H556+H568</f>
        <v>33</v>
      </c>
      <c r="I520" s="85">
        <f t="shared" si="6"/>
        <v>108</v>
      </c>
      <c r="J520" s="5"/>
      <c r="K520" s="6"/>
      <c r="L520" s="6"/>
      <c r="M520" s="6"/>
      <c r="N520" s="6"/>
      <c r="O520" s="6"/>
      <c r="P520" s="6"/>
      <c r="Q520" s="6"/>
      <c r="R520" s="6"/>
      <c r="S520" s="6"/>
      <c r="T520" s="6"/>
      <c r="U520" s="6"/>
      <c r="V520" s="6"/>
      <c r="W520" s="6"/>
      <c r="X520" s="6"/>
      <c r="Y520" s="6"/>
      <c r="Z520" s="6"/>
    </row>
    <row r="521" ht="30.0" customHeight="1">
      <c r="A521" s="246" t="s">
        <v>2167</v>
      </c>
      <c r="B521" s="103" t="s">
        <v>2119</v>
      </c>
      <c r="C521" s="3"/>
      <c r="D521" s="3"/>
      <c r="E521" s="3"/>
      <c r="F521" s="3"/>
      <c r="G521" s="4"/>
      <c r="H521" s="85">
        <f>SUM(D522:D528)</f>
        <v>0</v>
      </c>
      <c r="I521" s="85">
        <f>COUNT(D522:D528)*2</f>
        <v>10</v>
      </c>
      <c r="J521" s="5"/>
      <c r="K521" s="6"/>
      <c r="L521" s="6"/>
      <c r="M521" s="6"/>
      <c r="N521" s="6"/>
      <c r="O521" s="6"/>
      <c r="P521" s="6"/>
      <c r="Q521" s="6"/>
      <c r="R521" s="6"/>
      <c r="S521" s="6"/>
      <c r="T521" s="6"/>
      <c r="U521" s="6"/>
      <c r="V521" s="6"/>
      <c r="W521" s="6"/>
      <c r="X521" s="6"/>
      <c r="Y521" s="6"/>
      <c r="Z521" s="6"/>
    </row>
    <row r="522" ht="31.5" hidden="1" customHeight="1">
      <c r="A522" s="240" t="s">
        <v>2120</v>
      </c>
      <c r="B522" s="209" t="s">
        <v>2121</v>
      </c>
      <c r="C522" s="249"/>
      <c r="D522" s="250"/>
      <c r="E522" s="250"/>
      <c r="F522" s="250"/>
      <c r="G522" s="250"/>
      <c r="H522" s="78"/>
      <c r="I522" s="78"/>
      <c r="J522" s="5"/>
      <c r="K522" s="6"/>
      <c r="L522" s="6"/>
      <c r="M522" s="6"/>
      <c r="N522" s="6"/>
      <c r="O522" s="6"/>
      <c r="P522" s="6"/>
      <c r="Q522" s="6"/>
      <c r="R522" s="6"/>
      <c r="S522" s="6"/>
      <c r="T522" s="6"/>
      <c r="U522" s="6"/>
      <c r="V522" s="6"/>
      <c r="W522" s="6"/>
      <c r="X522" s="6"/>
      <c r="Y522" s="6"/>
      <c r="Z522" s="6"/>
    </row>
    <row r="523" ht="63.0" customHeight="1">
      <c r="A523" s="251" t="s">
        <v>2187</v>
      </c>
      <c r="B523" s="106" t="s">
        <v>2123</v>
      </c>
      <c r="C523" s="111" t="s">
        <v>2191</v>
      </c>
      <c r="D523" s="192">
        <v>0.0</v>
      </c>
      <c r="E523" s="109" t="s">
        <v>158</v>
      </c>
      <c r="F523" s="121" t="s">
        <v>2192</v>
      </c>
      <c r="G523" s="109"/>
      <c r="H523" s="85"/>
      <c r="I523" s="85"/>
      <c r="J523" s="5"/>
      <c r="K523" s="6"/>
      <c r="L523" s="6"/>
      <c r="M523" s="6"/>
      <c r="N523" s="6"/>
      <c r="O523" s="6"/>
      <c r="P523" s="6"/>
      <c r="Q523" s="6"/>
      <c r="R523" s="6"/>
      <c r="S523" s="6"/>
      <c r="T523" s="6"/>
      <c r="U523" s="6"/>
      <c r="V523" s="6"/>
      <c r="W523" s="6"/>
      <c r="X523" s="6"/>
      <c r="Y523" s="6"/>
      <c r="Z523" s="6"/>
    </row>
    <row r="524" ht="31.5" hidden="1" customHeight="1">
      <c r="A524" s="240" t="s">
        <v>2124</v>
      </c>
      <c r="B524" s="209" t="s">
        <v>2125</v>
      </c>
      <c r="C524" s="249"/>
      <c r="D524" s="252"/>
      <c r="E524" s="250"/>
      <c r="F524" s="250"/>
      <c r="G524" s="250"/>
      <c r="H524" s="78"/>
      <c r="I524" s="78"/>
      <c r="J524" s="5"/>
      <c r="K524" s="6"/>
      <c r="L524" s="6"/>
      <c r="M524" s="6"/>
      <c r="N524" s="6"/>
      <c r="O524" s="6"/>
      <c r="P524" s="6"/>
      <c r="Q524" s="6"/>
      <c r="R524" s="6"/>
      <c r="S524" s="6"/>
      <c r="T524" s="6"/>
      <c r="U524" s="6"/>
      <c r="V524" s="6"/>
      <c r="W524" s="6"/>
      <c r="X524" s="6"/>
      <c r="Y524" s="6"/>
      <c r="Z524" s="6"/>
    </row>
    <row r="525" ht="47.25" customHeight="1">
      <c r="A525" s="251" t="s">
        <v>2194</v>
      </c>
      <c r="B525" s="106" t="s">
        <v>2127</v>
      </c>
      <c r="C525" s="115" t="s">
        <v>2128</v>
      </c>
      <c r="D525" s="192">
        <v>0.0</v>
      </c>
      <c r="E525" s="109" t="s">
        <v>158</v>
      </c>
      <c r="F525" s="121" t="s">
        <v>2129</v>
      </c>
      <c r="G525" s="109"/>
      <c r="H525" s="85"/>
      <c r="I525" s="85"/>
      <c r="J525" s="5"/>
      <c r="K525" s="6"/>
      <c r="L525" s="6"/>
      <c r="M525" s="6"/>
      <c r="N525" s="6"/>
      <c r="O525" s="6"/>
      <c r="P525" s="6"/>
      <c r="Q525" s="6"/>
      <c r="R525" s="6"/>
      <c r="S525" s="6"/>
      <c r="T525" s="6"/>
      <c r="U525" s="6"/>
      <c r="V525" s="6"/>
      <c r="W525" s="6"/>
      <c r="X525" s="6"/>
      <c r="Y525" s="6"/>
      <c r="Z525" s="6"/>
    </row>
    <row r="526" ht="30.0" customHeight="1">
      <c r="A526" s="251"/>
      <c r="B526" s="106"/>
      <c r="C526" s="115" t="s">
        <v>2131</v>
      </c>
      <c r="D526" s="192">
        <v>0.0</v>
      </c>
      <c r="E526" s="109" t="s">
        <v>158</v>
      </c>
      <c r="F526" s="109"/>
      <c r="G526" s="109"/>
      <c r="H526" s="85"/>
      <c r="I526" s="85"/>
      <c r="J526" s="5"/>
      <c r="K526" s="6"/>
      <c r="L526" s="6"/>
      <c r="M526" s="6"/>
      <c r="N526" s="6"/>
      <c r="O526" s="6"/>
      <c r="P526" s="6"/>
      <c r="Q526" s="6"/>
      <c r="R526" s="6"/>
      <c r="S526" s="6"/>
      <c r="T526" s="6"/>
      <c r="U526" s="6"/>
      <c r="V526" s="6"/>
      <c r="W526" s="6"/>
      <c r="X526" s="6"/>
      <c r="Y526" s="6"/>
      <c r="Z526" s="6"/>
    </row>
    <row r="527" ht="63.0" customHeight="1">
      <c r="A527" s="251" t="s">
        <v>2198</v>
      </c>
      <c r="B527" s="106" t="s">
        <v>2133</v>
      </c>
      <c r="C527" s="111" t="s">
        <v>2134</v>
      </c>
      <c r="D527" s="192">
        <v>0.0</v>
      </c>
      <c r="E527" s="109" t="s">
        <v>158</v>
      </c>
      <c r="F527" s="110" t="s">
        <v>2135</v>
      </c>
      <c r="G527" s="109"/>
      <c r="H527" s="85"/>
      <c r="I527" s="85"/>
      <c r="J527" s="5"/>
      <c r="K527" s="6"/>
      <c r="L527" s="6"/>
      <c r="M527" s="6"/>
      <c r="N527" s="6"/>
      <c r="O527" s="6"/>
      <c r="P527" s="6"/>
      <c r="Q527" s="6"/>
      <c r="R527" s="6"/>
      <c r="S527" s="6"/>
      <c r="T527" s="6"/>
      <c r="U527" s="6"/>
      <c r="V527" s="6"/>
      <c r="W527" s="6"/>
      <c r="X527" s="6"/>
      <c r="Y527" s="6"/>
      <c r="Z527" s="6"/>
    </row>
    <row r="528" ht="50.25" customHeight="1">
      <c r="A528" s="251" t="s">
        <v>2136</v>
      </c>
      <c r="B528" s="106" t="s">
        <v>2137</v>
      </c>
      <c r="C528" s="111" t="s">
        <v>2138</v>
      </c>
      <c r="D528" s="192">
        <v>0.0</v>
      </c>
      <c r="E528" s="109" t="s">
        <v>158</v>
      </c>
      <c r="F528" s="109"/>
      <c r="G528" s="109"/>
      <c r="H528" s="85"/>
      <c r="I528" s="85"/>
      <c r="J528" s="5"/>
      <c r="K528" s="6"/>
      <c r="L528" s="6"/>
      <c r="M528" s="6"/>
      <c r="N528" s="6"/>
      <c r="O528" s="6"/>
      <c r="P528" s="6"/>
      <c r="Q528" s="6"/>
      <c r="R528" s="6"/>
      <c r="S528" s="6"/>
      <c r="T528" s="6"/>
      <c r="U528" s="6"/>
      <c r="V528" s="6"/>
      <c r="W528" s="6"/>
      <c r="X528" s="6"/>
      <c r="Y528" s="6"/>
      <c r="Z528" s="6"/>
    </row>
    <row r="529" ht="30.0" customHeight="1">
      <c r="A529" s="253" t="s">
        <v>2206</v>
      </c>
      <c r="B529" s="103" t="s">
        <v>2142</v>
      </c>
      <c r="C529" s="3"/>
      <c r="D529" s="3"/>
      <c r="E529" s="3"/>
      <c r="F529" s="3"/>
      <c r="G529" s="4"/>
      <c r="H529" s="85">
        <f>SUM(D530:D538)</f>
        <v>8</v>
      </c>
      <c r="I529" s="85">
        <f>COUNT(D530:D538)*2</f>
        <v>18</v>
      </c>
      <c r="J529" s="5"/>
      <c r="K529" s="6"/>
      <c r="L529" s="6"/>
      <c r="M529" s="6"/>
      <c r="N529" s="6"/>
      <c r="O529" s="6"/>
      <c r="P529" s="6"/>
      <c r="Q529" s="6"/>
      <c r="R529" s="6"/>
      <c r="S529" s="6"/>
      <c r="T529" s="6"/>
      <c r="U529" s="6"/>
      <c r="V529" s="6"/>
      <c r="W529" s="6"/>
      <c r="X529" s="6"/>
      <c r="Y529" s="6"/>
      <c r="Z529" s="6"/>
    </row>
    <row r="530" ht="45.0" customHeight="1">
      <c r="A530" s="251" t="s">
        <v>2214</v>
      </c>
      <c r="B530" s="106" t="s">
        <v>2146</v>
      </c>
      <c r="C530" s="115" t="s">
        <v>2148</v>
      </c>
      <c r="D530" s="192">
        <v>0.0</v>
      </c>
      <c r="E530" s="109" t="s">
        <v>331</v>
      </c>
      <c r="F530" s="134" t="s">
        <v>2149</v>
      </c>
      <c r="G530" s="109"/>
      <c r="H530" s="85"/>
      <c r="I530" s="85"/>
      <c r="J530" s="5"/>
      <c r="K530" s="6"/>
      <c r="L530" s="6"/>
      <c r="M530" s="6"/>
      <c r="N530" s="6"/>
      <c r="O530" s="6"/>
      <c r="P530" s="6"/>
      <c r="Q530" s="6"/>
      <c r="R530" s="6"/>
      <c r="S530" s="6"/>
      <c r="T530" s="6"/>
      <c r="U530" s="6"/>
      <c r="V530" s="6"/>
      <c r="W530" s="6"/>
      <c r="X530" s="6"/>
      <c r="Y530" s="6"/>
      <c r="Z530" s="6"/>
    </row>
    <row r="531" ht="45.0" customHeight="1">
      <c r="A531" s="251"/>
      <c r="B531" s="106"/>
      <c r="C531" s="115" t="s">
        <v>2151</v>
      </c>
      <c r="D531" s="192">
        <v>1.0</v>
      </c>
      <c r="E531" s="109" t="s">
        <v>386</v>
      </c>
      <c r="F531" s="134" t="s">
        <v>2153</v>
      </c>
      <c r="G531" s="109" t="s">
        <v>2215</v>
      </c>
      <c r="H531" s="85"/>
      <c r="I531" s="85"/>
      <c r="J531" s="5"/>
      <c r="K531" s="6"/>
      <c r="L531" s="6"/>
      <c r="M531" s="6"/>
      <c r="N531" s="6"/>
      <c r="O531" s="6"/>
      <c r="P531" s="6"/>
      <c r="Q531" s="6"/>
      <c r="R531" s="6"/>
      <c r="S531" s="6"/>
      <c r="T531" s="6"/>
      <c r="U531" s="6"/>
      <c r="V531" s="6"/>
      <c r="W531" s="6"/>
      <c r="X531" s="6"/>
      <c r="Y531" s="6"/>
      <c r="Z531" s="6"/>
    </row>
    <row r="532" ht="60.0" customHeight="1">
      <c r="A532" s="251"/>
      <c r="B532" s="106"/>
      <c r="C532" s="115" t="s">
        <v>2154</v>
      </c>
      <c r="D532" s="192">
        <v>1.0</v>
      </c>
      <c r="E532" s="109" t="s">
        <v>386</v>
      </c>
      <c r="F532" s="134" t="s">
        <v>2155</v>
      </c>
      <c r="G532" s="109" t="s">
        <v>2215</v>
      </c>
      <c r="H532" s="85"/>
      <c r="I532" s="85"/>
      <c r="J532" s="5"/>
      <c r="K532" s="6"/>
      <c r="L532" s="6"/>
      <c r="M532" s="6"/>
      <c r="N532" s="6"/>
      <c r="O532" s="6"/>
      <c r="P532" s="6"/>
      <c r="Q532" s="6"/>
      <c r="R532" s="6"/>
      <c r="S532" s="6"/>
      <c r="T532" s="6"/>
      <c r="U532" s="6"/>
      <c r="V532" s="6"/>
      <c r="W532" s="6"/>
      <c r="X532" s="6"/>
      <c r="Y532" s="6"/>
      <c r="Z532" s="6"/>
    </row>
    <row r="533" ht="57.0" customHeight="1">
      <c r="A533" s="251"/>
      <c r="B533" s="106"/>
      <c r="C533" s="115" t="s">
        <v>2221</v>
      </c>
      <c r="D533" s="192">
        <v>2.0</v>
      </c>
      <c r="E533" s="109" t="s">
        <v>386</v>
      </c>
      <c r="F533" s="134" t="s">
        <v>2158</v>
      </c>
      <c r="G533" s="109"/>
      <c r="H533" s="85"/>
      <c r="I533" s="85"/>
      <c r="J533" s="5"/>
      <c r="K533" s="6"/>
      <c r="L533" s="6"/>
      <c r="M533" s="6"/>
      <c r="N533" s="6"/>
      <c r="O533" s="6"/>
      <c r="P533" s="6"/>
      <c r="Q533" s="6"/>
      <c r="R533" s="6"/>
      <c r="S533" s="6"/>
      <c r="T533" s="6"/>
      <c r="U533" s="6"/>
      <c r="V533" s="6"/>
      <c r="W533" s="6"/>
      <c r="X533" s="6"/>
      <c r="Y533" s="6"/>
      <c r="Z533" s="6"/>
    </row>
    <row r="534" ht="60.0" customHeight="1">
      <c r="A534" s="251"/>
      <c r="B534" s="106"/>
      <c r="C534" s="115" t="s">
        <v>2159</v>
      </c>
      <c r="D534" s="192">
        <v>0.0</v>
      </c>
      <c r="E534" s="109" t="s">
        <v>331</v>
      </c>
      <c r="F534" s="134" t="s">
        <v>2160</v>
      </c>
      <c r="G534" s="109"/>
      <c r="H534" s="85"/>
      <c r="I534" s="85"/>
      <c r="J534" s="5"/>
      <c r="K534" s="6"/>
      <c r="L534" s="6"/>
      <c r="M534" s="6"/>
      <c r="N534" s="6"/>
      <c r="O534" s="6"/>
      <c r="P534" s="6"/>
      <c r="Q534" s="6"/>
      <c r="R534" s="6"/>
      <c r="S534" s="6"/>
      <c r="T534" s="6"/>
      <c r="U534" s="6"/>
      <c r="V534" s="6"/>
      <c r="W534" s="6"/>
      <c r="X534" s="6"/>
      <c r="Y534" s="6"/>
      <c r="Z534" s="6"/>
    </row>
    <row r="535" ht="47.25" customHeight="1">
      <c r="A535" s="251" t="s">
        <v>2226</v>
      </c>
      <c r="B535" s="106" t="s">
        <v>2162</v>
      </c>
      <c r="C535" s="115" t="s">
        <v>2163</v>
      </c>
      <c r="D535" s="192">
        <v>0.0</v>
      </c>
      <c r="E535" s="109" t="s">
        <v>114</v>
      </c>
      <c r="F535" s="134" t="s">
        <v>2165</v>
      </c>
      <c r="G535" s="109"/>
      <c r="H535" s="85"/>
      <c r="I535" s="85"/>
      <c r="J535" s="5"/>
      <c r="K535" s="6"/>
      <c r="L535" s="6"/>
      <c r="M535" s="6"/>
      <c r="N535" s="6"/>
      <c r="O535" s="6"/>
      <c r="P535" s="6"/>
      <c r="Q535" s="6"/>
      <c r="R535" s="6"/>
      <c r="S535" s="6"/>
      <c r="T535" s="6"/>
      <c r="U535" s="6"/>
      <c r="V535" s="6"/>
      <c r="W535" s="6"/>
      <c r="X535" s="6"/>
      <c r="Y535" s="6"/>
      <c r="Z535" s="6"/>
    </row>
    <row r="536" ht="30.0" customHeight="1">
      <c r="A536" s="251"/>
      <c r="B536" s="106"/>
      <c r="C536" s="115" t="s">
        <v>2166</v>
      </c>
      <c r="D536" s="192">
        <v>1.0</v>
      </c>
      <c r="E536" s="109" t="s">
        <v>473</v>
      </c>
      <c r="F536" s="109"/>
      <c r="G536" s="109"/>
      <c r="H536" s="85"/>
      <c r="I536" s="85"/>
      <c r="J536" s="5"/>
      <c r="K536" s="6"/>
      <c r="L536" s="6"/>
      <c r="M536" s="6"/>
      <c r="N536" s="6"/>
      <c r="O536" s="6"/>
      <c r="P536" s="6"/>
      <c r="Q536" s="6"/>
      <c r="R536" s="6"/>
      <c r="S536" s="6"/>
      <c r="T536" s="6"/>
      <c r="U536" s="6"/>
      <c r="V536" s="6"/>
      <c r="W536" s="6"/>
      <c r="X536" s="6"/>
      <c r="Y536" s="6"/>
      <c r="Z536" s="6"/>
    </row>
    <row r="537" ht="47.25" customHeight="1">
      <c r="A537" s="251" t="s">
        <v>2229</v>
      </c>
      <c r="B537" s="106" t="s">
        <v>2170</v>
      </c>
      <c r="C537" s="115" t="s">
        <v>917</v>
      </c>
      <c r="D537" s="192">
        <v>2.0</v>
      </c>
      <c r="E537" s="109" t="s">
        <v>331</v>
      </c>
      <c r="F537" s="109"/>
      <c r="G537" s="109"/>
      <c r="H537" s="85"/>
      <c r="I537" s="85"/>
      <c r="J537" s="5"/>
      <c r="K537" s="6"/>
      <c r="L537" s="6"/>
      <c r="M537" s="6"/>
      <c r="N537" s="6"/>
      <c r="O537" s="6"/>
      <c r="P537" s="6"/>
      <c r="Q537" s="6"/>
      <c r="R537" s="6"/>
      <c r="S537" s="6"/>
      <c r="T537" s="6"/>
      <c r="U537" s="6"/>
      <c r="V537" s="6"/>
      <c r="W537" s="6"/>
      <c r="X537" s="6"/>
      <c r="Y537" s="6"/>
      <c r="Z537" s="6"/>
    </row>
    <row r="538" ht="66.0" customHeight="1">
      <c r="A538" s="251"/>
      <c r="B538" s="106"/>
      <c r="C538" s="110" t="s">
        <v>2230</v>
      </c>
      <c r="D538" s="192">
        <v>1.0</v>
      </c>
      <c r="E538" s="108" t="s">
        <v>453</v>
      </c>
      <c r="F538" s="121" t="s">
        <v>2231</v>
      </c>
      <c r="G538" s="109" t="s">
        <v>1608</v>
      </c>
      <c r="H538" s="85"/>
      <c r="I538" s="85"/>
      <c r="J538" s="5"/>
      <c r="K538" s="6"/>
      <c r="L538" s="6"/>
      <c r="M538" s="6"/>
      <c r="N538" s="6"/>
      <c r="O538" s="6"/>
      <c r="P538" s="6"/>
      <c r="Q538" s="6"/>
      <c r="R538" s="6"/>
      <c r="S538" s="6"/>
      <c r="T538" s="6"/>
      <c r="U538" s="6"/>
      <c r="V538" s="6"/>
      <c r="W538" s="6"/>
      <c r="X538" s="6"/>
      <c r="Y538" s="6"/>
      <c r="Z538" s="6"/>
    </row>
    <row r="539" ht="30.0" customHeight="1">
      <c r="A539" s="253" t="s">
        <v>2233</v>
      </c>
      <c r="B539" s="103" t="s">
        <v>2176</v>
      </c>
      <c r="C539" s="3"/>
      <c r="D539" s="3"/>
      <c r="E539" s="3"/>
      <c r="F539" s="3"/>
      <c r="G539" s="4"/>
      <c r="H539" s="85">
        <f>SUM(D540:D544)</f>
        <v>7</v>
      </c>
      <c r="I539" s="85">
        <f>COUNT(D540:D544)*2</f>
        <v>10</v>
      </c>
      <c r="J539" s="5"/>
      <c r="K539" s="6"/>
      <c r="L539" s="6"/>
      <c r="M539" s="6"/>
      <c r="N539" s="6"/>
      <c r="O539" s="6"/>
      <c r="P539" s="6"/>
      <c r="Q539" s="6"/>
      <c r="R539" s="6"/>
      <c r="S539" s="6"/>
      <c r="T539" s="6"/>
      <c r="U539" s="6"/>
      <c r="V539" s="6"/>
      <c r="W539" s="6"/>
      <c r="X539" s="6"/>
      <c r="Y539" s="6"/>
      <c r="Z539" s="6"/>
    </row>
    <row r="540" ht="63.0" customHeight="1">
      <c r="A540" s="251" t="s">
        <v>2243</v>
      </c>
      <c r="B540" s="229" t="s">
        <v>2179</v>
      </c>
      <c r="C540" s="115" t="s">
        <v>2181</v>
      </c>
      <c r="D540" s="192">
        <v>2.0</v>
      </c>
      <c r="E540" s="109" t="s">
        <v>386</v>
      </c>
      <c r="F540" s="109"/>
      <c r="G540" s="109"/>
      <c r="H540" s="85"/>
      <c r="I540" s="85"/>
      <c r="J540" s="5"/>
      <c r="K540" s="6"/>
      <c r="L540" s="6"/>
      <c r="M540" s="6"/>
      <c r="N540" s="6"/>
      <c r="O540" s="6"/>
      <c r="P540" s="6"/>
      <c r="Q540" s="6"/>
      <c r="R540" s="6"/>
      <c r="S540" s="6"/>
      <c r="T540" s="6"/>
      <c r="U540" s="6"/>
      <c r="V540" s="6"/>
      <c r="W540" s="6"/>
      <c r="X540" s="6"/>
      <c r="Y540" s="6"/>
      <c r="Z540" s="6"/>
    </row>
    <row r="541" ht="15.75" customHeight="1">
      <c r="A541" s="251"/>
      <c r="B541" s="229"/>
      <c r="C541" s="115" t="s">
        <v>2182</v>
      </c>
      <c r="D541" s="192">
        <v>2.0</v>
      </c>
      <c r="E541" s="109" t="s">
        <v>386</v>
      </c>
      <c r="F541" s="109"/>
      <c r="G541" s="109"/>
      <c r="H541" s="85"/>
      <c r="I541" s="85"/>
      <c r="J541" s="5"/>
      <c r="K541" s="6"/>
      <c r="L541" s="6"/>
      <c r="M541" s="6"/>
      <c r="N541" s="6"/>
      <c r="O541" s="6"/>
      <c r="P541" s="6"/>
      <c r="Q541" s="6"/>
      <c r="R541" s="6"/>
      <c r="S541" s="6"/>
      <c r="T541" s="6"/>
      <c r="U541" s="6"/>
      <c r="V541" s="6"/>
      <c r="W541" s="6"/>
      <c r="X541" s="6"/>
      <c r="Y541" s="6"/>
      <c r="Z541" s="6"/>
    </row>
    <row r="542" ht="30.0" customHeight="1">
      <c r="A542" s="251"/>
      <c r="B542" s="229"/>
      <c r="C542" s="111" t="s">
        <v>2255</v>
      </c>
      <c r="D542" s="192">
        <v>0.0</v>
      </c>
      <c r="E542" s="109" t="s">
        <v>386</v>
      </c>
      <c r="F542" s="109"/>
      <c r="G542" s="109"/>
      <c r="H542" s="85"/>
      <c r="I542" s="85"/>
      <c r="J542" s="5"/>
      <c r="K542" s="6"/>
      <c r="L542" s="6"/>
      <c r="M542" s="6"/>
      <c r="N542" s="6"/>
      <c r="O542" s="6"/>
      <c r="P542" s="6"/>
      <c r="Q542" s="6"/>
      <c r="R542" s="6"/>
      <c r="S542" s="6"/>
      <c r="T542" s="6"/>
      <c r="U542" s="6"/>
      <c r="V542" s="6"/>
      <c r="W542" s="6"/>
      <c r="X542" s="6"/>
      <c r="Y542" s="6"/>
      <c r="Z542" s="6"/>
    </row>
    <row r="543" ht="45.0" customHeight="1">
      <c r="A543" s="251" t="s">
        <v>2260</v>
      </c>
      <c r="B543" s="106" t="s">
        <v>2184</v>
      </c>
      <c r="C543" s="111" t="s">
        <v>2185</v>
      </c>
      <c r="D543" s="192">
        <v>2.0</v>
      </c>
      <c r="E543" s="109" t="s">
        <v>386</v>
      </c>
      <c r="F543" s="109"/>
      <c r="G543" s="109"/>
      <c r="H543" s="85"/>
      <c r="I543" s="85"/>
      <c r="J543" s="5"/>
      <c r="K543" s="6"/>
      <c r="L543" s="6"/>
      <c r="M543" s="6"/>
      <c r="N543" s="6"/>
      <c r="O543" s="6"/>
      <c r="P543" s="6"/>
      <c r="Q543" s="6"/>
      <c r="R543" s="6"/>
      <c r="S543" s="6"/>
      <c r="T543" s="6"/>
      <c r="U543" s="6"/>
      <c r="V543" s="6"/>
      <c r="W543" s="6"/>
      <c r="X543" s="6"/>
      <c r="Y543" s="6"/>
      <c r="Z543" s="6"/>
    </row>
    <row r="544" ht="45.0" customHeight="1">
      <c r="A544" s="251"/>
      <c r="B544" s="106"/>
      <c r="C544" s="111" t="s">
        <v>2186</v>
      </c>
      <c r="D544" s="192">
        <v>1.0</v>
      </c>
      <c r="E544" s="109" t="s">
        <v>473</v>
      </c>
      <c r="F544" s="109"/>
      <c r="G544" s="109" t="s">
        <v>448</v>
      </c>
      <c r="H544" s="85"/>
      <c r="I544" s="85"/>
      <c r="J544" s="5"/>
      <c r="K544" s="6"/>
      <c r="L544" s="6"/>
      <c r="M544" s="6"/>
      <c r="N544" s="6"/>
      <c r="O544" s="6"/>
      <c r="P544" s="6"/>
      <c r="Q544" s="6"/>
      <c r="R544" s="6"/>
      <c r="S544" s="6"/>
      <c r="T544" s="6"/>
      <c r="U544" s="6"/>
      <c r="V544" s="6"/>
      <c r="W544" s="6"/>
      <c r="X544" s="6"/>
      <c r="Y544" s="6"/>
      <c r="Z544" s="6"/>
    </row>
    <row r="545" ht="30.0" customHeight="1">
      <c r="A545" s="253" t="s">
        <v>2265</v>
      </c>
      <c r="B545" s="103" t="s">
        <v>2190</v>
      </c>
      <c r="C545" s="3"/>
      <c r="D545" s="3"/>
      <c r="E545" s="3"/>
      <c r="F545" s="3"/>
      <c r="G545" s="4"/>
      <c r="H545" s="85">
        <f>SUM(D546:D555)</f>
        <v>12</v>
      </c>
      <c r="I545" s="85">
        <f>COUNT(D546:D555)*2</f>
        <v>20</v>
      </c>
      <c r="J545" s="5"/>
      <c r="K545" s="6"/>
      <c r="L545" s="6"/>
      <c r="M545" s="6"/>
      <c r="N545" s="6"/>
      <c r="O545" s="6"/>
      <c r="P545" s="6"/>
      <c r="Q545" s="6"/>
      <c r="R545" s="6"/>
      <c r="S545" s="6"/>
      <c r="T545" s="6"/>
      <c r="U545" s="6"/>
      <c r="V545" s="6"/>
      <c r="W545" s="6"/>
      <c r="X545" s="6"/>
      <c r="Y545" s="6"/>
      <c r="Z545" s="6"/>
    </row>
    <row r="546" ht="120.0" customHeight="1">
      <c r="A546" s="251" t="s">
        <v>2271</v>
      </c>
      <c r="B546" s="111" t="s">
        <v>2272</v>
      </c>
      <c r="C546" s="111" t="s">
        <v>2197</v>
      </c>
      <c r="D546" s="192">
        <v>0.0</v>
      </c>
      <c r="E546" s="109" t="s">
        <v>114</v>
      </c>
      <c r="F546" s="134" t="s">
        <v>2278</v>
      </c>
      <c r="G546" s="109"/>
      <c r="H546" s="85"/>
      <c r="I546" s="85"/>
      <c r="J546" s="5"/>
      <c r="K546" s="6"/>
      <c r="L546" s="6"/>
      <c r="M546" s="6"/>
      <c r="N546" s="6"/>
      <c r="O546" s="6"/>
      <c r="P546" s="6"/>
      <c r="Q546" s="6"/>
      <c r="R546" s="6"/>
      <c r="S546" s="6"/>
      <c r="T546" s="6"/>
      <c r="U546" s="6"/>
      <c r="V546" s="6"/>
      <c r="W546" s="6"/>
      <c r="X546" s="6"/>
      <c r="Y546" s="6"/>
      <c r="Z546" s="6"/>
    </row>
    <row r="547" ht="195.75" customHeight="1">
      <c r="A547" s="251"/>
      <c r="B547" s="111"/>
      <c r="C547" s="111" t="s">
        <v>2281</v>
      </c>
      <c r="D547" s="192">
        <v>1.0</v>
      </c>
      <c r="E547" s="109" t="s">
        <v>114</v>
      </c>
      <c r="F547" s="134" t="s">
        <v>2283</v>
      </c>
      <c r="G547" s="109" t="s">
        <v>2284</v>
      </c>
      <c r="H547" s="85"/>
      <c r="I547" s="85"/>
      <c r="J547" s="5"/>
      <c r="K547" s="6"/>
      <c r="L547" s="6"/>
      <c r="M547" s="6"/>
      <c r="N547" s="6"/>
      <c r="O547" s="6"/>
      <c r="P547" s="6"/>
      <c r="Q547" s="6"/>
      <c r="R547" s="6"/>
      <c r="S547" s="6"/>
      <c r="T547" s="6"/>
      <c r="U547" s="6"/>
      <c r="V547" s="6"/>
      <c r="W547" s="6"/>
      <c r="X547" s="6"/>
      <c r="Y547" s="6"/>
      <c r="Z547" s="6"/>
    </row>
    <row r="548" ht="45.0" customHeight="1">
      <c r="A548" s="251"/>
      <c r="B548" s="111"/>
      <c r="C548" s="110" t="s">
        <v>2287</v>
      </c>
      <c r="D548" s="108">
        <v>1.0</v>
      </c>
      <c r="E548" s="109" t="s">
        <v>114</v>
      </c>
      <c r="F548" s="108" t="s">
        <v>2207</v>
      </c>
      <c r="G548" s="109" t="s">
        <v>2290</v>
      </c>
      <c r="H548" s="85"/>
      <c r="I548" s="85"/>
      <c r="J548" s="5"/>
      <c r="K548" s="6"/>
      <c r="L548" s="6"/>
      <c r="M548" s="6"/>
      <c r="N548" s="6"/>
      <c r="O548" s="6"/>
      <c r="P548" s="6"/>
      <c r="Q548" s="6"/>
      <c r="R548" s="6"/>
      <c r="S548" s="6"/>
      <c r="T548" s="6"/>
      <c r="U548" s="6"/>
      <c r="V548" s="6"/>
      <c r="W548" s="6"/>
      <c r="X548" s="6"/>
      <c r="Y548" s="6"/>
      <c r="Z548" s="6"/>
    </row>
    <row r="549" ht="63.0" customHeight="1">
      <c r="A549" s="251"/>
      <c r="B549" s="111"/>
      <c r="C549" s="110" t="s">
        <v>2208</v>
      </c>
      <c r="D549" s="192">
        <v>2.0</v>
      </c>
      <c r="E549" s="109" t="s">
        <v>114</v>
      </c>
      <c r="F549" s="121" t="s">
        <v>2210</v>
      </c>
      <c r="G549" s="108" t="s">
        <v>2293</v>
      </c>
      <c r="H549" s="85"/>
      <c r="I549" s="85"/>
      <c r="J549" s="5"/>
      <c r="K549" s="6"/>
      <c r="L549" s="6"/>
      <c r="M549" s="6"/>
      <c r="N549" s="6"/>
      <c r="O549" s="6"/>
      <c r="P549" s="6"/>
      <c r="Q549" s="6"/>
      <c r="R549" s="6"/>
      <c r="S549" s="6"/>
      <c r="T549" s="6"/>
      <c r="U549" s="6"/>
      <c r="V549" s="6"/>
      <c r="W549" s="6"/>
      <c r="X549" s="6"/>
      <c r="Y549" s="6"/>
      <c r="Z549" s="6"/>
    </row>
    <row r="550" ht="45.0" customHeight="1">
      <c r="A550" s="251"/>
      <c r="B550" s="111"/>
      <c r="C550" s="111" t="s">
        <v>2211</v>
      </c>
      <c r="D550" s="192">
        <v>2.0</v>
      </c>
      <c r="E550" s="109" t="s">
        <v>114</v>
      </c>
      <c r="F550" s="134" t="s">
        <v>2212</v>
      </c>
      <c r="G550" s="109"/>
      <c r="H550" s="85"/>
      <c r="I550" s="85"/>
      <c r="J550" s="5"/>
      <c r="K550" s="6"/>
      <c r="L550" s="6"/>
      <c r="M550" s="6"/>
      <c r="N550" s="6"/>
      <c r="O550" s="6"/>
      <c r="P550" s="6"/>
      <c r="Q550" s="6"/>
      <c r="R550" s="6"/>
      <c r="S550" s="6"/>
      <c r="T550" s="6"/>
      <c r="U550" s="6"/>
      <c r="V550" s="6"/>
      <c r="W550" s="6"/>
      <c r="X550" s="6"/>
      <c r="Y550" s="6"/>
      <c r="Z550" s="6"/>
    </row>
    <row r="551" ht="30.0" customHeight="1">
      <c r="A551" s="251"/>
      <c r="B551" s="111"/>
      <c r="C551" s="111" t="s">
        <v>2213</v>
      </c>
      <c r="D551" s="192">
        <v>0.0</v>
      </c>
      <c r="E551" s="109" t="s">
        <v>114</v>
      </c>
      <c r="F551" s="134"/>
      <c r="G551" s="109"/>
      <c r="H551" s="85"/>
      <c r="I551" s="85"/>
      <c r="J551" s="5"/>
      <c r="K551" s="6"/>
      <c r="L551" s="6"/>
      <c r="M551" s="6"/>
      <c r="N551" s="6"/>
      <c r="O551" s="6"/>
      <c r="P551" s="6"/>
      <c r="Q551" s="6"/>
      <c r="R551" s="6"/>
      <c r="S551" s="6"/>
      <c r="T551" s="6"/>
      <c r="U551" s="6"/>
      <c r="V551" s="6"/>
      <c r="W551" s="6"/>
      <c r="X551" s="6"/>
      <c r="Y551" s="6"/>
      <c r="Z551" s="6"/>
    </row>
    <row r="552" ht="75.0" customHeight="1">
      <c r="A552" s="251" t="s">
        <v>2304</v>
      </c>
      <c r="B552" s="111" t="s">
        <v>2217</v>
      </c>
      <c r="C552" s="115" t="s">
        <v>2305</v>
      </c>
      <c r="D552" s="192">
        <v>1.0</v>
      </c>
      <c r="E552" s="109" t="s">
        <v>386</v>
      </c>
      <c r="F552" s="110" t="s">
        <v>2306</v>
      </c>
      <c r="G552" s="109" t="s">
        <v>2307</v>
      </c>
      <c r="H552" s="85"/>
      <c r="I552" s="85"/>
      <c r="J552" s="5"/>
      <c r="K552" s="6"/>
      <c r="L552" s="6"/>
      <c r="M552" s="6"/>
      <c r="N552" s="6"/>
      <c r="O552" s="6"/>
      <c r="P552" s="6"/>
      <c r="Q552" s="6"/>
      <c r="R552" s="6"/>
      <c r="S552" s="6"/>
      <c r="T552" s="6"/>
      <c r="U552" s="6"/>
      <c r="V552" s="6"/>
      <c r="W552" s="6"/>
      <c r="X552" s="6"/>
      <c r="Y552" s="6"/>
      <c r="Z552" s="6"/>
    </row>
    <row r="553" ht="45.0" customHeight="1">
      <c r="A553" s="251"/>
      <c r="B553" s="111"/>
      <c r="C553" s="115" t="s">
        <v>2222</v>
      </c>
      <c r="D553" s="192">
        <v>1.0</v>
      </c>
      <c r="E553" s="109" t="s">
        <v>386</v>
      </c>
      <c r="F553" s="110" t="s">
        <v>2223</v>
      </c>
      <c r="G553" s="109" t="s">
        <v>2308</v>
      </c>
      <c r="H553" s="85"/>
      <c r="I553" s="85"/>
      <c r="J553" s="5"/>
      <c r="K553" s="6"/>
      <c r="L553" s="6"/>
      <c r="M553" s="6"/>
      <c r="N553" s="6"/>
      <c r="O553" s="6"/>
      <c r="P553" s="6"/>
      <c r="Q553" s="6"/>
      <c r="R553" s="6"/>
      <c r="S553" s="6"/>
      <c r="T553" s="6"/>
      <c r="U553" s="6"/>
      <c r="V553" s="6"/>
      <c r="W553" s="6"/>
      <c r="X553" s="6"/>
      <c r="Y553" s="6"/>
      <c r="Z553" s="6"/>
    </row>
    <row r="554" ht="60.0" customHeight="1">
      <c r="A554" s="251"/>
      <c r="B554" s="111"/>
      <c r="C554" s="115" t="s">
        <v>2312</v>
      </c>
      <c r="D554" s="192">
        <v>2.0</v>
      </c>
      <c r="E554" s="109" t="s">
        <v>386</v>
      </c>
      <c r="F554" s="110" t="s">
        <v>2314</v>
      </c>
      <c r="G554" s="109"/>
      <c r="H554" s="85"/>
      <c r="I554" s="85"/>
      <c r="J554" s="5"/>
      <c r="K554" s="6"/>
      <c r="L554" s="6"/>
      <c r="M554" s="6"/>
      <c r="N554" s="6"/>
      <c r="O554" s="6"/>
      <c r="P554" s="6"/>
      <c r="Q554" s="6"/>
      <c r="R554" s="6"/>
      <c r="S554" s="6"/>
      <c r="T554" s="6"/>
      <c r="U554" s="6"/>
      <c r="V554" s="6"/>
      <c r="W554" s="6"/>
      <c r="X554" s="6"/>
      <c r="Y554" s="6"/>
      <c r="Z554" s="6"/>
    </row>
    <row r="555" ht="30.0" customHeight="1">
      <c r="A555" s="251"/>
      <c r="B555" s="111"/>
      <c r="C555" s="111" t="s">
        <v>2225</v>
      </c>
      <c r="D555" s="192">
        <v>2.0</v>
      </c>
      <c r="E555" s="109" t="s">
        <v>386</v>
      </c>
      <c r="F555" s="110"/>
      <c r="G555" s="109"/>
      <c r="H555" s="85"/>
      <c r="I555" s="85"/>
      <c r="J555" s="5"/>
      <c r="K555" s="6"/>
      <c r="L555" s="6"/>
      <c r="M555" s="6"/>
      <c r="N555" s="6"/>
      <c r="O555" s="6"/>
      <c r="P555" s="6"/>
      <c r="Q555" s="6"/>
      <c r="R555" s="6"/>
      <c r="S555" s="6"/>
      <c r="T555" s="6"/>
      <c r="U555" s="6"/>
      <c r="V555" s="6"/>
      <c r="W555" s="6"/>
      <c r="X555" s="6"/>
      <c r="Y555" s="6"/>
      <c r="Z555" s="6"/>
    </row>
    <row r="556" ht="30.0" customHeight="1">
      <c r="A556" s="267" t="s">
        <v>2318</v>
      </c>
      <c r="B556" s="103" t="s">
        <v>2228</v>
      </c>
      <c r="C556" s="3"/>
      <c r="D556" s="3"/>
      <c r="E556" s="3"/>
      <c r="F556" s="3"/>
      <c r="G556" s="4"/>
      <c r="H556" s="85">
        <f>SUM(D557:D567)</f>
        <v>6</v>
      </c>
      <c r="I556" s="85">
        <f>COUNT(D557:D567)*2</f>
        <v>20</v>
      </c>
      <c r="J556" s="5"/>
      <c r="K556" s="6"/>
      <c r="L556" s="6"/>
      <c r="M556" s="6"/>
      <c r="N556" s="6"/>
      <c r="O556" s="6"/>
      <c r="P556" s="6"/>
      <c r="Q556" s="6"/>
      <c r="R556" s="6"/>
      <c r="S556" s="6"/>
      <c r="T556" s="6"/>
      <c r="U556" s="6"/>
      <c r="V556" s="6"/>
      <c r="W556" s="6"/>
      <c r="X556" s="6"/>
      <c r="Y556" s="6"/>
      <c r="Z556" s="6"/>
    </row>
    <row r="557" ht="45.0" customHeight="1">
      <c r="A557" s="251" t="s">
        <v>2322</v>
      </c>
      <c r="B557" s="115" t="s">
        <v>2235</v>
      </c>
      <c r="C557" s="115" t="s">
        <v>2236</v>
      </c>
      <c r="D557" s="192">
        <v>1.0</v>
      </c>
      <c r="E557" s="109" t="s">
        <v>331</v>
      </c>
      <c r="F557" s="109"/>
      <c r="G557" s="109" t="s">
        <v>2325</v>
      </c>
      <c r="H557" s="85"/>
      <c r="I557" s="85"/>
      <c r="J557" s="5"/>
      <c r="K557" s="6"/>
      <c r="L557" s="6"/>
      <c r="M557" s="6"/>
      <c r="N557" s="6"/>
      <c r="O557" s="6"/>
      <c r="P557" s="6"/>
      <c r="Q557" s="6"/>
      <c r="R557" s="6"/>
      <c r="S557" s="6"/>
      <c r="T557" s="6"/>
      <c r="U557" s="6"/>
      <c r="V557" s="6"/>
      <c r="W557" s="6"/>
      <c r="X557" s="6"/>
      <c r="Y557" s="6"/>
      <c r="Z557" s="6"/>
    </row>
    <row r="558" ht="60.0" customHeight="1">
      <c r="A558" s="251" t="s">
        <v>2327</v>
      </c>
      <c r="B558" s="111" t="s">
        <v>2241</v>
      </c>
      <c r="C558" s="115" t="s">
        <v>2242</v>
      </c>
      <c r="D558" s="192">
        <v>1.0</v>
      </c>
      <c r="E558" s="109" t="s">
        <v>386</v>
      </c>
      <c r="F558" s="121" t="s">
        <v>2328</v>
      </c>
      <c r="G558" s="109" t="s">
        <v>2329</v>
      </c>
      <c r="H558" s="85"/>
      <c r="I558" s="85"/>
      <c r="J558" s="5"/>
      <c r="K558" s="6"/>
      <c r="L558" s="6"/>
      <c r="M558" s="6"/>
      <c r="N558" s="6"/>
      <c r="O558" s="6"/>
      <c r="P558" s="6"/>
      <c r="Q558" s="6"/>
      <c r="R558" s="6"/>
      <c r="S558" s="6"/>
      <c r="T558" s="6"/>
      <c r="U558" s="6"/>
      <c r="V558" s="6"/>
      <c r="W558" s="6"/>
      <c r="X558" s="6"/>
      <c r="Y558" s="6"/>
      <c r="Z558" s="6"/>
    </row>
    <row r="559" ht="45.0" customHeight="1">
      <c r="A559" s="251"/>
      <c r="B559" s="111"/>
      <c r="C559" s="115" t="s">
        <v>2246</v>
      </c>
      <c r="D559" s="192">
        <v>1.0</v>
      </c>
      <c r="E559" s="109" t="s">
        <v>386</v>
      </c>
      <c r="F559" s="121" t="s">
        <v>2331</v>
      </c>
      <c r="G559" s="109" t="s">
        <v>2332</v>
      </c>
      <c r="H559" s="85"/>
      <c r="I559" s="85"/>
      <c r="J559" s="5"/>
      <c r="K559" s="6"/>
      <c r="L559" s="6"/>
      <c r="M559" s="6"/>
      <c r="N559" s="6"/>
      <c r="O559" s="6"/>
      <c r="P559" s="6"/>
      <c r="Q559" s="6"/>
      <c r="R559" s="6"/>
      <c r="S559" s="6"/>
      <c r="T559" s="6"/>
      <c r="U559" s="6"/>
      <c r="V559" s="6"/>
      <c r="W559" s="6"/>
      <c r="X559" s="6"/>
      <c r="Y559" s="6"/>
      <c r="Z559" s="6"/>
    </row>
    <row r="560" ht="60.0" customHeight="1">
      <c r="A560" s="251" t="s">
        <v>2333</v>
      </c>
      <c r="B560" s="111" t="s">
        <v>2249</v>
      </c>
      <c r="C560" s="115" t="s">
        <v>2250</v>
      </c>
      <c r="D560" s="192">
        <v>0.0</v>
      </c>
      <c r="E560" s="109" t="s">
        <v>158</v>
      </c>
      <c r="F560" s="109"/>
      <c r="G560" s="109"/>
      <c r="H560" s="85"/>
      <c r="I560" s="85"/>
      <c r="J560" s="5"/>
      <c r="K560" s="6"/>
      <c r="L560" s="6"/>
      <c r="M560" s="6"/>
      <c r="N560" s="6"/>
      <c r="O560" s="6"/>
      <c r="P560" s="6"/>
      <c r="Q560" s="6"/>
      <c r="R560" s="6"/>
      <c r="S560" s="6"/>
      <c r="T560" s="6"/>
      <c r="U560" s="6"/>
      <c r="V560" s="6"/>
      <c r="W560" s="6"/>
      <c r="X560" s="6"/>
      <c r="Y560" s="6"/>
      <c r="Z560" s="6"/>
    </row>
    <row r="561" ht="45.0" customHeight="1">
      <c r="A561" s="251"/>
      <c r="B561" s="111"/>
      <c r="C561" s="115" t="s">
        <v>2339</v>
      </c>
      <c r="D561" s="192">
        <v>1.0</v>
      </c>
      <c r="E561" s="109" t="s">
        <v>158</v>
      </c>
      <c r="F561" s="109"/>
      <c r="G561" s="109" t="s">
        <v>2342</v>
      </c>
      <c r="H561" s="85"/>
      <c r="I561" s="85"/>
      <c r="J561" s="5"/>
      <c r="K561" s="6"/>
      <c r="L561" s="6"/>
      <c r="M561" s="6"/>
      <c r="N561" s="6"/>
      <c r="O561" s="6"/>
      <c r="P561" s="6"/>
      <c r="Q561" s="6"/>
      <c r="R561" s="6"/>
      <c r="S561" s="6"/>
      <c r="T561" s="6"/>
      <c r="U561" s="6"/>
      <c r="V561" s="6"/>
      <c r="W561" s="6"/>
      <c r="X561" s="6"/>
      <c r="Y561" s="6"/>
      <c r="Z561" s="6"/>
    </row>
    <row r="562" ht="60.0" customHeight="1">
      <c r="A562" s="251"/>
      <c r="B562" s="111"/>
      <c r="C562" s="110" t="s">
        <v>2252</v>
      </c>
      <c r="D562" s="192">
        <v>1.0</v>
      </c>
      <c r="E562" s="109" t="s">
        <v>158</v>
      </c>
      <c r="F562" s="109"/>
      <c r="G562" s="109" t="s">
        <v>1303</v>
      </c>
      <c r="H562" s="85"/>
      <c r="I562" s="85"/>
      <c r="J562" s="5"/>
      <c r="K562" s="6"/>
      <c r="L562" s="6"/>
      <c r="M562" s="6"/>
      <c r="N562" s="6"/>
      <c r="O562" s="6"/>
      <c r="P562" s="6"/>
      <c r="Q562" s="6"/>
      <c r="R562" s="6"/>
      <c r="S562" s="6"/>
      <c r="T562" s="6"/>
      <c r="U562" s="6"/>
      <c r="V562" s="6"/>
      <c r="W562" s="6"/>
      <c r="X562" s="6"/>
      <c r="Y562" s="6"/>
      <c r="Z562" s="6"/>
    </row>
    <row r="563" ht="46.5" customHeight="1">
      <c r="A563" s="251"/>
      <c r="B563" s="111"/>
      <c r="C563" s="115" t="s">
        <v>2256</v>
      </c>
      <c r="D563" s="192">
        <v>1.0</v>
      </c>
      <c r="E563" s="109" t="s">
        <v>386</v>
      </c>
      <c r="F563" s="121" t="s">
        <v>2257</v>
      </c>
      <c r="G563" s="109" t="s">
        <v>2346</v>
      </c>
      <c r="H563" s="85"/>
      <c r="I563" s="85"/>
      <c r="J563" s="5"/>
      <c r="K563" s="6"/>
      <c r="L563" s="6"/>
      <c r="M563" s="6"/>
      <c r="N563" s="6"/>
      <c r="O563" s="6"/>
      <c r="P563" s="6"/>
      <c r="Q563" s="6"/>
      <c r="R563" s="6"/>
      <c r="S563" s="6"/>
      <c r="T563" s="6"/>
      <c r="U563" s="6"/>
      <c r="V563" s="6"/>
      <c r="W563" s="6"/>
      <c r="X563" s="6"/>
      <c r="Y563" s="6"/>
      <c r="Z563" s="6"/>
    </row>
    <row r="564" ht="60.0" customHeight="1">
      <c r="A564" s="251"/>
      <c r="B564" s="111"/>
      <c r="C564" s="115" t="s">
        <v>2259</v>
      </c>
      <c r="D564" s="192">
        <v>0.0</v>
      </c>
      <c r="E564" s="109" t="s">
        <v>386</v>
      </c>
      <c r="F564" s="121" t="s">
        <v>2261</v>
      </c>
      <c r="G564" s="109"/>
      <c r="H564" s="85"/>
      <c r="I564" s="85"/>
      <c r="J564" s="5"/>
      <c r="K564" s="6"/>
      <c r="L564" s="6"/>
      <c r="M564" s="6"/>
      <c r="N564" s="6"/>
      <c r="O564" s="6"/>
      <c r="P564" s="6"/>
      <c r="Q564" s="6"/>
      <c r="R564" s="6"/>
      <c r="S564" s="6"/>
      <c r="T564" s="6"/>
      <c r="U564" s="6"/>
      <c r="V564" s="6"/>
      <c r="W564" s="6"/>
      <c r="X564" s="6"/>
      <c r="Y564" s="6"/>
      <c r="Z564" s="6"/>
    </row>
    <row r="565" ht="75.0" customHeight="1">
      <c r="A565" s="251" t="s">
        <v>2357</v>
      </c>
      <c r="B565" s="115" t="s">
        <v>2263</v>
      </c>
      <c r="C565" s="115" t="s">
        <v>2358</v>
      </c>
      <c r="D565" s="192">
        <v>0.0</v>
      </c>
      <c r="E565" s="109" t="s">
        <v>386</v>
      </c>
      <c r="F565" s="109"/>
      <c r="G565" s="109"/>
      <c r="H565" s="85"/>
      <c r="I565" s="85"/>
      <c r="J565" s="5"/>
      <c r="K565" s="6"/>
      <c r="L565" s="6"/>
      <c r="M565" s="6"/>
      <c r="N565" s="6"/>
      <c r="O565" s="6"/>
      <c r="P565" s="6"/>
      <c r="Q565" s="6"/>
      <c r="R565" s="6"/>
      <c r="S565" s="6"/>
      <c r="T565" s="6"/>
      <c r="U565" s="6"/>
      <c r="V565" s="6"/>
      <c r="W565" s="6"/>
      <c r="X565" s="6"/>
      <c r="Y565" s="6"/>
      <c r="Z565" s="6"/>
    </row>
    <row r="566" ht="30.0" customHeight="1">
      <c r="A566" s="251"/>
      <c r="B566" s="115"/>
      <c r="C566" s="115" t="s">
        <v>2361</v>
      </c>
      <c r="D566" s="192">
        <v>0.0</v>
      </c>
      <c r="E566" s="109"/>
      <c r="F566" s="109"/>
      <c r="G566" s="109"/>
      <c r="H566" s="85"/>
      <c r="I566" s="85"/>
      <c r="J566" s="5"/>
      <c r="K566" s="6"/>
      <c r="L566" s="6"/>
      <c r="M566" s="6"/>
      <c r="N566" s="6"/>
      <c r="O566" s="6"/>
      <c r="P566" s="6"/>
      <c r="Q566" s="6"/>
      <c r="R566" s="6"/>
      <c r="S566" s="6"/>
      <c r="T566" s="6"/>
      <c r="U566" s="6"/>
      <c r="V566" s="6"/>
      <c r="W566" s="6"/>
      <c r="X566" s="6"/>
      <c r="Y566" s="6"/>
      <c r="Z566" s="6"/>
    </row>
    <row r="567" ht="30.0" hidden="1" customHeight="1">
      <c r="A567" s="240" t="s">
        <v>2264</v>
      </c>
      <c r="B567" s="211" t="s">
        <v>2266</v>
      </c>
      <c r="C567" s="249"/>
      <c r="D567" s="250"/>
      <c r="E567" s="250"/>
      <c r="F567" s="250"/>
      <c r="G567" s="250"/>
      <c r="H567" s="78"/>
      <c r="I567" s="78"/>
      <c r="J567" s="5"/>
      <c r="K567" s="6"/>
      <c r="L567" s="6"/>
      <c r="M567" s="6"/>
      <c r="N567" s="6"/>
      <c r="O567" s="6"/>
      <c r="P567" s="6"/>
      <c r="Q567" s="6"/>
      <c r="R567" s="6"/>
      <c r="S567" s="6"/>
      <c r="T567" s="6"/>
      <c r="U567" s="6"/>
      <c r="V567" s="6"/>
      <c r="W567" s="6"/>
      <c r="X567" s="6"/>
      <c r="Y567" s="6"/>
      <c r="Z567" s="6"/>
    </row>
    <row r="568" ht="30.0" customHeight="1">
      <c r="A568" s="267" t="s">
        <v>2362</v>
      </c>
      <c r="B568" s="103" t="s">
        <v>2268</v>
      </c>
      <c r="C568" s="3"/>
      <c r="D568" s="3"/>
      <c r="E568" s="3"/>
      <c r="F568" s="3"/>
      <c r="G568" s="4"/>
      <c r="H568" s="85">
        <f>SUM(D569:D583)</f>
        <v>0</v>
      </c>
      <c r="I568" s="85">
        <f>COUNT(D569:D583)*2</f>
        <v>30</v>
      </c>
      <c r="J568" s="5"/>
      <c r="K568" s="6"/>
      <c r="L568" s="6"/>
      <c r="M568" s="6"/>
      <c r="N568" s="6"/>
      <c r="O568" s="6"/>
      <c r="P568" s="6"/>
      <c r="Q568" s="6"/>
      <c r="R568" s="6"/>
      <c r="S568" s="6"/>
      <c r="T568" s="6"/>
      <c r="U568" s="6"/>
      <c r="V568" s="6"/>
      <c r="W568" s="6"/>
      <c r="X568" s="6"/>
      <c r="Y568" s="6"/>
      <c r="Z568" s="6"/>
    </row>
    <row r="569" ht="47.25" customHeight="1">
      <c r="A569" s="251" t="s">
        <v>2369</v>
      </c>
      <c r="B569" s="229" t="s">
        <v>2275</v>
      </c>
      <c r="C569" s="115" t="s">
        <v>2371</v>
      </c>
      <c r="D569" s="192">
        <v>0.0</v>
      </c>
      <c r="E569" s="109" t="s">
        <v>331</v>
      </c>
      <c r="F569" s="109"/>
      <c r="G569" s="109" t="s">
        <v>2374</v>
      </c>
      <c r="H569" s="85"/>
      <c r="I569" s="85"/>
      <c r="J569" s="5"/>
      <c r="K569" s="6"/>
      <c r="L569" s="6"/>
      <c r="M569" s="6"/>
      <c r="N569" s="6"/>
      <c r="O569" s="6"/>
      <c r="P569" s="6"/>
      <c r="Q569" s="6"/>
      <c r="R569" s="6"/>
      <c r="S569" s="6"/>
      <c r="T569" s="6"/>
      <c r="U569" s="6"/>
      <c r="V569" s="6"/>
      <c r="W569" s="6"/>
      <c r="X569" s="6"/>
      <c r="Y569" s="6"/>
      <c r="Z569" s="6"/>
    </row>
    <row r="570" ht="30.0" customHeight="1">
      <c r="A570" s="251"/>
      <c r="B570" s="229"/>
      <c r="C570" s="115" t="s">
        <v>2375</v>
      </c>
      <c r="D570" s="192">
        <v>0.0</v>
      </c>
      <c r="E570" s="109" t="s">
        <v>331</v>
      </c>
      <c r="F570" s="109"/>
      <c r="G570" s="109"/>
      <c r="H570" s="85"/>
      <c r="I570" s="85"/>
      <c r="J570" s="5"/>
      <c r="K570" s="6"/>
      <c r="L570" s="6"/>
      <c r="M570" s="6"/>
      <c r="N570" s="6"/>
      <c r="O570" s="6"/>
      <c r="P570" s="6"/>
      <c r="Q570" s="6"/>
      <c r="R570" s="6"/>
      <c r="S570" s="6"/>
      <c r="T570" s="6"/>
      <c r="U570" s="6"/>
      <c r="V570" s="6"/>
      <c r="W570" s="6"/>
      <c r="X570" s="6"/>
      <c r="Y570" s="6"/>
      <c r="Z570" s="6"/>
    </row>
    <row r="571" ht="45.0" customHeight="1">
      <c r="A571" s="251"/>
      <c r="B571" s="229"/>
      <c r="C571" s="115" t="s">
        <v>2282</v>
      </c>
      <c r="D571" s="192">
        <v>0.0</v>
      </c>
      <c r="E571" s="109" t="s">
        <v>386</v>
      </c>
      <c r="F571" s="109"/>
      <c r="G571" s="109"/>
      <c r="H571" s="85"/>
      <c r="I571" s="85"/>
      <c r="J571" s="5"/>
      <c r="K571" s="6"/>
      <c r="L571" s="6"/>
      <c r="M571" s="6"/>
      <c r="N571" s="6"/>
      <c r="O571" s="6"/>
      <c r="P571" s="6"/>
      <c r="Q571" s="6"/>
      <c r="R571" s="6"/>
      <c r="S571" s="6"/>
      <c r="T571" s="6"/>
      <c r="U571" s="6"/>
      <c r="V571" s="6"/>
      <c r="W571" s="6"/>
      <c r="X571" s="6"/>
      <c r="Y571" s="6"/>
      <c r="Z571" s="6"/>
    </row>
    <row r="572" ht="66.0" customHeight="1">
      <c r="A572" s="251"/>
      <c r="B572" s="229"/>
      <c r="C572" s="115" t="s">
        <v>2286</v>
      </c>
      <c r="D572" s="192">
        <v>0.0</v>
      </c>
      <c r="E572" s="109" t="s">
        <v>331</v>
      </c>
      <c r="F572" s="109"/>
      <c r="G572" s="109"/>
      <c r="H572" s="85"/>
      <c r="I572" s="85"/>
      <c r="J572" s="5"/>
      <c r="K572" s="6"/>
      <c r="L572" s="6"/>
      <c r="M572" s="6"/>
      <c r="N572" s="6"/>
      <c r="O572" s="6"/>
      <c r="P572" s="6"/>
      <c r="Q572" s="6"/>
      <c r="R572" s="6"/>
      <c r="S572" s="6"/>
      <c r="T572" s="6"/>
      <c r="U572" s="6"/>
      <c r="V572" s="6"/>
      <c r="W572" s="6"/>
      <c r="X572" s="6"/>
      <c r="Y572" s="6"/>
      <c r="Z572" s="6"/>
    </row>
    <row r="573" ht="50.25" customHeight="1">
      <c r="A573" s="251"/>
      <c r="B573" s="229"/>
      <c r="C573" s="115" t="s">
        <v>2289</v>
      </c>
      <c r="D573" s="192">
        <v>0.0</v>
      </c>
      <c r="E573" s="109" t="s">
        <v>331</v>
      </c>
      <c r="F573" s="109"/>
      <c r="G573" s="109"/>
      <c r="H573" s="85"/>
      <c r="I573" s="85"/>
      <c r="J573" s="5"/>
      <c r="K573" s="6"/>
      <c r="L573" s="6"/>
      <c r="M573" s="6"/>
      <c r="N573" s="6"/>
      <c r="O573" s="6"/>
      <c r="P573" s="6"/>
      <c r="Q573" s="6"/>
      <c r="R573" s="6"/>
      <c r="S573" s="6"/>
      <c r="T573" s="6"/>
      <c r="U573" s="6"/>
      <c r="V573" s="6"/>
      <c r="W573" s="6"/>
      <c r="X573" s="6"/>
      <c r="Y573" s="6"/>
      <c r="Z573" s="6"/>
    </row>
    <row r="574" ht="51.75" customHeight="1">
      <c r="A574" s="251" t="s">
        <v>2384</v>
      </c>
      <c r="B574" s="229" t="s">
        <v>2292</v>
      </c>
      <c r="C574" s="115" t="s">
        <v>2294</v>
      </c>
      <c r="D574" s="192">
        <v>0.0</v>
      </c>
      <c r="E574" s="109" t="s">
        <v>331</v>
      </c>
      <c r="F574" s="134" t="s">
        <v>2295</v>
      </c>
      <c r="G574" s="109"/>
      <c r="H574" s="85"/>
      <c r="I574" s="85"/>
      <c r="J574" s="5"/>
      <c r="K574" s="6"/>
      <c r="L574" s="6"/>
      <c r="M574" s="6"/>
      <c r="N574" s="6"/>
      <c r="O574" s="6"/>
      <c r="P574" s="6"/>
      <c r="Q574" s="6"/>
      <c r="R574" s="6"/>
      <c r="S574" s="6"/>
      <c r="T574" s="6"/>
      <c r="U574" s="6"/>
      <c r="V574" s="6"/>
      <c r="W574" s="6"/>
      <c r="X574" s="6"/>
      <c r="Y574" s="6"/>
      <c r="Z574" s="6"/>
    </row>
    <row r="575" ht="80.25" customHeight="1">
      <c r="A575" s="251"/>
      <c r="B575" s="229"/>
      <c r="C575" s="115" t="s">
        <v>2297</v>
      </c>
      <c r="D575" s="192">
        <v>0.0</v>
      </c>
      <c r="E575" s="109" t="s">
        <v>331</v>
      </c>
      <c r="F575" s="134" t="s">
        <v>2299</v>
      </c>
      <c r="G575" s="109"/>
      <c r="H575" s="85"/>
      <c r="I575" s="85"/>
      <c r="J575" s="5"/>
      <c r="K575" s="6"/>
      <c r="L575" s="6"/>
      <c r="M575" s="6"/>
      <c r="N575" s="6"/>
      <c r="O575" s="6"/>
      <c r="P575" s="6"/>
      <c r="Q575" s="6"/>
      <c r="R575" s="6"/>
      <c r="S575" s="6"/>
      <c r="T575" s="6"/>
      <c r="U575" s="6"/>
      <c r="V575" s="6"/>
      <c r="W575" s="6"/>
      <c r="X575" s="6"/>
      <c r="Y575" s="6"/>
      <c r="Z575" s="6"/>
    </row>
    <row r="576" ht="52.5" customHeight="1">
      <c r="A576" s="251"/>
      <c r="B576" s="229"/>
      <c r="C576" s="115" t="s">
        <v>2300</v>
      </c>
      <c r="D576" s="192">
        <v>0.0</v>
      </c>
      <c r="E576" s="109" t="s">
        <v>386</v>
      </c>
      <c r="F576" s="115" t="s">
        <v>2301</v>
      </c>
      <c r="G576" s="109"/>
      <c r="H576" s="85"/>
      <c r="I576" s="85"/>
      <c r="J576" s="5"/>
      <c r="K576" s="6"/>
      <c r="L576" s="6"/>
      <c r="M576" s="6"/>
      <c r="N576" s="6"/>
      <c r="O576" s="6"/>
      <c r="P576" s="6"/>
      <c r="Q576" s="6"/>
      <c r="R576" s="6"/>
      <c r="S576" s="6"/>
      <c r="T576" s="6"/>
      <c r="U576" s="6"/>
      <c r="V576" s="6"/>
      <c r="W576" s="6"/>
      <c r="X576" s="6"/>
      <c r="Y576" s="6"/>
      <c r="Z576" s="6"/>
    </row>
    <row r="577" ht="49.5" customHeight="1">
      <c r="A577" s="251"/>
      <c r="B577" s="229"/>
      <c r="C577" s="157" t="s">
        <v>2302</v>
      </c>
      <c r="D577" s="192">
        <v>0.0</v>
      </c>
      <c r="E577" s="109" t="s">
        <v>473</v>
      </c>
      <c r="F577" s="115"/>
      <c r="G577" s="109"/>
      <c r="H577" s="85"/>
      <c r="I577" s="85"/>
      <c r="J577" s="5"/>
      <c r="K577" s="6"/>
      <c r="L577" s="6"/>
      <c r="M577" s="6"/>
      <c r="N577" s="6"/>
      <c r="O577" s="6"/>
      <c r="P577" s="6"/>
      <c r="Q577" s="6"/>
      <c r="R577" s="6"/>
      <c r="S577" s="6"/>
      <c r="T577" s="6"/>
      <c r="U577" s="6"/>
      <c r="V577" s="6"/>
      <c r="W577" s="6"/>
      <c r="X577" s="6"/>
      <c r="Y577" s="6"/>
      <c r="Z577" s="6"/>
    </row>
    <row r="578" ht="45.0" customHeight="1">
      <c r="A578" s="251"/>
      <c r="B578" s="229"/>
      <c r="C578" s="115" t="s">
        <v>2309</v>
      </c>
      <c r="D578" s="192">
        <v>0.0</v>
      </c>
      <c r="E578" s="109" t="s">
        <v>386</v>
      </c>
      <c r="F578" s="134" t="s">
        <v>2310</v>
      </c>
      <c r="G578" s="109">
        <v>534.0</v>
      </c>
      <c r="H578" s="85"/>
      <c r="I578" s="85"/>
      <c r="J578" s="5"/>
      <c r="K578" s="6"/>
      <c r="L578" s="6"/>
      <c r="M578" s="6"/>
      <c r="N578" s="6"/>
      <c r="O578" s="6"/>
      <c r="P578" s="6"/>
      <c r="Q578" s="6"/>
      <c r="R578" s="6"/>
      <c r="S578" s="6"/>
      <c r="T578" s="6"/>
      <c r="U578" s="6"/>
      <c r="V578" s="6"/>
      <c r="W578" s="6"/>
      <c r="X578" s="6"/>
      <c r="Y578" s="6"/>
      <c r="Z578" s="6"/>
    </row>
    <row r="579" ht="75.75" customHeight="1">
      <c r="A579" s="251"/>
      <c r="B579" s="229"/>
      <c r="C579" s="115" t="s">
        <v>2311</v>
      </c>
      <c r="D579" s="192">
        <v>0.0</v>
      </c>
      <c r="E579" s="109" t="s">
        <v>473</v>
      </c>
      <c r="F579" s="134" t="s">
        <v>2313</v>
      </c>
      <c r="G579" s="109"/>
      <c r="H579" s="85"/>
      <c r="I579" s="85"/>
      <c r="J579" s="5"/>
      <c r="K579" s="6"/>
      <c r="L579" s="6"/>
      <c r="M579" s="6"/>
      <c r="N579" s="6"/>
      <c r="O579" s="6"/>
      <c r="P579" s="6"/>
      <c r="Q579" s="6"/>
      <c r="R579" s="6"/>
      <c r="S579" s="6"/>
      <c r="T579" s="6"/>
      <c r="U579" s="6"/>
      <c r="V579" s="6"/>
      <c r="W579" s="6"/>
      <c r="X579" s="6"/>
      <c r="Y579" s="6"/>
      <c r="Z579" s="6"/>
    </row>
    <row r="580" ht="47.25" customHeight="1">
      <c r="A580" s="270" t="s">
        <v>2393</v>
      </c>
      <c r="B580" s="229" t="s">
        <v>2316</v>
      </c>
      <c r="C580" s="110" t="s">
        <v>2317</v>
      </c>
      <c r="D580" s="192">
        <v>0.0</v>
      </c>
      <c r="E580" s="109" t="s">
        <v>473</v>
      </c>
      <c r="F580" s="109"/>
      <c r="G580" s="109"/>
      <c r="H580" s="85"/>
      <c r="I580" s="85"/>
      <c r="J580" s="5"/>
      <c r="K580" s="6"/>
      <c r="L580" s="6"/>
      <c r="M580" s="6"/>
      <c r="N580" s="6"/>
      <c r="O580" s="6"/>
      <c r="P580" s="6"/>
      <c r="Q580" s="6"/>
      <c r="R580" s="6"/>
      <c r="S580" s="6"/>
      <c r="T580" s="6"/>
      <c r="U580" s="6"/>
      <c r="V580" s="6"/>
      <c r="W580" s="6"/>
      <c r="X580" s="6"/>
      <c r="Y580" s="6"/>
      <c r="Z580" s="6"/>
    </row>
    <row r="581" ht="30.0" customHeight="1">
      <c r="A581" s="270"/>
      <c r="B581" s="229"/>
      <c r="C581" s="110" t="s">
        <v>2401</v>
      </c>
      <c r="D581" s="192">
        <v>0.0</v>
      </c>
      <c r="E581" s="109" t="s">
        <v>114</v>
      </c>
      <c r="F581" s="109"/>
      <c r="G581" s="109"/>
      <c r="H581" s="85"/>
      <c r="I581" s="85"/>
      <c r="J581" s="5"/>
      <c r="K581" s="6"/>
      <c r="L581" s="6"/>
      <c r="M581" s="6"/>
      <c r="N581" s="6"/>
      <c r="O581" s="6"/>
      <c r="P581" s="6"/>
      <c r="Q581" s="6"/>
      <c r="R581" s="6"/>
      <c r="S581" s="6"/>
      <c r="T581" s="6"/>
      <c r="U581" s="6"/>
      <c r="V581" s="6"/>
      <c r="W581" s="6"/>
      <c r="X581" s="6"/>
      <c r="Y581" s="6"/>
      <c r="Z581" s="6"/>
    </row>
    <row r="582" ht="45.0" customHeight="1">
      <c r="A582" s="270"/>
      <c r="B582" s="229"/>
      <c r="C582" s="110" t="s">
        <v>2319</v>
      </c>
      <c r="D582" s="192">
        <v>0.0</v>
      </c>
      <c r="E582" s="109" t="s">
        <v>114</v>
      </c>
      <c r="F582" s="109"/>
      <c r="G582" s="109"/>
      <c r="H582" s="85"/>
      <c r="I582" s="85"/>
      <c r="J582" s="5"/>
      <c r="K582" s="6"/>
      <c r="L582" s="6"/>
      <c r="M582" s="6"/>
      <c r="N582" s="6"/>
      <c r="O582" s="6"/>
      <c r="P582" s="6"/>
      <c r="Q582" s="6"/>
      <c r="R582" s="6"/>
      <c r="S582" s="6"/>
      <c r="T582" s="6"/>
      <c r="U582" s="6"/>
      <c r="V582" s="6"/>
      <c r="W582" s="6"/>
      <c r="X582" s="6"/>
      <c r="Y582" s="6"/>
      <c r="Z582" s="6"/>
    </row>
    <row r="583" ht="30.0" customHeight="1">
      <c r="A583" s="270"/>
      <c r="B583" s="229"/>
      <c r="C583" s="115" t="s">
        <v>2320</v>
      </c>
      <c r="D583" s="192">
        <v>0.0</v>
      </c>
      <c r="E583" s="109" t="s">
        <v>158</v>
      </c>
      <c r="F583" s="109"/>
      <c r="G583" s="109"/>
      <c r="H583" s="85"/>
      <c r="I583" s="85"/>
      <c r="J583" s="5"/>
      <c r="K583" s="6"/>
      <c r="L583" s="6"/>
      <c r="M583" s="6"/>
      <c r="N583" s="6"/>
      <c r="O583" s="6"/>
      <c r="P583" s="6"/>
      <c r="Q583" s="6"/>
      <c r="R583" s="6"/>
      <c r="S583" s="6"/>
      <c r="T583" s="6"/>
      <c r="U583" s="6"/>
      <c r="V583" s="6"/>
      <c r="W583" s="6"/>
      <c r="X583" s="6"/>
      <c r="Y583" s="6"/>
      <c r="Z583" s="6"/>
    </row>
    <row r="584" ht="23.25" customHeight="1">
      <c r="A584" s="196" t="s">
        <v>309</v>
      </c>
      <c r="B584" s="271" t="s">
        <v>2406</v>
      </c>
      <c r="C584" s="3"/>
      <c r="D584" s="3"/>
      <c r="E584" s="3"/>
      <c r="F584" s="3"/>
      <c r="G584" s="4"/>
      <c r="H584" s="85">
        <f t="shared" ref="H584:I584" si="7">H585+H592+H598+H616+H620+H628+H633</f>
        <v>5</v>
      </c>
      <c r="I584" s="85">
        <f t="shared" si="7"/>
        <v>82</v>
      </c>
      <c r="J584" s="5"/>
      <c r="K584" s="6"/>
      <c r="L584" s="6"/>
      <c r="M584" s="6"/>
      <c r="N584" s="6"/>
      <c r="O584" s="6"/>
      <c r="P584" s="6"/>
      <c r="Q584" s="6"/>
      <c r="R584" s="6"/>
      <c r="S584" s="6"/>
      <c r="T584" s="6"/>
      <c r="U584" s="6"/>
      <c r="V584" s="6"/>
      <c r="W584" s="6"/>
      <c r="X584" s="6"/>
      <c r="Y584" s="6"/>
      <c r="Z584" s="6"/>
    </row>
    <row r="585" ht="18.75" customHeight="1">
      <c r="A585" s="197" t="s">
        <v>2323</v>
      </c>
      <c r="B585" s="103" t="s">
        <v>2324</v>
      </c>
      <c r="C585" s="3"/>
      <c r="D585" s="3"/>
      <c r="E585" s="3"/>
      <c r="F585" s="3"/>
      <c r="G585" s="4"/>
      <c r="H585" s="85">
        <f>SUM(D586:D587)</f>
        <v>2</v>
      </c>
      <c r="I585" s="85">
        <f>COUNT(D586:D587)*2</f>
        <v>2</v>
      </c>
      <c r="J585" s="5"/>
      <c r="K585" s="6"/>
      <c r="L585" s="6"/>
      <c r="M585" s="6"/>
      <c r="N585" s="6"/>
      <c r="O585" s="6"/>
      <c r="P585" s="6"/>
      <c r="Q585" s="6"/>
      <c r="R585" s="6"/>
      <c r="S585" s="6"/>
      <c r="T585" s="6"/>
      <c r="U585" s="6"/>
      <c r="V585" s="6"/>
      <c r="W585" s="6"/>
      <c r="X585" s="6"/>
      <c r="Y585" s="6"/>
      <c r="Z585" s="6"/>
    </row>
    <row r="586" ht="80.25" customHeight="1">
      <c r="A586" s="200" t="s">
        <v>2334</v>
      </c>
      <c r="B586" s="106" t="s">
        <v>2336</v>
      </c>
      <c r="C586" s="229" t="s">
        <v>2337</v>
      </c>
      <c r="D586" s="192">
        <v>2.0</v>
      </c>
      <c r="E586" s="113" t="s">
        <v>158</v>
      </c>
      <c r="F586" s="113"/>
      <c r="G586" s="113"/>
      <c r="H586" s="85"/>
      <c r="I586" s="85"/>
      <c r="J586" s="5"/>
      <c r="K586" s="6"/>
      <c r="L586" s="6"/>
      <c r="M586" s="6"/>
      <c r="N586" s="6"/>
      <c r="O586" s="6"/>
      <c r="P586" s="6"/>
      <c r="Q586" s="6"/>
      <c r="R586" s="6"/>
      <c r="S586" s="6"/>
      <c r="T586" s="6"/>
      <c r="U586" s="6"/>
      <c r="V586" s="6"/>
      <c r="W586" s="6"/>
      <c r="X586" s="6"/>
      <c r="Y586" s="6"/>
      <c r="Z586" s="6"/>
    </row>
    <row r="587" ht="45.0" hidden="1" customHeight="1">
      <c r="A587" s="212" t="s">
        <v>2340</v>
      </c>
      <c r="B587" s="236" t="s">
        <v>2341</v>
      </c>
      <c r="C587" s="132"/>
      <c r="D587" s="132"/>
      <c r="E587" s="132"/>
      <c r="F587" s="132"/>
      <c r="G587" s="132"/>
      <c r="H587" s="78"/>
      <c r="I587" s="78"/>
      <c r="J587" s="5"/>
      <c r="K587" s="6"/>
      <c r="L587" s="6"/>
      <c r="M587" s="6"/>
      <c r="N587" s="6"/>
      <c r="O587" s="6"/>
      <c r="P587" s="6"/>
      <c r="Q587" s="6"/>
      <c r="R587" s="6"/>
      <c r="S587" s="6"/>
      <c r="T587" s="6"/>
      <c r="U587" s="6"/>
      <c r="V587" s="6"/>
      <c r="W587" s="6"/>
      <c r="X587" s="6"/>
      <c r="Y587" s="6"/>
      <c r="Z587" s="6"/>
    </row>
    <row r="588" ht="18.75" hidden="1" customHeight="1">
      <c r="A588" s="212" t="s">
        <v>2343</v>
      </c>
      <c r="B588" s="103" t="s">
        <v>2344</v>
      </c>
      <c r="C588" s="3"/>
      <c r="D588" s="3"/>
      <c r="E588" s="3"/>
      <c r="F588" s="3"/>
      <c r="G588" s="4"/>
      <c r="H588" s="78"/>
      <c r="I588" s="78"/>
      <c r="J588" s="5"/>
      <c r="K588" s="6"/>
      <c r="L588" s="6"/>
      <c r="M588" s="6"/>
      <c r="N588" s="6"/>
      <c r="O588" s="6"/>
      <c r="P588" s="6"/>
      <c r="Q588" s="6"/>
      <c r="R588" s="6"/>
      <c r="S588" s="6"/>
      <c r="T588" s="6"/>
      <c r="U588" s="6"/>
      <c r="V588" s="6"/>
      <c r="W588" s="6"/>
      <c r="X588" s="6"/>
      <c r="Y588" s="6"/>
      <c r="Z588" s="6"/>
    </row>
    <row r="589" ht="47.25" hidden="1" customHeight="1">
      <c r="A589" s="212" t="s">
        <v>2348</v>
      </c>
      <c r="B589" s="229" t="s">
        <v>2349</v>
      </c>
      <c r="C589" s="113"/>
      <c r="D589" s="113"/>
      <c r="E589" s="113" t="s">
        <v>158</v>
      </c>
      <c r="F589" s="113"/>
      <c r="G589" s="113"/>
      <c r="H589" s="78"/>
      <c r="I589" s="78"/>
      <c r="J589" s="5"/>
      <c r="K589" s="6"/>
      <c r="L589" s="6"/>
      <c r="M589" s="6"/>
      <c r="N589" s="6"/>
      <c r="O589" s="6"/>
      <c r="P589" s="6"/>
      <c r="Q589" s="6"/>
      <c r="R589" s="6"/>
      <c r="S589" s="6"/>
      <c r="T589" s="6"/>
      <c r="U589" s="6"/>
      <c r="V589" s="6"/>
      <c r="W589" s="6"/>
      <c r="X589" s="6"/>
      <c r="Y589" s="6"/>
      <c r="Z589" s="6"/>
    </row>
    <row r="590" ht="47.25" hidden="1" customHeight="1">
      <c r="A590" s="212" t="s">
        <v>2351</v>
      </c>
      <c r="B590" s="229" t="s">
        <v>2352</v>
      </c>
      <c r="C590" s="113"/>
      <c r="D590" s="113"/>
      <c r="E590" s="113" t="s">
        <v>158</v>
      </c>
      <c r="F590" s="113"/>
      <c r="G590" s="113"/>
      <c r="H590" s="78"/>
      <c r="I590" s="78"/>
      <c r="J590" s="5"/>
      <c r="K590" s="6"/>
      <c r="L590" s="6"/>
      <c r="M590" s="6"/>
      <c r="N590" s="6"/>
      <c r="O590" s="6"/>
      <c r="P590" s="6"/>
      <c r="Q590" s="6"/>
      <c r="R590" s="6"/>
      <c r="S590" s="6"/>
      <c r="T590" s="6"/>
      <c r="U590" s="6"/>
      <c r="V590" s="6"/>
      <c r="W590" s="6"/>
      <c r="X590" s="6"/>
      <c r="Y590" s="6"/>
      <c r="Z590" s="6"/>
    </row>
    <row r="591" ht="47.25" hidden="1" customHeight="1">
      <c r="A591" s="212" t="s">
        <v>2355</v>
      </c>
      <c r="B591" s="273" t="s">
        <v>2356</v>
      </c>
      <c r="C591" s="136"/>
      <c r="D591" s="136"/>
      <c r="E591" s="136" t="s">
        <v>158</v>
      </c>
      <c r="F591" s="136"/>
      <c r="G591" s="136"/>
      <c r="H591" s="78"/>
      <c r="I591" s="78"/>
      <c r="J591" s="5"/>
      <c r="K591" s="6"/>
      <c r="L591" s="6"/>
      <c r="M591" s="6"/>
      <c r="N591" s="6"/>
      <c r="O591" s="6"/>
      <c r="P591" s="6"/>
      <c r="Q591" s="6"/>
      <c r="R591" s="6"/>
      <c r="S591" s="6"/>
      <c r="T591" s="6"/>
      <c r="U591" s="6"/>
      <c r="V591" s="6"/>
      <c r="W591" s="6"/>
      <c r="X591" s="6"/>
      <c r="Y591" s="6"/>
      <c r="Z591" s="6"/>
    </row>
    <row r="592" ht="30.0" customHeight="1">
      <c r="A592" s="200" t="s">
        <v>2444</v>
      </c>
      <c r="B592" s="103" t="s">
        <v>2360</v>
      </c>
      <c r="C592" s="3"/>
      <c r="D592" s="3"/>
      <c r="E592" s="3"/>
      <c r="F592" s="3"/>
      <c r="G592" s="4"/>
      <c r="H592" s="85">
        <f>SUM(D593:D597)</f>
        <v>3</v>
      </c>
      <c r="I592" s="85">
        <f>COUNT(D593:D597)*2</f>
        <v>10</v>
      </c>
      <c r="J592" s="5"/>
      <c r="K592" s="6"/>
      <c r="L592" s="6"/>
      <c r="M592" s="6"/>
      <c r="N592" s="6"/>
      <c r="O592" s="6"/>
      <c r="P592" s="6"/>
      <c r="Q592" s="6"/>
      <c r="R592" s="6"/>
      <c r="S592" s="6"/>
      <c r="T592" s="6"/>
      <c r="U592" s="6"/>
      <c r="V592" s="6"/>
      <c r="W592" s="6"/>
      <c r="X592" s="6"/>
      <c r="Y592" s="6"/>
      <c r="Z592" s="6"/>
    </row>
    <row r="593" ht="90.0" customHeight="1">
      <c r="A593" s="186" t="s">
        <v>2455</v>
      </c>
      <c r="B593" s="229" t="s">
        <v>2366</v>
      </c>
      <c r="C593" s="111" t="s">
        <v>2458</v>
      </c>
      <c r="D593" s="113">
        <v>1.0</v>
      </c>
      <c r="E593" s="113" t="s">
        <v>158</v>
      </c>
      <c r="F593" s="113"/>
      <c r="G593" s="113" t="s">
        <v>2462</v>
      </c>
      <c r="H593" s="85"/>
      <c r="I593" s="85"/>
      <c r="J593" s="5"/>
      <c r="K593" s="6"/>
      <c r="L593" s="6"/>
      <c r="M593" s="6"/>
      <c r="N593" s="6"/>
      <c r="O593" s="6"/>
      <c r="P593" s="6"/>
      <c r="Q593" s="6"/>
      <c r="R593" s="6"/>
      <c r="S593" s="6"/>
      <c r="T593" s="6"/>
      <c r="U593" s="6"/>
      <c r="V593" s="6"/>
      <c r="W593" s="6"/>
      <c r="X593" s="6"/>
      <c r="Y593" s="6"/>
      <c r="Z593" s="6"/>
    </row>
    <row r="594" ht="64.5" customHeight="1">
      <c r="A594" s="186"/>
      <c r="B594" s="229"/>
      <c r="C594" s="115" t="s">
        <v>2464</v>
      </c>
      <c r="D594" s="113">
        <v>0.0</v>
      </c>
      <c r="E594" s="113" t="s">
        <v>158</v>
      </c>
      <c r="F594" s="113"/>
      <c r="G594" s="113"/>
      <c r="H594" s="85"/>
      <c r="I594" s="85"/>
      <c r="J594" s="5"/>
      <c r="K594" s="6"/>
      <c r="L594" s="6"/>
      <c r="M594" s="6"/>
      <c r="N594" s="6"/>
      <c r="O594" s="6"/>
      <c r="P594" s="6"/>
      <c r="Q594" s="6"/>
      <c r="R594" s="6"/>
      <c r="S594" s="6"/>
      <c r="T594" s="6"/>
      <c r="U594" s="6"/>
      <c r="V594" s="6"/>
      <c r="W594" s="6"/>
      <c r="X594" s="6"/>
      <c r="Y594" s="6"/>
      <c r="Z594" s="6"/>
    </row>
    <row r="595" ht="66.0" customHeight="1">
      <c r="A595" s="186" t="s">
        <v>2467</v>
      </c>
      <c r="B595" s="229" t="s">
        <v>2372</v>
      </c>
      <c r="C595" s="110" t="s">
        <v>2469</v>
      </c>
      <c r="D595" s="108">
        <v>0.0</v>
      </c>
      <c r="E595" s="113" t="s">
        <v>158</v>
      </c>
      <c r="F595" s="113"/>
      <c r="G595" s="113"/>
      <c r="H595" s="85"/>
      <c r="I595" s="85"/>
      <c r="J595" s="5"/>
      <c r="K595" s="6"/>
      <c r="L595" s="6"/>
      <c r="M595" s="6"/>
      <c r="N595" s="6"/>
      <c r="O595" s="6"/>
      <c r="P595" s="6"/>
      <c r="Q595" s="6"/>
      <c r="R595" s="6"/>
      <c r="S595" s="6"/>
      <c r="T595" s="6"/>
      <c r="U595" s="6"/>
      <c r="V595" s="6"/>
      <c r="W595" s="6"/>
      <c r="X595" s="6"/>
      <c r="Y595" s="6"/>
      <c r="Z595" s="6"/>
    </row>
    <row r="596" ht="63.0" customHeight="1">
      <c r="A596" s="186" t="s">
        <v>2472</v>
      </c>
      <c r="B596" s="106" t="s">
        <v>2377</v>
      </c>
      <c r="C596" s="229" t="s">
        <v>2378</v>
      </c>
      <c r="D596" s="113">
        <v>0.0</v>
      </c>
      <c r="E596" s="113" t="s">
        <v>158</v>
      </c>
      <c r="F596" s="113"/>
      <c r="G596" s="113"/>
      <c r="H596" s="85"/>
      <c r="I596" s="85"/>
      <c r="J596" s="5"/>
      <c r="K596" s="6"/>
      <c r="L596" s="6"/>
      <c r="M596" s="6"/>
      <c r="N596" s="6"/>
      <c r="O596" s="6"/>
      <c r="P596" s="6"/>
      <c r="Q596" s="6"/>
      <c r="R596" s="6"/>
      <c r="S596" s="6"/>
      <c r="T596" s="6"/>
      <c r="U596" s="6"/>
      <c r="V596" s="6"/>
      <c r="W596" s="6"/>
      <c r="X596" s="6"/>
      <c r="Y596" s="6"/>
      <c r="Z596" s="6"/>
    </row>
    <row r="597" ht="47.25" customHeight="1">
      <c r="A597" s="186"/>
      <c r="B597" s="113"/>
      <c r="C597" s="229" t="s">
        <v>2380</v>
      </c>
      <c r="D597" s="113">
        <v>2.0</v>
      </c>
      <c r="E597" s="113" t="s">
        <v>473</v>
      </c>
      <c r="F597" s="113"/>
      <c r="G597" s="113"/>
      <c r="H597" s="85"/>
      <c r="I597" s="85"/>
      <c r="J597" s="5"/>
      <c r="K597" s="6"/>
      <c r="L597" s="6"/>
      <c r="M597" s="6"/>
      <c r="N597" s="6"/>
      <c r="O597" s="6"/>
      <c r="P597" s="6"/>
      <c r="Q597" s="6"/>
      <c r="R597" s="6"/>
      <c r="S597" s="6"/>
      <c r="T597" s="6"/>
      <c r="U597" s="6"/>
      <c r="V597" s="6"/>
      <c r="W597" s="6"/>
      <c r="X597" s="6"/>
      <c r="Y597" s="6"/>
      <c r="Z597" s="6"/>
    </row>
    <row r="598" ht="30.0" customHeight="1">
      <c r="A598" s="200" t="s">
        <v>2475</v>
      </c>
      <c r="B598" s="103" t="s">
        <v>2383</v>
      </c>
      <c r="C598" s="3"/>
      <c r="D598" s="3"/>
      <c r="E598" s="3"/>
      <c r="F598" s="3"/>
      <c r="G598" s="4"/>
      <c r="H598" s="85">
        <f>SUM(D599:D615)</f>
        <v>0</v>
      </c>
      <c r="I598" s="85">
        <f>COUNT(D599:D615)*2</f>
        <v>34</v>
      </c>
      <c r="J598" s="5"/>
      <c r="K598" s="6"/>
      <c r="L598" s="6"/>
      <c r="M598" s="6"/>
      <c r="N598" s="6"/>
      <c r="O598" s="6"/>
      <c r="P598" s="6"/>
      <c r="Q598" s="6"/>
      <c r="R598" s="6"/>
      <c r="S598" s="6"/>
      <c r="T598" s="6"/>
      <c r="U598" s="6"/>
      <c r="V598" s="6"/>
      <c r="W598" s="6"/>
      <c r="X598" s="6"/>
      <c r="Y598" s="6"/>
      <c r="Z598" s="6"/>
    </row>
    <row r="599" ht="60.0" customHeight="1">
      <c r="A599" s="186" t="s">
        <v>2484</v>
      </c>
      <c r="B599" s="229" t="s">
        <v>2388</v>
      </c>
      <c r="C599" s="110" t="s">
        <v>2389</v>
      </c>
      <c r="D599" s="108">
        <v>0.0</v>
      </c>
      <c r="E599" s="108" t="s">
        <v>1053</v>
      </c>
      <c r="F599" s="113"/>
      <c r="G599" s="113"/>
      <c r="H599" s="85"/>
      <c r="I599" s="85"/>
      <c r="J599" s="5"/>
      <c r="K599" s="6"/>
      <c r="L599" s="6"/>
      <c r="M599" s="6"/>
      <c r="N599" s="6"/>
      <c r="O599" s="6"/>
      <c r="P599" s="6"/>
      <c r="Q599" s="6"/>
      <c r="R599" s="6"/>
      <c r="S599" s="6"/>
      <c r="T599" s="6"/>
      <c r="U599" s="6"/>
      <c r="V599" s="6"/>
      <c r="W599" s="6"/>
      <c r="X599" s="6"/>
      <c r="Y599" s="6"/>
      <c r="Z599" s="6"/>
    </row>
    <row r="600" ht="30.0" customHeight="1">
      <c r="A600" s="186"/>
      <c r="B600" s="229"/>
      <c r="C600" s="115" t="s">
        <v>2391</v>
      </c>
      <c r="D600" s="113">
        <v>0.0</v>
      </c>
      <c r="E600" s="113" t="s">
        <v>331</v>
      </c>
      <c r="F600" s="113"/>
      <c r="G600" s="113"/>
      <c r="H600" s="85"/>
      <c r="I600" s="85"/>
      <c r="J600" s="5"/>
      <c r="K600" s="6"/>
      <c r="L600" s="6"/>
      <c r="M600" s="6"/>
      <c r="N600" s="6"/>
      <c r="O600" s="6"/>
      <c r="P600" s="6"/>
      <c r="Q600" s="6"/>
      <c r="R600" s="6"/>
      <c r="S600" s="6"/>
      <c r="T600" s="6"/>
      <c r="U600" s="6"/>
      <c r="V600" s="6"/>
      <c r="W600" s="6"/>
      <c r="X600" s="6"/>
      <c r="Y600" s="6"/>
      <c r="Z600" s="6"/>
    </row>
    <row r="601" ht="63.0" customHeight="1">
      <c r="A601" s="186" t="s">
        <v>2492</v>
      </c>
      <c r="B601" s="229" t="s">
        <v>2395</v>
      </c>
      <c r="C601" s="111" t="s">
        <v>2493</v>
      </c>
      <c r="D601" s="113">
        <v>0.0</v>
      </c>
      <c r="E601" s="113" t="s">
        <v>1053</v>
      </c>
      <c r="F601" s="113"/>
      <c r="G601" s="113"/>
      <c r="H601" s="85"/>
      <c r="I601" s="85"/>
      <c r="J601" s="5"/>
      <c r="K601" s="6"/>
      <c r="L601" s="6"/>
      <c r="M601" s="6"/>
      <c r="N601" s="6"/>
      <c r="O601" s="6"/>
      <c r="P601" s="6"/>
      <c r="Q601" s="6"/>
      <c r="R601" s="6"/>
      <c r="S601" s="6"/>
      <c r="T601" s="6"/>
      <c r="U601" s="6"/>
      <c r="V601" s="6"/>
      <c r="W601" s="6"/>
      <c r="X601" s="6"/>
      <c r="Y601" s="6"/>
      <c r="Z601" s="6"/>
    </row>
    <row r="602" ht="51.0" customHeight="1">
      <c r="A602" s="186"/>
      <c r="B602" s="229"/>
      <c r="C602" s="111" t="s">
        <v>2495</v>
      </c>
      <c r="D602" s="113">
        <v>0.0</v>
      </c>
      <c r="E602" s="113" t="s">
        <v>1053</v>
      </c>
      <c r="F602" s="113"/>
      <c r="G602" s="113"/>
      <c r="H602" s="85"/>
      <c r="I602" s="85"/>
      <c r="J602" s="5"/>
      <c r="K602" s="6"/>
      <c r="L602" s="6"/>
      <c r="M602" s="6"/>
      <c r="N602" s="6"/>
      <c r="O602" s="6"/>
      <c r="P602" s="6"/>
      <c r="Q602" s="6"/>
      <c r="R602" s="6"/>
      <c r="S602" s="6"/>
      <c r="T602" s="6"/>
      <c r="U602" s="6"/>
      <c r="V602" s="6"/>
      <c r="W602" s="6"/>
      <c r="X602" s="6"/>
      <c r="Y602" s="6"/>
      <c r="Z602" s="6"/>
    </row>
    <row r="603" ht="51.75" customHeight="1">
      <c r="A603" s="186"/>
      <c r="B603" s="229"/>
      <c r="C603" s="111" t="s">
        <v>2496</v>
      </c>
      <c r="D603" s="113">
        <v>0.0</v>
      </c>
      <c r="E603" s="113" t="s">
        <v>1053</v>
      </c>
      <c r="F603" s="113"/>
      <c r="G603" s="113"/>
      <c r="H603" s="85"/>
      <c r="I603" s="85"/>
      <c r="J603" s="5"/>
      <c r="K603" s="6"/>
      <c r="L603" s="6"/>
      <c r="M603" s="6"/>
      <c r="N603" s="6"/>
      <c r="O603" s="6"/>
      <c r="P603" s="6"/>
      <c r="Q603" s="6"/>
      <c r="R603" s="6"/>
      <c r="S603" s="6"/>
      <c r="T603" s="6"/>
      <c r="U603" s="6"/>
      <c r="V603" s="6"/>
      <c r="W603" s="6"/>
      <c r="X603" s="6"/>
      <c r="Y603" s="6"/>
      <c r="Z603" s="6"/>
    </row>
    <row r="604" ht="51.75" customHeight="1">
      <c r="A604" s="186"/>
      <c r="B604" s="229"/>
      <c r="C604" s="111" t="s">
        <v>2497</v>
      </c>
      <c r="D604" s="113">
        <v>0.0</v>
      </c>
      <c r="E604" s="113" t="s">
        <v>1053</v>
      </c>
      <c r="F604" s="113"/>
      <c r="G604" s="113"/>
      <c r="H604" s="85"/>
      <c r="I604" s="85"/>
      <c r="J604" s="5"/>
      <c r="K604" s="6"/>
      <c r="L604" s="6"/>
      <c r="M604" s="6"/>
      <c r="N604" s="6"/>
      <c r="O604" s="6"/>
      <c r="P604" s="6"/>
      <c r="Q604" s="6"/>
      <c r="R604" s="6"/>
      <c r="S604" s="6"/>
      <c r="T604" s="6"/>
      <c r="U604" s="6"/>
      <c r="V604" s="6"/>
      <c r="W604" s="6"/>
      <c r="X604" s="6"/>
      <c r="Y604" s="6"/>
      <c r="Z604" s="6"/>
    </row>
    <row r="605" ht="52.5" customHeight="1">
      <c r="A605" s="186"/>
      <c r="B605" s="229"/>
      <c r="C605" s="111" t="s">
        <v>2498</v>
      </c>
      <c r="D605" s="113">
        <v>0.0</v>
      </c>
      <c r="E605" s="113" t="s">
        <v>1053</v>
      </c>
      <c r="F605" s="113"/>
      <c r="G605" s="113"/>
      <c r="H605" s="85"/>
      <c r="I605" s="85"/>
      <c r="J605" s="5"/>
      <c r="K605" s="6"/>
      <c r="L605" s="6"/>
      <c r="M605" s="6"/>
      <c r="N605" s="6"/>
      <c r="O605" s="6"/>
      <c r="P605" s="6"/>
      <c r="Q605" s="6"/>
      <c r="R605" s="6"/>
      <c r="S605" s="6"/>
      <c r="T605" s="6"/>
      <c r="U605" s="6"/>
      <c r="V605" s="6"/>
      <c r="W605" s="6"/>
      <c r="X605" s="6"/>
      <c r="Y605" s="6"/>
      <c r="Z605" s="6"/>
    </row>
    <row r="606" ht="60.0" customHeight="1">
      <c r="A606" s="186"/>
      <c r="B606" s="229"/>
      <c r="C606" s="111" t="s">
        <v>2503</v>
      </c>
      <c r="D606" s="113">
        <v>0.0</v>
      </c>
      <c r="E606" s="113" t="s">
        <v>1053</v>
      </c>
      <c r="F606" s="113"/>
      <c r="G606" s="113"/>
      <c r="H606" s="85"/>
      <c r="I606" s="85"/>
      <c r="J606" s="5"/>
      <c r="K606" s="6"/>
      <c r="L606" s="6"/>
      <c r="M606" s="6"/>
      <c r="N606" s="6"/>
      <c r="O606" s="6"/>
      <c r="P606" s="6"/>
      <c r="Q606" s="6"/>
      <c r="R606" s="6"/>
      <c r="S606" s="6"/>
      <c r="T606" s="6"/>
      <c r="U606" s="6"/>
      <c r="V606" s="6"/>
      <c r="W606" s="6"/>
      <c r="X606" s="6"/>
      <c r="Y606" s="6"/>
      <c r="Z606" s="6"/>
    </row>
    <row r="607" ht="45.0" customHeight="1">
      <c r="A607" s="186"/>
      <c r="B607" s="229"/>
      <c r="C607" s="111" t="s">
        <v>2505</v>
      </c>
      <c r="D607" s="113">
        <v>0.0</v>
      </c>
      <c r="E607" s="113" t="s">
        <v>1053</v>
      </c>
      <c r="F607" s="113"/>
      <c r="G607" s="113"/>
      <c r="H607" s="85"/>
      <c r="I607" s="85"/>
      <c r="J607" s="5"/>
      <c r="K607" s="6"/>
      <c r="L607" s="6"/>
      <c r="M607" s="6"/>
      <c r="N607" s="6"/>
      <c r="O607" s="6"/>
      <c r="P607" s="6"/>
      <c r="Q607" s="6"/>
      <c r="R607" s="6"/>
      <c r="S607" s="6"/>
      <c r="T607" s="6"/>
      <c r="U607" s="6"/>
      <c r="V607" s="6"/>
      <c r="W607" s="6"/>
      <c r="X607" s="6"/>
      <c r="Y607" s="6"/>
      <c r="Z607" s="6"/>
    </row>
    <row r="608" ht="62.25" customHeight="1">
      <c r="A608" s="186"/>
      <c r="B608" s="229"/>
      <c r="C608" s="111" t="s">
        <v>2509</v>
      </c>
      <c r="D608" s="113">
        <v>0.0</v>
      </c>
      <c r="E608" s="113" t="s">
        <v>1053</v>
      </c>
      <c r="F608" s="113"/>
      <c r="G608" s="113"/>
      <c r="H608" s="85"/>
      <c r="I608" s="85"/>
      <c r="J608" s="5"/>
      <c r="K608" s="6"/>
      <c r="L608" s="6"/>
      <c r="M608" s="6"/>
      <c r="N608" s="6"/>
      <c r="O608" s="6"/>
      <c r="P608" s="6"/>
      <c r="Q608" s="6"/>
      <c r="R608" s="6"/>
      <c r="S608" s="6"/>
      <c r="T608" s="6"/>
      <c r="U608" s="6"/>
      <c r="V608" s="6"/>
      <c r="W608" s="6"/>
      <c r="X608" s="6"/>
      <c r="Y608" s="6"/>
      <c r="Z608" s="6"/>
    </row>
    <row r="609" ht="64.5" customHeight="1">
      <c r="A609" s="186"/>
      <c r="B609" s="229"/>
      <c r="C609" s="111" t="s">
        <v>2512</v>
      </c>
      <c r="D609" s="113">
        <v>0.0</v>
      </c>
      <c r="E609" s="113" t="s">
        <v>1053</v>
      </c>
      <c r="F609" s="113"/>
      <c r="G609" s="113"/>
      <c r="H609" s="85"/>
      <c r="I609" s="85"/>
      <c r="J609" s="5"/>
      <c r="K609" s="6"/>
      <c r="L609" s="6"/>
      <c r="M609" s="6"/>
      <c r="N609" s="6"/>
      <c r="O609" s="6"/>
      <c r="P609" s="6"/>
      <c r="Q609" s="6"/>
      <c r="R609" s="6"/>
      <c r="S609" s="6"/>
      <c r="T609" s="6"/>
      <c r="U609" s="6"/>
      <c r="V609" s="6"/>
      <c r="W609" s="6"/>
      <c r="X609" s="6"/>
      <c r="Y609" s="6"/>
      <c r="Z609" s="6"/>
    </row>
    <row r="610" ht="60.0" customHeight="1">
      <c r="A610" s="186"/>
      <c r="B610" s="229"/>
      <c r="C610" s="111" t="s">
        <v>2514</v>
      </c>
      <c r="D610" s="113">
        <v>0.0</v>
      </c>
      <c r="E610" s="113" t="s">
        <v>1053</v>
      </c>
      <c r="F610" s="113"/>
      <c r="G610" s="113"/>
      <c r="H610" s="85"/>
      <c r="I610" s="85"/>
      <c r="J610" s="5"/>
      <c r="K610" s="6"/>
      <c r="L610" s="6"/>
      <c r="M610" s="6"/>
      <c r="N610" s="6"/>
      <c r="O610" s="6"/>
      <c r="P610" s="6"/>
      <c r="Q610" s="6"/>
      <c r="R610" s="6"/>
      <c r="S610" s="6"/>
      <c r="T610" s="6"/>
      <c r="U610" s="6"/>
      <c r="V610" s="6"/>
      <c r="W610" s="6"/>
      <c r="X610" s="6"/>
      <c r="Y610" s="6"/>
      <c r="Z610" s="6"/>
    </row>
    <row r="611" ht="79.5" customHeight="1">
      <c r="A611" s="186"/>
      <c r="B611" s="229"/>
      <c r="C611" s="111" t="s">
        <v>2516</v>
      </c>
      <c r="D611" s="113">
        <v>0.0</v>
      </c>
      <c r="E611" s="113" t="s">
        <v>1053</v>
      </c>
      <c r="F611" s="113"/>
      <c r="G611" s="113"/>
      <c r="H611" s="85"/>
      <c r="I611" s="85"/>
      <c r="J611" s="5"/>
      <c r="K611" s="6"/>
      <c r="L611" s="6"/>
      <c r="M611" s="6"/>
      <c r="N611" s="6"/>
      <c r="O611" s="6"/>
      <c r="P611" s="6"/>
      <c r="Q611" s="6"/>
      <c r="R611" s="6"/>
      <c r="S611" s="6"/>
      <c r="T611" s="6"/>
      <c r="U611" s="6"/>
      <c r="V611" s="6"/>
      <c r="W611" s="6"/>
      <c r="X611" s="6"/>
      <c r="Y611" s="6"/>
      <c r="Z611" s="6"/>
    </row>
    <row r="612" ht="60.0" customHeight="1">
      <c r="A612" s="186"/>
      <c r="B612" s="229"/>
      <c r="C612" s="111" t="s">
        <v>2517</v>
      </c>
      <c r="D612" s="113">
        <v>0.0</v>
      </c>
      <c r="E612" s="113" t="s">
        <v>1053</v>
      </c>
      <c r="F612" s="113"/>
      <c r="G612" s="113"/>
      <c r="H612" s="85"/>
      <c r="I612" s="85"/>
      <c r="J612" s="5"/>
      <c r="K612" s="6"/>
      <c r="L612" s="6"/>
      <c r="M612" s="6"/>
      <c r="N612" s="6"/>
      <c r="O612" s="6"/>
      <c r="P612" s="6"/>
      <c r="Q612" s="6"/>
      <c r="R612" s="6"/>
      <c r="S612" s="6"/>
      <c r="T612" s="6"/>
      <c r="U612" s="6"/>
      <c r="V612" s="6"/>
      <c r="W612" s="6"/>
      <c r="X612" s="6"/>
      <c r="Y612" s="6"/>
      <c r="Z612" s="6"/>
    </row>
    <row r="613" ht="45.0" customHeight="1">
      <c r="A613" s="186"/>
      <c r="B613" s="229"/>
      <c r="C613" s="111" t="s">
        <v>2519</v>
      </c>
      <c r="D613" s="113">
        <v>0.0</v>
      </c>
      <c r="E613" s="113" t="s">
        <v>1053</v>
      </c>
      <c r="F613" s="113"/>
      <c r="G613" s="113"/>
      <c r="H613" s="85"/>
      <c r="I613" s="85"/>
      <c r="J613" s="5"/>
      <c r="K613" s="6"/>
      <c r="L613" s="6"/>
      <c r="M613" s="6"/>
      <c r="N613" s="6"/>
      <c r="O613" s="6"/>
      <c r="P613" s="6"/>
      <c r="Q613" s="6"/>
      <c r="R613" s="6"/>
      <c r="S613" s="6"/>
      <c r="T613" s="6"/>
      <c r="U613" s="6"/>
      <c r="V613" s="6"/>
      <c r="W613" s="6"/>
      <c r="X613" s="6"/>
      <c r="Y613" s="6"/>
      <c r="Z613" s="6"/>
    </row>
    <row r="614" ht="47.25" customHeight="1">
      <c r="A614" s="186" t="s">
        <v>2521</v>
      </c>
      <c r="B614" s="229" t="s">
        <v>2420</v>
      </c>
      <c r="C614" s="111" t="s">
        <v>2421</v>
      </c>
      <c r="D614" s="113">
        <v>0.0</v>
      </c>
      <c r="E614" s="113" t="s">
        <v>158</v>
      </c>
      <c r="F614" s="113"/>
      <c r="G614" s="113"/>
      <c r="H614" s="85"/>
      <c r="I614" s="85"/>
      <c r="J614" s="5"/>
      <c r="K614" s="6"/>
      <c r="L614" s="6"/>
      <c r="M614" s="6"/>
      <c r="N614" s="6"/>
      <c r="O614" s="6"/>
      <c r="P614" s="6"/>
      <c r="Q614" s="6"/>
      <c r="R614" s="6"/>
      <c r="S614" s="6"/>
      <c r="T614" s="6"/>
      <c r="U614" s="6"/>
      <c r="V614" s="6"/>
      <c r="W614" s="6"/>
      <c r="X614" s="6"/>
      <c r="Y614" s="6"/>
      <c r="Z614" s="6"/>
    </row>
    <row r="615" ht="66.0" customHeight="1">
      <c r="A615" s="186" t="s">
        <v>2525</v>
      </c>
      <c r="B615" s="229" t="s">
        <v>2425</v>
      </c>
      <c r="C615" s="111" t="s">
        <v>2426</v>
      </c>
      <c r="D615" s="113">
        <v>0.0</v>
      </c>
      <c r="E615" s="113" t="s">
        <v>331</v>
      </c>
      <c r="F615" s="115" t="s">
        <v>2527</v>
      </c>
      <c r="G615" s="113"/>
      <c r="H615" s="85"/>
      <c r="I615" s="85"/>
      <c r="J615" s="5"/>
      <c r="K615" s="6"/>
      <c r="L615" s="6"/>
      <c r="M615" s="6"/>
      <c r="N615" s="6"/>
      <c r="O615" s="6"/>
      <c r="P615" s="6"/>
      <c r="Q615" s="6"/>
      <c r="R615" s="6"/>
      <c r="S615" s="6"/>
      <c r="T615" s="6"/>
      <c r="U615" s="6"/>
      <c r="V615" s="6"/>
      <c r="W615" s="6"/>
      <c r="X615" s="6"/>
      <c r="Y615" s="6"/>
      <c r="Z615" s="6"/>
    </row>
    <row r="616" ht="24.75" customHeight="1">
      <c r="A616" s="200" t="s">
        <v>2529</v>
      </c>
      <c r="B616" s="103" t="s">
        <v>2429</v>
      </c>
      <c r="C616" s="3"/>
      <c r="D616" s="3"/>
      <c r="E616" s="3"/>
      <c r="F616" s="3"/>
      <c r="G616" s="4"/>
      <c r="H616" s="85">
        <f>SUM(D617:D619)</f>
        <v>0</v>
      </c>
      <c r="I616" s="85">
        <f>COUNT(D617:D619)*2</f>
        <v>6</v>
      </c>
      <c r="J616" s="5"/>
      <c r="K616" s="6"/>
      <c r="L616" s="6"/>
      <c r="M616" s="6"/>
      <c r="N616" s="6"/>
      <c r="O616" s="6"/>
      <c r="P616" s="6"/>
      <c r="Q616" s="6"/>
      <c r="R616" s="6"/>
      <c r="S616" s="6"/>
      <c r="T616" s="6"/>
      <c r="U616" s="6"/>
      <c r="V616" s="6"/>
      <c r="W616" s="6"/>
      <c r="X616" s="6"/>
      <c r="Y616" s="6"/>
      <c r="Z616" s="6"/>
    </row>
    <row r="617" ht="31.5" customHeight="1">
      <c r="A617" s="186" t="s">
        <v>2536</v>
      </c>
      <c r="B617" s="229" t="s">
        <v>2431</v>
      </c>
      <c r="C617" s="129" t="s">
        <v>2432</v>
      </c>
      <c r="D617" s="113">
        <v>0.0</v>
      </c>
      <c r="E617" s="113" t="s">
        <v>158</v>
      </c>
      <c r="F617" s="113"/>
      <c r="G617" s="113"/>
      <c r="H617" s="85"/>
      <c r="I617" s="85"/>
      <c r="J617" s="5"/>
      <c r="K617" s="6"/>
      <c r="L617" s="6"/>
      <c r="M617" s="6"/>
      <c r="N617" s="6"/>
      <c r="O617" s="6"/>
      <c r="P617" s="6"/>
      <c r="Q617" s="6"/>
      <c r="R617" s="6"/>
      <c r="S617" s="6"/>
      <c r="T617" s="6"/>
      <c r="U617" s="6"/>
      <c r="V617" s="6"/>
      <c r="W617" s="6"/>
      <c r="X617" s="6"/>
      <c r="Y617" s="6"/>
      <c r="Z617" s="6"/>
    </row>
    <row r="618" ht="47.25" customHeight="1">
      <c r="A618" s="186" t="s">
        <v>2539</v>
      </c>
      <c r="B618" s="229" t="s">
        <v>2435</v>
      </c>
      <c r="C618" s="111" t="s">
        <v>2436</v>
      </c>
      <c r="D618" s="113">
        <v>0.0</v>
      </c>
      <c r="E618" s="113" t="s">
        <v>158</v>
      </c>
      <c r="F618" s="113"/>
      <c r="G618" s="113"/>
      <c r="H618" s="85"/>
      <c r="I618" s="85"/>
      <c r="J618" s="5"/>
      <c r="K618" s="6"/>
      <c r="L618" s="6"/>
      <c r="M618" s="6"/>
      <c r="N618" s="6"/>
      <c r="O618" s="6"/>
      <c r="P618" s="6"/>
      <c r="Q618" s="6"/>
      <c r="R618" s="6"/>
      <c r="S618" s="6"/>
      <c r="T618" s="6"/>
      <c r="U618" s="6"/>
      <c r="V618" s="6"/>
      <c r="W618" s="6"/>
      <c r="X618" s="6"/>
      <c r="Y618" s="6"/>
      <c r="Z618" s="6"/>
    </row>
    <row r="619" ht="47.25" customHeight="1">
      <c r="A619" s="186" t="s">
        <v>2437</v>
      </c>
      <c r="B619" s="229" t="s">
        <v>2438</v>
      </c>
      <c r="C619" s="115" t="s">
        <v>2439</v>
      </c>
      <c r="D619" s="113">
        <v>0.0</v>
      </c>
      <c r="E619" s="113" t="s">
        <v>158</v>
      </c>
      <c r="F619" s="113"/>
      <c r="G619" s="113"/>
      <c r="H619" s="85"/>
      <c r="I619" s="85"/>
      <c r="J619" s="5"/>
      <c r="K619" s="6"/>
      <c r="L619" s="6"/>
      <c r="M619" s="6"/>
      <c r="N619" s="6"/>
      <c r="O619" s="6"/>
      <c r="P619" s="6"/>
      <c r="Q619" s="6"/>
      <c r="R619" s="6"/>
      <c r="S619" s="6"/>
      <c r="T619" s="6"/>
      <c r="U619" s="6"/>
      <c r="V619" s="6"/>
      <c r="W619" s="6"/>
      <c r="X619" s="6"/>
      <c r="Y619" s="6"/>
      <c r="Z619" s="6"/>
    </row>
    <row r="620" ht="30.0" customHeight="1">
      <c r="A620" s="200" t="s">
        <v>2546</v>
      </c>
      <c r="B620" s="103" t="s">
        <v>2441</v>
      </c>
      <c r="C620" s="3"/>
      <c r="D620" s="3"/>
      <c r="E620" s="3"/>
      <c r="F620" s="3"/>
      <c r="G620" s="4"/>
      <c r="H620" s="85">
        <f>SUM(D621:D627)</f>
        <v>0</v>
      </c>
      <c r="I620" s="85">
        <f>COUNT(D621:D627)*2</f>
        <v>14</v>
      </c>
      <c r="J620" s="5"/>
      <c r="K620" s="6"/>
      <c r="L620" s="6"/>
      <c r="M620" s="6"/>
      <c r="N620" s="6"/>
      <c r="O620" s="6"/>
      <c r="P620" s="6"/>
      <c r="Q620" s="6"/>
      <c r="R620" s="6"/>
      <c r="S620" s="6"/>
      <c r="T620" s="6"/>
      <c r="U620" s="6"/>
      <c r="V620" s="6"/>
      <c r="W620" s="6"/>
      <c r="X620" s="6"/>
      <c r="Y620" s="6"/>
      <c r="Z620" s="6"/>
    </row>
    <row r="621" ht="31.5" customHeight="1">
      <c r="A621" s="186" t="s">
        <v>2550</v>
      </c>
      <c r="B621" s="106" t="s">
        <v>2447</v>
      </c>
      <c r="C621" s="111" t="s">
        <v>2448</v>
      </c>
      <c r="D621" s="113">
        <v>0.0</v>
      </c>
      <c r="E621" s="113" t="s">
        <v>1062</v>
      </c>
      <c r="F621" s="113"/>
      <c r="G621" s="113"/>
      <c r="H621" s="85"/>
      <c r="I621" s="85"/>
      <c r="J621" s="5"/>
      <c r="K621" s="6"/>
      <c r="L621" s="6"/>
      <c r="M621" s="6"/>
      <c r="N621" s="6"/>
      <c r="O621" s="6"/>
      <c r="P621" s="6"/>
      <c r="Q621" s="6"/>
      <c r="R621" s="6"/>
      <c r="S621" s="6"/>
      <c r="T621" s="6"/>
      <c r="U621" s="6"/>
      <c r="V621" s="6"/>
      <c r="W621" s="6"/>
      <c r="X621" s="6"/>
      <c r="Y621" s="6"/>
      <c r="Z621" s="6"/>
    </row>
    <row r="622" ht="47.25" customHeight="1">
      <c r="A622" s="186" t="s">
        <v>2450</v>
      </c>
      <c r="B622" s="106" t="s">
        <v>2451</v>
      </c>
      <c r="C622" s="111" t="s">
        <v>2452</v>
      </c>
      <c r="D622" s="113">
        <v>0.0</v>
      </c>
      <c r="E622" s="113" t="s">
        <v>1062</v>
      </c>
      <c r="F622" s="113"/>
      <c r="G622" s="113"/>
      <c r="H622" s="85"/>
      <c r="I622" s="85"/>
      <c r="J622" s="5"/>
      <c r="K622" s="6"/>
      <c r="L622" s="6"/>
      <c r="M622" s="6"/>
      <c r="N622" s="6"/>
      <c r="O622" s="6"/>
      <c r="P622" s="6"/>
      <c r="Q622" s="6"/>
      <c r="R622" s="6"/>
      <c r="S622" s="6"/>
      <c r="T622" s="6"/>
      <c r="U622" s="6"/>
      <c r="V622" s="6"/>
      <c r="W622" s="6"/>
      <c r="X622" s="6"/>
      <c r="Y622" s="6"/>
      <c r="Z622" s="6"/>
    </row>
    <row r="623" ht="30.0" customHeight="1">
      <c r="A623" s="186"/>
      <c r="B623" s="106"/>
      <c r="C623" s="111" t="s">
        <v>2454</v>
      </c>
      <c r="D623" s="113">
        <v>0.0</v>
      </c>
      <c r="E623" s="113" t="s">
        <v>1062</v>
      </c>
      <c r="F623" s="113"/>
      <c r="G623" s="113"/>
      <c r="H623" s="85"/>
      <c r="I623" s="85"/>
      <c r="J623" s="5"/>
      <c r="K623" s="6"/>
      <c r="L623" s="6"/>
      <c r="M623" s="6"/>
      <c r="N623" s="6"/>
      <c r="O623" s="6"/>
      <c r="P623" s="6"/>
      <c r="Q623" s="6"/>
      <c r="R623" s="6"/>
      <c r="S623" s="6"/>
      <c r="T623" s="6"/>
      <c r="U623" s="6"/>
      <c r="V623" s="6"/>
      <c r="W623" s="6"/>
      <c r="X623" s="6"/>
      <c r="Y623" s="6"/>
      <c r="Z623" s="6"/>
    </row>
    <row r="624" ht="30.0" customHeight="1">
      <c r="A624" s="186"/>
      <c r="B624" s="106"/>
      <c r="C624" s="111" t="s">
        <v>2556</v>
      </c>
      <c r="D624" s="113">
        <v>0.0</v>
      </c>
      <c r="E624" s="113" t="s">
        <v>1062</v>
      </c>
      <c r="F624" s="113"/>
      <c r="G624" s="113"/>
      <c r="H624" s="85"/>
      <c r="I624" s="85"/>
      <c r="J624" s="5"/>
      <c r="K624" s="6"/>
      <c r="L624" s="6"/>
      <c r="M624" s="6"/>
      <c r="N624" s="6"/>
      <c r="O624" s="6"/>
      <c r="P624" s="6"/>
      <c r="Q624" s="6"/>
      <c r="R624" s="6"/>
      <c r="S624" s="6"/>
      <c r="T624" s="6"/>
      <c r="U624" s="6"/>
      <c r="V624" s="6"/>
      <c r="W624" s="6"/>
      <c r="X624" s="6"/>
      <c r="Y624" s="6"/>
      <c r="Z624" s="6"/>
    </row>
    <row r="625" ht="47.25" customHeight="1">
      <c r="A625" s="186" t="s">
        <v>2456</v>
      </c>
      <c r="B625" s="150" t="s">
        <v>2459</v>
      </c>
      <c r="C625" s="110" t="s">
        <v>2460</v>
      </c>
      <c r="D625" s="113">
        <v>0.0</v>
      </c>
      <c r="E625" s="113" t="s">
        <v>1062</v>
      </c>
      <c r="F625" s="113"/>
      <c r="G625" s="113"/>
      <c r="H625" s="85"/>
      <c r="I625" s="85"/>
      <c r="J625" s="5"/>
      <c r="K625" s="6"/>
      <c r="L625" s="6"/>
      <c r="M625" s="6"/>
      <c r="N625" s="6"/>
      <c r="O625" s="6"/>
      <c r="P625" s="6"/>
      <c r="Q625" s="6"/>
      <c r="R625" s="6"/>
      <c r="S625" s="6"/>
      <c r="T625" s="6"/>
      <c r="U625" s="6"/>
      <c r="V625" s="6"/>
      <c r="W625" s="6"/>
      <c r="X625" s="6"/>
      <c r="Y625" s="6"/>
      <c r="Z625" s="6"/>
    </row>
    <row r="626" ht="47.25" customHeight="1">
      <c r="A626" s="186" t="s">
        <v>2559</v>
      </c>
      <c r="B626" s="106" t="s">
        <v>2465</v>
      </c>
      <c r="C626" s="130" t="s">
        <v>2466</v>
      </c>
      <c r="D626" s="113">
        <v>0.0</v>
      </c>
      <c r="E626" s="113" t="s">
        <v>1062</v>
      </c>
      <c r="F626" s="113"/>
      <c r="G626" s="113"/>
      <c r="H626" s="85"/>
      <c r="I626" s="85"/>
      <c r="J626" s="5"/>
      <c r="K626" s="6"/>
      <c r="L626" s="6"/>
      <c r="M626" s="6"/>
      <c r="N626" s="6"/>
      <c r="O626" s="6"/>
      <c r="P626" s="6"/>
      <c r="Q626" s="6"/>
      <c r="R626" s="6"/>
      <c r="S626" s="6"/>
      <c r="T626" s="6"/>
      <c r="U626" s="6"/>
      <c r="V626" s="6"/>
      <c r="W626" s="6"/>
      <c r="X626" s="6"/>
      <c r="Y626" s="6"/>
      <c r="Z626" s="6"/>
    </row>
    <row r="627" ht="63.0" customHeight="1">
      <c r="A627" s="186" t="s">
        <v>2561</v>
      </c>
      <c r="B627" s="106" t="s">
        <v>2470</v>
      </c>
      <c r="C627" s="111" t="s">
        <v>2471</v>
      </c>
      <c r="D627" s="113">
        <v>0.0</v>
      </c>
      <c r="E627" s="113" t="s">
        <v>1062</v>
      </c>
      <c r="F627" s="113"/>
      <c r="G627" s="113"/>
      <c r="H627" s="85"/>
      <c r="I627" s="85"/>
      <c r="J627" s="5"/>
      <c r="K627" s="6"/>
      <c r="L627" s="6"/>
      <c r="M627" s="6"/>
      <c r="N627" s="6"/>
      <c r="O627" s="6"/>
      <c r="P627" s="6"/>
      <c r="Q627" s="6"/>
      <c r="R627" s="6"/>
      <c r="S627" s="6"/>
      <c r="T627" s="6"/>
      <c r="U627" s="6"/>
      <c r="V627" s="6"/>
      <c r="W627" s="6"/>
      <c r="X627" s="6"/>
      <c r="Y627" s="6"/>
      <c r="Z627" s="6"/>
    </row>
    <row r="628" ht="30.0" customHeight="1">
      <c r="A628" s="200" t="s">
        <v>2563</v>
      </c>
      <c r="B628" s="103" t="s">
        <v>2474</v>
      </c>
      <c r="C628" s="3"/>
      <c r="D628" s="3"/>
      <c r="E628" s="3"/>
      <c r="F628" s="3"/>
      <c r="G628" s="4"/>
      <c r="H628" s="85">
        <f>SUM(D629:D632)</f>
        <v>0</v>
      </c>
      <c r="I628" s="85">
        <f>COUNT(D629:D632)*2</f>
        <v>6</v>
      </c>
      <c r="J628" s="5"/>
      <c r="K628" s="6"/>
      <c r="L628" s="6"/>
      <c r="M628" s="6"/>
      <c r="N628" s="6"/>
      <c r="O628" s="6"/>
      <c r="P628" s="6"/>
      <c r="Q628" s="6"/>
      <c r="R628" s="6"/>
      <c r="S628" s="6"/>
      <c r="T628" s="6"/>
      <c r="U628" s="6"/>
      <c r="V628" s="6"/>
      <c r="W628" s="6"/>
      <c r="X628" s="6"/>
      <c r="Y628" s="6"/>
      <c r="Z628" s="6"/>
    </row>
    <row r="629" ht="31.5" hidden="1" customHeight="1">
      <c r="A629" s="120" t="s">
        <v>2477</v>
      </c>
      <c r="B629" s="209" t="s">
        <v>2478</v>
      </c>
      <c r="C629" s="205"/>
      <c r="D629" s="205"/>
      <c r="E629" s="205"/>
      <c r="F629" s="205"/>
      <c r="G629" s="205"/>
      <c r="H629" s="78"/>
      <c r="I629" s="78"/>
      <c r="J629" s="5"/>
      <c r="K629" s="6"/>
      <c r="L629" s="6"/>
      <c r="M629" s="6"/>
      <c r="N629" s="6"/>
      <c r="O629" s="6"/>
      <c r="P629" s="6"/>
      <c r="Q629" s="6"/>
      <c r="R629" s="6"/>
      <c r="S629" s="6"/>
      <c r="T629" s="6"/>
      <c r="U629" s="6"/>
      <c r="V629" s="6"/>
      <c r="W629" s="6"/>
      <c r="X629" s="6"/>
      <c r="Y629" s="6"/>
      <c r="Z629" s="6"/>
    </row>
    <row r="630" ht="63.0" customHeight="1">
      <c r="A630" s="186" t="s">
        <v>2574</v>
      </c>
      <c r="B630" s="106" t="s">
        <v>2480</v>
      </c>
      <c r="C630" s="111" t="s">
        <v>2575</v>
      </c>
      <c r="D630" s="113">
        <v>0.0</v>
      </c>
      <c r="E630" s="113" t="s">
        <v>1062</v>
      </c>
      <c r="F630" s="113"/>
      <c r="G630" s="113"/>
      <c r="H630" s="85"/>
      <c r="I630" s="85"/>
      <c r="J630" s="5"/>
      <c r="K630" s="6"/>
      <c r="L630" s="6"/>
      <c r="M630" s="6"/>
      <c r="N630" s="6"/>
      <c r="O630" s="6"/>
      <c r="P630" s="6"/>
      <c r="Q630" s="6"/>
      <c r="R630" s="6"/>
      <c r="S630" s="6"/>
      <c r="T630" s="6"/>
      <c r="U630" s="6"/>
      <c r="V630" s="6"/>
      <c r="W630" s="6"/>
      <c r="X630" s="6"/>
      <c r="Y630" s="6"/>
      <c r="Z630" s="6"/>
    </row>
    <row r="631" ht="47.25" customHeight="1">
      <c r="A631" s="186" t="s">
        <v>2576</v>
      </c>
      <c r="B631" s="106" t="s">
        <v>2485</v>
      </c>
      <c r="C631" s="111" t="s">
        <v>2486</v>
      </c>
      <c r="D631" s="113">
        <v>0.0</v>
      </c>
      <c r="E631" s="113" t="s">
        <v>473</v>
      </c>
      <c r="F631" s="113"/>
      <c r="G631" s="113"/>
      <c r="H631" s="85"/>
      <c r="I631" s="85"/>
      <c r="J631" s="5"/>
      <c r="K631" s="6"/>
      <c r="L631" s="6"/>
      <c r="M631" s="6"/>
      <c r="N631" s="6"/>
      <c r="O631" s="6"/>
      <c r="P631" s="6"/>
      <c r="Q631" s="6"/>
      <c r="R631" s="6"/>
      <c r="S631" s="6"/>
      <c r="T631" s="6"/>
      <c r="U631" s="6"/>
      <c r="V631" s="6"/>
      <c r="W631" s="6"/>
      <c r="X631" s="6"/>
      <c r="Y631" s="6"/>
      <c r="Z631" s="6"/>
    </row>
    <row r="632" ht="47.25" customHeight="1">
      <c r="A632" s="186" t="s">
        <v>2487</v>
      </c>
      <c r="B632" s="106" t="s">
        <v>2488</v>
      </c>
      <c r="C632" s="115" t="s">
        <v>2489</v>
      </c>
      <c r="D632" s="113">
        <v>0.0</v>
      </c>
      <c r="E632" s="113" t="s">
        <v>158</v>
      </c>
      <c r="F632" s="113"/>
      <c r="G632" s="113"/>
      <c r="H632" s="85"/>
      <c r="I632" s="85"/>
      <c r="J632" s="5"/>
      <c r="K632" s="6"/>
      <c r="L632" s="6"/>
      <c r="M632" s="6"/>
      <c r="N632" s="6"/>
      <c r="O632" s="6"/>
      <c r="P632" s="6"/>
      <c r="Q632" s="6"/>
      <c r="R632" s="6"/>
      <c r="S632" s="6"/>
      <c r="T632" s="6"/>
      <c r="U632" s="6"/>
      <c r="V632" s="6"/>
      <c r="W632" s="6"/>
      <c r="X632" s="6"/>
      <c r="Y632" s="6"/>
      <c r="Z632" s="6"/>
    </row>
    <row r="633" ht="30.0" customHeight="1">
      <c r="A633" s="200" t="s">
        <v>2577</v>
      </c>
      <c r="B633" s="103" t="s">
        <v>2491</v>
      </c>
      <c r="C633" s="3"/>
      <c r="D633" s="3"/>
      <c r="E633" s="3"/>
      <c r="F633" s="3"/>
      <c r="G633" s="4"/>
      <c r="H633" s="85">
        <f>SUM(D634:D638)</f>
        <v>0</v>
      </c>
      <c r="I633" s="85">
        <f>COUNT(D634:D638)*2</f>
        <v>10</v>
      </c>
      <c r="J633" s="5"/>
      <c r="K633" s="6"/>
      <c r="L633" s="6"/>
      <c r="M633" s="6"/>
      <c r="N633" s="6"/>
      <c r="O633" s="6"/>
      <c r="P633" s="6"/>
      <c r="Q633" s="6"/>
      <c r="R633" s="6"/>
      <c r="S633" s="6"/>
      <c r="T633" s="6"/>
      <c r="U633" s="6"/>
      <c r="V633" s="6"/>
      <c r="W633" s="6"/>
      <c r="X633" s="6"/>
      <c r="Y633" s="6"/>
      <c r="Z633" s="6"/>
    </row>
    <row r="634" ht="47.25" customHeight="1">
      <c r="A634" s="186" t="s">
        <v>2583</v>
      </c>
      <c r="B634" s="229" t="s">
        <v>2500</v>
      </c>
      <c r="C634" s="113" t="s">
        <v>2501</v>
      </c>
      <c r="D634" s="113">
        <v>0.0</v>
      </c>
      <c r="E634" s="113" t="s">
        <v>158</v>
      </c>
      <c r="F634" s="113"/>
      <c r="G634" s="113"/>
      <c r="H634" s="85"/>
      <c r="I634" s="85"/>
      <c r="J634" s="5"/>
      <c r="K634" s="6"/>
      <c r="L634" s="6"/>
      <c r="M634" s="6"/>
      <c r="N634" s="6"/>
      <c r="O634" s="6"/>
      <c r="P634" s="6"/>
      <c r="Q634" s="6"/>
      <c r="R634" s="6"/>
      <c r="S634" s="6"/>
      <c r="T634" s="6"/>
      <c r="U634" s="6"/>
      <c r="V634" s="6"/>
      <c r="W634" s="6"/>
      <c r="X634" s="6"/>
      <c r="Y634" s="6"/>
      <c r="Z634" s="6"/>
    </row>
    <row r="635" ht="15.75" customHeight="1">
      <c r="A635" s="224"/>
      <c r="B635" s="229"/>
      <c r="C635" s="113" t="s">
        <v>2502</v>
      </c>
      <c r="D635" s="113">
        <v>0.0</v>
      </c>
      <c r="E635" s="113" t="s">
        <v>114</v>
      </c>
      <c r="F635" s="113"/>
      <c r="G635" s="113"/>
      <c r="H635" s="85"/>
      <c r="I635" s="85"/>
      <c r="J635" s="5"/>
      <c r="K635" s="6"/>
      <c r="L635" s="6"/>
      <c r="M635" s="6"/>
      <c r="N635" s="6"/>
      <c r="O635" s="6"/>
      <c r="P635" s="6"/>
      <c r="Q635" s="6"/>
      <c r="R635" s="6"/>
      <c r="S635" s="6"/>
      <c r="T635" s="6"/>
      <c r="U635" s="6"/>
      <c r="V635" s="6"/>
      <c r="W635" s="6"/>
      <c r="X635" s="6"/>
      <c r="Y635" s="6"/>
      <c r="Z635" s="6"/>
    </row>
    <row r="636">
      <c r="A636" s="224"/>
      <c r="B636" s="113"/>
      <c r="C636" s="113" t="s">
        <v>2586</v>
      </c>
      <c r="D636" s="113">
        <v>0.0</v>
      </c>
      <c r="E636" s="113" t="s">
        <v>114</v>
      </c>
      <c r="F636" s="113"/>
      <c r="G636" s="113"/>
      <c r="H636" s="85"/>
      <c r="I636" s="85"/>
      <c r="J636" s="5"/>
      <c r="K636" s="6"/>
      <c r="L636" s="6"/>
      <c r="M636" s="6"/>
      <c r="N636" s="6"/>
      <c r="O636" s="6"/>
      <c r="P636" s="6"/>
      <c r="Q636" s="6"/>
      <c r="R636" s="6"/>
      <c r="S636" s="6"/>
      <c r="T636" s="6"/>
      <c r="U636" s="6"/>
      <c r="V636" s="6"/>
      <c r="W636" s="6"/>
      <c r="X636" s="6"/>
      <c r="Y636" s="6"/>
      <c r="Z636" s="6"/>
    </row>
    <row r="637">
      <c r="A637" s="224"/>
      <c r="B637" s="113"/>
      <c r="C637" s="113" t="s">
        <v>2504</v>
      </c>
      <c r="D637" s="113">
        <v>0.0</v>
      </c>
      <c r="E637" s="113" t="s">
        <v>158</v>
      </c>
      <c r="F637" s="113"/>
      <c r="G637" s="113"/>
      <c r="H637" s="85"/>
      <c r="I637" s="85"/>
      <c r="J637" s="5"/>
      <c r="K637" s="6"/>
      <c r="L637" s="6"/>
      <c r="M637" s="6"/>
      <c r="N637" s="6"/>
      <c r="O637" s="6"/>
      <c r="P637" s="6"/>
      <c r="Q637" s="6"/>
      <c r="R637" s="6"/>
      <c r="S637" s="6"/>
      <c r="T637" s="6"/>
      <c r="U637" s="6"/>
      <c r="V637" s="6"/>
      <c r="W637" s="6"/>
      <c r="X637" s="6"/>
      <c r="Y637" s="6"/>
      <c r="Z637" s="6"/>
    </row>
    <row r="638" ht="31.5" customHeight="1">
      <c r="A638" s="195" t="s">
        <v>2588</v>
      </c>
      <c r="B638" s="229" t="s">
        <v>2507</v>
      </c>
      <c r="C638" s="113" t="s">
        <v>2508</v>
      </c>
      <c r="D638" s="113">
        <v>0.0</v>
      </c>
      <c r="E638" s="113" t="s">
        <v>158</v>
      </c>
      <c r="F638" s="113"/>
      <c r="G638" s="113"/>
      <c r="H638" s="85"/>
      <c r="I638" s="85"/>
      <c r="J638" s="5"/>
      <c r="K638" s="6"/>
      <c r="L638" s="6"/>
      <c r="M638" s="6"/>
      <c r="N638" s="6"/>
      <c r="O638" s="6"/>
      <c r="P638" s="6"/>
      <c r="Q638" s="6"/>
      <c r="R638" s="6"/>
      <c r="S638" s="6"/>
      <c r="T638" s="6"/>
      <c r="U638" s="6"/>
      <c r="V638" s="6"/>
      <c r="W638" s="6"/>
      <c r="X638" s="6"/>
      <c r="Y638" s="6"/>
      <c r="Z638" s="6"/>
    </row>
    <row r="639" ht="21.0" customHeight="1">
      <c r="A639" s="276"/>
      <c r="B639" s="95" t="s">
        <v>2513</v>
      </c>
      <c r="C639" s="3"/>
      <c r="D639" s="3"/>
      <c r="E639" s="3"/>
      <c r="F639" s="3"/>
      <c r="G639" s="4"/>
      <c r="H639" s="85">
        <f t="shared" ref="H639:I639" si="8">H640+H651+H658+H662</f>
        <v>0</v>
      </c>
      <c r="I639" s="85">
        <f t="shared" si="8"/>
        <v>36</v>
      </c>
      <c r="J639" s="5"/>
      <c r="K639" s="6"/>
      <c r="L639" s="6"/>
      <c r="M639" s="6"/>
      <c r="N639" s="6"/>
      <c r="O639" s="6"/>
      <c r="P639" s="6"/>
      <c r="Q639" s="6"/>
      <c r="R639" s="6"/>
      <c r="S639" s="6"/>
      <c r="T639" s="6"/>
      <c r="U639" s="6"/>
      <c r="V639" s="6"/>
      <c r="W639" s="6"/>
      <c r="X639" s="6"/>
      <c r="Y639" s="6"/>
      <c r="Z639" s="6"/>
    </row>
    <row r="640" ht="18.75" customHeight="1">
      <c r="A640" s="277" t="s">
        <v>2595</v>
      </c>
      <c r="B640" s="103" t="s">
        <v>2526</v>
      </c>
      <c r="C640" s="3"/>
      <c r="D640" s="3"/>
      <c r="E640" s="3"/>
      <c r="F640" s="3"/>
      <c r="G640" s="4"/>
      <c r="H640" s="85">
        <f>SUM(D641:D650)</f>
        <v>0</v>
      </c>
      <c r="I640" s="85">
        <f>COUNT(D641:D650)*2</f>
        <v>18</v>
      </c>
      <c r="J640" s="5"/>
      <c r="K640" s="6"/>
      <c r="L640" s="6"/>
      <c r="M640" s="6"/>
      <c r="N640" s="6"/>
      <c r="O640" s="6"/>
      <c r="P640" s="6"/>
      <c r="Q640" s="6"/>
      <c r="R640" s="6"/>
      <c r="S640" s="6"/>
      <c r="T640" s="6"/>
      <c r="U640" s="6"/>
      <c r="V640" s="6"/>
      <c r="W640" s="6"/>
      <c r="X640" s="6"/>
      <c r="Y640" s="6"/>
      <c r="Z640" s="6"/>
    </row>
    <row r="641" ht="30.0" customHeight="1">
      <c r="A641" s="186" t="s">
        <v>2604</v>
      </c>
      <c r="B641" s="115" t="s">
        <v>2532</v>
      </c>
      <c r="C641" s="115" t="s">
        <v>2605</v>
      </c>
      <c r="D641" s="113">
        <v>0.0</v>
      </c>
      <c r="E641" s="109" t="s">
        <v>1053</v>
      </c>
      <c r="F641" s="109"/>
      <c r="G641" s="109"/>
      <c r="H641" s="85"/>
      <c r="I641" s="85"/>
      <c r="J641" s="5"/>
      <c r="K641" s="6"/>
      <c r="L641" s="6"/>
      <c r="M641" s="6"/>
      <c r="N641" s="6"/>
      <c r="O641" s="6"/>
      <c r="P641" s="6"/>
      <c r="Q641" s="6"/>
      <c r="R641" s="6"/>
      <c r="S641" s="6"/>
      <c r="T641" s="6"/>
      <c r="U641" s="6"/>
      <c r="V641" s="6"/>
      <c r="W641" s="6"/>
      <c r="X641" s="6"/>
      <c r="Y641" s="6"/>
      <c r="Z641" s="6"/>
    </row>
    <row r="642">
      <c r="A642" s="186"/>
      <c r="B642" s="115"/>
      <c r="C642" s="115" t="s">
        <v>2609</v>
      </c>
      <c r="D642" s="113">
        <v>0.0</v>
      </c>
      <c r="E642" s="109" t="s">
        <v>1053</v>
      </c>
      <c r="F642" s="109"/>
      <c r="G642" s="109"/>
      <c r="H642" s="85"/>
      <c r="I642" s="85"/>
      <c r="J642" s="5"/>
      <c r="K642" s="6"/>
      <c r="L642" s="6"/>
      <c r="M642" s="6"/>
      <c r="N642" s="6"/>
      <c r="O642" s="6"/>
      <c r="P642" s="6"/>
      <c r="Q642" s="6"/>
      <c r="R642" s="6"/>
      <c r="S642" s="6"/>
      <c r="T642" s="6"/>
      <c r="U642" s="6"/>
      <c r="V642" s="6"/>
      <c r="W642" s="6"/>
      <c r="X642" s="6"/>
      <c r="Y642" s="6"/>
      <c r="Z642" s="6"/>
    </row>
    <row r="643" ht="54.0" customHeight="1">
      <c r="A643" s="186"/>
      <c r="B643" s="115"/>
      <c r="C643" s="115" t="s">
        <v>2612</v>
      </c>
      <c r="D643" s="113">
        <v>0.0</v>
      </c>
      <c r="E643" s="109" t="s">
        <v>1053</v>
      </c>
      <c r="F643" s="109"/>
      <c r="G643" s="109"/>
      <c r="H643" s="85"/>
      <c r="I643" s="85"/>
      <c r="J643" s="5"/>
      <c r="K643" s="6"/>
      <c r="L643" s="6"/>
      <c r="M643" s="6"/>
      <c r="N643" s="6"/>
      <c r="O643" s="6"/>
      <c r="P643" s="6"/>
      <c r="Q643" s="6"/>
      <c r="R643" s="6"/>
      <c r="S643" s="6"/>
      <c r="T643" s="6"/>
      <c r="U643" s="6"/>
      <c r="V643" s="6"/>
      <c r="W643" s="6"/>
      <c r="X643" s="6"/>
      <c r="Y643" s="6"/>
      <c r="Z643" s="6"/>
    </row>
    <row r="644" ht="45.0" customHeight="1">
      <c r="A644" s="186"/>
      <c r="B644" s="115"/>
      <c r="C644" s="115" t="s">
        <v>2614</v>
      </c>
      <c r="D644" s="113">
        <v>0.0</v>
      </c>
      <c r="E644" s="109" t="s">
        <v>1053</v>
      </c>
      <c r="F644" s="109"/>
      <c r="G644" s="109"/>
      <c r="H644" s="85"/>
      <c r="I644" s="85"/>
      <c r="J644" s="5"/>
      <c r="K644" s="6"/>
      <c r="L644" s="6"/>
      <c r="M644" s="6"/>
      <c r="N644" s="6"/>
      <c r="O644" s="6"/>
      <c r="P644" s="6"/>
      <c r="Q644" s="6"/>
      <c r="R644" s="6"/>
      <c r="S644" s="6"/>
      <c r="T644" s="6"/>
      <c r="U644" s="6"/>
      <c r="V644" s="6"/>
      <c r="W644" s="6"/>
      <c r="X644" s="6"/>
      <c r="Y644" s="6"/>
      <c r="Z644" s="6"/>
    </row>
    <row r="645" ht="50.25" customHeight="1">
      <c r="A645" s="186"/>
      <c r="B645" s="115"/>
      <c r="C645" s="115" t="s">
        <v>2615</v>
      </c>
      <c r="D645" s="113">
        <v>0.0</v>
      </c>
      <c r="E645" s="109" t="s">
        <v>1053</v>
      </c>
      <c r="F645" s="109"/>
      <c r="G645" s="109"/>
      <c r="H645" s="85"/>
      <c r="I645" s="85"/>
      <c r="J645" s="5"/>
      <c r="K645" s="6"/>
      <c r="L645" s="6"/>
      <c r="M645" s="6"/>
      <c r="N645" s="6"/>
      <c r="O645" s="6"/>
      <c r="P645" s="6"/>
      <c r="Q645" s="6"/>
      <c r="R645" s="6"/>
      <c r="S645" s="6"/>
      <c r="T645" s="6"/>
      <c r="U645" s="6"/>
      <c r="V645" s="6"/>
      <c r="W645" s="6"/>
      <c r="X645" s="6"/>
      <c r="Y645" s="6"/>
      <c r="Z645" s="6"/>
    </row>
    <row r="646" ht="51.0" customHeight="1">
      <c r="A646" s="186"/>
      <c r="B646" s="115"/>
      <c r="C646" s="115" t="s">
        <v>2616</v>
      </c>
      <c r="D646" s="113">
        <v>0.0</v>
      </c>
      <c r="E646" s="109" t="s">
        <v>1053</v>
      </c>
      <c r="F646" s="109"/>
      <c r="G646" s="109"/>
      <c r="H646" s="85"/>
      <c r="I646" s="85"/>
      <c r="J646" s="5"/>
      <c r="K646" s="6"/>
      <c r="L646" s="6"/>
      <c r="M646" s="6"/>
      <c r="N646" s="6"/>
      <c r="O646" s="6"/>
      <c r="P646" s="6"/>
      <c r="Q646" s="6"/>
      <c r="R646" s="6"/>
      <c r="S646" s="6"/>
      <c r="T646" s="6"/>
      <c r="U646" s="6"/>
      <c r="V646" s="6"/>
      <c r="W646" s="6"/>
      <c r="X646" s="6"/>
      <c r="Y646" s="6"/>
      <c r="Z646" s="6"/>
    </row>
    <row r="647" ht="60.0" customHeight="1">
      <c r="A647" s="186"/>
      <c r="B647" s="115"/>
      <c r="C647" s="111" t="s">
        <v>2618</v>
      </c>
      <c r="D647" s="113">
        <v>0.0</v>
      </c>
      <c r="E647" s="109" t="s">
        <v>1053</v>
      </c>
      <c r="F647" s="121" t="s">
        <v>2619</v>
      </c>
      <c r="G647" s="109"/>
      <c r="H647" s="85"/>
      <c r="I647" s="85"/>
      <c r="J647" s="5"/>
      <c r="K647" s="6"/>
      <c r="L647" s="6"/>
      <c r="M647" s="6"/>
      <c r="N647" s="6"/>
      <c r="O647" s="6"/>
      <c r="P647" s="6"/>
      <c r="Q647" s="6"/>
      <c r="R647" s="6"/>
      <c r="S647" s="6"/>
      <c r="T647" s="6"/>
      <c r="U647" s="6"/>
      <c r="V647" s="6"/>
      <c r="W647" s="6"/>
      <c r="X647" s="6"/>
      <c r="Y647" s="6"/>
      <c r="Z647" s="6"/>
    </row>
    <row r="648" ht="30.0" customHeight="1">
      <c r="A648" s="186"/>
      <c r="B648" s="115"/>
      <c r="C648" s="115" t="s">
        <v>2620</v>
      </c>
      <c r="D648" s="113">
        <v>0.0</v>
      </c>
      <c r="E648" s="109" t="s">
        <v>1053</v>
      </c>
      <c r="F648" s="109"/>
      <c r="G648" s="109"/>
      <c r="H648" s="85"/>
      <c r="I648" s="85"/>
      <c r="J648" s="5"/>
      <c r="K648" s="6"/>
      <c r="L648" s="6"/>
      <c r="M648" s="6"/>
      <c r="N648" s="6"/>
      <c r="O648" s="6"/>
      <c r="P648" s="6"/>
      <c r="Q648" s="6"/>
      <c r="R648" s="6"/>
      <c r="S648" s="6"/>
      <c r="T648" s="6"/>
      <c r="U648" s="6"/>
      <c r="V648" s="6"/>
      <c r="W648" s="6"/>
      <c r="X648" s="6"/>
      <c r="Y648" s="6"/>
      <c r="Z648" s="6"/>
    </row>
    <row r="649" ht="30.0" customHeight="1">
      <c r="A649" s="186" t="s">
        <v>2621</v>
      </c>
      <c r="B649" s="115" t="s">
        <v>2542</v>
      </c>
      <c r="C649" s="130" t="s">
        <v>2623</v>
      </c>
      <c r="D649" s="113">
        <v>0.0</v>
      </c>
      <c r="E649" s="109" t="s">
        <v>1053</v>
      </c>
      <c r="F649" s="109"/>
      <c r="G649" s="109"/>
      <c r="H649" s="85"/>
      <c r="I649" s="85"/>
      <c r="J649" s="5"/>
      <c r="K649" s="6"/>
      <c r="L649" s="6"/>
      <c r="M649" s="6"/>
      <c r="N649" s="6"/>
      <c r="O649" s="6"/>
      <c r="P649" s="6"/>
      <c r="Q649" s="6"/>
      <c r="R649" s="6"/>
      <c r="S649" s="6"/>
      <c r="T649" s="6"/>
      <c r="U649" s="6"/>
      <c r="V649" s="6"/>
      <c r="W649" s="6"/>
      <c r="X649" s="6"/>
      <c r="Y649" s="6"/>
      <c r="Z649" s="6"/>
    </row>
    <row r="650" ht="60.0" hidden="1" customHeight="1">
      <c r="A650" s="120" t="s">
        <v>2625</v>
      </c>
      <c r="B650" s="211" t="s">
        <v>2545</v>
      </c>
      <c r="C650" s="249"/>
      <c r="D650" s="250"/>
      <c r="E650" s="250" t="s">
        <v>1053</v>
      </c>
      <c r="F650" s="250"/>
      <c r="G650" s="250"/>
      <c r="H650" s="78"/>
      <c r="I650" s="78"/>
      <c r="J650" s="5"/>
      <c r="K650" s="6"/>
      <c r="L650" s="6"/>
      <c r="M650" s="6"/>
      <c r="N650" s="6"/>
      <c r="O650" s="6"/>
      <c r="P650" s="6"/>
      <c r="Q650" s="6"/>
      <c r="R650" s="6"/>
      <c r="S650" s="6"/>
      <c r="T650" s="6"/>
      <c r="U650" s="6"/>
      <c r="V650" s="6"/>
      <c r="W650" s="6"/>
      <c r="X650" s="6"/>
      <c r="Y650" s="6"/>
      <c r="Z650" s="6"/>
    </row>
    <row r="651" ht="18.75" customHeight="1">
      <c r="A651" s="186" t="s">
        <v>2626</v>
      </c>
      <c r="B651" s="103" t="s">
        <v>2549</v>
      </c>
      <c r="C651" s="3"/>
      <c r="D651" s="3"/>
      <c r="E651" s="3"/>
      <c r="F651" s="3"/>
      <c r="G651" s="4"/>
      <c r="H651" s="85">
        <f>SUM(D652:D657)</f>
        <v>0</v>
      </c>
      <c r="I651" s="85">
        <f>COUNT(D652:D657)*2</f>
        <v>10</v>
      </c>
      <c r="J651" s="5"/>
      <c r="K651" s="6"/>
      <c r="L651" s="6"/>
      <c r="M651" s="6"/>
      <c r="N651" s="6"/>
      <c r="O651" s="6"/>
      <c r="P651" s="6"/>
      <c r="Q651" s="6"/>
      <c r="R651" s="6"/>
      <c r="S651" s="6"/>
      <c r="T651" s="6"/>
      <c r="U651" s="6"/>
      <c r="V651" s="6"/>
      <c r="W651" s="6"/>
      <c r="X651" s="6"/>
      <c r="Y651" s="6"/>
      <c r="Z651" s="6"/>
    </row>
    <row r="652" ht="30.0" customHeight="1">
      <c r="A652" s="186" t="s">
        <v>2630</v>
      </c>
      <c r="B652" s="115" t="s">
        <v>2552</v>
      </c>
      <c r="C652" s="115" t="s">
        <v>2631</v>
      </c>
      <c r="D652" s="113">
        <v>0.0</v>
      </c>
      <c r="E652" s="109" t="s">
        <v>1053</v>
      </c>
      <c r="F652" s="109"/>
      <c r="G652" s="109"/>
      <c r="H652" s="85"/>
      <c r="I652" s="85"/>
      <c r="J652" s="5"/>
      <c r="K652" s="6"/>
      <c r="L652" s="6"/>
      <c r="M652" s="6"/>
      <c r="N652" s="6"/>
      <c r="O652" s="6"/>
      <c r="P652" s="6"/>
      <c r="Q652" s="6"/>
      <c r="R652" s="6"/>
      <c r="S652" s="6"/>
      <c r="T652" s="6"/>
      <c r="U652" s="6"/>
      <c r="V652" s="6"/>
      <c r="W652" s="6"/>
      <c r="X652" s="6"/>
      <c r="Y652" s="6"/>
      <c r="Z652" s="6"/>
    </row>
    <row r="653" ht="30.0" customHeight="1">
      <c r="A653" s="186"/>
      <c r="B653" s="115"/>
      <c r="C653" s="115" t="s">
        <v>2632</v>
      </c>
      <c r="D653" s="113">
        <v>0.0</v>
      </c>
      <c r="E653" s="109" t="s">
        <v>1053</v>
      </c>
      <c r="F653" s="109"/>
      <c r="G653" s="109"/>
      <c r="H653" s="85"/>
      <c r="I653" s="85"/>
      <c r="J653" s="5"/>
      <c r="K653" s="6"/>
      <c r="L653" s="6"/>
      <c r="M653" s="6"/>
      <c r="N653" s="6"/>
      <c r="O653" s="6"/>
      <c r="P653" s="6"/>
      <c r="Q653" s="6"/>
      <c r="R653" s="6"/>
      <c r="S653" s="6"/>
      <c r="T653" s="6"/>
      <c r="U653" s="6"/>
      <c r="V653" s="6"/>
      <c r="W653" s="6"/>
      <c r="X653" s="6"/>
      <c r="Y653" s="6"/>
      <c r="Z653" s="6"/>
    </row>
    <row r="654" ht="47.25" customHeight="1">
      <c r="A654" s="186"/>
      <c r="B654" s="115"/>
      <c r="C654" s="111" t="s">
        <v>2633</v>
      </c>
      <c r="D654" s="113">
        <v>0.0</v>
      </c>
      <c r="E654" s="109" t="s">
        <v>1053</v>
      </c>
      <c r="F654" s="109"/>
      <c r="G654" s="109"/>
      <c r="H654" s="85"/>
      <c r="I654" s="85"/>
      <c r="J654" s="5"/>
      <c r="K654" s="6"/>
      <c r="L654" s="6"/>
      <c r="M654" s="6"/>
      <c r="N654" s="6"/>
      <c r="O654" s="6"/>
      <c r="P654" s="6"/>
      <c r="Q654" s="6"/>
      <c r="R654" s="6"/>
      <c r="S654" s="6"/>
      <c r="T654" s="6"/>
      <c r="U654" s="6"/>
      <c r="V654" s="6"/>
      <c r="W654" s="6"/>
      <c r="X654" s="6"/>
      <c r="Y654" s="6"/>
      <c r="Z654" s="6"/>
    </row>
    <row r="655" ht="45.0" customHeight="1">
      <c r="A655" s="186"/>
      <c r="B655" s="115"/>
      <c r="C655" s="130" t="s">
        <v>2634</v>
      </c>
      <c r="D655" s="113">
        <v>0.0</v>
      </c>
      <c r="E655" s="109" t="s">
        <v>1053</v>
      </c>
      <c r="F655" s="121" t="s">
        <v>2635</v>
      </c>
      <c r="G655" s="109"/>
      <c r="H655" s="85"/>
      <c r="I655" s="85"/>
      <c r="J655" s="5"/>
      <c r="K655" s="6"/>
      <c r="L655" s="6"/>
      <c r="M655" s="6"/>
      <c r="N655" s="6"/>
      <c r="O655" s="6"/>
      <c r="P655" s="6"/>
      <c r="Q655" s="6"/>
      <c r="R655" s="6"/>
      <c r="S655" s="6"/>
      <c r="T655" s="6"/>
      <c r="U655" s="6"/>
      <c r="V655" s="6"/>
      <c r="W655" s="6"/>
      <c r="X655" s="6"/>
      <c r="Y655" s="6"/>
      <c r="Z655" s="6"/>
    </row>
    <row r="656" ht="60.0" customHeight="1">
      <c r="A656" s="186"/>
      <c r="B656" s="115"/>
      <c r="C656" s="111" t="s">
        <v>2636</v>
      </c>
      <c r="D656" s="113">
        <v>0.0</v>
      </c>
      <c r="E656" s="109" t="s">
        <v>1053</v>
      </c>
      <c r="F656" s="109"/>
      <c r="G656" s="109"/>
      <c r="H656" s="85"/>
      <c r="I656" s="85"/>
      <c r="J656" s="5"/>
      <c r="K656" s="6"/>
      <c r="L656" s="6"/>
      <c r="M656" s="6"/>
      <c r="N656" s="6"/>
      <c r="O656" s="6"/>
      <c r="P656" s="6"/>
      <c r="Q656" s="6"/>
      <c r="R656" s="6"/>
      <c r="S656" s="6"/>
      <c r="T656" s="6"/>
      <c r="U656" s="6"/>
      <c r="V656" s="6"/>
      <c r="W656" s="6"/>
      <c r="X656" s="6"/>
      <c r="Y656" s="6"/>
      <c r="Z656" s="6"/>
    </row>
    <row r="657" ht="45.0" hidden="1" customHeight="1">
      <c r="A657" s="120" t="s">
        <v>2570</v>
      </c>
      <c r="B657" s="211" t="s">
        <v>2571</v>
      </c>
      <c r="C657" s="249"/>
      <c r="D657" s="250"/>
      <c r="E657" s="250"/>
      <c r="F657" s="250"/>
      <c r="G657" s="250"/>
      <c r="H657" s="78"/>
      <c r="I657" s="78"/>
      <c r="J657" s="5"/>
      <c r="K657" s="6"/>
      <c r="L657" s="6"/>
      <c r="M657" s="6"/>
      <c r="N657" s="6"/>
      <c r="O657" s="6"/>
      <c r="P657" s="6"/>
      <c r="Q657" s="6"/>
      <c r="R657" s="6"/>
      <c r="S657" s="6"/>
      <c r="T657" s="6"/>
      <c r="U657" s="6"/>
      <c r="V657" s="6"/>
      <c r="W657" s="6"/>
      <c r="X657" s="6"/>
      <c r="Y657" s="6"/>
      <c r="Z657" s="6"/>
    </row>
    <row r="658" ht="18.75" customHeight="1">
      <c r="A658" s="186" t="s">
        <v>2637</v>
      </c>
      <c r="B658" s="103" t="s">
        <v>2573</v>
      </c>
      <c r="C658" s="3"/>
      <c r="D658" s="3"/>
      <c r="E658" s="3"/>
      <c r="F658" s="3"/>
      <c r="G658" s="4"/>
      <c r="H658" s="85">
        <f>SUM(D659:D661)</f>
        <v>0</v>
      </c>
      <c r="I658" s="85">
        <f>COUNT(D659:D661)*2</f>
        <v>4</v>
      </c>
      <c r="J658" s="5"/>
      <c r="K658" s="6"/>
      <c r="L658" s="6"/>
      <c r="M658" s="6"/>
      <c r="N658" s="6"/>
      <c r="O658" s="6"/>
      <c r="P658" s="6"/>
      <c r="Q658" s="6"/>
      <c r="R658" s="6"/>
      <c r="S658" s="6"/>
      <c r="T658" s="6"/>
      <c r="U658" s="6"/>
      <c r="V658" s="6"/>
      <c r="W658" s="6"/>
      <c r="X658" s="6"/>
      <c r="Y658" s="6"/>
      <c r="Z658" s="6"/>
    </row>
    <row r="659" ht="45.0" customHeight="1">
      <c r="A659" s="186" t="s">
        <v>2641</v>
      </c>
      <c r="B659" s="115" t="s">
        <v>2579</v>
      </c>
      <c r="C659" s="115" t="s">
        <v>2642</v>
      </c>
      <c r="D659" s="113">
        <v>0.0</v>
      </c>
      <c r="E659" s="109" t="s">
        <v>1053</v>
      </c>
      <c r="F659" s="109"/>
      <c r="G659" s="109"/>
      <c r="H659" s="85"/>
      <c r="I659" s="85"/>
      <c r="J659" s="5"/>
      <c r="K659" s="6"/>
      <c r="L659" s="6"/>
      <c r="M659" s="6"/>
      <c r="N659" s="6"/>
      <c r="O659" s="6"/>
      <c r="P659" s="6"/>
      <c r="Q659" s="6"/>
      <c r="R659" s="6"/>
      <c r="S659" s="6"/>
      <c r="T659" s="6"/>
      <c r="U659" s="6"/>
      <c r="V659" s="6"/>
      <c r="W659" s="6"/>
      <c r="X659" s="6"/>
      <c r="Y659" s="6"/>
      <c r="Z659" s="6"/>
    </row>
    <row r="660" ht="45.0" customHeight="1">
      <c r="A660" s="186"/>
      <c r="B660" s="115"/>
      <c r="C660" s="111" t="s">
        <v>2645</v>
      </c>
      <c r="D660" s="113">
        <v>0.0</v>
      </c>
      <c r="E660" s="109" t="s">
        <v>1053</v>
      </c>
      <c r="F660" s="121" t="s">
        <v>2646</v>
      </c>
      <c r="G660" s="109"/>
      <c r="H660" s="85"/>
      <c r="I660" s="85"/>
      <c r="J660" s="5"/>
      <c r="K660" s="6"/>
      <c r="L660" s="6"/>
      <c r="M660" s="6"/>
      <c r="N660" s="6"/>
      <c r="O660" s="6"/>
      <c r="P660" s="6"/>
      <c r="Q660" s="6"/>
      <c r="R660" s="6"/>
      <c r="S660" s="6"/>
      <c r="T660" s="6"/>
      <c r="U660" s="6"/>
      <c r="V660" s="6"/>
      <c r="W660" s="6"/>
      <c r="X660" s="6"/>
      <c r="Y660" s="6"/>
      <c r="Z660" s="6"/>
    </row>
    <row r="661" ht="45.0" hidden="1" customHeight="1">
      <c r="A661" s="120" t="s">
        <v>2591</v>
      </c>
      <c r="B661" s="211" t="s">
        <v>2592</v>
      </c>
      <c r="C661" s="249"/>
      <c r="D661" s="250"/>
      <c r="E661" s="250"/>
      <c r="F661" s="250"/>
      <c r="G661" s="250"/>
      <c r="H661" s="78"/>
      <c r="I661" s="78"/>
      <c r="J661" s="5"/>
      <c r="K661" s="6"/>
      <c r="L661" s="6"/>
      <c r="M661" s="6"/>
      <c r="N661" s="6"/>
      <c r="O661" s="6"/>
      <c r="P661" s="6"/>
      <c r="Q661" s="6"/>
      <c r="R661" s="6"/>
      <c r="S661" s="6"/>
      <c r="T661" s="6"/>
      <c r="U661" s="6"/>
      <c r="V661" s="6"/>
      <c r="W661" s="6"/>
      <c r="X661" s="6"/>
      <c r="Y661" s="6"/>
      <c r="Z661" s="6"/>
    </row>
    <row r="662" ht="18.75" customHeight="1">
      <c r="A662" s="186" t="s">
        <v>2650</v>
      </c>
      <c r="B662" s="103" t="s">
        <v>2594</v>
      </c>
      <c r="C662" s="3"/>
      <c r="D662" s="3"/>
      <c r="E662" s="3"/>
      <c r="F662" s="3"/>
      <c r="G662" s="4"/>
      <c r="H662" s="85">
        <f>SUM(D663:D665)</f>
        <v>0</v>
      </c>
      <c r="I662" s="85">
        <f>COUNT(D663:D665)*2</f>
        <v>4</v>
      </c>
      <c r="J662" s="5"/>
      <c r="K662" s="6"/>
      <c r="L662" s="6"/>
      <c r="M662" s="6"/>
      <c r="N662" s="6"/>
      <c r="O662" s="6"/>
      <c r="P662" s="6"/>
      <c r="Q662" s="6"/>
      <c r="R662" s="6"/>
      <c r="S662" s="6"/>
      <c r="T662" s="6"/>
      <c r="U662" s="6"/>
      <c r="V662" s="6"/>
      <c r="W662" s="6"/>
      <c r="X662" s="6"/>
      <c r="Y662" s="6"/>
      <c r="Z662" s="6"/>
    </row>
    <row r="663" ht="45.0" customHeight="1">
      <c r="A663" s="186" t="s">
        <v>2656</v>
      </c>
      <c r="B663" s="115" t="s">
        <v>2598</v>
      </c>
      <c r="C663" s="115" t="s">
        <v>2658</v>
      </c>
      <c r="D663" s="113">
        <v>0.0</v>
      </c>
      <c r="E663" s="109" t="s">
        <v>1053</v>
      </c>
      <c r="F663" s="121" t="s">
        <v>2659</v>
      </c>
      <c r="G663" s="109"/>
      <c r="H663" s="85"/>
      <c r="I663" s="85"/>
      <c r="J663" s="5"/>
      <c r="K663" s="6"/>
      <c r="L663" s="6"/>
      <c r="M663" s="6"/>
      <c r="N663" s="6"/>
      <c r="O663" s="6"/>
      <c r="P663" s="6"/>
      <c r="Q663" s="6"/>
      <c r="R663" s="6"/>
      <c r="S663" s="6"/>
      <c r="T663" s="6"/>
      <c r="U663" s="6"/>
      <c r="V663" s="6"/>
      <c r="W663" s="6"/>
      <c r="X663" s="6"/>
      <c r="Y663" s="6"/>
      <c r="Z663" s="6"/>
    </row>
    <row r="664" ht="45.0" hidden="1" customHeight="1">
      <c r="A664" s="120" t="s">
        <v>2617</v>
      </c>
      <c r="B664" s="211" t="s">
        <v>2622</v>
      </c>
      <c r="C664" s="249"/>
      <c r="D664" s="205"/>
      <c r="E664" s="250"/>
      <c r="F664" s="250"/>
      <c r="G664" s="250"/>
      <c r="H664" s="78"/>
      <c r="I664" s="78"/>
      <c r="J664" s="5"/>
      <c r="K664" s="6"/>
      <c r="L664" s="6"/>
      <c r="M664" s="6"/>
      <c r="N664" s="6"/>
      <c r="O664" s="6"/>
      <c r="P664" s="6"/>
      <c r="Q664" s="6"/>
      <c r="R664" s="6"/>
      <c r="S664" s="6"/>
      <c r="T664" s="6"/>
      <c r="U664" s="6"/>
      <c r="V664" s="6"/>
      <c r="W664" s="6"/>
      <c r="X664" s="6"/>
      <c r="Y664" s="6"/>
      <c r="Z664" s="6"/>
    </row>
    <row r="665" ht="45.0" customHeight="1">
      <c r="A665" s="224"/>
      <c r="B665" s="108"/>
      <c r="C665" s="111" t="s">
        <v>2662</v>
      </c>
      <c r="D665" s="113">
        <v>0.0</v>
      </c>
      <c r="E665" s="109" t="s">
        <v>1053</v>
      </c>
      <c r="F665" s="121" t="s">
        <v>2663</v>
      </c>
      <c r="G665" s="108"/>
      <c r="H665" s="85"/>
      <c r="I665" s="85"/>
      <c r="J665" s="5"/>
      <c r="K665" s="6"/>
      <c r="L665" s="6"/>
      <c r="M665" s="6"/>
      <c r="N665" s="6"/>
      <c r="O665" s="6"/>
      <c r="P665" s="6"/>
      <c r="Q665" s="6"/>
      <c r="R665" s="6"/>
      <c r="S665" s="6"/>
      <c r="T665" s="6"/>
      <c r="U665" s="6"/>
      <c r="V665" s="6"/>
      <c r="W665" s="6"/>
      <c r="X665" s="6"/>
      <c r="Y665" s="6"/>
      <c r="Z665" s="6"/>
    </row>
    <row r="666" hidden="1">
      <c r="A666" s="78" t="s">
        <v>2665</v>
      </c>
      <c r="B666" s="5"/>
      <c r="C666" s="5"/>
      <c r="D666" s="5"/>
      <c r="E666" s="5"/>
      <c r="F666" s="5"/>
      <c r="G666" s="5"/>
      <c r="H666" s="78"/>
      <c r="I666" s="78"/>
      <c r="J666" s="5"/>
      <c r="K666" s="6"/>
      <c r="L666" s="6"/>
      <c r="M666" s="6"/>
      <c r="N666" s="6"/>
      <c r="O666" s="6"/>
      <c r="P666" s="6"/>
      <c r="Q666" s="6"/>
      <c r="R666" s="6"/>
      <c r="S666" s="6"/>
      <c r="T666" s="6"/>
      <c r="U666" s="6"/>
      <c r="V666" s="6"/>
      <c r="W666" s="6"/>
      <c r="X666" s="6"/>
      <c r="Y666" s="6"/>
      <c r="Z666" s="6"/>
    </row>
    <row r="667">
      <c r="A667" s="78"/>
      <c r="B667" s="5"/>
      <c r="C667" s="5"/>
      <c r="D667" s="5">
        <v>0.0</v>
      </c>
      <c r="E667" s="5"/>
      <c r="F667" s="5"/>
      <c r="G667" s="5"/>
      <c r="H667" s="85"/>
      <c r="I667" s="85"/>
      <c r="J667" s="5"/>
      <c r="K667" s="6"/>
      <c r="L667" s="6"/>
      <c r="M667" s="6"/>
      <c r="N667" s="6"/>
      <c r="O667" s="6"/>
      <c r="P667" s="6"/>
      <c r="Q667" s="6"/>
      <c r="R667" s="6"/>
      <c r="S667" s="6"/>
      <c r="T667" s="6"/>
      <c r="U667" s="6"/>
      <c r="V667" s="6"/>
      <c r="W667" s="6"/>
      <c r="X667" s="6"/>
      <c r="Y667" s="6"/>
      <c r="Z667" s="6"/>
    </row>
    <row r="668">
      <c r="A668" s="78"/>
      <c r="B668" s="5"/>
      <c r="C668" s="5"/>
      <c r="D668" s="5"/>
      <c r="E668" s="5"/>
      <c r="F668" s="5"/>
      <c r="G668" s="5"/>
      <c r="H668" s="85"/>
      <c r="I668" s="85"/>
      <c r="J668" s="5"/>
      <c r="K668" s="6"/>
      <c r="L668" s="6"/>
      <c r="M668" s="6"/>
      <c r="N668" s="6"/>
      <c r="O668" s="6"/>
      <c r="P668" s="6"/>
      <c r="Q668" s="6"/>
      <c r="R668" s="6"/>
      <c r="S668" s="6"/>
      <c r="T668" s="6"/>
      <c r="U668" s="6"/>
      <c r="V668" s="6"/>
      <c r="W668" s="6"/>
      <c r="X668" s="6"/>
      <c r="Y668" s="6"/>
      <c r="Z668" s="6"/>
    </row>
    <row r="669">
      <c r="A669" s="282"/>
      <c r="B669" s="282"/>
      <c r="C669" s="282"/>
      <c r="D669" s="282"/>
      <c r="E669" s="282"/>
      <c r="F669" s="282"/>
      <c r="G669" s="282"/>
      <c r="H669" s="85"/>
      <c r="I669" s="85"/>
      <c r="J669" s="5"/>
      <c r="K669" s="6"/>
      <c r="L669" s="6"/>
      <c r="M669" s="6"/>
      <c r="N669" s="6"/>
      <c r="O669" s="6"/>
      <c r="P669" s="6"/>
      <c r="Q669" s="6"/>
      <c r="R669" s="6"/>
      <c r="S669" s="6"/>
      <c r="T669" s="6"/>
      <c r="U669" s="6"/>
      <c r="V669" s="6"/>
      <c r="W669" s="6"/>
      <c r="X669" s="6"/>
      <c r="Y669" s="6"/>
      <c r="Z669" s="6"/>
    </row>
    <row r="670">
      <c r="A670" s="282"/>
      <c r="B670" s="282"/>
      <c r="C670" s="282"/>
      <c r="D670" s="282"/>
      <c r="E670" s="282"/>
      <c r="F670" s="282"/>
      <c r="G670" s="282"/>
      <c r="H670" s="85"/>
      <c r="I670" s="85"/>
      <c r="J670" s="5"/>
      <c r="K670" s="6"/>
      <c r="L670" s="6"/>
      <c r="M670" s="6"/>
      <c r="N670" s="6"/>
      <c r="O670" s="6"/>
      <c r="P670" s="6"/>
      <c r="Q670" s="6"/>
      <c r="R670" s="6"/>
      <c r="S670" s="6"/>
      <c r="T670" s="6"/>
      <c r="U670" s="6"/>
      <c r="V670" s="6"/>
      <c r="W670" s="6"/>
      <c r="X670" s="6"/>
      <c r="Y670" s="6"/>
      <c r="Z670" s="6"/>
    </row>
    <row r="671">
      <c r="A671" s="282"/>
      <c r="B671" s="282"/>
      <c r="C671" s="282"/>
      <c r="D671" s="282"/>
      <c r="E671" s="282"/>
      <c r="F671" s="282"/>
      <c r="G671" s="282"/>
      <c r="H671" s="85"/>
      <c r="I671" s="85"/>
      <c r="J671" s="5"/>
      <c r="K671" s="6"/>
      <c r="L671" s="6"/>
      <c r="M671" s="6"/>
      <c r="N671" s="6"/>
      <c r="O671" s="6"/>
      <c r="P671" s="6"/>
      <c r="Q671" s="6"/>
      <c r="R671" s="6"/>
      <c r="S671" s="6"/>
      <c r="T671" s="6"/>
      <c r="U671" s="6"/>
      <c r="V671" s="6"/>
      <c r="W671" s="6"/>
      <c r="X671" s="6"/>
      <c r="Y671" s="6"/>
      <c r="Z671" s="6"/>
    </row>
    <row r="672">
      <c r="A672" s="282"/>
      <c r="B672" s="282"/>
      <c r="C672" s="282"/>
      <c r="D672" s="282"/>
      <c r="E672" s="282"/>
      <c r="F672" s="282"/>
      <c r="G672" s="282"/>
      <c r="H672" s="85"/>
      <c r="I672" s="85"/>
      <c r="J672" s="5"/>
      <c r="K672" s="6"/>
      <c r="L672" s="6"/>
      <c r="M672" s="6"/>
      <c r="N672" s="6"/>
      <c r="O672" s="6"/>
      <c r="P672" s="6"/>
      <c r="Q672" s="6"/>
      <c r="R672" s="6"/>
      <c r="S672" s="6"/>
      <c r="T672" s="6"/>
      <c r="U672" s="6"/>
      <c r="V672" s="6"/>
      <c r="W672" s="6"/>
      <c r="X672" s="6"/>
      <c r="Y672" s="6"/>
      <c r="Z672" s="6"/>
    </row>
    <row r="673">
      <c r="A673" s="282"/>
      <c r="B673" s="282"/>
      <c r="C673" s="282"/>
      <c r="D673" s="282"/>
      <c r="E673" s="282"/>
      <c r="F673" s="282"/>
      <c r="G673" s="282"/>
      <c r="H673" s="85"/>
      <c r="I673" s="85"/>
      <c r="J673" s="5"/>
      <c r="K673" s="6"/>
      <c r="L673" s="6"/>
      <c r="M673" s="6"/>
      <c r="N673" s="6"/>
      <c r="O673" s="6"/>
      <c r="P673" s="6"/>
      <c r="Q673" s="6"/>
      <c r="R673" s="6"/>
      <c r="S673" s="6"/>
      <c r="T673" s="6"/>
      <c r="U673" s="6"/>
      <c r="V673" s="6"/>
      <c r="W673" s="6"/>
      <c r="X673" s="6"/>
      <c r="Y673" s="6"/>
      <c r="Z673" s="6"/>
    </row>
    <row r="674">
      <c r="A674" s="282"/>
      <c r="B674" s="282"/>
      <c r="C674" s="282"/>
      <c r="D674" s="282"/>
      <c r="E674" s="282"/>
      <c r="F674" s="282"/>
      <c r="G674" s="282"/>
      <c r="H674" s="85"/>
      <c r="I674" s="85"/>
      <c r="J674" s="5"/>
      <c r="K674" s="6"/>
      <c r="L674" s="6"/>
      <c r="M674" s="6"/>
      <c r="N674" s="6"/>
      <c r="O674" s="6"/>
      <c r="P674" s="6"/>
      <c r="Q674" s="6"/>
      <c r="R674" s="6"/>
      <c r="S674" s="6"/>
      <c r="T674" s="6"/>
      <c r="U674" s="6"/>
      <c r="V674" s="6"/>
      <c r="W674" s="6"/>
      <c r="X674" s="6"/>
      <c r="Y674" s="6"/>
      <c r="Z674" s="6"/>
    </row>
    <row r="675">
      <c r="A675" s="282"/>
      <c r="B675" s="282"/>
      <c r="C675" s="282"/>
      <c r="D675" s="282"/>
      <c r="E675" s="282"/>
      <c r="F675" s="282"/>
      <c r="G675" s="282"/>
      <c r="H675" s="85"/>
      <c r="I675" s="85"/>
      <c r="J675" s="5"/>
      <c r="K675" s="6"/>
      <c r="L675" s="6"/>
      <c r="M675" s="6"/>
      <c r="N675" s="6"/>
      <c r="O675" s="6"/>
      <c r="P675" s="6"/>
      <c r="Q675" s="6"/>
      <c r="R675" s="6"/>
      <c r="S675" s="6"/>
      <c r="T675" s="6"/>
      <c r="U675" s="6"/>
      <c r="V675" s="6"/>
      <c r="W675" s="6"/>
      <c r="X675" s="6"/>
      <c r="Y675" s="6"/>
      <c r="Z675" s="6"/>
    </row>
    <row r="676">
      <c r="A676" s="286"/>
      <c r="B676" s="286"/>
      <c r="C676" s="286"/>
      <c r="D676" s="286"/>
      <c r="E676" s="286"/>
      <c r="F676" s="286"/>
      <c r="G676" s="282"/>
      <c r="H676" s="85"/>
      <c r="I676" s="85"/>
      <c r="J676" s="5"/>
      <c r="K676" s="6"/>
      <c r="L676" s="6"/>
      <c r="M676" s="6"/>
      <c r="N676" s="6"/>
      <c r="O676" s="6"/>
      <c r="P676" s="6"/>
      <c r="Q676" s="6"/>
      <c r="R676" s="6"/>
      <c r="S676" s="6"/>
      <c r="T676" s="6"/>
      <c r="U676" s="6"/>
      <c r="V676" s="6"/>
      <c r="W676" s="6"/>
      <c r="X676" s="6"/>
      <c r="Y676" s="6"/>
      <c r="Z676" s="6"/>
    </row>
    <row r="677">
      <c r="A677" s="286"/>
      <c r="B677" s="286"/>
      <c r="C677" s="286"/>
      <c r="D677" s="286"/>
      <c r="E677" s="286"/>
      <c r="F677" s="286"/>
      <c r="G677" s="282"/>
      <c r="H677" s="85"/>
      <c r="I677" s="85"/>
      <c r="J677" s="5"/>
      <c r="K677" s="6"/>
      <c r="L677" s="6"/>
      <c r="M677" s="6"/>
      <c r="N677" s="6"/>
      <c r="O677" s="6"/>
      <c r="P677" s="6"/>
      <c r="Q677" s="6"/>
      <c r="R677" s="6"/>
      <c r="S677" s="6"/>
      <c r="T677" s="6"/>
      <c r="U677" s="6"/>
      <c r="V677" s="6"/>
      <c r="W677" s="6"/>
      <c r="X677" s="6"/>
      <c r="Y677" s="6"/>
      <c r="Z677" s="6"/>
    </row>
    <row r="678">
      <c r="A678" s="286"/>
      <c r="B678" s="286"/>
      <c r="C678" s="286"/>
      <c r="D678" s="286"/>
      <c r="E678" s="286"/>
      <c r="F678" s="286"/>
      <c r="G678" s="282"/>
      <c r="H678" s="85"/>
      <c r="I678" s="85"/>
      <c r="J678" s="5"/>
      <c r="K678" s="6"/>
      <c r="L678" s="6"/>
      <c r="M678" s="6"/>
      <c r="N678" s="6"/>
      <c r="O678" s="6"/>
      <c r="P678" s="6"/>
      <c r="Q678" s="6"/>
      <c r="R678" s="6"/>
      <c r="S678" s="6"/>
      <c r="T678" s="6"/>
      <c r="U678" s="6"/>
      <c r="V678" s="6"/>
      <c r="W678" s="6"/>
      <c r="X678" s="6"/>
      <c r="Y678" s="6"/>
      <c r="Z678" s="6"/>
    </row>
    <row r="679">
      <c r="A679" s="286"/>
      <c r="B679" s="286"/>
      <c r="C679" s="286"/>
      <c r="D679" s="286"/>
      <c r="E679" s="286"/>
      <c r="F679" s="286"/>
      <c r="G679" s="282"/>
      <c r="H679" s="85"/>
      <c r="I679" s="85"/>
      <c r="J679" s="5"/>
      <c r="K679" s="6"/>
      <c r="L679" s="6"/>
      <c r="M679" s="6"/>
      <c r="N679" s="6"/>
      <c r="O679" s="6"/>
      <c r="P679" s="6"/>
      <c r="Q679" s="6"/>
      <c r="R679" s="6"/>
      <c r="S679" s="6"/>
      <c r="T679" s="6"/>
      <c r="U679" s="6"/>
      <c r="V679" s="6"/>
      <c r="W679" s="6"/>
      <c r="X679" s="6"/>
      <c r="Y679" s="6"/>
      <c r="Z679" s="6"/>
    </row>
    <row r="680">
      <c r="A680" s="85"/>
      <c r="B680" s="85"/>
      <c r="C680" s="85"/>
      <c r="D680" s="85"/>
      <c r="E680" s="85"/>
      <c r="F680" s="286"/>
      <c r="G680" s="282"/>
      <c r="H680" s="85"/>
      <c r="I680" s="85"/>
      <c r="J680" s="5"/>
      <c r="K680" s="6"/>
      <c r="L680" s="6"/>
      <c r="M680" s="6"/>
      <c r="N680" s="6"/>
      <c r="O680" s="6"/>
      <c r="P680" s="6"/>
      <c r="Q680" s="6"/>
      <c r="R680" s="6"/>
      <c r="S680" s="6"/>
      <c r="T680" s="6"/>
      <c r="U680" s="6"/>
      <c r="V680" s="6"/>
      <c r="W680" s="6"/>
      <c r="X680" s="6"/>
      <c r="Y680" s="6"/>
      <c r="Z680" s="6"/>
    </row>
    <row r="681" ht="21.0" customHeight="1">
      <c r="A681" s="85"/>
      <c r="B681" s="85" t="s">
        <v>52</v>
      </c>
      <c r="C681" s="85" t="s">
        <v>53</v>
      </c>
      <c r="D681" s="85" t="s">
        <v>2675</v>
      </c>
      <c r="E681" s="287">
        <f>H3</f>
        <v>1</v>
      </c>
      <c r="F681" s="286"/>
      <c r="G681" s="282"/>
      <c r="H681" s="85"/>
      <c r="I681" s="85"/>
      <c r="J681" s="5"/>
      <c r="K681" s="6"/>
      <c r="L681" s="6"/>
      <c r="M681" s="6"/>
      <c r="N681" s="6"/>
      <c r="O681" s="6"/>
      <c r="P681" s="6"/>
      <c r="Q681" s="6"/>
      <c r="R681" s="6"/>
      <c r="S681" s="6"/>
      <c r="T681" s="6"/>
      <c r="U681" s="6"/>
      <c r="V681" s="6"/>
      <c r="W681" s="6"/>
      <c r="X681" s="6"/>
      <c r="Y681" s="6"/>
      <c r="Z681" s="6"/>
    </row>
    <row r="682">
      <c r="A682" s="85" t="s">
        <v>18</v>
      </c>
      <c r="B682" s="85">
        <f>IF(E681=0,0,H43)</f>
        <v>22</v>
      </c>
      <c r="C682" s="85">
        <f>IF(E681=0,0,I43)</f>
        <v>42</v>
      </c>
      <c r="D682" s="284">
        <f>IF(E681=0,0,B682/C682)</f>
        <v>0.5238095238</v>
      </c>
      <c r="E682" s="85"/>
      <c r="F682" s="286"/>
      <c r="G682" s="282"/>
      <c r="H682" s="85"/>
      <c r="I682" s="85"/>
      <c r="J682" s="5"/>
      <c r="K682" s="6"/>
      <c r="L682" s="6"/>
      <c r="M682" s="6"/>
      <c r="N682" s="6"/>
      <c r="O682" s="6"/>
      <c r="P682" s="6"/>
      <c r="Q682" s="6"/>
      <c r="R682" s="6"/>
      <c r="S682" s="6"/>
      <c r="T682" s="6"/>
      <c r="U682" s="6"/>
      <c r="V682" s="6"/>
      <c r="W682" s="6"/>
      <c r="X682" s="6"/>
      <c r="Y682" s="6"/>
      <c r="Z682" s="6"/>
    </row>
    <row r="683">
      <c r="A683" s="85" t="s">
        <v>23</v>
      </c>
      <c r="B683" s="85">
        <f>IF(E681=0,0,H98)</f>
        <v>36</v>
      </c>
      <c r="C683" s="85">
        <f>IF(E681=0,0,I98)</f>
        <v>72</v>
      </c>
      <c r="D683" s="284">
        <f>IF(E681=0,0,B683/C683)</f>
        <v>0.5</v>
      </c>
      <c r="E683" s="85"/>
      <c r="F683" s="286"/>
      <c r="G683" s="282"/>
      <c r="H683" s="85"/>
      <c r="I683" s="85"/>
      <c r="J683" s="5"/>
      <c r="K683" s="6"/>
      <c r="L683" s="6"/>
      <c r="M683" s="6"/>
      <c r="N683" s="6"/>
      <c r="O683" s="6"/>
      <c r="P683" s="6"/>
      <c r="Q683" s="6"/>
      <c r="R683" s="6"/>
      <c r="S683" s="6"/>
      <c r="T683" s="6"/>
      <c r="U683" s="6"/>
      <c r="V683" s="6"/>
      <c r="W683" s="6"/>
      <c r="X683" s="6"/>
      <c r="Y683" s="6"/>
      <c r="Z683" s="6"/>
    </row>
    <row r="684">
      <c r="A684" s="85" t="s">
        <v>25</v>
      </c>
      <c r="B684" s="85">
        <f>IF(E681=0,0,H147)</f>
        <v>70</v>
      </c>
      <c r="C684" s="85">
        <f>IF(E681=0,0,I147)</f>
        <v>170</v>
      </c>
      <c r="D684" s="284">
        <f>IF(E681=0,0,B684/C684)</f>
        <v>0.4117647059</v>
      </c>
      <c r="E684" s="85"/>
      <c r="F684" s="286"/>
      <c r="G684" s="282"/>
      <c r="H684" s="85"/>
      <c r="I684" s="85"/>
      <c r="J684" s="5"/>
      <c r="K684" s="6"/>
      <c r="L684" s="6"/>
      <c r="M684" s="6"/>
      <c r="N684" s="6"/>
      <c r="O684" s="6"/>
      <c r="P684" s="6"/>
      <c r="Q684" s="6"/>
      <c r="R684" s="6"/>
      <c r="S684" s="6"/>
      <c r="T684" s="6"/>
      <c r="U684" s="6"/>
      <c r="V684" s="6"/>
      <c r="W684" s="6"/>
      <c r="X684" s="6"/>
      <c r="Y684" s="6"/>
      <c r="Z684" s="6"/>
    </row>
    <row r="685">
      <c r="A685" s="85" t="s">
        <v>27</v>
      </c>
      <c r="B685" s="85">
        <f>IF(E681=0,0,H240)</f>
        <v>40</v>
      </c>
      <c r="C685" s="85">
        <f>IF(E681=0,0,I240)</f>
        <v>78</v>
      </c>
      <c r="D685" s="284">
        <f>IF(E681=0,0,B685/C685)</f>
        <v>0.5128205128</v>
      </c>
      <c r="E685" s="85"/>
      <c r="F685" s="286"/>
      <c r="G685" s="282"/>
      <c r="H685" s="85"/>
      <c r="I685" s="85"/>
      <c r="J685" s="5"/>
      <c r="K685" s="6"/>
      <c r="L685" s="6"/>
      <c r="M685" s="6"/>
      <c r="N685" s="6"/>
      <c r="O685" s="6"/>
      <c r="P685" s="6"/>
      <c r="Q685" s="6"/>
      <c r="R685" s="6"/>
      <c r="S685" s="6"/>
      <c r="T685" s="6"/>
      <c r="U685" s="6"/>
      <c r="V685" s="6"/>
      <c r="W685" s="6"/>
      <c r="X685" s="6"/>
      <c r="Y685" s="6"/>
      <c r="Z685" s="6"/>
    </row>
    <row r="686">
      <c r="A686" s="85" t="s">
        <v>29</v>
      </c>
      <c r="B686" s="85">
        <f>IF(E681=0,0,H318)</f>
        <v>121</v>
      </c>
      <c r="C686" s="85">
        <f>IF(E681=0,0,I318)</f>
        <v>232</v>
      </c>
      <c r="D686" s="284">
        <f>IF(E681=0,0,B686/C686)</f>
        <v>0.5215517241</v>
      </c>
      <c r="E686" s="85"/>
      <c r="F686" s="286"/>
      <c r="G686" s="282"/>
      <c r="H686" s="85"/>
      <c r="I686" s="85"/>
      <c r="J686" s="5"/>
      <c r="K686" s="6"/>
      <c r="L686" s="6"/>
      <c r="M686" s="6"/>
      <c r="N686" s="6"/>
      <c r="O686" s="6"/>
      <c r="P686" s="6"/>
      <c r="Q686" s="6"/>
      <c r="R686" s="6"/>
      <c r="S686" s="6"/>
      <c r="T686" s="6"/>
      <c r="U686" s="6"/>
      <c r="V686" s="6"/>
      <c r="W686" s="6"/>
      <c r="X686" s="6"/>
      <c r="Y686" s="6"/>
      <c r="Z686" s="6"/>
    </row>
    <row r="687">
      <c r="A687" s="85" t="s">
        <v>31</v>
      </c>
      <c r="B687" s="85">
        <f>IF(E681=0,0,H520)</f>
        <v>33</v>
      </c>
      <c r="C687" s="85">
        <f>IF(E681=0,0,I520)</f>
        <v>108</v>
      </c>
      <c r="D687" s="284">
        <f>IF(E681=0,0,B687/C687)</f>
        <v>0.3055555556</v>
      </c>
      <c r="E687" s="85"/>
      <c r="F687" s="286"/>
      <c r="G687" s="282"/>
      <c r="H687" s="85"/>
      <c r="I687" s="85"/>
      <c r="J687" s="5"/>
      <c r="K687" s="6"/>
      <c r="L687" s="6"/>
      <c r="M687" s="6"/>
      <c r="N687" s="6"/>
      <c r="O687" s="6"/>
      <c r="P687" s="6"/>
      <c r="Q687" s="6"/>
      <c r="R687" s="6"/>
      <c r="S687" s="6"/>
      <c r="T687" s="6"/>
      <c r="U687" s="6"/>
      <c r="V687" s="6"/>
      <c r="W687" s="6"/>
      <c r="X687" s="6"/>
      <c r="Y687" s="6"/>
      <c r="Z687" s="6"/>
    </row>
    <row r="688">
      <c r="A688" s="85" t="s">
        <v>33</v>
      </c>
      <c r="B688" s="85">
        <f>IF(E681=0,0,H584)</f>
        <v>5</v>
      </c>
      <c r="C688" s="85">
        <f>IF(E681=0,0,I584)</f>
        <v>82</v>
      </c>
      <c r="D688" s="284">
        <f>IF(E681=0,0,B688/C688)</f>
        <v>0.06097560976</v>
      </c>
      <c r="E688" s="85"/>
      <c r="F688" s="286"/>
      <c r="G688" s="282"/>
      <c r="H688" s="85"/>
      <c r="I688" s="85"/>
      <c r="J688" s="5"/>
      <c r="K688" s="6"/>
      <c r="L688" s="6"/>
      <c r="M688" s="6"/>
      <c r="N688" s="6"/>
      <c r="O688" s="6"/>
      <c r="P688" s="6"/>
      <c r="Q688" s="6"/>
      <c r="R688" s="6"/>
      <c r="S688" s="6"/>
      <c r="T688" s="6"/>
      <c r="U688" s="6"/>
      <c r="V688" s="6"/>
      <c r="W688" s="6"/>
      <c r="X688" s="6"/>
      <c r="Y688" s="6"/>
      <c r="Z688" s="6"/>
    </row>
    <row r="689">
      <c r="A689" s="85" t="s">
        <v>35</v>
      </c>
      <c r="B689" s="85">
        <f>IF(E681=0,0,H639)</f>
        <v>0</v>
      </c>
      <c r="C689" s="85">
        <f>IF(E681=0,0,I639)</f>
        <v>36</v>
      </c>
      <c r="D689" s="284">
        <f>IF(E681=0,0,B689/C689)</f>
        <v>0</v>
      </c>
      <c r="E689" s="85"/>
      <c r="F689" s="286"/>
      <c r="G689" s="282"/>
      <c r="H689" s="85"/>
      <c r="I689" s="85"/>
      <c r="J689" s="5"/>
      <c r="K689" s="6"/>
      <c r="L689" s="6"/>
      <c r="M689" s="6"/>
      <c r="N689" s="6"/>
      <c r="O689" s="6"/>
      <c r="P689" s="6"/>
      <c r="Q689" s="6"/>
      <c r="R689" s="6"/>
      <c r="S689" s="6"/>
      <c r="T689" s="6"/>
      <c r="U689" s="6"/>
      <c r="V689" s="6"/>
      <c r="W689" s="6"/>
      <c r="X689" s="6"/>
      <c r="Y689" s="6"/>
      <c r="Z689" s="6"/>
    </row>
    <row r="690">
      <c r="A690" s="85" t="s">
        <v>2679</v>
      </c>
      <c r="B690" s="85">
        <f>IF(H3=0,0,SUM(B682:B689))</f>
        <v>327</v>
      </c>
      <c r="C690" s="85">
        <f>IF(H3=0,0,SUM(C682:C689))</f>
        <v>820</v>
      </c>
      <c r="D690" s="284">
        <f>IF(E681=0,0,B690/C690)</f>
        <v>0.3987804878</v>
      </c>
      <c r="E690" s="85"/>
      <c r="F690" s="286"/>
      <c r="G690" s="282"/>
      <c r="H690" s="85"/>
      <c r="I690" s="85"/>
      <c r="J690" s="5"/>
      <c r="K690" s="6"/>
      <c r="L690" s="6"/>
      <c r="M690" s="6"/>
      <c r="N690" s="6"/>
      <c r="O690" s="6"/>
      <c r="P690" s="6"/>
      <c r="Q690" s="6"/>
      <c r="R690" s="6"/>
      <c r="S690" s="6"/>
      <c r="T690" s="6"/>
      <c r="U690" s="6"/>
      <c r="V690" s="6"/>
      <c r="W690" s="6"/>
      <c r="X690" s="6"/>
      <c r="Y690" s="6"/>
      <c r="Z690" s="6"/>
    </row>
    <row r="691">
      <c r="A691" s="85"/>
      <c r="B691" s="85"/>
      <c r="C691" s="85"/>
      <c r="D691" s="85"/>
      <c r="E691" s="85"/>
      <c r="F691" s="286"/>
      <c r="G691" s="282"/>
      <c r="H691" s="85"/>
      <c r="I691" s="85"/>
      <c r="J691" s="5"/>
      <c r="K691" s="6"/>
      <c r="L691" s="6"/>
      <c r="M691" s="6"/>
      <c r="N691" s="6"/>
      <c r="O691" s="6"/>
      <c r="P691" s="6"/>
      <c r="Q691" s="6"/>
      <c r="R691" s="6"/>
      <c r="S691" s="6"/>
      <c r="T691" s="6"/>
      <c r="U691" s="6"/>
      <c r="V691" s="6"/>
      <c r="W691" s="6"/>
      <c r="X691" s="6"/>
      <c r="Y691" s="6"/>
      <c r="Z691" s="6"/>
    </row>
    <row r="692">
      <c r="A692" s="286"/>
      <c r="B692" s="286"/>
      <c r="C692" s="286"/>
      <c r="D692" s="286"/>
      <c r="E692" s="286"/>
      <c r="F692" s="286"/>
      <c r="G692" s="282"/>
      <c r="H692" s="85"/>
      <c r="I692" s="85"/>
      <c r="J692" s="5"/>
      <c r="K692" s="6"/>
      <c r="L692" s="6"/>
      <c r="M692" s="6"/>
      <c r="N692" s="6"/>
      <c r="O692" s="6"/>
      <c r="P692" s="6"/>
      <c r="Q692" s="6"/>
      <c r="R692" s="6"/>
      <c r="S692" s="6"/>
      <c r="T692" s="6"/>
      <c r="U692" s="6"/>
      <c r="V692" s="6"/>
      <c r="W692" s="6"/>
      <c r="X692" s="6"/>
      <c r="Y692" s="6"/>
      <c r="Z692" s="6"/>
    </row>
    <row r="693">
      <c r="A693" s="286">
        <v>0.0</v>
      </c>
      <c r="B693" s="286"/>
      <c r="C693" s="286"/>
      <c r="D693" s="286"/>
      <c r="E693" s="286"/>
      <c r="F693" s="286"/>
      <c r="G693" s="282"/>
      <c r="H693" s="85"/>
      <c r="I693" s="85"/>
      <c r="J693" s="5"/>
      <c r="K693" s="6"/>
      <c r="L693" s="6"/>
      <c r="M693" s="6"/>
      <c r="N693" s="6"/>
      <c r="O693" s="6"/>
      <c r="P693" s="6"/>
      <c r="Q693" s="6"/>
      <c r="R693" s="6"/>
      <c r="S693" s="6"/>
      <c r="T693" s="6"/>
      <c r="U693" s="6"/>
      <c r="V693" s="6"/>
      <c r="W693" s="6"/>
      <c r="X693" s="6"/>
      <c r="Y693" s="6"/>
      <c r="Z693" s="6"/>
    </row>
    <row r="694">
      <c r="A694" s="286">
        <v>1.0</v>
      </c>
      <c r="B694" s="286"/>
      <c r="C694" s="286"/>
      <c r="D694" s="286"/>
      <c r="E694" s="286"/>
      <c r="F694" s="286"/>
      <c r="G694" s="282"/>
      <c r="H694" s="85"/>
      <c r="I694" s="85"/>
      <c r="J694" s="5"/>
      <c r="K694" s="6"/>
      <c r="L694" s="6"/>
      <c r="M694" s="6"/>
      <c r="N694" s="6"/>
      <c r="O694" s="6"/>
      <c r="P694" s="6"/>
      <c r="Q694" s="6"/>
      <c r="R694" s="6"/>
      <c r="S694" s="6"/>
      <c r="T694" s="6"/>
      <c r="U694" s="6"/>
      <c r="V694" s="6"/>
      <c r="W694" s="6"/>
      <c r="X694" s="6"/>
      <c r="Y694" s="6"/>
      <c r="Z694" s="6"/>
    </row>
    <row r="695">
      <c r="A695" s="286">
        <v>2.0</v>
      </c>
      <c r="B695" s="286"/>
      <c r="C695" s="286"/>
      <c r="D695" s="286"/>
      <c r="E695" s="286"/>
      <c r="F695" s="286"/>
      <c r="G695" s="282"/>
      <c r="H695" s="85"/>
      <c r="I695" s="85"/>
      <c r="J695" s="5"/>
      <c r="K695" s="6"/>
      <c r="L695" s="6"/>
      <c r="M695" s="6"/>
      <c r="N695" s="6"/>
      <c r="O695" s="6"/>
      <c r="P695" s="6"/>
      <c r="Q695" s="6"/>
      <c r="R695" s="6"/>
      <c r="S695" s="6"/>
      <c r="T695" s="6"/>
      <c r="U695" s="6"/>
      <c r="V695" s="6"/>
      <c r="W695" s="6"/>
      <c r="X695" s="6"/>
      <c r="Y695" s="6"/>
      <c r="Z695" s="6"/>
    </row>
    <row r="696">
      <c r="A696" s="286"/>
      <c r="B696" s="286"/>
      <c r="C696" s="286"/>
      <c r="D696" s="286"/>
      <c r="E696" s="286"/>
      <c r="F696" s="286"/>
      <c r="G696" s="282"/>
      <c r="H696" s="85"/>
      <c r="I696" s="85"/>
      <c r="J696" s="5"/>
      <c r="K696" s="6"/>
      <c r="L696" s="6"/>
      <c r="M696" s="6"/>
      <c r="N696" s="6"/>
      <c r="O696" s="6"/>
      <c r="P696" s="6"/>
      <c r="Q696" s="6"/>
      <c r="R696" s="6"/>
      <c r="S696" s="6"/>
      <c r="T696" s="6"/>
      <c r="U696" s="6"/>
      <c r="V696" s="6"/>
      <c r="W696" s="6"/>
      <c r="X696" s="6"/>
      <c r="Y696" s="6"/>
      <c r="Z696" s="6"/>
    </row>
    <row r="697">
      <c r="A697" s="286">
        <v>0.0</v>
      </c>
      <c r="B697" s="286"/>
      <c r="C697" s="286"/>
      <c r="D697" s="286"/>
      <c r="E697" s="286"/>
      <c r="F697" s="286"/>
      <c r="G697" s="282"/>
      <c r="H697" s="85"/>
      <c r="I697" s="85"/>
      <c r="J697" s="5"/>
      <c r="K697" s="6"/>
      <c r="L697" s="6"/>
      <c r="M697" s="6"/>
      <c r="N697" s="6"/>
      <c r="O697" s="6"/>
      <c r="P697" s="6"/>
      <c r="Q697" s="6"/>
      <c r="R697" s="6"/>
      <c r="S697" s="6"/>
      <c r="T697" s="6"/>
      <c r="U697" s="6"/>
      <c r="V697" s="6"/>
      <c r="W697" s="6"/>
      <c r="X697" s="6"/>
      <c r="Y697" s="6"/>
      <c r="Z697" s="6"/>
    </row>
    <row r="698">
      <c r="A698" s="286">
        <v>1.0</v>
      </c>
      <c r="B698" s="286"/>
      <c r="C698" s="286"/>
      <c r="D698" s="286"/>
      <c r="E698" s="286"/>
      <c r="F698" s="286"/>
      <c r="G698" s="282"/>
      <c r="H698" s="85"/>
      <c r="I698" s="85"/>
      <c r="J698" s="5"/>
      <c r="K698" s="6"/>
      <c r="L698" s="6"/>
      <c r="M698" s="6"/>
      <c r="N698" s="6"/>
      <c r="O698" s="6"/>
      <c r="P698" s="6"/>
      <c r="Q698" s="6"/>
      <c r="R698" s="6"/>
      <c r="S698" s="6"/>
      <c r="T698" s="6"/>
      <c r="U698" s="6"/>
      <c r="V698" s="6"/>
      <c r="W698" s="6"/>
      <c r="X698" s="6"/>
      <c r="Y698" s="6"/>
      <c r="Z698" s="6"/>
    </row>
    <row r="699">
      <c r="A699" s="286">
        <v>2.0</v>
      </c>
      <c r="B699" s="286"/>
      <c r="C699" s="286"/>
      <c r="D699" s="286"/>
      <c r="E699" s="286"/>
      <c r="F699" s="286"/>
      <c r="G699" s="282"/>
      <c r="H699" s="85"/>
      <c r="I699" s="85"/>
      <c r="J699" s="5"/>
      <c r="K699" s="6"/>
      <c r="L699" s="6"/>
      <c r="M699" s="6"/>
      <c r="N699" s="6"/>
      <c r="O699" s="6"/>
      <c r="P699" s="6"/>
      <c r="Q699" s="6"/>
      <c r="R699" s="6"/>
      <c r="S699" s="6"/>
      <c r="T699" s="6"/>
      <c r="U699" s="6"/>
      <c r="V699" s="6"/>
      <c r="W699" s="6"/>
      <c r="X699" s="6"/>
      <c r="Y699" s="6"/>
      <c r="Z699" s="6"/>
    </row>
    <row r="700">
      <c r="A700" s="286"/>
      <c r="B700" s="286"/>
      <c r="C700" s="286"/>
      <c r="D700" s="286"/>
      <c r="E700" s="286"/>
      <c r="F700" s="286"/>
      <c r="G700" s="282"/>
      <c r="H700" s="85"/>
      <c r="I700" s="85"/>
      <c r="J700" s="5"/>
      <c r="K700" s="6"/>
      <c r="L700" s="6"/>
      <c r="M700" s="6"/>
      <c r="N700" s="6"/>
      <c r="O700" s="6"/>
      <c r="P700" s="6"/>
      <c r="Q700" s="6"/>
      <c r="R700" s="6"/>
      <c r="S700" s="6"/>
      <c r="T700" s="6"/>
      <c r="U700" s="6"/>
      <c r="V700" s="6"/>
      <c r="W700" s="6"/>
      <c r="X700" s="6"/>
      <c r="Y700" s="6"/>
      <c r="Z700" s="6"/>
    </row>
    <row r="701">
      <c r="A701" s="85"/>
      <c r="B701" s="85"/>
      <c r="C701" s="85"/>
      <c r="D701" s="85"/>
      <c r="E701" s="85"/>
      <c r="F701" s="85"/>
      <c r="G701" s="18"/>
      <c r="H701" s="85"/>
      <c r="I701" s="85"/>
      <c r="J701" s="5"/>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42:$G$667"/>
  <mergeCells count="127">
    <mergeCell ref="B369:G369"/>
    <mergeCell ref="B381:G381"/>
    <mergeCell ref="B390:G390"/>
    <mergeCell ref="B400:G400"/>
    <mergeCell ref="B435:G435"/>
    <mergeCell ref="B431:G431"/>
    <mergeCell ref="B315:G315"/>
    <mergeCell ref="B318:G318"/>
    <mergeCell ref="B319:G319"/>
    <mergeCell ref="B363:G363"/>
    <mergeCell ref="B333:G333"/>
    <mergeCell ref="B338:G338"/>
    <mergeCell ref="B404:G404"/>
    <mergeCell ref="B87:G87"/>
    <mergeCell ref="B99:G99"/>
    <mergeCell ref="B112:G112"/>
    <mergeCell ref="B95:G95"/>
    <mergeCell ref="B98:G98"/>
    <mergeCell ref="B240:G240"/>
    <mergeCell ref="B224:G224"/>
    <mergeCell ref="B241:G241"/>
    <mergeCell ref="B247:G247"/>
    <mergeCell ref="B264:G264"/>
    <mergeCell ref="B273:G273"/>
    <mergeCell ref="B286:G286"/>
    <mergeCell ref="B292:G292"/>
    <mergeCell ref="B310:G310"/>
    <mergeCell ref="B303:G303"/>
    <mergeCell ref="B300:G300"/>
    <mergeCell ref="B296:G296"/>
    <mergeCell ref="B306:G306"/>
    <mergeCell ref="B360:G360"/>
    <mergeCell ref="B350:G350"/>
    <mergeCell ref="B37:I37"/>
    <mergeCell ref="B38:I38"/>
    <mergeCell ref="B43:G43"/>
    <mergeCell ref="B44:G44"/>
    <mergeCell ref="B64:G64"/>
    <mergeCell ref="B70:G70"/>
    <mergeCell ref="B75:G75"/>
    <mergeCell ref="B134:G134"/>
    <mergeCell ref="B140:G140"/>
    <mergeCell ref="B128:G128"/>
    <mergeCell ref="B147:G147"/>
    <mergeCell ref="B148:G148"/>
    <mergeCell ref="B177:G177"/>
    <mergeCell ref="B183:G183"/>
    <mergeCell ref="B189:G189"/>
    <mergeCell ref="B206:G206"/>
    <mergeCell ref="B509:G509"/>
    <mergeCell ref="B520:G520"/>
    <mergeCell ref="B556:G556"/>
    <mergeCell ref="B568:G568"/>
    <mergeCell ref="B450:G450"/>
    <mergeCell ref="B454:G454"/>
    <mergeCell ref="B460:G460"/>
    <mergeCell ref="B471:G471"/>
    <mergeCell ref="B478:G478"/>
    <mergeCell ref="B616:G616"/>
    <mergeCell ref="B588:G588"/>
    <mergeCell ref="B584:G584"/>
    <mergeCell ref="B585:G585"/>
    <mergeCell ref="B620:G620"/>
    <mergeCell ref="B640:G640"/>
    <mergeCell ref="B639:G639"/>
    <mergeCell ref="B628:G628"/>
    <mergeCell ref="B651:G651"/>
    <mergeCell ref="B658:G658"/>
    <mergeCell ref="B662:G662"/>
    <mergeCell ref="B633:G633"/>
    <mergeCell ref="B592:G592"/>
    <mergeCell ref="B598:G598"/>
    <mergeCell ref="B483:G483"/>
    <mergeCell ref="B489:G489"/>
    <mergeCell ref="B497:G497"/>
    <mergeCell ref="B504:G504"/>
    <mergeCell ref="B521:G521"/>
    <mergeCell ref="B529:G529"/>
    <mergeCell ref="B539:G539"/>
    <mergeCell ref="B545:G545"/>
    <mergeCell ref="F9:I9"/>
    <mergeCell ref="F10:I17"/>
    <mergeCell ref="C6:E6"/>
    <mergeCell ref="C5:E5"/>
    <mergeCell ref="C15:E15"/>
    <mergeCell ref="C16:E16"/>
    <mergeCell ref="A8:I8"/>
    <mergeCell ref="C14:E14"/>
    <mergeCell ref="C17:E17"/>
    <mergeCell ref="B23:I23"/>
    <mergeCell ref="B22:I22"/>
    <mergeCell ref="A18:I18"/>
    <mergeCell ref="B19:I19"/>
    <mergeCell ref="B20:I20"/>
    <mergeCell ref="B21:I21"/>
    <mergeCell ref="B24:I24"/>
    <mergeCell ref="B25:I25"/>
    <mergeCell ref="B26:I26"/>
    <mergeCell ref="A1:I1"/>
    <mergeCell ref="A2:C2"/>
    <mergeCell ref="A3:G3"/>
    <mergeCell ref="H3:I3"/>
    <mergeCell ref="A5:B5"/>
    <mergeCell ref="A6:B6"/>
    <mergeCell ref="G6:I6"/>
    <mergeCell ref="A7:B7"/>
    <mergeCell ref="C7:E7"/>
    <mergeCell ref="G7:I7"/>
    <mergeCell ref="A4:I4"/>
    <mergeCell ref="G5:I5"/>
    <mergeCell ref="C10:E10"/>
    <mergeCell ref="A9:E9"/>
    <mergeCell ref="C11:E11"/>
    <mergeCell ref="C13:E13"/>
    <mergeCell ref="C12:E12"/>
    <mergeCell ref="B35:I35"/>
    <mergeCell ref="B36:I36"/>
    <mergeCell ref="A39:I40"/>
    <mergeCell ref="A41:G41"/>
    <mergeCell ref="B30:I30"/>
    <mergeCell ref="B31:I31"/>
    <mergeCell ref="B32:I32"/>
    <mergeCell ref="B33:I33"/>
    <mergeCell ref="B34:I34"/>
    <mergeCell ref="B27:I27"/>
    <mergeCell ref="B28:I28"/>
    <mergeCell ref="B29:I29"/>
  </mergeCells>
  <dataValidations>
    <dataValidation type="list" allowBlank="1" showErrorMessage="1" sqref="D42 D45:D63 D65:D69 D71:D74 D76:D86 D88:D94 D96:D97 D100:D111 D113:D127 D129:D133 D135:D139 D141:D146 D149:D176 D178:D182 D184:D188 D190:D205 D207:D223 D225:D239 D242:D246 D248:D263 D265:D272 D274:D285 D287:D291 D293:D295 D297:D299 D301:D302 D304:D305 D307:D309 D311:D314 D316:D317 D320:D332 D334:D337 D339:D349 D351:D359 D361:D362 D364:D368 D370:D380 D382:D389 D391:D399 D401:D403 D405:D430 D432:D434 D436:D449 D451:D453 D455:D459 D461:D470 D472:D477 D479:D482 D484:D488 D490:D496 D498:D503 D505:D508 D510:D519 D522:D528 D530:D538 D540:D544 D546:D555 D557:D567 D569:D583 D586:D587 D589:D591 D593:D597 D599:D615 D617:D619 D621:D627 D629:D632 D634:D638 D641:D650 D652:D657 D659:D661 D663:D681 D691:D705">
      <formula1>$A$697:$A$699</formula1>
    </dataValidation>
  </dataValidation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10.38"/>
    <col customWidth="1" min="2" max="2" width="23.5"/>
    <col customWidth="1" min="3" max="3" width="19.88"/>
    <col customWidth="1" min="4" max="4" width="7.0"/>
    <col customWidth="1" min="5" max="5" width="13.0"/>
    <col customWidth="1" min="6" max="6" width="23.75"/>
    <col customWidth="1" min="7" max="7" width="16.88"/>
    <col customWidth="1" min="8" max="9" width="4.13"/>
    <col customWidth="1" min="10" max="11" width="6.88"/>
    <col customWidth="1" min="12" max="26" width="7.63"/>
  </cols>
  <sheetData>
    <row r="1" ht="33.75" customHeight="1">
      <c r="A1" s="1" t="s">
        <v>0</v>
      </c>
      <c r="B1" s="3"/>
      <c r="C1" s="3"/>
      <c r="D1" s="3"/>
      <c r="E1" s="3"/>
      <c r="F1" s="3"/>
      <c r="G1" s="3"/>
      <c r="H1" s="3"/>
      <c r="I1" s="4"/>
      <c r="J1" s="5"/>
      <c r="K1" s="5"/>
      <c r="L1" s="6"/>
      <c r="M1" s="6"/>
      <c r="N1" s="6"/>
      <c r="O1" s="6"/>
      <c r="P1" s="6"/>
      <c r="Q1" s="6"/>
      <c r="R1" s="6"/>
      <c r="S1" s="6"/>
      <c r="T1" s="6"/>
      <c r="U1" s="6"/>
      <c r="V1" s="6"/>
      <c r="W1" s="6"/>
      <c r="X1" s="6"/>
      <c r="Y1" s="6"/>
      <c r="Z1" s="6"/>
    </row>
    <row r="2" ht="33.75" customHeight="1">
      <c r="A2" s="1" t="s">
        <v>1</v>
      </c>
      <c r="B2" s="3"/>
      <c r="C2" s="3"/>
      <c r="D2" s="3"/>
      <c r="E2" s="3"/>
      <c r="F2" s="3"/>
      <c r="G2" s="3"/>
      <c r="H2" s="8">
        <v>2.0</v>
      </c>
      <c r="I2" s="4"/>
      <c r="J2" s="5"/>
      <c r="K2" s="5"/>
      <c r="L2" s="6"/>
      <c r="M2" s="6"/>
      <c r="N2" s="6"/>
      <c r="O2" s="6"/>
      <c r="P2" s="6"/>
      <c r="Q2" s="6"/>
      <c r="R2" s="6"/>
      <c r="S2" s="6"/>
      <c r="T2" s="6"/>
      <c r="U2" s="6"/>
      <c r="V2" s="6"/>
      <c r="W2" s="6"/>
      <c r="X2" s="6"/>
      <c r="Y2" s="6"/>
      <c r="Z2" s="6"/>
    </row>
    <row r="3" ht="28.5" customHeight="1">
      <c r="A3" s="11" t="s">
        <v>4</v>
      </c>
      <c r="B3" s="3"/>
      <c r="C3" s="3"/>
      <c r="D3" s="3"/>
      <c r="E3" s="3"/>
      <c r="F3" s="3"/>
      <c r="G3" s="3"/>
      <c r="H3" s="3"/>
      <c r="I3" s="4"/>
      <c r="J3" s="5"/>
      <c r="K3" s="5"/>
      <c r="L3" s="6"/>
      <c r="M3" s="6"/>
      <c r="N3" s="6"/>
      <c r="O3" s="6"/>
      <c r="P3" s="6"/>
      <c r="Q3" s="6"/>
      <c r="R3" s="6"/>
      <c r="S3" s="6"/>
      <c r="T3" s="6"/>
      <c r="U3" s="6"/>
      <c r="V3" s="6"/>
      <c r="W3" s="6"/>
      <c r="X3" s="6"/>
      <c r="Y3" s="6"/>
      <c r="Z3" s="6"/>
    </row>
    <row r="4" ht="52.5" customHeight="1">
      <c r="A4" s="14" t="s">
        <v>5</v>
      </c>
      <c r="B4" s="4"/>
      <c r="C4" s="11" t="s">
        <v>7</v>
      </c>
      <c r="D4" s="3"/>
      <c r="E4" s="4"/>
      <c r="F4" s="16" t="s">
        <v>8</v>
      </c>
      <c r="G4" s="11"/>
      <c r="H4" s="3"/>
      <c r="I4" s="4"/>
      <c r="J4" s="5"/>
      <c r="K4" s="5"/>
      <c r="L4" s="6"/>
      <c r="M4" s="6"/>
      <c r="N4" s="6"/>
      <c r="O4" s="6"/>
      <c r="P4" s="6"/>
      <c r="Q4" s="6"/>
      <c r="R4" s="6"/>
      <c r="S4" s="6"/>
      <c r="T4" s="6"/>
      <c r="U4" s="6"/>
      <c r="V4" s="6"/>
      <c r="W4" s="6"/>
      <c r="X4" s="6"/>
      <c r="Y4" s="6"/>
      <c r="Z4" s="6"/>
    </row>
    <row r="5" ht="43.5" customHeight="1">
      <c r="A5" s="20" t="s">
        <v>9</v>
      </c>
      <c r="B5" s="4"/>
      <c r="C5" s="21"/>
      <c r="D5" s="3"/>
      <c r="E5" s="4"/>
      <c r="F5" s="23" t="s">
        <v>11</v>
      </c>
      <c r="G5" s="11"/>
      <c r="H5" s="3"/>
      <c r="I5" s="4"/>
      <c r="J5" s="5"/>
      <c r="K5" s="5"/>
      <c r="L5" s="6"/>
      <c r="M5" s="6"/>
      <c r="N5" s="6"/>
      <c r="O5" s="6"/>
      <c r="P5" s="6"/>
      <c r="Q5" s="6"/>
      <c r="R5" s="6"/>
      <c r="S5" s="6"/>
      <c r="T5" s="6"/>
      <c r="U5" s="6"/>
      <c r="V5" s="6"/>
      <c r="W5" s="6"/>
      <c r="X5" s="6"/>
      <c r="Y5" s="6"/>
      <c r="Z5" s="6"/>
    </row>
    <row r="6" ht="59.25" customHeight="1">
      <c r="A6" s="20" t="s">
        <v>12</v>
      </c>
      <c r="B6" s="4"/>
      <c r="C6" s="26"/>
      <c r="D6" s="3"/>
      <c r="E6" s="4"/>
      <c r="F6" s="23" t="s">
        <v>13</v>
      </c>
      <c r="G6" s="11"/>
      <c r="H6" s="3"/>
      <c r="I6" s="4"/>
      <c r="J6" s="5"/>
      <c r="K6" s="5"/>
      <c r="L6" s="6"/>
      <c r="M6" s="6"/>
      <c r="N6" s="6"/>
      <c r="O6" s="6"/>
      <c r="P6" s="6"/>
      <c r="Q6" s="6"/>
      <c r="R6" s="6"/>
      <c r="S6" s="6"/>
      <c r="T6" s="6"/>
      <c r="U6" s="6"/>
      <c r="V6" s="6"/>
      <c r="W6" s="6"/>
      <c r="X6" s="6"/>
      <c r="Y6" s="6"/>
      <c r="Z6" s="6"/>
    </row>
    <row r="7" ht="36.0" customHeight="1">
      <c r="A7" s="29" t="s">
        <v>17</v>
      </c>
      <c r="B7" s="9"/>
      <c r="C7" s="9"/>
      <c r="D7" s="9"/>
      <c r="E7" s="9"/>
      <c r="F7" s="9"/>
      <c r="G7" s="9"/>
      <c r="H7" s="9"/>
      <c r="I7" s="31"/>
      <c r="J7" s="5"/>
      <c r="K7" s="5"/>
      <c r="L7" s="6"/>
      <c r="M7" s="6"/>
      <c r="N7" s="6"/>
      <c r="O7" s="6"/>
      <c r="P7" s="6"/>
      <c r="Q7" s="6"/>
      <c r="R7" s="6"/>
      <c r="S7" s="6"/>
      <c r="T7" s="6"/>
      <c r="U7" s="6"/>
      <c r="V7" s="6"/>
      <c r="W7" s="6"/>
      <c r="X7" s="6"/>
      <c r="Y7" s="6"/>
      <c r="Z7" s="6"/>
    </row>
    <row r="8" ht="33.0" customHeight="1">
      <c r="A8" s="33"/>
      <c r="B8" s="35" t="s">
        <v>15</v>
      </c>
      <c r="C8" s="3"/>
      <c r="D8" s="3"/>
      <c r="E8" s="4"/>
      <c r="F8" s="37" t="s">
        <v>21</v>
      </c>
      <c r="G8" s="3"/>
      <c r="H8" s="3"/>
      <c r="I8" s="4"/>
      <c r="J8" s="5"/>
      <c r="K8" s="5"/>
      <c r="L8" s="6"/>
      <c r="M8" s="6"/>
      <c r="N8" s="6"/>
      <c r="O8" s="6"/>
      <c r="P8" s="6"/>
      <c r="Q8" s="6"/>
      <c r="R8" s="6"/>
      <c r="S8" s="6"/>
      <c r="T8" s="6"/>
      <c r="U8" s="6"/>
      <c r="V8" s="6"/>
      <c r="W8" s="6"/>
      <c r="X8" s="6"/>
      <c r="Y8" s="6"/>
      <c r="Z8" s="6"/>
    </row>
    <row r="9" ht="27.75" customHeight="1">
      <c r="A9" s="39" t="s">
        <v>18</v>
      </c>
      <c r="B9" s="32" t="s">
        <v>19</v>
      </c>
      <c r="C9" s="44" t="str">
        <f>OPD!D716</f>
        <v/>
      </c>
      <c r="D9" s="3"/>
      <c r="E9" s="4"/>
      <c r="F9" s="47" t="str">
        <f>D724</f>
        <v/>
      </c>
      <c r="G9" s="43"/>
      <c r="H9" s="43"/>
      <c r="I9" s="45"/>
      <c r="J9" s="5"/>
      <c r="K9" s="5"/>
      <c r="L9" s="6"/>
      <c r="M9" s="6"/>
      <c r="N9" s="6"/>
      <c r="O9" s="6"/>
      <c r="P9" s="6"/>
      <c r="Q9" s="6"/>
      <c r="R9" s="6"/>
      <c r="S9" s="6"/>
      <c r="T9" s="6"/>
      <c r="U9" s="6"/>
      <c r="V9" s="6"/>
      <c r="W9" s="6"/>
      <c r="X9" s="6"/>
      <c r="Y9" s="6"/>
      <c r="Z9" s="6"/>
    </row>
    <row r="10" ht="27.75" customHeight="1">
      <c r="A10" s="39" t="s">
        <v>23</v>
      </c>
      <c r="B10" s="32" t="s">
        <v>24</v>
      </c>
      <c r="C10" s="44" t="str">
        <f>OPD!D717</f>
        <v/>
      </c>
      <c r="D10" s="3"/>
      <c r="E10" s="4"/>
      <c r="F10" s="48"/>
      <c r="I10" s="50"/>
      <c r="J10" s="5"/>
      <c r="K10" s="5"/>
      <c r="L10" s="6"/>
      <c r="M10" s="6"/>
      <c r="N10" s="6"/>
      <c r="O10" s="6"/>
      <c r="P10" s="6"/>
      <c r="Q10" s="6"/>
      <c r="R10" s="6"/>
      <c r="S10" s="6"/>
      <c r="T10" s="6"/>
      <c r="U10" s="6"/>
      <c r="V10" s="6"/>
      <c r="W10" s="6"/>
      <c r="X10" s="6"/>
      <c r="Y10" s="6"/>
      <c r="Z10" s="6"/>
    </row>
    <row r="11" ht="27.75" customHeight="1">
      <c r="A11" s="39" t="s">
        <v>25</v>
      </c>
      <c r="B11" s="32" t="s">
        <v>26</v>
      </c>
      <c r="C11" s="44" t="str">
        <f>OPD!D718</f>
        <v/>
      </c>
      <c r="D11" s="3"/>
      <c r="E11" s="4"/>
      <c r="F11" s="48"/>
      <c r="I11" s="50"/>
      <c r="J11" s="5"/>
      <c r="K11" s="5"/>
      <c r="L11" s="6"/>
      <c r="M11" s="6"/>
      <c r="N11" s="6"/>
      <c r="O11" s="6"/>
      <c r="P11" s="6"/>
      <c r="Q11" s="6"/>
      <c r="R11" s="6"/>
      <c r="S11" s="6"/>
      <c r="T11" s="6"/>
      <c r="U11" s="6"/>
      <c r="V11" s="6"/>
      <c r="W11" s="6"/>
      <c r="X11" s="6"/>
      <c r="Y11" s="6"/>
      <c r="Z11" s="6"/>
    </row>
    <row r="12" ht="27.75" customHeight="1">
      <c r="A12" s="39" t="s">
        <v>27</v>
      </c>
      <c r="B12" s="32" t="s">
        <v>28</v>
      </c>
      <c r="C12" s="44" t="str">
        <f>OPD!D719</f>
        <v/>
      </c>
      <c r="D12" s="3"/>
      <c r="E12" s="4"/>
      <c r="F12" s="48"/>
      <c r="I12" s="50"/>
      <c r="J12" s="5"/>
      <c r="K12" s="5"/>
      <c r="L12" s="6"/>
      <c r="M12" s="6"/>
      <c r="N12" s="6"/>
      <c r="O12" s="6"/>
      <c r="P12" s="6"/>
      <c r="Q12" s="6"/>
      <c r="R12" s="6"/>
      <c r="S12" s="6"/>
      <c r="T12" s="6"/>
      <c r="U12" s="6"/>
      <c r="V12" s="6"/>
      <c r="W12" s="6"/>
      <c r="X12" s="6"/>
      <c r="Y12" s="6"/>
      <c r="Z12" s="6"/>
    </row>
    <row r="13" ht="27.75" customHeight="1">
      <c r="A13" s="39" t="s">
        <v>29</v>
      </c>
      <c r="B13" s="32" t="s">
        <v>30</v>
      </c>
      <c r="C13" s="44" t="str">
        <f>OPD!D720</f>
        <v/>
      </c>
      <c r="D13" s="3"/>
      <c r="E13" s="4"/>
      <c r="F13" s="48"/>
      <c r="I13" s="50"/>
      <c r="J13" s="5"/>
      <c r="K13" s="5"/>
      <c r="L13" s="6"/>
      <c r="M13" s="6"/>
      <c r="N13" s="6"/>
      <c r="O13" s="6"/>
      <c r="P13" s="6"/>
      <c r="Q13" s="6"/>
      <c r="R13" s="6"/>
      <c r="S13" s="6"/>
      <c r="T13" s="6"/>
      <c r="U13" s="6"/>
      <c r="V13" s="6"/>
      <c r="W13" s="6"/>
      <c r="X13" s="6"/>
      <c r="Y13" s="6"/>
      <c r="Z13" s="6"/>
    </row>
    <row r="14" ht="27.75" customHeight="1">
      <c r="A14" s="39" t="s">
        <v>31</v>
      </c>
      <c r="B14" s="32" t="s">
        <v>32</v>
      </c>
      <c r="C14" s="44" t="str">
        <f>OPD!D721</f>
        <v/>
      </c>
      <c r="D14" s="3"/>
      <c r="E14" s="4"/>
      <c r="F14" s="48"/>
      <c r="I14" s="50"/>
      <c r="J14" s="5"/>
      <c r="K14" s="5"/>
      <c r="L14" s="6"/>
      <c r="M14" s="6"/>
      <c r="N14" s="6"/>
      <c r="O14" s="6"/>
      <c r="P14" s="6"/>
      <c r="Q14" s="6"/>
      <c r="R14" s="6"/>
      <c r="S14" s="6"/>
      <c r="T14" s="6"/>
      <c r="U14" s="6"/>
      <c r="V14" s="6"/>
      <c r="W14" s="6"/>
      <c r="X14" s="6"/>
      <c r="Y14" s="6"/>
      <c r="Z14" s="6"/>
    </row>
    <row r="15" ht="57.75" customHeight="1">
      <c r="A15" s="39" t="s">
        <v>33</v>
      </c>
      <c r="B15" s="32" t="s">
        <v>34</v>
      </c>
      <c r="C15" s="44" t="str">
        <f>OPD!D722</f>
        <v/>
      </c>
      <c r="D15" s="3"/>
      <c r="E15" s="4"/>
      <c r="F15" s="48"/>
      <c r="I15" s="50"/>
      <c r="J15" s="5"/>
      <c r="K15" s="5"/>
      <c r="L15" s="6"/>
      <c r="M15" s="6"/>
      <c r="N15" s="6"/>
      <c r="O15" s="6"/>
      <c r="P15" s="6"/>
      <c r="Q15" s="6"/>
      <c r="R15" s="6"/>
      <c r="S15" s="6"/>
      <c r="T15" s="6"/>
      <c r="U15" s="6"/>
      <c r="V15" s="6"/>
      <c r="W15" s="6"/>
      <c r="X15" s="6"/>
      <c r="Y15" s="6"/>
      <c r="Z15" s="6"/>
    </row>
    <row r="16" ht="27.75" customHeight="1">
      <c r="A16" s="39" t="s">
        <v>35</v>
      </c>
      <c r="B16" s="32" t="s">
        <v>36</v>
      </c>
      <c r="C16" s="44" t="str">
        <f>OPD!D723</f>
        <v/>
      </c>
      <c r="D16" s="3"/>
      <c r="E16" s="4"/>
      <c r="F16" s="53"/>
      <c r="G16" s="54"/>
      <c r="H16" s="54"/>
      <c r="I16" s="55"/>
      <c r="J16" s="5"/>
      <c r="K16" s="5"/>
      <c r="L16" s="6"/>
      <c r="M16" s="6"/>
      <c r="N16" s="6"/>
      <c r="O16" s="6"/>
      <c r="P16" s="6"/>
      <c r="Q16" s="6"/>
      <c r="R16" s="6"/>
      <c r="S16" s="6"/>
      <c r="T16" s="6"/>
      <c r="U16" s="6"/>
      <c r="V16" s="6"/>
      <c r="W16" s="6"/>
      <c r="X16" s="6"/>
      <c r="Y16" s="6"/>
      <c r="Z16" s="6"/>
    </row>
    <row r="17" ht="19.5" customHeight="1">
      <c r="A17" s="58"/>
      <c r="B17" s="3"/>
      <c r="C17" s="3"/>
      <c r="D17" s="3"/>
      <c r="E17" s="3"/>
      <c r="F17" s="3"/>
      <c r="G17" s="3"/>
      <c r="H17" s="3"/>
      <c r="I17" s="4"/>
      <c r="J17" s="5"/>
      <c r="K17" s="5"/>
      <c r="L17" s="6"/>
      <c r="M17" s="6"/>
      <c r="N17" s="6"/>
      <c r="O17" s="6"/>
      <c r="P17" s="6"/>
      <c r="Q17" s="6"/>
      <c r="R17" s="6"/>
      <c r="S17" s="6"/>
      <c r="T17" s="6"/>
      <c r="U17" s="6"/>
      <c r="V17" s="6"/>
      <c r="W17" s="6"/>
      <c r="X17" s="6"/>
      <c r="Y17" s="6"/>
      <c r="Z17" s="6"/>
    </row>
    <row r="18" ht="33.75" customHeight="1">
      <c r="A18" s="60"/>
      <c r="B18" s="51" t="s">
        <v>37</v>
      </c>
      <c r="C18" s="3"/>
      <c r="D18" s="3"/>
      <c r="E18" s="3"/>
      <c r="F18" s="3"/>
      <c r="G18" s="3"/>
      <c r="H18" s="3"/>
      <c r="I18" s="4"/>
      <c r="J18" s="5"/>
      <c r="K18" s="5"/>
      <c r="L18" s="6"/>
      <c r="M18" s="6"/>
      <c r="N18" s="6"/>
      <c r="O18" s="6"/>
      <c r="P18" s="6"/>
      <c r="Q18" s="6"/>
      <c r="R18" s="6"/>
      <c r="S18" s="6"/>
      <c r="T18" s="6"/>
      <c r="U18" s="6"/>
      <c r="V18" s="6"/>
      <c r="W18" s="6"/>
      <c r="X18" s="6"/>
      <c r="Y18" s="6"/>
      <c r="Z18" s="6"/>
    </row>
    <row r="19" ht="33.75" customHeight="1">
      <c r="A19" s="23">
        <v>1.0</v>
      </c>
      <c r="B19" s="59"/>
      <c r="C19" s="3"/>
      <c r="D19" s="3"/>
      <c r="E19" s="3"/>
      <c r="F19" s="3"/>
      <c r="G19" s="3"/>
      <c r="H19" s="3"/>
      <c r="I19" s="4"/>
      <c r="J19" s="5"/>
      <c r="K19" s="5"/>
      <c r="L19" s="6"/>
      <c r="M19" s="6"/>
      <c r="N19" s="6"/>
      <c r="O19" s="6"/>
      <c r="P19" s="6"/>
      <c r="Q19" s="6"/>
      <c r="R19" s="6"/>
      <c r="S19" s="6"/>
      <c r="T19" s="6"/>
      <c r="U19" s="6"/>
      <c r="V19" s="6"/>
      <c r="W19" s="6"/>
      <c r="X19" s="6"/>
      <c r="Y19" s="6"/>
      <c r="Z19" s="6"/>
    </row>
    <row r="20" ht="33.75" customHeight="1">
      <c r="A20" s="23">
        <v>2.0</v>
      </c>
      <c r="B20" s="59"/>
      <c r="C20" s="3"/>
      <c r="D20" s="3"/>
      <c r="E20" s="3"/>
      <c r="F20" s="3"/>
      <c r="G20" s="3"/>
      <c r="H20" s="3"/>
      <c r="I20" s="4"/>
      <c r="J20" s="5"/>
      <c r="K20" s="5"/>
      <c r="L20" s="6"/>
      <c r="M20" s="6"/>
      <c r="N20" s="6"/>
      <c r="O20" s="6"/>
      <c r="P20" s="6"/>
      <c r="Q20" s="6"/>
      <c r="R20" s="6"/>
      <c r="S20" s="6"/>
      <c r="T20" s="6"/>
      <c r="U20" s="6"/>
      <c r="V20" s="6"/>
      <c r="W20" s="6"/>
      <c r="X20" s="6"/>
      <c r="Y20" s="6"/>
      <c r="Z20" s="6"/>
    </row>
    <row r="21" ht="33.75" customHeight="1">
      <c r="A21" s="23">
        <v>3.0</v>
      </c>
      <c r="B21" s="59"/>
      <c r="C21" s="3"/>
      <c r="D21" s="3"/>
      <c r="E21" s="3"/>
      <c r="F21" s="3"/>
      <c r="G21" s="3"/>
      <c r="H21" s="3"/>
      <c r="I21" s="4"/>
      <c r="J21" s="5"/>
      <c r="K21" s="5"/>
      <c r="L21" s="6"/>
      <c r="M21" s="6"/>
      <c r="N21" s="6"/>
      <c r="O21" s="6"/>
      <c r="P21" s="6"/>
      <c r="Q21" s="6"/>
      <c r="R21" s="6"/>
      <c r="S21" s="6"/>
      <c r="T21" s="6"/>
      <c r="U21" s="6"/>
      <c r="V21" s="6"/>
      <c r="W21" s="6"/>
      <c r="X21" s="6"/>
      <c r="Y21" s="6"/>
      <c r="Z21" s="6"/>
    </row>
    <row r="22" ht="33.75" customHeight="1">
      <c r="A22" s="23">
        <v>4.0</v>
      </c>
      <c r="B22" s="59"/>
      <c r="C22" s="3"/>
      <c r="D22" s="3"/>
      <c r="E22" s="3"/>
      <c r="F22" s="3"/>
      <c r="G22" s="3"/>
      <c r="H22" s="3"/>
      <c r="I22" s="4"/>
      <c r="J22" s="5"/>
      <c r="K22" s="5"/>
      <c r="L22" s="6"/>
      <c r="M22" s="6"/>
      <c r="N22" s="6"/>
      <c r="O22" s="6"/>
      <c r="P22" s="6"/>
      <c r="Q22" s="6"/>
      <c r="R22" s="6"/>
      <c r="S22" s="6"/>
      <c r="T22" s="6"/>
      <c r="U22" s="6"/>
      <c r="V22" s="6"/>
      <c r="W22" s="6"/>
      <c r="X22" s="6"/>
      <c r="Y22" s="6"/>
      <c r="Z22" s="6"/>
    </row>
    <row r="23" ht="33.75" customHeight="1">
      <c r="A23" s="23">
        <v>5.0</v>
      </c>
      <c r="B23" s="59"/>
      <c r="C23" s="3"/>
      <c r="D23" s="3"/>
      <c r="E23" s="3"/>
      <c r="F23" s="3"/>
      <c r="G23" s="3"/>
      <c r="H23" s="3"/>
      <c r="I23" s="4"/>
      <c r="J23" s="5"/>
      <c r="K23" s="5"/>
      <c r="L23" s="6"/>
      <c r="M23" s="6"/>
      <c r="N23" s="6"/>
      <c r="O23" s="6"/>
      <c r="P23" s="6"/>
      <c r="Q23" s="6"/>
      <c r="R23" s="6"/>
      <c r="S23" s="6"/>
      <c r="T23" s="6"/>
      <c r="U23" s="6"/>
      <c r="V23" s="6"/>
      <c r="W23" s="6"/>
      <c r="X23" s="6"/>
      <c r="Y23" s="6"/>
      <c r="Z23" s="6"/>
    </row>
    <row r="24" ht="33.75" customHeight="1">
      <c r="A24" s="60"/>
      <c r="B24" s="51" t="s">
        <v>39</v>
      </c>
      <c r="C24" s="3"/>
      <c r="D24" s="3"/>
      <c r="E24" s="3"/>
      <c r="F24" s="3"/>
      <c r="G24" s="3"/>
      <c r="H24" s="3"/>
      <c r="I24" s="4"/>
      <c r="J24" s="5"/>
      <c r="K24" s="5"/>
      <c r="L24" s="6"/>
      <c r="M24" s="6"/>
      <c r="N24" s="6"/>
      <c r="O24" s="6"/>
      <c r="P24" s="6"/>
      <c r="Q24" s="6"/>
      <c r="R24" s="6"/>
      <c r="S24" s="6"/>
      <c r="T24" s="6"/>
      <c r="U24" s="6"/>
      <c r="V24" s="6"/>
      <c r="W24" s="6"/>
      <c r="X24" s="6"/>
      <c r="Y24" s="6"/>
      <c r="Z24" s="6"/>
    </row>
    <row r="25" ht="33.75" customHeight="1">
      <c r="A25" s="23">
        <v>1.0</v>
      </c>
      <c r="B25" s="59"/>
      <c r="C25" s="3"/>
      <c r="D25" s="3"/>
      <c r="E25" s="3"/>
      <c r="F25" s="3"/>
      <c r="G25" s="3"/>
      <c r="H25" s="3"/>
      <c r="I25" s="4"/>
      <c r="J25" s="5"/>
      <c r="K25" s="5"/>
      <c r="L25" s="6"/>
      <c r="M25" s="6"/>
      <c r="N25" s="6"/>
      <c r="O25" s="6"/>
      <c r="P25" s="6"/>
      <c r="Q25" s="6"/>
      <c r="R25" s="6"/>
      <c r="S25" s="6"/>
      <c r="T25" s="6"/>
      <c r="U25" s="6"/>
      <c r="V25" s="6"/>
      <c r="W25" s="6"/>
      <c r="X25" s="6"/>
      <c r="Y25" s="6"/>
      <c r="Z25" s="6"/>
    </row>
    <row r="26" ht="33.75" customHeight="1">
      <c r="A26" s="23">
        <v>2.0</v>
      </c>
      <c r="B26" s="59"/>
      <c r="C26" s="3"/>
      <c r="D26" s="3"/>
      <c r="E26" s="3"/>
      <c r="F26" s="3"/>
      <c r="G26" s="3"/>
      <c r="H26" s="3"/>
      <c r="I26" s="4"/>
      <c r="J26" s="5"/>
      <c r="K26" s="5"/>
      <c r="L26" s="6"/>
      <c r="M26" s="6"/>
      <c r="N26" s="6"/>
      <c r="O26" s="6"/>
      <c r="P26" s="6"/>
      <c r="Q26" s="6"/>
      <c r="R26" s="6"/>
      <c r="S26" s="6"/>
      <c r="T26" s="6"/>
      <c r="U26" s="6"/>
      <c r="V26" s="6"/>
      <c r="W26" s="6"/>
      <c r="X26" s="6"/>
      <c r="Y26" s="6"/>
      <c r="Z26" s="6"/>
    </row>
    <row r="27" ht="33.75" customHeight="1">
      <c r="A27" s="23">
        <v>3.0</v>
      </c>
      <c r="B27" s="59"/>
      <c r="C27" s="3"/>
      <c r="D27" s="3"/>
      <c r="E27" s="3"/>
      <c r="F27" s="3"/>
      <c r="G27" s="3"/>
      <c r="H27" s="3"/>
      <c r="I27" s="4"/>
      <c r="J27" s="5"/>
      <c r="K27" s="5"/>
      <c r="L27" s="6"/>
      <c r="M27" s="6"/>
      <c r="N27" s="6"/>
      <c r="O27" s="6"/>
      <c r="P27" s="6"/>
      <c r="Q27" s="6"/>
      <c r="R27" s="6"/>
      <c r="S27" s="6"/>
      <c r="T27" s="6"/>
      <c r="U27" s="6"/>
      <c r="V27" s="6"/>
      <c r="W27" s="6"/>
      <c r="X27" s="6"/>
      <c r="Y27" s="6"/>
      <c r="Z27" s="6"/>
    </row>
    <row r="28" ht="33.75" customHeight="1">
      <c r="A28" s="23">
        <v>4.0</v>
      </c>
      <c r="B28" s="59"/>
      <c r="C28" s="3"/>
      <c r="D28" s="3"/>
      <c r="E28" s="3"/>
      <c r="F28" s="3"/>
      <c r="G28" s="3"/>
      <c r="H28" s="3"/>
      <c r="I28" s="4"/>
      <c r="J28" s="5"/>
      <c r="K28" s="5"/>
      <c r="L28" s="6"/>
      <c r="M28" s="6"/>
      <c r="N28" s="6"/>
      <c r="O28" s="6"/>
      <c r="P28" s="6"/>
      <c r="Q28" s="6"/>
      <c r="R28" s="6"/>
      <c r="S28" s="6"/>
      <c r="T28" s="6"/>
      <c r="U28" s="6"/>
      <c r="V28" s="6"/>
      <c r="W28" s="6"/>
      <c r="X28" s="6"/>
      <c r="Y28" s="6"/>
      <c r="Z28" s="6"/>
    </row>
    <row r="29" ht="33.75" customHeight="1">
      <c r="A29" s="23">
        <v>5.0</v>
      </c>
      <c r="B29" s="59"/>
      <c r="C29" s="3"/>
      <c r="D29" s="3"/>
      <c r="E29" s="3"/>
      <c r="F29" s="3"/>
      <c r="G29" s="3"/>
      <c r="H29" s="3"/>
      <c r="I29" s="4"/>
      <c r="J29" s="5"/>
      <c r="K29" s="5"/>
      <c r="L29" s="6"/>
      <c r="M29" s="6"/>
      <c r="N29" s="6"/>
      <c r="O29" s="6"/>
      <c r="P29" s="6"/>
      <c r="Q29" s="6"/>
      <c r="R29" s="6"/>
      <c r="S29" s="6"/>
      <c r="T29" s="6"/>
      <c r="U29" s="6"/>
      <c r="V29" s="6"/>
      <c r="W29" s="6"/>
      <c r="X29" s="6"/>
      <c r="Y29" s="6"/>
      <c r="Z29" s="6"/>
    </row>
    <row r="30" ht="33.75" customHeight="1">
      <c r="A30" s="60"/>
      <c r="B30" s="51" t="s">
        <v>40</v>
      </c>
      <c r="C30" s="3"/>
      <c r="D30" s="3"/>
      <c r="E30" s="3"/>
      <c r="F30" s="3"/>
      <c r="G30" s="3"/>
      <c r="H30" s="3"/>
      <c r="I30" s="4"/>
      <c r="J30" s="5"/>
      <c r="K30" s="5"/>
      <c r="L30" s="6"/>
      <c r="M30" s="6"/>
      <c r="N30" s="6"/>
      <c r="O30" s="6"/>
      <c r="P30" s="6"/>
      <c r="Q30" s="6"/>
      <c r="R30" s="6"/>
      <c r="S30" s="6"/>
      <c r="T30" s="6"/>
      <c r="U30" s="6"/>
      <c r="V30" s="6"/>
      <c r="W30" s="6"/>
      <c r="X30" s="6"/>
      <c r="Y30" s="6"/>
      <c r="Z30" s="6"/>
    </row>
    <row r="31" ht="33.75" customHeight="1">
      <c r="A31" s="23">
        <v>1.0</v>
      </c>
      <c r="B31" s="59"/>
      <c r="C31" s="3"/>
      <c r="D31" s="3"/>
      <c r="E31" s="3"/>
      <c r="F31" s="3"/>
      <c r="G31" s="3"/>
      <c r="H31" s="3"/>
      <c r="I31" s="4"/>
      <c r="J31" s="5"/>
      <c r="K31" s="5"/>
      <c r="L31" s="6"/>
      <c r="M31" s="6"/>
      <c r="N31" s="6"/>
      <c r="O31" s="6"/>
      <c r="P31" s="6"/>
      <c r="Q31" s="6"/>
      <c r="R31" s="6"/>
      <c r="S31" s="6"/>
      <c r="T31" s="6"/>
      <c r="U31" s="6"/>
      <c r="V31" s="6"/>
      <c r="W31" s="6"/>
      <c r="X31" s="6"/>
      <c r="Y31" s="6"/>
      <c r="Z31" s="6"/>
    </row>
    <row r="32" ht="33.75" customHeight="1">
      <c r="A32" s="23">
        <v>2.0</v>
      </c>
      <c r="B32" s="59"/>
      <c r="C32" s="3"/>
      <c r="D32" s="3"/>
      <c r="E32" s="3"/>
      <c r="F32" s="3"/>
      <c r="G32" s="3"/>
      <c r="H32" s="3"/>
      <c r="I32" s="4"/>
      <c r="J32" s="5"/>
      <c r="K32" s="5"/>
      <c r="L32" s="6"/>
      <c r="M32" s="6"/>
      <c r="N32" s="6"/>
      <c r="O32" s="6"/>
      <c r="P32" s="6"/>
      <c r="Q32" s="6"/>
      <c r="R32" s="6"/>
      <c r="S32" s="6"/>
      <c r="T32" s="6"/>
      <c r="U32" s="6"/>
      <c r="V32" s="6"/>
      <c r="W32" s="6"/>
      <c r="X32" s="6"/>
      <c r="Y32" s="6"/>
      <c r="Z32" s="6"/>
    </row>
    <row r="33" ht="33.75" customHeight="1">
      <c r="A33" s="23">
        <v>3.0</v>
      </c>
      <c r="B33" s="59"/>
      <c r="C33" s="3"/>
      <c r="D33" s="3"/>
      <c r="E33" s="3"/>
      <c r="F33" s="3"/>
      <c r="G33" s="3"/>
      <c r="H33" s="3"/>
      <c r="I33" s="4"/>
      <c r="J33" s="5"/>
      <c r="K33" s="5"/>
      <c r="L33" s="6"/>
      <c r="M33" s="6"/>
      <c r="N33" s="6"/>
      <c r="O33" s="6"/>
      <c r="P33" s="6"/>
      <c r="Q33" s="6"/>
      <c r="R33" s="6"/>
      <c r="S33" s="6"/>
      <c r="T33" s="6"/>
      <c r="U33" s="6"/>
      <c r="V33" s="6"/>
      <c r="W33" s="6"/>
      <c r="X33" s="6"/>
      <c r="Y33" s="6"/>
      <c r="Z33" s="6"/>
    </row>
    <row r="34" ht="33.75" customHeight="1">
      <c r="A34" s="23">
        <v>4.0</v>
      </c>
      <c r="B34" s="59"/>
      <c r="C34" s="3"/>
      <c r="D34" s="3"/>
      <c r="E34" s="3"/>
      <c r="F34" s="3"/>
      <c r="G34" s="3"/>
      <c r="H34" s="3"/>
      <c r="I34" s="4"/>
      <c r="J34" s="5"/>
      <c r="K34" s="5"/>
      <c r="L34" s="6"/>
      <c r="M34" s="6"/>
      <c r="N34" s="6"/>
      <c r="O34" s="6"/>
      <c r="P34" s="6"/>
      <c r="Q34" s="6"/>
      <c r="R34" s="6"/>
      <c r="S34" s="6"/>
      <c r="T34" s="6"/>
      <c r="U34" s="6"/>
      <c r="V34" s="6"/>
      <c r="W34" s="6"/>
      <c r="X34" s="6"/>
      <c r="Y34" s="6"/>
      <c r="Z34" s="6"/>
    </row>
    <row r="35" ht="33.75" customHeight="1">
      <c r="A35" s="23">
        <v>5.0</v>
      </c>
      <c r="B35" s="59"/>
      <c r="C35" s="3"/>
      <c r="D35" s="3"/>
      <c r="E35" s="3"/>
      <c r="F35" s="3"/>
      <c r="G35" s="3"/>
      <c r="H35" s="3"/>
      <c r="I35" s="4"/>
      <c r="J35" s="5"/>
      <c r="K35" s="5"/>
      <c r="L35" s="6"/>
      <c r="M35" s="6"/>
      <c r="N35" s="6"/>
      <c r="O35" s="6"/>
      <c r="P35" s="6"/>
      <c r="Q35" s="6"/>
      <c r="R35" s="6"/>
      <c r="S35" s="6"/>
      <c r="T35" s="6"/>
      <c r="U35" s="6"/>
      <c r="V35" s="6"/>
      <c r="W35" s="6"/>
      <c r="X35" s="6"/>
      <c r="Y35" s="6"/>
      <c r="Z35" s="6"/>
    </row>
    <row r="36" ht="33.75" customHeight="1">
      <c r="A36" s="60"/>
      <c r="B36" s="19" t="s">
        <v>41</v>
      </c>
      <c r="C36" s="3"/>
      <c r="D36" s="3"/>
      <c r="E36" s="3"/>
      <c r="F36" s="3"/>
      <c r="G36" s="3"/>
      <c r="H36" s="3"/>
      <c r="I36" s="4"/>
      <c r="J36" s="5"/>
      <c r="K36" s="5"/>
      <c r="L36" s="6"/>
      <c r="M36" s="6"/>
      <c r="N36" s="6"/>
      <c r="O36" s="6"/>
      <c r="P36" s="6"/>
      <c r="Q36" s="6"/>
      <c r="R36" s="6"/>
      <c r="S36" s="6"/>
      <c r="T36" s="6"/>
      <c r="U36" s="6"/>
      <c r="V36" s="6"/>
      <c r="W36" s="6"/>
      <c r="X36" s="6"/>
      <c r="Y36" s="6"/>
      <c r="Z36" s="6"/>
    </row>
    <row r="37" ht="33.75" customHeight="1">
      <c r="A37" s="60"/>
      <c r="B37" s="19" t="s">
        <v>42</v>
      </c>
      <c r="C37" s="3"/>
      <c r="D37" s="3"/>
      <c r="E37" s="3"/>
      <c r="F37" s="3"/>
      <c r="G37" s="3"/>
      <c r="H37" s="3"/>
      <c r="I37" s="4"/>
      <c r="J37" s="5"/>
      <c r="K37" s="5"/>
      <c r="L37" s="6"/>
      <c r="M37" s="6"/>
      <c r="N37" s="6"/>
      <c r="O37" s="6"/>
      <c r="P37" s="6"/>
      <c r="Q37" s="6"/>
      <c r="R37" s="6"/>
      <c r="S37" s="6"/>
      <c r="T37" s="6"/>
      <c r="U37" s="6"/>
      <c r="V37" s="6"/>
      <c r="W37" s="6"/>
      <c r="X37" s="6"/>
      <c r="Y37" s="6"/>
      <c r="Z37" s="6"/>
    </row>
    <row r="38" ht="33.75" customHeight="1">
      <c r="A38" s="69"/>
      <c r="B38" s="43"/>
      <c r="C38" s="43"/>
      <c r="D38" s="43"/>
      <c r="E38" s="43"/>
      <c r="F38" s="43"/>
      <c r="G38" s="43"/>
      <c r="H38" s="43"/>
      <c r="I38" s="45"/>
      <c r="J38" s="5"/>
      <c r="K38" s="5"/>
      <c r="L38" s="6"/>
      <c r="M38" s="6"/>
      <c r="N38" s="6"/>
      <c r="O38" s="6"/>
      <c r="P38" s="6"/>
      <c r="Q38" s="6"/>
      <c r="R38" s="6"/>
      <c r="S38" s="6"/>
      <c r="T38" s="6"/>
      <c r="U38" s="6"/>
      <c r="V38" s="6"/>
      <c r="W38" s="6"/>
      <c r="X38" s="6"/>
      <c r="Y38" s="6"/>
      <c r="Z38" s="6"/>
    </row>
    <row r="39" ht="33.75" customHeight="1">
      <c r="A39" s="53"/>
      <c r="B39" s="54"/>
      <c r="C39" s="54"/>
      <c r="D39" s="54"/>
      <c r="E39" s="54"/>
      <c r="F39" s="54"/>
      <c r="G39" s="54"/>
      <c r="H39" s="54"/>
      <c r="I39" s="55"/>
      <c r="J39" s="5"/>
      <c r="K39" s="5"/>
      <c r="L39" s="6"/>
      <c r="M39" s="6"/>
      <c r="N39" s="6"/>
      <c r="O39" s="6"/>
      <c r="P39" s="6"/>
      <c r="Q39" s="6"/>
      <c r="R39" s="6"/>
      <c r="S39" s="6"/>
      <c r="T39" s="6"/>
      <c r="U39" s="6"/>
      <c r="V39" s="6"/>
      <c r="W39" s="6"/>
      <c r="X39" s="6"/>
      <c r="Y39" s="6"/>
      <c r="Z39" s="6"/>
    </row>
    <row r="40" ht="33.75" customHeight="1">
      <c r="A40" s="70" t="s">
        <v>43</v>
      </c>
      <c r="B40" s="3"/>
      <c r="C40" s="3"/>
      <c r="D40" s="3"/>
      <c r="E40" s="3"/>
      <c r="F40" s="3"/>
      <c r="G40" s="4"/>
      <c r="H40" s="71"/>
      <c r="I40" s="73"/>
      <c r="J40" s="5"/>
      <c r="K40" s="5"/>
      <c r="L40" s="6"/>
      <c r="M40" s="6"/>
      <c r="N40" s="6"/>
      <c r="O40" s="6"/>
      <c r="P40" s="6"/>
      <c r="Q40" s="6"/>
      <c r="R40" s="6"/>
      <c r="S40" s="6"/>
      <c r="T40" s="6"/>
      <c r="U40" s="6"/>
      <c r="V40" s="6"/>
      <c r="W40" s="6"/>
      <c r="X40" s="6"/>
      <c r="Y40" s="6"/>
      <c r="Z40" s="6"/>
    </row>
    <row r="41" ht="39.0" customHeight="1">
      <c r="A41" s="74" t="s">
        <v>44</v>
      </c>
      <c r="B41" s="75" t="s">
        <v>45</v>
      </c>
      <c r="C41" s="77" t="s">
        <v>46</v>
      </c>
      <c r="D41" s="77" t="s">
        <v>47</v>
      </c>
      <c r="E41" s="79" t="s">
        <v>48</v>
      </c>
      <c r="F41" s="77" t="s">
        <v>50</v>
      </c>
      <c r="G41" s="81" t="s">
        <v>51</v>
      </c>
      <c r="H41" s="82" t="s">
        <v>52</v>
      </c>
      <c r="I41" s="84" t="s">
        <v>53</v>
      </c>
      <c r="J41" s="86"/>
      <c r="K41" s="5"/>
      <c r="L41" s="6"/>
      <c r="M41" s="6"/>
      <c r="N41" s="6"/>
      <c r="O41" s="6"/>
      <c r="P41" s="6"/>
      <c r="Q41" s="6"/>
      <c r="R41" s="6"/>
      <c r="S41" s="6"/>
      <c r="T41" s="6"/>
      <c r="U41" s="6"/>
      <c r="V41" s="6"/>
      <c r="W41" s="6"/>
      <c r="X41" s="6"/>
      <c r="Y41" s="6"/>
      <c r="Z41" s="6"/>
    </row>
    <row r="42" ht="26.25" customHeight="1">
      <c r="A42" s="88"/>
      <c r="B42" s="90" t="s">
        <v>55</v>
      </c>
      <c r="C42" s="3"/>
      <c r="D42" s="3"/>
      <c r="E42" s="3"/>
      <c r="F42" s="3"/>
      <c r="G42" s="4"/>
      <c r="H42" s="82">
        <f t="shared" ref="H42:I42" si="1">H43+H67+H73+H78+H104</f>
        <v>60</v>
      </c>
      <c r="I42" s="78">
        <f t="shared" si="1"/>
        <v>84</v>
      </c>
      <c r="J42" s="5"/>
      <c r="K42" s="5"/>
      <c r="L42" s="6"/>
      <c r="M42" s="6"/>
      <c r="N42" s="6"/>
      <c r="O42" s="6"/>
      <c r="P42" s="6"/>
      <c r="Q42" s="6"/>
      <c r="R42" s="6"/>
      <c r="S42" s="6"/>
      <c r="T42" s="6"/>
      <c r="U42" s="6"/>
      <c r="V42" s="6"/>
      <c r="W42" s="6"/>
      <c r="X42" s="6"/>
      <c r="Y42" s="6"/>
      <c r="Z42" s="6"/>
    </row>
    <row r="43" ht="39.75" customHeight="1">
      <c r="A43" s="96" t="s">
        <v>58</v>
      </c>
      <c r="B43" s="99" t="s">
        <v>59</v>
      </c>
      <c r="C43" s="3"/>
      <c r="D43" s="3"/>
      <c r="E43" s="3"/>
      <c r="F43" s="3"/>
      <c r="G43" s="4"/>
      <c r="H43" s="82">
        <f>SUM(D44:D63)</f>
        <v>22</v>
      </c>
      <c r="I43" s="78">
        <f>COUNT(D44:D63)*2</f>
        <v>40</v>
      </c>
      <c r="J43" s="5"/>
      <c r="K43" s="5"/>
      <c r="L43" s="6"/>
      <c r="M43" s="6"/>
      <c r="N43" s="6"/>
      <c r="O43" s="6"/>
      <c r="P43" s="6"/>
      <c r="Q43" s="6"/>
      <c r="R43" s="6"/>
      <c r="S43" s="6"/>
      <c r="T43" s="6"/>
      <c r="U43" s="6"/>
      <c r="V43" s="6"/>
      <c r="W43" s="6"/>
      <c r="X43" s="6"/>
      <c r="Y43" s="6"/>
      <c r="Z43" s="6"/>
    </row>
    <row r="44" ht="31.5" customHeight="1">
      <c r="A44" s="104" t="s">
        <v>61</v>
      </c>
      <c r="B44" s="106" t="s">
        <v>62</v>
      </c>
      <c r="C44" s="107" t="s">
        <v>63</v>
      </c>
      <c r="D44" s="108">
        <v>2.0</v>
      </c>
      <c r="E44" s="109" t="s">
        <v>64</v>
      </c>
      <c r="F44" s="110" t="s">
        <v>65</v>
      </c>
      <c r="G44" s="112"/>
      <c r="H44" s="82"/>
      <c r="I44" s="78"/>
      <c r="J44" s="5"/>
      <c r="K44" s="5"/>
      <c r="L44" s="6"/>
      <c r="M44" s="6"/>
      <c r="N44" s="6"/>
      <c r="O44" s="6"/>
      <c r="P44" s="6"/>
      <c r="Q44" s="6"/>
      <c r="R44" s="6"/>
      <c r="S44" s="6"/>
      <c r="T44" s="6"/>
      <c r="U44" s="6"/>
      <c r="V44" s="6"/>
      <c r="W44" s="6"/>
      <c r="X44" s="6"/>
      <c r="Y44" s="6"/>
      <c r="Z44" s="6"/>
    </row>
    <row r="45" ht="33.0" customHeight="1">
      <c r="A45" s="104" t="s">
        <v>69</v>
      </c>
      <c r="B45" s="106" t="s">
        <v>70</v>
      </c>
      <c r="C45" s="110" t="s">
        <v>71</v>
      </c>
      <c r="D45" s="108">
        <v>0.0</v>
      </c>
      <c r="E45" s="109" t="s">
        <v>64</v>
      </c>
      <c r="F45" s="110" t="s">
        <v>72</v>
      </c>
      <c r="G45" s="112"/>
      <c r="H45" s="82"/>
      <c r="I45" s="78"/>
      <c r="J45" s="5"/>
      <c r="K45" s="5"/>
      <c r="L45" s="6"/>
      <c r="M45" s="6"/>
      <c r="N45" s="6"/>
      <c r="O45" s="6"/>
      <c r="P45" s="6"/>
      <c r="Q45" s="6"/>
      <c r="R45" s="6"/>
      <c r="S45" s="6"/>
      <c r="T45" s="6"/>
      <c r="U45" s="6"/>
      <c r="V45" s="6"/>
      <c r="W45" s="6"/>
      <c r="X45" s="6"/>
      <c r="Y45" s="6"/>
      <c r="Z45" s="6"/>
    </row>
    <row r="46" ht="79.5" customHeight="1">
      <c r="A46" s="104" t="s">
        <v>73</v>
      </c>
      <c r="B46" s="106" t="s">
        <v>75</v>
      </c>
      <c r="C46" s="110" t="s">
        <v>76</v>
      </c>
      <c r="D46" s="108">
        <v>2.0</v>
      </c>
      <c r="E46" s="109" t="s">
        <v>64</v>
      </c>
      <c r="F46" s="110" t="s">
        <v>77</v>
      </c>
      <c r="G46" s="112"/>
      <c r="H46" s="82"/>
      <c r="I46" s="78"/>
      <c r="J46" s="5"/>
      <c r="K46" s="5"/>
      <c r="L46" s="6"/>
      <c r="M46" s="6"/>
      <c r="N46" s="6"/>
      <c r="O46" s="6"/>
      <c r="P46" s="6"/>
      <c r="Q46" s="6"/>
      <c r="R46" s="6"/>
      <c r="S46" s="6"/>
      <c r="T46" s="6"/>
      <c r="U46" s="6"/>
      <c r="V46" s="6"/>
      <c r="W46" s="6"/>
      <c r="X46" s="6"/>
      <c r="Y46" s="6"/>
      <c r="Z46" s="6"/>
    </row>
    <row r="47" ht="31.5" customHeight="1">
      <c r="A47" s="104" t="s">
        <v>78</v>
      </c>
      <c r="B47" s="106" t="s">
        <v>79</v>
      </c>
      <c r="C47" s="110" t="s">
        <v>80</v>
      </c>
      <c r="D47" s="108">
        <v>2.0</v>
      </c>
      <c r="E47" s="109" t="s">
        <v>64</v>
      </c>
      <c r="F47" s="110" t="s">
        <v>81</v>
      </c>
      <c r="G47" s="112"/>
      <c r="H47" s="82"/>
      <c r="I47" s="78"/>
      <c r="J47" s="5"/>
      <c r="K47" s="5"/>
      <c r="L47" s="6"/>
      <c r="M47" s="6"/>
      <c r="N47" s="6"/>
      <c r="O47" s="6"/>
      <c r="P47" s="6"/>
      <c r="Q47" s="6"/>
      <c r="R47" s="6"/>
      <c r="S47" s="6"/>
      <c r="T47" s="6"/>
      <c r="U47" s="6"/>
      <c r="V47" s="6"/>
      <c r="W47" s="6"/>
      <c r="X47" s="6"/>
      <c r="Y47" s="6"/>
      <c r="Z47" s="6"/>
    </row>
    <row r="48" ht="31.5" customHeight="1">
      <c r="A48" s="104" t="s">
        <v>82</v>
      </c>
      <c r="B48" s="106" t="s">
        <v>83</v>
      </c>
      <c r="C48" s="110" t="s">
        <v>84</v>
      </c>
      <c r="D48" s="108">
        <v>2.0</v>
      </c>
      <c r="E48" s="109" t="s">
        <v>64</v>
      </c>
      <c r="F48" s="116" t="s">
        <v>85</v>
      </c>
      <c r="G48" s="112"/>
      <c r="H48" s="82"/>
      <c r="I48" s="78"/>
      <c r="J48" s="5"/>
      <c r="K48" s="5"/>
      <c r="L48" s="6"/>
      <c r="M48" s="6"/>
      <c r="N48" s="6"/>
      <c r="O48" s="6"/>
      <c r="P48" s="6"/>
      <c r="Q48" s="6"/>
      <c r="R48" s="6"/>
      <c r="S48" s="6"/>
      <c r="T48" s="6"/>
      <c r="U48" s="6"/>
      <c r="V48" s="6"/>
      <c r="W48" s="6"/>
      <c r="X48" s="6"/>
      <c r="Y48" s="6"/>
      <c r="Z48" s="6"/>
    </row>
    <row r="49" ht="31.5" customHeight="1">
      <c r="A49" s="117" t="s">
        <v>89</v>
      </c>
      <c r="B49" s="119" t="s">
        <v>91</v>
      </c>
      <c r="C49" s="123" t="s">
        <v>95</v>
      </c>
      <c r="D49" s="108">
        <v>0.0</v>
      </c>
      <c r="E49" s="109" t="s">
        <v>64</v>
      </c>
      <c r="F49" s="110" t="s">
        <v>108</v>
      </c>
      <c r="G49" s="124"/>
      <c r="H49" s="82"/>
      <c r="I49" s="78"/>
      <c r="J49" s="5"/>
      <c r="K49" s="5"/>
      <c r="L49" s="6"/>
      <c r="M49" s="6"/>
      <c r="N49" s="6"/>
      <c r="O49" s="6"/>
      <c r="P49" s="6"/>
      <c r="Q49" s="6"/>
      <c r="R49" s="6"/>
      <c r="S49" s="6"/>
      <c r="T49" s="6"/>
      <c r="U49" s="6"/>
      <c r="V49" s="6"/>
      <c r="W49" s="6"/>
      <c r="X49" s="6"/>
      <c r="Y49" s="6"/>
      <c r="Z49" s="6"/>
    </row>
    <row r="50" ht="96.75" customHeight="1">
      <c r="A50" s="104"/>
      <c r="B50" s="106"/>
      <c r="C50" s="110" t="s">
        <v>121</v>
      </c>
      <c r="D50" s="108">
        <v>0.0</v>
      </c>
      <c r="E50" s="109" t="s">
        <v>64</v>
      </c>
      <c r="F50" s="110" t="s">
        <v>123</v>
      </c>
      <c r="G50" s="112"/>
      <c r="H50" s="82"/>
      <c r="I50" s="78"/>
      <c r="J50" s="5"/>
      <c r="K50" s="5"/>
      <c r="L50" s="6"/>
      <c r="M50" s="6"/>
      <c r="N50" s="6"/>
      <c r="O50" s="6"/>
      <c r="P50" s="6"/>
      <c r="Q50" s="6"/>
      <c r="R50" s="6"/>
      <c r="S50" s="6"/>
      <c r="T50" s="6"/>
      <c r="U50" s="6"/>
      <c r="V50" s="6"/>
      <c r="W50" s="6"/>
      <c r="X50" s="6"/>
      <c r="Y50" s="6"/>
      <c r="Z50" s="6"/>
    </row>
    <row r="51" ht="31.5" customHeight="1">
      <c r="A51" s="104" t="s">
        <v>126</v>
      </c>
      <c r="B51" s="106" t="s">
        <v>110</v>
      </c>
      <c r="C51" s="110" t="s">
        <v>127</v>
      </c>
      <c r="D51" s="108">
        <v>2.0</v>
      </c>
      <c r="E51" s="109" t="s">
        <v>64</v>
      </c>
      <c r="F51" s="110" t="s">
        <v>130</v>
      </c>
      <c r="G51" s="112"/>
      <c r="H51" s="82"/>
      <c r="I51" s="78"/>
      <c r="J51" s="5"/>
      <c r="K51" s="5"/>
      <c r="L51" s="6"/>
      <c r="M51" s="6"/>
      <c r="N51" s="6"/>
      <c r="O51" s="6"/>
      <c r="P51" s="6"/>
      <c r="Q51" s="6"/>
      <c r="R51" s="6"/>
      <c r="S51" s="6"/>
      <c r="T51" s="6"/>
      <c r="U51" s="6"/>
      <c r="V51" s="6"/>
      <c r="W51" s="6"/>
      <c r="X51" s="6"/>
      <c r="Y51" s="6"/>
      <c r="Z51" s="6"/>
    </row>
    <row r="52" ht="43.5" customHeight="1">
      <c r="A52" s="104"/>
      <c r="B52" s="106"/>
      <c r="C52" s="110" t="s">
        <v>131</v>
      </c>
      <c r="D52" s="108">
        <v>2.0</v>
      </c>
      <c r="E52" s="109" t="s">
        <v>64</v>
      </c>
      <c r="F52" s="110" t="s">
        <v>134</v>
      </c>
      <c r="G52" s="112"/>
      <c r="H52" s="82"/>
      <c r="I52" s="78"/>
      <c r="J52" s="5"/>
      <c r="K52" s="5"/>
      <c r="L52" s="6"/>
      <c r="M52" s="6"/>
      <c r="N52" s="6"/>
      <c r="O52" s="6"/>
      <c r="P52" s="6"/>
      <c r="Q52" s="6"/>
      <c r="R52" s="6"/>
      <c r="S52" s="6"/>
      <c r="T52" s="6"/>
      <c r="U52" s="6"/>
      <c r="V52" s="6"/>
      <c r="W52" s="6"/>
      <c r="X52" s="6"/>
      <c r="Y52" s="6"/>
      <c r="Z52" s="6"/>
    </row>
    <row r="53" ht="31.5" customHeight="1">
      <c r="A53" s="104" t="s">
        <v>116</v>
      </c>
      <c r="B53" s="106" t="s">
        <v>117</v>
      </c>
      <c r="C53" s="110" t="s">
        <v>136</v>
      </c>
      <c r="D53" s="108">
        <v>1.0</v>
      </c>
      <c r="E53" s="109" t="s">
        <v>64</v>
      </c>
      <c r="F53" s="110" t="s">
        <v>140</v>
      </c>
      <c r="G53" s="112" t="s">
        <v>141</v>
      </c>
      <c r="H53" s="82"/>
      <c r="I53" s="78"/>
      <c r="J53" s="5"/>
      <c r="K53" s="5"/>
      <c r="L53" s="6"/>
      <c r="M53" s="6"/>
      <c r="N53" s="6"/>
      <c r="O53" s="6"/>
      <c r="P53" s="6"/>
      <c r="Q53" s="6"/>
      <c r="R53" s="6"/>
      <c r="S53" s="6"/>
      <c r="T53" s="6"/>
      <c r="U53" s="6"/>
      <c r="V53" s="6"/>
      <c r="W53" s="6"/>
      <c r="X53" s="6"/>
      <c r="Y53" s="6"/>
      <c r="Z53" s="6"/>
    </row>
    <row r="54" ht="31.5" customHeight="1">
      <c r="A54" s="104" t="s">
        <v>135</v>
      </c>
      <c r="B54" s="106" t="s">
        <v>119</v>
      </c>
      <c r="C54" s="110" t="s">
        <v>145</v>
      </c>
      <c r="D54" s="108">
        <v>0.0</v>
      </c>
      <c r="E54" s="109" t="s">
        <v>64</v>
      </c>
      <c r="F54" s="110" t="s">
        <v>140</v>
      </c>
      <c r="G54" s="112" t="s">
        <v>147</v>
      </c>
      <c r="H54" s="82"/>
      <c r="I54" s="78"/>
      <c r="J54" s="5"/>
      <c r="K54" s="5"/>
      <c r="L54" s="6"/>
      <c r="M54" s="6"/>
      <c r="N54" s="6"/>
      <c r="O54" s="6"/>
      <c r="P54" s="6"/>
      <c r="Q54" s="6"/>
      <c r="R54" s="6"/>
      <c r="S54" s="6"/>
      <c r="T54" s="6"/>
      <c r="U54" s="6"/>
      <c r="V54" s="6"/>
      <c r="W54" s="6"/>
      <c r="X54" s="6"/>
      <c r="Y54" s="6"/>
      <c r="Z54" s="6"/>
    </row>
    <row r="55" ht="31.5" customHeight="1">
      <c r="A55" s="104" t="s">
        <v>124</v>
      </c>
      <c r="B55" s="106" t="s">
        <v>125</v>
      </c>
      <c r="C55" s="110" t="s">
        <v>154</v>
      </c>
      <c r="D55" s="108">
        <v>2.0</v>
      </c>
      <c r="E55" s="109" t="s">
        <v>64</v>
      </c>
      <c r="F55" s="116" t="s">
        <v>140</v>
      </c>
      <c r="G55" s="112"/>
      <c r="H55" s="82"/>
      <c r="I55" s="78"/>
      <c r="J55" s="5"/>
      <c r="K55" s="5"/>
      <c r="L55" s="6"/>
      <c r="M55" s="6"/>
      <c r="N55" s="6"/>
      <c r="O55" s="6"/>
      <c r="P55" s="6"/>
      <c r="Q55" s="6"/>
      <c r="R55" s="6"/>
      <c r="S55" s="6"/>
      <c r="T55" s="6"/>
      <c r="U55" s="6"/>
      <c r="V55" s="6"/>
      <c r="W55" s="6"/>
      <c r="X55" s="6"/>
      <c r="Y55" s="6"/>
      <c r="Z55" s="6"/>
    </row>
    <row r="56" ht="60.0" customHeight="1">
      <c r="A56" s="104"/>
      <c r="B56" s="106"/>
      <c r="C56" s="110" t="s">
        <v>163</v>
      </c>
      <c r="D56" s="108">
        <v>1.0</v>
      </c>
      <c r="E56" s="109" t="s">
        <v>64</v>
      </c>
      <c r="F56" s="110" t="s">
        <v>166</v>
      </c>
      <c r="G56" s="112" t="s">
        <v>167</v>
      </c>
      <c r="H56" s="82"/>
      <c r="I56" s="78"/>
      <c r="J56" s="5"/>
      <c r="K56" s="5"/>
      <c r="L56" s="6"/>
      <c r="M56" s="6"/>
      <c r="N56" s="6"/>
      <c r="O56" s="6"/>
      <c r="P56" s="6"/>
      <c r="Q56" s="6"/>
      <c r="R56" s="6"/>
      <c r="S56" s="6"/>
      <c r="T56" s="6"/>
      <c r="U56" s="6"/>
      <c r="V56" s="6"/>
      <c r="W56" s="6"/>
      <c r="X56" s="6"/>
      <c r="Y56" s="6"/>
      <c r="Z56" s="6"/>
    </row>
    <row r="57" ht="31.5" customHeight="1">
      <c r="A57" s="104" t="s">
        <v>128</v>
      </c>
      <c r="B57" s="106" t="s">
        <v>129</v>
      </c>
      <c r="C57" s="110" t="s">
        <v>173</v>
      </c>
      <c r="D57" s="108">
        <v>0.0</v>
      </c>
      <c r="E57" s="109" t="s">
        <v>64</v>
      </c>
      <c r="F57" s="110" t="s">
        <v>174</v>
      </c>
      <c r="G57" s="112"/>
      <c r="H57" s="82"/>
      <c r="I57" s="78"/>
      <c r="J57" s="5"/>
      <c r="K57" s="5"/>
      <c r="L57" s="6"/>
      <c r="M57" s="6"/>
      <c r="N57" s="6"/>
      <c r="O57" s="6"/>
      <c r="P57" s="6"/>
      <c r="Q57" s="6"/>
      <c r="R57" s="6"/>
      <c r="S57" s="6"/>
      <c r="T57" s="6"/>
      <c r="U57" s="6"/>
      <c r="V57" s="6"/>
      <c r="W57" s="6"/>
      <c r="X57" s="6"/>
      <c r="Y57" s="6"/>
      <c r="Z57" s="6"/>
    </row>
    <row r="58" ht="75.0" customHeight="1">
      <c r="A58" s="104" t="s">
        <v>132</v>
      </c>
      <c r="B58" s="106" t="s">
        <v>133</v>
      </c>
      <c r="C58" s="110" t="s">
        <v>175</v>
      </c>
      <c r="D58" s="108">
        <v>0.0</v>
      </c>
      <c r="E58" s="109" t="s">
        <v>64</v>
      </c>
      <c r="F58" s="110" t="s">
        <v>176</v>
      </c>
      <c r="G58" s="126"/>
      <c r="H58" s="127"/>
      <c r="I58" s="98"/>
      <c r="J58" s="116"/>
      <c r="K58" s="5"/>
      <c r="L58" s="6"/>
      <c r="M58" s="6"/>
      <c r="N58" s="6"/>
      <c r="O58" s="6"/>
      <c r="P58" s="6"/>
      <c r="Q58" s="6"/>
      <c r="R58" s="6"/>
      <c r="S58" s="6"/>
      <c r="T58" s="6"/>
      <c r="U58" s="6"/>
      <c r="V58" s="6"/>
      <c r="W58" s="6"/>
      <c r="X58" s="6"/>
      <c r="Y58" s="6"/>
      <c r="Z58" s="6"/>
    </row>
    <row r="59" ht="31.5" customHeight="1">
      <c r="A59" s="104" t="s">
        <v>148</v>
      </c>
      <c r="B59" s="106" t="s">
        <v>138</v>
      </c>
      <c r="C59" s="110" t="s">
        <v>189</v>
      </c>
      <c r="D59" s="108">
        <v>2.0</v>
      </c>
      <c r="E59" s="109" t="s">
        <v>64</v>
      </c>
      <c r="F59" s="110" t="s">
        <v>192</v>
      </c>
      <c r="G59" s="112"/>
      <c r="H59" s="82"/>
      <c r="I59" s="78"/>
      <c r="J59" s="5"/>
      <c r="K59" s="5"/>
      <c r="L59" s="6"/>
      <c r="M59" s="6"/>
      <c r="N59" s="6"/>
      <c r="O59" s="6"/>
      <c r="P59" s="6"/>
      <c r="Q59" s="6"/>
      <c r="R59" s="6"/>
      <c r="S59" s="6"/>
      <c r="T59" s="6"/>
      <c r="U59" s="6"/>
      <c r="V59" s="6"/>
      <c r="W59" s="6"/>
      <c r="X59" s="6"/>
      <c r="Y59" s="6"/>
      <c r="Z59" s="6"/>
    </row>
    <row r="60" ht="30.0" customHeight="1">
      <c r="A60" s="104"/>
      <c r="B60" s="106"/>
      <c r="C60" s="110" t="s">
        <v>195</v>
      </c>
      <c r="D60" s="108">
        <v>2.0</v>
      </c>
      <c r="E60" s="109" t="s">
        <v>64</v>
      </c>
      <c r="F60" s="108"/>
      <c r="G60" s="112"/>
      <c r="H60" s="82"/>
      <c r="I60" s="78"/>
      <c r="J60" s="5"/>
      <c r="K60" s="5"/>
      <c r="L60" s="6"/>
      <c r="M60" s="6"/>
      <c r="N60" s="6"/>
      <c r="O60" s="6"/>
      <c r="P60" s="6"/>
      <c r="Q60" s="6"/>
      <c r="R60" s="6"/>
      <c r="S60" s="6"/>
      <c r="T60" s="6"/>
      <c r="U60" s="6"/>
      <c r="V60" s="6"/>
      <c r="W60" s="6"/>
      <c r="X60" s="6"/>
      <c r="Y60" s="6"/>
      <c r="Z60" s="6"/>
    </row>
    <row r="61" ht="31.5" customHeight="1">
      <c r="A61" s="104" t="s">
        <v>153</v>
      </c>
      <c r="B61" s="106" t="s">
        <v>150</v>
      </c>
      <c r="C61" s="110" t="s">
        <v>196</v>
      </c>
      <c r="D61" s="108">
        <v>2.0</v>
      </c>
      <c r="E61" s="113" t="s">
        <v>152</v>
      </c>
      <c r="F61" s="108"/>
      <c r="G61" s="112"/>
      <c r="H61" s="82"/>
      <c r="I61" s="78"/>
      <c r="J61" s="5"/>
      <c r="K61" s="5"/>
      <c r="L61" s="6"/>
      <c r="M61" s="6"/>
      <c r="N61" s="6"/>
      <c r="O61" s="6"/>
      <c r="P61" s="6"/>
      <c r="Q61" s="6"/>
      <c r="R61" s="6"/>
      <c r="S61" s="6"/>
      <c r="T61" s="6"/>
      <c r="U61" s="6"/>
      <c r="V61" s="6"/>
      <c r="W61" s="6"/>
      <c r="X61" s="6"/>
      <c r="Y61" s="6"/>
      <c r="Z61" s="6"/>
    </row>
    <row r="62" ht="48.0" customHeight="1">
      <c r="A62" s="104" t="s">
        <v>155</v>
      </c>
      <c r="B62" s="106" t="s">
        <v>157</v>
      </c>
      <c r="C62" s="110" t="s">
        <v>202</v>
      </c>
      <c r="D62" s="108">
        <v>0.0</v>
      </c>
      <c r="E62" s="109" t="s">
        <v>64</v>
      </c>
      <c r="F62" s="108"/>
      <c r="G62" s="112"/>
      <c r="H62" s="82"/>
      <c r="I62" s="78"/>
      <c r="J62" s="5"/>
      <c r="K62" s="5"/>
      <c r="L62" s="6"/>
      <c r="M62" s="6"/>
      <c r="N62" s="6"/>
      <c r="O62" s="6"/>
      <c r="P62" s="6"/>
      <c r="Q62" s="6"/>
      <c r="R62" s="6"/>
      <c r="S62" s="6"/>
      <c r="T62" s="6"/>
      <c r="U62" s="6"/>
      <c r="V62" s="6"/>
      <c r="W62" s="6"/>
      <c r="X62" s="6"/>
      <c r="Y62" s="6"/>
      <c r="Z62" s="6"/>
    </row>
    <row r="63" ht="30.0" customHeight="1">
      <c r="A63" s="104"/>
      <c r="B63" s="106"/>
      <c r="C63" s="110" t="s">
        <v>208</v>
      </c>
      <c r="D63" s="108">
        <v>0.0</v>
      </c>
      <c r="E63" s="109" t="s">
        <v>64</v>
      </c>
      <c r="F63" s="108"/>
      <c r="G63" s="112"/>
      <c r="H63" s="82"/>
      <c r="I63" s="78"/>
      <c r="J63" s="5"/>
      <c r="K63" s="5"/>
      <c r="L63" s="6"/>
      <c r="M63" s="6"/>
      <c r="N63" s="6"/>
      <c r="O63" s="6"/>
      <c r="P63" s="6"/>
      <c r="Q63" s="6"/>
      <c r="R63" s="6"/>
      <c r="S63" s="6"/>
      <c r="T63" s="6"/>
      <c r="U63" s="6"/>
      <c r="V63" s="6"/>
      <c r="W63" s="6"/>
      <c r="X63" s="6"/>
      <c r="Y63" s="6"/>
      <c r="Z63" s="6"/>
    </row>
    <row r="64" ht="31.5" hidden="1" customHeight="1">
      <c r="A64" s="120" t="s">
        <v>170</v>
      </c>
      <c r="B64" s="106" t="s">
        <v>160</v>
      </c>
      <c r="C64" s="108"/>
      <c r="D64" s="108"/>
      <c r="E64" s="113"/>
      <c r="F64" s="108"/>
      <c r="G64" s="108"/>
      <c r="H64" s="78"/>
      <c r="I64" s="78"/>
      <c r="J64" s="5"/>
      <c r="K64" s="5"/>
      <c r="L64" s="6"/>
      <c r="M64" s="6"/>
      <c r="N64" s="6"/>
      <c r="O64" s="6"/>
      <c r="P64" s="6"/>
      <c r="Q64" s="6"/>
      <c r="R64" s="6"/>
      <c r="S64" s="6"/>
      <c r="T64" s="6"/>
      <c r="U64" s="6"/>
      <c r="V64" s="6"/>
      <c r="W64" s="6"/>
      <c r="X64" s="6"/>
      <c r="Y64" s="6"/>
      <c r="Z64" s="6"/>
    </row>
    <row r="65" ht="31.5" hidden="1" customHeight="1">
      <c r="A65" s="120" t="s">
        <v>164</v>
      </c>
      <c r="B65" s="106" t="s">
        <v>165</v>
      </c>
      <c r="C65" s="108"/>
      <c r="D65" s="108"/>
      <c r="E65" s="113"/>
      <c r="F65" s="108"/>
      <c r="G65" s="108"/>
      <c r="H65" s="78"/>
      <c r="I65" s="78"/>
      <c r="J65" s="5"/>
      <c r="K65" s="5"/>
      <c r="L65" s="6"/>
      <c r="M65" s="6"/>
      <c r="N65" s="6"/>
      <c r="O65" s="6"/>
      <c r="P65" s="6"/>
      <c r="Q65" s="6"/>
      <c r="R65" s="6"/>
      <c r="S65" s="6"/>
      <c r="T65" s="6"/>
      <c r="U65" s="6"/>
      <c r="V65" s="6"/>
      <c r="W65" s="6"/>
      <c r="X65" s="6"/>
      <c r="Y65" s="6"/>
      <c r="Z65" s="6"/>
    </row>
    <row r="66" ht="31.5" hidden="1" customHeight="1">
      <c r="A66" s="120" t="s">
        <v>168</v>
      </c>
      <c r="B66" s="106" t="s">
        <v>169</v>
      </c>
      <c r="C66" s="108"/>
      <c r="D66" s="108"/>
      <c r="E66" s="113"/>
      <c r="F66" s="108"/>
      <c r="G66" s="108"/>
      <c r="H66" s="78"/>
      <c r="I66" s="78"/>
      <c r="J66" s="5"/>
      <c r="K66" s="5"/>
      <c r="L66" s="6"/>
      <c r="M66" s="6"/>
      <c r="N66" s="6"/>
      <c r="O66" s="6"/>
      <c r="P66" s="6"/>
      <c r="Q66" s="6"/>
      <c r="R66" s="6"/>
      <c r="S66" s="6"/>
      <c r="T66" s="6"/>
      <c r="U66" s="6"/>
      <c r="V66" s="6"/>
      <c r="W66" s="6"/>
      <c r="X66" s="6"/>
      <c r="Y66" s="6"/>
      <c r="Z66" s="6"/>
    </row>
    <row r="67" ht="39.75" customHeight="1">
      <c r="A67" s="96" t="s">
        <v>171</v>
      </c>
      <c r="B67" s="99" t="s">
        <v>172</v>
      </c>
      <c r="C67" s="3"/>
      <c r="D67" s="3"/>
      <c r="E67" s="3"/>
      <c r="F67" s="3"/>
      <c r="G67" s="97"/>
      <c r="H67" s="82">
        <f>SUM(D69:D72)</f>
        <v>8</v>
      </c>
      <c r="I67" s="78">
        <f>COUNT(D69:D72)*2</f>
        <v>8</v>
      </c>
      <c r="J67" s="5"/>
      <c r="K67" s="5"/>
      <c r="L67" s="6"/>
      <c r="M67" s="6"/>
      <c r="N67" s="6"/>
      <c r="O67" s="6"/>
      <c r="P67" s="6"/>
      <c r="Q67" s="6"/>
      <c r="R67" s="6"/>
      <c r="S67" s="6"/>
      <c r="T67" s="6"/>
      <c r="U67" s="6"/>
      <c r="V67" s="6"/>
      <c r="W67" s="6"/>
      <c r="X67" s="6"/>
      <c r="Y67" s="6"/>
      <c r="Z67" s="6"/>
    </row>
    <row r="68" ht="31.5" hidden="1" customHeight="1">
      <c r="A68" s="120" t="s">
        <v>178</v>
      </c>
      <c r="B68" s="122" t="s">
        <v>179</v>
      </c>
      <c r="C68" s="110"/>
      <c r="D68" s="110"/>
      <c r="E68" s="115"/>
      <c r="F68" s="110"/>
      <c r="G68" s="108"/>
      <c r="H68" s="78"/>
      <c r="I68" s="78"/>
      <c r="J68" s="5"/>
      <c r="K68" s="5"/>
      <c r="L68" s="6"/>
      <c r="M68" s="6"/>
      <c r="N68" s="6"/>
      <c r="O68" s="6"/>
      <c r="P68" s="6"/>
      <c r="Q68" s="6"/>
      <c r="R68" s="6"/>
      <c r="S68" s="6"/>
      <c r="T68" s="6"/>
      <c r="U68" s="6"/>
      <c r="V68" s="6"/>
      <c r="W68" s="6"/>
      <c r="X68" s="6"/>
      <c r="Y68" s="6"/>
      <c r="Z68" s="6"/>
    </row>
    <row r="69" ht="31.5" customHeight="1">
      <c r="A69" s="104" t="s">
        <v>180</v>
      </c>
      <c r="B69" s="122" t="s">
        <v>181</v>
      </c>
      <c r="C69" s="110" t="s">
        <v>241</v>
      </c>
      <c r="D69" s="108">
        <v>2.0</v>
      </c>
      <c r="E69" s="109" t="s">
        <v>64</v>
      </c>
      <c r="F69" s="108"/>
      <c r="G69" s="112"/>
      <c r="H69" s="82"/>
      <c r="I69" s="78"/>
      <c r="J69" s="5"/>
      <c r="K69" s="5"/>
      <c r="L69" s="6"/>
      <c r="M69" s="6"/>
      <c r="N69" s="6"/>
      <c r="O69" s="6"/>
      <c r="P69" s="6"/>
      <c r="Q69" s="6"/>
      <c r="R69" s="6"/>
      <c r="S69" s="6"/>
      <c r="T69" s="6"/>
      <c r="U69" s="6"/>
      <c r="V69" s="6"/>
      <c r="W69" s="6"/>
      <c r="X69" s="6"/>
      <c r="Y69" s="6"/>
      <c r="Z69" s="6"/>
    </row>
    <row r="70" ht="31.5" customHeight="1">
      <c r="A70" s="104" t="s">
        <v>184</v>
      </c>
      <c r="B70" s="122" t="s">
        <v>185</v>
      </c>
      <c r="C70" s="110" t="s">
        <v>244</v>
      </c>
      <c r="D70" s="108">
        <v>2.0</v>
      </c>
      <c r="E70" s="109" t="s">
        <v>64</v>
      </c>
      <c r="F70" s="108"/>
      <c r="G70" s="112"/>
      <c r="H70" s="82"/>
      <c r="I70" s="78"/>
      <c r="J70" s="5"/>
      <c r="K70" s="5"/>
      <c r="L70" s="6"/>
      <c r="M70" s="6"/>
      <c r="N70" s="6"/>
      <c r="O70" s="6"/>
      <c r="P70" s="6"/>
      <c r="Q70" s="6"/>
      <c r="R70" s="6"/>
      <c r="S70" s="6"/>
      <c r="T70" s="6"/>
      <c r="U70" s="6"/>
      <c r="V70" s="6"/>
      <c r="W70" s="6"/>
      <c r="X70" s="6"/>
      <c r="Y70" s="6"/>
      <c r="Z70" s="6"/>
    </row>
    <row r="71" ht="31.5" customHeight="1">
      <c r="A71" s="104" t="s">
        <v>186</v>
      </c>
      <c r="B71" s="122" t="s">
        <v>187</v>
      </c>
      <c r="C71" s="110" t="s">
        <v>248</v>
      </c>
      <c r="D71" s="108">
        <v>2.0</v>
      </c>
      <c r="E71" s="109" t="s">
        <v>64</v>
      </c>
      <c r="F71" s="108"/>
      <c r="G71" s="112"/>
      <c r="H71" s="82"/>
      <c r="I71" s="78"/>
      <c r="J71" s="5"/>
      <c r="K71" s="5"/>
      <c r="L71" s="6"/>
      <c r="M71" s="6"/>
      <c r="N71" s="6"/>
      <c r="O71" s="6"/>
      <c r="P71" s="6"/>
      <c r="Q71" s="6"/>
      <c r="R71" s="6"/>
      <c r="S71" s="6"/>
      <c r="T71" s="6"/>
      <c r="U71" s="6"/>
      <c r="V71" s="6"/>
      <c r="W71" s="6"/>
      <c r="X71" s="6"/>
      <c r="Y71" s="6"/>
      <c r="Z71" s="6"/>
    </row>
    <row r="72" ht="90.0" customHeight="1">
      <c r="A72" s="104" t="s">
        <v>190</v>
      </c>
      <c r="B72" s="122" t="s">
        <v>191</v>
      </c>
      <c r="C72" s="110" t="s">
        <v>253</v>
      </c>
      <c r="D72" s="5">
        <v>2.0</v>
      </c>
      <c r="E72" s="109" t="s">
        <v>64</v>
      </c>
      <c r="F72" s="108"/>
      <c r="G72" s="126" t="s">
        <v>257</v>
      </c>
      <c r="H72" s="82"/>
      <c r="I72" s="78"/>
      <c r="J72" s="5"/>
      <c r="K72" s="5"/>
      <c r="L72" s="6"/>
      <c r="M72" s="6"/>
      <c r="N72" s="6"/>
      <c r="O72" s="6"/>
      <c r="P72" s="6"/>
      <c r="Q72" s="6"/>
      <c r="R72" s="6"/>
      <c r="S72" s="6"/>
      <c r="T72" s="6"/>
      <c r="U72" s="6"/>
      <c r="V72" s="6"/>
      <c r="W72" s="6"/>
      <c r="X72" s="6"/>
      <c r="Y72" s="6"/>
      <c r="Z72" s="6"/>
    </row>
    <row r="73" ht="39.75" customHeight="1">
      <c r="A73" s="96" t="s">
        <v>193</v>
      </c>
      <c r="B73" s="99" t="s">
        <v>194</v>
      </c>
      <c r="C73" s="3"/>
      <c r="D73" s="3"/>
      <c r="E73" s="3"/>
      <c r="F73" s="3"/>
      <c r="G73" s="97"/>
      <c r="H73" s="82">
        <f>SUM(D75:D77)</f>
        <v>4</v>
      </c>
      <c r="I73" s="78">
        <f>COUNT(D75:D77)*2</f>
        <v>4</v>
      </c>
      <c r="J73" s="5"/>
      <c r="K73" s="5"/>
      <c r="L73" s="6"/>
      <c r="M73" s="6"/>
      <c r="N73" s="6"/>
      <c r="O73" s="6"/>
      <c r="P73" s="6"/>
      <c r="Q73" s="6"/>
      <c r="R73" s="6"/>
      <c r="S73" s="6"/>
      <c r="T73" s="6"/>
      <c r="U73" s="6"/>
      <c r="V73" s="6"/>
      <c r="W73" s="6"/>
      <c r="X73" s="6"/>
      <c r="Y73" s="6"/>
      <c r="Z73" s="6"/>
    </row>
    <row r="74" ht="31.5" hidden="1" customHeight="1">
      <c r="A74" s="120" t="s">
        <v>246</v>
      </c>
      <c r="B74" s="122" t="s">
        <v>199</v>
      </c>
      <c r="C74" s="110"/>
      <c r="D74" s="108"/>
      <c r="E74" s="113"/>
      <c r="F74" s="108"/>
      <c r="G74" s="108"/>
      <c r="H74" s="78"/>
      <c r="I74" s="78"/>
      <c r="J74" s="5"/>
      <c r="K74" s="5"/>
      <c r="L74" s="6"/>
      <c r="M74" s="6"/>
      <c r="N74" s="6"/>
      <c r="O74" s="6"/>
      <c r="P74" s="6"/>
      <c r="Q74" s="6"/>
      <c r="R74" s="6"/>
      <c r="S74" s="6"/>
      <c r="T74" s="6"/>
      <c r="U74" s="6"/>
      <c r="V74" s="6"/>
      <c r="W74" s="6"/>
      <c r="X74" s="6"/>
      <c r="Y74" s="6"/>
      <c r="Z74" s="6"/>
    </row>
    <row r="75" ht="31.5" customHeight="1">
      <c r="A75" s="104" t="s">
        <v>254</v>
      </c>
      <c r="B75" s="122" t="s">
        <v>214</v>
      </c>
      <c r="C75" s="110" t="s">
        <v>271</v>
      </c>
      <c r="D75" s="108">
        <v>2.0</v>
      </c>
      <c r="E75" s="113" t="s">
        <v>64</v>
      </c>
      <c r="F75" s="108"/>
      <c r="G75" s="112"/>
      <c r="H75" s="82"/>
      <c r="I75" s="78"/>
      <c r="J75" s="5"/>
      <c r="K75" s="5"/>
      <c r="L75" s="6"/>
      <c r="M75" s="6"/>
      <c r="N75" s="6"/>
      <c r="O75" s="6"/>
      <c r="P75" s="6"/>
      <c r="Q75" s="6"/>
      <c r="R75" s="6"/>
      <c r="S75" s="6"/>
      <c r="T75" s="6"/>
      <c r="U75" s="6"/>
      <c r="V75" s="6"/>
      <c r="W75" s="6"/>
      <c r="X75" s="6"/>
      <c r="Y75" s="6"/>
      <c r="Z75" s="6"/>
    </row>
    <row r="76" ht="47.25" customHeight="1">
      <c r="A76" s="104" t="s">
        <v>261</v>
      </c>
      <c r="B76" s="122" t="s">
        <v>222</v>
      </c>
      <c r="C76" s="110" t="s">
        <v>272</v>
      </c>
      <c r="D76" s="108">
        <v>2.0</v>
      </c>
      <c r="E76" s="113" t="s">
        <v>64</v>
      </c>
      <c r="F76" s="108"/>
      <c r="G76" s="112"/>
      <c r="H76" s="82"/>
      <c r="I76" s="78"/>
      <c r="J76" s="5"/>
      <c r="K76" s="5"/>
      <c r="L76" s="6"/>
      <c r="M76" s="6"/>
      <c r="N76" s="6"/>
      <c r="O76" s="6"/>
      <c r="P76" s="6"/>
      <c r="Q76" s="6"/>
      <c r="R76" s="6"/>
      <c r="S76" s="6"/>
      <c r="T76" s="6"/>
      <c r="U76" s="6"/>
      <c r="V76" s="6"/>
      <c r="W76" s="6"/>
      <c r="X76" s="6"/>
      <c r="Y76" s="6"/>
      <c r="Z76" s="6"/>
    </row>
    <row r="77" ht="33.75" customHeight="1">
      <c r="A77" s="104"/>
      <c r="B77" s="122"/>
      <c r="C77" s="110" t="s">
        <v>274</v>
      </c>
      <c r="D77" s="108"/>
      <c r="E77" s="113" t="s">
        <v>64</v>
      </c>
      <c r="F77" s="108"/>
      <c r="G77" s="112"/>
      <c r="H77" s="82"/>
      <c r="I77" s="78"/>
      <c r="J77" s="5"/>
      <c r="K77" s="5"/>
      <c r="L77" s="6"/>
      <c r="M77" s="6"/>
      <c r="N77" s="6"/>
      <c r="O77" s="6"/>
      <c r="P77" s="6"/>
      <c r="Q77" s="6"/>
      <c r="R77" s="6"/>
      <c r="S77" s="6"/>
      <c r="T77" s="6"/>
      <c r="U77" s="6"/>
      <c r="V77" s="6"/>
      <c r="W77" s="6"/>
      <c r="X77" s="6"/>
      <c r="Y77" s="6"/>
      <c r="Z77" s="6"/>
    </row>
    <row r="78" ht="39.75" customHeight="1">
      <c r="A78" s="96" t="s">
        <v>226</v>
      </c>
      <c r="B78" s="99" t="s">
        <v>227</v>
      </c>
      <c r="C78" s="3"/>
      <c r="D78" s="3"/>
      <c r="E78" s="3"/>
      <c r="F78" s="3"/>
      <c r="G78" s="97"/>
      <c r="H78" s="82">
        <f>SUM(D79:D95)</f>
        <v>26</v>
      </c>
      <c r="I78" s="78">
        <f>COUNT(D79:D95)*2</f>
        <v>32</v>
      </c>
      <c r="J78" s="5"/>
      <c r="K78" s="5"/>
      <c r="L78" s="6"/>
      <c r="M78" s="6"/>
      <c r="N78" s="6"/>
      <c r="O78" s="6"/>
      <c r="P78" s="6"/>
      <c r="Q78" s="6"/>
      <c r="R78" s="6"/>
      <c r="S78" s="6"/>
      <c r="T78" s="6"/>
      <c r="U78" s="6"/>
      <c r="V78" s="6"/>
      <c r="W78" s="6"/>
      <c r="X78" s="6"/>
      <c r="Y78" s="6"/>
      <c r="Z78" s="6"/>
    </row>
    <row r="79" ht="71.25" customHeight="1">
      <c r="A79" s="104" t="s">
        <v>233</v>
      </c>
      <c r="B79" s="106" t="s">
        <v>234</v>
      </c>
      <c r="C79" s="134" t="s">
        <v>293</v>
      </c>
      <c r="D79" s="110">
        <v>2.0</v>
      </c>
      <c r="E79" s="115" t="s">
        <v>152</v>
      </c>
      <c r="F79" s="110" t="s">
        <v>296</v>
      </c>
      <c r="G79" s="112"/>
      <c r="H79" s="82"/>
      <c r="I79" s="78"/>
      <c r="J79" s="5"/>
      <c r="K79" s="5"/>
      <c r="L79" s="6"/>
      <c r="M79" s="6"/>
      <c r="N79" s="6"/>
      <c r="O79" s="6"/>
      <c r="P79" s="6"/>
      <c r="Q79" s="6"/>
      <c r="R79" s="6"/>
      <c r="S79" s="6"/>
      <c r="T79" s="6"/>
      <c r="U79" s="6"/>
      <c r="V79" s="6"/>
      <c r="W79" s="6"/>
      <c r="X79" s="6"/>
      <c r="Y79" s="6"/>
      <c r="Z79" s="6"/>
    </row>
    <row r="80" ht="63.0" customHeight="1">
      <c r="A80" s="104" t="s">
        <v>236</v>
      </c>
      <c r="B80" s="106" t="s">
        <v>237</v>
      </c>
      <c r="C80" s="110" t="s">
        <v>299</v>
      </c>
      <c r="D80" s="110">
        <v>2.0</v>
      </c>
      <c r="E80" s="115" t="s">
        <v>64</v>
      </c>
      <c r="F80" s="108"/>
      <c r="G80" s="112"/>
      <c r="H80" s="82"/>
      <c r="I80" s="78"/>
      <c r="J80" s="5"/>
      <c r="K80" s="5"/>
      <c r="L80" s="6"/>
      <c r="M80" s="6"/>
      <c r="N80" s="6"/>
      <c r="O80" s="6"/>
      <c r="P80" s="6"/>
      <c r="Q80" s="6"/>
      <c r="R80" s="6"/>
      <c r="S80" s="6"/>
      <c r="T80" s="6"/>
      <c r="U80" s="6"/>
      <c r="V80" s="6"/>
      <c r="W80" s="6"/>
      <c r="X80" s="6"/>
      <c r="Y80" s="6"/>
      <c r="Z80" s="6"/>
    </row>
    <row r="81" ht="66.75" customHeight="1">
      <c r="A81" s="104" t="s">
        <v>238</v>
      </c>
      <c r="B81" s="106" t="s">
        <v>239</v>
      </c>
      <c r="C81" s="110" t="s">
        <v>301</v>
      </c>
      <c r="D81" s="108">
        <v>2.0</v>
      </c>
      <c r="E81" s="115" t="s">
        <v>152</v>
      </c>
      <c r="F81" s="108"/>
      <c r="G81" s="112"/>
      <c r="H81" s="82"/>
      <c r="I81" s="78"/>
      <c r="J81" s="5"/>
      <c r="K81" s="5"/>
      <c r="L81" s="6"/>
      <c r="M81" s="6"/>
      <c r="N81" s="6"/>
      <c r="O81" s="6"/>
      <c r="P81" s="6"/>
      <c r="Q81" s="6"/>
      <c r="R81" s="6"/>
      <c r="S81" s="6"/>
      <c r="T81" s="6"/>
      <c r="U81" s="6"/>
      <c r="V81" s="6"/>
      <c r="W81" s="6"/>
      <c r="X81" s="6"/>
      <c r="Y81" s="6"/>
      <c r="Z81" s="6"/>
    </row>
    <row r="82" ht="30.0" customHeight="1">
      <c r="A82" s="104"/>
      <c r="B82" s="106"/>
      <c r="C82" s="110" t="s">
        <v>304</v>
      </c>
      <c r="D82" s="108">
        <v>2.0</v>
      </c>
      <c r="E82" s="115" t="s">
        <v>152</v>
      </c>
      <c r="F82" s="108"/>
      <c r="G82" s="126"/>
      <c r="H82" s="82"/>
      <c r="I82" s="78"/>
      <c r="J82" s="5"/>
      <c r="K82" s="5"/>
      <c r="L82" s="6"/>
      <c r="M82" s="6"/>
      <c r="N82" s="6"/>
      <c r="O82" s="6"/>
      <c r="P82" s="6"/>
      <c r="Q82" s="6"/>
      <c r="R82" s="6"/>
      <c r="S82" s="6"/>
      <c r="T82" s="6"/>
      <c r="U82" s="6"/>
      <c r="V82" s="6"/>
      <c r="W82" s="6"/>
      <c r="X82" s="6"/>
      <c r="Y82" s="6"/>
      <c r="Z82" s="6"/>
    </row>
    <row r="83" ht="30.0" customHeight="1">
      <c r="A83" s="104"/>
      <c r="B83" s="106"/>
      <c r="C83" s="110" t="s">
        <v>305</v>
      </c>
      <c r="D83" s="108">
        <v>0.0</v>
      </c>
      <c r="E83" s="115" t="s">
        <v>152</v>
      </c>
      <c r="F83" s="108"/>
      <c r="G83" s="126"/>
      <c r="H83" s="82"/>
      <c r="I83" s="78"/>
      <c r="J83" s="5"/>
      <c r="K83" s="5"/>
      <c r="L83" s="6"/>
      <c r="M83" s="6"/>
      <c r="N83" s="6"/>
      <c r="O83" s="6"/>
      <c r="P83" s="6"/>
      <c r="Q83" s="6"/>
      <c r="R83" s="6"/>
      <c r="S83" s="6"/>
      <c r="T83" s="6"/>
      <c r="U83" s="6"/>
      <c r="V83" s="6"/>
      <c r="W83" s="6"/>
      <c r="X83" s="6"/>
      <c r="Y83" s="6"/>
      <c r="Z83" s="6"/>
    </row>
    <row r="84" ht="54.0" customHeight="1">
      <c r="A84" s="104" t="s">
        <v>240</v>
      </c>
      <c r="B84" s="106" t="s">
        <v>242</v>
      </c>
      <c r="C84" s="110" t="s">
        <v>307</v>
      </c>
      <c r="D84" s="108">
        <v>2.0</v>
      </c>
      <c r="E84" s="113" t="s">
        <v>114</v>
      </c>
      <c r="F84" s="108"/>
      <c r="G84" s="112"/>
      <c r="H84" s="82"/>
      <c r="I84" s="78"/>
      <c r="J84" s="5"/>
      <c r="K84" s="5"/>
      <c r="L84" s="6"/>
      <c r="M84" s="6"/>
      <c r="N84" s="6"/>
      <c r="O84" s="6"/>
      <c r="P84" s="6"/>
      <c r="Q84" s="6"/>
      <c r="R84" s="6"/>
      <c r="S84" s="6"/>
      <c r="T84" s="6"/>
      <c r="U84" s="6"/>
      <c r="V84" s="6"/>
      <c r="W84" s="6"/>
      <c r="X84" s="6"/>
      <c r="Y84" s="6"/>
      <c r="Z84" s="6"/>
    </row>
    <row r="85" ht="34.5" customHeight="1">
      <c r="A85" s="104"/>
      <c r="B85" s="106"/>
      <c r="C85" s="110" t="s">
        <v>308</v>
      </c>
      <c r="D85" s="108">
        <v>2.0</v>
      </c>
      <c r="E85" s="113" t="s">
        <v>158</v>
      </c>
      <c r="F85" s="108"/>
      <c r="G85" s="112"/>
      <c r="H85" s="82"/>
      <c r="I85" s="78"/>
      <c r="J85" s="5"/>
      <c r="K85" s="5"/>
      <c r="L85" s="6"/>
      <c r="M85" s="6"/>
      <c r="N85" s="6"/>
      <c r="O85" s="6"/>
      <c r="P85" s="6"/>
      <c r="Q85" s="6"/>
      <c r="R85" s="6"/>
      <c r="S85" s="6"/>
      <c r="T85" s="6"/>
      <c r="U85" s="6"/>
      <c r="V85" s="6"/>
      <c r="W85" s="6"/>
      <c r="X85" s="6"/>
      <c r="Y85" s="6"/>
      <c r="Z85" s="6"/>
    </row>
    <row r="86" ht="30.0" customHeight="1">
      <c r="A86" s="104"/>
      <c r="B86" s="106"/>
      <c r="C86" s="110" t="s">
        <v>311</v>
      </c>
      <c r="D86" s="108">
        <v>2.0</v>
      </c>
      <c r="E86" s="113" t="s">
        <v>114</v>
      </c>
      <c r="F86" s="108"/>
      <c r="G86" s="112"/>
      <c r="H86" s="82"/>
      <c r="I86" s="78"/>
      <c r="J86" s="5"/>
      <c r="K86" s="5"/>
      <c r="L86" s="6"/>
      <c r="M86" s="6"/>
      <c r="N86" s="6"/>
      <c r="O86" s="6"/>
      <c r="P86" s="6"/>
      <c r="Q86" s="6"/>
      <c r="R86" s="6"/>
      <c r="S86" s="6"/>
      <c r="T86" s="6"/>
      <c r="U86" s="6"/>
      <c r="V86" s="6"/>
      <c r="W86" s="6"/>
      <c r="X86" s="6"/>
      <c r="Y86" s="6"/>
      <c r="Z86" s="6"/>
    </row>
    <row r="87" ht="30.0" customHeight="1">
      <c r="A87" s="104"/>
      <c r="B87" s="106"/>
      <c r="C87" s="110" t="s">
        <v>312</v>
      </c>
      <c r="D87" s="108">
        <v>2.0</v>
      </c>
      <c r="E87" s="113" t="s">
        <v>114</v>
      </c>
      <c r="F87" s="108"/>
      <c r="G87" s="112"/>
      <c r="H87" s="82"/>
      <c r="I87" s="78"/>
      <c r="J87" s="5"/>
      <c r="K87" s="5"/>
      <c r="L87" s="6"/>
      <c r="M87" s="6"/>
      <c r="N87" s="6"/>
      <c r="O87" s="6"/>
      <c r="P87" s="6"/>
      <c r="Q87" s="6"/>
      <c r="R87" s="6"/>
      <c r="S87" s="6"/>
      <c r="T87" s="6"/>
      <c r="U87" s="6"/>
      <c r="V87" s="6"/>
      <c r="W87" s="6"/>
      <c r="X87" s="6"/>
      <c r="Y87" s="6"/>
      <c r="Z87" s="6"/>
    </row>
    <row r="88" ht="63.0" customHeight="1">
      <c r="A88" s="104" t="s">
        <v>243</v>
      </c>
      <c r="B88" s="106" t="s">
        <v>273</v>
      </c>
      <c r="C88" s="110" t="s">
        <v>313</v>
      </c>
      <c r="D88" s="108">
        <v>2.0</v>
      </c>
      <c r="E88" s="113" t="s">
        <v>158</v>
      </c>
      <c r="F88" s="110" t="s">
        <v>314</v>
      </c>
      <c r="G88" s="112"/>
      <c r="H88" s="82"/>
      <c r="I88" s="78"/>
      <c r="J88" s="5"/>
      <c r="K88" s="5"/>
      <c r="L88" s="6"/>
      <c r="M88" s="6"/>
      <c r="N88" s="6"/>
      <c r="O88" s="6"/>
      <c r="P88" s="6"/>
      <c r="Q88" s="6"/>
      <c r="R88" s="6"/>
      <c r="S88" s="6"/>
      <c r="T88" s="6"/>
      <c r="U88" s="6"/>
      <c r="V88" s="6"/>
      <c r="W88" s="6"/>
      <c r="X88" s="6"/>
      <c r="Y88" s="6"/>
      <c r="Z88" s="6"/>
    </row>
    <row r="89" ht="60.0" customHeight="1">
      <c r="A89" s="104"/>
      <c r="B89" s="106"/>
      <c r="C89" s="110" t="s">
        <v>315</v>
      </c>
      <c r="D89" s="108">
        <v>2.0</v>
      </c>
      <c r="E89" s="113" t="s">
        <v>114</v>
      </c>
      <c r="F89" s="110" t="s">
        <v>316</v>
      </c>
      <c r="G89" s="112" t="s">
        <v>317</v>
      </c>
      <c r="H89" s="82"/>
      <c r="I89" s="78"/>
      <c r="J89" s="5"/>
      <c r="K89" s="5"/>
      <c r="L89" s="6"/>
      <c r="M89" s="6"/>
      <c r="N89" s="6"/>
      <c r="O89" s="6"/>
      <c r="P89" s="6"/>
      <c r="Q89" s="6"/>
      <c r="R89" s="6"/>
      <c r="S89" s="6"/>
      <c r="T89" s="6"/>
      <c r="U89" s="6"/>
      <c r="V89" s="6"/>
      <c r="W89" s="6"/>
      <c r="X89" s="6"/>
      <c r="Y89" s="6"/>
      <c r="Z89" s="6"/>
    </row>
    <row r="90" ht="47.25" customHeight="1">
      <c r="A90" s="104" t="s">
        <v>249</v>
      </c>
      <c r="B90" s="106" t="s">
        <v>250</v>
      </c>
      <c r="C90" s="110" t="s">
        <v>319</v>
      </c>
      <c r="D90" s="108">
        <v>0.0</v>
      </c>
      <c r="E90" s="113" t="s">
        <v>114</v>
      </c>
      <c r="F90" s="108"/>
      <c r="G90" s="112"/>
      <c r="H90" s="82"/>
      <c r="I90" s="78"/>
      <c r="J90" s="5"/>
      <c r="K90" s="5"/>
      <c r="L90" s="6"/>
      <c r="M90" s="6"/>
      <c r="N90" s="6"/>
      <c r="O90" s="6"/>
      <c r="P90" s="6"/>
      <c r="Q90" s="6"/>
      <c r="R90" s="6"/>
      <c r="S90" s="6"/>
      <c r="T90" s="6"/>
      <c r="U90" s="6"/>
      <c r="V90" s="6"/>
      <c r="W90" s="6"/>
      <c r="X90" s="6"/>
      <c r="Y90" s="6"/>
      <c r="Z90" s="6"/>
    </row>
    <row r="91" ht="66.75" customHeight="1">
      <c r="A91" s="104" t="s">
        <v>252</v>
      </c>
      <c r="B91" s="106" t="s">
        <v>255</v>
      </c>
      <c r="C91" s="134" t="s">
        <v>321</v>
      </c>
      <c r="D91" s="108">
        <v>1.0</v>
      </c>
      <c r="E91" s="113" t="s">
        <v>114</v>
      </c>
      <c r="F91" s="108"/>
      <c r="G91" s="126" t="s">
        <v>322</v>
      </c>
      <c r="H91" s="82"/>
      <c r="I91" s="78"/>
      <c r="J91" s="5"/>
      <c r="K91" s="5"/>
      <c r="L91" s="6"/>
      <c r="M91" s="6"/>
      <c r="N91" s="6"/>
      <c r="O91" s="6"/>
      <c r="P91" s="6"/>
      <c r="Q91" s="6"/>
      <c r="R91" s="6"/>
      <c r="S91" s="6"/>
      <c r="T91" s="6"/>
      <c r="U91" s="6"/>
      <c r="V91" s="6"/>
      <c r="W91" s="6"/>
      <c r="X91" s="6"/>
      <c r="Y91" s="6"/>
      <c r="Z91" s="6"/>
    </row>
    <row r="92" ht="110.25" customHeight="1">
      <c r="A92" s="104" t="s">
        <v>259</v>
      </c>
      <c r="B92" s="106" t="s">
        <v>260</v>
      </c>
      <c r="C92" s="110" t="s">
        <v>323</v>
      </c>
      <c r="D92" s="108">
        <v>1.0</v>
      </c>
      <c r="E92" s="113" t="s">
        <v>114</v>
      </c>
      <c r="F92" s="108"/>
      <c r="G92" s="112" t="s">
        <v>324</v>
      </c>
      <c r="H92" s="82"/>
      <c r="I92" s="78"/>
      <c r="J92" s="5"/>
      <c r="K92" s="5"/>
      <c r="L92" s="6"/>
      <c r="M92" s="6"/>
      <c r="N92" s="6"/>
      <c r="O92" s="6"/>
      <c r="P92" s="6"/>
      <c r="Q92" s="6"/>
      <c r="R92" s="6"/>
      <c r="S92" s="6"/>
      <c r="T92" s="6"/>
      <c r="U92" s="6"/>
      <c r="V92" s="6"/>
      <c r="W92" s="6"/>
      <c r="X92" s="6"/>
      <c r="Y92" s="6"/>
      <c r="Z92" s="6"/>
    </row>
    <row r="93" ht="63.0" hidden="1" customHeight="1">
      <c r="A93" s="120" t="s">
        <v>262</v>
      </c>
      <c r="B93" s="106" t="s">
        <v>263</v>
      </c>
      <c r="C93" s="134"/>
      <c r="D93" s="108"/>
      <c r="E93" s="113" t="s">
        <v>158</v>
      </c>
      <c r="F93" s="108"/>
      <c r="G93" s="108"/>
      <c r="H93" s="78"/>
      <c r="I93" s="78"/>
      <c r="J93" s="5"/>
      <c r="K93" s="5"/>
      <c r="L93" s="6"/>
      <c r="M93" s="6"/>
      <c r="N93" s="6"/>
      <c r="O93" s="6"/>
      <c r="P93" s="6"/>
      <c r="Q93" s="6"/>
      <c r="R93" s="6"/>
      <c r="S93" s="6"/>
      <c r="T93" s="6"/>
      <c r="U93" s="6"/>
      <c r="V93" s="6"/>
      <c r="W93" s="6"/>
      <c r="X93" s="6"/>
      <c r="Y93" s="6"/>
      <c r="Z93" s="6"/>
    </row>
    <row r="94" ht="61.5" customHeight="1">
      <c r="A94" s="104" t="s">
        <v>265</v>
      </c>
      <c r="B94" s="106" t="s">
        <v>266</v>
      </c>
      <c r="C94" s="110" t="s">
        <v>325</v>
      </c>
      <c r="D94" s="108">
        <v>2.0</v>
      </c>
      <c r="E94" s="113" t="s">
        <v>158</v>
      </c>
      <c r="F94" s="110"/>
      <c r="G94" s="112"/>
      <c r="H94" s="82"/>
      <c r="I94" s="78"/>
      <c r="J94" s="5"/>
      <c r="K94" s="5"/>
      <c r="L94" s="6"/>
      <c r="M94" s="6"/>
      <c r="N94" s="6"/>
      <c r="O94" s="6"/>
      <c r="P94" s="6"/>
      <c r="Q94" s="6"/>
      <c r="R94" s="6"/>
      <c r="S94" s="6"/>
      <c r="T94" s="6"/>
      <c r="U94" s="6"/>
      <c r="V94" s="6"/>
      <c r="W94" s="6"/>
      <c r="X94" s="6"/>
      <c r="Y94" s="6"/>
      <c r="Z94" s="6"/>
    </row>
    <row r="95" ht="45.0" customHeight="1">
      <c r="A95" s="104" t="s">
        <v>267</v>
      </c>
      <c r="B95" s="115" t="s">
        <v>268</v>
      </c>
      <c r="C95" s="110" t="s">
        <v>328</v>
      </c>
      <c r="D95" s="108">
        <v>2.0</v>
      </c>
      <c r="E95" s="113" t="s">
        <v>158</v>
      </c>
      <c r="F95" s="108"/>
      <c r="G95" s="112"/>
      <c r="H95" s="82"/>
      <c r="I95" s="78"/>
      <c r="J95" s="5"/>
      <c r="K95" s="5"/>
      <c r="L95" s="6"/>
      <c r="M95" s="6"/>
      <c r="N95" s="6"/>
      <c r="O95" s="6"/>
      <c r="P95" s="6"/>
      <c r="Q95" s="6"/>
      <c r="R95" s="6"/>
      <c r="S95" s="6"/>
      <c r="T95" s="6"/>
      <c r="U95" s="6"/>
      <c r="V95" s="6"/>
      <c r="W95" s="6"/>
      <c r="X95" s="6"/>
      <c r="Y95" s="6"/>
      <c r="Z95" s="6"/>
    </row>
    <row r="96" ht="39.75" hidden="1" customHeight="1">
      <c r="A96" s="140" t="s">
        <v>294</v>
      </c>
      <c r="B96" s="99" t="s">
        <v>270</v>
      </c>
      <c r="C96" s="3"/>
      <c r="D96" s="3"/>
      <c r="E96" s="3"/>
      <c r="F96" s="3"/>
      <c r="G96" s="4"/>
      <c r="H96" s="78">
        <f>SUM(D97:D103)</f>
        <v>0</v>
      </c>
      <c r="I96" s="78">
        <f>COUNT(D97:D103)*2</f>
        <v>0</v>
      </c>
      <c r="J96" s="5"/>
      <c r="K96" s="5"/>
      <c r="L96" s="6"/>
      <c r="M96" s="6"/>
      <c r="N96" s="6"/>
      <c r="O96" s="6"/>
      <c r="P96" s="6"/>
      <c r="Q96" s="6"/>
      <c r="R96" s="6"/>
      <c r="S96" s="6"/>
      <c r="T96" s="6"/>
      <c r="U96" s="6"/>
      <c r="V96" s="6"/>
      <c r="W96" s="6"/>
      <c r="X96" s="6"/>
      <c r="Y96" s="6"/>
      <c r="Z96" s="6"/>
    </row>
    <row r="97" ht="31.5" hidden="1" customHeight="1">
      <c r="A97" s="120" t="s">
        <v>275</v>
      </c>
      <c r="B97" s="106" t="s">
        <v>276</v>
      </c>
      <c r="C97" s="108"/>
      <c r="D97" s="108"/>
      <c r="E97" s="113"/>
      <c r="F97" s="108"/>
      <c r="G97" s="108"/>
      <c r="H97" s="78"/>
      <c r="I97" s="78"/>
      <c r="J97" s="5"/>
      <c r="K97" s="5"/>
      <c r="L97" s="6"/>
      <c r="M97" s="6"/>
      <c r="N97" s="6"/>
      <c r="O97" s="6"/>
      <c r="P97" s="6"/>
      <c r="Q97" s="6"/>
      <c r="R97" s="6"/>
      <c r="S97" s="6"/>
      <c r="T97" s="6"/>
      <c r="U97" s="6"/>
      <c r="V97" s="6"/>
      <c r="W97" s="6"/>
      <c r="X97" s="6"/>
      <c r="Y97" s="6"/>
      <c r="Z97" s="6"/>
    </row>
    <row r="98" ht="31.5" hidden="1" customHeight="1">
      <c r="A98" s="120" t="s">
        <v>277</v>
      </c>
      <c r="B98" s="106" t="s">
        <v>278</v>
      </c>
      <c r="C98" s="108"/>
      <c r="D98" s="108"/>
      <c r="E98" s="113"/>
      <c r="F98" s="108"/>
      <c r="G98" s="108"/>
      <c r="H98" s="78"/>
      <c r="I98" s="78"/>
      <c r="J98" s="5"/>
      <c r="K98" s="5"/>
      <c r="L98" s="6"/>
      <c r="M98" s="6"/>
      <c r="N98" s="6"/>
      <c r="O98" s="6"/>
      <c r="P98" s="6"/>
      <c r="Q98" s="6"/>
      <c r="R98" s="6"/>
      <c r="S98" s="6"/>
      <c r="T98" s="6"/>
      <c r="U98" s="6"/>
      <c r="V98" s="6"/>
      <c r="W98" s="6"/>
      <c r="X98" s="6"/>
      <c r="Y98" s="6"/>
      <c r="Z98" s="6"/>
    </row>
    <row r="99" ht="31.5" hidden="1" customHeight="1">
      <c r="A99" s="120" t="s">
        <v>326</v>
      </c>
      <c r="B99" s="106" t="s">
        <v>280</v>
      </c>
      <c r="C99" s="108"/>
      <c r="D99" s="108"/>
      <c r="E99" s="113"/>
      <c r="F99" s="108"/>
      <c r="G99" s="108"/>
      <c r="H99" s="78"/>
      <c r="I99" s="78"/>
      <c r="J99" s="5"/>
      <c r="K99" s="5"/>
      <c r="L99" s="6"/>
      <c r="M99" s="6"/>
      <c r="N99" s="6"/>
      <c r="O99" s="6"/>
      <c r="P99" s="6"/>
      <c r="Q99" s="6"/>
      <c r="R99" s="6"/>
      <c r="S99" s="6"/>
      <c r="T99" s="6"/>
      <c r="U99" s="6"/>
      <c r="V99" s="6"/>
      <c r="W99" s="6"/>
      <c r="X99" s="6"/>
      <c r="Y99" s="6"/>
      <c r="Z99" s="6"/>
    </row>
    <row r="100" ht="31.5" hidden="1" customHeight="1">
      <c r="A100" s="120" t="s">
        <v>282</v>
      </c>
      <c r="B100" s="106" t="s">
        <v>283</v>
      </c>
      <c r="C100" s="108"/>
      <c r="D100" s="108"/>
      <c r="E100" s="113"/>
      <c r="F100" s="108"/>
      <c r="G100" s="108"/>
      <c r="H100" s="78"/>
      <c r="I100" s="78"/>
      <c r="J100" s="5"/>
      <c r="K100" s="5"/>
      <c r="L100" s="6"/>
      <c r="M100" s="6"/>
      <c r="N100" s="6"/>
      <c r="O100" s="6"/>
      <c r="P100" s="6"/>
      <c r="Q100" s="6"/>
      <c r="R100" s="6"/>
      <c r="S100" s="6"/>
      <c r="T100" s="6"/>
      <c r="U100" s="6"/>
      <c r="V100" s="6"/>
      <c r="W100" s="6"/>
      <c r="X100" s="6"/>
      <c r="Y100" s="6"/>
      <c r="Z100" s="6"/>
    </row>
    <row r="101" ht="31.5" hidden="1" customHeight="1">
      <c r="A101" s="120" t="s">
        <v>284</v>
      </c>
      <c r="B101" s="106" t="s">
        <v>285</v>
      </c>
      <c r="C101" s="108"/>
      <c r="D101" s="108"/>
      <c r="E101" s="113"/>
      <c r="F101" s="108"/>
      <c r="G101" s="108"/>
      <c r="H101" s="78"/>
      <c r="I101" s="78"/>
      <c r="J101" s="5"/>
      <c r="K101" s="5"/>
      <c r="L101" s="6"/>
      <c r="M101" s="6"/>
      <c r="N101" s="6"/>
      <c r="O101" s="6"/>
      <c r="P101" s="6"/>
      <c r="Q101" s="6"/>
      <c r="R101" s="6"/>
      <c r="S101" s="6"/>
      <c r="T101" s="6"/>
      <c r="U101" s="6"/>
      <c r="V101" s="6"/>
      <c r="W101" s="6"/>
      <c r="X101" s="6"/>
      <c r="Y101" s="6"/>
      <c r="Z101" s="6"/>
    </row>
    <row r="102" ht="31.5" hidden="1" customHeight="1">
      <c r="A102" s="120" t="s">
        <v>286</v>
      </c>
      <c r="B102" s="106" t="s">
        <v>287</v>
      </c>
      <c r="C102" s="108"/>
      <c r="D102" s="108"/>
      <c r="E102" s="113"/>
      <c r="F102" s="108"/>
      <c r="G102" s="108"/>
      <c r="H102" s="78"/>
      <c r="I102" s="78"/>
      <c r="J102" s="5"/>
      <c r="K102" s="5"/>
      <c r="L102" s="6"/>
      <c r="M102" s="6"/>
      <c r="N102" s="6"/>
      <c r="O102" s="6"/>
      <c r="P102" s="6"/>
      <c r="Q102" s="6"/>
      <c r="R102" s="6"/>
      <c r="S102" s="6"/>
      <c r="T102" s="6"/>
      <c r="U102" s="6"/>
      <c r="V102" s="6"/>
      <c r="W102" s="6"/>
      <c r="X102" s="6"/>
      <c r="Y102" s="6"/>
      <c r="Z102" s="6"/>
    </row>
    <row r="103" ht="31.5" hidden="1" customHeight="1">
      <c r="A103" s="120" t="s">
        <v>335</v>
      </c>
      <c r="B103" s="106" t="s">
        <v>289</v>
      </c>
      <c r="C103" s="108"/>
      <c r="D103" s="108"/>
      <c r="E103" s="113"/>
      <c r="F103" s="108"/>
      <c r="G103" s="108"/>
      <c r="H103" s="78"/>
      <c r="I103" s="78"/>
      <c r="J103" s="5"/>
      <c r="K103" s="5"/>
      <c r="L103" s="6"/>
      <c r="M103" s="6"/>
      <c r="N103" s="6"/>
      <c r="O103" s="6"/>
      <c r="P103" s="6"/>
      <c r="Q103" s="6"/>
      <c r="R103" s="6"/>
      <c r="S103" s="6"/>
      <c r="T103" s="6"/>
      <c r="U103" s="6"/>
      <c r="V103" s="6"/>
      <c r="W103" s="6"/>
      <c r="X103" s="6"/>
      <c r="Y103" s="6"/>
      <c r="Z103" s="6"/>
    </row>
    <row r="104" ht="39.75" customHeight="1">
      <c r="A104" s="96" t="s">
        <v>338</v>
      </c>
      <c r="B104" s="103" t="s">
        <v>292</v>
      </c>
      <c r="C104" s="3"/>
      <c r="D104" s="3"/>
      <c r="E104" s="3"/>
      <c r="F104" s="3"/>
      <c r="G104" s="97"/>
      <c r="H104" s="82">
        <f>SUM(D105)</f>
        <v>0</v>
      </c>
      <c r="I104" s="78">
        <f>COUNT(D105)*2</f>
        <v>0</v>
      </c>
      <c r="J104" s="5"/>
      <c r="K104" s="5"/>
      <c r="L104" s="6"/>
      <c r="M104" s="6"/>
      <c r="N104" s="6"/>
      <c r="O104" s="6"/>
      <c r="P104" s="6"/>
      <c r="Q104" s="6"/>
      <c r="R104" s="6"/>
      <c r="S104" s="6"/>
      <c r="T104" s="6"/>
      <c r="U104" s="6"/>
      <c r="V104" s="6"/>
      <c r="W104" s="6"/>
      <c r="X104" s="6"/>
      <c r="Y104" s="6"/>
      <c r="Z104" s="6"/>
    </row>
    <row r="105" ht="63.0" customHeight="1">
      <c r="A105" s="104" t="s">
        <v>343</v>
      </c>
      <c r="B105" s="106" t="s">
        <v>298</v>
      </c>
      <c r="C105" s="121" t="s">
        <v>352</v>
      </c>
      <c r="D105" s="147"/>
      <c r="E105" s="109" t="s">
        <v>114</v>
      </c>
      <c r="F105" s="134" t="s">
        <v>359</v>
      </c>
      <c r="G105" s="112"/>
      <c r="H105" s="82"/>
      <c r="I105" s="78"/>
      <c r="J105" s="5"/>
      <c r="K105" s="5"/>
      <c r="L105" s="6"/>
      <c r="M105" s="6"/>
      <c r="N105" s="6"/>
      <c r="O105" s="6"/>
      <c r="P105" s="6"/>
      <c r="Q105" s="6"/>
      <c r="R105" s="6"/>
      <c r="S105" s="6"/>
      <c r="T105" s="6"/>
      <c r="U105" s="6"/>
      <c r="V105" s="6"/>
      <c r="W105" s="6"/>
      <c r="X105" s="6"/>
      <c r="Y105" s="6"/>
      <c r="Z105" s="6"/>
    </row>
    <row r="106" ht="78.75" hidden="1" customHeight="1">
      <c r="A106" s="120" t="s">
        <v>303</v>
      </c>
      <c r="B106" s="106" t="s">
        <v>306</v>
      </c>
      <c r="C106" s="108"/>
      <c r="D106" s="108"/>
      <c r="E106" s="113"/>
      <c r="F106" s="108"/>
      <c r="G106" s="108"/>
      <c r="H106" s="78"/>
      <c r="I106" s="78"/>
      <c r="J106" s="5"/>
      <c r="K106" s="5"/>
      <c r="L106" s="6"/>
      <c r="M106" s="6"/>
      <c r="N106" s="6"/>
      <c r="O106" s="6"/>
      <c r="P106" s="6"/>
      <c r="Q106" s="6"/>
      <c r="R106" s="6"/>
      <c r="S106" s="6"/>
      <c r="T106" s="6"/>
      <c r="U106" s="6"/>
      <c r="V106" s="6"/>
      <c r="W106" s="6"/>
      <c r="X106" s="6"/>
      <c r="Y106" s="6"/>
      <c r="Z106" s="6"/>
    </row>
    <row r="107" ht="18.75" customHeight="1">
      <c r="A107" s="88"/>
      <c r="B107" s="149" t="s">
        <v>310</v>
      </c>
      <c r="C107" s="3"/>
      <c r="D107" s="3"/>
      <c r="E107" s="3"/>
      <c r="F107" s="3"/>
      <c r="G107" s="97"/>
      <c r="H107" s="82">
        <f t="shared" ref="H107:I107" si="2">H108+H123+H135+H142+H149</f>
        <v>35</v>
      </c>
      <c r="I107" s="78">
        <f t="shared" si="2"/>
        <v>76</v>
      </c>
      <c r="J107" s="5"/>
      <c r="K107" s="5"/>
      <c r="L107" s="6"/>
      <c r="M107" s="6"/>
      <c r="N107" s="6"/>
      <c r="O107" s="6"/>
      <c r="P107" s="6"/>
      <c r="Q107" s="6"/>
      <c r="R107" s="6"/>
      <c r="S107" s="6"/>
      <c r="T107" s="6"/>
      <c r="U107" s="6"/>
      <c r="V107" s="6"/>
      <c r="W107" s="6"/>
      <c r="X107" s="6"/>
      <c r="Y107" s="6"/>
      <c r="Z107" s="6"/>
    </row>
    <row r="108" ht="39.75" customHeight="1">
      <c r="A108" s="152" t="s">
        <v>364</v>
      </c>
      <c r="B108" s="99" t="s">
        <v>320</v>
      </c>
      <c r="C108" s="3"/>
      <c r="D108" s="3"/>
      <c r="E108" s="3"/>
      <c r="F108" s="3"/>
      <c r="G108" s="97"/>
      <c r="H108" s="82">
        <f>SUM(D109:D122)</f>
        <v>12</v>
      </c>
      <c r="I108" s="78">
        <f>COUNT(D109:D122)*2</f>
        <v>28</v>
      </c>
      <c r="J108" s="5"/>
      <c r="K108" s="5"/>
      <c r="L108" s="6"/>
      <c r="M108" s="6"/>
      <c r="N108" s="6"/>
      <c r="O108" s="6"/>
      <c r="P108" s="6"/>
      <c r="Q108" s="6"/>
      <c r="R108" s="6"/>
      <c r="S108" s="6"/>
      <c r="T108" s="6"/>
      <c r="U108" s="6"/>
      <c r="V108" s="6"/>
      <c r="W108" s="6"/>
      <c r="X108" s="6"/>
      <c r="Y108" s="6"/>
      <c r="Z108" s="6"/>
    </row>
    <row r="109" ht="31.5" customHeight="1">
      <c r="A109" s="104" t="s">
        <v>369</v>
      </c>
      <c r="B109" s="139" t="s">
        <v>329</v>
      </c>
      <c r="C109" s="155" t="s">
        <v>370</v>
      </c>
      <c r="D109" s="147">
        <v>1.0</v>
      </c>
      <c r="E109" s="109" t="s">
        <v>331</v>
      </c>
      <c r="F109" s="134" t="s">
        <v>373</v>
      </c>
      <c r="G109" s="112" t="s">
        <v>387</v>
      </c>
      <c r="H109" s="82"/>
      <c r="I109" s="78"/>
      <c r="J109" s="5"/>
      <c r="K109" s="5"/>
      <c r="L109" s="6"/>
      <c r="M109" s="6"/>
      <c r="N109" s="6"/>
      <c r="O109" s="6"/>
      <c r="P109" s="6"/>
      <c r="Q109" s="6"/>
      <c r="R109" s="6"/>
      <c r="S109" s="6"/>
      <c r="T109" s="6"/>
      <c r="U109" s="6"/>
      <c r="V109" s="6"/>
      <c r="W109" s="6"/>
      <c r="X109" s="6"/>
      <c r="Y109" s="6"/>
      <c r="Z109" s="6"/>
    </row>
    <row r="110" ht="31.5" customHeight="1">
      <c r="A110" s="104"/>
      <c r="B110" s="139"/>
      <c r="C110" s="156" t="s">
        <v>390</v>
      </c>
      <c r="D110" s="147">
        <v>2.0</v>
      </c>
      <c r="E110" s="109" t="s">
        <v>331</v>
      </c>
      <c r="F110" s="158"/>
      <c r="G110" s="112"/>
      <c r="H110" s="82"/>
      <c r="I110" s="78"/>
      <c r="J110" s="5"/>
      <c r="K110" s="5"/>
      <c r="L110" s="6"/>
      <c r="M110" s="6"/>
      <c r="N110" s="6"/>
      <c r="O110" s="6"/>
      <c r="P110" s="6"/>
      <c r="Q110" s="6"/>
      <c r="R110" s="6"/>
      <c r="S110" s="6"/>
      <c r="T110" s="6"/>
      <c r="U110" s="6"/>
      <c r="V110" s="6"/>
      <c r="W110" s="6"/>
      <c r="X110" s="6"/>
      <c r="Y110" s="6"/>
      <c r="Z110" s="6"/>
    </row>
    <row r="111" ht="47.25" customHeight="1">
      <c r="A111" s="104" t="s">
        <v>379</v>
      </c>
      <c r="B111" s="139" t="s">
        <v>339</v>
      </c>
      <c r="C111" s="155" t="s">
        <v>395</v>
      </c>
      <c r="D111" s="108">
        <v>0.0</v>
      </c>
      <c r="E111" s="109" t="s">
        <v>331</v>
      </c>
      <c r="F111" s="108"/>
      <c r="G111" s="112"/>
      <c r="H111" s="82"/>
      <c r="I111" s="78"/>
      <c r="J111" s="5"/>
      <c r="K111" s="5"/>
      <c r="L111" s="6"/>
      <c r="M111" s="6"/>
      <c r="N111" s="6"/>
      <c r="O111" s="6"/>
      <c r="P111" s="6"/>
      <c r="Q111" s="6"/>
      <c r="R111" s="6"/>
      <c r="S111" s="6"/>
      <c r="T111" s="6"/>
      <c r="U111" s="6"/>
      <c r="V111" s="6"/>
      <c r="W111" s="6"/>
      <c r="X111" s="6"/>
      <c r="Y111" s="6"/>
      <c r="Z111" s="6"/>
    </row>
    <row r="112" ht="30.0" customHeight="1">
      <c r="A112" s="104"/>
      <c r="B112" s="139"/>
      <c r="C112" s="144" t="s">
        <v>398</v>
      </c>
      <c r="D112" s="108">
        <v>1.0</v>
      </c>
      <c r="E112" s="109" t="s">
        <v>331</v>
      </c>
      <c r="F112" s="108"/>
      <c r="G112" s="112" t="s">
        <v>399</v>
      </c>
      <c r="H112" s="82"/>
      <c r="I112" s="78"/>
      <c r="J112" s="5"/>
      <c r="K112" s="5"/>
      <c r="L112" s="6"/>
      <c r="M112" s="6"/>
      <c r="N112" s="6"/>
      <c r="O112" s="6"/>
      <c r="P112" s="6"/>
      <c r="Q112" s="6"/>
      <c r="R112" s="6"/>
      <c r="S112" s="6"/>
      <c r="T112" s="6"/>
      <c r="U112" s="6"/>
      <c r="V112" s="6"/>
      <c r="W112" s="6"/>
      <c r="X112" s="6"/>
      <c r="Y112" s="6"/>
      <c r="Z112" s="6"/>
    </row>
    <row r="113" ht="30.0" customHeight="1">
      <c r="A113" s="104"/>
      <c r="B113" s="139"/>
      <c r="C113" s="155" t="s">
        <v>400</v>
      </c>
      <c r="D113" s="108">
        <v>0.0</v>
      </c>
      <c r="E113" s="109" t="s">
        <v>331</v>
      </c>
      <c r="F113" s="108"/>
      <c r="G113" s="112"/>
      <c r="H113" s="82"/>
      <c r="I113" s="78"/>
      <c r="J113" s="5"/>
      <c r="K113" s="5"/>
      <c r="L113" s="6"/>
      <c r="M113" s="6"/>
      <c r="N113" s="6"/>
      <c r="O113" s="6"/>
      <c r="P113" s="6"/>
      <c r="Q113" s="6"/>
      <c r="R113" s="6"/>
      <c r="S113" s="6"/>
      <c r="T113" s="6"/>
      <c r="U113" s="6"/>
      <c r="V113" s="6"/>
      <c r="W113" s="6"/>
      <c r="X113" s="6"/>
      <c r="Y113" s="6"/>
      <c r="Z113" s="6"/>
    </row>
    <row r="114" ht="30.0" customHeight="1">
      <c r="A114" s="104"/>
      <c r="B114" s="139"/>
      <c r="C114" s="155" t="s">
        <v>402</v>
      </c>
      <c r="D114" s="108">
        <v>0.0</v>
      </c>
      <c r="E114" s="109" t="s">
        <v>331</v>
      </c>
      <c r="F114" s="108"/>
      <c r="G114" s="112"/>
      <c r="H114" s="82"/>
      <c r="I114" s="78"/>
      <c r="J114" s="5"/>
      <c r="K114" s="5"/>
      <c r="L114" s="6"/>
      <c r="M114" s="6"/>
      <c r="N114" s="6"/>
      <c r="O114" s="6"/>
      <c r="P114" s="6"/>
      <c r="Q114" s="6"/>
      <c r="R114" s="6"/>
      <c r="S114" s="6"/>
      <c r="T114" s="6"/>
      <c r="U114" s="6"/>
      <c r="V114" s="6"/>
      <c r="W114" s="6"/>
      <c r="X114" s="6"/>
      <c r="Y114" s="6"/>
      <c r="Z114" s="6"/>
    </row>
    <row r="115" ht="30.0" customHeight="1">
      <c r="A115" s="104"/>
      <c r="B115" s="139"/>
      <c r="C115" s="144" t="s">
        <v>404</v>
      </c>
      <c r="D115" s="108">
        <v>2.0</v>
      </c>
      <c r="E115" s="109" t="s">
        <v>331</v>
      </c>
      <c r="F115" s="108"/>
      <c r="G115" s="112"/>
      <c r="H115" s="82"/>
      <c r="I115" s="78"/>
      <c r="J115" s="5"/>
      <c r="K115" s="5"/>
      <c r="L115" s="6"/>
      <c r="M115" s="6"/>
      <c r="N115" s="6"/>
      <c r="O115" s="6"/>
      <c r="P115" s="6"/>
      <c r="Q115" s="6"/>
      <c r="R115" s="6"/>
      <c r="S115" s="6"/>
      <c r="T115" s="6"/>
      <c r="U115" s="6"/>
      <c r="V115" s="6"/>
      <c r="W115" s="6"/>
      <c r="X115" s="6"/>
      <c r="Y115" s="6"/>
      <c r="Z115" s="6"/>
    </row>
    <row r="116" ht="47.25" customHeight="1">
      <c r="A116" s="104" t="s">
        <v>345</v>
      </c>
      <c r="B116" s="139" t="s">
        <v>346</v>
      </c>
      <c r="C116" s="162" t="s">
        <v>406</v>
      </c>
      <c r="D116" s="108">
        <v>0.0</v>
      </c>
      <c r="E116" s="109" t="s">
        <v>331</v>
      </c>
      <c r="F116" s="108"/>
      <c r="G116" s="112"/>
      <c r="H116" s="82"/>
      <c r="I116" s="78"/>
      <c r="J116" s="5"/>
      <c r="K116" s="5"/>
      <c r="L116" s="6"/>
      <c r="M116" s="6"/>
      <c r="N116" s="6"/>
      <c r="O116" s="6"/>
      <c r="P116" s="6"/>
      <c r="Q116" s="6"/>
      <c r="R116" s="6"/>
      <c r="S116" s="6"/>
      <c r="T116" s="6"/>
      <c r="U116" s="6"/>
      <c r="V116" s="6"/>
      <c r="W116" s="6"/>
      <c r="X116" s="6"/>
      <c r="Y116" s="6"/>
      <c r="Z116" s="6"/>
    </row>
    <row r="117" ht="51.75" customHeight="1">
      <c r="A117" s="104" t="s">
        <v>410</v>
      </c>
      <c r="B117" s="139" t="s">
        <v>348</v>
      </c>
      <c r="C117" s="155" t="s">
        <v>412</v>
      </c>
      <c r="D117" s="108">
        <v>0.0</v>
      </c>
      <c r="E117" s="109" t="s">
        <v>331</v>
      </c>
      <c r="F117" s="108"/>
      <c r="G117" s="112"/>
      <c r="H117" s="82"/>
      <c r="I117" s="78"/>
      <c r="J117" s="5"/>
      <c r="K117" s="5"/>
      <c r="L117" s="6"/>
      <c r="M117" s="6"/>
      <c r="N117" s="6"/>
      <c r="O117" s="6"/>
      <c r="P117" s="6"/>
      <c r="Q117" s="6"/>
      <c r="R117" s="6"/>
      <c r="S117" s="6"/>
      <c r="T117" s="6"/>
      <c r="U117" s="6"/>
      <c r="V117" s="6"/>
      <c r="W117" s="6"/>
      <c r="X117" s="6"/>
      <c r="Y117" s="6"/>
      <c r="Z117" s="6"/>
    </row>
    <row r="118" ht="63.0" customHeight="1">
      <c r="A118" s="104" t="s">
        <v>349</v>
      </c>
      <c r="B118" s="139" t="s">
        <v>350</v>
      </c>
      <c r="C118" s="134" t="s">
        <v>351</v>
      </c>
      <c r="D118" s="108">
        <v>0.0</v>
      </c>
      <c r="E118" s="109" t="s">
        <v>331</v>
      </c>
      <c r="F118" s="5"/>
      <c r="G118" s="112" t="s">
        <v>415</v>
      </c>
      <c r="H118" s="82"/>
      <c r="I118" s="78"/>
      <c r="J118" s="5"/>
      <c r="K118" s="5"/>
      <c r="L118" s="6"/>
      <c r="M118" s="6"/>
      <c r="N118" s="6"/>
      <c r="O118" s="6"/>
      <c r="P118" s="6"/>
      <c r="Q118" s="6"/>
      <c r="R118" s="6"/>
      <c r="S118" s="6"/>
      <c r="T118" s="6"/>
      <c r="U118" s="6"/>
      <c r="V118" s="6"/>
      <c r="W118" s="6"/>
      <c r="X118" s="6"/>
      <c r="Y118" s="6"/>
      <c r="Z118" s="6"/>
    </row>
    <row r="119" ht="45.0" customHeight="1">
      <c r="A119" s="104"/>
      <c r="B119" s="139"/>
      <c r="C119" s="116" t="s">
        <v>418</v>
      </c>
      <c r="D119" s="108">
        <v>2.0</v>
      </c>
      <c r="E119" s="109" t="s">
        <v>331</v>
      </c>
      <c r="F119" s="110"/>
      <c r="G119" s="112"/>
      <c r="H119" s="82"/>
      <c r="I119" s="78"/>
      <c r="J119" s="5"/>
      <c r="K119" s="5"/>
      <c r="L119" s="6"/>
      <c r="M119" s="6"/>
      <c r="N119" s="6"/>
      <c r="O119" s="6"/>
      <c r="P119" s="6"/>
      <c r="Q119" s="6"/>
      <c r="R119" s="6"/>
      <c r="S119" s="6"/>
      <c r="T119" s="6"/>
      <c r="U119" s="6"/>
      <c r="V119" s="6"/>
      <c r="W119" s="6"/>
      <c r="X119" s="6"/>
      <c r="Y119" s="6"/>
      <c r="Z119" s="6"/>
    </row>
    <row r="120" ht="47.25" customHeight="1">
      <c r="A120" s="104" t="s">
        <v>419</v>
      </c>
      <c r="B120" s="139" t="s">
        <v>354</v>
      </c>
      <c r="C120" s="144" t="s">
        <v>355</v>
      </c>
      <c r="D120" s="108">
        <v>2.0</v>
      </c>
      <c r="E120" s="109" t="s">
        <v>331</v>
      </c>
      <c r="F120" s="108"/>
      <c r="G120" s="112"/>
      <c r="H120" s="82"/>
      <c r="I120" s="78"/>
      <c r="J120" s="5"/>
      <c r="K120" s="5"/>
      <c r="L120" s="6"/>
      <c r="M120" s="6"/>
      <c r="N120" s="6"/>
      <c r="O120" s="6"/>
      <c r="P120" s="6"/>
      <c r="Q120" s="6"/>
      <c r="R120" s="6"/>
      <c r="S120" s="6"/>
      <c r="T120" s="6"/>
      <c r="U120" s="6"/>
      <c r="V120" s="6"/>
      <c r="W120" s="6"/>
      <c r="X120" s="6"/>
      <c r="Y120" s="6"/>
      <c r="Z120" s="6"/>
    </row>
    <row r="121" ht="63.0" customHeight="1">
      <c r="A121" s="104" t="s">
        <v>421</v>
      </c>
      <c r="B121" s="139" t="s">
        <v>357</v>
      </c>
      <c r="C121" s="155" t="s">
        <v>422</v>
      </c>
      <c r="D121" s="108">
        <v>0.0</v>
      </c>
      <c r="E121" s="109" t="s">
        <v>331</v>
      </c>
      <c r="F121" s="108"/>
      <c r="G121" s="112"/>
      <c r="H121" s="82"/>
      <c r="I121" s="78"/>
      <c r="J121" s="5"/>
      <c r="K121" s="5"/>
      <c r="L121" s="6"/>
      <c r="M121" s="6"/>
      <c r="N121" s="6"/>
      <c r="O121" s="6"/>
      <c r="P121" s="6"/>
      <c r="Q121" s="6"/>
      <c r="R121" s="6"/>
      <c r="S121" s="6"/>
      <c r="T121" s="6"/>
      <c r="U121" s="6"/>
      <c r="V121" s="6"/>
      <c r="W121" s="6"/>
      <c r="X121" s="6"/>
      <c r="Y121" s="6"/>
      <c r="Z121" s="6"/>
    </row>
    <row r="122" ht="47.25" customHeight="1">
      <c r="A122" s="104" t="s">
        <v>361</v>
      </c>
      <c r="B122" s="139" t="s">
        <v>362</v>
      </c>
      <c r="C122" s="155" t="s">
        <v>423</v>
      </c>
      <c r="D122" s="108">
        <v>2.0</v>
      </c>
      <c r="E122" s="113" t="s">
        <v>366</v>
      </c>
      <c r="F122" s="108"/>
      <c r="G122" s="112"/>
      <c r="H122" s="82"/>
      <c r="I122" s="78"/>
      <c r="J122" s="5"/>
      <c r="K122" s="5"/>
      <c r="L122" s="6"/>
      <c r="M122" s="6"/>
      <c r="N122" s="6"/>
      <c r="O122" s="6"/>
      <c r="P122" s="6"/>
      <c r="Q122" s="6"/>
      <c r="R122" s="6"/>
      <c r="S122" s="6"/>
      <c r="T122" s="6"/>
      <c r="U122" s="6"/>
      <c r="V122" s="6"/>
      <c r="W122" s="6"/>
      <c r="X122" s="6"/>
      <c r="Y122" s="6"/>
      <c r="Z122" s="6"/>
    </row>
    <row r="123" ht="39.75" customHeight="1">
      <c r="A123" s="152" t="s">
        <v>426</v>
      </c>
      <c r="B123" s="103" t="s">
        <v>427</v>
      </c>
      <c r="C123" s="3"/>
      <c r="D123" s="3"/>
      <c r="E123" s="3"/>
      <c r="F123" s="3"/>
      <c r="G123" s="97"/>
      <c r="H123" s="82">
        <f>SUM(D124:D132)</f>
        <v>5</v>
      </c>
      <c r="I123" s="78">
        <f>COUNT(D124:D132)*2</f>
        <v>16</v>
      </c>
      <c r="J123" s="5"/>
      <c r="K123" s="5"/>
      <c r="L123" s="6"/>
      <c r="M123" s="6"/>
      <c r="N123" s="6"/>
      <c r="O123" s="6"/>
      <c r="P123" s="6"/>
      <c r="Q123" s="6"/>
      <c r="R123" s="6"/>
      <c r="S123" s="6"/>
      <c r="T123" s="6"/>
      <c r="U123" s="6"/>
      <c r="V123" s="6"/>
      <c r="W123" s="6"/>
      <c r="X123" s="6"/>
      <c r="Y123" s="6"/>
      <c r="Z123" s="6"/>
    </row>
    <row r="124" ht="47.25" customHeight="1">
      <c r="A124" s="104" t="s">
        <v>433</v>
      </c>
      <c r="B124" s="153" t="s">
        <v>372</v>
      </c>
      <c r="C124" s="155" t="s">
        <v>434</v>
      </c>
      <c r="D124" s="108">
        <v>0.0</v>
      </c>
      <c r="E124" s="113" t="s">
        <v>331</v>
      </c>
      <c r="F124" s="108"/>
      <c r="G124" s="112"/>
      <c r="H124" s="82"/>
      <c r="I124" s="78"/>
      <c r="J124" s="5"/>
      <c r="K124" s="5"/>
      <c r="L124" s="6"/>
      <c r="M124" s="6"/>
      <c r="N124" s="6"/>
      <c r="O124" s="6"/>
      <c r="P124" s="6"/>
      <c r="Q124" s="6"/>
      <c r="R124" s="6"/>
      <c r="S124" s="6"/>
      <c r="T124" s="6"/>
      <c r="U124" s="6"/>
      <c r="V124" s="6"/>
      <c r="W124" s="6"/>
      <c r="X124" s="6"/>
      <c r="Y124" s="6"/>
      <c r="Z124" s="6"/>
    </row>
    <row r="125" ht="30.0" customHeight="1">
      <c r="A125" s="104"/>
      <c r="B125" s="153"/>
      <c r="C125" s="155" t="s">
        <v>439</v>
      </c>
      <c r="D125" s="108">
        <v>2.0</v>
      </c>
      <c r="E125" s="113" t="s">
        <v>331</v>
      </c>
      <c r="F125" s="108"/>
      <c r="G125" s="112"/>
      <c r="H125" s="82"/>
      <c r="I125" s="78"/>
      <c r="J125" s="5"/>
      <c r="K125" s="5"/>
      <c r="L125" s="6"/>
      <c r="M125" s="6"/>
      <c r="N125" s="6"/>
      <c r="O125" s="6"/>
      <c r="P125" s="6"/>
      <c r="Q125" s="6"/>
      <c r="R125" s="6"/>
      <c r="S125" s="6"/>
      <c r="T125" s="6"/>
      <c r="U125" s="6"/>
      <c r="V125" s="6"/>
      <c r="W125" s="6"/>
      <c r="X125" s="6"/>
      <c r="Y125" s="6"/>
      <c r="Z125" s="6"/>
    </row>
    <row r="126" ht="60.0" customHeight="1">
      <c r="A126" s="104"/>
      <c r="B126" s="153"/>
      <c r="C126" s="155" t="s">
        <v>440</v>
      </c>
      <c r="D126" s="108">
        <v>2.0</v>
      </c>
      <c r="E126" s="113" t="s">
        <v>331</v>
      </c>
      <c r="F126" s="108"/>
      <c r="G126" s="112"/>
      <c r="H126" s="82"/>
      <c r="I126" s="78"/>
      <c r="J126" s="5"/>
      <c r="K126" s="5"/>
      <c r="L126" s="6"/>
      <c r="M126" s="6"/>
      <c r="N126" s="6"/>
      <c r="O126" s="6"/>
      <c r="P126" s="6"/>
      <c r="Q126" s="6"/>
      <c r="R126" s="6"/>
      <c r="S126" s="6"/>
      <c r="T126" s="6"/>
      <c r="U126" s="6"/>
      <c r="V126" s="6"/>
      <c r="W126" s="6"/>
      <c r="X126" s="6"/>
      <c r="Y126" s="6"/>
      <c r="Z126" s="6"/>
    </row>
    <row r="127" ht="30.0" customHeight="1">
      <c r="A127" s="104"/>
      <c r="B127" s="153"/>
      <c r="C127" s="155" t="s">
        <v>443</v>
      </c>
      <c r="D127" s="108">
        <v>0.0</v>
      </c>
      <c r="E127" s="113" t="s">
        <v>331</v>
      </c>
      <c r="F127" s="108"/>
      <c r="G127" s="112"/>
      <c r="H127" s="82"/>
      <c r="I127" s="78"/>
      <c r="J127" s="5"/>
      <c r="K127" s="5"/>
      <c r="L127" s="6"/>
      <c r="M127" s="6"/>
      <c r="N127" s="6"/>
      <c r="O127" s="6"/>
      <c r="P127" s="6"/>
      <c r="Q127" s="6"/>
      <c r="R127" s="6"/>
      <c r="S127" s="6"/>
      <c r="T127" s="6"/>
      <c r="U127" s="6"/>
      <c r="V127" s="6"/>
      <c r="W127" s="6"/>
      <c r="X127" s="6"/>
      <c r="Y127" s="6"/>
      <c r="Z127" s="6"/>
    </row>
    <row r="128" ht="99.75" hidden="1" customHeight="1">
      <c r="A128" s="120" t="s">
        <v>393</v>
      </c>
      <c r="B128" s="153" t="s">
        <v>394</v>
      </c>
      <c r="C128" s="108"/>
      <c r="D128" s="108"/>
      <c r="E128" s="113"/>
      <c r="F128" s="108"/>
      <c r="G128" s="108"/>
      <c r="H128" s="78"/>
      <c r="I128" s="78"/>
      <c r="J128" s="5"/>
      <c r="K128" s="5"/>
      <c r="L128" s="6"/>
      <c r="M128" s="6"/>
      <c r="N128" s="6"/>
      <c r="O128" s="6"/>
      <c r="P128" s="6"/>
      <c r="Q128" s="6"/>
      <c r="R128" s="6"/>
      <c r="S128" s="6"/>
      <c r="T128" s="6"/>
      <c r="U128" s="6"/>
      <c r="V128" s="6"/>
      <c r="W128" s="6"/>
      <c r="X128" s="6"/>
      <c r="Y128" s="6"/>
      <c r="Z128" s="6"/>
    </row>
    <row r="129" ht="63.0" customHeight="1">
      <c r="A129" s="104" t="s">
        <v>451</v>
      </c>
      <c r="B129" s="166" t="s">
        <v>397</v>
      </c>
      <c r="C129" s="155" t="s">
        <v>456</v>
      </c>
      <c r="D129" s="108">
        <v>1.0</v>
      </c>
      <c r="E129" s="113" t="s">
        <v>331</v>
      </c>
      <c r="F129" s="108"/>
      <c r="G129" s="112" t="s">
        <v>457</v>
      </c>
      <c r="H129" s="82"/>
      <c r="I129" s="78"/>
      <c r="J129" s="5"/>
      <c r="K129" s="5"/>
      <c r="L129" s="6"/>
      <c r="M129" s="6"/>
      <c r="N129" s="6"/>
      <c r="O129" s="6"/>
      <c r="P129" s="6"/>
      <c r="Q129" s="6"/>
      <c r="R129" s="6"/>
      <c r="S129" s="6"/>
      <c r="T129" s="6"/>
      <c r="U129" s="6"/>
      <c r="V129" s="6"/>
      <c r="W129" s="6"/>
      <c r="X129" s="6"/>
      <c r="Y129" s="6"/>
      <c r="Z129" s="6"/>
    </row>
    <row r="130" ht="30.0" customHeight="1">
      <c r="A130" s="104"/>
      <c r="B130" s="153"/>
      <c r="C130" s="155" t="s">
        <v>405</v>
      </c>
      <c r="D130" s="108">
        <v>0.0</v>
      </c>
      <c r="E130" s="113" t="s">
        <v>331</v>
      </c>
      <c r="F130" s="108"/>
      <c r="G130" s="112"/>
      <c r="H130" s="82"/>
      <c r="I130" s="78"/>
      <c r="J130" s="5"/>
      <c r="K130" s="5"/>
      <c r="L130" s="6"/>
      <c r="M130" s="6"/>
      <c r="N130" s="6"/>
      <c r="O130" s="6"/>
      <c r="P130" s="6"/>
      <c r="Q130" s="6"/>
      <c r="R130" s="6"/>
      <c r="S130" s="6"/>
      <c r="T130" s="6"/>
      <c r="U130" s="6"/>
      <c r="V130" s="6"/>
      <c r="W130" s="6"/>
      <c r="X130" s="6"/>
      <c r="Y130" s="6"/>
      <c r="Z130" s="6"/>
    </row>
    <row r="131" ht="30.0" customHeight="1">
      <c r="A131" s="104"/>
      <c r="B131" s="153"/>
      <c r="C131" s="155" t="s">
        <v>458</v>
      </c>
      <c r="D131" s="108">
        <v>0.0</v>
      </c>
      <c r="E131" s="113" t="s">
        <v>331</v>
      </c>
      <c r="F131" s="108"/>
      <c r="G131" s="112"/>
      <c r="H131" s="82"/>
      <c r="I131" s="78"/>
      <c r="J131" s="5"/>
      <c r="K131" s="5"/>
      <c r="L131" s="6"/>
      <c r="M131" s="6"/>
      <c r="N131" s="6"/>
      <c r="O131" s="6"/>
      <c r="P131" s="6"/>
      <c r="Q131" s="6"/>
      <c r="R131" s="6"/>
      <c r="S131" s="6"/>
      <c r="T131" s="6"/>
      <c r="U131" s="6"/>
      <c r="V131" s="6"/>
      <c r="W131" s="6"/>
      <c r="X131" s="6"/>
      <c r="Y131" s="6"/>
      <c r="Z131" s="6"/>
    </row>
    <row r="132" ht="30.0" customHeight="1">
      <c r="A132" s="104"/>
      <c r="B132" s="153"/>
      <c r="C132" s="144" t="s">
        <v>411</v>
      </c>
      <c r="D132" s="108">
        <v>0.0</v>
      </c>
      <c r="E132" s="113" t="s">
        <v>331</v>
      </c>
      <c r="F132" s="108"/>
      <c r="G132" s="112"/>
      <c r="H132" s="82"/>
      <c r="I132" s="78"/>
      <c r="J132" s="5"/>
      <c r="K132" s="5"/>
      <c r="L132" s="6"/>
      <c r="M132" s="6"/>
      <c r="N132" s="6"/>
      <c r="O132" s="6"/>
      <c r="P132" s="6"/>
      <c r="Q132" s="6"/>
      <c r="R132" s="6"/>
      <c r="S132" s="6"/>
      <c r="T132" s="6"/>
      <c r="U132" s="6"/>
      <c r="V132" s="6"/>
      <c r="W132" s="6"/>
      <c r="X132" s="6"/>
      <c r="Y132" s="6"/>
      <c r="Z132" s="6"/>
    </row>
    <row r="133" ht="75.0" hidden="1" customHeight="1">
      <c r="A133" s="120" t="s">
        <v>460</v>
      </c>
      <c r="B133" s="153" t="s">
        <v>414</v>
      </c>
      <c r="C133" s="5"/>
      <c r="D133" s="108"/>
      <c r="E133" s="113"/>
      <c r="F133" s="108"/>
      <c r="G133" s="108"/>
      <c r="H133" s="78"/>
      <c r="I133" s="78"/>
      <c r="J133" s="5"/>
      <c r="K133" s="5"/>
      <c r="L133" s="6"/>
      <c r="M133" s="6"/>
      <c r="N133" s="6"/>
      <c r="O133" s="6"/>
      <c r="P133" s="6"/>
      <c r="Q133" s="6"/>
      <c r="R133" s="6"/>
      <c r="S133" s="6"/>
      <c r="T133" s="6"/>
      <c r="U133" s="6"/>
      <c r="V133" s="6"/>
      <c r="W133" s="6"/>
      <c r="X133" s="6"/>
      <c r="Y133" s="6"/>
      <c r="Z133" s="6"/>
    </row>
    <row r="134" ht="72.0" hidden="1" customHeight="1">
      <c r="A134" s="120" t="s">
        <v>416</v>
      </c>
      <c r="B134" s="164" t="s">
        <v>417</v>
      </c>
      <c r="C134" s="108"/>
      <c r="D134" s="108"/>
      <c r="E134" s="113"/>
      <c r="F134" s="108"/>
      <c r="G134" s="108"/>
      <c r="H134" s="78"/>
      <c r="I134" s="78"/>
      <c r="J134" s="5"/>
      <c r="K134" s="5"/>
      <c r="L134" s="6"/>
      <c r="M134" s="6"/>
      <c r="N134" s="6"/>
      <c r="O134" s="6"/>
      <c r="P134" s="6"/>
      <c r="Q134" s="6"/>
      <c r="R134" s="6"/>
      <c r="S134" s="6"/>
      <c r="T134" s="6"/>
      <c r="U134" s="6"/>
      <c r="V134" s="6"/>
      <c r="W134" s="6"/>
      <c r="X134" s="6"/>
      <c r="Y134" s="6"/>
      <c r="Z134" s="6"/>
    </row>
    <row r="135" ht="39.75" customHeight="1">
      <c r="A135" s="152" t="s">
        <v>469</v>
      </c>
      <c r="B135" s="99" t="s">
        <v>425</v>
      </c>
      <c r="C135" s="3"/>
      <c r="D135" s="3"/>
      <c r="E135" s="3"/>
      <c r="F135" s="3"/>
      <c r="G135" s="97"/>
      <c r="H135" s="82">
        <f>SUM(D136:D141)</f>
        <v>8</v>
      </c>
      <c r="I135" s="78">
        <f>COUNT(D136:D141)*2</f>
        <v>12</v>
      </c>
      <c r="J135" s="5"/>
      <c r="K135" s="5"/>
      <c r="L135" s="6"/>
      <c r="M135" s="6"/>
      <c r="N135" s="6"/>
      <c r="O135" s="6"/>
      <c r="P135" s="6"/>
      <c r="Q135" s="6"/>
      <c r="R135" s="6"/>
      <c r="S135" s="6"/>
      <c r="T135" s="6"/>
      <c r="U135" s="6"/>
      <c r="V135" s="6"/>
      <c r="W135" s="6"/>
      <c r="X135" s="6"/>
      <c r="Y135" s="6"/>
      <c r="Z135" s="6"/>
    </row>
    <row r="136" ht="31.5" customHeight="1">
      <c r="A136" s="104" t="s">
        <v>488</v>
      </c>
      <c r="B136" s="153" t="s">
        <v>431</v>
      </c>
      <c r="C136" s="155" t="s">
        <v>489</v>
      </c>
      <c r="D136" s="108">
        <v>0.0</v>
      </c>
      <c r="E136" s="113" t="s">
        <v>331</v>
      </c>
      <c r="F136" s="108"/>
      <c r="G136" s="112"/>
      <c r="H136" s="82"/>
      <c r="I136" s="78"/>
      <c r="J136" s="5"/>
      <c r="K136" s="5"/>
      <c r="L136" s="6"/>
      <c r="M136" s="6"/>
      <c r="N136" s="6"/>
      <c r="O136" s="6"/>
      <c r="P136" s="6"/>
      <c r="Q136" s="6"/>
      <c r="R136" s="6"/>
      <c r="S136" s="6"/>
      <c r="T136" s="6"/>
      <c r="U136" s="6"/>
      <c r="V136" s="6"/>
      <c r="W136" s="6"/>
      <c r="X136" s="6"/>
      <c r="Y136" s="6"/>
      <c r="Z136" s="6"/>
    </row>
    <row r="137" ht="30.0" customHeight="1">
      <c r="A137" s="104"/>
      <c r="B137" s="153"/>
      <c r="C137" s="155" t="s">
        <v>490</v>
      </c>
      <c r="D137" s="108">
        <v>0.0</v>
      </c>
      <c r="E137" s="113" t="s">
        <v>331</v>
      </c>
      <c r="F137" s="108"/>
      <c r="G137" s="112"/>
      <c r="H137" s="82"/>
      <c r="I137" s="78"/>
      <c r="J137" s="5"/>
      <c r="K137" s="5"/>
      <c r="L137" s="6"/>
      <c r="M137" s="6"/>
      <c r="N137" s="6"/>
      <c r="O137" s="6"/>
      <c r="P137" s="6"/>
      <c r="Q137" s="6"/>
      <c r="R137" s="6"/>
      <c r="S137" s="6"/>
      <c r="T137" s="6"/>
      <c r="U137" s="6"/>
      <c r="V137" s="6"/>
      <c r="W137" s="6"/>
      <c r="X137" s="6"/>
      <c r="Y137" s="6"/>
      <c r="Z137" s="6"/>
    </row>
    <row r="138" ht="30.0" customHeight="1">
      <c r="A138" s="104"/>
      <c r="B138" s="153"/>
      <c r="C138" s="155" t="s">
        <v>494</v>
      </c>
      <c r="D138" s="108">
        <v>2.0</v>
      </c>
      <c r="E138" s="113" t="s">
        <v>331</v>
      </c>
      <c r="F138" s="108"/>
      <c r="G138" s="112"/>
      <c r="H138" s="82"/>
      <c r="I138" s="78"/>
      <c r="J138" s="5"/>
      <c r="K138" s="5"/>
      <c r="L138" s="6"/>
      <c r="M138" s="6"/>
      <c r="N138" s="6"/>
      <c r="O138" s="6"/>
      <c r="P138" s="6"/>
      <c r="Q138" s="6"/>
      <c r="R138" s="6"/>
      <c r="S138" s="6"/>
      <c r="T138" s="6"/>
      <c r="U138" s="6"/>
      <c r="V138" s="6"/>
      <c r="W138" s="6"/>
      <c r="X138" s="6"/>
      <c r="Y138" s="6"/>
      <c r="Z138" s="6"/>
    </row>
    <row r="139" ht="47.25" customHeight="1">
      <c r="A139" s="104" t="s">
        <v>499</v>
      </c>
      <c r="B139" s="153" t="s">
        <v>437</v>
      </c>
      <c r="C139" s="155" t="s">
        <v>501</v>
      </c>
      <c r="D139" s="108">
        <v>2.0</v>
      </c>
      <c r="E139" s="113" t="s">
        <v>64</v>
      </c>
      <c r="F139" s="108"/>
      <c r="G139" s="112"/>
      <c r="H139" s="82"/>
      <c r="I139" s="78"/>
      <c r="J139" s="5"/>
      <c r="K139" s="5"/>
      <c r="L139" s="6"/>
      <c r="M139" s="6"/>
      <c r="N139" s="6"/>
      <c r="O139" s="6"/>
      <c r="P139" s="6"/>
      <c r="Q139" s="6"/>
      <c r="R139" s="6"/>
      <c r="S139" s="6"/>
      <c r="T139" s="6"/>
      <c r="U139" s="6"/>
      <c r="V139" s="6"/>
      <c r="W139" s="6"/>
      <c r="X139" s="6"/>
      <c r="Y139" s="6"/>
      <c r="Z139" s="6"/>
    </row>
    <row r="140" ht="63.0" customHeight="1">
      <c r="A140" s="104" t="s">
        <v>505</v>
      </c>
      <c r="B140" s="153" t="s">
        <v>445</v>
      </c>
      <c r="C140" s="115" t="s">
        <v>446</v>
      </c>
      <c r="D140" s="147">
        <v>2.0</v>
      </c>
      <c r="E140" s="113" t="s">
        <v>510</v>
      </c>
      <c r="F140" s="158"/>
      <c r="G140" s="112"/>
      <c r="H140" s="82"/>
      <c r="I140" s="78"/>
      <c r="J140" s="5"/>
      <c r="K140" s="5"/>
      <c r="L140" s="6"/>
      <c r="M140" s="6"/>
      <c r="N140" s="6"/>
      <c r="O140" s="6"/>
      <c r="P140" s="6"/>
      <c r="Q140" s="6"/>
      <c r="R140" s="6"/>
      <c r="S140" s="6"/>
      <c r="T140" s="6"/>
      <c r="U140" s="6"/>
      <c r="V140" s="6"/>
      <c r="W140" s="6"/>
      <c r="X140" s="6"/>
      <c r="Y140" s="6"/>
      <c r="Z140" s="6"/>
    </row>
    <row r="141" ht="103.5" customHeight="1">
      <c r="A141" s="104" t="s">
        <v>514</v>
      </c>
      <c r="B141" s="153" t="s">
        <v>450</v>
      </c>
      <c r="C141" s="155" t="s">
        <v>517</v>
      </c>
      <c r="D141" s="147">
        <v>2.0</v>
      </c>
      <c r="E141" s="113" t="s">
        <v>64</v>
      </c>
      <c r="F141" s="134" t="s">
        <v>519</v>
      </c>
      <c r="G141" s="112"/>
      <c r="H141" s="82"/>
      <c r="I141" s="78"/>
      <c r="J141" s="5"/>
      <c r="K141" s="5"/>
      <c r="L141" s="6"/>
      <c r="M141" s="6"/>
      <c r="N141" s="6"/>
      <c r="O141" s="6"/>
      <c r="P141" s="6"/>
      <c r="Q141" s="6"/>
      <c r="R141" s="6"/>
      <c r="S141" s="6"/>
      <c r="T141" s="6"/>
      <c r="U141" s="6"/>
      <c r="V141" s="6"/>
      <c r="W141" s="6"/>
      <c r="X141" s="6"/>
      <c r="Y141" s="6"/>
      <c r="Z141" s="6"/>
    </row>
    <row r="142" ht="39.75" customHeight="1">
      <c r="A142" s="152" t="s">
        <v>521</v>
      </c>
      <c r="B142" s="99" t="s">
        <v>455</v>
      </c>
      <c r="C142" s="3"/>
      <c r="D142" s="3"/>
      <c r="E142" s="3"/>
      <c r="F142" s="3"/>
      <c r="G142" s="97"/>
      <c r="H142" s="82">
        <f>SUM(D143:D148)</f>
        <v>6</v>
      </c>
      <c r="I142" s="78">
        <f>COUNT(D143:D148)*2</f>
        <v>10</v>
      </c>
      <c r="J142" s="5"/>
      <c r="K142" s="5"/>
      <c r="L142" s="6"/>
      <c r="M142" s="6"/>
      <c r="N142" s="6"/>
      <c r="O142" s="6"/>
      <c r="P142" s="6"/>
      <c r="Q142" s="6"/>
      <c r="R142" s="6"/>
      <c r="S142" s="6"/>
      <c r="T142" s="6"/>
      <c r="U142" s="6"/>
      <c r="V142" s="6"/>
      <c r="W142" s="6"/>
      <c r="X142" s="6"/>
      <c r="Y142" s="6"/>
      <c r="Z142" s="6"/>
    </row>
    <row r="143" ht="63.0" customHeight="1">
      <c r="A143" s="104" t="s">
        <v>528</v>
      </c>
      <c r="B143" s="170" t="s">
        <v>463</v>
      </c>
      <c r="C143" s="155" t="s">
        <v>532</v>
      </c>
      <c r="D143" s="108">
        <v>2.0</v>
      </c>
      <c r="E143" s="113" t="s">
        <v>152</v>
      </c>
      <c r="F143" s="108"/>
      <c r="G143" s="112"/>
      <c r="H143" s="82"/>
      <c r="I143" s="78"/>
      <c r="J143" s="5"/>
      <c r="K143" s="5"/>
      <c r="L143" s="6"/>
      <c r="M143" s="6"/>
      <c r="N143" s="6"/>
      <c r="O143" s="6"/>
      <c r="P143" s="6"/>
      <c r="Q143" s="6"/>
      <c r="R143" s="6"/>
      <c r="S143" s="6"/>
      <c r="T143" s="6"/>
      <c r="U143" s="6"/>
      <c r="V143" s="6"/>
      <c r="W143" s="6"/>
      <c r="X143" s="6"/>
      <c r="Y143" s="6"/>
      <c r="Z143" s="6"/>
    </row>
    <row r="144" ht="47.25" customHeight="1">
      <c r="A144" s="104" t="s">
        <v>533</v>
      </c>
      <c r="B144" s="170" t="s">
        <v>467</v>
      </c>
      <c r="C144" s="155" t="s">
        <v>468</v>
      </c>
      <c r="D144" s="108">
        <v>0.0</v>
      </c>
      <c r="E144" s="113" t="s">
        <v>331</v>
      </c>
      <c r="F144" s="108"/>
      <c r="G144" s="112"/>
      <c r="H144" s="82"/>
      <c r="I144" s="78"/>
      <c r="J144" s="5"/>
      <c r="K144" s="5"/>
      <c r="L144" s="6"/>
      <c r="M144" s="6"/>
      <c r="N144" s="6"/>
      <c r="O144" s="6"/>
      <c r="P144" s="6"/>
      <c r="Q144" s="6"/>
      <c r="R144" s="6"/>
      <c r="S144" s="6"/>
      <c r="T144" s="6"/>
      <c r="U144" s="6"/>
      <c r="V144" s="6"/>
      <c r="W144" s="6"/>
      <c r="X144" s="6"/>
      <c r="Y144" s="6"/>
      <c r="Z144" s="6"/>
    </row>
    <row r="145" ht="31.5" hidden="1" customHeight="1">
      <c r="A145" s="120" t="s">
        <v>534</v>
      </c>
      <c r="B145" s="170" t="s">
        <v>471</v>
      </c>
      <c r="C145" s="155"/>
      <c r="D145" s="108"/>
      <c r="E145" s="113"/>
      <c r="F145" s="108"/>
      <c r="G145" s="108"/>
      <c r="H145" s="78"/>
      <c r="I145" s="78"/>
      <c r="J145" s="5"/>
      <c r="K145" s="5"/>
      <c r="L145" s="6"/>
      <c r="M145" s="6"/>
      <c r="N145" s="6"/>
      <c r="O145" s="6"/>
      <c r="P145" s="6"/>
      <c r="Q145" s="6"/>
      <c r="R145" s="6"/>
      <c r="S145" s="6"/>
      <c r="T145" s="6"/>
      <c r="U145" s="6"/>
      <c r="V145" s="6"/>
      <c r="W145" s="6"/>
      <c r="X145" s="6"/>
      <c r="Y145" s="6"/>
      <c r="Z145" s="6"/>
    </row>
    <row r="146" ht="63.0" customHeight="1">
      <c r="A146" s="104" t="s">
        <v>538</v>
      </c>
      <c r="B146" s="170" t="s">
        <v>476</v>
      </c>
      <c r="C146" s="134" t="s">
        <v>477</v>
      </c>
      <c r="D146" s="108">
        <v>2.0</v>
      </c>
      <c r="E146" s="113" t="s">
        <v>479</v>
      </c>
      <c r="F146" s="155" t="s">
        <v>480</v>
      </c>
      <c r="G146" s="112"/>
      <c r="H146" s="82"/>
      <c r="I146" s="78"/>
      <c r="J146" s="5"/>
      <c r="K146" s="5"/>
      <c r="L146" s="6"/>
      <c r="M146" s="6"/>
      <c r="N146" s="6"/>
      <c r="O146" s="6"/>
      <c r="P146" s="6"/>
      <c r="Q146" s="6"/>
      <c r="R146" s="6"/>
      <c r="S146" s="6"/>
      <c r="T146" s="6"/>
      <c r="U146" s="6"/>
      <c r="V146" s="6"/>
      <c r="W146" s="6"/>
      <c r="X146" s="6"/>
      <c r="Y146" s="6"/>
      <c r="Z146" s="6"/>
    </row>
    <row r="147" ht="48.0" customHeight="1">
      <c r="A147" s="104"/>
      <c r="B147" s="170"/>
      <c r="C147" s="155" t="s">
        <v>542</v>
      </c>
      <c r="D147" s="108">
        <v>2.0</v>
      </c>
      <c r="E147" s="18" t="s">
        <v>545</v>
      </c>
      <c r="F147" s="108"/>
      <c r="G147" s="112"/>
      <c r="H147" s="82"/>
      <c r="I147" s="78"/>
      <c r="J147" s="5"/>
      <c r="K147" s="5"/>
      <c r="L147" s="6"/>
      <c r="M147" s="6"/>
      <c r="N147" s="6"/>
      <c r="O147" s="6"/>
      <c r="P147" s="6"/>
      <c r="Q147" s="6"/>
      <c r="R147" s="6"/>
      <c r="S147" s="6"/>
      <c r="T147" s="6"/>
      <c r="U147" s="6"/>
      <c r="V147" s="6"/>
      <c r="W147" s="6"/>
      <c r="X147" s="6"/>
      <c r="Y147" s="6"/>
      <c r="Z147" s="6"/>
    </row>
    <row r="148" ht="75.0" customHeight="1">
      <c r="A148" s="104" t="s">
        <v>548</v>
      </c>
      <c r="B148" s="122" t="s">
        <v>483</v>
      </c>
      <c r="C148" s="121" t="s">
        <v>550</v>
      </c>
      <c r="D148" s="108">
        <v>0.0</v>
      </c>
      <c r="E148" s="113" t="s">
        <v>331</v>
      </c>
      <c r="F148" s="108"/>
      <c r="G148" s="112"/>
      <c r="H148" s="82"/>
      <c r="I148" s="78"/>
      <c r="J148" s="5"/>
      <c r="K148" s="5"/>
      <c r="L148" s="6"/>
      <c r="M148" s="6"/>
      <c r="N148" s="6"/>
      <c r="O148" s="6"/>
      <c r="P148" s="6"/>
      <c r="Q148" s="6"/>
      <c r="R148" s="6"/>
      <c r="S148" s="6"/>
      <c r="T148" s="6"/>
      <c r="U148" s="6"/>
      <c r="V148" s="6"/>
      <c r="W148" s="6"/>
      <c r="X148" s="6"/>
      <c r="Y148" s="6"/>
      <c r="Z148" s="6"/>
    </row>
    <row r="149" ht="39.75" customHeight="1">
      <c r="A149" s="152" t="s">
        <v>553</v>
      </c>
      <c r="B149" s="99" t="s">
        <v>486</v>
      </c>
      <c r="C149" s="3"/>
      <c r="D149" s="3"/>
      <c r="E149" s="3"/>
      <c r="F149" s="3"/>
      <c r="G149" s="97"/>
      <c r="H149" s="82">
        <f>SUM(D150:D154)</f>
        <v>4</v>
      </c>
      <c r="I149" s="78">
        <f>COUNT(D150:D154)*2</f>
        <v>10</v>
      </c>
      <c r="J149" s="5"/>
      <c r="K149" s="5"/>
      <c r="L149" s="6"/>
      <c r="M149" s="6"/>
      <c r="N149" s="6"/>
      <c r="O149" s="6"/>
      <c r="P149" s="6"/>
      <c r="Q149" s="6"/>
      <c r="R149" s="6"/>
      <c r="S149" s="6"/>
      <c r="T149" s="6"/>
      <c r="U149" s="6"/>
      <c r="V149" s="6"/>
      <c r="W149" s="6"/>
      <c r="X149" s="6"/>
      <c r="Y149" s="6"/>
      <c r="Z149" s="6"/>
    </row>
    <row r="150" ht="71.25" customHeight="1">
      <c r="A150" s="104" t="s">
        <v>491</v>
      </c>
      <c r="B150" s="153" t="s">
        <v>492</v>
      </c>
      <c r="C150" s="155" t="s">
        <v>563</v>
      </c>
      <c r="D150" s="108">
        <v>2.0</v>
      </c>
      <c r="E150" s="113" t="s">
        <v>495</v>
      </c>
      <c r="F150" s="158" t="s">
        <v>565</v>
      </c>
      <c r="G150" s="112"/>
      <c r="H150" s="82"/>
      <c r="I150" s="78"/>
      <c r="J150" s="5"/>
      <c r="K150" s="5"/>
      <c r="L150" s="6"/>
      <c r="M150" s="6"/>
      <c r="N150" s="6"/>
      <c r="O150" s="6"/>
      <c r="P150" s="6"/>
      <c r="Q150" s="6"/>
      <c r="R150" s="6"/>
      <c r="S150" s="6"/>
      <c r="T150" s="6"/>
      <c r="U150" s="6"/>
      <c r="V150" s="6"/>
      <c r="W150" s="6"/>
      <c r="X150" s="6"/>
      <c r="Y150" s="6"/>
      <c r="Z150" s="6"/>
    </row>
    <row r="151" ht="81.75" customHeight="1">
      <c r="A151" s="104" t="s">
        <v>567</v>
      </c>
      <c r="B151" s="153" t="s">
        <v>497</v>
      </c>
      <c r="C151" s="115" t="s">
        <v>498</v>
      </c>
      <c r="D151" s="108">
        <v>0.0</v>
      </c>
      <c r="E151" s="113" t="s">
        <v>495</v>
      </c>
      <c r="F151" s="108"/>
      <c r="G151" s="112"/>
      <c r="H151" s="82"/>
      <c r="I151" s="78"/>
      <c r="J151" s="5"/>
      <c r="K151" s="5"/>
      <c r="L151" s="6"/>
      <c r="M151" s="6"/>
      <c r="N151" s="6"/>
      <c r="O151" s="6"/>
      <c r="P151" s="6"/>
      <c r="Q151" s="6"/>
      <c r="R151" s="6"/>
      <c r="S151" s="6"/>
      <c r="T151" s="6"/>
      <c r="U151" s="6"/>
      <c r="V151" s="6"/>
      <c r="W151" s="6"/>
      <c r="X151" s="6"/>
      <c r="Y151" s="6"/>
      <c r="Z151" s="6"/>
    </row>
    <row r="152" ht="47.25" customHeight="1">
      <c r="A152" s="104" t="s">
        <v>570</v>
      </c>
      <c r="B152" s="153" t="s">
        <v>503</v>
      </c>
      <c r="C152" s="115" t="s">
        <v>504</v>
      </c>
      <c r="D152" s="108">
        <v>0.0</v>
      </c>
      <c r="E152" s="113" t="s">
        <v>495</v>
      </c>
      <c r="F152" s="108"/>
      <c r="G152" s="112"/>
      <c r="H152" s="82"/>
      <c r="I152" s="78"/>
      <c r="J152" s="5"/>
      <c r="K152" s="5"/>
      <c r="L152" s="6"/>
      <c r="M152" s="6"/>
      <c r="N152" s="6"/>
      <c r="O152" s="6"/>
      <c r="P152" s="6"/>
      <c r="Q152" s="6"/>
      <c r="R152" s="6"/>
      <c r="S152" s="6"/>
      <c r="T152" s="6"/>
      <c r="U152" s="6"/>
      <c r="V152" s="6"/>
      <c r="W152" s="6"/>
      <c r="X152" s="6"/>
      <c r="Y152" s="6"/>
      <c r="Z152" s="6"/>
    </row>
    <row r="153" ht="63.0" customHeight="1">
      <c r="A153" s="104" t="s">
        <v>572</v>
      </c>
      <c r="B153" s="153" t="s">
        <v>507</v>
      </c>
      <c r="C153" s="155" t="s">
        <v>574</v>
      </c>
      <c r="D153" s="108">
        <v>2.0</v>
      </c>
      <c r="E153" s="113" t="s">
        <v>509</v>
      </c>
      <c r="F153" s="108"/>
      <c r="G153" s="112"/>
      <c r="H153" s="82"/>
      <c r="I153" s="78"/>
      <c r="J153" s="5"/>
      <c r="K153" s="5"/>
      <c r="L153" s="6"/>
      <c r="M153" s="6"/>
      <c r="N153" s="6"/>
      <c r="O153" s="6"/>
      <c r="P153" s="6"/>
      <c r="Q153" s="6"/>
      <c r="R153" s="6"/>
      <c r="S153" s="6"/>
      <c r="T153" s="6"/>
      <c r="U153" s="6"/>
      <c r="V153" s="6"/>
      <c r="W153" s="6"/>
      <c r="X153" s="6"/>
      <c r="Y153" s="6"/>
      <c r="Z153" s="6"/>
    </row>
    <row r="154" ht="63.0" customHeight="1">
      <c r="A154" s="104" t="s">
        <v>575</v>
      </c>
      <c r="B154" s="153" t="s">
        <v>512</v>
      </c>
      <c r="C154" s="134" t="s">
        <v>577</v>
      </c>
      <c r="D154" s="108">
        <v>0.0</v>
      </c>
      <c r="E154" s="113" t="s">
        <v>509</v>
      </c>
      <c r="F154" s="108"/>
      <c r="G154" s="112"/>
      <c r="H154" s="82"/>
      <c r="I154" s="78"/>
      <c r="J154" s="5"/>
      <c r="K154" s="5"/>
      <c r="L154" s="6"/>
      <c r="M154" s="6"/>
      <c r="N154" s="6"/>
      <c r="O154" s="6"/>
      <c r="P154" s="6"/>
      <c r="Q154" s="6"/>
      <c r="R154" s="6"/>
      <c r="S154" s="6"/>
      <c r="T154" s="6"/>
      <c r="U154" s="6"/>
      <c r="V154" s="6"/>
      <c r="W154" s="6"/>
      <c r="X154" s="6"/>
      <c r="Y154" s="6"/>
      <c r="Z154" s="6"/>
    </row>
    <row r="155" ht="63.0" hidden="1" customHeight="1">
      <c r="A155" s="120" t="s">
        <v>515</v>
      </c>
      <c r="B155" s="172" t="s">
        <v>516</v>
      </c>
      <c r="C155" s="108"/>
      <c r="D155" s="108"/>
      <c r="E155" s="113"/>
      <c r="F155" s="108"/>
      <c r="G155" s="108"/>
      <c r="H155" s="78"/>
      <c r="I155" s="78"/>
      <c r="J155" s="5"/>
      <c r="K155" s="5"/>
      <c r="L155" s="6"/>
      <c r="M155" s="6"/>
      <c r="N155" s="6"/>
      <c r="O155" s="6"/>
      <c r="P155" s="6"/>
      <c r="Q155" s="6"/>
      <c r="R155" s="6"/>
      <c r="S155" s="6"/>
      <c r="T155" s="6"/>
      <c r="U155" s="6"/>
      <c r="V155" s="6"/>
      <c r="W155" s="6"/>
      <c r="X155" s="6"/>
      <c r="Y155" s="6"/>
      <c r="Z155" s="6"/>
    </row>
    <row r="156" ht="18.75" customHeight="1">
      <c r="A156" s="88"/>
      <c r="B156" s="149" t="s">
        <v>524</v>
      </c>
      <c r="C156" s="3"/>
      <c r="D156" s="3"/>
      <c r="E156" s="3"/>
      <c r="F156" s="3"/>
      <c r="G156" s="97"/>
      <c r="H156" s="82">
        <f t="shared" ref="H156:I156" si="3">H157+H181+H187+H193+H217+H223</f>
        <v>75</v>
      </c>
      <c r="I156" s="78">
        <f t="shared" si="3"/>
        <v>146</v>
      </c>
      <c r="J156" s="5"/>
      <c r="K156" s="5"/>
      <c r="L156" s="6"/>
      <c r="M156" s="6"/>
      <c r="N156" s="6"/>
      <c r="O156" s="6"/>
      <c r="P156" s="6"/>
      <c r="Q156" s="6"/>
      <c r="R156" s="6"/>
      <c r="S156" s="6"/>
      <c r="T156" s="6"/>
      <c r="U156" s="6"/>
      <c r="V156" s="6"/>
      <c r="W156" s="6"/>
      <c r="X156" s="6"/>
      <c r="Y156" s="6"/>
      <c r="Z156" s="6"/>
    </row>
    <row r="157" ht="39.75" customHeight="1">
      <c r="A157" s="96" t="s">
        <v>594</v>
      </c>
      <c r="B157" s="103" t="s">
        <v>530</v>
      </c>
      <c r="C157" s="3"/>
      <c r="D157" s="3"/>
      <c r="E157" s="3"/>
      <c r="F157" s="3"/>
      <c r="G157" s="97"/>
      <c r="H157" s="82">
        <f>SUM(D158:D180)</f>
        <v>22</v>
      </c>
      <c r="I157" s="78">
        <f>COUNT(D158:D180)*2</f>
        <v>46</v>
      </c>
      <c r="J157" s="5"/>
      <c r="K157" s="5"/>
      <c r="L157" s="6"/>
      <c r="M157" s="6"/>
      <c r="N157" s="6"/>
      <c r="O157" s="6"/>
      <c r="P157" s="6"/>
      <c r="Q157" s="6"/>
      <c r="R157" s="6"/>
      <c r="S157" s="6"/>
      <c r="T157" s="6"/>
      <c r="U157" s="6"/>
      <c r="V157" s="6"/>
      <c r="W157" s="6"/>
      <c r="X157" s="6"/>
      <c r="Y157" s="6"/>
      <c r="Z157" s="6"/>
    </row>
    <row r="158" ht="47.25" customHeight="1">
      <c r="A158" s="104" t="s">
        <v>611</v>
      </c>
      <c r="B158" s="174" t="s">
        <v>536</v>
      </c>
      <c r="C158" s="134" t="s">
        <v>612</v>
      </c>
      <c r="D158" s="147">
        <v>2.0</v>
      </c>
      <c r="E158" s="109" t="s">
        <v>331</v>
      </c>
      <c r="F158" s="110" t="s">
        <v>613</v>
      </c>
      <c r="G158" s="112"/>
      <c r="H158" s="82"/>
      <c r="I158" s="78"/>
      <c r="J158" s="5"/>
      <c r="K158" s="5"/>
      <c r="L158" s="6"/>
      <c r="M158" s="6"/>
      <c r="N158" s="6"/>
      <c r="O158" s="6"/>
      <c r="P158" s="6"/>
      <c r="Q158" s="6"/>
      <c r="R158" s="6"/>
      <c r="S158" s="6"/>
      <c r="T158" s="6"/>
      <c r="U158" s="6"/>
      <c r="V158" s="6"/>
      <c r="W158" s="6"/>
      <c r="X158" s="6"/>
      <c r="Y158" s="6"/>
      <c r="Z158" s="6"/>
    </row>
    <row r="159" ht="45.0" customHeight="1">
      <c r="A159" s="104"/>
      <c r="B159" s="174"/>
      <c r="C159" s="121" t="s">
        <v>615</v>
      </c>
      <c r="D159" s="175">
        <v>1.0</v>
      </c>
      <c r="E159" s="109" t="s">
        <v>331</v>
      </c>
      <c r="F159" s="176" t="s">
        <v>618</v>
      </c>
      <c r="G159" s="112" t="s">
        <v>621</v>
      </c>
      <c r="H159" s="82"/>
      <c r="I159" s="78"/>
      <c r="J159" s="5"/>
      <c r="K159" s="5"/>
      <c r="L159" s="6"/>
      <c r="M159" s="6"/>
      <c r="N159" s="6"/>
      <c r="O159" s="6"/>
      <c r="P159" s="6"/>
      <c r="Q159" s="6"/>
      <c r="R159" s="6"/>
      <c r="S159" s="6"/>
      <c r="T159" s="6"/>
      <c r="U159" s="6"/>
      <c r="V159" s="6"/>
      <c r="W159" s="6"/>
      <c r="X159" s="6"/>
      <c r="Y159" s="6"/>
      <c r="Z159" s="6"/>
    </row>
    <row r="160" ht="31.5" customHeight="1">
      <c r="A160" s="104" t="s">
        <v>622</v>
      </c>
      <c r="B160" s="177" t="s">
        <v>546</v>
      </c>
      <c r="C160" s="134" t="s">
        <v>626</v>
      </c>
      <c r="D160" s="147">
        <v>1.0</v>
      </c>
      <c r="E160" s="109" t="s">
        <v>331</v>
      </c>
      <c r="F160" s="134" t="s">
        <v>628</v>
      </c>
      <c r="G160" s="112" t="s">
        <v>629</v>
      </c>
      <c r="H160" s="82"/>
      <c r="I160" s="78"/>
      <c r="J160" s="5"/>
      <c r="K160" s="5"/>
      <c r="L160" s="6"/>
      <c r="M160" s="6"/>
      <c r="N160" s="6"/>
      <c r="O160" s="6"/>
      <c r="P160" s="6"/>
      <c r="Q160" s="6"/>
      <c r="R160" s="6"/>
      <c r="S160" s="6"/>
      <c r="T160" s="6"/>
      <c r="U160" s="6"/>
      <c r="V160" s="6"/>
      <c r="W160" s="6"/>
      <c r="X160" s="6"/>
      <c r="Y160" s="6"/>
      <c r="Z160" s="6"/>
    </row>
    <row r="161" ht="30.0" customHeight="1">
      <c r="A161" s="104"/>
      <c r="B161" s="177"/>
      <c r="C161" s="134" t="s">
        <v>631</v>
      </c>
      <c r="D161" s="147">
        <v>0.0</v>
      </c>
      <c r="E161" s="109" t="s">
        <v>331</v>
      </c>
      <c r="F161" s="178" t="s">
        <v>632</v>
      </c>
      <c r="G161" s="112"/>
      <c r="H161" s="127"/>
      <c r="I161" s="78"/>
      <c r="J161" s="5"/>
      <c r="K161" s="5"/>
      <c r="L161" s="6"/>
      <c r="M161" s="6"/>
      <c r="N161" s="6"/>
      <c r="O161" s="6"/>
      <c r="P161" s="6"/>
      <c r="Q161" s="6"/>
      <c r="R161" s="6"/>
      <c r="S161" s="6"/>
      <c r="T161" s="6"/>
      <c r="U161" s="6"/>
      <c r="V161" s="6"/>
      <c r="W161" s="6"/>
      <c r="X161" s="6"/>
      <c r="Y161" s="6"/>
      <c r="Z161" s="6"/>
    </row>
    <row r="162" ht="30.0" customHeight="1">
      <c r="A162" s="104"/>
      <c r="B162" s="177"/>
      <c r="C162" s="134" t="s">
        <v>549</v>
      </c>
      <c r="D162" s="147">
        <v>1.0</v>
      </c>
      <c r="E162" s="109" t="s">
        <v>331</v>
      </c>
      <c r="F162" s="134" t="s">
        <v>644</v>
      </c>
      <c r="G162" s="112" t="s">
        <v>645</v>
      </c>
      <c r="H162" s="82"/>
      <c r="I162" s="78"/>
      <c r="J162" s="5"/>
      <c r="K162" s="5"/>
      <c r="L162" s="6"/>
      <c r="M162" s="6"/>
      <c r="N162" s="6"/>
      <c r="O162" s="6"/>
      <c r="P162" s="6"/>
      <c r="Q162" s="6"/>
      <c r="R162" s="6"/>
      <c r="S162" s="6"/>
      <c r="T162" s="6"/>
      <c r="U162" s="6"/>
      <c r="V162" s="6"/>
      <c r="W162" s="6"/>
      <c r="X162" s="6"/>
      <c r="Y162" s="6"/>
      <c r="Z162" s="6"/>
    </row>
    <row r="163" ht="45.0" customHeight="1">
      <c r="A163" s="104"/>
      <c r="B163" s="177"/>
      <c r="C163" s="134" t="s">
        <v>552</v>
      </c>
      <c r="D163" s="147">
        <v>2.0</v>
      </c>
      <c r="E163" s="109" t="s">
        <v>331</v>
      </c>
      <c r="F163" s="134" t="s">
        <v>652</v>
      </c>
      <c r="G163" s="112"/>
      <c r="H163" s="82"/>
      <c r="I163" s="78"/>
      <c r="J163" s="5"/>
      <c r="K163" s="5"/>
      <c r="L163" s="6"/>
      <c r="M163" s="6"/>
      <c r="N163" s="6"/>
      <c r="O163" s="6"/>
      <c r="P163" s="6"/>
      <c r="Q163" s="6"/>
      <c r="R163" s="6"/>
      <c r="S163" s="6"/>
      <c r="T163" s="6"/>
      <c r="U163" s="6"/>
      <c r="V163" s="6"/>
      <c r="W163" s="6"/>
      <c r="X163" s="6"/>
      <c r="Y163" s="6"/>
      <c r="Z163" s="6"/>
    </row>
    <row r="164" ht="30.0" customHeight="1">
      <c r="A164" s="104"/>
      <c r="B164" s="150"/>
      <c r="C164" s="110" t="s">
        <v>657</v>
      </c>
      <c r="D164" s="108">
        <v>0.0</v>
      </c>
      <c r="E164" s="109" t="s">
        <v>331</v>
      </c>
      <c r="F164" s="108"/>
      <c r="G164" s="112"/>
      <c r="H164" s="82"/>
      <c r="I164" s="78"/>
      <c r="J164" s="5"/>
      <c r="K164" s="5"/>
      <c r="L164" s="6"/>
      <c r="M164" s="6"/>
      <c r="N164" s="6"/>
      <c r="O164" s="6"/>
      <c r="P164" s="6"/>
      <c r="Q164" s="6"/>
      <c r="R164" s="6"/>
      <c r="S164" s="6"/>
      <c r="T164" s="6"/>
      <c r="U164" s="6"/>
      <c r="V164" s="6"/>
      <c r="W164" s="6"/>
      <c r="X164" s="6"/>
      <c r="Y164" s="6"/>
      <c r="Z164" s="6"/>
    </row>
    <row r="165" ht="47.25" customHeight="1">
      <c r="A165" s="104" t="s">
        <v>633</v>
      </c>
      <c r="B165" s="174" t="s">
        <v>555</v>
      </c>
      <c r="C165" s="134" t="s">
        <v>660</v>
      </c>
      <c r="D165" s="147">
        <v>2.0</v>
      </c>
      <c r="E165" s="109" t="s">
        <v>331</v>
      </c>
      <c r="F165" s="134"/>
      <c r="G165" s="112"/>
      <c r="H165" s="82"/>
      <c r="I165" s="78"/>
      <c r="J165" s="5"/>
      <c r="K165" s="5"/>
      <c r="L165" s="6"/>
      <c r="M165" s="6"/>
      <c r="N165" s="6"/>
      <c r="O165" s="6"/>
      <c r="P165" s="6"/>
      <c r="Q165" s="6"/>
      <c r="R165" s="6"/>
      <c r="S165" s="6"/>
      <c r="T165" s="6"/>
      <c r="U165" s="6"/>
      <c r="V165" s="6"/>
      <c r="W165" s="6"/>
      <c r="X165" s="6"/>
      <c r="Y165" s="6"/>
      <c r="Z165" s="6"/>
    </row>
    <row r="166" ht="30.0" customHeight="1">
      <c r="A166" s="104"/>
      <c r="B166" s="174"/>
      <c r="C166" s="134" t="s">
        <v>661</v>
      </c>
      <c r="D166" s="147">
        <v>0.0</v>
      </c>
      <c r="E166" s="109" t="s">
        <v>331</v>
      </c>
      <c r="F166" s="134"/>
      <c r="G166" s="112"/>
      <c r="H166" s="82"/>
      <c r="I166" s="78"/>
      <c r="J166" s="5"/>
      <c r="K166" s="5"/>
      <c r="L166" s="6"/>
      <c r="M166" s="6"/>
      <c r="N166" s="6"/>
      <c r="O166" s="6"/>
      <c r="P166" s="6"/>
      <c r="Q166" s="6"/>
      <c r="R166" s="6"/>
      <c r="S166" s="6"/>
      <c r="T166" s="6"/>
      <c r="U166" s="6"/>
      <c r="V166" s="6"/>
      <c r="W166" s="6"/>
      <c r="X166" s="6"/>
      <c r="Y166" s="6"/>
      <c r="Z166" s="6"/>
    </row>
    <row r="167" ht="30.0" customHeight="1">
      <c r="A167" s="104"/>
      <c r="B167" s="174"/>
      <c r="C167" s="134" t="s">
        <v>663</v>
      </c>
      <c r="D167" s="147">
        <v>0.0</v>
      </c>
      <c r="E167" s="109" t="s">
        <v>331</v>
      </c>
      <c r="F167" s="134"/>
      <c r="G167" s="112"/>
      <c r="H167" s="82"/>
      <c r="I167" s="78"/>
      <c r="J167" s="5"/>
      <c r="K167" s="5"/>
      <c r="L167" s="6"/>
      <c r="M167" s="6"/>
      <c r="N167" s="6"/>
      <c r="O167" s="6"/>
      <c r="P167" s="6"/>
      <c r="Q167" s="6"/>
      <c r="R167" s="6"/>
      <c r="S167" s="6"/>
      <c r="T167" s="6"/>
      <c r="U167" s="6"/>
      <c r="V167" s="6"/>
      <c r="W167" s="6"/>
      <c r="X167" s="6"/>
      <c r="Y167" s="6"/>
      <c r="Z167" s="6"/>
    </row>
    <row r="168" ht="45.0" customHeight="1">
      <c r="A168" s="104"/>
      <c r="B168" s="174"/>
      <c r="C168" s="134" t="s">
        <v>665</v>
      </c>
      <c r="D168" s="147">
        <v>0.0</v>
      </c>
      <c r="E168" s="109" t="s">
        <v>331</v>
      </c>
      <c r="F168" s="158"/>
      <c r="G168" s="112"/>
      <c r="H168" s="82"/>
      <c r="I168" s="78"/>
      <c r="J168" s="5"/>
      <c r="K168" s="5"/>
      <c r="L168" s="6"/>
      <c r="M168" s="6"/>
      <c r="N168" s="6"/>
      <c r="O168" s="6"/>
      <c r="P168" s="6"/>
      <c r="Q168" s="6"/>
      <c r="R168" s="6"/>
      <c r="S168" s="6"/>
      <c r="T168" s="6"/>
      <c r="U168" s="6"/>
      <c r="V168" s="6"/>
      <c r="W168" s="6"/>
      <c r="X168" s="6"/>
      <c r="Y168" s="6"/>
      <c r="Z168" s="6"/>
    </row>
    <row r="169" ht="30.0" customHeight="1">
      <c r="A169" s="104"/>
      <c r="B169" s="174"/>
      <c r="C169" s="121" t="s">
        <v>573</v>
      </c>
      <c r="D169" s="147">
        <v>2.0</v>
      </c>
      <c r="E169" s="109" t="s">
        <v>331</v>
      </c>
      <c r="F169" s="158"/>
      <c r="G169" s="112"/>
      <c r="H169" s="82"/>
      <c r="I169" s="78"/>
      <c r="J169" s="5"/>
      <c r="K169" s="5"/>
      <c r="L169" s="6"/>
      <c r="M169" s="6"/>
      <c r="N169" s="6"/>
      <c r="O169" s="6"/>
      <c r="P169" s="6"/>
      <c r="Q169" s="6"/>
      <c r="R169" s="6"/>
      <c r="S169" s="6"/>
      <c r="T169" s="6"/>
      <c r="U169" s="6"/>
      <c r="V169" s="6"/>
      <c r="W169" s="6"/>
      <c r="X169" s="6"/>
      <c r="Y169" s="6"/>
      <c r="Z169" s="6"/>
    </row>
    <row r="170" ht="37.5" customHeight="1">
      <c r="A170" s="104"/>
      <c r="B170" s="174"/>
      <c r="C170" s="180" t="s">
        <v>670</v>
      </c>
      <c r="D170" s="108">
        <v>2.0</v>
      </c>
      <c r="E170" s="109" t="s">
        <v>331</v>
      </c>
      <c r="F170" s="108"/>
      <c r="G170" s="112"/>
      <c r="H170" s="82"/>
      <c r="I170" s="78"/>
      <c r="J170" s="5"/>
      <c r="K170" s="5"/>
      <c r="L170" s="6"/>
      <c r="M170" s="6"/>
      <c r="N170" s="6"/>
      <c r="O170" s="6"/>
      <c r="P170" s="6"/>
      <c r="Q170" s="6"/>
      <c r="R170" s="6"/>
      <c r="S170" s="6"/>
      <c r="T170" s="6"/>
      <c r="U170" s="6"/>
      <c r="V170" s="6"/>
      <c r="W170" s="6"/>
      <c r="X170" s="6"/>
      <c r="Y170" s="6"/>
      <c r="Z170" s="6"/>
    </row>
    <row r="171" ht="64.5" customHeight="1">
      <c r="A171" s="104"/>
      <c r="B171" s="106"/>
      <c r="C171" s="121" t="s">
        <v>676</v>
      </c>
      <c r="D171" s="147">
        <v>2.0</v>
      </c>
      <c r="E171" s="109" t="s">
        <v>331</v>
      </c>
      <c r="F171" s="134"/>
      <c r="G171" s="112"/>
      <c r="H171" s="82"/>
      <c r="I171" s="78"/>
      <c r="J171" s="5"/>
      <c r="K171" s="5"/>
      <c r="L171" s="6"/>
      <c r="M171" s="6"/>
      <c r="N171" s="6"/>
      <c r="O171" s="6"/>
      <c r="P171" s="6"/>
      <c r="Q171" s="6"/>
      <c r="R171" s="6"/>
      <c r="S171" s="6"/>
      <c r="T171" s="6"/>
      <c r="U171" s="6"/>
      <c r="V171" s="6"/>
      <c r="W171" s="6"/>
      <c r="X171" s="6"/>
      <c r="Y171" s="6"/>
      <c r="Z171" s="6"/>
    </row>
    <row r="172" ht="45.0" customHeight="1">
      <c r="A172" s="104"/>
      <c r="B172" s="106"/>
      <c r="C172" s="134" t="s">
        <v>679</v>
      </c>
      <c r="D172" s="147">
        <v>0.0</v>
      </c>
      <c r="E172" s="109" t="s">
        <v>331</v>
      </c>
      <c r="F172" s="134"/>
      <c r="G172" s="112"/>
      <c r="H172" s="82"/>
      <c r="I172" s="78"/>
      <c r="J172" s="5"/>
      <c r="K172" s="5"/>
      <c r="L172" s="6"/>
      <c r="M172" s="6"/>
      <c r="N172" s="6"/>
      <c r="O172" s="6"/>
      <c r="P172" s="6"/>
      <c r="Q172" s="6"/>
      <c r="R172" s="6"/>
      <c r="S172" s="6"/>
      <c r="T172" s="6"/>
      <c r="U172" s="6"/>
      <c r="V172" s="6"/>
      <c r="W172" s="6"/>
      <c r="X172" s="6"/>
      <c r="Y172" s="6"/>
      <c r="Z172" s="6"/>
    </row>
    <row r="173" ht="30.0" customHeight="1">
      <c r="A173" s="104"/>
      <c r="B173" s="106"/>
      <c r="C173" s="181" t="s">
        <v>682</v>
      </c>
      <c r="D173" s="182">
        <v>0.0</v>
      </c>
      <c r="E173" s="183" t="s">
        <v>331</v>
      </c>
      <c r="F173" s="184"/>
      <c r="G173" s="112"/>
      <c r="H173" s="82"/>
      <c r="I173" s="78"/>
      <c r="J173" s="5"/>
      <c r="K173" s="5"/>
      <c r="L173" s="6"/>
      <c r="M173" s="6"/>
      <c r="N173" s="6"/>
      <c r="O173" s="6"/>
      <c r="P173" s="6"/>
      <c r="Q173" s="6"/>
      <c r="R173" s="6"/>
      <c r="S173" s="6"/>
      <c r="T173" s="6"/>
      <c r="U173" s="6"/>
      <c r="V173" s="6"/>
      <c r="W173" s="6"/>
      <c r="X173" s="6"/>
      <c r="Y173" s="6"/>
      <c r="Z173" s="6"/>
    </row>
    <row r="174" ht="30.0" customHeight="1">
      <c r="A174" s="104"/>
      <c r="B174" s="106"/>
      <c r="C174" s="121" t="s">
        <v>695</v>
      </c>
      <c r="D174" s="147">
        <v>0.0</v>
      </c>
      <c r="E174" s="109" t="s">
        <v>331</v>
      </c>
      <c r="F174" s="108"/>
      <c r="G174" s="112"/>
      <c r="H174" s="82"/>
      <c r="I174" s="78"/>
      <c r="J174" s="5"/>
      <c r="K174" s="5"/>
      <c r="L174" s="6"/>
      <c r="M174" s="6"/>
      <c r="N174" s="6"/>
      <c r="O174" s="6"/>
      <c r="P174" s="6"/>
      <c r="Q174" s="6"/>
      <c r="R174" s="6"/>
      <c r="S174" s="6"/>
      <c r="T174" s="6"/>
      <c r="U174" s="6"/>
      <c r="V174" s="6"/>
      <c r="W174" s="6"/>
      <c r="X174" s="6"/>
      <c r="Y174" s="6"/>
      <c r="Z174" s="6"/>
    </row>
    <row r="175" ht="63.0" customHeight="1">
      <c r="A175" s="104" t="s">
        <v>673</v>
      </c>
      <c r="B175" s="106" t="s">
        <v>588</v>
      </c>
      <c r="C175" s="134" t="s">
        <v>697</v>
      </c>
      <c r="D175" s="108">
        <v>2.0</v>
      </c>
      <c r="E175" s="113" t="s">
        <v>331</v>
      </c>
      <c r="F175" s="108"/>
      <c r="G175" s="112"/>
      <c r="H175" s="82"/>
      <c r="I175" s="78"/>
      <c r="J175" s="5"/>
      <c r="K175" s="5"/>
      <c r="L175" s="6"/>
      <c r="M175" s="6"/>
      <c r="N175" s="6"/>
      <c r="O175" s="6"/>
      <c r="P175" s="6"/>
      <c r="Q175" s="6"/>
      <c r="R175" s="6"/>
      <c r="S175" s="6"/>
      <c r="T175" s="6"/>
      <c r="U175" s="6"/>
      <c r="V175" s="6"/>
      <c r="W175" s="6"/>
      <c r="X175" s="6"/>
      <c r="Y175" s="6"/>
      <c r="Z175" s="6"/>
    </row>
    <row r="176" ht="47.25" customHeight="1">
      <c r="A176" s="104" t="s">
        <v>675</v>
      </c>
      <c r="B176" s="106" t="s">
        <v>592</v>
      </c>
      <c r="C176" s="134" t="s">
        <v>677</v>
      </c>
      <c r="D176" s="108">
        <v>0.0</v>
      </c>
      <c r="E176" s="113" t="s">
        <v>331</v>
      </c>
      <c r="F176" s="108"/>
      <c r="G176" s="112"/>
      <c r="H176" s="82"/>
      <c r="I176" s="78"/>
      <c r="J176" s="5"/>
      <c r="K176" s="5"/>
      <c r="L176" s="6"/>
      <c r="M176" s="6"/>
      <c r="N176" s="6"/>
      <c r="O176" s="6"/>
      <c r="P176" s="6"/>
      <c r="Q176" s="6"/>
      <c r="R176" s="6"/>
      <c r="S176" s="6"/>
      <c r="T176" s="6"/>
      <c r="U176" s="6"/>
      <c r="V176" s="6"/>
      <c r="W176" s="6"/>
      <c r="X176" s="6"/>
      <c r="Y176" s="6"/>
      <c r="Z176" s="6"/>
    </row>
    <row r="177" ht="79.5" customHeight="1">
      <c r="A177" s="104" t="s">
        <v>678</v>
      </c>
      <c r="B177" s="106" t="s">
        <v>597</v>
      </c>
      <c r="C177" s="134" t="s">
        <v>704</v>
      </c>
      <c r="D177" s="147">
        <v>1.0</v>
      </c>
      <c r="E177" s="113" t="s">
        <v>331</v>
      </c>
      <c r="F177" s="121" t="s">
        <v>707</v>
      </c>
      <c r="G177" s="112" t="s">
        <v>708</v>
      </c>
      <c r="H177" s="82"/>
      <c r="I177" s="78"/>
      <c r="J177" s="5"/>
      <c r="K177" s="5"/>
      <c r="L177" s="6"/>
      <c r="M177" s="6"/>
      <c r="N177" s="6"/>
      <c r="O177" s="6"/>
      <c r="P177" s="6"/>
      <c r="Q177" s="6"/>
      <c r="R177" s="6"/>
      <c r="S177" s="6"/>
      <c r="T177" s="6"/>
      <c r="U177" s="6"/>
      <c r="V177" s="6"/>
      <c r="W177" s="6"/>
      <c r="X177" s="6"/>
      <c r="Y177" s="6"/>
      <c r="Z177" s="6"/>
    </row>
    <row r="178" ht="139.5" customHeight="1">
      <c r="A178" s="104" t="s">
        <v>683</v>
      </c>
      <c r="B178" s="174" t="s">
        <v>603</v>
      </c>
      <c r="C178" s="134" t="s">
        <v>709</v>
      </c>
      <c r="D178" s="147">
        <v>1.0</v>
      </c>
      <c r="E178" s="132" t="s">
        <v>331</v>
      </c>
      <c r="F178" s="134" t="s">
        <v>710</v>
      </c>
      <c r="G178" s="112" t="s">
        <v>712</v>
      </c>
      <c r="H178" s="82"/>
      <c r="I178" s="78"/>
      <c r="J178" s="5"/>
      <c r="K178" s="5"/>
      <c r="L178" s="6"/>
      <c r="M178" s="6"/>
      <c r="N178" s="6"/>
      <c r="O178" s="6"/>
      <c r="P178" s="6"/>
      <c r="Q178" s="6"/>
      <c r="R178" s="6"/>
      <c r="S178" s="6"/>
      <c r="T178" s="6"/>
      <c r="U178" s="6"/>
      <c r="V178" s="6"/>
      <c r="W178" s="6"/>
      <c r="X178" s="6"/>
      <c r="Y178" s="6"/>
      <c r="Z178" s="6"/>
    </row>
    <row r="179" ht="60.0" customHeight="1">
      <c r="A179" s="104"/>
      <c r="B179" s="106"/>
      <c r="C179" s="134" t="s">
        <v>714</v>
      </c>
      <c r="D179" s="147">
        <v>1.0</v>
      </c>
      <c r="E179" s="132" t="s">
        <v>331</v>
      </c>
      <c r="F179" s="121" t="s">
        <v>718</v>
      </c>
      <c r="G179" s="112" t="s">
        <v>719</v>
      </c>
      <c r="H179" s="82"/>
      <c r="I179" s="78"/>
      <c r="J179" s="5"/>
      <c r="K179" s="5"/>
      <c r="L179" s="6"/>
      <c r="M179" s="6"/>
      <c r="N179" s="6"/>
      <c r="O179" s="6"/>
      <c r="P179" s="6"/>
      <c r="Q179" s="6"/>
      <c r="R179" s="6"/>
      <c r="S179" s="6"/>
      <c r="T179" s="6"/>
      <c r="U179" s="6"/>
      <c r="V179" s="6"/>
      <c r="W179" s="6"/>
      <c r="X179" s="6"/>
      <c r="Y179" s="6"/>
      <c r="Z179" s="6"/>
    </row>
    <row r="180" ht="30.0" customHeight="1">
      <c r="A180" s="104"/>
      <c r="B180" s="106"/>
      <c r="C180" s="121" t="s">
        <v>720</v>
      </c>
      <c r="D180" s="147">
        <v>2.0</v>
      </c>
      <c r="E180" s="132" t="s">
        <v>331</v>
      </c>
      <c r="F180" s="134"/>
      <c r="G180" s="112"/>
      <c r="H180" s="82"/>
      <c r="I180" s="78"/>
      <c r="J180" s="5"/>
      <c r="K180" s="5"/>
      <c r="L180" s="6"/>
      <c r="M180" s="6"/>
      <c r="N180" s="6"/>
      <c r="O180" s="6"/>
      <c r="P180" s="6"/>
      <c r="Q180" s="6"/>
      <c r="R180" s="6"/>
      <c r="S180" s="6"/>
      <c r="T180" s="6"/>
      <c r="U180" s="6"/>
      <c r="V180" s="6"/>
      <c r="W180" s="6"/>
      <c r="X180" s="6"/>
      <c r="Y180" s="6"/>
      <c r="Z180" s="6"/>
    </row>
    <row r="181" ht="39.75" customHeight="1">
      <c r="A181" s="96" t="s">
        <v>690</v>
      </c>
      <c r="B181" s="99" t="s">
        <v>616</v>
      </c>
      <c r="C181" s="3"/>
      <c r="D181" s="3"/>
      <c r="E181" s="3"/>
      <c r="F181" s="3"/>
      <c r="G181" s="97"/>
      <c r="H181" s="82">
        <f>SUM(D182:D186)</f>
        <v>2</v>
      </c>
      <c r="I181" s="78">
        <f>COUNT(D182:D186)*2</f>
        <v>8</v>
      </c>
      <c r="J181" s="5"/>
      <c r="K181" s="5"/>
      <c r="L181" s="6"/>
      <c r="M181" s="6"/>
      <c r="N181" s="6"/>
      <c r="O181" s="6"/>
      <c r="P181" s="6"/>
      <c r="Q181" s="6"/>
      <c r="R181" s="6"/>
      <c r="S181" s="6"/>
      <c r="T181" s="6"/>
      <c r="U181" s="6"/>
      <c r="V181" s="6"/>
      <c r="W181" s="6"/>
      <c r="X181" s="6"/>
      <c r="Y181" s="6"/>
      <c r="Z181" s="6"/>
    </row>
    <row r="182" ht="75.0" customHeight="1">
      <c r="A182" s="104" t="s">
        <v>634</v>
      </c>
      <c r="B182" s="188" t="s">
        <v>636</v>
      </c>
      <c r="C182" s="115" t="s">
        <v>637</v>
      </c>
      <c r="D182" s="113">
        <v>0.0</v>
      </c>
      <c r="E182" s="113" t="s">
        <v>331</v>
      </c>
      <c r="F182" s="115" t="s">
        <v>639</v>
      </c>
      <c r="G182" s="112"/>
      <c r="H182" s="82"/>
      <c r="I182" s="78"/>
      <c r="J182" s="5"/>
      <c r="K182" s="5"/>
      <c r="L182" s="6"/>
      <c r="M182" s="6"/>
      <c r="N182" s="6"/>
      <c r="O182" s="6"/>
      <c r="P182" s="6"/>
      <c r="Q182" s="6"/>
      <c r="R182" s="6"/>
      <c r="S182" s="6"/>
      <c r="T182" s="6"/>
      <c r="U182" s="6"/>
      <c r="V182" s="6"/>
      <c r="W182" s="6"/>
      <c r="X182" s="6"/>
      <c r="Y182" s="6"/>
      <c r="Z182" s="6"/>
    </row>
    <row r="183" ht="63.0" hidden="1" customHeight="1">
      <c r="A183" s="120" t="s">
        <v>641</v>
      </c>
      <c r="B183" s="177" t="s">
        <v>643</v>
      </c>
      <c r="C183" s="108"/>
      <c r="D183" s="108"/>
      <c r="E183" s="113"/>
      <c r="F183" s="108"/>
      <c r="G183" s="108"/>
      <c r="H183" s="78"/>
      <c r="I183" s="78"/>
      <c r="J183" s="5"/>
      <c r="K183" s="5"/>
      <c r="L183" s="6"/>
      <c r="M183" s="6"/>
      <c r="N183" s="6"/>
      <c r="O183" s="6"/>
      <c r="P183" s="6"/>
      <c r="Q183" s="6"/>
      <c r="R183" s="6"/>
      <c r="S183" s="6"/>
      <c r="T183" s="6"/>
      <c r="U183" s="6"/>
      <c r="V183" s="6"/>
      <c r="W183" s="6"/>
      <c r="X183" s="6"/>
      <c r="Y183" s="6"/>
      <c r="Z183" s="6"/>
    </row>
    <row r="184" ht="64.5" customHeight="1">
      <c r="A184" s="104" t="s">
        <v>705</v>
      </c>
      <c r="B184" s="177" t="s">
        <v>647</v>
      </c>
      <c r="C184" s="155" t="s">
        <v>757</v>
      </c>
      <c r="D184" s="108">
        <v>0.0</v>
      </c>
      <c r="E184" s="113" t="s">
        <v>331</v>
      </c>
      <c r="F184" s="108"/>
      <c r="G184" s="112"/>
      <c r="H184" s="82"/>
      <c r="I184" s="78"/>
      <c r="J184" s="5"/>
      <c r="K184" s="5"/>
      <c r="L184" s="6"/>
      <c r="M184" s="6"/>
      <c r="N184" s="6"/>
      <c r="O184" s="6"/>
      <c r="P184" s="6"/>
      <c r="Q184" s="6"/>
      <c r="R184" s="6"/>
      <c r="S184" s="6"/>
      <c r="T184" s="6"/>
      <c r="U184" s="6"/>
      <c r="V184" s="6"/>
      <c r="W184" s="6"/>
      <c r="X184" s="6"/>
      <c r="Y184" s="6"/>
      <c r="Z184" s="6"/>
    </row>
    <row r="185" ht="47.25" customHeight="1">
      <c r="A185" s="104" t="s">
        <v>716</v>
      </c>
      <c r="B185" s="190" t="s">
        <v>654</v>
      </c>
      <c r="C185" s="191" t="s">
        <v>763</v>
      </c>
      <c r="D185" s="108">
        <v>2.0</v>
      </c>
      <c r="E185" s="113" t="s">
        <v>331</v>
      </c>
      <c r="F185" s="108"/>
      <c r="G185" s="112"/>
      <c r="H185" s="82"/>
      <c r="I185" s="78"/>
      <c r="J185" s="5"/>
      <c r="K185" s="5"/>
      <c r="L185" s="6"/>
      <c r="M185" s="6"/>
      <c r="N185" s="6"/>
      <c r="O185" s="6"/>
      <c r="P185" s="6"/>
      <c r="Q185" s="6"/>
      <c r="R185" s="6"/>
      <c r="S185" s="6"/>
      <c r="T185" s="6"/>
      <c r="U185" s="6"/>
      <c r="V185" s="6"/>
      <c r="W185" s="6"/>
      <c r="X185" s="6"/>
      <c r="Y185" s="6"/>
      <c r="Z185" s="6"/>
    </row>
    <row r="186" ht="30.0" customHeight="1">
      <c r="A186" s="104"/>
      <c r="B186" s="190"/>
      <c r="C186" s="191" t="s">
        <v>659</v>
      </c>
      <c r="D186" s="108">
        <v>0.0</v>
      </c>
      <c r="E186" s="113" t="s">
        <v>331</v>
      </c>
      <c r="F186" s="108"/>
      <c r="G186" s="112"/>
      <c r="H186" s="82"/>
      <c r="I186" s="78"/>
      <c r="J186" s="5"/>
      <c r="K186" s="5"/>
      <c r="L186" s="6"/>
      <c r="M186" s="6"/>
      <c r="N186" s="6"/>
      <c r="O186" s="6"/>
      <c r="P186" s="6"/>
      <c r="Q186" s="6"/>
      <c r="R186" s="6"/>
      <c r="S186" s="6"/>
      <c r="T186" s="6"/>
      <c r="U186" s="6"/>
      <c r="V186" s="6"/>
      <c r="W186" s="6"/>
      <c r="X186" s="6"/>
      <c r="Y186" s="6"/>
      <c r="Z186" s="6"/>
    </row>
    <row r="187" ht="39.75" customHeight="1">
      <c r="A187" s="96" t="s">
        <v>727</v>
      </c>
      <c r="B187" s="99" t="s">
        <v>669</v>
      </c>
      <c r="C187" s="3"/>
      <c r="D187" s="3"/>
      <c r="E187" s="3"/>
      <c r="F187" s="3"/>
      <c r="G187" s="97"/>
      <c r="H187" s="82">
        <f>SUM(D188:D192)</f>
        <v>6</v>
      </c>
      <c r="I187" s="78">
        <f>COUNT(D188:D192)*2</f>
        <v>10</v>
      </c>
      <c r="J187" s="5"/>
      <c r="K187" s="5"/>
      <c r="L187" s="6"/>
      <c r="M187" s="6"/>
      <c r="N187" s="6"/>
      <c r="O187" s="6"/>
      <c r="P187" s="6"/>
      <c r="Q187" s="6"/>
      <c r="R187" s="6"/>
      <c r="S187" s="6"/>
      <c r="T187" s="6"/>
      <c r="U187" s="6"/>
      <c r="V187" s="6"/>
      <c r="W187" s="6"/>
      <c r="X187" s="6"/>
      <c r="Y187" s="6"/>
      <c r="Z187" s="6"/>
    </row>
    <row r="188" ht="66.0" customHeight="1">
      <c r="A188" s="104" t="s">
        <v>751</v>
      </c>
      <c r="B188" s="188" t="s">
        <v>686</v>
      </c>
      <c r="C188" s="193" t="s">
        <v>783</v>
      </c>
      <c r="D188" s="108">
        <v>2.0</v>
      </c>
      <c r="E188" s="113" t="s">
        <v>386</v>
      </c>
      <c r="F188" s="108"/>
      <c r="G188" s="112"/>
      <c r="H188" s="82"/>
      <c r="I188" s="78"/>
      <c r="J188" s="5"/>
      <c r="K188" s="5"/>
      <c r="L188" s="6"/>
      <c r="M188" s="6"/>
      <c r="N188" s="6"/>
      <c r="O188" s="6"/>
      <c r="P188" s="6"/>
      <c r="Q188" s="6"/>
      <c r="R188" s="6"/>
      <c r="S188" s="6"/>
      <c r="T188" s="6"/>
      <c r="U188" s="6"/>
      <c r="V188" s="6"/>
      <c r="W188" s="6"/>
      <c r="X188" s="6"/>
      <c r="Y188" s="6"/>
      <c r="Z188" s="6"/>
    </row>
    <row r="189" ht="60.0" customHeight="1">
      <c r="A189" s="104"/>
      <c r="B189" s="194"/>
      <c r="C189" s="193" t="s">
        <v>691</v>
      </c>
      <c r="D189" s="108">
        <v>0.0</v>
      </c>
      <c r="E189" s="113" t="s">
        <v>331</v>
      </c>
      <c r="F189" s="108"/>
      <c r="G189" s="112"/>
      <c r="H189" s="82"/>
      <c r="I189" s="78"/>
      <c r="J189" s="5"/>
      <c r="K189" s="5"/>
      <c r="L189" s="6"/>
      <c r="M189" s="6"/>
      <c r="N189" s="6"/>
      <c r="O189" s="6"/>
      <c r="P189" s="6"/>
      <c r="Q189" s="6"/>
      <c r="R189" s="6"/>
      <c r="S189" s="6"/>
      <c r="T189" s="6"/>
      <c r="U189" s="6"/>
      <c r="V189" s="6"/>
      <c r="W189" s="6"/>
      <c r="X189" s="6"/>
      <c r="Y189" s="6"/>
      <c r="Z189" s="6"/>
    </row>
    <row r="190" ht="64.5" customHeight="1">
      <c r="A190" s="104" t="s">
        <v>759</v>
      </c>
      <c r="B190" s="194" t="s">
        <v>693</v>
      </c>
      <c r="C190" s="193" t="s">
        <v>798</v>
      </c>
      <c r="D190" s="108">
        <v>2.0</v>
      </c>
      <c r="E190" s="113" t="s">
        <v>331</v>
      </c>
      <c r="F190" s="108"/>
      <c r="G190" s="112"/>
      <c r="H190" s="82"/>
      <c r="I190" s="78"/>
      <c r="J190" s="5"/>
      <c r="K190" s="5"/>
      <c r="L190" s="6"/>
      <c r="M190" s="6"/>
      <c r="N190" s="6"/>
      <c r="O190" s="6"/>
      <c r="P190" s="6"/>
      <c r="Q190" s="6"/>
      <c r="R190" s="6"/>
      <c r="S190" s="6"/>
      <c r="T190" s="6"/>
      <c r="U190" s="6"/>
      <c r="V190" s="6"/>
      <c r="W190" s="6"/>
      <c r="X190" s="6"/>
      <c r="Y190" s="6"/>
      <c r="Z190" s="6"/>
    </row>
    <row r="191" ht="90.0" customHeight="1">
      <c r="A191" s="104"/>
      <c r="B191" s="194"/>
      <c r="C191" s="193" t="s">
        <v>696</v>
      </c>
      <c r="D191" s="108">
        <v>2.0</v>
      </c>
      <c r="E191" s="113" t="s">
        <v>383</v>
      </c>
      <c r="F191" s="108"/>
      <c r="G191" s="112"/>
      <c r="H191" s="82"/>
      <c r="I191" s="78"/>
      <c r="J191" s="5"/>
      <c r="K191" s="5"/>
      <c r="L191" s="6"/>
      <c r="M191" s="6"/>
      <c r="N191" s="6"/>
      <c r="O191" s="6"/>
      <c r="P191" s="6"/>
      <c r="Q191" s="6"/>
      <c r="R191" s="6"/>
      <c r="S191" s="6"/>
      <c r="T191" s="6"/>
      <c r="U191" s="6"/>
      <c r="V191" s="6"/>
      <c r="W191" s="6"/>
      <c r="X191" s="6"/>
      <c r="Y191" s="6"/>
      <c r="Z191" s="6"/>
    </row>
    <row r="192" ht="78.75" customHeight="1">
      <c r="A192" s="104" t="s">
        <v>764</v>
      </c>
      <c r="B192" s="188" t="s">
        <v>699</v>
      </c>
      <c r="C192" s="115" t="s">
        <v>700</v>
      </c>
      <c r="D192" s="108">
        <v>0.0</v>
      </c>
      <c r="E192" s="113"/>
      <c r="F192" s="108"/>
      <c r="G192" s="112"/>
      <c r="H192" s="82"/>
      <c r="I192" s="78"/>
      <c r="J192" s="5"/>
      <c r="K192" s="5"/>
      <c r="L192" s="6"/>
      <c r="M192" s="6"/>
      <c r="N192" s="6"/>
      <c r="O192" s="6"/>
      <c r="P192" s="6"/>
      <c r="Q192" s="6"/>
      <c r="R192" s="6"/>
      <c r="S192" s="6"/>
      <c r="T192" s="6"/>
      <c r="U192" s="6"/>
      <c r="V192" s="6"/>
      <c r="W192" s="6"/>
      <c r="X192" s="6"/>
      <c r="Y192" s="6"/>
      <c r="Z192" s="6"/>
    </row>
    <row r="193" ht="39.75" customHeight="1">
      <c r="A193" s="96" t="s">
        <v>765</v>
      </c>
      <c r="B193" s="103" t="s">
        <v>702</v>
      </c>
      <c r="C193" s="3"/>
      <c r="D193" s="3"/>
      <c r="E193" s="3"/>
      <c r="F193" s="3"/>
      <c r="G193" s="97"/>
      <c r="H193" s="82">
        <f>SUM(D194:D216)</f>
        <v>29</v>
      </c>
      <c r="I193" s="78">
        <f>COUNT(D194:D216)*2</f>
        <v>46</v>
      </c>
      <c r="J193" s="5"/>
      <c r="K193" s="5"/>
      <c r="L193" s="6"/>
      <c r="M193" s="6"/>
      <c r="N193" s="6"/>
      <c r="O193" s="6"/>
      <c r="P193" s="6"/>
      <c r="Q193" s="6"/>
      <c r="R193" s="6"/>
      <c r="S193" s="6"/>
      <c r="T193" s="6"/>
      <c r="U193" s="6"/>
      <c r="V193" s="6"/>
      <c r="W193" s="6"/>
      <c r="X193" s="6"/>
      <c r="Y193" s="6"/>
      <c r="Z193" s="6"/>
    </row>
    <row r="194" ht="47.25" customHeight="1">
      <c r="A194" s="104" t="s">
        <v>769</v>
      </c>
      <c r="B194" s="154" t="s">
        <v>721</v>
      </c>
      <c r="C194" s="134" t="s">
        <v>838</v>
      </c>
      <c r="D194" s="147">
        <v>2.0</v>
      </c>
      <c r="E194" s="109" t="s">
        <v>383</v>
      </c>
      <c r="F194" s="134" t="s">
        <v>839</v>
      </c>
      <c r="G194" s="112"/>
      <c r="H194" s="82"/>
      <c r="I194" s="78"/>
      <c r="J194" s="5"/>
      <c r="K194" s="5"/>
      <c r="L194" s="6"/>
      <c r="M194" s="6"/>
      <c r="N194" s="6"/>
      <c r="O194" s="6"/>
      <c r="P194" s="6"/>
      <c r="Q194" s="6"/>
      <c r="R194" s="6"/>
      <c r="S194" s="6"/>
      <c r="T194" s="6"/>
      <c r="U194" s="6"/>
      <c r="V194" s="6"/>
      <c r="W194" s="6"/>
      <c r="X194" s="6"/>
      <c r="Y194" s="6"/>
      <c r="Z194" s="6"/>
    </row>
    <row r="195" ht="63.0" customHeight="1">
      <c r="A195" s="104" t="s">
        <v>774</v>
      </c>
      <c r="B195" s="154" t="s">
        <v>725</v>
      </c>
      <c r="C195" s="134" t="s">
        <v>840</v>
      </c>
      <c r="D195" s="147">
        <v>2.0</v>
      </c>
      <c r="E195" s="113" t="s">
        <v>383</v>
      </c>
      <c r="F195" s="134"/>
      <c r="G195" s="112"/>
      <c r="H195" s="82"/>
      <c r="I195" s="78"/>
      <c r="J195" s="5"/>
      <c r="K195" s="5"/>
      <c r="L195" s="6"/>
      <c r="M195" s="6"/>
      <c r="N195" s="6"/>
      <c r="O195" s="6"/>
      <c r="P195" s="6"/>
      <c r="Q195" s="6"/>
      <c r="R195" s="6"/>
      <c r="S195" s="6"/>
      <c r="T195" s="6"/>
      <c r="U195" s="6"/>
      <c r="V195" s="6"/>
      <c r="W195" s="6"/>
      <c r="X195" s="6"/>
      <c r="Y195" s="6"/>
      <c r="Z195" s="6"/>
    </row>
    <row r="196" ht="47.25" customHeight="1">
      <c r="A196" s="104" t="s">
        <v>778</v>
      </c>
      <c r="B196" s="154" t="s">
        <v>729</v>
      </c>
      <c r="C196" s="134" t="s">
        <v>841</v>
      </c>
      <c r="D196" s="147">
        <v>2.0</v>
      </c>
      <c r="E196" s="113" t="s">
        <v>731</v>
      </c>
      <c r="F196" s="134" t="s">
        <v>842</v>
      </c>
      <c r="G196" s="112"/>
      <c r="H196" s="82"/>
      <c r="I196" s="78"/>
      <c r="J196" s="5"/>
      <c r="K196" s="5"/>
      <c r="L196" s="6"/>
      <c r="M196" s="6"/>
      <c r="N196" s="6"/>
      <c r="O196" s="6"/>
      <c r="P196" s="6"/>
      <c r="Q196" s="6"/>
      <c r="R196" s="6"/>
      <c r="S196" s="6"/>
      <c r="T196" s="6"/>
      <c r="U196" s="6"/>
      <c r="V196" s="6"/>
      <c r="W196" s="6"/>
      <c r="X196" s="6"/>
      <c r="Y196" s="6"/>
      <c r="Z196" s="6"/>
    </row>
    <row r="197" ht="47.25" customHeight="1">
      <c r="A197" s="104" t="s">
        <v>781</v>
      </c>
      <c r="B197" s="154" t="s">
        <v>735</v>
      </c>
      <c r="C197" s="134" t="s">
        <v>843</v>
      </c>
      <c r="D197" s="108">
        <v>2.0</v>
      </c>
      <c r="E197" s="113" t="s">
        <v>386</v>
      </c>
      <c r="F197" s="108"/>
      <c r="G197" s="112"/>
      <c r="H197" s="82"/>
      <c r="I197" s="78"/>
      <c r="J197" s="5"/>
      <c r="K197" s="5"/>
      <c r="L197" s="6"/>
      <c r="M197" s="6"/>
      <c r="N197" s="6"/>
      <c r="O197" s="6"/>
      <c r="P197" s="6"/>
      <c r="Q197" s="6"/>
      <c r="R197" s="6"/>
      <c r="S197" s="6"/>
      <c r="T197" s="6"/>
      <c r="U197" s="6"/>
      <c r="V197" s="6"/>
      <c r="W197" s="6"/>
      <c r="X197" s="6"/>
      <c r="Y197" s="6"/>
      <c r="Z197" s="6"/>
    </row>
    <row r="198" ht="24.75" customHeight="1">
      <c r="A198" s="104"/>
      <c r="B198" s="154"/>
      <c r="C198" s="134" t="s">
        <v>844</v>
      </c>
      <c r="D198" s="108">
        <v>1.0</v>
      </c>
      <c r="E198" s="113" t="s">
        <v>158</v>
      </c>
      <c r="F198" s="108" t="s">
        <v>845</v>
      </c>
      <c r="G198" s="112" t="s">
        <v>846</v>
      </c>
      <c r="H198" s="82"/>
      <c r="I198" s="78"/>
      <c r="J198" s="5"/>
      <c r="K198" s="5"/>
      <c r="L198" s="6"/>
      <c r="M198" s="6"/>
      <c r="N198" s="6"/>
      <c r="O198" s="6"/>
      <c r="P198" s="6"/>
      <c r="Q198" s="6"/>
      <c r="R198" s="6"/>
      <c r="S198" s="6"/>
      <c r="T198" s="6"/>
      <c r="U198" s="6"/>
      <c r="V198" s="6"/>
      <c r="W198" s="6"/>
      <c r="X198" s="6"/>
      <c r="Y198" s="6"/>
      <c r="Z198" s="6"/>
    </row>
    <row r="199" ht="24.75" customHeight="1">
      <c r="A199" s="104"/>
      <c r="B199" s="154"/>
      <c r="C199" s="134" t="s">
        <v>847</v>
      </c>
      <c r="D199" s="108">
        <v>2.0</v>
      </c>
      <c r="E199" s="113" t="s">
        <v>158</v>
      </c>
      <c r="F199" s="108" t="s">
        <v>848</v>
      </c>
      <c r="G199" s="112"/>
      <c r="H199" s="82"/>
      <c r="I199" s="78"/>
      <c r="J199" s="5"/>
      <c r="K199" s="5"/>
      <c r="L199" s="6"/>
      <c r="M199" s="6"/>
      <c r="N199" s="6"/>
      <c r="O199" s="6"/>
      <c r="P199" s="6"/>
      <c r="Q199" s="6"/>
      <c r="R199" s="6"/>
      <c r="S199" s="6"/>
      <c r="T199" s="6"/>
      <c r="U199" s="6"/>
      <c r="V199" s="6"/>
      <c r="W199" s="6"/>
      <c r="X199" s="6"/>
      <c r="Y199" s="6"/>
      <c r="Z199" s="6"/>
    </row>
    <row r="200" ht="24.75" customHeight="1">
      <c r="A200" s="104"/>
      <c r="B200" s="154"/>
      <c r="C200" s="134" t="s">
        <v>854</v>
      </c>
      <c r="D200" s="108">
        <v>2.0</v>
      </c>
      <c r="E200" s="113" t="s">
        <v>158</v>
      </c>
      <c r="F200" s="108"/>
      <c r="G200" s="112"/>
      <c r="H200" s="82"/>
      <c r="I200" s="78"/>
      <c r="J200" s="5"/>
      <c r="K200" s="5"/>
      <c r="L200" s="6"/>
      <c r="M200" s="6"/>
      <c r="N200" s="6"/>
      <c r="O200" s="6"/>
      <c r="P200" s="6"/>
      <c r="Q200" s="6"/>
      <c r="R200" s="6"/>
      <c r="S200" s="6"/>
      <c r="T200" s="6"/>
      <c r="U200" s="6"/>
      <c r="V200" s="6"/>
      <c r="W200" s="6"/>
      <c r="X200" s="6"/>
      <c r="Y200" s="6"/>
      <c r="Z200" s="6"/>
    </row>
    <row r="201" ht="32.25" customHeight="1">
      <c r="A201" s="104"/>
      <c r="B201" s="154"/>
      <c r="C201" s="134" t="s">
        <v>857</v>
      </c>
      <c r="D201" s="108">
        <v>2.0</v>
      </c>
      <c r="E201" s="113" t="s">
        <v>158</v>
      </c>
      <c r="F201" s="108"/>
      <c r="G201" s="112"/>
      <c r="H201" s="82"/>
      <c r="I201" s="78"/>
      <c r="J201" s="5"/>
      <c r="K201" s="5"/>
      <c r="L201" s="6"/>
      <c r="M201" s="6"/>
      <c r="N201" s="6"/>
      <c r="O201" s="6"/>
      <c r="P201" s="6"/>
      <c r="Q201" s="6"/>
      <c r="R201" s="6"/>
      <c r="S201" s="6"/>
      <c r="T201" s="6"/>
      <c r="U201" s="6"/>
      <c r="V201" s="6"/>
      <c r="W201" s="6"/>
      <c r="X201" s="6"/>
      <c r="Y201" s="6"/>
      <c r="Z201" s="6"/>
    </row>
    <row r="202" ht="32.25" customHeight="1">
      <c r="A202" s="104"/>
      <c r="B202" s="154"/>
      <c r="C202" s="134" t="s">
        <v>859</v>
      </c>
      <c r="D202" s="108">
        <v>2.0</v>
      </c>
      <c r="E202" s="113" t="s">
        <v>158</v>
      </c>
      <c r="F202" s="108"/>
      <c r="G202" s="112"/>
      <c r="H202" s="82"/>
      <c r="I202" s="78"/>
      <c r="J202" s="5"/>
      <c r="K202" s="5"/>
      <c r="L202" s="6"/>
      <c r="M202" s="6"/>
      <c r="N202" s="6"/>
      <c r="O202" s="6"/>
      <c r="P202" s="6"/>
      <c r="Q202" s="6"/>
      <c r="R202" s="6"/>
      <c r="S202" s="6"/>
      <c r="T202" s="6"/>
      <c r="U202" s="6"/>
      <c r="V202" s="6"/>
      <c r="W202" s="6"/>
      <c r="X202" s="6"/>
      <c r="Y202" s="6"/>
      <c r="Z202" s="6"/>
    </row>
    <row r="203" ht="31.5" customHeight="1">
      <c r="A203" s="104"/>
      <c r="B203" s="154"/>
      <c r="C203" s="134" t="s">
        <v>862</v>
      </c>
      <c r="D203" s="108">
        <v>0.0</v>
      </c>
      <c r="E203" s="113" t="s">
        <v>158</v>
      </c>
      <c r="F203" s="108"/>
      <c r="G203" s="112"/>
      <c r="H203" s="82"/>
      <c r="I203" s="78"/>
      <c r="J203" s="5"/>
      <c r="K203" s="5"/>
      <c r="L203" s="6"/>
      <c r="M203" s="6"/>
      <c r="N203" s="6"/>
      <c r="O203" s="6"/>
      <c r="P203" s="6"/>
      <c r="Q203" s="6"/>
      <c r="R203" s="6"/>
      <c r="S203" s="6"/>
      <c r="T203" s="6"/>
      <c r="U203" s="6"/>
      <c r="V203" s="6"/>
      <c r="W203" s="6"/>
      <c r="X203" s="6"/>
      <c r="Y203" s="6"/>
      <c r="Z203" s="6"/>
    </row>
    <row r="204" ht="31.5" customHeight="1">
      <c r="A204" s="104" t="s">
        <v>784</v>
      </c>
      <c r="B204" s="154" t="s">
        <v>738</v>
      </c>
      <c r="C204" s="134" t="s">
        <v>869</v>
      </c>
      <c r="D204" s="108">
        <v>1.0</v>
      </c>
      <c r="E204" s="113" t="s">
        <v>158</v>
      </c>
      <c r="F204" s="108"/>
      <c r="G204" s="112" t="s">
        <v>870</v>
      </c>
      <c r="H204" s="82"/>
      <c r="I204" s="78"/>
      <c r="J204" s="5"/>
      <c r="K204" s="5"/>
      <c r="L204" s="6"/>
      <c r="M204" s="6"/>
      <c r="N204" s="6"/>
      <c r="O204" s="6"/>
      <c r="P204" s="6"/>
      <c r="Q204" s="6"/>
      <c r="R204" s="6"/>
      <c r="S204" s="6"/>
      <c r="T204" s="6"/>
      <c r="U204" s="6"/>
      <c r="V204" s="6"/>
      <c r="W204" s="6"/>
      <c r="X204" s="6"/>
      <c r="Y204" s="6"/>
      <c r="Z204" s="6"/>
    </row>
    <row r="205" ht="30.0" customHeight="1">
      <c r="A205" s="104"/>
      <c r="B205" s="154"/>
      <c r="C205" s="134" t="s">
        <v>874</v>
      </c>
      <c r="D205" s="108">
        <v>1.0</v>
      </c>
      <c r="E205" s="113" t="s">
        <v>158</v>
      </c>
      <c r="F205" s="108"/>
      <c r="G205" s="112" t="s">
        <v>875</v>
      </c>
      <c r="H205" s="82"/>
      <c r="I205" s="78"/>
      <c r="J205" s="5"/>
      <c r="K205" s="5"/>
      <c r="L205" s="6"/>
      <c r="M205" s="6"/>
      <c r="N205" s="6"/>
      <c r="O205" s="6"/>
      <c r="P205" s="6"/>
      <c r="Q205" s="6"/>
      <c r="R205" s="6"/>
      <c r="S205" s="6"/>
      <c r="T205" s="6"/>
      <c r="U205" s="6"/>
      <c r="V205" s="6"/>
      <c r="W205" s="6"/>
      <c r="X205" s="6"/>
      <c r="Y205" s="6"/>
      <c r="Z205" s="6"/>
    </row>
    <row r="206" ht="30.0" customHeight="1">
      <c r="A206" s="104"/>
      <c r="B206" s="154"/>
      <c r="C206" s="134" t="s">
        <v>878</v>
      </c>
      <c r="D206" s="108">
        <v>2.0</v>
      </c>
      <c r="E206" s="113" t="s">
        <v>158</v>
      </c>
      <c r="F206" s="108"/>
      <c r="G206" s="112"/>
      <c r="H206" s="82"/>
      <c r="I206" s="78"/>
      <c r="J206" s="5"/>
      <c r="K206" s="5"/>
      <c r="L206" s="6"/>
      <c r="M206" s="6"/>
      <c r="N206" s="6"/>
      <c r="O206" s="6"/>
      <c r="P206" s="6"/>
      <c r="Q206" s="6"/>
      <c r="R206" s="6"/>
      <c r="S206" s="6"/>
      <c r="T206" s="6"/>
      <c r="U206" s="6"/>
      <c r="V206" s="6"/>
      <c r="W206" s="6"/>
      <c r="X206" s="6"/>
      <c r="Y206" s="6"/>
      <c r="Z206" s="6"/>
    </row>
    <row r="207" ht="31.5" customHeight="1">
      <c r="A207" s="104" t="s">
        <v>791</v>
      </c>
      <c r="B207" s="154" t="s">
        <v>744</v>
      </c>
      <c r="C207" s="110" t="s">
        <v>886</v>
      </c>
      <c r="D207" s="108">
        <v>0.0</v>
      </c>
      <c r="E207" s="113" t="s">
        <v>158</v>
      </c>
      <c r="F207" s="108"/>
      <c r="G207" s="112"/>
      <c r="H207" s="82"/>
      <c r="I207" s="78"/>
      <c r="J207" s="5"/>
      <c r="K207" s="5"/>
      <c r="L207" s="6"/>
      <c r="M207" s="6"/>
      <c r="N207" s="6"/>
      <c r="O207" s="6"/>
      <c r="P207" s="6"/>
      <c r="Q207" s="6"/>
      <c r="R207" s="6"/>
      <c r="S207" s="6"/>
      <c r="T207" s="6"/>
      <c r="U207" s="6"/>
      <c r="V207" s="6"/>
      <c r="W207" s="6"/>
      <c r="X207" s="6"/>
      <c r="Y207" s="6"/>
      <c r="Z207" s="6"/>
    </row>
    <row r="208" ht="30.0" customHeight="1">
      <c r="A208" s="104"/>
      <c r="B208" s="154"/>
      <c r="C208" s="134" t="s">
        <v>801</v>
      </c>
      <c r="D208" s="108">
        <v>0.0</v>
      </c>
      <c r="E208" s="113" t="s">
        <v>158</v>
      </c>
      <c r="F208" s="108"/>
      <c r="G208" s="112"/>
      <c r="H208" s="82"/>
      <c r="I208" s="78"/>
      <c r="J208" s="5"/>
      <c r="K208" s="5"/>
      <c r="L208" s="6"/>
      <c r="M208" s="6"/>
      <c r="N208" s="6"/>
      <c r="O208" s="6"/>
      <c r="P208" s="6"/>
      <c r="Q208" s="6"/>
      <c r="R208" s="6"/>
      <c r="S208" s="6"/>
      <c r="T208" s="6"/>
      <c r="U208" s="6"/>
      <c r="V208" s="6"/>
      <c r="W208" s="6"/>
      <c r="X208" s="6"/>
      <c r="Y208" s="6"/>
      <c r="Z208" s="6"/>
    </row>
    <row r="209" ht="15.75" customHeight="1">
      <c r="A209" s="104"/>
      <c r="B209" s="154"/>
      <c r="C209" s="134" t="s">
        <v>750</v>
      </c>
      <c r="D209" s="108">
        <v>0.0</v>
      </c>
      <c r="E209" s="113" t="s">
        <v>158</v>
      </c>
      <c r="F209" s="108"/>
      <c r="G209" s="112"/>
      <c r="H209" s="82"/>
      <c r="I209" s="78"/>
      <c r="J209" s="5"/>
      <c r="K209" s="5"/>
      <c r="L209" s="6"/>
      <c r="M209" s="6"/>
      <c r="N209" s="6"/>
      <c r="O209" s="6"/>
      <c r="P209" s="6"/>
      <c r="Q209" s="6"/>
      <c r="R209" s="6"/>
      <c r="S209" s="6"/>
      <c r="T209" s="6"/>
      <c r="U209" s="6"/>
      <c r="V209" s="6"/>
      <c r="W209" s="6"/>
      <c r="X209" s="6"/>
      <c r="Y209" s="6"/>
      <c r="Z209" s="6"/>
    </row>
    <row r="210" ht="15.75" customHeight="1">
      <c r="A210" s="104"/>
      <c r="B210" s="154"/>
      <c r="C210" s="134" t="s">
        <v>893</v>
      </c>
      <c r="D210" s="108">
        <v>0.0</v>
      </c>
      <c r="E210" s="113" t="s">
        <v>158</v>
      </c>
      <c r="F210" s="5"/>
      <c r="G210" s="112"/>
      <c r="H210" s="82"/>
      <c r="I210" s="78"/>
      <c r="J210" s="5"/>
      <c r="K210" s="5"/>
      <c r="L210" s="6"/>
      <c r="M210" s="6"/>
      <c r="N210" s="6"/>
      <c r="O210" s="6"/>
      <c r="P210" s="6"/>
      <c r="Q210" s="6"/>
      <c r="R210" s="6"/>
      <c r="S210" s="6"/>
      <c r="T210" s="6"/>
      <c r="U210" s="6"/>
      <c r="V210" s="6"/>
      <c r="W210" s="6"/>
      <c r="X210" s="6"/>
      <c r="Y210" s="6"/>
      <c r="Z210" s="6"/>
    </row>
    <row r="211" ht="49.5" customHeight="1">
      <c r="A211" s="104"/>
      <c r="B211" s="154"/>
      <c r="C211" s="134" t="s">
        <v>897</v>
      </c>
      <c r="D211" s="108">
        <v>0.0</v>
      </c>
      <c r="E211" s="113" t="s">
        <v>158</v>
      </c>
      <c r="F211" s="108"/>
      <c r="G211" s="112"/>
      <c r="H211" s="82"/>
      <c r="I211" s="78"/>
      <c r="J211" s="5"/>
      <c r="K211" s="5"/>
      <c r="L211" s="6"/>
      <c r="M211" s="6"/>
      <c r="N211" s="6"/>
      <c r="O211" s="6"/>
      <c r="P211" s="6"/>
      <c r="Q211" s="6"/>
      <c r="R211" s="6"/>
      <c r="S211" s="6"/>
      <c r="T211" s="6"/>
      <c r="U211" s="6"/>
      <c r="V211" s="6"/>
      <c r="W211" s="6"/>
      <c r="X211" s="6"/>
      <c r="Y211" s="6"/>
      <c r="Z211" s="6"/>
    </row>
    <row r="212" ht="45.0" customHeight="1">
      <c r="A212" s="104"/>
      <c r="B212" s="154"/>
      <c r="C212" s="134" t="s">
        <v>905</v>
      </c>
      <c r="D212" s="108">
        <v>2.0</v>
      </c>
      <c r="E212" s="113" t="s">
        <v>158</v>
      </c>
      <c r="F212" s="108"/>
      <c r="G212" s="112"/>
      <c r="H212" s="82"/>
      <c r="I212" s="78"/>
      <c r="J212" s="5"/>
      <c r="K212" s="5"/>
      <c r="L212" s="6"/>
      <c r="M212" s="6"/>
      <c r="N212" s="6"/>
      <c r="O212" s="6"/>
      <c r="P212" s="6"/>
      <c r="Q212" s="6"/>
      <c r="R212" s="6"/>
      <c r="S212" s="6"/>
      <c r="T212" s="6"/>
      <c r="U212" s="6"/>
      <c r="V212" s="6"/>
      <c r="W212" s="6"/>
      <c r="X212" s="6"/>
      <c r="Y212" s="6"/>
      <c r="Z212" s="6"/>
    </row>
    <row r="213" ht="62.25" customHeight="1">
      <c r="A213" s="104" t="s">
        <v>804</v>
      </c>
      <c r="B213" s="154" t="s">
        <v>754</v>
      </c>
      <c r="C213" s="134" t="s">
        <v>913</v>
      </c>
      <c r="D213" s="108">
        <v>0.0</v>
      </c>
      <c r="E213" s="113" t="s">
        <v>158</v>
      </c>
      <c r="F213" s="108"/>
      <c r="G213" s="112"/>
      <c r="H213" s="82"/>
      <c r="I213" s="78"/>
      <c r="J213" s="5"/>
      <c r="K213" s="5"/>
      <c r="L213" s="6"/>
      <c r="M213" s="6"/>
      <c r="N213" s="6"/>
      <c r="O213" s="6"/>
      <c r="P213" s="6"/>
      <c r="Q213" s="6"/>
      <c r="R213" s="6"/>
      <c r="S213" s="6"/>
      <c r="T213" s="6"/>
      <c r="U213" s="6"/>
      <c r="V213" s="6"/>
      <c r="W213" s="6"/>
      <c r="X213" s="6"/>
      <c r="Y213" s="6"/>
      <c r="Z213" s="6"/>
    </row>
    <row r="214" ht="45.0" customHeight="1">
      <c r="A214" s="104"/>
      <c r="B214" s="154"/>
      <c r="C214" s="134" t="s">
        <v>915</v>
      </c>
      <c r="D214" s="108">
        <v>2.0</v>
      </c>
      <c r="E214" s="113" t="s">
        <v>158</v>
      </c>
      <c r="F214" s="5"/>
      <c r="G214" s="112"/>
      <c r="H214" s="82"/>
      <c r="I214" s="78"/>
      <c r="J214" s="5"/>
      <c r="K214" s="5"/>
      <c r="L214" s="6"/>
      <c r="M214" s="6"/>
      <c r="N214" s="6"/>
      <c r="O214" s="6"/>
      <c r="P214" s="6"/>
      <c r="Q214" s="6"/>
      <c r="R214" s="6"/>
      <c r="S214" s="6"/>
      <c r="T214" s="6"/>
      <c r="U214" s="6"/>
      <c r="V214" s="6"/>
      <c r="W214" s="6"/>
      <c r="X214" s="6"/>
      <c r="Y214" s="6"/>
      <c r="Z214" s="6"/>
    </row>
    <row r="215" ht="30.0" customHeight="1">
      <c r="A215" s="104"/>
      <c r="B215" s="122"/>
      <c r="C215" s="121" t="s">
        <v>918</v>
      </c>
      <c r="D215" s="108">
        <v>2.0</v>
      </c>
      <c r="E215" s="113" t="s">
        <v>158</v>
      </c>
      <c r="F215" s="121"/>
      <c r="G215" s="112"/>
      <c r="H215" s="82"/>
      <c r="I215" s="78"/>
      <c r="J215" s="5"/>
      <c r="K215" s="5"/>
      <c r="L215" s="6"/>
      <c r="M215" s="6"/>
      <c r="N215" s="6"/>
      <c r="O215" s="6"/>
      <c r="P215" s="6"/>
      <c r="Q215" s="6"/>
      <c r="R215" s="6"/>
      <c r="S215" s="6"/>
      <c r="T215" s="6"/>
      <c r="U215" s="6"/>
      <c r="V215" s="6"/>
      <c r="W215" s="6"/>
      <c r="X215" s="6"/>
      <c r="Y215" s="6"/>
      <c r="Z215" s="6"/>
    </row>
    <row r="216" ht="45.0" customHeight="1">
      <c r="A216" s="104"/>
      <c r="B216" s="122"/>
      <c r="C216" s="121" t="s">
        <v>758</v>
      </c>
      <c r="D216" s="108">
        <v>2.0</v>
      </c>
      <c r="E216" s="113" t="s">
        <v>158</v>
      </c>
      <c r="F216" s="121"/>
      <c r="G216" s="112"/>
      <c r="H216" s="82"/>
      <c r="I216" s="78"/>
      <c r="J216" s="5"/>
      <c r="K216" s="5"/>
      <c r="L216" s="6"/>
      <c r="M216" s="6"/>
      <c r="N216" s="6"/>
      <c r="O216" s="6"/>
      <c r="P216" s="6"/>
      <c r="Q216" s="6"/>
      <c r="R216" s="6"/>
      <c r="S216" s="6"/>
      <c r="T216" s="6"/>
      <c r="U216" s="6"/>
      <c r="V216" s="6"/>
      <c r="W216" s="6"/>
      <c r="X216" s="6"/>
      <c r="Y216" s="6"/>
      <c r="Z216" s="6"/>
    </row>
    <row r="217" ht="39.75" customHeight="1">
      <c r="A217" s="96" t="s">
        <v>830</v>
      </c>
      <c r="B217" s="99" t="s">
        <v>762</v>
      </c>
      <c r="C217" s="3"/>
      <c r="D217" s="3"/>
      <c r="E217" s="3"/>
      <c r="F217" s="3"/>
      <c r="G217" s="4"/>
      <c r="H217" s="82">
        <f>SUM(D218:D222)</f>
        <v>7</v>
      </c>
      <c r="I217" s="78">
        <f>COUNT(D218:D222)*2</f>
        <v>10</v>
      </c>
      <c r="J217" s="5"/>
      <c r="K217" s="5"/>
      <c r="L217" s="6"/>
      <c r="M217" s="6"/>
      <c r="N217" s="6"/>
      <c r="O217" s="6"/>
      <c r="P217" s="6"/>
      <c r="Q217" s="6"/>
      <c r="R217" s="6"/>
      <c r="S217" s="6"/>
      <c r="T217" s="6"/>
      <c r="U217" s="6"/>
      <c r="V217" s="6"/>
      <c r="W217" s="6"/>
      <c r="X217" s="6"/>
      <c r="Y217" s="6"/>
      <c r="Z217" s="6"/>
    </row>
    <row r="218" ht="47.25" customHeight="1">
      <c r="A218" s="104" t="s">
        <v>849</v>
      </c>
      <c r="B218" s="154" t="s">
        <v>767</v>
      </c>
      <c r="C218" s="134" t="s">
        <v>940</v>
      </c>
      <c r="D218" s="147">
        <v>2.0</v>
      </c>
      <c r="E218" s="113" t="s">
        <v>771</v>
      </c>
      <c r="F218" s="158" t="s">
        <v>941</v>
      </c>
      <c r="G218" s="112"/>
      <c r="H218" s="82"/>
      <c r="I218" s="78"/>
      <c r="J218" s="5"/>
      <c r="K218" s="5"/>
      <c r="L218" s="6"/>
      <c r="M218" s="6"/>
      <c r="N218" s="6"/>
      <c r="O218" s="6"/>
      <c r="P218" s="6"/>
      <c r="Q218" s="6"/>
      <c r="R218" s="6"/>
      <c r="S218" s="6"/>
      <c r="T218" s="6"/>
      <c r="U218" s="6"/>
      <c r="V218" s="6"/>
      <c r="W218" s="6"/>
      <c r="X218" s="6"/>
      <c r="Y218" s="6"/>
      <c r="Z218" s="6"/>
    </row>
    <row r="219" ht="45.0" customHeight="1">
      <c r="A219" s="104"/>
      <c r="B219" s="154"/>
      <c r="C219" s="134" t="s">
        <v>942</v>
      </c>
      <c r="D219" s="147">
        <v>2.0</v>
      </c>
      <c r="E219" s="113" t="s">
        <v>771</v>
      </c>
      <c r="F219" s="158"/>
      <c r="G219" s="112"/>
      <c r="H219" s="82"/>
      <c r="I219" s="78"/>
      <c r="J219" s="5"/>
      <c r="K219" s="5"/>
      <c r="L219" s="6"/>
      <c r="M219" s="6"/>
      <c r="N219" s="6"/>
      <c r="O219" s="6"/>
      <c r="P219" s="6"/>
      <c r="Q219" s="6"/>
      <c r="R219" s="6"/>
      <c r="S219" s="6"/>
      <c r="T219" s="6"/>
      <c r="U219" s="6"/>
      <c r="V219" s="6"/>
      <c r="W219" s="6"/>
      <c r="X219" s="6"/>
      <c r="Y219" s="6"/>
      <c r="Z219" s="6"/>
    </row>
    <row r="220" ht="47.25" customHeight="1">
      <c r="A220" s="104" t="s">
        <v>908</v>
      </c>
      <c r="B220" s="154" t="s">
        <v>820</v>
      </c>
      <c r="C220" s="122" t="s">
        <v>944</v>
      </c>
      <c r="D220" s="147">
        <v>1.0</v>
      </c>
      <c r="E220" s="113" t="s">
        <v>771</v>
      </c>
      <c r="F220" s="134" t="s">
        <v>945</v>
      </c>
      <c r="G220" s="112" t="s">
        <v>946</v>
      </c>
      <c r="H220" s="82"/>
      <c r="I220" s="78"/>
      <c r="J220" s="5"/>
      <c r="K220" s="5"/>
      <c r="L220" s="6"/>
      <c r="M220" s="6"/>
      <c r="N220" s="6"/>
      <c r="O220" s="6"/>
      <c r="P220" s="6"/>
      <c r="Q220" s="6"/>
      <c r="R220" s="6"/>
      <c r="S220" s="6"/>
      <c r="T220" s="6"/>
      <c r="U220" s="6"/>
      <c r="V220" s="6"/>
      <c r="W220" s="6"/>
      <c r="X220" s="6"/>
      <c r="Y220" s="6"/>
      <c r="Z220" s="6"/>
    </row>
    <row r="221" ht="30.0" customHeight="1">
      <c r="A221" s="104"/>
      <c r="B221" s="154"/>
      <c r="C221" s="134" t="s">
        <v>949</v>
      </c>
      <c r="D221" s="147">
        <v>2.0</v>
      </c>
      <c r="E221" s="113" t="s">
        <v>771</v>
      </c>
      <c r="F221" s="134"/>
      <c r="G221" s="112"/>
      <c r="H221" s="82"/>
      <c r="I221" s="78"/>
      <c r="J221" s="5"/>
      <c r="K221" s="5"/>
      <c r="L221" s="6"/>
      <c r="M221" s="6"/>
      <c r="N221" s="6"/>
      <c r="O221" s="6"/>
      <c r="P221" s="6"/>
      <c r="Q221" s="6"/>
      <c r="R221" s="6"/>
      <c r="S221" s="6"/>
      <c r="T221" s="6"/>
      <c r="U221" s="6"/>
      <c r="V221" s="6"/>
      <c r="W221" s="6"/>
      <c r="X221" s="6"/>
      <c r="Y221" s="6"/>
      <c r="Z221" s="6"/>
    </row>
    <row r="222" ht="63.0" customHeight="1">
      <c r="A222" s="104" t="s">
        <v>926</v>
      </c>
      <c r="B222" s="177" t="s">
        <v>833</v>
      </c>
      <c r="C222" s="110" t="s">
        <v>951</v>
      </c>
      <c r="D222" s="108">
        <v>0.0</v>
      </c>
      <c r="E222" s="113" t="s">
        <v>771</v>
      </c>
      <c r="F222" s="108"/>
      <c r="G222" s="112"/>
      <c r="H222" s="82"/>
      <c r="I222" s="78"/>
      <c r="J222" s="5"/>
      <c r="K222" s="5"/>
      <c r="L222" s="6"/>
      <c r="M222" s="6"/>
      <c r="N222" s="6"/>
      <c r="O222" s="6"/>
      <c r="P222" s="6"/>
      <c r="Q222" s="6"/>
      <c r="R222" s="6"/>
      <c r="S222" s="6"/>
      <c r="T222" s="6"/>
      <c r="U222" s="6"/>
      <c r="V222" s="6"/>
      <c r="W222" s="6"/>
      <c r="X222" s="6"/>
      <c r="Y222" s="6"/>
      <c r="Z222" s="6"/>
    </row>
    <row r="223" ht="39.75" customHeight="1">
      <c r="A223" s="96" t="s">
        <v>933</v>
      </c>
      <c r="B223" s="99" t="s">
        <v>837</v>
      </c>
      <c r="C223" s="3"/>
      <c r="D223" s="3"/>
      <c r="E223" s="3"/>
      <c r="F223" s="3"/>
      <c r="G223" s="97"/>
      <c r="H223" s="82">
        <f>SUM(D224:D237)</f>
        <v>9</v>
      </c>
      <c r="I223" s="78">
        <f>COUNT(D224:D237)*2</f>
        <v>26</v>
      </c>
      <c r="J223" s="5"/>
      <c r="K223" s="5"/>
      <c r="L223" s="6"/>
      <c r="M223" s="6"/>
      <c r="N223" s="6"/>
      <c r="O223" s="6"/>
      <c r="P223" s="6"/>
      <c r="Q223" s="6"/>
      <c r="R223" s="6"/>
      <c r="S223" s="6"/>
      <c r="T223" s="6"/>
      <c r="U223" s="6"/>
      <c r="V223" s="6"/>
      <c r="W223" s="6"/>
      <c r="X223" s="6"/>
      <c r="Y223" s="6"/>
      <c r="Z223" s="6"/>
    </row>
    <row r="224" ht="63.0" customHeight="1">
      <c r="A224" s="104" t="s">
        <v>943</v>
      </c>
      <c r="B224" s="154" t="s">
        <v>852</v>
      </c>
      <c r="C224" s="106" t="s">
        <v>853</v>
      </c>
      <c r="D224" s="147">
        <v>0.0</v>
      </c>
      <c r="E224" s="109" t="s">
        <v>331</v>
      </c>
      <c r="F224" s="134" t="s">
        <v>966</v>
      </c>
      <c r="G224" s="112" t="s">
        <v>967</v>
      </c>
      <c r="H224" s="82"/>
      <c r="I224" s="78"/>
      <c r="J224" s="5"/>
      <c r="K224" s="5"/>
      <c r="L224" s="6"/>
      <c r="M224" s="6"/>
      <c r="N224" s="6"/>
      <c r="O224" s="6"/>
      <c r="P224" s="6"/>
      <c r="Q224" s="6"/>
      <c r="R224" s="6"/>
      <c r="S224" s="6"/>
      <c r="T224" s="6"/>
      <c r="U224" s="6"/>
      <c r="V224" s="6"/>
      <c r="W224" s="6"/>
      <c r="X224" s="6"/>
      <c r="Y224" s="6"/>
      <c r="Z224" s="6"/>
    </row>
    <row r="225" ht="63.0" customHeight="1">
      <c r="A225" s="104" t="s">
        <v>950</v>
      </c>
      <c r="B225" s="154" t="s">
        <v>866</v>
      </c>
      <c r="C225" s="122" t="s">
        <v>970</v>
      </c>
      <c r="D225" s="147">
        <v>1.0</v>
      </c>
      <c r="E225" s="109" t="s">
        <v>331</v>
      </c>
      <c r="F225" s="134" t="s">
        <v>971</v>
      </c>
      <c r="G225" s="112" t="s">
        <v>972</v>
      </c>
      <c r="H225" s="82"/>
      <c r="I225" s="78"/>
      <c r="J225" s="5"/>
      <c r="K225" s="5"/>
      <c r="L225" s="6"/>
      <c r="M225" s="6"/>
      <c r="N225" s="6"/>
      <c r="O225" s="6"/>
      <c r="P225" s="6"/>
      <c r="Q225" s="6"/>
      <c r="R225" s="6"/>
      <c r="S225" s="6"/>
      <c r="T225" s="6"/>
      <c r="U225" s="6"/>
      <c r="V225" s="6"/>
      <c r="W225" s="6"/>
      <c r="X225" s="6"/>
      <c r="Y225" s="6"/>
      <c r="Z225" s="6"/>
    </row>
    <row r="226" ht="66.75" customHeight="1">
      <c r="A226" s="104"/>
      <c r="B226" s="154"/>
      <c r="C226" s="122" t="s">
        <v>974</v>
      </c>
      <c r="D226" s="147">
        <v>1.0</v>
      </c>
      <c r="E226" s="109" t="s">
        <v>331</v>
      </c>
      <c r="F226" s="134" t="s">
        <v>975</v>
      </c>
      <c r="G226" s="112" t="s">
        <v>976</v>
      </c>
      <c r="H226" s="82"/>
      <c r="I226" s="78"/>
      <c r="J226" s="5"/>
      <c r="K226" s="5"/>
      <c r="L226" s="6"/>
      <c r="M226" s="6"/>
      <c r="N226" s="6"/>
      <c r="O226" s="6"/>
      <c r="P226" s="6"/>
      <c r="Q226" s="6"/>
      <c r="R226" s="6"/>
      <c r="S226" s="6"/>
      <c r="T226" s="6"/>
      <c r="U226" s="6"/>
      <c r="V226" s="6"/>
      <c r="W226" s="6"/>
      <c r="X226" s="6"/>
      <c r="Y226" s="6"/>
      <c r="Z226" s="6"/>
    </row>
    <row r="227" ht="66.0" customHeight="1">
      <c r="A227" s="104"/>
      <c r="B227" s="154"/>
      <c r="C227" s="122" t="s">
        <v>980</v>
      </c>
      <c r="D227" s="147">
        <v>2.0</v>
      </c>
      <c r="E227" s="109" t="s">
        <v>331</v>
      </c>
      <c r="F227" s="134" t="s">
        <v>982</v>
      </c>
      <c r="G227" s="112"/>
      <c r="H227" s="82"/>
      <c r="I227" s="78"/>
      <c r="J227" s="5"/>
      <c r="K227" s="5"/>
      <c r="L227" s="6"/>
      <c r="M227" s="6"/>
      <c r="N227" s="6"/>
      <c r="O227" s="6"/>
      <c r="P227" s="6"/>
      <c r="Q227" s="6"/>
      <c r="R227" s="6"/>
      <c r="S227" s="6"/>
      <c r="T227" s="6"/>
      <c r="U227" s="6"/>
      <c r="V227" s="6"/>
      <c r="W227" s="6"/>
      <c r="X227" s="6"/>
      <c r="Y227" s="6"/>
      <c r="Z227" s="6"/>
    </row>
    <row r="228" ht="63.0" customHeight="1">
      <c r="A228" s="104"/>
      <c r="B228" s="154"/>
      <c r="C228" s="122" t="s">
        <v>986</v>
      </c>
      <c r="D228" s="147">
        <v>0.0</v>
      </c>
      <c r="E228" s="109" t="s">
        <v>331</v>
      </c>
      <c r="F228" s="134" t="s">
        <v>987</v>
      </c>
      <c r="G228" s="112" t="s">
        <v>988</v>
      </c>
      <c r="H228" s="82"/>
      <c r="I228" s="78"/>
      <c r="J228" s="5"/>
      <c r="K228" s="5"/>
      <c r="L228" s="6"/>
      <c r="M228" s="6"/>
      <c r="N228" s="6"/>
      <c r="O228" s="6"/>
      <c r="P228" s="6"/>
      <c r="Q228" s="6"/>
      <c r="R228" s="6"/>
      <c r="S228" s="6"/>
      <c r="T228" s="6"/>
      <c r="U228" s="6"/>
      <c r="V228" s="6"/>
      <c r="W228" s="6"/>
      <c r="X228" s="6"/>
      <c r="Y228" s="6"/>
      <c r="Z228" s="6"/>
    </row>
    <row r="229" ht="47.25" customHeight="1">
      <c r="A229" s="104"/>
      <c r="B229" s="154"/>
      <c r="C229" s="122" t="s">
        <v>992</v>
      </c>
      <c r="D229" s="147">
        <v>1.0</v>
      </c>
      <c r="E229" s="109" t="s">
        <v>331</v>
      </c>
      <c r="F229" s="134" t="s">
        <v>996</v>
      </c>
      <c r="G229" s="126" t="s">
        <v>998</v>
      </c>
      <c r="H229" s="82"/>
      <c r="I229" s="78"/>
      <c r="J229" s="5"/>
      <c r="K229" s="5"/>
      <c r="L229" s="6"/>
      <c r="M229" s="6"/>
      <c r="N229" s="6"/>
      <c r="O229" s="6"/>
      <c r="P229" s="6"/>
      <c r="Q229" s="6"/>
      <c r="R229" s="6"/>
      <c r="S229" s="6"/>
      <c r="T229" s="6"/>
      <c r="U229" s="6"/>
      <c r="V229" s="6"/>
      <c r="W229" s="6"/>
      <c r="X229" s="6"/>
      <c r="Y229" s="6"/>
      <c r="Z229" s="6"/>
    </row>
    <row r="230" ht="47.25" customHeight="1">
      <c r="A230" s="104"/>
      <c r="B230" s="154"/>
      <c r="C230" s="122" t="s">
        <v>1004</v>
      </c>
      <c r="D230" s="147">
        <v>0.0</v>
      </c>
      <c r="E230" s="109" t="s">
        <v>331</v>
      </c>
      <c r="F230" s="134" t="s">
        <v>1010</v>
      </c>
      <c r="G230" s="112"/>
      <c r="H230" s="82"/>
      <c r="I230" s="78"/>
      <c r="J230" s="5"/>
      <c r="K230" s="5"/>
      <c r="L230" s="6"/>
      <c r="M230" s="6"/>
      <c r="N230" s="6"/>
      <c r="O230" s="6"/>
      <c r="P230" s="6"/>
      <c r="Q230" s="6"/>
      <c r="R230" s="6"/>
      <c r="S230" s="6"/>
      <c r="T230" s="6"/>
      <c r="U230" s="6"/>
      <c r="V230" s="6"/>
      <c r="W230" s="6"/>
      <c r="X230" s="6"/>
      <c r="Y230" s="6"/>
      <c r="Z230" s="6"/>
    </row>
    <row r="231" ht="63.0" customHeight="1">
      <c r="A231" s="104" t="s">
        <v>983</v>
      </c>
      <c r="B231" s="154" t="s">
        <v>881</v>
      </c>
      <c r="C231" s="110" t="s">
        <v>1015</v>
      </c>
      <c r="D231" s="108">
        <v>2.0</v>
      </c>
      <c r="E231" s="109" t="s">
        <v>331</v>
      </c>
      <c r="F231" s="110" t="s">
        <v>1018</v>
      </c>
      <c r="G231" s="112"/>
      <c r="H231" s="82"/>
      <c r="I231" s="78"/>
      <c r="J231" s="5"/>
      <c r="K231" s="5"/>
      <c r="L231" s="6"/>
      <c r="M231" s="6"/>
      <c r="N231" s="6"/>
      <c r="O231" s="6"/>
      <c r="P231" s="6"/>
      <c r="Q231" s="6"/>
      <c r="R231" s="6"/>
      <c r="S231" s="6"/>
      <c r="T231" s="6"/>
      <c r="U231" s="6"/>
      <c r="V231" s="6"/>
      <c r="W231" s="6"/>
      <c r="X231" s="6"/>
      <c r="Y231" s="6"/>
      <c r="Z231" s="6"/>
    </row>
    <row r="232" ht="78.75" hidden="1" customHeight="1">
      <c r="A232" s="120" t="s">
        <v>991</v>
      </c>
      <c r="B232" s="154" t="s">
        <v>889</v>
      </c>
      <c r="C232" s="108"/>
      <c r="D232" s="108"/>
      <c r="E232" s="113"/>
      <c r="F232" s="108"/>
      <c r="G232" s="108"/>
      <c r="H232" s="78"/>
      <c r="I232" s="78"/>
      <c r="J232" s="5"/>
      <c r="K232" s="5"/>
      <c r="L232" s="6"/>
      <c r="M232" s="6"/>
      <c r="N232" s="6"/>
      <c r="O232" s="6"/>
      <c r="P232" s="6"/>
      <c r="Q232" s="6"/>
      <c r="R232" s="6"/>
      <c r="S232" s="6"/>
      <c r="T232" s="6"/>
      <c r="U232" s="6"/>
      <c r="V232" s="6"/>
      <c r="W232" s="6"/>
      <c r="X232" s="6"/>
      <c r="Y232" s="6"/>
      <c r="Z232" s="6"/>
    </row>
    <row r="233" ht="45.0" customHeight="1">
      <c r="A233" s="104" t="s">
        <v>1005</v>
      </c>
      <c r="B233" s="154" t="s">
        <v>899</v>
      </c>
      <c r="C233" s="106" t="s">
        <v>901</v>
      </c>
      <c r="D233" s="113">
        <v>0.0</v>
      </c>
      <c r="E233" s="113" t="s">
        <v>334</v>
      </c>
      <c r="F233" s="115" t="s">
        <v>1029</v>
      </c>
      <c r="G233" s="112"/>
      <c r="H233" s="82"/>
      <c r="I233" s="78"/>
      <c r="J233" s="5"/>
      <c r="K233" s="5"/>
      <c r="L233" s="6"/>
      <c r="M233" s="6"/>
      <c r="N233" s="6"/>
      <c r="O233" s="6"/>
      <c r="P233" s="6"/>
      <c r="Q233" s="6"/>
      <c r="R233" s="6"/>
      <c r="S233" s="6"/>
      <c r="T233" s="6"/>
      <c r="U233" s="6"/>
      <c r="V233" s="6"/>
      <c r="W233" s="6"/>
      <c r="X233" s="6"/>
      <c r="Y233" s="6"/>
      <c r="Z233" s="6"/>
    </row>
    <row r="234" ht="47.25" customHeight="1">
      <c r="A234" s="104" t="s">
        <v>906</v>
      </c>
      <c r="B234" s="154" t="s">
        <v>907</v>
      </c>
      <c r="C234" s="106" t="s">
        <v>909</v>
      </c>
      <c r="D234" s="108">
        <v>2.0</v>
      </c>
      <c r="E234" s="113" t="s">
        <v>334</v>
      </c>
      <c r="F234" s="115" t="s">
        <v>911</v>
      </c>
      <c r="G234" s="112"/>
      <c r="H234" s="82"/>
      <c r="I234" s="78"/>
      <c r="J234" s="5"/>
      <c r="K234" s="5"/>
      <c r="L234" s="6"/>
      <c r="M234" s="6"/>
      <c r="N234" s="6"/>
      <c r="O234" s="6"/>
      <c r="P234" s="6"/>
      <c r="Q234" s="6"/>
      <c r="R234" s="6"/>
      <c r="S234" s="6"/>
      <c r="T234" s="6"/>
      <c r="U234" s="6"/>
      <c r="V234" s="6"/>
      <c r="W234" s="6"/>
      <c r="X234" s="6"/>
      <c r="Y234" s="6"/>
      <c r="Z234" s="6"/>
    </row>
    <row r="235" ht="47.25" customHeight="1">
      <c r="A235" s="104"/>
      <c r="B235" s="154"/>
      <c r="C235" s="106" t="s">
        <v>920</v>
      </c>
      <c r="D235" s="113">
        <v>0.0</v>
      </c>
      <c r="E235" s="113" t="s">
        <v>334</v>
      </c>
      <c r="F235" s="115" t="s">
        <v>922</v>
      </c>
      <c r="G235" s="112"/>
      <c r="H235" s="82"/>
      <c r="I235" s="78"/>
      <c r="J235" s="5"/>
      <c r="K235" s="5"/>
      <c r="L235" s="6"/>
      <c r="M235" s="6"/>
      <c r="N235" s="6"/>
      <c r="O235" s="6"/>
      <c r="P235" s="6"/>
      <c r="Q235" s="6"/>
      <c r="R235" s="6"/>
      <c r="S235" s="6"/>
      <c r="T235" s="6"/>
      <c r="U235" s="6"/>
      <c r="V235" s="6"/>
      <c r="W235" s="6"/>
      <c r="X235" s="6"/>
      <c r="Y235" s="6"/>
      <c r="Z235" s="6"/>
    </row>
    <row r="236" ht="47.25" customHeight="1">
      <c r="A236" s="104" t="s">
        <v>1016</v>
      </c>
      <c r="B236" s="154" t="s">
        <v>925</v>
      </c>
      <c r="C236" s="108" t="s">
        <v>1031</v>
      </c>
      <c r="D236" s="108">
        <v>0.0</v>
      </c>
      <c r="E236" s="113" t="s">
        <v>334</v>
      </c>
      <c r="F236" s="110" t="s">
        <v>1032</v>
      </c>
      <c r="G236" s="112"/>
      <c r="H236" s="82"/>
      <c r="I236" s="78"/>
      <c r="J236" s="5"/>
      <c r="K236" s="5"/>
      <c r="L236" s="6"/>
      <c r="M236" s="6"/>
      <c r="N236" s="6"/>
      <c r="O236" s="6"/>
      <c r="P236" s="6"/>
      <c r="Q236" s="6"/>
      <c r="R236" s="6"/>
      <c r="S236" s="6"/>
      <c r="T236" s="6"/>
      <c r="U236" s="6"/>
      <c r="V236" s="6"/>
      <c r="W236" s="6"/>
      <c r="X236" s="6"/>
      <c r="Y236" s="6"/>
      <c r="Z236" s="6"/>
    </row>
    <row r="237" ht="45.0" customHeight="1">
      <c r="A237" s="202"/>
      <c r="B237" s="122"/>
      <c r="C237" s="134" t="s">
        <v>1039</v>
      </c>
      <c r="D237" s="147">
        <v>0.0</v>
      </c>
      <c r="E237" s="113" t="s">
        <v>334</v>
      </c>
      <c r="F237" s="134" t="s">
        <v>1040</v>
      </c>
      <c r="G237" s="112" t="s">
        <v>1041</v>
      </c>
      <c r="H237" s="82"/>
      <c r="I237" s="78"/>
      <c r="J237" s="5"/>
      <c r="K237" s="5"/>
      <c r="L237" s="6"/>
      <c r="M237" s="6"/>
      <c r="N237" s="6"/>
      <c r="O237" s="6"/>
      <c r="P237" s="6"/>
      <c r="Q237" s="6"/>
      <c r="R237" s="6"/>
      <c r="S237" s="6"/>
      <c r="T237" s="6"/>
      <c r="U237" s="6"/>
      <c r="V237" s="6"/>
      <c r="W237" s="6"/>
      <c r="X237" s="6"/>
      <c r="Y237" s="6"/>
      <c r="Z237" s="6"/>
    </row>
    <row r="238" ht="18.75" customHeight="1">
      <c r="A238" s="88"/>
      <c r="B238" s="149" t="s">
        <v>939</v>
      </c>
      <c r="C238" s="3"/>
      <c r="D238" s="3"/>
      <c r="E238" s="3"/>
      <c r="F238" s="3"/>
      <c r="G238" s="97"/>
      <c r="H238" s="82">
        <f t="shared" ref="H238:I238" si="4">H239+H244+H259+H269+H282+H288+H302+H307</f>
        <v>49</v>
      </c>
      <c r="I238" s="78">
        <f t="shared" si="4"/>
        <v>84</v>
      </c>
      <c r="J238" s="5"/>
      <c r="K238" s="5"/>
      <c r="L238" s="6"/>
      <c r="M238" s="6"/>
      <c r="N238" s="6"/>
      <c r="O238" s="6"/>
      <c r="P238" s="6"/>
      <c r="Q238" s="6"/>
      <c r="R238" s="6"/>
      <c r="S238" s="6"/>
      <c r="T238" s="6"/>
      <c r="U238" s="6"/>
      <c r="V238" s="6"/>
      <c r="W238" s="6"/>
      <c r="X238" s="6"/>
      <c r="Y238" s="6"/>
      <c r="Z238" s="6"/>
    </row>
    <row r="239" ht="39.75" customHeight="1">
      <c r="A239" s="152" t="s">
        <v>1042</v>
      </c>
      <c r="B239" s="99" t="s">
        <v>959</v>
      </c>
      <c r="C239" s="3"/>
      <c r="D239" s="3"/>
      <c r="E239" s="3"/>
      <c r="F239" s="3"/>
      <c r="G239" s="97"/>
      <c r="H239" s="82">
        <f>SUM(D240:D242)</f>
        <v>0</v>
      </c>
      <c r="I239" s="78">
        <f>COUNT(D240:D242)*2</f>
        <v>6</v>
      </c>
      <c r="J239" s="5"/>
      <c r="K239" s="5"/>
      <c r="L239" s="6"/>
      <c r="M239" s="6"/>
      <c r="N239" s="6"/>
      <c r="O239" s="6"/>
      <c r="P239" s="6"/>
      <c r="Q239" s="6"/>
      <c r="R239" s="6"/>
      <c r="S239" s="6"/>
      <c r="T239" s="6"/>
      <c r="U239" s="6"/>
      <c r="V239" s="6"/>
      <c r="W239" s="6"/>
      <c r="X239" s="6"/>
      <c r="Y239" s="6"/>
      <c r="Z239" s="6"/>
    </row>
    <row r="240" ht="66.0" customHeight="1">
      <c r="A240" s="104" t="s">
        <v>1050</v>
      </c>
      <c r="B240" s="172" t="s">
        <v>978</v>
      </c>
      <c r="C240" s="115" t="s">
        <v>979</v>
      </c>
      <c r="D240" s="108">
        <v>0.0</v>
      </c>
      <c r="E240" s="113" t="s">
        <v>158</v>
      </c>
      <c r="F240" s="108"/>
      <c r="G240" s="112"/>
      <c r="H240" s="82"/>
      <c r="I240" s="78"/>
      <c r="J240" s="5"/>
      <c r="K240" s="5"/>
      <c r="L240" s="6"/>
      <c r="M240" s="6"/>
      <c r="N240" s="6"/>
      <c r="O240" s="6"/>
      <c r="P240" s="6"/>
      <c r="Q240" s="6"/>
      <c r="R240" s="6"/>
      <c r="S240" s="6"/>
      <c r="T240" s="6"/>
      <c r="U240" s="6"/>
      <c r="V240" s="6"/>
      <c r="W240" s="6"/>
      <c r="X240" s="6"/>
      <c r="Y240" s="6"/>
      <c r="Z240" s="6"/>
    </row>
    <row r="241" ht="60.0" customHeight="1">
      <c r="A241" s="104"/>
      <c r="B241" s="172"/>
      <c r="C241" s="121" t="s">
        <v>985</v>
      </c>
      <c r="D241" s="108">
        <v>0.0</v>
      </c>
      <c r="E241" s="113" t="s">
        <v>158</v>
      </c>
      <c r="F241" s="108"/>
      <c r="G241" s="112"/>
      <c r="H241" s="82"/>
      <c r="I241" s="78"/>
      <c r="J241" s="5"/>
      <c r="K241" s="5"/>
      <c r="L241" s="6"/>
      <c r="M241" s="6"/>
      <c r="N241" s="6"/>
      <c r="O241" s="6"/>
      <c r="P241" s="6"/>
      <c r="Q241" s="6"/>
      <c r="R241" s="6"/>
      <c r="S241" s="6"/>
      <c r="T241" s="6"/>
      <c r="U241" s="6"/>
      <c r="V241" s="6"/>
      <c r="W241" s="6"/>
      <c r="X241" s="6"/>
      <c r="Y241" s="6"/>
      <c r="Z241" s="6"/>
    </row>
    <row r="242" ht="63.0" customHeight="1">
      <c r="A242" s="104" t="s">
        <v>1054</v>
      </c>
      <c r="B242" s="122" t="s">
        <v>997</v>
      </c>
      <c r="C242" s="115" t="s">
        <v>1000</v>
      </c>
      <c r="D242" s="108">
        <v>0.0</v>
      </c>
      <c r="E242" s="113" t="s">
        <v>1003</v>
      </c>
      <c r="F242" s="134" t="s">
        <v>1065</v>
      </c>
      <c r="G242" s="112"/>
      <c r="H242" s="82"/>
      <c r="I242" s="78"/>
      <c r="J242" s="5"/>
      <c r="K242" s="5"/>
      <c r="L242" s="6"/>
      <c r="M242" s="6"/>
      <c r="N242" s="6"/>
      <c r="O242" s="6"/>
      <c r="P242" s="6"/>
      <c r="Q242" s="6"/>
      <c r="R242" s="6"/>
      <c r="S242" s="6"/>
      <c r="T242" s="6"/>
      <c r="U242" s="6"/>
      <c r="V242" s="6"/>
      <c r="W242" s="6"/>
      <c r="X242" s="6"/>
      <c r="Y242" s="6"/>
      <c r="Z242" s="6"/>
    </row>
    <row r="243" ht="47.25" hidden="1" customHeight="1">
      <c r="A243" s="120" t="s">
        <v>1059</v>
      </c>
      <c r="B243" s="122" t="s">
        <v>1008</v>
      </c>
      <c r="C243" s="108"/>
      <c r="D243" s="108"/>
      <c r="E243" s="113"/>
      <c r="F243" s="108"/>
      <c r="G243" s="108"/>
      <c r="H243" s="78"/>
      <c r="I243" s="78"/>
      <c r="J243" s="5"/>
      <c r="K243" s="5"/>
      <c r="L243" s="6"/>
      <c r="M243" s="6"/>
      <c r="N243" s="6"/>
      <c r="O243" s="6"/>
      <c r="P243" s="6"/>
      <c r="Q243" s="6"/>
      <c r="R243" s="6"/>
      <c r="S243" s="6"/>
      <c r="T243" s="6"/>
      <c r="U243" s="6"/>
      <c r="V243" s="6"/>
      <c r="W243" s="6"/>
      <c r="X243" s="6"/>
      <c r="Y243" s="6"/>
      <c r="Z243" s="6"/>
    </row>
    <row r="244" ht="39.75" customHeight="1">
      <c r="A244" s="152" t="s">
        <v>1063</v>
      </c>
      <c r="B244" s="99" t="s">
        <v>1022</v>
      </c>
      <c r="C244" s="3"/>
      <c r="D244" s="3"/>
      <c r="E244" s="3"/>
      <c r="F244" s="3"/>
      <c r="G244" s="97"/>
      <c r="H244" s="82">
        <f>SUM(D245:D257)</f>
        <v>16</v>
      </c>
      <c r="I244" s="78">
        <f>COUNT(D245:D257)*2</f>
        <v>24</v>
      </c>
      <c r="J244" s="5"/>
      <c r="K244" s="5"/>
      <c r="L244" s="6"/>
      <c r="M244" s="6"/>
      <c r="N244" s="6"/>
      <c r="O244" s="6"/>
      <c r="P244" s="6"/>
      <c r="Q244" s="6"/>
      <c r="R244" s="6"/>
      <c r="S244" s="6"/>
      <c r="T244" s="6"/>
      <c r="U244" s="6"/>
      <c r="V244" s="6"/>
      <c r="W244" s="6"/>
      <c r="X244" s="6"/>
      <c r="Y244" s="6"/>
      <c r="Z244" s="6"/>
    </row>
    <row r="245" ht="47.25" customHeight="1">
      <c r="A245" s="104" t="s">
        <v>1033</v>
      </c>
      <c r="B245" s="122" t="s">
        <v>1034</v>
      </c>
      <c r="C245" s="134" t="s">
        <v>1078</v>
      </c>
      <c r="D245" s="108">
        <v>2.0</v>
      </c>
      <c r="E245" s="113" t="s">
        <v>158</v>
      </c>
      <c r="F245" s="134" t="s">
        <v>1036</v>
      </c>
      <c r="G245" s="112"/>
      <c r="H245" s="82"/>
      <c r="I245" s="78"/>
      <c r="J245" s="5"/>
      <c r="K245" s="5"/>
      <c r="L245" s="6"/>
      <c r="M245" s="6"/>
      <c r="N245" s="6"/>
      <c r="O245" s="6"/>
      <c r="P245" s="6"/>
      <c r="Q245" s="6"/>
      <c r="R245" s="6"/>
      <c r="S245" s="6"/>
      <c r="T245" s="6"/>
      <c r="U245" s="6"/>
      <c r="V245" s="6"/>
      <c r="W245" s="6"/>
      <c r="X245" s="6"/>
      <c r="Y245" s="6"/>
      <c r="Z245" s="6"/>
    </row>
    <row r="246" ht="47.25" hidden="1" customHeight="1">
      <c r="A246" s="120" t="s">
        <v>1037</v>
      </c>
      <c r="B246" s="172" t="s">
        <v>1038</v>
      </c>
      <c r="C246" s="108"/>
      <c r="D246" s="108"/>
      <c r="E246" s="113"/>
      <c r="F246" s="108"/>
      <c r="G246" s="108"/>
      <c r="H246" s="78"/>
      <c r="I246" s="78"/>
      <c r="J246" s="5"/>
      <c r="K246" s="5"/>
      <c r="L246" s="6"/>
      <c r="M246" s="6"/>
      <c r="N246" s="6"/>
      <c r="O246" s="6"/>
      <c r="P246" s="6"/>
      <c r="Q246" s="6"/>
      <c r="R246" s="6"/>
      <c r="S246" s="6"/>
      <c r="T246" s="6"/>
      <c r="U246" s="6"/>
      <c r="V246" s="6"/>
      <c r="W246" s="6"/>
      <c r="X246" s="6"/>
      <c r="Y246" s="6"/>
      <c r="Z246" s="6"/>
    </row>
    <row r="247" ht="47.25" customHeight="1">
      <c r="A247" s="104" t="s">
        <v>1073</v>
      </c>
      <c r="B247" s="122" t="s">
        <v>1044</v>
      </c>
      <c r="C247" s="121" t="s">
        <v>1045</v>
      </c>
      <c r="D247" s="108">
        <v>0.0</v>
      </c>
      <c r="E247" s="113" t="s">
        <v>331</v>
      </c>
      <c r="F247" s="108"/>
      <c r="G247" s="112"/>
      <c r="H247" s="82"/>
      <c r="I247" s="78"/>
      <c r="J247" s="5"/>
      <c r="K247" s="5"/>
      <c r="L247" s="6"/>
      <c r="M247" s="6"/>
      <c r="N247" s="6"/>
      <c r="O247" s="6"/>
      <c r="P247" s="6"/>
      <c r="Q247" s="6"/>
      <c r="R247" s="6"/>
      <c r="S247" s="6"/>
      <c r="T247" s="6"/>
      <c r="U247" s="6"/>
      <c r="V247" s="6"/>
      <c r="W247" s="6"/>
      <c r="X247" s="6"/>
      <c r="Y247" s="6"/>
      <c r="Z247" s="6"/>
    </row>
    <row r="248" ht="67.5" customHeight="1">
      <c r="A248" s="104"/>
      <c r="B248" s="122"/>
      <c r="C248" s="121" t="s">
        <v>1085</v>
      </c>
      <c r="D248" s="108">
        <v>2.0</v>
      </c>
      <c r="E248" s="113" t="s">
        <v>331</v>
      </c>
      <c r="F248" s="108"/>
      <c r="G248" s="112"/>
      <c r="H248" s="82"/>
      <c r="I248" s="78"/>
      <c r="J248" s="5"/>
      <c r="K248" s="5"/>
      <c r="L248" s="6"/>
      <c r="M248" s="6"/>
      <c r="N248" s="6"/>
      <c r="O248" s="6"/>
      <c r="P248" s="6"/>
      <c r="Q248" s="6"/>
      <c r="R248" s="6"/>
      <c r="S248" s="6"/>
      <c r="T248" s="6"/>
      <c r="U248" s="6"/>
      <c r="V248" s="6"/>
      <c r="W248" s="6"/>
      <c r="X248" s="6"/>
      <c r="Y248" s="6"/>
      <c r="Z248" s="6"/>
    </row>
    <row r="249" ht="66.0" customHeight="1">
      <c r="A249" s="104" t="s">
        <v>1082</v>
      </c>
      <c r="B249" s="122" t="s">
        <v>1048</v>
      </c>
      <c r="C249" s="115" t="s">
        <v>1088</v>
      </c>
      <c r="D249" s="108">
        <v>2.0</v>
      </c>
      <c r="E249" s="109" t="s">
        <v>383</v>
      </c>
      <c r="F249" s="108"/>
      <c r="G249" s="112"/>
      <c r="H249" s="82"/>
      <c r="I249" s="78"/>
      <c r="J249" s="5"/>
      <c r="K249" s="5"/>
      <c r="L249" s="6"/>
      <c r="M249" s="6"/>
      <c r="N249" s="6"/>
      <c r="O249" s="6"/>
      <c r="P249" s="6"/>
      <c r="Q249" s="6"/>
      <c r="R249" s="6"/>
      <c r="S249" s="6"/>
      <c r="T249" s="6"/>
      <c r="U249" s="6"/>
      <c r="V249" s="6"/>
      <c r="W249" s="6"/>
      <c r="X249" s="6"/>
      <c r="Y249" s="6"/>
      <c r="Z249" s="6"/>
    </row>
    <row r="250" ht="15.75" customHeight="1">
      <c r="A250" s="104"/>
      <c r="B250" s="122"/>
      <c r="C250" s="109" t="s">
        <v>1051</v>
      </c>
      <c r="D250" s="108">
        <v>0.0</v>
      </c>
      <c r="E250" s="109" t="s">
        <v>383</v>
      </c>
      <c r="F250" s="108"/>
      <c r="G250" s="112"/>
      <c r="H250" s="82"/>
      <c r="I250" s="78"/>
      <c r="J250" s="5"/>
      <c r="K250" s="5"/>
      <c r="L250" s="6"/>
      <c r="M250" s="6"/>
      <c r="N250" s="6"/>
      <c r="O250" s="6"/>
      <c r="P250" s="6"/>
      <c r="Q250" s="6"/>
      <c r="R250" s="6"/>
      <c r="S250" s="6"/>
      <c r="T250" s="6"/>
      <c r="U250" s="6"/>
      <c r="V250" s="6"/>
      <c r="W250" s="6"/>
      <c r="X250" s="6"/>
      <c r="Y250" s="6"/>
      <c r="Z250" s="6"/>
    </row>
    <row r="251" ht="60.0" customHeight="1">
      <c r="A251" s="104"/>
      <c r="B251" s="122"/>
      <c r="C251" s="121" t="s">
        <v>1052</v>
      </c>
      <c r="D251" s="108">
        <v>0.0</v>
      </c>
      <c r="E251" s="109" t="s">
        <v>1053</v>
      </c>
      <c r="F251" s="108"/>
      <c r="G251" s="112"/>
      <c r="H251" s="82"/>
      <c r="I251" s="78"/>
      <c r="J251" s="5"/>
      <c r="K251" s="5"/>
      <c r="L251" s="6"/>
      <c r="M251" s="6"/>
      <c r="N251" s="6"/>
      <c r="O251" s="6"/>
      <c r="P251" s="6"/>
      <c r="Q251" s="6"/>
      <c r="R251" s="6"/>
      <c r="S251" s="6"/>
      <c r="T251" s="6"/>
      <c r="U251" s="6"/>
      <c r="V251" s="6"/>
      <c r="W251" s="6"/>
      <c r="X251" s="6"/>
      <c r="Y251" s="6"/>
      <c r="Z251" s="6"/>
    </row>
    <row r="252" ht="47.25" customHeight="1">
      <c r="A252" s="104" t="s">
        <v>1086</v>
      </c>
      <c r="B252" s="172" t="s">
        <v>1056</v>
      </c>
      <c r="C252" s="115" t="s">
        <v>1087</v>
      </c>
      <c r="D252" s="108">
        <v>2.0</v>
      </c>
      <c r="E252" s="18" t="s">
        <v>158</v>
      </c>
      <c r="F252" s="108"/>
      <c r="G252" s="112"/>
      <c r="H252" s="82"/>
      <c r="I252" s="78"/>
      <c r="J252" s="5"/>
      <c r="K252" s="5"/>
      <c r="L252" s="6"/>
      <c r="M252" s="6"/>
      <c r="N252" s="6"/>
      <c r="O252" s="6"/>
      <c r="P252" s="6"/>
      <c r="Q252" s="6"/>
      <c r="R252" s="6"/>
      <c r="S252" s="6"/>
      <c r="T252" s="6"/>
      <c r="U252" s="6"/>
      <c r="V252" s="6"/>
      <c r="W252" s="6"/>
      <c r="X252" s="6"/>
      <c r="Y252" s="6"/>
      <c r="Z252" s="6"/>
    </row>
    <row r="253" ht="60.0" customHeight="1">
      <c r="A253" s="104"/>
      <c r="B253" s="172"/>
      <c r="C253" s="115" t="s">
        <v>1089</v>
      </c>
      <c r="D253" s="108">
        <v>2.0</v>
      </c>
      <c r="E253" s="113" t="s">
        <v>158</v>
      </c>
      <c r="F253" s="108"/>
      <c r="G253" s="112"/>
      <c r="H253" s="82"/>
      <c r="I253" s="78"/>
      <c r="J253" s="5"/>
      <c r="K253" s="5"/>
      <c r="L253" s="6"/>
      <c r="M253" s="6"/>
      <c r="N253" s="6"/>
      <c r="O253" s="6"/>
      <c r="P253" s="6"/>
      <c r="Q253" s="6"/>
      <c r="R253" s="6"/>
      <c r="S253" s="6"/>
      <c r="T253" s="6"/>
      <c r="U253" s="6"/>
      <c r="V253" s="6"/>
      <c r="W253" s="6"/>
      <c r="X253" s="6"/>
      <c r="Y253" s="6"/>
      <c r="Z253" s="6"/>
    </row>
    <row r="254" ht="45.0" customHeight="1">
      <c r="A254" s="104" t="s">
        <v>1093</v>
      </c>
      <c r="B254" s="110" t="s">
        <v>1068</v>
      </c>
      <c r="C254" s="115" t="s">
        <v>1095</v>
      </c>
      <c r="D254" s="108">
        <v>2.0</v>
      </c>
      <c r="E254" s="113" t="s">
        <v>158</v>
      </c>
      <c r="F254" s="108"/>
      <c r="G254" s="112"/>
      <c r="H254" s="82"/>
      <c r="I254" s="78"/>
      <c r="J254" s="5"/>
      <c r="K254" s="5"/>
      <c r="L254" s="6"/>
      <c r="M254" s="6"/>
      <c r="N254" s="6"/>
      <c r="O254" s="6"/>
      <c r="P254" s="6"/>
      <c r="Q254" s="6"/>
      <c r="R254" s="6"/>
      <c r="S254" s="6"/>
      <c r="T254" s="6"/>
      <c r="U254" s="6"/>
      <c r="V254" s="6"/>
      <c r="W254" s="6"/>
      <c r="X254" s="6"/>
      <c r="Y254" s="6"/>
      <c r="Z254" s="6"/>
    </row>
    <row r="255" ht="30.0" customHeight="1">
      <c r="A255" s="104"/>
      <c r="B255" s="110"/>
      <c r="C255" s="115" t="s">
        <v>1072</v>
      </c>
      <c r="D255" s="108">
        <v>0.0</v>
      </c>
      <c r="E255" s="113" t="s">
        <v>158</v>
      </c>
      <c r="F255" s="108"/>
      <c r="G255" s="112"/>
      <c r="H255" s="82"/>
      <c r="I255" s="78"/>
      <c r="J255" s="5"/>
      <c r="K255" s="5"/>
      <c r="L255" s="6"/>
      <c r="M255" s="6"/>
      <c r="N255" s="6"/>
      <c r="O255" s="6"/>
      <c r="P255" s="6"/>
      <c r="Q255" s="6"/>
      <c r="R255" s="6"/>
      <c r="S255" s="6"/>
      <c r="T255" s="6"/>
      <c r="U255" s="6"/>
      <c r="V255" s="6"/>
      <c r="W255" s="6"/>
      <c r="X255" s="6"/>
      <c r="Y255" s="6"/>
      <c r="Z255" s="6"/>
    </row>
    <row r="256" ht="63.0" customHeight="1">
      <c r="A256" s="104" t="s">
        <v>1100</v>
      </c>
      <c r="B256" s="122" t="s">
        <v>1075</v>
      </c>
      <c r="C256" s="121" t="s">
        <v>1113</v>
      </c>
      <c r="D256" s="113">
        <v>2.0</v>
      </c>
      <c r="E256" s="113" t="s">
        <v>383</v>
      </c>
      <c r="F256" s="115" t="s">
        <v>1077</v>
      </c>
      <c r="G256" s="112"/>
      <c r="H256" s="82"/>
      <c r="I256" s="78"/>
      <c r="J256" s="5"/>
      <c r="K256" s="5"/>
      <c r="L256" s="6"/>
      <c r="M256" s="6"/>
      <c r="N256" s="6"/>
      <c r="O256" s="6"/>
      <c r="P256" s="6"/>
      <c r="Q256" s="6"/>
      <c r="R256" s="6"/>
      <c r="S256" s="6"/>
      <c r="T256" s="6"/>
      <c r="U256" s="6"/>
      <c r="V256" s="6"/>
      <c r="W256" s="6"/>
      <c r="X256" s="6"/>
      <c r="Y256" s="6"/>
      <c r="Z256" s="6"/>
    </row>
    <row r="257" ht="78.75" customHeight="1">
      <c r="A257" s="104"/>
      <c r="B257" s="122"/>
      <c r="C257" s="121" t="s">
        <v>1114</v>
      </c>
      <c r="D257" s="113">
        <v>2.0</v>
      </c>
      <c r="E257" s="113" t="s">
        <v>383</v>
      </c>
      <c r="F257" s="115" t="s">
        <v>1115</v>
      </c>
      <c r="G257" s="112"/>
      <c r="H257" s="82"/>
      <c r="I257" s="78"/>
      <c r="J257" s="5"/>
      <c r="K257" s="5"/>
      <c r="L257" s="6"/>
      <c r="M257" s="6"/>
      <c r="N257" s="6"/>
      <c r="O257" s="6"/>
      <c r="P257" s="6"/>
      <c r="Q257" s="6"/>
      <c r="R257" s="6"/>
      <c r="S257" s="6"/>
      <c r="T257" s="6"/>
      <c r="U257" s="6"/>
      <c r="V257" s="6"/>
      <c r="W257" s="6"/>
      <c r="X257" s="6"/>
      <c r="Y257" s="6"/>
      <c r="Z257" s="6"/>
    </row>
    <row r="258" ht="47.25" hidden="1" customHeight="1">
      <c r="A258" s="120" t="s">
        <v>1106</v>
      </c>
      <c r="B258" s="122" t="s">
        <v>1080</v>
      </c>
      <c r="C258" s="108"/>
      <c r="D258" s="108"/>
      <c r="E258" s="113"/>
      <c r="F258" s="108"/>
      <c r="G258" s="108"/>
      <c r="H258" s="78"/>
      <c r="I258" s="78"/>
      <c r="J258" s="5"/>
      <c r="K258" s="5"/>
      <c r="L258" s="6"/>
      <c r="M258" s="6"/>
      <c r="N258" s="6"/>
      <c r="O258" s="6"/>
      <c r="P258" s="6"/>
      <c r="Q258" s="6"/>
      <c r="R258" s="6"/>
      <c r="S258" s="6"/>
      <c r="T258" s="6"/>
      <c r="U258" s="6"/>
      <c r="V258" s="6"/>
      <c r="W258" s="6"/>
      <c r="X258" s="6"/>
      <c r="Y258" s="6"/>
      <c r="Z258" s="6"/>
    </row>
    <row r="259" ht="39.75" customHeight="1">
      <c r="A259" s="152" t="s">
        <v>1111</v>
      </c>
      <c r="B259" s="99" t="s">
        <v>1084</v>
      </c>
      <c r="C259" s="3"/>
      <c r="D259" s="3"/>
      <c r="E259" s="3"/>
      <c r="F259" s="3"/>
      <c r="G259" s="97"/>
      <c r="H259" s="82">
        <f>SUM(D260:D268)</f>
        <v>9</v>
      </c>
      <c r="I259" s="78">
        <f>COUNT(D260:D268)*2</f>
        <v>16</v>
      </c>
      <c r="J259" s="5"/>
      <c r="K259" s="5"/>
      <c r="L259" s="6"/>
      <c r="M259" s="6"/>
      <c r="N259" s="6"/>
      <c r="O259" s="6"/>
      <c r="P259" s="6"/>
      <c r="Q259" s="6"/>
      <c r="R259" s="6"/>
      <c r="S259" s="6"/>
      <c r="T259" s="6"/>
      <c r="U259" s="6"/>
      <c r="V259" s="6"/>
      <c r="W259" s="6"/>
      <c r="X259" s="6"/>
      <c r="Y259" s="6"/>
      <c r="Z259" s="6"/>
    </row>
    <row r="260" ht="47.25" customHeight="1">
      <c r="A260" s="104" t="s">
        <v>1121</v>
      </c>
      <c r="B260" s="122" t="s">
        <v>1091</v>
      </c>
      <c r="C260" s="155" t="s">
        <v>1133</v>
      </c>
      <c r="D260" s="108">
        <v>2.0</v>
      </c>
      <c r="E260" s="113" t="s">
        <v>331</v>
      </c>
      <c r="F260" s="108" t="s">
        <v>1134</v>
      </c>
      <c r="G260" s="112"/>
      <c r="H260" s="82"/>
      <c r="I260" s="78"/>
      <c r="J260" s="5"/>
      <c r="K260" s="5"/>
      <c r="L260" s="6"/>
      <c r="M260" s="6"/>
      <c r="N260" s="6"/>
      <c r="O260" s="6"/>
      <c r="P260" s="6"/>
      <c r="Q260" s="6"/>
      <c r="R260" s="6"/>
      <c r="S260" s="6"/>
      <c r="T260" s="6"/>
      <c r="U260" s="6"/>
      <c r="V260" s="6"/>
      <c r="W260" s="6"/>
      <c r="X260" s="6"/>
      <c r="Y260" s="6"/>
      <c r="Z260" s="6"/>
    </row>
    <row r="261" ht="30.0" customHeight="1">
      <c r="A261" s="104"/>
      <c r="B261" s="122"/>
      <c r="C261" s="155" t="s">
        <v>1136</v>
      </c>
      <c r="D261" s="108">
        <v>2.0</v>
      </c>
      <c r="E261" s="113" t="s">
        <v>331</v>
      </c>
      <c r="F261" s="110" t="s">
        <v>1137</v>
      </c>
      <c r="G261" s="112"/>
      <c r="H261" s="82"/>
      <c r="I261" s="78"/>
      <c r="J261" s="5"/>
      <c r="K261" s="5"/>
      <c r="L261" s="6"/>
      <c r="M261" s="6"/>
      <c r="N261" s="6"/>
      <c r="O261" s="6"/>
      <c r="P261" s="6"/>
      <c r="Q261" s="6"/>
      <c r="R261" s="6"/>
      <c r="S261" s="6"/>
      <c r="T261" s="6"/>
      <c r="U261" s="6"/>
      <c r="V261" s="6"/>
      <c r="W261" s="6"/>
      <c r="X261" s="6"/>
      <c r="Y261" s="6"/>
      <c r="Z261" s="6"/>
    </row>
    <row r="262" ht="47.25" customHeight="1">
      <c r="A262" s="104" t="s">
        <v>1129</v>
      </c>
      <c r="B262" s="122" t="s">
        <v>1099</v>
      </c>
      <c r="C262" s="116" t="s">
        <v>1138</v>
      </c>
      <c r="D262" s="108">
        <v>0.0</v>
      </c>
      <c r="E262" s="113" t="s">
        <v>386</v>
      </c>
      <c r="F262" s="108"/>
      <c r="G262" s="112"/>
      <c r="H262" s="82"/>
      <c r="I262" s="78"/>
      <c r="J262" s="5"/>
      <c r="K262" s="5"/>
      <c r="L262" s="6"/>
      <c r="M262" s="6"/>
      <c r="N262" s="6"/>
      <c r="O262" s="6"/>
      <c r="P262" s="6"/>
      <c r="Q262" s="6"/>
      <c r="R262" s="6"/>
      <c r="S262" s="6"/>
      <c r="T262" s="6"/>
      <c r="U262" s="6"/>
      <c r="V262" s="6"/>
      <c r="W262" s="6"/>
      <c r="X262" s="6"/>
      <c r="Y262" s="6"/>
      <c r="Z262" s="6"/>
    </row>
    <row r="263" ht="45.0" customHeight="1">
      <c r="A263" s="104"/>
      <c r="B263" s="122"/>
      <c r="C263" s="134" t="s">
        <v>1139</v>
      </c>
      <c r="D263" s="108">
        <v>0.0</v>
      </c>
      <c r="E263" s="113" t="s">
        <v>386</v>
      </c>
      <c r="F263" s="108"/>
      <c r="G263" s="112"/>
      <c r="H263" s="82"/>
      <c r="I263" s="78"/>
      <c r="J263" s="5"/>
      <c r="K263" s="5"/>
      <c r="L263" s="6"/>
      <c r="M263" s="6"/>
      <c r="N263" s="6"/>
      <c r="O263" s="6"/>
      <c r="P263" s="6"/>
      <c r="Q263" s="6"/>
      <c r="R263" s="6"/>
      <c r="S263" s="6"/>
      <c r="T263" s="6"/>
      <c r="U263" s="6"/>
      <c r="V263" s="6"/>
      <c r="W263" s="6"/>
      <c r="X263" s="6"/>
      <c r="Y263" s="6"/>
      <c r="Z263" s="6"/>
    </row>
    <row r="264" ht="48.75" customHeight="1">
      <c r="A264" s="104"/>
      <c r="B264" s="122"/>
      <c r="C264" s="134" t="s">
        <v>1141</v>
      </c>
      <c r="D264" s="108"/>
      <c r="E264" s="113" t="s">
        <v>386</v>
      </c>
      <c r="F264" s="5"/>
      <c r="G264" s="112" t="s">
        <v>1142</v>
      </c>
      <c r="H264" s="82"/>
      <c r="I264" s="78"/>
      <c r="J264" s="5"/>
      <c r="K264" s="5"/>
      <c r="L264" s="6"/>
      <c r="M264" s="6"/>
      <c r="N264" s="6"/>
      <c r="O264" s="6"/>
      <c r="P264" s="6"/>
      <c r="Q264" s="6"/>
      <c r="R264" s="6"/>
      <c r="S264" s="6"/>
      <c r="T264" s="6"/>
      <c r="U264" s="6"/>
      <c r="V264" s="6"/>
      <c r="W264" s="6"/>
      <c r="X264" s="6"/>
      <c r="Y264" s="6"/>
      <c r="Z264" s="6"/>
    </row>
    <row r="265" ht="60.0" customHeight="1">
      <c r="A265" s="104" t="s">
        <v>1103</v>
      </c>
      <c r="B265" s="122" t="s">
        <v>1104</v>
      </c>
      <c r="C265" s="115" t="s">
        <v>1143</v>
      </c>
      <c r="D265" s="113">
        <v>0.0</v>
      </c>
      <c r="E265" s="113" t="s">
        <v>1107</v>
      </c>
      <c r="F265" s="115" t="s">
        <v>1108</v>
      </c>
      <c r="G265" s="112"/>
      <c r="H265" s="82"/>
      <c r="I265" s="78"/>
      <c r="J265" s="5"/>
      <c r="K265" s="5"/>
      <c r="L265" s="6"/>
      <c r="M265" s="6"/>
      <c r="N265" s="6"/>
      <c r="O265" s="6"/>
      <c r="P265" s="6"/>
      <c r="Q265" s="6"/>
      <c r="R265" s="6"/>
      <c r="S265" s="6"/>
      <c r="T265" s="6"/>
      <c r="U265" s="6"/>
      <c r="V265" s="6"/>
      <c r="W265" s="6"/>
      <c r="X265" s="6"/>
      <c r="Y265" s="6"/>
      <c r="Z265" s="6"/>
    </row>
    <row r="266" ht="60.0" customHeight="1">
      <c r="A266" s="104"/>
      <c r="B266" s="122"/>
      <c r="C266" s="115" t="s">
        <v>1146</v>
      </c>
      <c r="D266" s="113">
        <v>2.0</v>
      </c>
      <c r="E266" s="113" t="s">
        <v>114</v>
      </c>
      <c r="F266" s="115" t="s">
        <v>1108</v>
      </c>
      <c r="G266" s="112"/>
      <c r="H266" s="82"/>
      <c r="I266" s="78"/>
      <c r="J266" s="5"/>
      <c r="K266" s="5"/>
      <c r="L266" s="6"/>
      <c r="M266" s="6"/>
      <c r="N266" s="6"/>
      <c r="O266" s="6"/>
      <c r="P266" s="6"/>
      <c r="Q266" s="6"/>
      <c r="R266" s="6"/>
      <c r="S266" s="6"/>
      <c r="T266" s="6"/>
      <c r="U266" s="6"/>
      <c r="V266" s="6"/>
      <c r="W266" s="6"/>
      <c r="X266" s="6"/>
      <c r="Y266" s="6"/>
      <c r="Z266" s="6"/>
    </row>
    <row r="267" ht="53.25" customHeight="1">
      <c r="A267" s="104" t="s">
        <v>1144</v>
      </c>
      <c r="B267" s="122" t="s">
        <v>1117</v>
      </c>
      <c r="C267" s="134" t="s">
        <v>1149</v>
      </c>
      <c r="D267" s="5">
        <v>1.0</v>
      </c>
      <c r="E267" s="113" t="s">
        <v>386</v>
      </c>
      <c r="F267" s="108"/>
      <c r="G267" s="112" t="s">
        <v>621</v>
      </c>
      <c r="H267" s="82"/>
      <c r="I267" s="78"/>
      <c r="J267" s="5"/>
      <c r="K267" s="5"/>
      <c r="L267" s="6"/>
      <c r="M267" s="6"/>
      <c r="N267" s="6"/>
      <c r="O267" s="6"/>
      <c r="P267" s="6"/>
      <c r="Q267" s="6"/>
      <c r="R267" s="6"/>
      <c r="S267" s="6"/>
      <c r="T267" s="6"/>
      <c r="U267" s="6"/>
      <c r="V267" s="6"/>
      <c r="W267" s="6"/>
      <c r="X267" s="6"/>
      <c r="Y267" s="6"/>
      <c r="Z267" s="6"/>
    </row>
    <row r="268" ht="45.0" customHeight="1">
      <c r="A268" s="104" t="s">
        <v>1122</v>
      </c>
      <c r="B268" s="181" t="s">
        <v>1124</v>
      </c>
      <c r="C268" s="115" t="s">
        <v>1125</v>
      </c>
      <c r="D268" s="108">
        <v>2.0</v>
      </c>
      <c r="E268" s="113" t="s">
        <v>473</v>
      </c>
      <c r="F268" s="108"/>
      <c r="G268" s="112"/>
      <c r="H268" s="82"/>
      <c r="I268" s="78"/>
      <c r="J268" s="5"/>
      <c r="K268" s="5"/>
      <c r="L268" s="6"/>
      <c r="M268" s="6"/>
      <c r="N268" s="6"/>
      <c r="O268" s="6"/>
      <c r="P268" s="6"/>
      <c r="Q268" s="6"/>
      <c r="R268" s="6"/>
      <c r="S268" s="6"/>
      <c r="T268" s="6"/>
      <c r="U268" s="6"/>
      <c r="V268" s="6"/>
      <c r="W268" s="6"/>
      <c r="X268" s="6"/>
      <c r="Y268" s="6"/>
      <c r="Z268" s="6"/>
    </row>
    <row r="269" ht="39.75" customHeight="1">
      <c r="A269" s="152" t="s">
        <v>1155</v>
      </c>
      <c r="B269" s="103" t="s">
        <v>1131</v>
      </c>
      <c r="C269" s="3"/>
      <c r="D269" s="3"/>
      <c r="E269" s="3"/>
      <c r="F269" s="3"/>
      <c r="G269" s="97"/>
      <c r="H269" s="82">
        <f>SUM(D270:D281)</f>
        <v>13</v>
      </c>
      <c r="I269" s="78">
        <f>COUNT(D270:D281)*2</f>
        <v>22</v>
      </c>
      <c r="J269" s="5"/>
      <c r="K269" s="5"/>
      <c r="L269" s="6"/>
      <c r="M269" s="6"/>
      <c r="N269" s="6"/>
      <c r="O269" s="6"/>
      <c r="P269" s="6"/>
      <c r="Q269" s="6"/>
      <c r="R269" s="6"/>
      <c r="S269" s="6"/>
      <c r="T269" s="6"/>
      <c r="U269" s="6"/>
      <c r="V269" s="6"/>
      <c r="W269" s="6"/>
      <c r="X269" s="6"/>
      <c r="Y269" s="6"/>
      <c r="Z269" s="6"/>
    </row>
    <row r="270" ht="51.0" customHeight="1">
      <c r="A270" s="104" t="s">
        <v>1147</v>
      </c>
      <c r="B270" s="150" t="s">
        <v>1148</v>
      </c>
      <c r="C270" s="134" t="s">
        <v>1151</v>
      </c>
      <c r="D270" s="108">
        <v>2.0</v>
      </c>
      <c r="E270" s="113" t="s">
        <v>331</v>
      </c>
      <c r="F270" s="108"/>
      <c r="G270" s="112"/>
      <c r="H270" s="82"/>
      <c r="I270" s="78"/>
      <c r="J270" s="5"/>
      <c r="K270" s="5"/>
      <c r="L270" s="6"/>
      <c r="M270" s="6"/>
      <c r="N270" s="6"/>
      <c r="O270" s="6"/>
      <c r="P270" s="6"/>
      <c r="Q270" s="6"/>
      <c r="R270" s="6"/>
      <c r="S270" s="6"/>
      <c r="T270" s="6"/>
      <c r="U270" s="6"/>
      <c r="V270" s="6"/>
      <c r="W270" s="6"/>
      <c r="X270" s="6"/>
      <c r="Y270" s="6"/>
      <c r="Z270" s="6"/>
    </row>
    <row r="271" ht="45.0" customHeight="1">
      <c r="A271" s="104"/>
      <c r="B271" s="150"/>
      <c r="C271" s="134" t="s">
        <v>1154</v>
      </c>
      <c r="D271" s="108">
        <v>2.0</v>
      </c>
      <c r="E271" s="113" t="s">
        <v>331</v>
      </c>
      <c r="F271" s="108"/>
      <c r="G271" s="112"/>
      <c r="H271" s="82"/>
      <c r="I271" s="78"/>
      <c r="J271" s="5"/>
      <c r="K271" s="5"/>
      <c r="L271" s="6"/>
      <c r="M271" s="6"/>
      <c r="N271" s="6"/>
      <c r="O271" s="6"/>
      <c r="P271" s="6"/>
      <c r="Q271" s="6"/>
      <c r="R271" s="6"/>
      <c r="S271" s="6"/>
      <c r="T271" s="6"/>
      <c r="U271" s="6"/>
      <c r="V271" s="6"/>
      <c r="W271" s="6"/>
      <c r="X271" s="6"/>
      <c r="Y271" s="6"/>
      <c r="Z271" s="6"/>
    </row>
    <row r="272" ht="60.0" customHeight="1">
      <c r="A272" s="104" t="s">
        <v>1172</v>
      </c>
      <c r="B272" s="106" t="s">
        <v>1159</v>
      </c>
      <c r="C272" s="134" t="s">
        <v>1160</v>
      </c>
      <c r="D272" s="147">
        <v>1.0</v>
      </c>
      <c r="E272" s="109" t="s">
        <v>331</v>
      </c>
      <c r="F272" s="134" t="s">
        <v>1161</v>
      </c>
      <c r="G272" s="112" t="s">
        <v>1173</v>
      </c>
      <c r="H272" s="82"/>
      <c r="I272" s="78"/>
      <c r="J272" s="5"/>
      <c r="K272" s="5"/>
      <c r="L272" s="6"/>
      <c r="M272" s="6"/>
      <c r="N272" s="6"/>
      <c r="O272" s="6"/>
      <c r="P272" s="6"/>
      <c r="Q272" s="6"/>
      <c r="R272" s="6"/>
      <c r="S272" s="6"/>
      <c r="T272" s="6"/>
      <c r="U272" s="6"/>
      <c r="V272" s="6"/>
      <c r="W272" s="6"/>
      <c r="X272" s="6"/>
      <c r="Y272" s="6"/>
      <c r="Z272" s="6"/>
    </row>
    <row r="273" ht="30.0" customHeight="1">
      <c r="A273" s="104"/>
      <c r="B273" s="106"/>
      <c r="C273" s="115" t="s">
        <v>1163</v>
      </c>
      <c r="D273" s="113">
        <v>1.0</v>
      </c>
      <c r="E273" s="113" t="s">
        <v>331</v>
      </c>
      <c r="F273" s="115"/>
      <c r="G273" s="112" t="s">
        <v>1175</v>
      </c>
      <c r="H273" s="82"/>
      <c r="I273" s="78"/>
      <c r="J273" s="5"/>
      <c r="K273" s="5"/>
      <c r="L273" s="6"/>
      <c r="M273" s="6"/>
      <c r="N273" s="6"/>
      <c r="O273" s="6"/>
      <c r="P273" s="6"/>
      <c r="Q273" s="6"/>
      <c r="R273" s="6"/>
      <c r="S273" s="6"/>
      <c r="T273" s="6"/>
      <c r="U273" s="6"/>
      <c r="V273" s="6"/>
      <c r="W273" s="6"/>
      <c r="X273" s="6"/>
      <c r="Y273" s="6"/>
      <c r="Z273" s="6"/>
    </row>
    <row r="274" ht="45.0" customHeight="1">
      <c r="A274" s="104"/>
      <c r="B274" s="106"/>
      <c r="C274" s="110" t="s">
        <v>1164</v>
      </c>
      <c r="D274" s="113">
        <v>1.0</v>
      </c>
      <c r="E274" s="113" t="s">
        <v>331</v>
      </c>
      <c r="F274" s="115"/>
      <c r="G274" s="112" t="s">
        <v>1178</v>
      </c>
      <c r="H274" s="82"/>
      <c r="I274" s="78"/>
      <c r="J274" s="5"/>
      <c r="K274" s="5"/>
      <c r="L274" s="6"/>
      <c r="M274" s="6"/>
      <c r="N274" s="6"/>
      <c r="O274" s="6"/>
      <c r="P274" s="6"/>
      <c r="Q274" s="6"/>
      <c r="R274" s="6"/>
      <c r="S274" s="6"/>
      <c r="T274" s="6"/>
      <c r="U274" s="6"/>
      <c r="V274" s="6"/>
      <c r="W274" s="6"/>
      <c r="X274" s="6"/>
      <c r="Y274" s="6"/>
      <c r="Z274" s="6"/>
    </row>
    <row r="275" ht="45.0" customHeight="1">
      <c r="A275" s="104" t="s">
        <v>1179</v>
      </c>
      <c r="B275" s="106" t="s">
        <v>1167</v>
      </c>
      <c r="C275" s="115" t="s">
        <v>1168</v>
      </c>
      <c r="D275" s="108">
        <v>1.0</v>
      </c>
      <c r="E275" s="113" t="s">
        <v>331</v>
      </c>
      <c r="F275" s="108"/>
      <c r="G275" s="112" t="s">
        <v>1180</v>
      </c>
      <c r="H275" s="82"/>
      <c r="I275" s="78"/>
      <c r="J275" s="5"/>
      <c r="K275" s="5"/>
      <c r="L275" s="6"/>
      <c r="M275" s="6"/>
      <c r="N275" s="6"/>
      <c r="O275" s="6"/>
      <c r="P275" s="6"/>
      <c r="Q275" s="6"/>
      <c r="R275" s="6"/>
      <c r="S275" s="6"/>
      <c r="T275" s="6"/>
      <c r="U275" s="6"/>
      <c r="V275" s="6"/>
      <c r="W275" s="6"/>
      <c r="X275" s="6"/>
      <c r="Y275" s="6"/>
      <c r="Z275" s="6"/>
    </row>
    <row r="276" ht="45.0" customHeight="1">
      <c r="A276" s="104"/>
      <c r="B276" s="106"/>
      <c r="C276" s="134" t="s">
        <v>1170</v>
      </c>
      <c r="D276" s="210">
        <v>1.0</v>
      </c>
      <c r="E276" s="113" t="s">
        <v>331</v>
      </c>
      <c r="F276" s="108"/>
      <c r="G276" s="112" t="s">
        <v>1185</v>
      </c>
      <c r="H276" s="82"/>
      <c r="I276" s="78"/>
      <c r="J276" s="5"/>
      <c r="K276" s="5"/>
      <c r="L276" s="6"/>
      <c r="M276" s="6"/>
      <c r="N276" s="6"/>
      <c r="O276" s="6"/>
      <c r="P276" s="6"/>
      <c r="Q276" s="6"/>
      <c r="R276" s="6"/>
      <c r="S276" s="6"/>
      <c r="T276" s="6"/>
      <c r="U276" s="6"/>
      <c r="V276" s="6"/>
      <c r="W276" s="6"/>
      <c r="X276" s="6"/>
      <c r="Y276" s="6"/>
      <c r="Z276" s="6"/>
    </row>
    <row r="277" ht="30.0" customHeight="1">
      <c r="A277" s="104"/>
      <c r="B277" s="106"/>
      <c r="C277" s="134" t="s">
        <v>1171</v>
      </c>
      <c r="D277" s="210">
        <v>1.0</v>
      </c>
      <c r="E277" s="113" t="s">
        <v>331</v>
      </c>
      <c r="F277" s="108"/>
      <c r="G277" s="112" t="s">
        <v>1190</v>
      </c>
      <c r="H277" s="82"/>
      <c r="I277" s="78"/>
      <c r="J277" s="5"/>
      <c r="K277" s="5"/>
      <c r="L277" s="6"/>
      <c r="M277" s="6"/>
      <c r="N277" s="6"/>
      <c r="O277" s="6"/>
      <c r="P277" s="6"/>
      <c r="Q277" s="6"/>
      <c r="R277" s="6"/>
      <c r="S277" s="6"/>
      <c r="T277" s="6"/>
      <c r="U277" s="6"/>
      <c r="V277" s="6"/>
      <c r="W277" s="6"/>
      <c r="X277" s="6"/>
      <c r="Y277" s="6"/>
      <c r="Z277" s="6"/>
    </row>
    <row r="278" ht="30.0" customHeight="1">
      <c r="A278" s="104"/>
      <c r="B278" s="106"/>
      <c r="C278" s="134" t="s">
        <v>1174</v>
      </c>
      <c r="D278" s="210">
        <v>1.0</v>
      </c>
      <c r="E278" s="113" t="s">
        <v>331</v>
      </c>
      <c r="F278" s="108"/>
      <c r="G278" s="112" t="s">
        <v>1175</v>
      </c>
      <c r="H278" s="82"/>
      <c r="I278" s="78"/>
      <c r="J278" s="5"/>
      <c r="K278" s="5"/>
      <c r="L278" s="6"/>
      <c r="M278" s="6"/>
      <c r="N278" s="6"/>
      <c r="O278" s="6"/>
      <c r="P278" s="6"/>
      <c r="Q278" s="6"/>
      <c r="R278" s="6"/>
      <c r="S278" s="6"/>
      <c r="T278" s="6"/>
      <c r="U278" s="6"/>
      <c r="V278" s="6"/>
      <c r="W278" s="6"/>
      <c r="X278" s="6"/>
      <c r="Y278" s="6"/>
      <c r="Z278" s="6"/>
    </row>
    <row r="279" ht="31.5" hidden="1" customHeight="1">
      <c r="A279" s="120" t="s">
        <v>1176</v>
      </c>
      <c r="B279" s="106" t="s">
        <v>1177</v>
      </c>
      <c r="C279" s="108"/>
      <c r="D279" s="108"/>
      <c r="E279" s="113"/>
      <c r="F279" s="108"/>
      <c r="G279" s="108"/>
      <c r="H279" s="78"/>
      <c r="I279" s="78"/>
      <c r="J279" s="5"/>
      <c r="K279" s="5"/>
      <c r="L279" s="6"/>
      <c r="M279" s="6"/>
      <c r="N279" s="6"/>
      <c r="O279" s="6"/>
      <c r="P279" s="6"/>
      <c r="Q279" s="6"/>
      <c r="R279" s="6"/>
      <c r="S279" s="6"/>
      <c r="T279" s="6"/>
      <c r="U279" s="6"/>
      <c r="V279" s="6"/>
      <c r="W279" s="6"/>
      <c r="X279" s="6"/>
      <c r="Y279" s="6"/>
      <c r="Z279" s="6"/>
    </row>
    <row r="280" ht="47.25" customHeight="1">
      <c r="A280" s="104" t="s">
        <v>1193</v>
      </c>
      <c r="B280" s="106" t="s">
        <v>1182</v>
      </c>
      <c r="C280" s="134" t="s">
        <v>1194</v>
      </c>
      <c r="D280" s="108">
        <v>0.0</v>
      </c>
      <c r="E280" s="113" t="s">
        <v>331</v>
      </c>
      <c r="F280" s="108"/>
      <c r="G280" s="112"/>
      <c r="H280" s="82"/>
      <c r="I280" s="78"/>
      <c r="J280" s="5"/>
      <c r="K280" s="5"/>
      <c r="L280" s="6"/>
      <c r="M280" s="6"/>
      <c r="N280" s="6"/>
      <c r="O280" s="6"/>
      <c r="P280" s="6"/>
      <c r="Q280" s="6"/>
      <c r="R280" s="6"/>
      <c r="S280" s="6"/>
      <c r="T280" s="6"/>
      <c r="U280" s="6"/>
      <c r="V280" s="6"/>
      <c r="W280" s="6"/>
      <c r="X280" s="6"/>
      <c r="Y280" s="6"/>
      <c r="Z280" s="6"/>
    </row>
    <row r="281" ht="47.25" customHeight="1">
      <c r="A281" s="104" t="s">
        <v>1186</v>
      </c>
      <c r="B281" s="106" t="s">
        <v>1187</v>
      </c>
      <c r="C281" s="121" t="s">
        <v>1188</v>
      </c>
      <c r="D281" s="108">
        <v>2.0</v>
      </c>
      <c r="E281" s="113" t="s">
        <v>331</v>
      </c>
      <c r="F281" s="108"/>
      <c r="G281" s="112"/>
      <c r="H281" s="82"/>
      <c r="I281" s="78"/>
      <c r="J281" s="5"/>
      <c r="K281" s="5"/>
      <c r="L281" s="6"/>
      <c r="M281" s="6"/>
      <c r="N281" s="6"/>
      <c r="O281" s="6"/>
      <c r="P281" s="6"/>
      <c r="Q281" s="6"/>
      <c r="R281" s="6"/>
      <c r="S281" s="6"/>
      <c r="T281" s="6"/>
      <c r="U281" s="6"/>
      <c r="V281" s="6"/>
      <c r="W281" s="6"/>
      <c r="X281" s="6"/>
      <c r="Y281" s="6"/>
      <c r="Z281" s="6"/>
    </row>
    <row r="282" ht="39.75" customHeight="1">
      <c r="A282" s="152" t="s">
        <v>1196</v>
      </c>
      <c r="B282" s="103" t="s">
        <v>1192</v>
      </c>
      <c r="C282" s="3"/>
      <c r="D282" s="3"/>
      <c r="E282" s="3"/>
      <c r="F282" s="3"/>
      <c r="G282" s="97"/>
      <c r="H282" s="82">
        <f>SUM(D283:D284)</f>
        <v>3</v>
      </c>
      <c r="I282" s="78">
        <f>COUNT(D283:D284)*2</f>
        <v>4</v>
      </c>
      <c r="J282" s="5"/>
      <c r="K282" s="5"/>
      <c r="L282" s="6"/>
      <c r="M282" s="6"/>
      <c r="N282" s="6"/>
      <c r="O282" s="6"/>
      <c r="P282" s="6"/>
      <c r="Q282" s="6"/>
      <c r="R282" s="6"/>
      <c r="S282" s="6"/>
      <c r="T282" s="6"/>
      <c r="U282" s="6"/>
      <c r="V282" s="6"/>
      <c r="W282" s="6"/>
      <c r="X282" s="6"/>
      <c r="Y282" s="6"/>
      <c r="Z282" s="6"/>
    </row>
    <row r="283" ht="63.0" customHeight="1">
      <c r="A283" s="104" t="s">
        <v>1205</v>
      </c>
      <c r="B283" s="106" t="s">
        <v>1198</v>
      </c>
      <c r="C283" s="115" t="s">
        <v>1199</v>
      </c>
      <c r="D283" s="147">
        <v>2.0</v>
      </c>
      <c r="E283" s="113" t="s">
        <v>386</v>
      </c>
      <c r="F283" s="134"/>
      <c r="G283" s="112"/>
      <c r="H283" s="82"/>
      <c r="I283" s="78"/>
      <c r="J283" s="5"/>
      <c r="K283" s="5"/>
      <c r="L283" s="6"/>
      <c r="M283" s="6"/>
      <c r="N283" s="6"/>
      <c r="O283" s="6"/>
      <c r="P283" s="6"/>
      <c r="Q283" s="6"/>
      <c r="R283" s="6"/>
      <c r="S283" s="6"/>
      <c r="T283" s="6"/>
      <c r="U283" s="6"/>
      <c r="V283" s="6"/>
      <c r="W283" s="6"/>
      <c r="X283" s="6"/>
      <c r="Y283" s="6"/>
      <c r="Z283" s="6"/>
    </row>
    <row r="284" ht="47.25" customHeight="1">
      <c r="A284" s="104" t="s">
        <v>1208</v>
      </c>
      <c r="B284" s="106" t="s">
        <v>1202</v>
      </c>
      <c r="C284" s="134" t="s">
        <v>1209</v>
      </c>
      <c r="D284" s="147">
        <v>1.0</v>
      </c>
      <c r="E284" s="113" t="s">
        <v>386</v>
      </c>
      <c r="F284" s="158"/>
      <c r="G284" s="112" t="s">
        <v>1210</v>
      </c>
      <c r="H284" s="82"/>
      <c r="I284" s="78"/>
      <c r="J284" s="5"/>
      <c r="K284" s="5"/>
      <c r="L284" s="6"/>
      <c r="M284" s="6"/>
      <c r="N284" s="6"/>
      <c r="O284" s="6"/>
      <c r="P284" s="6"/>
      <c r="Q284" s="6"/>
      <c r="R284" s="6"/>
      <c r="S284" s="6"/>
      <c r="T284" s="6"/>
      <c r="U284" s="6"/>
      <c r="V284" s="6"/>
      <c r="W284" s="6"/>
      <c r="X284" s="6"/>
      <c r="Y284" s="6"/>
      <c r="Z284" s="6"/>
    </row>
    <row r="285" ht="60.0" hidden="1" customHeight="1">
      <c r="A285" s="120" t="s">
        <v>1211</v>
      </c>
      <c r="B285" s="179" t="s">
        <v>1213</v>
      </c>
      <c r="C285" s="108"/>
      <c r="D285" s="108"/>
      <c r="E285" s="113"/>
      <c r="F285" s="108"/>
      <c r="G285" s="108"/>
      <c r="H285" s="78"/>
      <c r="I285" s="78"/>
      <c r="J285" s="5"/>
      <c r="K285" s="5"/>
      <c r="L285" s="6"/>
      <c r="M285" s="6"/>
      <c r="N285" s="6"/>
      <c r="O285" s="6"/>
      <c r="P285" s="6"/>
      <c r="Q285" s="6"/>
      <c r="R285" s="6"/>
      <c r="S285" s="6"/>
      <c r="T285" s="6"/>
      <c r="U285" s="6"/>
      <c r="V285" s="6"/>
      <c r="W285" s="6"/>
      <c r="X285" s="6"/>
      <c r="Y285" s="6"/>
      <c r="Z285" s="6"/>
    </row>
    <row r="286" ht="47.25" hidden="1" customHeight="1">
      <c r="A286" s="212" t="s">
        <v>1215</v>
      </c>
      <c r="B286" s="122" t="s">
        <v>1217</v>
      </c>
      <c r="C286" s="108"/>
      <c r="D286" s="108"/>
      <c r="E286" s="113"/>
      <c r="F286" s="108"/>
      <c r="G286" s="108"/>
      <c r="H286" s="78"/>
      <c r="I286" s="78"/>
      <c r="J286" s="5"/>
      <c r="K286" s="5"/>
      <c r="L286" s="6"/>
      <c r="M286" s="6"/>
      <c r="N286" s="6"/>
      <c r="O286" s="6"/>
      <c r="P286" s="6"/>
      <c r="Q286" s="6"/>
      <c r="R286" s="6"/>
      <c r="S286" s="6"/>
      <c r="T286" s="6"/>
      <c r="U286" s="6"/>
      <c r="V286" s="6"/>
      <c r="W286" s="6"/>
      <c r="X286" s="6"/>
      <c r="Y286" s="6"/>
      <c r="Z286" s="6"/>
    </row>
    <row r="287" ht="60.0" hidden="1" customHeight="1">
      <c r="A287" s="212" t="s">
        <v>1218</v>
      </c>
      <c r="B287" s="115" t="s">
        <v>1219</v>
      </c>
      <c r="C287" s="108"/>
      <c r="D287" s="108"/>
      <c r="E287" s="113"/>
      <c r="F287" s="108"/>
      <c r="G287" s="108"/>
      <c r="H287" s="78"/>
      <c r="I287" s="78"/>
      <c r="J287" s="5"/>
      <c r="K287" s="5"/>
      <c r="L287" s="6"/>
      <c r="M287" s="6"/>
      <c r="N287" s="6"/>
      <c r="O287" s="6"/>
      <c r="P287" s="6"/>
      <c r="Q287" s="6"/>
      <c r="R287" s="6"/>
      <c r="S287" s="6"/>
      <c r="T287" s="6"/>
      <c r="U287" s="6"/>
      <c r="V287" s="6"/>
      <c r="W287" s="6"/>
      <c r="X287" s="6"/>
      <c r="Y287" s="6"/>
      <c r="Z287" s="6"/>
    </row>
    <row r="288" ht="39.75" customHeight="1">
      <c r="A288" s="152" t="s">
        <v>1220</v>
      </c>
      <c r="B288" s="99" t="s">
        <v>1222</v>
      </c>
      <c r="C288" s="3"/>
      <c r="D288" s="3"/>
      <c r="E288" s="3"/>
      <c r="F288" s="3"/>
      <c r="G288" s="97"/>
      <c r="H288" s="82">
        <f>SUM(D289)</f>
        <v>1</v>
      </c>
      <c r="I288" s="78">
        <f>COUNT(D289)*2</f>
        <v>2</v>
      </c>
      <c r="J288" s="5"/>
      <c r="K288" s="5"/>
      <c r="L288" s="6"/>
      <c r="M288" s="6"/>
      <c r="N288" s="6"/>
      <c r="O288" s="6"/>
      <c r="P288" s="6"/>
      <c r="Q288" s="6"/>
      <c r="R288" s="6"/>
      <c r="S288" s="6"/>
      <c r="T288" s="6"/>
      <c r="U288" s="6"/>
      <c r="V288" s="6"/>
      <c r="W288" s="6"/>
      <c r="X288" s="6"/>
      <c r="Y288" s="6"/>
      <c r="Z288" s="6"/>
    </row>
    <row r="289" ht="31.5" customHeight="1">
      <c r="A289" s="104" t="s">
        <v>1230</v>
      </c>
      <c r="B289" s="122" t="s">
        <v>1231</v>
      </c>
      <c r="C289" s="134" t="s">
        <v>1232</v>
      </c>
      <c r="D289" s="108">
        <v>1.0</v>
      </c>
      <c r="E289" s="113" t="s">
        <v>331</v>
      </c>
      <c r="F289" s="108"/>
      <c r="G289" s="112" t="s">
        <v>1233</v>
      </c>
      <c r="H289" s="82"/>
      <c r="I289" s="78"/>
      <c r="J289" s="5"/>
      <c r="K289" s="5"/>
      <c r="L289" s="6"/>
      <c r="M289" s="6"/>
      <c r="N289" s="6"/>
      <c r="O289" s="6"/>
      <c r="P289" s="6"/>
      <c r="Q289" s="6"/>
      <c r="R289" s="6"/>
      <c r="S289" s="6"/>
      <c r="T289" s="6"/>
      <c r="U289" s="6"/>
      <c r="V289" s="6"/>
      <c r="W289" s="6"/>
      <c r="X289" s="6"/>
      <c r="Y289" s="6"/>
      <c r="Z289" s="6"/>
    </row>
    <row r="290" ht="47.25" hidden="1" customHeight="1">
      <c r="A290" s="120" t="s">
        <v>1234</v>
      </c>
      <c r="B290" s="122" t="s">
        <v>1235</v>
      </c>
      <c r="C290" s="108"/>
      <c r="D290" s="108"/>
      <c r="E290" s="113"/>
      <c r="F290" s="108"/>
      <c r="G290" s="108"/>
      <c r="H290" s="78"/>
      <c r="I290" s="78"/>
      <c r="J290" s="5"/>
      <c r="K290" s="5"/>
      <c r="L290" s="6"/>
      <c r="M290" s="6"/>
      <c r="N290" s="6"/>
      <c r="O290" s="6"/>
      <c r="P290" s="6"/>
      <c r="Q290" s="6"/>
      <c r="R290" s="6"/>
      <c r="S290" s="6"/>
      <c r="T290" s="6"/>
      <c r="U290" s="6"/>
      <c r="V290" s="6"/>
      <c r="W290" s="6"/>
      <c r="X290" s="6"/>
      <c r="Y290" s="6"/>
      <c r="Z290" s="6"/>
    </row>
    <row r="291" ht="60.0" hidden="1" customHeight="1">
      <c r="A291" s="120" t="s">
        <v>1236</v>
      </c>
      <c r="B291" s="115" t="s">
        <v>1237</v>
      </c>
      <c r="C291" s="108"/>
      <c r="D291" s="108"/>
      <c r="E291" s="113"/>
      <c r="F291" s="108"/>
      <c r="G291" s="108"/>
      <c r="H291" s="78"/>
      <c r="I291" s="78"/>
      <c r="J291" s="5"/>
      <c r="K291" s="5"/>
      <c r="L291" s="6"/>
      <c r="M291" s="6"/>
      <c r="N291" s="6"/>
      <c r="O291" s="6"/>
      <c r="P291" s="6"/>
      <c r="Q291" s="6"/>
      <c r="R291" s="6"/>
      <c r="S291" s="6"/>
      <c r="T291" s="6"/>
      <c r="U291" s="6"/>
      <c r="V291" s="6"/>
      <c r="W291" s="6"/>
      <c r="X291" s="6"/>
      <c r="Y291" s="6"/>
      <c r="Z291" s="6"/>
    </row>
    <row r="292" ht="39.75" hidden="1" customHeight="1">
      <c r="A292" s="217" t="s">
        <v>1239</v>
      </c>
      <c r="B292" s="99" t="s">
        <v>1240</v>
      </c>
      <c r="C292" s="3"/>
      <c r="D292" s="3"/>
      <c r="E292" s="3"/>
      <c r="F292" s="3"/>
      <c r="G292" s="4"/>
      <c r="H292" s="78"/>
      <c r="I292" s="78"/>
      <c r="J292" s="5"/>
      <c r="K292" s="5"/>
      <c r="L292" s="6"/>
      <c r="M292" s="6"/>
      <c r="N292" s="6"/>
      <c r="O292" s="6"/>
      <c r="P292" s="6"/>
      <c r="Q292" s="6"/>
      <c r="R292" s="6"/>
      <c r="S292" s="6"/>
      <c r="T292" s="6"/>
      <c r="U292" s="6"/>
      <c r="V292" s="6"/>
      <c r="W292" s="6"/>
      <c r="X292" s="6"/>
      <c r="Y292" s="6"/>
      <c r="Z292" s="6"/>
    </row>
    <row r="293" ht="63.0" hidden="1" customHeight="1">
      <c r="A293" s="120" t="s">
        <v>1241</v>
      </c>
      <c r="B293" s="122" t="s">
        <v>1242</v>
      </c>
      <c r="C293" s="108"/>
      <c r="D293" s="108"/>
      <c r="E293" s="113"/>
      <c r="F293" s="108"/>
      <c r="G293" s="108"/>
      <c r="H293" s="78"/>
      <c r="I293" s="78"/>
      <c r="J293" s="5"/>
      <c r="K293" s="5"/>
      <c r="L293" s="6"/>
      <c r="M293" s="6"/>
      <c r="N293" s="6"/>
      <c r="O293" s="6"/>
      <c r="P293" s="6"/>
      <c r="Q293" s="6"/>
      <c r="R293" s="6"/>
      <c r="S293" s="6"/>
      <c r="T293" s="6"/>
      <c r="U293" s="6"/>
      <c r="V293" s="6"/>
      <c r="W293" s="6"/>
      <c r="X293" s="6"/>
      <c r="Y293" s="6"/>
      <c r="Z293" s="6"/>
    </row>
    <row r="294" ht="63.0" hidden="1" customHeight="1">
      <c r="A294" s="120" t="s">
        <v>1245</v>
      </c>
      <c r="B294" s="106" t="s">
        <v>1246</v>
      </c>
      <c r="C294" s="108"/>
      <c r="D294" s="108"/>
      <c r="E294" s="113"/>
      <c r="F294" s="108"/>
      <c r="G294" s="108"/>
      <c r="H294" s="78"/>
      <c r="I294" s="78"/>
      <c r="J294" s="5"/>
      <c r="K294" s="5"/>
      <c r="L294" s="6"/>
      <c r="M294" s="6"/>
      <c r="N294" s="6"/>
      <c r="O294" s="6"/>
      <c r="P294" s="6"/>
      <c r="Q294" s="6"/>
      <c r="R294" s="6"/>
      <c r="S294" s="6"/>
      <c r="T294" s="6"/>
      <c r="U294" s="6"/>
      <c r="V294" s="6"/>
      <c r="W294" s="6"/>
      <c r="X294" s="6"/>
      <c r="Y294" s="6"/>
      <c r="Z294" s="6"/>
    </row>
    <row r="295" ht="39.75" hidden="1" customHeight="1">
      <c r="A295" s="218" t="s">
        <v>1249</v>
      </c>
      <c r="B295" s="99" t="s">
        <v>1255</v>
      </c>
      <c r="C295" s="3"/>
      <c r="D295" s="3"/>
      <c r="E295" s="3"/>
      <c r="F295" s="3"/>
      <c r="G295" s="4"/>
      <c r="H295" s="78"/>
      <c r="I295" s="78"/>
      <c r="J295" s="5"/>
      <c r="K295" s="5"/>
      <c r="L295" s="6"/>
      <c r="M295" s="6"/>
      <c r="N295" s="6"/>
      <c r="O295" s="6"/>
      <c r="P295" s="6"/>
      <c r="Q295" s="6"/>
      <c r="R295" s="6"/>
      <c r="S295" s="6"/>
      <c r="T295" s="6"/>
      <c r="U295" s="6"/>
      <c r="V295" s="6"/>
      <c r="W295" s="6"/>
      <c r="X295" s="6"/>
      <c r="Y295" s="6"/>
      <c r="Z295" s="6"/>
    </row>
    <row r="296" ht="31.5" hidden="1" customHeight="1">
      <c r="A296" s="120" t="s">
        <v>1259</v>
      </c>
      <c r="B296" s="122" t="s">
        <v>1260</v>
      </c>
      <c r="C296" s="108"/>
      <c r="D296" s="108"/>
      <c r="E296" s="113"/>
      <c r="F296" s="108"/>
      <c r="G296" s="108"/>
      <c r="H296" s="78"/>
      <c r="I296" s="78"/>
      <c r="J296" s="5"/>
      <c r="K296" s="5"/>
      <c r="L296" s="6"/>
      <c r="M296" s="6"/>
      <c r="N296" s="6"/>
      <c r="O296" s="6"/>
      <c r="P296" s="6"/>
      <c r="Q296" s="6"/>
      <c r="R296" s="6"/>
      <c r="S296" s="6"/>
      <c r="T296" s="6"/>
      <c r="U296" s="6"/>
      <c r="V296" s="6"/>
      <c r="W296" s="6"/>
      <c r="X296" s="6"/>
      <c r="Y296" s="6"/>
      <c r="Z296" s="6"/>
    </row>
    <row r="297" ht="47.25" hidden="1" customHeight="1">
      <c r="A297" s="120" t="s">
        <v>1261</v>
      </c>
      <c r="B297" s="122" t="s">
        <v>1262</v>
      </c>
      <c r="C297" s="108"/>
      <c r="D297" s="108"/>
      <c r="E297" s="113"/>
      <c r="F297" s="108"/>
      <c r="G297" s="108"/>
      <c r="H297" s="78"/>
      <c r="I297" s="78"/>
      <c r="J297" s="5"/>
      <c r="K297" s="5"/>
      <c r="L297" s="6"/>
      <c r="M297" s="6"/>
      <c r="N297" s="6"/>
      <c r="O297" s="6"/>
      <c r="P297" s="6"/>
      <c r="Q297" s="6"/>
      <c r="R297" s="6"/>
      <c r="S297" s="6"/>
      <c r="T297" s="6"/>
      <c r="U297" s="6"/>
      <c r="V297" s="6"/>
      <c r="W297" s="6"/>
      <c r="X297" s="6"/>
      <c r="Y297" s="6"/>
      <c r="Z297" s="6"/>
    </row>
    <row r="298" ht="39.75" hidden="1" customHeight="1">
      <c r="A298" s="217" t="s">
        <v>1263</v>
      </c>
      <c r="B298" s="99" t="s">
        <v>1264</v>
      </c>
      <c r="C298" s="3"/>
      <c r="D298" s="3"/>
      <c r="E298" s="3"/>
      <c r="F298" s="3"/>
      <c r="G298" s="4"/>
      <c r="H298" s="78"/>
      <c r="I298" s="78"/>
      <c r="J298" s="5"/>
      <c r="K298" s="5"/>
      <c r="L298" s="6"/>
      <c r="M298" s="6"/>
      <c r="N298" s="6"/>
      <c r="O298" s="6"/>
      <c r="P298" s="6"/>
      <c r="Q298" s="6"/>
      <c r="R298" s="6"/>
      <c r="S298" s="6"/>
      <c r="T298" s="6"/>
      <c r="U298" s="6"/>
      <c r="V298" s="6"/>
      <c r="W298" s="6"/>
      <c r="X298" s="6"/>
      <c r="Y298" s="6"/>
      <c r="Z298" s="6"/>
    </row>
    <row r="299" ht="63.0" hidden="1" customHeight="1">
      <c r="A299" s="120" t="s">
        <v>1265</v>
      </c>
      <c r="B299" s="122" t="s">
        <v>1266</v>
      </c>
      <c r="C299" s="108"/>
      <c r="D299" s="108"/>
      <c r="E299" s="113"/>
      <c r="F299" s="108"/>
      <c r="G299" s="108"/>
      <c r="H299" s="78"/>
      <c r="I299" s="78"/>
      <c r="J299" s="5"/>
      <c r="K299" s="5"/>
      <c r="L299" s="6"/>
      <c r="M299" s="6"/>
      <c r="N299" s="6"/>
      <c r="O299" s="6"/>
      <c r="P299" s="6"/>
      <c r="Q299" s="6"/>
      <c r="R299" s="6"/>
      <c r="S299" s="6"/>
      <c r="T299" s="6"/>
      <c r="U299" s="6"/>
      <c r="V299" s="6"/>
      <c r="W299" s="6"/>
      <c r="X299" s="6"/>
      <c r="Y299" s="6"/>
      <c r="Z299" s="6"/>
    </row>
    <row r="300" ht="63.0" hidden="1" customHeight="1">
      <c r="A300" s="120" t="s">
        <v>1267</v>
      </c>
      <c r="B300" s="122" t="s">
        <v>1268</v>
      </c>
      <c r="C300" s="108"/>
      <c r="D300" s="108"/>
      <c r="E300" s="113"/>
      <c r="F300" s="108"/>
      <c r="G300" s="108"/>
      <c r="H300" s="78"/>
      <c r="I300" s="78"/>
      <c r="J300" s="5"/>
      <c r="K300" s="5"/>
      <c r="L300" s="6"/>
      <c r="M300" s="6"/>
      <c r="N300" s="6"/>
      <c r="O300" s="6"/>
      <c r="P300" s="6"/>
      <c r="Q300" s="6"/>
      <c r="R300" s="6"/>
      <c r="S300" s="6"/>
      <c r="T300" s="6"/>
      <c r="U300" s="6"/>
      <c r="V300" s="6"/>
      <c r="W300" s="6"/>
      <c r="X300" s="6"/>
      <c r="Y300" s="6"/>
      <c r="Z300" s="6"/>
    </row>
    <row r="301" ht="47.25" hidden="1" customHeight="1">
      <c r="A301" s="120" t="s">
        <v>1270</v>
      </c>
      <c r="B301" s="172" t="s">
        <v>1271</v>
      </c>
      <c r="C301" s="108"/>
      <c r="D301" s="108"/>
      <c r="E301" s="113"/>
      <c r="F301" s="108"/>
      <c r="G301" s="108"/>
      <c r="H301" s="78"/>
      <c r="I301" s="78"/>
      <c r="J301" s="5"/>
      <c r="K301" s="5"/>
      <c r="L301" s="6"/>
      <c r="M301" s="6"/>
      <c r="N301" s="6"/>
      <c r="O301" s="6"/>
      <c r="P301" s="6"/>
      <c r="Q301" s="6"/>
      <c r="R301" s="6"/>
      <c r="S301" s="6"/>
      <c r="T301" s="6"/>
      <c r="U301" s="6"/>
      <c r="V301" s="6"/>
      <c r="W301" s="6"/>
      <c r="X301" s="6"/>
      <c r="Y301" s="6"/>
      <c r="Z301" s="6"/>
    </row>
    <row r="302" ht="39.75" customHeight="1">
      <c r="A302" s="152" t="s">
        <v>1273</v>
      </c>
      <c r="B302" s="99" t="s">
        <v>1274</v>
      </c>
      <c r="C302" s="3"/>
      <c r="D302" s="3"/>
      <c r="E302" s="3"/>
      <c r="F302" s="3"/>
      <c r="G302" s="97"/>
      <c r="H302" s="82">
        <f>SUM(D303:D306)</f>
        <v>7</v>
      </c>
      <c r="I302" s="78">
        <f>COUNT(D303:D306)*2</f>
        <v>8</v>
      </c>
      <c r="J302" s="5"/>
      <c r="K302" s="5"/>
      <c r="L302" s="6"/>
      <c r="M302" s="6"/>
      <c r="N302" s="6"/>
      <c r="O302" s="6"/>
      <c r="P302" s="6"/>
      <c r="Q302" s="6"/>
      <c r="R302" s="6"/>
      <c r="S302" s="6"/>
      <c r="T302" s="6"/>
      <c r="U302" s="6"/>
      <c r="V302" s="6"/>
      <c r="W302" s="6"/>
      <c r="X302" s="6"/>
      <c r="Y302" s="6"/>
      <c r="Z302" s="6"/>
    </row>
    <row r="303" ht="63.0" customHeight="1">
      <c r="A303" s="104" t="s">
        <v>1278</v>
      </c>
      <c r="B303" s="122" t="s">
        <v>1279</v>
      </c>
      <c r="C303" s="106" t="s">
        <v>1280</v>
      </c>
      <c r="D303" s="108">
        <v>2.0</v>
      </c>
      <c r="E303" s="113" t="s">
        <v>473</v>
      </c>
      <c r="F303" s="108"/>
      <c r="G303" s="112"/>
      <c r="H303" s="82"/>
      <c r="I303" s="78"/>
      <c r="J303" s="5"/>
      <c r="K303" s="5"/>
      <c r="L303" s="6"/>
      <c r="M303" s="6"/>
      <c r="N303" s="6"/>
      <c r="O303" s="6"/>
      <c r="P303" s="6"/>
      <c r="Q303" s="6"/>
      <c r="R303" s="6"/>
      <c r="S303" s="6"/>
      <c r="T303" s="6"/>
      <c r="U303" s="6"/>
      <c r="V303" s="6"/>
      <c r="W303" s="6"/>
      <c r="X303" s="6"/>
      <c r="Y303" s="6"/>
      <c r="Z303" s="6"/>
    </row>
    <row r="304" ht="63.0" customHeight="1">
      <c r="A304" s="104" t="s">
        <v>1282</v>
      </c>
      <c r="B304" s="122" t="s">
        <v>1283</v>
      </c>
      <c r="C304" s="115" t="s">
        <v>1285</v>
      </c>
      <c r="D304" s="113">
        <v>2.0</v>
      </c>
      <c r="E304" s="113" t="s">
        <v>1062</v>
      </c>
      <c r="F304" s="115" t="s">
        <v>1286</v>
      </c>
      <c r="G304" s="126" t="s">
        <v>1287</v>
      </c>
      <c r="H304" s="82"/>
      <c r="I304" s="78"/>
      <c r="J304" s="5"/>
      <c r="K304" s="5"/>
      <c r="L304" s="6"/>
      <c r="M304" s="6"/>
      <c r="N304" s="6"/>
      <c r="O304" s="6"/>
      <c r="P304" s="6"/>
      <c r="Q304" s="6"/>
      <c r="R304" s="6"/>
      <c r="S304" s="6"/>
      <c r="T304" s="6"/>
      <c r="U304" s="6"/>
      <c r="V304" s="6"/>
      <c r="W304" s="6"/>
      <c r="X304" s="6"/>
      <c r="Y304" s="6"/>
      <c r="Z304" s="6"/>
    </row>
    <row r="305" ht="30.0" customHeight="1">
      <c r="A305" s="104"/>
      <c r="B305" s="122"/>
      <c r="C305" s="115" t="s">
        <v>1289</v>
      </c>
      <c r="D305" s="113">
        <v>2.0</v>
      </c>
      <c r="E305" s="113" t="s">
        <v>473</v>
      </c>
      <c r="F305" s="113"/>
      <c r="G305" s="112"/>
      <c r="H305" s="82"/>
      <c r="I305" s="78"/>
      <c r="J305" s="5"/>
      <c r="K305" s="5"/>
      <c r="L305" s="6"/>
      <c r="M305" s="6"/>
      <c r="N305" s="6"/>
      <c r="O305" s="6"/>
      <c r="P305" s="6"/>
      <c r="Q305" s="6"/>
      <c r="R305" s="6"/>
      <c r="S305" s="6"/>
      <c r="T305" s="6"/>
      <c r="U305" s="6"/>
      <c r="V305" s="6"/>
      <c r="W305" s="6"/>
      <c r="X305" s="6"/>
      <c r="Y305" s="6"/>
      <c r="Z305" s="6"/>
    </row>
    <row r="306" ht="80.25" customHeight="1">
      <c r="A306" s="104" t="s">
        <v>1290</v>
      </c>
      <c r="B306" s="122" t="s">
        <v>1291</v>
      </c>
      <c r="C306" s="110" t="s">
        <v>1292</v>
      </c>
      <c r="D306" s="147">
        <v>1.0</v>
      </c>
      <c r="E306" s="113" t="s">
        <v>331</v>
      </c>
      <c r="F306" s="134"/>
      <c r="G306" s="112" t="s">
        <v>1185</v>
      </c>
      <c r="H306" s="82"/>
      <c r="I306" s="78"/>
      <c r="J306" s="5"/>
      <c r="K306" s="5"/>
      <c r="L306" s="6"/>
      <c r="M306" s="6"/>
      <c r="N306" s="6"/>
      <c r="O306" s="6"/>
      <c r="P306" s="6"/>
      <c r="Q306" s="6"/>
      <c r="R306" s="6"/>
      <c r="S306" s="6"/>
      <c r="T306" s="6"/>
      <c r="U306" s="6"/>
      <c r="V306" s="6"/>
      <c r="W306" s="6"/>
      <c r="X306" s="6"/>
      <c r="Y306" s="6"/>
      <c r="Z306" s="6"/>
    </row>
    <row r="307" ht="39.75" customHeight="1">
      <c r="A307" s="96" t="s">
        <v>1293</v>
      </c>
      <c r="B307" s="99" t="s">
        <v>1295</v>
      </c>
      <c r="C307" s="3"/>
      <c r="D307" s="3"/>
      <c r="E307" s="3"/>
      <c r="F307" s="3"/>
      <c r="G307" s="97"/>
      <c r="H307" s="82">
        <f>SUM(D308)</f>
        <v>0</v>
      </c>
      <c r="I307" s="78">
        <f>COUNT(D308)*2</f>
        <v>2</v>
      </c>
      <c r="J307" s="5"/>
      <c r="K307" s="5"/>
      <c r="L307" s="6"/>
      <c r="M307" s="6"/>
      <c r="N307" s="6"/>
      <c r="O307" s="6"/>
      <c r="P307" s="6"/>
      <c r="Q307" s="6"/>
      <c r="R307" s="6"/>
      <c r="S307" s="6"/>
      <c r="T307" s="6"/>
      <c r="U307" s="6"/>
      <c r="V307" s="6"/>
      <c r="W307" s="6"/>
      <c r="X307" s="6"/>
      <c r="Y307" s="6"/>
      <c r="Z307" s="6"/>
    </row>
    <row r="308" ht="75.0" customHeight="1">
      <c r="A308" s="104" t="s">
        <v>1296</v>
      </c>
      <c r="B308" s="210" t="s">
        <v>1297</v>
      </c>
      <c r="C308" s="134" t="s">
        <v>1299</v>
      </c>
      <c r="D308" s="108">
        <v>0.0</v>
      </c>
      <c r="E308" s="113" t="s">
        <v>158</v>
      </c>
      <c r="F308" s="110" t="s">
        <v>1300</v>
      </c>
      <c r="G308" s="112"/>
      <c r="H308" s="82"/>
      <c r="I308" s="78"/>
      <c r="J308" s="5"/>
      <c r="K308" s="5"/>
      <c r="L308" s="6"/>
      <c r="M308" s="6"/>
      <c r="N308" s="6"/>
      <c r="O308" s="6"/>
      <c r="P308" s="6"/>
      <c r="Q308" s="6"/>
      <c r="R308" s="6"/>
      <c r="S308" s="6"/>
      <c r="T308" s="6"/>
      <c r="U308" s="6"/>
      <c r="V308" s="6"/>
      <c r="W308" s="6"/>
      <c r="X308" s="6"/>
      <c r="Y308" s="6"/>
      <c r="Z308" s="6"/>
    </row>
    <row r="309" ht="45.0" hidden="1" customHeight="1">
      <c r="A309" s="120" t="s">
        <v>1301</v>
      </c>
      <c r="B309" s="210" t="s">
        <v>1302</v>
      </c>
      <c r="C309" s="108"/>
      <c r="D309" s="108"/>
      <c r="E309" s="113"/>
      <c r="F309" s="108"/>
      <c r="G309" s="108"/>
      <c r="H309" s="78"/>
      <c r="I309" s="78"/>
      <c r="J309" s="5"/>
      <c r="K309" s="5"/>
      <c r="L309" s="6"/>
      <c r="M309" s="6"/>
      <c r="N309" s="6"/>
      <c r="O309" s="6"/>
      <c r="P309" s="6"/>
      <c r="Q309" s="6"/>
      <c r="R309" s="6"/>
      <c r="S309" s="6"/>
      <c r="T309" s="6"/>
      <c r="U309" s="6"/>
      <c r="V309" s="6"/>
      <c r="W309" s="6"/>
      <c r="X309" s="6"/>
      <c r="Y309" s="6"/>
      <c r="Z309" s="6"/>
    </row>
    <row r="310" ht="18.75" customHeight="1">
      <c r="A310" s="202"/>
      <c r="B310" s="90" t="s">
        <v>1304</v>
      </c>
      <c r="C310" s="3"/>
      <c r="D310" s="3"/>
      <c r="E310" s="3"/>
      <c r="F310" s="3"/>
      <c r="G310" s="97"/>
      <c r="H310" s="82">
        <f t="shared" ref="H310:I310" si="5">H311+H325+H328+H344+H347+H354+H364+H382+H389+H419+H456+H488+H505</f>
        <v>212</v>
      </c>
      <c r="I310" s="78">
        <f t="shared" si="5"/>
        <v>322</v>
      </c>
      <c r="J310" s="5"/>
      <c r="K310" s="5"/>
      <c r="L310" s="6"/>
      <c r="M310" s="6"/>
      <c r="N310" s="6"/>
      <c r="O310" s="6"/>
      <c r="P310" s="6"/>
      <c r="Q310" s="6"/>
      <c r="R310" s="6"/>
      <c r="S310" s="6"/>
      <c r="T310" s="6"/>
      <c r="U310" s="6"/>
      <c r="V310" s="6"/>
      <c r="W310" s="6"/>
      <c r="X310" s="6"/>
      <c r="Y310" s="6"/>
      <c r="Z310" s="6"/>
    </row>
    <row r="311" ht="39.75" customHeight="1">
      <c r="A311" s="152" t="s">
        <v>1308</v>
      </c>
      <c r="B311" s="103" t="s">
        <v>1309</v>
      </c>
      <c r="C311" s="3"/>
      <c r="D311" s="3"/>
      <c r="E311" s="3"/>
      <c r="F311" s="3"/>
      <c r="G311" s="97"/>
      <c r="H311" s="82">
        <f>SUM(D312:D323)</f>
        <v>12</v>
      </c>
      <c r="I311" s="78">
        <f>COUNT(D312:D323)*2</f>
        <v>24</v>
      </c>
      <c r="J311" s="5"/>
      <c r="K311" s="5"/>
      <c r="L311" s="6"/>
      <c r="M311" s="6"/>
      <c r="N311" s="6"/>
      <c r="O311" s="6"/>
      <c r="P311" s="6"/>
      <c r="Q311" s="6"/>
      <c r="R311" s="6"/>
      <c r="S311" s="6"/>
      <c r="T311" s="6"/>
      <c r="U311" s="6"/>
      <c r="V311" s="6"/>
      <c r="W311" s="6"/>
      <c r="X311" s="6"/>
      <c r="Y311" s="6"/>
      <c r="Z311" s="6"/>
    </row>
    <row r="312" ht="60.0" customHeight="1">
      <c r="A312" s="104" t="s">
        <v>1310</v>
      </c>
      <c r="B312" s="106" t="s">
        <v>1311</v>
      </c>
      <c r="C312" s="115" t="s">
        <v>1312</v>
      </c>
      <c r="D312" s="5">
        <v>2.0</v>
      </c>
      <c r="E312" s="113" t="s">
        <v>1053</v>
      </c>
      <c r="F312" s="5"/>
      <c r="G312" s="112"/>
      <c r="H312" s="82"/>
      <c r="I312" s="78"/>
      <c r="J312" s="5"/>
      <c r="K312" s="5"/>
      <c r="L312" s="6"/>
      <c r="M312" s="6"/>
      <c r="N312" s="6"/>
      <c r="O312" s="6"/>
      <c r="P312" s="6"/>
      <c r="Q312" s="6"/>
      <c r="R312" s="6"/>
      <c r="S312" s="6"/>
      <c r="T312" s="6"/>
      <c r="U312" s="6"/>
      <c r="V312" s="6"/>
      <c r="W312" s="6"/>
      <c r="X312" s="6"/>
      <c r="Y312" s="6"/>
      <c r="Z312" s="6"/>
    </row>
    <row r="313" ht="45.0" customHeight="1">
      <c r="A313" s="104"/>
      <c r="B313" s="106"/>
      <c r="C313" s="115" t="s">
        <v>1313</v>
      </c>
      <c r="D313" s="113">
        <v>2.0</v>
      </c>
      <c r="E313" s="113" t="s">
        <v>1053</v>
      </c>
      <c r="F313" s="115" t="s">
        <v>1314</v>
      </c>
      <c r="G313" s="112"/>
      <c r="H313" s="82"/>
      <c r="I313" s="78"/>
      <c r="J313" s="5"/>
      <c r="K313" s="5"/>
      <c r="L313" s="6"/>
      <c r="M313" s="6"/>
      <c r="N313" s="6"/>
      <c r="O313" s="6"/>
      <c r="P313" s="6"/>
      <c r="Q313" s="6"/>
      <c r="R313" s="6"/>
      <c r="S313" s="6"/>
      <c r="T313" s="6"/>
      <c r="U313" s="6"/>
      <c r="V313" s="6"/>
      <c r="W313" s="6"/>
      <c r="X313" s="6"/>
      <c r="Y313" s="6"/>
      <c r="Z313" s="6"/>
    </row>
    <row r="314" ht="60.0" customHeight="1">
      <c r="A314" s="104"/>
      <c r="B314" s="106"/>
      <c r="C314" s="134" t="s">
        <v>1315</v>
      </c>
      <c r="D314" s="108">
        <v>2.0</v>
      </c>
      <c r="E314" s="121" t="s">
        <v>495</v>
      </c>
      <c r="F314" s="108"/>
      <c r="G314" s="112"/>
      <c r="H314" s="82"/>
      <c r="I314" s="78"/>
      <c r="J314" s="5"/>
      <c r="K314" s="5"/>
      <c r="L314" s="6"/>
      <c r="M314" s="6"/>
      <c r="N314" s="6"/>
      <c r="O314" s="6"/>
      <c r="P314" s="6"/>
      <c r="Q314" s="6"/>
      <c r="R314" s="6"/>
      <c r="S314" s="6"/>
      <c r="T314" s="6"/>
      <c r="U314" s="6"/>
      <c r="V314" s="6"/>
      <c r="W314" s="6"/>
      <c r="X314" s="6"/>
      <c r="Y314" s="6"/>
      <c r="Z314" s="6"/>
    </row>
    <row r="315" ht="60.0" customHeight="1">
      <c r="A315" s="104"/>
      <c r="B315" s="106"/>
      <c r="C315" s="134" t="s">
        <v>1316</v>
      </c>
      <c r="D315" s="108">
        <v>2.0</v>
      </c>
      <c r="E315" s="121" t="s">
        <v>158</v>
      </c>
      <c r="F315" s="108"/>
      <c r="G315" s="112"/>
      <c r="H315" s="82"/>
      <c r="I315" s="78"/>
      <c r="J315" s="5"/>
      <c r="K315" s="5"/>
      <c r="L315" s="6"/>
      <c r="M315" s="6"/>
      <c r="N315" s="6"/>
      <c r="O315" s="6"/>
      <c r="P315" s="6"/>
      <c r="Q315" s="6"/>
      <c r="R315" s="6"/>
      <c r="S315" s="6"/>
      <c r="T315" s="6"/>
      <c r="U315" s="6"/>
      <c r="V315" s="6"/>
      <c r="W315" s="6"/>
      <c r="X315" s="6"/>
      <c r="Y315" s="6"/>
      <c r="Z315" s="6"/>
    </row>
    <row r="316" ht="51.75" customHeight="1">
      <c r="A316" s="104" t="s">
        <v>1317</v>
      </c>
      <c r="B316" s="106" t="s">
        <v>1318</v>
      </c>
      <c r="C316" s="116" t="s">
        <v>1319</v>
      </c>
      <c r="D316" s="108">
        <v>0.0</v>
      </c>
      <c r="E316" s="121" t="s">
        <v>331</v>
      </c>
      <c r="F316" s="134" t="s">
        <v>1320</v>
      </c>
      <c r="G316" s="112"/>
      <c r="H316" s="82"/>
      <c r="I316" s="78"/>
      <c r="J316" s="5"/>
      <c r="K316" s="5"/>
      <c r="L316" s="6"/>
      <c r="M316" s="6"/>
      <c r="N316" s="6"/>
      <c r="O316" s="6"/>
      <c r="P316" s="6"/>
      <c r="Q316" s="6"/>
      <c r="R316" s="6"/>
      <c r="S316" s="6"/>
      <c r="T316" s="6"/>
      <c r="U316" s="6"/>
      <c r="V316" s="6"/>
      <c r="W316" s="6"/>
      <c r="X316" s="6"/>
      <c r="Y316" s="6"/>
      <c r="Z316" s="6"/>
    </row>
    <row r="317" ht="30.0" customHeight="1">
      <c r="A317" s="104"/>
      <c r="B317" s="106"/>
      <c r="C317" s="134" t="s">
        <v>1321</v>
      </c>
      <c r="D317" s="108">
        <v>0.0</v>
      </c>
      <c r="E317" s="121" t="s">
        <v>1053</v>
      </c>
      <c r="F317" s="108"/>
      <c r="G317" s="112"/>
      <c r="H317" s="82"/>
      <c r="I317" s="78"/>
      <c r="J317" s="5"/>
      <c r="K317" s="5"/>
      <c r="L317" s="6"/>
      <c r="M317" s="6"/>
      <c r="N317" s="6"/>
      <c r="O317" s="6"/>
      <c r="P317" s="6"/>
      <c r="Q317" s="6"/>
      <c r="R317" s="6"/>
      <c r="S317" s="6"/>
      <c r="T317" s="6"/>
      <c r="U317" s="6"/>
      <c r="V317" s="6"/>
      <c r="W317" s="6"/>
      <c r="X317" s="6"/>
      <c r="Y317" s="6"/>
      <c r="Z317" s="6"/>
    </row>
    <row r="318" ht="45.0" customHeight="1">
      <c r="A318" s="104"/>
      <c r="B318" s="106"/>
      <c r="C318" s="134" t="s">
        <v>1322</v>
      </c>
      <c r="D318" s="108">
        <v>0.0</v>
      </c>
      <c r="E318" s="121" t="s">
        <v>383</v>
      </c>
      <c r="F318" s="108"/>
      <c r="G318" s="112"/>
      <c r="H318" s="82"/>
      <c r="I318" s="78"/>
      <c r="J318" s="5"/>
      <c r="K318" s="5"/>
      <c r="L318" s="6"/>
      <c r="M318" s="6"/>
      <c r="N318" s="6"/>
      <c r="O318" s="6"/>
      <c r="P318" s="6"/>
      <c r="Q318" s="6"/>
      <c r="R318" s="6"/>
      <c r="S318" s="6"/>
      <c r="T318" s="6"/>
      <c r="U318" s="6"/>
      <c r="V318" s="6"/>
      <c r="W318" s="6"/>
      <c r="X318" s="6"/>
      <c r="Y318" s="6"/>
      <c r="Z318" s="6"/>
    </row>
    <row r="319" ht="30.0" customHeight="1">
      <c r="A319" s="104"/>
      <c r="B319" s="106"/>
      <c r="C319" s="221" t="s">
        <v>1323</v>
      </c>
      <c r="D319" s="108">
        <v>1.0</v>
      </c>
      <c r="E319" s="121" t="s">
        <v>383</v>
      </c>
      <c r="F319" s="108"/>
      <c r="G319" s="112" t="s">
        <v>1327</v>
      </c>
      <c r="H319" s="82"/>
      <c r="I319" s="78"/>
      <c r="J319" s="5"/>
      <c r="K319" s="5"/>
      <c r="L319" s="6"/>
      <c r="M319" s="6"/>
      <c r="N319" s="6"/>
      <c r="O319" s="6"/>
      <c r="P319" s="6"/>
      <c r="Q319" s="6"/>
      <c r="R319" s="6"/>
      <c r="S319" s="6"/>
      <c r="T319" s="6"/>
      <c r="U319" s="6"/>
      <c r="V319" s="6"/>
      <c r="W319" s="6"/>
      <c r="X319" s="6"/>
      <c r="Y319" s="6"/>
      <c r="Z319" s="6"/>
    </row>
    <row r="320" ht="30.0" customHeight="1">
      <c r="A320" s="104"/>
      <c r="B320" s="106"/>
      <c r="C320" s="134" t="s">
        <v>1331</v>
      </c>
      <c r="D320" s="108">
        <v>0.0</v>
      </c>
      <c r="E320" s="121" t="s">
        <v>331</v>
      </c>
      <c r="F320" s="108"/>
      <c r="G320" s="112"/>
      <c r="H320" s="82"/>
      <c r="I320" s="78"/>
      <c r="J320" s="5"/>
      <c r="K320" s="5"/>
      <c r="L320" s="6"/>
      <c r="M320" s="6"/>
      <c r="N320" s="6"/>
      <c r="O320" s="6"/>
      <c r="P320" s="6"/>
      <c r="Q320" s="6"/>
      <c r="R320" s="6"/>
      <c r="S320" s="6"/>
      <c r="T320" s="6"/>
      <c r="U320" s="6"/>
      <c r="V320" s="6"/>
      <c r="W320" s="6"/>
      <c r="X320" s="6"/>
      <c r="Y320" s="6"/>
      <c r="Z320" s="6"/>
    </row>
    <row r="321" ht="48.75" customHeight="1">
      <c r="A321" s="104"/>
      <c r="B321" s="106"/>
      <c r="C321" s="134" t="s">
        <v>1334</v>
      </c>
      <c r="D321" s="108">
        <v>1.0</v>
      </c>
      <c r="E321" s="121" t="s">
        <v>453</v>
      </c>
      <c r="F321" s="108"/>
      <c r="G321" s="112" t="s">
        <v>1335</v>
      </c>
      <c r="H321" s="82"/>
      <c r="I321" s="78"/>
      <c r="J321" s="5"/>
      <c r="K321" s="5"/>
      <c r="L321" s="6"/>
      <c r="M321" s="6"/>
      <c r="N321" s="6"/>
      <c r="O321" s="6"/>
      <c r="P321" s="6"/>
      <c r="Q321" s="6"/>
      <c r="R321" s="6"/>
      <c r="S321" s="6"/>
      <c r="T321" s="6"/>
      <c r="U321" s="6"/>
      <c r="V321" s="6"/>
      <c r="W321" s="6"/>
      <c r="X321" s="6"/>
      <c r="Y321" s="6"/>
      <c r="Z321" s="6"/>
    </row>
    <row r="322" ht="48.75" customHeight="1">
      <c r="A322" s="104" t="s">
        <v>1326</v>
      </c>
      <c r="B322" s="106" t="s">
        <v>1328</v>
      </c>
      <c r="C322" s="110" t="s">
        <v>1336</v>
      </c>
      <c r="D322" s="108">
        <v>2.0</v>
      </c>
      <c r="E322" s="113" t="s">
        <v>158</v>
      </c>
      <c r="F322" s="108"/>
      <c r="G322" s="112"/>
      <c r="H322" s="82"/>
      <c r="I322" s="78"/>
      <c r="J322" s="5"/>
      <c r="K322" s="5"/>
      <c r="L322" s="6"/>
      <c r="M322" s="6"/>
      <c r="N322" s="6"/>
      <c r="O322" s="6"/>
      <c r="P322" s="6"/>
      <c r="Q322" s="6"/>
      <c r="R322" s="6"/>
      <c r="S322" s="6"/>
      <c r="T322" s="6"/>
      <c r="U322" s="6"/>
      <c r="V322" s="6"/>
      <c r="W322" s="6"/>
      <c r="X322" s="6"/>
      <c r="Y322" s="6"/>
      <c r="Z322" s="6"/>
    </row>
    <row r="323" ht="45.0" customHeight="1">
      <c r="A323" s="104"/>
      <c r="B323" s="106"/>
      <c r="C323" s="110" t="s">
        <v>1339</v>
      </c>
      <c r="D323" s="108">
        <v>0.0</v>
      </c>
      <c r="E323" s="113" t="s">
        <v>158</v>
      </c>
      <c r="F323" s="108"/>
      <c r="G323" s="112"/>
      <c r="H323" s="82"/>
      <c r="I323" s="78"/>
      <c r="J323" s="5"/>
      <c r="K323" s="5"/>
      <c r="L323" s="6"/>
      <c r="M323" s="6"/>
      <c r="N323" s="6"/>
      <c r="O323" s="6"/>
      <c r="P323" s="6"/>
      <c r="Q323" s="6"/>
      <c r="R323" s="6"/>
      <c r="S323" s="6"/>
      <c r="T323" s="6"/>
      <c r="U323" s="6"/>
      <c r="V323" s="6"/>
      <c r="W323" s="6"/>
      <c r="X323" s="6"/>
      <c r="Y323" s="6"/>
      <c r="Z323" s="6"/>
    </row>
    <row r="324" ht="63.0" hidden="1" customHeight="1">
      <c r="A324" s="120" t="s">
        <v>1341</v>
      </c>
      <c r="B324" s="106" t="s">
        <v>1342</v>
      </c>
      <c r="C324" s="108"/>
      <c r="D324" s="108"/>
      <c r="E324" s="113"/>
      <c r="F324" s="108"/>
      <c r="G324" s="108"/>
      <c r="H324" s="78"/>
      <c r="I324" s="78"/>
      <c r="J324" s="5"/>
      <c r="K324" s="5"/>
      <c r="L324" s="6"/>
      <c r="M324" s="6"/>
      <c r="N324" s="6"/>
      <c r="O324" s="6"/>
      <c r="P324" s="6"/>
      <c r="Q324" s="6"/>
      <c r="R324" s="6"/>
      <c r="S324" s="6"/>
      <c r="T324" s="6"/>
      <c r="U324" s="6"/>
      <c r="V324" s="6"/>
      <c r="W324" s="6"/>
      <c r="X324" s="6"/>
      <c r="Y324" s="6"/>
      <c r="Z324" s="6"/>
    </row>
    <row r="325" ht="39.75" customHeight="1">
      <c r="A325" s="152" t="s">
        <v>1344</v>
      </c>
      <c r="B325" s="99" t="s">
        <v>1345</v>
      </c>
      <c r="C325" s="3"/>
      <c r="D325" s="3"/>
      <c r="E325" s="3"/>
      <c r="F325" s="3"/>
      <c r="G325" s="97"/>
      <c r="H325" s="82">
        <f>SUM(D326:D327)</f>
        <v>0</v>
      </c>
      <c r="I325" s="78">
        <f>COUNT(D326:D327)*2</f>
        <v>4</v>
      </c>
      <c r="J325" s="5"/>
      <c r="K325" s="5"/>
      <c r="L325" s="6"/>
      <c r="M325" s="6"/>
      <c r="N325" s="6"/>
      <c r="O325" s="6"/>
      <c r="P325" s="6"/>
      <c r="Q325" s="6"/>
      <c r="R325" s="6"/>
      <c r="S325" s="6"/>
      <c r="T325" s="6"/>
      <c r="U325" s="6"/>
      <c r="V325" s="6"/>
      <c r="W325" s="6"/>
      <c r="X325" s="6"/>
      <c r="Y325" s="6"/>
      <c r="Z325" s="6"/>
    </row>
    <row r="326" ht="47.25" customHeight="1">
      <c r="A326" s="104" t="s">
        <v>1347</v>
      </c>
      <c r="B326" s="122" t="s">
        <v>1348</v>
      </c>
      <c r="C326" s="134" t="s">
        <v>1349</v>
      </c>
      <c r="D326" s="108">
        <v>0.0</v>
      </c>
      <c r="E326" s="113" t="s">
        <v>331</v>
      </c>
      <c r="F326" s="108"/>
      <c r="G326" s="112"/>
      <c r="H326" s="82"/>
      <c r="I326" s="78"/>
      <c r="J326" s="5"/>
      <c r="K326" s="5"/>
      <c r="L326" s="6"/>
      <c r="M326" s="6"/>
      <c r="N326" s="6"/>
      <c r="O326" s="6"/>
      <c r="P326" s="6"/>
      <c r="Q326" s="6"/>
      <c r="R326" s="6"/>
      <c r="S326" s="6"/>
      <c r="T326" s="6"/>
      <c r="U326" s="6"/>
      <c r="V326" s="6"/>
      <c r="W326" s="6"/>
      <c r="X326" s="6"/>
      <c r="Y326" s="6"/>
      <c r="Z326" s="6"/>
    </row>
    <row r="327" ht="47.25" customHeight="1">
      <c r="A327" s="104" t="s">
        <v>1355</v>
      </c>
      <c r="B327" s="122" t="s">
        <v>1356</v>
      </c>
      <c r="C327" s="134" t="s">
        <v>1357</v>
      </c>
      <c r="D327" s="108">
        <v>0.0</v>
      </c>
      <c r="E327" s="113" t="s">
        <v>383</v>
      </c>
      <c r="F327" s="108"/>
      <c r="G327" s="112"/>
      <c r="H327" s="82"/>
      <c r="I327" s="78"/>
      <c r="J327" s="5"/>
      <c r="K327" s="5"/>
      <c r="L327" s="6"/>
      <c r="M327" s="6"/>
      <c r="N327" s="6"/>
      <c r="O327" s="6"/>
      <c r="P327" s="6"/>
      <c r="Q327" s="6"/>
      <c r="R327" s="6"/>
      <c r="S327" s="6"/>
      <c r="T327" s="6"/>
      <c r="U327" s="6"/>
      <c r="V327" s="6"/>
      <c r="W327" s="6"/>
      <c r="X327" s="6"/>
      <c r="Y327" s="6"/>
      <c r="Z327" s="6"/>
    </row>
    <row r="328" ht="39.75" customHeight="1">
      <c r="A328" s="152" t="s">
        <v>1360</v>
      </c>
      <c r="B328" s="99" t="s">
        <v>1361</v>
      </c>
      <c r="C328" s="3"/>
      <c r="D328" s="3"/>
      <c r="E328" s="3"/>
      <c r="F328" s="3"/>
      <c r="G328" s="97"/>
      <c r="H328" s="82">
        <f>SUM(D329:D337)</f>
        <v>10</v>
      </c>
      <c r="I328" s="78">
        <f>COUNT(D329:D337)*2</f>
        <v>16</v>
      </c>
      <c r="J328" s="5"/>
      <c r="K328" s="5"/>
      <c r="L328" s="6"/>
      <c r="M328" s="6"/>
      <c r="N328" s="6"/>
      <c r="O328" s="6"/>
      <c r="P328" s="6"/>
      <c r="Q328" s="6"/>
      <c r="R328" s="6"/>
      <c r="S328" s="6"/>
      <c r="T328" s="6"/>
      <c r="U328" s="6"/>
      <c r="V328" s="6"/>
      <c r="W328" s="6"/>
      <c r="X328" s="6"/>
      <c r="Y328" s="6"/>
      <c r="Z328" s="6"/>
    </row>
    <row r="329" ht="63.0" customHeight="1">
      <c r="A329" s="104" t="s">
        <v>1373</v>
      </c>
      <c r="B329" s="122" t="s">
        <v>1374</v>
      </c>
      <c r="C329" s="122" t="s">
        <v>1376</v>
      </c>
      <c r="D329" s="108">
        <v>2.0</v>
      </c>
      <c r="E329" s="113" t="s">
        <v>158</v>
      </c>
      <c r="F329" s="108"/>
      <c r="G329" s="112"/>
      <c r="H329" s="82"/>
      <c r="I329" s="78"/>
      <c r="J329" s="5"/>
      <c r="K329" s="5"/>
      <c r="L329" s="6"/>
      <c r="M329" s="6"/>
      <c r="N329" s="6"/>
      <c r="O329" s="6"/>
      <c r="P329" s="6"/>
      <c r="Q329" s="6"/>
      <c r="R329" s="6"/>
      <c r="S329" s="6"/>
      <c r="T329" s="6"/>
      <c r="U329" s="6"/>
      <c r="V329" s="6"/>
      <c r="W329" s="6"/>
      <c r="X329" s="6"/>
      <c r="Y329" s="6"/>
      <c r="Z329" s="6"/>
    </row>
    <row r="330" ht="63.0" customHeight="1">
      <c r="A330" s="104"/>
      <c r="B330" s="122"/>
      <c r="C330" s="122" t="s">
        <v>1378</v>
      </c>
      <c r="D330" s="108">
        <v>2.0</v>
      </c>
      <c r="E330" s="121" t="s">
        <v>158</v>
      </c>
      <c r="F330" s="108"/>
      <c r="G330" s="112"/>
      <c r="H330" s="82"/>
      <c r="I330" s="78"/>
      <c r="J330" s="5"/>
      <c r="K330" s="5"/>
      <c r="L330" s="6"/>
      <c r="M330" s="6"/>
      <c r="N330" s="6"/>
      <c r="O330" s="6"/>
      <c r="P330" s="6"/>
      <c r="Q330" s="6"/>
      <c r="R330" s="6"/>
      <c r="S330" s="6"/>
      <c r="T330" s="6"/>
      <c r="U330" s="6"/>
      <c r="V330" s="6"/>
      <c r="W330" s="6"/>
      <c r="X330" s="6"/>
      <c r="Y330" s="6"/>
      <c r="Z330" s="6"/>
    </row>
    <row r="331" ht="82.5" customHeight="1">
      <c r="A331" s="104" t="s">
        <v>1382</v>
      </c>
      <c r="B331" s="110" t="s">
        <v>1383</v>
      </c>
      <c r="C331" s="134" t="s">
        <v>1385</v>
      </c>
      <c r="D331" s="210">
        <v>0.0</v>
      </c>
      <c r="E331" s="121" t="s">
        <v>1372</v>
      </c>
      <c r="F331" s="110" t="s">
        <v>1388</v>
      </c>
      <c r="G331" s="112"/>
      <c r="H331" s="82"/>
      <c r="I331" s="78"/>
      <c r="J331" s="5"/>
      <c r="K331" s="5"/>
      <c r="L331" s="6"/>
      <c r="M331" s="6"/>
      <c r="N331" s="6"/>
      <c r="O331" s="6"/>
      <c r="P331" s="6"/>
      <c r="Q331" s="6"/>
      <c r="R331" s="6"/>
      <c r="S331" s="6"/>
      <c r="T331" s="6"/>
      <c r="U331" s="6"/>
      <c r="V331" s="6"/>
      <c r="W331" s="6"/>
      <c r="X331" s="6"/>
      <c r="Y331" s="6"/>
      <c r="Z331" s="6"/>
    </row>
    <row r="332" ht="47.25" customHeight="1">
      <c r="A332" s="104"/>
      <c r="B332" s="122"/>
      <c r="C332" s="170" t="s">
        <v>1389</v>
      </c>
      <c r="D332" s="108">
        <v>2.0</v>
      </c>
      <c r="E332" s="121" t="s">
        <v>158</v>
      </c>
      <c r="F332" s="108"/>
      <c r="G332" s="112"/>
      <c r="H332" s="82"/>
      <c r="I332" s="78"/>
      <c r="J332" s="5"/>
      <c r="K332" s="5"/>
      <c r="L332" s="6"/>
      <c r="M332" s="6"/>
      <c r="N332" s="6"/>
      <c r="O332" s="6"/>
      <c r="P332" s="6"/>
      <c r="Q332" s="6"/>
      <c r="R332" s="6"/>
      <c r="S332" s="6"/>
      <c r="T332" s="6"/>
      <c r="U332" s="6"/>
      <c r="V332" s="6"/>
      <c r="W332" s="6"/>
      <c r="X332" s="6"/>
      <c r="Y332" s="6"/>
      <c r="Z332" s="6"/>
    </row>
    <row r="333" ht="47.25" customHeight="1">
      <c r="A333" s="104"/>
      <c r="B333" s="122"/>
      <c r="C333" s="170" t="s">
        <v>1392</v>
      </c>
      <c r="D333" s="108">
        <v>2.0</v>
      </c>
      <c r="E333" s="121" t="s">
        <v>158</v>
      </c>
      <c r="F333" s="108"/>
      <c r="G333" s="112"/>
      <c r="H333" s="82"/>
      <c r="I333" s="78"/>
      <c r="J333" s="5"/>
      <c r="K333" s="5"/>
      <c r="L333" s="6"/>
      <c r="M333" s="6"/>
      <c r="N333" s="6"/>
      <c r="O333" s="6"/>
      <c r="P333" s="6"/>
      <c r="Q333" s="6"/>
      <c r="R333" s="6"/>
      <c r="S333" s="6"/>
      <c r="T333" s="6"/>
      <c r="U333" s="6"/>
      <c r="V333" s="6"/>
      <c r="W333" s="6"/>
      <c r="X333" s="6"/>
      <c r="Y333" s="6"/>
      <c r="Z333" s="6"/>
    </row>
    <row r="334" ht="54.75" customHeight="1">
      <c r="A334" s="104"/>
      <c r="B334" s="108"/>
      <c r="C334" s="170" t="s">
        <v>1394</v>
      </c>
      <c r="D334" s="108">
        <v>0.0</v>
      </c>
      <c r="E334" s="113" t="s">
        <v>1053</v>
      </c>
      <c r="F334" s="108"/>
      <c r="G334" s="112"/>
      <c r="H334" s="82"/>
      <c r="I334" s="78"/>
      <c r="J334" s="5"/>
      <c r="K334" s="5"/>
      <c r="L334" s="6"/>
      <c r="M334" s="6"/>
      <c r="N334" s="6"/>
      <c r="O334" s="6"/>
      <c r="P334" s="6"/>
      <c r="Q334" s="6"/>
      <c r="R334" s="6"/>
      <c r="S334" s="6"/>
      <c r="T334" s="6"/>
      <c r="U334" s="6"/>
      <c r="V334" s="6"/>
      <c r="W334" s="6"/>
      <c r="X334" s="6"/>
      <c r="Y334" s="6"/>
      <c r="Z334" s="6"/>
    </row>
    <row r="335" ht="47.25" customHeight="1">
      <c r="A335" s="104"/>
      <c r="B335" s="108"/>
      <c r="C335" s="170" t="s">
        <v>1396</v>
      </c>
      <c r="D335" s="108">
        <v>2.0</v>
      </c>
      <c r="E335" s="113" t="s">
        <v>1062</v>
      </c>
      <c r="F335" s="108"/>
      <c r="G335" s="112"/>
      <c r="H335" s="82"/>
      <c r="I335" s="78"/>
      <c r="J335" s="5"/>
      <c r="K335" s="5"/>
      <c r="L335" s="6"/>
      <c r="M335" s="6"/>
      <c r="N335" s="6"/>
      <c r="O335" s="6"/>
      <c r="P335" s="6"/>
      <c r="Q335" s="6"/>
      <c r="R335" s="6"/>
      <c r="S335" s="6"/>
      <c r="T335" s="6"/>
      <c r="U335" s="6"/>
      <c r="V335" s="6"/>
      <c r="W335" s="6"/>
      <c r="X335" s="6"/>
      <c r="Y335" s="6"/>
      <c r="Z335" s="6"/>
    </row>
    <row r="336" ht="31.5" hidden="1" customHeight="1">
      <c r="A336" s="120" t="s">
        <v>1397</v>
      </c>
      <c r="B336" s="122" t="s">
        <v>1398</v>
      </c>
      <c r="C336" s="108"/>
      <c r="D336" s="108"/>
      <c r="E336" s="113"/>
      <c r="F336" s="108"/>
      <c r="G336" s="108"/>
      <c r="H336" s="78"/>
      <c r="I336" s="78"/>
      <c r="J336" s="5"/>
      <c r="K336" s="5"/>
      <c r="L336" s="6"/>
      <c r="M336" s="6"/>
      <c r="N336" s="6"/>
      <c r="O336" s="6"/>
      <c r="P336" s="6"/>
      <c r="Q336" s="6"/>
      <c r="R336" s="6"/>
      <c r="S336" s="6"/>
      <c r="T336" s="6"/>
      <c r="U336" s="6"/>
      <c r="V336" s="6"/>
      <c r="W336" s="6"/>
      <c r="X336" s="6"/>
      <c r="Y336" s="6"/>
      <c r="Z336" s="6"/>
    </row>
    <row r="337" ht="47.25" customHeight="1">
      <c r="A337" s="104" t="s">
        <v>1401</v>
      </c>
      <c r="B337" s="122" t="s">
        <v>1402</v>
      </c>
      <c r="C337" s="134" t="s">
        <v>1403</v>
      </c>
      <c r="D337" s="108">
        <v>0.0</v>
      </c>
      <c r="E337" s="113" t="s">
        <v>1062</v>
      </c>
      <c r="F337" s="108"/>
      <c r="G337" s="112"/>
      <c r="H337" s="82"/>
      <c r="I337" s="78"/>
      <c r="J337" s="5"/>
      <c r="K337" s="5"/>
      <c r="L337" s="6"/>
      <c r="M337" s="6"/>
      <c r="N337" s="6"/>
      <c r="O337" s="6"/>
      <c r="P337" s="6"/>
      <c r="Q337" s="6"/>
      <c r="R337" s="6"/>
      <c r="S337" s="6"/>
      <c r="T337" s="6"/>
      <c r="U337" s="6"/>
      <c r="V337" s="6"/>
      <c r="W337" s="6"/>
      <c r="X337" s="6"/>
      <c r="Y337" s="6"/>
      <c r="Z337" s="6"/>
    </row>
    <row r="338" ht="39.75" hidden="1" customHeight="1">
      <c r="A338" s="217" t="s">
        <v>1404</v>
      </c>
      <c r="B338" s="103" t="s">
        <v>1405</v>
      </c>
      <c r="C338" s="3"/>
      <c r="D338" s="3"/>
      <c r="E338" s="3"/>
      <c r="F338" s="3"/>
      <c r="G338" s="4"/>
      <c r="H338" s="78"/>
      <c r="I338" s="78"/>
      <c r="J338" s="5"/>
      <c r="K338" s="5"/>
      <c r="L338" s="6"/>
      <c r="M338" s="6"/>
      <c r="N338" s="6"/>
      <c r="O338" s="6"/>
      <c r="P338" s="6"/>
      <c r="Q338" s="6"/>
      <c r="R338" s="6"/>
      <c r="S338" s="6"/>
      <c r="T338" s="6"/>
      <c r="U338" s="6"/>
      <c r="V338" s="6"/>
      <c r="W338" s="6"/>
      <c r="X338" s="6"/>
      <c r="Y338" s="6"/>
      <c r="Z338" s="6"/>
    </row>
    <row r="339" ht="47.25" hidden="1" customHeight="1">
      <c r="A339" s="120" t="s">
        <v>1411</v>
      </c>
      <c r="B339" s="106" t="s">
        <v>1412</v>
      </c>
      <c r="C339" s="108"/>
      <c r="D339" s="108"/>
      <c r="E339" s="113"/>
      <c r="F339" s="108"/>
      <c r="G339" s="108"/>
      <c r="H339" s="78"/>
      <c r="I339" s="78"/>
      <c r="J339" s="5"/>
      <c r="K339" s="5"/>
      <c r="L339" s="6"/>
      <c r="M339" s="6"/>
      <c r="N339" s="6"/>
      <c r="O339" s="6"/>
      <c r="P339" s="6"/>
      <c r="Q339" s="6"/>
      <c r="R339" s="6"/>
      <c r="S339" s="6"/>
      <c r="T339" s="6"/>
      <c r="U339" s="6"/>
      <c r="V339" s="6"/>
      <c r="W339" s="6"/>
      <c r="X339" s="6"/>
      <c r="Y339" s="6"/>
      <c r="Z339" s="6"/>
    </row>
    <row r="340" ht="60.0" hidden="1" customHeight="1">
      <c r="A340" s="120" t="s">
        <v>1416</v>
      </c>
      <c r="B340" s="115" t="s">
        <v>1418</v>
      </c>
      <c r="C340" s="122"/>
      <c r="D340" s="108"/>
      <c r="E340" s="113"/>
      <c r="F340" s="108"/>
      <c r="G340" s="108"/>
      <c r="H340" s="78"/>
      <c r="I340" s="78"/>
      <c r="J340" s="5"/>
      <c r="K340" s="5"/>
      <c r="L340" s="6"/>
      <c r="M340" s="6"/>
      <c r="N340" s="6"/>
      <c r="O340" s="6"/>
      <c r="P340" s="6"/>
      <c r="Q340" s="6"/>
      <c r="R340" s="6"/>
      <c r="S340" s="6"/>
      <c r="T340" s="6"/>
      <c r="U340" s="6"/>
      <c r="V340" s="6"/>
      <c r="W340" s="6"/>
      <c r="X340" s="6"/>
      <c r="Y340" s="6"/>
      <c r="Z340" s="6"/>
    </row>
    <row r="341" ht="47.25" hidden="1" customHeight="1">
      <c r="A341" s="120" t="s">
        <v>1423</v>
      </c>
      <c r="B341" s="106" t="s">
        <v>1424</v>
      </c>
      <c r="C341" s="108"/>
      <c r="D341" s="108"/>
      <c r="E341" s="113"/>
      <c r="F341" s="108"/>
      <c r="G341" s="108"/>
      <c r="H341" s="78"/>
      <c r="I341" s="78"/>
      <c r="J341" s="5"/>
      <c r="K341" s="5"/>
      <c r="L341" s="6"/>
      <c r="M341" s="6"/>
      <c r="N341" s="6"/>
      <c r="O341" s="6"/>
      <c r="P341" s="6"/>
      <c r="Q341" s="6"/>
      <c r="R341" s="6"/>
      <c r="S341" s="6"/>
      <c r="T341" s="6"/>
      <c r="U341" s="6"/>
      <c r="V341" s="6"/>
      <c r="W341" s="6"/>
      <c r="X341" s="6"/>
      <c r="Y341" s="6"/>
      <c r="Z341" s="6"/>
    </row>
    <row r="342" ht="15.75" hidden="1" customHeight="1">
      <c r="A342" s="120" t="s">
        <v>1427</v>
      </c>
      <c r="B342" s="106" t="s">
        <v>1428</v>
      </c>
      <c r="C342" s="108"/>
      <c r="D342" s="108"/>
      <c r="E342" s="113"/>
      <c r="F342" s="108"/>
      <c r="G342" s="108"/>
      <c r="H342" s="78"/>
      <c r="I342" s="78"/>
      <c r="J342" s="5"/>
      <c r="K342" s="5"/>
      <c r="L342" s="6"/>
      <c r="M342" s="6"/>
      <c r="N342" s="6"/>
      <c r="O342" s="6"/>
      <c r="P342" s="6"/>
      <c r="Q342" s="6"/>
      <c r="R342" s="6"/>
      <c r="S342" s="6"/>
      <c r="T342" s="6"/>
      <c r="U342" s="6"/>
      <c r="V342" s="6"/>
      <c r="W342" s="6"/>
      <c r="X342" s="6"/>
      <c r="Y342" s="6"/>
      <c r="Z342" s="6"/>
    </row>
    <row r="343" ht="31.5" hidden="1" customHeight="1">
      <c r="A343" s="120" t="s">
        <v>1430</v>
      </c>
      <c r="B343" s="106" t="s">
        <v>1431</v>
      </c>
      <c r="C343" s="108"/>
      <c r="D343" s="108"/>
      <c r="E343" s="113"/>
      <c r="F343" s="108"/>
      <c r="G343" s="108"/>
      <c r="H343" s="78"/>
      <c r="I343" s="78"/>
      <c r="J343" s="5"/>
      <c r="K343" s="5"/>
      <c r="L343" s="6"/>
      <c r="M343" s="6"/>
      <c r="N343" s="6"/>
      <c r="O343" s="6"/>
      <c r="P343" s="6"/>
      <c r="Q343" s="6"/>
      <c r="R343" s="6"/>
      <c r="S343" s="6"/>
      <c r="T343" s="6"/>
      <c r="U343" s="6"/>
      <c r="V343" s="6"/>
      <c r="W343" s="6"/>
      <c r="X343" s="6"/>
      <c r="Y343" s="6"/>
      <c r="Z343" s="6"/>
    </row>
    <row r="344" ht="39.75" customHeight="1">
      <c r="A344" s="152" t="s">
        <v>1432</v>
      </c>
      <c r="B344" s="103" t="s">
        <v>1433</v>
      </c>
      <c r="C344" s="3"/>
      <c r="D344" s="3"/>
      <c r="E344" s="3"/>
      <c r="F344" s="3"/>
      <c r="G344" s="97"/>
      <c r="H344" s="82">
        <f>SUM(D346)</f>
        <v>2</v>
      </c>
      <c r="I344" s="78">
        <f>COUNT(D346)*2</f>
        <v>2</v>
      </c>
      <c r="J344" s="5"/>
      <c r="K344" s="5"/>
      <c r="L344" s="6"/>
      <c r="M344" s="6"/>
      <c r="N344" s="6"/>
      <c r="O344" s="6"/>
      <c r="P344" s="6"/>
      <c r="Q344" s="6"/>
      <c r="R344" s="6"/>
      <c r="S344" s="6"/>
      <c r="T344" s="6"/>
      <c r="U344" s="6"/>
      <c r="V344" s="6"/>
      <c r="W344" s="6"/>
      <c r="X344" s="6"/>
      <c r="Y344" s="6"/>
      <c r="Z344" s="6"/>
    </row>
    <row r="345" ht="45.0" hidden="1" customHeight="1">
      <c r="A345" s="120" t="s">
        <v>1441</v>
      </c>
      <c r="B345" s="115" t="s">
        <v>1442</v>
      </c>
      <c r="C345" s="108"/>
      <c r="D345" s="108"/>
      <c r="E345" s="113"/>
      <c r="F345" s="108"/>
      <c r="G345" s="108"/>
      <c r="H345" s="78"/>
      <c r="I345" s="78"/>
      <c r="J345" s="5"/>
      <c r="K345" s="5"/>
      <c r="L345" s="6"/>
      <c r="M345" s="6"/>
      <c r="N345" s="6"/>
      <c r="O345" s="6"/>
      <c r="P345" s="6"/>
      <c r="Q345" s="6"/>
      <c r="R345" s="6"/>
      <c r="S345" s="6"/>
      <c r="T345" s="6"/>
      <c r="U345" s="6"/>
      <c r="V345" s="6"/>
      <c r="W345" s="6"/>
      <c r="X345" s="6"/>
      <c r="Y345" s="6"/>
      <c r="Z345" s="6"/>
    </row>
    <row r="346" ht="75.0" customHeight="1">
      <c r="A346" s="104" t="s">
        <v>1444</v>
      </c>
      <c r="B346" s="115" t="s">
        <v>1445</v>
      </c>
      <c r="C346" s="134" t="s">
        <v>1446</v>
      </c>
      <c r="D346" s="108">
        <v>2.0</v>
      </c>
      <c r="E346" s="113" t="s">
        <v>386</v>
      </c>
      <c r="F346" s="108"/>
      <c r="G346" s="112"/>
      <c r="H346" s="82"/>
      <c r="I346" s="78"/>
      <c r="J346" s="5"/>
      <c r="K346" s="5"/>
      <c r="L346" s="6"/>
      <c r="M346" s="6"/>
      <c r="N346" s="6"/>
      <c r="O346" s="6"/>
      <c r="P346" s="6"/>
      <c r="Q346" s="6"/>
      <c r="R346" s="6"/>
      <c r="S346" s="6"/>
      <c r="T346" s="6"/>
      <c r="U346" s="6"/>
      <c r="V346" s="6"/>
      <c r="W346" s="6"/>
      <c r="X346" s="6"/>
      <c r="Y346" s="6"/>
      <c r="Z346" s="6"/>
    </row>
    <row r="347" ht="39.75" customHeight="1">
      <c r="A347" s="152" t="s">
        <v>1448</v>
      </c>
      <c r="B347" s="99" t="s">
        <v>1449</v>
      </c>
      <c r="C347" s="3"/>
      <c r="D347" s="3"/>
      <c r="E347" s="3"/>
      <c r="F347" s="3"/>
      <c r="G347" s="97"/>
      <c r="H347" s="82">
        <f>SUM(D348:D353)</f>
        <v>4</v>
      </c>
      <c r="I347" s="78">
        <f>COUNT(D348:D353)*2</f>
        <v>12</v>
      </c>
      <c r="J347" s="5"/>
      <c r="K347" s="5"/>
      <c r="L347" s="6"/>
      <c r="M347" s="6"/>
      <c r="N347" s="6"/>
      <c r="O347" s="6"/>
      <c r="P347" s="6"/>
      <c r="Q347" s="6"/>
      <c r="R347" s="6"/>
      <c r="S347" s="6"/>
      <c r="T347" s="6"/>
      <c r="U347" s="6"/>
      <c r="V347" s="6"/>
      <c r="W347" s="6"/>
      <c r="X347" s="6"/>
      <c r="Y347" s="6"/>
      <c r="Z347" s="6"/>
    </row>
    <row r="348" ht="45.0" customHeight="1">
      <c r="A348" s="104" t="s">
        <v>1455</v>
      </c>
      <c r="B348" s="110" t="s">
        <v>1456</v>
      </c>
      <c r="C348" s="134" t="s">
        <v>1458</v>
      </c>
      <c r="D348" s="5">
        <v>2.0</v>
      </c>
      <c r="E348" s="113" t="s">
        <v>1053</v>
      </c>
      <c r="F348" s="108"/>
      <c r="G348" s="112"/>
      <c r="H348" s="82"/>
      <c r="I348" s="78"/>
      <c r="J348" s="5"/>
      <c r="K348" s="5"/>
      <c r="L348" s="6"/>
      <c r="M348" s="6"/>
      <c r="N348" s="6"/>
      <c r="O348" s="6"/>
      <c r="P348" s="6"/>
      <c r="Q348" s="6"/>
      <c r="R348" s="6"/>
      <c r="S348" s="6"/>
      <c r="T348" s="6"/>
      <c r="U348" s="6"/>
      <c r="V348" s="6"/>
      <c r="W348" s="6"/>
      <c r="X348" s="6"/>
      <c r="Y348" s="6"/>
      <c r="Z348" s="6"/>
    </row>
    <row r="349" ht="30.0" customHeight="1">
      <c r="A349" s="104"/>
      <c r="B349" s="110"/>
      <c r="C349" s="134" t="s">
        <v>1462</v>
      </c>
      <c r="D349" s="210">
        <v>2.0</v>
      </c>
      <c r="E349" s="113" t="s">
        <v>1053</v>
      </c>
      <c r="F349" s="108"/>
      <c r="G349" s="112"/>
      <c r="H349" s="82"/>
      <c r="I349" s="78"/>
      <c r="J349" s="5"/>
      <c r="K349" s="5"/>
      <c r="L349" s="6"/>
      <c r="M349" s="6"/>
      <c r="N349" s="6"/>
      <c r="O349" s="6"/>
      <c r="P349" s="6"/>
      <c r="Q349" s="6"/>
      <c r="R349" s="6"/>
      <c r="S349" s="6"/>
      <c r="T349" s="6"/>
      <c r="U349" s="6"/>
      <c r="V349" s="6"/>
      <c r="W349" s="6"/>
      <c r="X349" s="6"/>
      <c r="Y349" s="6"/>
      <c r="Z349" s="6"/>
    </row>
    <row r="350" ht="60.0" customHeight="1">
      <c r="A350" s="104" t="s">
        <v>1464</v>
      </c>
      <c r="B350" s="110" t="s">
        <v>1465</v>
      </c>
      <c r="C350" s="110" t="s">
        <v>1467</v>
      </c>
      <c r="D350" s="108">
        <v>0.0</v>
      </c>
      <c r="E350" s="113" t="s">
        <v>1053</v>
      </c>
      <c r="F350" s="108"/>
      <c r="G350" s="112"/>
      <c r="H350" s="82"/>
      <c r="I350" s="78"/>
      <c r="J350" s="5"/>
      <c r="K350" s="5"/>
      <c r="L350" s="6"/>
      <c r="M350" s="6"/>
      <c r="N350" s="6"/>
      <c r="O350" s="6"/>
      <c r="P350" s="6"/>
      <c r="Q350" s="6"/>
      <c r="R350" s="6"/>
      <c r="S350" s="6"/>
      <c r="T350" s="6"/>
      <c r="U350" s="6"/>
      <c r="V350" s="6"/>
      <c r="W350" s="6"/>
      <c r="X350" s="6"/>
      <c r="Y350" s="6"/>
      <c r="Z350" s="6"/>
    </row>
    <row r="351" ht="45.0" customHeight="1">
      <c r="A351" s="104"/>
      <c r="B351" s="110"/>
      <c r="C351" s="115" t="s">
        <v>1470</v>
      </c>
      <c r="D351" s="210">
        <v>0.0</v>
      </c>
      <c r="E351" s="113" t="s">
        <v>158</v>
      </c>
      <c r="F351" s="108"/>
      <c r="G351" s="112"/>
      <c r="H351" s="82"/>
      <c r="I351" s="78"/>
      <c r="J351" s="5"/>
      <c r="K351" s="5"/>
      <c r="L351" s="6"/>
      <c r="M351" s="6"/>
      <c r="N351" s="6"/>
      <c r="O351" s="6"/>
      <c r="P351" s="6"/>
      <c r="Q351" s="6"/>
      <c r="R351" s="6"/>
      <c r="S351" s="6"/>
      <c r="T351" s="6"/>
      <c r="U351" s="6"/>
      <c r="V351" s="6"/>
      <c r="W351" s="6"/>
      <c r="X351" s="6"/>
      <c r="Y351" s="6"/>
      <c r="Z351" s="6"/>
    </row>
    <row r="352" ht="49.5" customHeight="1">
      <c r="A352" s="104"/>
      <c r="B352" s="110"/>
      <c r="C352" s="115" t="s">
        <v>1471</v>
      </c>
      <c r="D352" s="210">
        <v>0.0</v>
      </c>
      <c r="E352" s="113" t="s">
        <v>1053</v>
      </c>
      <c r="F352" s="108"/>
      <c r="G352" s="112"/>
      <c r="H352" s="82"/>
      <c r="I352" s="78"/>
      <c r="J352" s="5"/>
      <c r="K352" s="5"/>
      <c r="L352" s="6"/>
      <c r="M352" s="6"/>
      <c r="N352" s="6"/>
      <c r="O352" s="6"/>
      <c r="P352" s="6"/>
      <c r="Q352" s="6"/>
      <c r="R352" s="6"/>
      <c r="S352" s="6"/>
      <c r="T352" s="6"/>
      <c r="U352" s="6"/>
      <c r="V352" s="6"/>
      <c r="W352" s="6"/>
      <c r="X352" s="6"/>
      <c r="Y352" s="6"/>
      <c r="Z352" s="6"/>
    </row>
    <row r="353" ht="30.0" customHeight="1">
      <c r="A353" s="104"/>
      <c r="B353" s="110"/>
      <c r="C353" s="115" t="s">
        <v>1473</v>
      </c>
      <c r="D353" s="210">
        <v>0.0</v>
      </c>
      <c r="E353" s="113" t="s">
        <v>114</v>
      </c>
      <c r="F353" s="108"/>
      <c r="G353" s="112"/>
      <c r="H353" s="82"/>
      <c r="I353" s="78"/>
      <c r="J353" s="5"/>
      <c r="K353" s="5"/>
      <c r="L353" s="6"/>
      <c r="M353" s="6"/>
      <c r="N353" s="6"/>
      <c r="O353" s="6"/>
      <c r="P353" s="6"/>
      <c r="Q353" s="6"/>
      <c r="R353" s="6"/>
      <c r="S353" s="6"/>
      <c r="T353" s="6"/>
      <c r="U353" s="6"/>
      <c r="V353" s="6"/>
      <c r="W353" s="6"/>
      <c r="X353" s="6"/>
      <c r="Y353" s="6"/>
      <c r="Z353" s="6"/>
    </row>
    <row r="354" ht="39.75" customHeight="1">
      <c r="A354" s="152" t="s">
        <v>1474</v>
      </c>
      <c r="B354" s="103" t="s">
        <v>1475</v>
      </c>
      <c r="C354" s="3"/>
      <c r="D354" s="3"/>
      <c r="E354" s="3"/>
      <c r="F354" s="3"/>
      <c r="G354" s="97"/>
      <c r="H354" s="82">
        <f>SUM(D356:D363)</f>
        <v>8</v>
      </c>
      <c r="I354" s="78">
        <f>COUNT(D356:D363)*2</f>
        <v>14</v>
      </c>
      <c r="J354" s="5"/>
      <c r="K354" s="5"/>
      <c r="L354" s="6"/>
      <c r="M354" s="6"/>
      <c r="N354" s="6"/>
      <c r="O354" s="6"/>
      <c r="P354" s="6"/>
      <c r="Q354" s="6"/>
      <c r="R354" s="6"/>
      <c r="S354" s="6"/>
      <c r="T354" s="6"/>
      <c r="U354" s="6"/>
      <c r="V354" s="6"/>
      <c r="W354" s="6"/>
      <c r="X354" s="6"/>
      <c r="Y354" s="6"/>
      <c r="Z354" s="6"/>
    </row>
    <row r="355" ht="47.25" hidden="1" customHeight="1">
      <c r="A355" s="120" t="s">
        <v>1484</v>
      </c>
      <c r="B355" s="106" t="s">
        <v>1485</v>
      </c>
      <c r="C355" s="108"/>
      <c r="D355" s="108"/>
      <c r="E355" s="113"/>
      <c r="F355" s="108"/>
      <c r="G355" s="108"/>
      <c r="H355" s="78"/>
      <c r="I355" s="78"/>
      <c r="J355" s="5"/>
      <c r="K355" s="5"/>
      <c r="L355" s="6"/>
      <c r="M355" s="6"/>
      <c r="N355" s="6"/>
      <c r="O355" s="6"/>
      <c r="P355" s="6"/>
      <c r="Q355" s="6"/>
      <c r="R355" s="6"/>
      <c r="S355" s="6"/>
      <c r="T355" s="6"/>
      <c r="U355" s="6"/>
      <c r="V355" s="6"/>
      <c r="W355" s="6"/>
      <c r="X355" s="6"/>
      <c r="Y355" s="6"/>
      <c r="Z355" s="6"/>
    </row>
    <row r="356" ht="63.0" customHeight="1">
      <c r="A356" s="104" t="s">
        <v>1487</v>
      </c>
      <c r="B356" s="106" t="s">
        <v>1488</v>
      </c>
      <c r="C356" s="106" t="s">
        <v>1490</v>
      </c>
      <c r="D356" s="108">
        <v>2.0</v>
      </c>
      <c r="E356" s="113" t="s">
        <v>1053</v>
      </c>
      <c r="F356" s="108"/>
      <c r="G356" s="112"/>
      <c r="H356" s="82"/>
      <c r="I356" s="78"/>
      <c r="J356" s="5"/>
      <c r="K356" s="5"/>
      <c r="L356" s="6"/>
      <c r="M356" s="6"/>
      <c r="N356" s="6"/>
      <c r="O356" s="6"/>
      <c r="P356" s="6"/>
      <c r="Q356" s="6"/>
      <c r="R356" s="6"/>
      <c r="S356" s="6"/>
      <c r="T356" s="6"/>
      <c r="U356" s="6"/>
      <c r="V356" s="6"/>
      <c r="W356" s="6"/>
      <c r="X356" s="6"/>
      <c r="Y356" s="6"/>
      <c r="Z356" s="6"/>
    </row>
    <row r="357" ht="45.0" customHeight="1">
      <c r="A357" s="104"/>
      <c r="B357" s="106"/>
      <c r="C357" s="115" t="s">
        <v>1492</v>
      </c>
      <c r="D357" s="108">
        <v>0.0</v>
      </c>
      <c r="E357" s="113" t="s">
        <v>1062</v>
      </c>
      <c r="F357" s="108"/>
      <c r="G357" s="112"/>
      <c r="H357" s="82"/>
      <c r="I357" s="78"/>
      <c r="J357" s="5"/>
      <c r="K357" s="5"/>
      <c r="L357" s="6"/>
      <c r="M357" s="6"/>
      <c r="N357" s="6"/>
      <c r="O357" s="6"/>
      <c r="P357" s="6"/>
      <c r="Q357" s="6"/>
      <c r="R357" s="6"/>
      <c r="S357" s="6"/>
      <c r="T357" s="6"/>
      <c r="U357" s="6"/>
      <c r="V357" s="6"/>
      <c r="W357" s="6"/>
      <c r="X357" s="6"/>
      <c r="Y357" s="6"/>
      <c r="Z357" s="6"/>
    </row>
    <row r="358" ht="66.75" customHeight="1">
      <c r="A358" s="104" t="s">
        <v>1493</v>
      </c>
      <c r="B358" s="106" t="s">
        <v>1494</v>
      </c>
      <c r="C358" s="228" t="s">
        <v>1495</v>
      </c>
      <c r="D358" s="113">
        <v>2.0</v>
      </c>
      <c r="E358" s="113" t="s">
        <v>386</v>
      </c>
      <c r="F358" s="115" t="s">
        <v>1500</v>
      </c>
      <c r="G358" s="112"/>
      <c r="H358" s="82"/>
      <c r="I358" s="78"/>
      <c r="J358" s="5"/>
      <c r="K358" s="5"/>
      <c r="L358" s="6"/>
      <c r="M358" s="6"/>
      <c r="N358" s="6"/>
      <c r="O358" s="6"/>
      <c r="P358" s="6"/>
      <c r="Q358" s="6"/>
      <c r="R358" s="6"/>
      <c r="S358" s="6"/>
      <c r="T358" s="6"/>
      <c r="U358" s="6"/>
      <c r="V358" s="6"/>
      <c r="W358" s="6"/>
      <c r="X358" s="6"/>
      <c r="Y358" s="6"/>
      <c r="Z358" s="6"/>
    </row>
    <row r="359" ht="45.0" customHeight="1">
      <c r="A359" s="104"/>
      <c r="B359" s="106"/>
      <c r="C359" s="115" t="s">
        <v>1502</v>
      </c>
      <c r="D359" s="113">
        <v>0.0</v>
      </c>
      <c r="E359" s="113" t="s">
        <v>331</v>
      </c>
      <c r="F359" s="115" t="s">
        <v>1504</v>
      </c>
      <c r="G359" s="112"/>
      <c r="H359" s="82"/>
      <c r="I359" s="78"/>
      <c r="J359" s="5"/>
      <c r="K359" s="5"/>
      <c r="L359" s="6"/>
      <c r="M359" s="6"/>
      <c r="N359" s="6"/>
      <c r="O359" s="6"/>
      <c r="P359" s="6"/>
      <c r="Q359" s="6"/>
      <c r="R359" s="6"/>
      <c r="S359" s="6"/>
      <c r="T359" s="6"/>
      <c r="U359" s="6"/>
      <c r="V359" s="6"/>
      <c r="W359" s="6"/>
      <c r="X359" s="6"/>
      <c r="Y359" s="6"/>
      <c r="Z359" s="6"/>
    </row>
    <row r="360" ht="45.0" customHeight="1">
      <c r="A360" s="104"/>
      <c r="B360" s="106"/>
      <c r="C360" s="115" t="s">
        <v>1507</v>
      </c>
      <c r="D360" s="113">
        <v>2.0</v>
      </c>
      <c r="E360" s="113" t="s">
        <v>331</v>
      </c>
      <c r="F360" s="110" t="s">
        <v>1509</v>
      </c>
      <c r="G360" s="112"/>
      <c r="H360" s="82"/>
      <c r="I360" s="78"/>
      <c r="J360" s="5"/>
      <c r="K360" s="5"/>
      <c r="L360" s="6"/>
      <c r="M360" s="6"/>
      <c r="N360" s="6"/>
      <c r="O360" s="6"/>
      <c r="P360" s="6"/>
      <c r="Q360" s="6"/>
      <c r="R360" s="6"/>
      <c r="S360" s="6"/>
      <c r="T360" s="6"/>
      <c r="U360" s="6"/>
      <c r="V360" s="6"/>
      <c r="W360" s="6"/>
      <c r="X360" s="6"/>
      <c r="Y360" s="6"/>
      <c r="Z360" s="6"/>
    </row>
    <row r="361" ht="30.0" customHeight="1">
      <c r="A361" s="104"/>
      <c r="B361" s="106"/>
      <c r="C361" s="115" t="s">
        <v>1511</v>
      </c>
      <c r="D361" s="113">
        <v>0.0</v>
      </c>
      <c r="E361" s="113" t="s">
        <v>1062</v>
      </c>
      <c r="F361" s="115"/>
      <c r="G361" s="112"/>
      <c r="H361" s="82"/>
      <c r="I361" s="78"/>
      <c r="J361" s="5"/>
      <c r="K361" s="5"/>
      <c r="L361" s="6"/>
      <c r="M361" s="6"/>
      <c r="N361" s="6"/>
      <c r="O361" s="6"/>
      <c r="P361" s="6"/>
      <c r="Q361" s="6"/>
      <c r="R361" s="6"/>
      <c r="S361" s="6"/>
      <c r="T361" s="6"/>
      <c r="U361" s="6"/>
      <c r="V361" s="6"/>
      <c r="W361" s="6"/>
      <c r="X361" s="6"/>
      <c r="Y361" s="6"/>
      <c r="Z361" s="6"/>
    </row>
    <row r="362" ht="47.25" hidden="1" customHeight="1">
      <c r="A362" s="120" t="s">
        <v>1512</v>
      </c>
      <c r="B362" s="106" t="s">
        <v>1514</v>
      </c>
      <c r="C362" s="108"/>
      <c r="D362" s="108"/>
      <c r="E362" s="113"/>
      <c r="F362" s="108"/>
      <c r="G362" s="108"/>
      <c r="H362" s="78"/>
      <c r="I362" s="78"/>
      <c r="J362" s="5"/>
      <c r="K362" s="5"/>
      <c r="L362" s="6"/>
      <c r="M362" s="6"/>
      <c r="N362" s="6"/>
      <c r="O362" s="6"/>
      <c r="P362" s="6"/>
      <c r="Q362" s="6"/>
      <c r="R362" s="6"/>
      <c r="S362" s="6"/>
      <c r="T362" s="6"/>
      <c r="U362" s="6"/>
      <c r="V362" s="6"/>
      <c r="W362" s="6"/>
      <c r="X362" s="6"/>
      <c r="Y362" s="6"/>
      <c r="Z362" s="6"/>
    </row>
    <row r="363" ht="68.25" customHeight="1">
      <c r="A363" s="104" t="s">
        <v>1516</v>
      </c>
      <c r="B363" s="106" t="s">
        <v>1517</v>
      </c>
      <c r="C363" s="115" t="s">
        <v>1518</v>
      </c>
      <c r="D363" s="108">
        <v>2.0</v>
      </c>
      <c r="E363" s="113" t="s">
        <v>1520</v>
      </c>
      <c r="F363" s="108"/>
      <c r="G363" s="112"/>
      <c r="H363" s="82"/>
      <c r="I363" s="78"/>
      <c r="J363" s="5"/>
      <c r="K363" s="5"/>
      <c r="L363" s="6"/>
      <c r="M363" s="6"/>
      <c r="N363" s="6"/>
      <c r="O363" s="6"/>
      <c r="P363" s="6"/>
      <c r="Q363" s="6"/>
      <c r="R363" s="6"/>
      <c r="S363" s="6"/>
      <c r="T363" s="6"/>
      <c r="U363" s="6"/>
      <c r="V363" s="6"/>
      <c r="W363" s="6"/>
      <c r="X363" s="6"/>
      <c r="Y363" s="6"/>
      <c r="Z363" s="6"/>
    </row>
    <row r="364" ht="39.75" customHeight="1">
      <c r="A364" s="152" t="s">
        <v>1521</v>
      </c>
      <c r="B364" s="99" t="s">
        <v>1522</v>
      </c>
      <c r="C364" s="3"/>
      <c r="D364" s="3"/>
      <c r="E364" s="3"/>
      <c r="F364" s="3"/>
      <c r="G364" s="97"/>
      <c r="H364" s="82">
        <f>SUM(D365:D372)</f>
        <v>12</v>
      </c>
      <c r="I364" s="78">
        <f>COUNT(D365:D372)*2</f>
        <v>14</v>
      </c>
      <c r="J364" s="5"/>
      <c r="K364" s="5"/>
      <c r="L364" s="6"/>
      <c r="M364" s="6"/>
      <c r="N364" s="6"/>
      <c r="O364" s="6"/>
      <c r="P364" s="6"/>
      <c r="Q364" s="6"/>
      <c r="R364" s="6"/>
      <c r="S364" s="6"/>
      <c r="T364" s="6"/>
      <c r="U364" s="6"/>
      <c r="V364" s="6"/>
      <c r="W364" s="6"/>
      <c r="X364" s="6"/>
      <c r="Y364" s="6"/>
      <c r="Z364" s="6"/>
    </row>
    <row r="365" ht="75.0" customHeight="1">
      <c r="A365" s="104" t="s">
        <v>1530</v>
      </c>
      <c r="B365" s="106" t="s">
        <v>1531</v>
      </c>
      <c r="C365" s="134" t="s">
        <v>1532</v>
      </c>
      <c r="D365" s="108">
        <v>0.0</v>
      </c>
      <c r="E365" s="113" t="s">
        <v>1053</v>
      </c>
      <c r="F365" s="108"/>
      <c r="G365" s="112"/>
      <c r="H365" s="82"/>
      <c r="I365" s="78"/>
      <c r="J365" s="5"/>
      <c r="K365" s="5"/>
      <c r="L365" s="6"/>
      <c r="M365" s="6"/>
      <c r="N365" s="6"/>
      <c r="O365" s="6"/>
      <c r="P365" s="6"/>
      <c r="Q365" s="6"/>
      <c r="R365" s="6"/>
      <c r="S365" s="6"/>
      <c r="T365" s="6"/>
      <c r="U365" s="6"/>
      <c r="V365" s="6"/>
      <c r="W365" s="6"/>
      <c r="X365" s="6"/>
      <c r="Y365" s="6"/>
      <c r="Z365" s="6"/>
    </row>
    <row r="366" ht="65.25" customHeight="1">
      <c r="A366" s="104" t="s">
        <v>1533</v>
      </c>
      <c r="B366" s="106" t="s">
        <v>1534</v>
      </c>
      <c r="C366" s="134" t="s">
        <v>1535</v>
      </c>
      <c r="D366" s="108">
        <v>2.0</v>
      </c>
      <c r="E366" s="113" t="s">
        <v>1053</v>
      </c>
      <c r="F366" s="108"/>
      <c r="G366" s="112"/>
      <c r="H366" s="82"/>
      <c r="I366" s="78"/>
      <c r="J366" s="5"/>
      <c r="K366" s="5"/>
      <c r="L366" s="6"/>
      <c r="M366" s="6"/>
      <c r="N366" s="6"/>
      <c r="O366" s="6"/>
      <c r="P366" s="6"/>
      <c r="Q366" s="6"/>
      <c r="R366" s="6"/>
      <c r="S366" s="6"/>
      <c r="T366" s="6"/>
      <c r="U366" s="6"/>
      <c r="V366" s="6"/>
      <c r="W366" s="6"/>
      <c r="X366" s="6"/>
      <c r="Y366" s="6"/>
      <c r="Z366" s="6"/>
    </row>
    <row r="367" ht="47.25" hidden="1" customHeight="1">
      <c r="A367" s="120" t="s">
        <v>1536</v>
      </c>
      <c r="B367" s="106" t="s">
        <v>1538</v>
      </c>
      <c r="C367" s="108"/>
      <c r="D367" s="108"/>
      <c r="E367" s="113"/>
      <c r="F367" s="108"/>
      <c r="G367" s="108"/>
      <c r="H367" s="78"/>
      <c r="I367" s="78"/>
      <c r="J367" s="5"/>
      <c r="K367" s="5"/>
      <c r="L367" s="6"/>
      <c r="M367" s="6"/>
      <c r="N367" s="6"/>
      <c r="O367" s="6"/>
      <c r="P367" s="6"/>
      <c r="Q367" s="6"/>
      <c r="R367" s="6"/>
      <c r="S367" s="6"/>
      <c r="T367" s="6"/>
      <c r="U367" s="6"/>
      <c r="V367" s="6"/>
      <c r="W367" s="6"/>
      <c r="X367" s="6"/>
      <c r="Y367" s="6"/>
      <c r="Z367" s="6"/>
    </row>
    <row r="368" ht="45.0" customHeight="1">
      <c r="A368" s="104" t="s">
        <v>1539</v>
      </c>
      <c r="B368" s="150" t="s">
        <v>1540</v>
      </c>
      <c r="C368" s="134" t="s">
        <v>1541</v>
      </c>
      <c r="D368" s="108">
        <v>2.0</v>
      </c>
      <c r="E368" s="113" t="s">
        <v>1053</v>
      </c>
      <c r="F368" s="108"/>
      <c r="G368" s="112"/>
      <c r="H368" s="82"/>
      <c r="I368" s="78"/>
      <c r="J368" s="5"/>
      <c r="K368" s="5"/>
      <c r="L368" s="6"/>
      <c r="M368" s="6"/>
      <c r="N368" s="6"/>
      <c r="O368" s="6"/>
      <c r="P368" s="6"/>
      <c r="Q368" s="6"/>
      <c r="R368" s="6"/>
      <c r="S368" s="6"/>
      <c r="T368" s="6"/>
      <c r="U368" s="6"/>
      <c r="V368" s="6"/>
      <c r="W368" s="6"/>
      <c r="X368" s="6"/>
      <c r="Y368" s="6"/>
      <c r="Z368" s="6"/>
    </row>
    <row r="369" ht="49.5" customHeight="1">
      <c r="A369" s="104" t="s">
        <v>1542</v>
      </c>
      <c r="B369" s="106" t="s">
        <v>1543</v>
      </c>
      <c r="C369" s="134" t="s">
        <v>1544</v>
      </c>
      <c r="D369" s="108">
        <v>2.0</v>
      </c>
      <c r="E369" s="113" t="s">
        <v>386</v>
      </c>
      <c r="F369" s="108"/>
      <c r="G369" s="112"/>
      <c r="H369" s="82"/>
      <c r="I369" s="78"/>
      <c r="J369" s="5"/>
      <c r="K369" s="5"/>
      <c r="L369" s="6"/>
      <c r="M369" s="6"/>
      <c r="N369" s="6"/>
      <c r="O369" s="6"/>
      <c r="P369" s="6"/>
      <c r="Q369" s="6"/>
      <c r="R369" s="6"/>
      <c r="S369" s="6"/>
      <c r="T369" s="6"/>
      <c r="U369" s="6"/>
      <c r="V369" s="6"/>
      <c r="W369" s="6"/>
      <c r="X369" s="6"/>
      <c r="Y369" s="6"/>
      <c r="Z369" s="6"/>
    </row>
    <row r="370" ht="31.5" customHeight="1">
      <c r="A370" s="104" t="s">
        <v>1546</v>
      </c>
      <c r="B370" s="106" t="s">
        <v>1547</v>
      </c>
      <c r="C370" s="116" t="s">
        <v>1548</v>
      </c>
      <c r="D370" s="108">
        <v>2.0</v>
      </c>
      <c r="E370" s="113" t="s">
        <v>383</v>
      </c>
      <c r="F370" s="110" t="s">
        <v>1549</v>
      </c>
      <c r="G370" s="112"/>
      <c r="H370" s="82"/>
      <c r="I370" s="78"/>
      <c r="J370" s="5"/>
      <c r="K370" s="5"/>
      <c r="L370" s="6"/>
      <c r="M370" s="6"/>
      <c r="N370" s="6"/>
      <c r="O370" s="6"/>
      <c r="P370" s="6"/>
      <c r="Q370" s="6"/>
      <c r="R370" s="6"/>
      <c r="S370" s="6"/>
      <c r="T370" s="6"/>
      <c r="U370" s="6"/>
      <c r="V370" s="6"/>
      <c r="W370" s="6"/>
      <c r="X370" s="6"/>
      <c r="Y370" s="6"/>
      <c r="Z370" s="6"/>
    </row>
    <row r="371" ht="30.0" customHeight="1">
      <c r="A371" s="104"/>
      <c r="B371" s="106"/>
      <c r="C371" s="110" t="s">
        <v>1552</v>
      </c>
      <c r="D371" s="108">
        <v>2.0</v>
      </c>
      <c r="E371" s="113" t="s">
        <v>383</v>
      </c>
      <c r="F371" s="108"/>
      <c r="G371" s="112"/>
      <c r="H371" s="82"/>
      <c r="I371" s="78"/>
      <c r="J371" s="5"/>
      <c r="K371" s="5"/>
      <c r="L371" s="6"/>
      <c r="M371" s="6"/>
      <c r="N371" s="6"/>
      <c r="O371" s="6"/>
      <c r="P371" s="6"/>
      <c r="Q371" s="6"/>
      <c r="R371" s="6"/>
      <c r="S371" s="6"/>
      <c r="T371" s="6"/>
      <c r="U371" s="6"/>
      <c r="V371" s="6"/>
      <c r="W371" s="6"/>
      <c r="X371" s="6"/>
      <c r="Y371" s="6"/>
      <c r="Z371" s="6"/>
    </row>
    <row r="372" ht="47.25" customHeight="1">
      <c r="A372" s="104" t="s">
        <v>1553</v>
      </c>
      <c r="B372" s="106" t="s">
        <v>1554</v>
      </c>
      <c r="C372" s="110" t="s">
        <v>1555</v>
      </c>
      <c r="D372" s="108">
        <v>2.0</v>
      </c>
      <c r="E372" s="113" t="s">
        <v>386</v>
      </c>
      <c r="F372" s="108"/>
      <c r="G372" s="112"/>
      <c r="H372" s="82"/>
      <c r="I372" s="78"/>
      <c r="J372" s="5"/>
      <c r="K372" s="5"/>
      <c r="L372" s="6"/>
      <c r="M372" s="6"/>
      <c r="N372" s="6"/>
      <c r="O372" s="6"/>
      <c r="P372" s="6"/>
      <c r="Q372" s="6"/>
      <c r="R372" s="6"/>
      <c r="S372" s="6"/>
      <c r="T372" s="6"/>
      <c r="U372" s="6"/>
      <c r="V372" s="6"/>
      <c r="W372" s="6"/>
      <c r="X372" s="6"/>
      <c r="Y372" s="6"/>
      <c r="Z372" s="6"/>
    </row>
    <row r="373" ht="39.75" hidden="1" customHeight="1">
      <c r="A373" s="217" t="s">
        <v>1557</v>
      </c>
      <c r="B373" s="103" t="s">
        <v>1558</v>
      </c>
      <c r="C373" s="3"/>
      <c r="D373" s="3"/>
      <c r="E373" s="3"/>
      <c r="F373" s="3"/>
      <c r="G373" s="4"/>
      <c r="H373" s="78"/>
      <c r="I373" s="78"/>
      <c r="J373" s="5"/>
      <c r="K373" s="5"/>
      <c r="L373" s="6"/>
      <c r="M373" s="6"/>
      <c r="N373" s="6"/>
      <c r="O373" s="6"/>
      <c r="P373" s="6"/>
      <c r="Q373" s="6"/>
      <c r="R373" s="6"/>
      <c r="S373" s="6"/>
      <c r="T373" s="6"/>
      <c r="U373" s="6"/>
      <c r="V373" s="6"/>
      <c r="W373" s="6"/>
      <c r="X373" s="6"/>
      <c r="Y373" s="6"/>
      <c r="Z373" s="6"/>
    </row>
    <row r="374" ht="31.5" hidden="1" customHeight="1">
      <c r="A374" s="120" t="s">
        <v>1561</v>
      </c>
      <c r="B374" s="106" t="s">
        <v>1562</v>
      </c>
      <c r="C374" s="108"/>
      <c r="D374" s="108"/>
      <c r="E374" s="113"/>
      <c r="F374" s="108"/>
      <c r="G374" s="108"/>
      <c r="H374" s="78"/>
      <c r="I374" s="78"/>
      <c r="J374" s="5"/>
      <c r="K374" s="5"/>
      <c r="L374" s="6"/>
      <c r="M374" s="6"/>
      <c r="N374" s="6"/>
      <c r="O374" s="6"/>
      <c r="P374" s="6"/>
      <c r="Q374" s="6"/>
      <c r="R374" s="6"/>
      <c r="S374" s="6"/>
      <c r="T374" s="6"/>
      <c r="U374" s="6"/>
      <c r="V374" s="6"/>
      <c r="W374" s="6"/>
      <c r="X374" s="6"/>
      <c r="Y374" s="6"/>
      <c r="Z374" s="6"/>
    </row>
    <row r="375" ht="47.25" hidden="1" customHeight="1">
      <c r="A375" s="120" t="s">
        <v>1563</v>
      </c>
      <c r="B375" s="106" t="s">
        <v>1564</v>
      </c>
      <c r="C375" s="108"/>
      <c r="D375" s="108"/>
      <c r="E375" s="113"/>
      <c r="F375" s="108"/>
      <c r="G375" s="108"/>
      <c r="H375" s="78"/>
      <c r="I375" s="78"/>
      <c r="J375" s="5"/>
      <c r="K375" s="5"/>
      <c r="L375" s="6"/>
      <c r="M375" s="6"/>
      <c r="N375" s="6"/>
      <c r="O375" s="6"/>
      <c r="P375" s="6"/>
      <c r="Q375" s="6"/>
      <c r="R375" s="6"/>
      <c r="S375" s="6"/>
      <c r="T375" s="6"/>
      <c r="U375" s="6"/>
      <c r="V375" s="6"/>
      <c r="W375" s="6"/>
      <c r="X375" s="6"/>
      <c r="Y375" s="6"/>
      <c r="Z375" s="6"/>
    </row>
    <row r="376" ht="47.25" hidden="1" customHeight="1">
      <c r="A376" s="120" t="s">
        <v>1565</v>
      </c>
      <c r="B376" s="106" t="s">
        <v>1566</v>
      </c>
      <c r="C376" s="108"/>
      <c r="D376" s="108"/>
      <c r="E376" s="113"/>
      <c r="F376" s="108"/>
      <c r="G376" s="108"/>
      <c r="H376" s="78"/>
      <c r="I376" s="78"/>
      <c r="J376" s="5"/>
      <c r="K376" s="5"/>
      <c r="L376" s="6"/>
      <c r="M376" s="6"/>
      <c r="N376" s="6"/>
      <c r="O376" s="6"/>
      <c r="P376" s="6"/>
      <c r="Q376" s="6"/>
      <c r="R376" s="6"/>
      <c r="S376" s="6"/>
      <c r="T376" s="6"/>
      <c r="U376" s="6"/>
      <c r="V376" s="6"/>
      <c r="W376" s="6"/>
      <c r="X376" s="6"/>
      <c r="Y376" s="6"/>
      <c r="Z376" s="6"/>
    </row>
    <row r="377" ht="63.0" hidden="1" customHeight="1">
      <c r="A377" s="120" t="s">
        <v>1568</v>
      </c>
      <c r="B377" s="106" t="s">
        <v>1570</v>
      </c>
      <c r="C377" s="108"/>
      <c r="D377" s="108"/>
      <c r="E377" s="113"/>
      <c r="F377" s="108"/>
      <c r="G377" s="108"/>
      <c r="H377" s="78"/>
      <c r="I377" s="78"/>
      <c r="J377" s="5"/>
      <c r="K377" s="5"/>
      <c r="L377" s="6"/>
      <c r="M377" s="6"/>
      <c r="N377" s="6"/>
      <c r="O377" s="6"/>
      <c r="P377" s="6"/>
      <c r="Q377" s="6"/>
      <c r="R377" s="6"/>
      <c r="S377" s="6"/>
      <c r="T377" s="6"/>
      <c r="U377" s="6"/>
      <c r="V377" s="6"/>
      <c r="W377" s="6"/>
      <c r="X377" s="6"/>
      <c r="Y377" s="6"/>
      <c r="Z377" s="6"/>
    </row>
    <row r="378" ht="39.75" hidden="1" customHeight="1">
      <c r="A378" s="217" t="s">
        <v>1572</v>
      </c>
      <c r="B378" s="99" t="s">
        <v>1574</v>
      </c>
      <c r="C378" s="3"/>
      <c r="D378" s="3"/>
      <c r="E378" s="3"/>
      <c r="F378" s="3"/>
      <c r="G378" s="4"/>
      <c r="H378" s="78"/>
      <c r="I378" s="78"/>
      <c r="J378" s="5"/>
      <c r="K378" s="5"/>
      <c r="L378" s="6"/>
      <c r="M378" s="6"/>
      <c r="N378" s="6"/>
      <c r="O378" s="6"/>
      <c r="P378" s="6"/>
      <c r="Q378" s="6"/>
      <c r="R378" s="6"/>
      <c r="S378" s="6"/>
      <c r="T378" s="6"/>
      <c r="U378" s="6"/>
      <c r="V378" s="6"/>
      <c r="W378" s="6"/>
      <c r="X378" s="6"/>
      <c r="Y378" s="6"/>
      <c r="Z378" s="6"/>
    </row>
    <row r="379" ht="75.0" hidden="1" customHeight="1">
      <c r="A379" s="120" t="s">
        <v>1581</v>
      </c>
      <c r="B379" s="110" t="s">
        <v>1582</v>
      </c>
      <c r="C379" s="108"/>
      <c r="D379" s="108"/>
      <c r="E379" s="113"/>
      <c r="F379" s="108"/>
      <c r="G379" s="108"/>
      <c r="H379" s="78"/>
      <c r="I379" s="78"/>
      <c r="J379" s="5"/>
      <c r="K379" s="5"/>
      <c r="L379" s="6"/>
      <c r="M379" s="6"/>
      <c r="N379" s="6"/>
      <c r="O379" s="6"/>
      <c r="P379" s="6"/>
      <c r="Q379" s="6"/>
      <c r="R379" s="6"/>
      <c r="S379" s="6"/>
      <c r="T379" s="6"/>
      <c r="U379" s="6"/>
      <c r="V379" s="6"/>
      <c r="W379" s="6"/>
      <c r="X379" s="6"/>
      <c r="Y379" s="6"/>
      <c r="Z379" s="6"/>
    </row>
    <row r="380" ht="45.0" hidden="1" customHeight="1">
      <c r="A380" s="120" t="s">
        <v>1583</v>
      </c>
      <c r="B380" s="110" t="s">
        <v>1584</v>
      </c>
      <c r="C380" s="108"/>
      <c r="D380" s="108"/>
      <c r="E380" s="113"/>
      <c r="F380" s="108"/>
      <c r="G380" s="108"/>
      <c r="H380" s="78"/>
      <c r="I380" s="78"/>
      <c r="J380" s="5"/>
      <c r="K380" s="5"/>
      <c r="L380" s="6"/>
      <c r="M380" s="6"/>
      <c r="N380" s="6"/>
      <c r="O380" s="6"/>
      <c r="P380" s="6"/>
      <c r="Q380" s="6"/>
      <c r="R380" s="6"/>
      <c r="S380" s="6"/>
      <c r="T380" s="6"/>
      <c r="U380" s="6"/>
      <c r="V380" s="6"/>
      <c r="W380" s="6"/>
      <c r="X380" s="6"/>
      <c r="Y380" s="6"/>
      <c r="Z380" s="6"/>
    </row>
    <row r="381" ht="94.5" hidden="1" customHeight="1">
      <c r="A381" s="120" t="s">
        <v>1587</v>
      </c>
      <c r="B381" s="122" t="s">
        <v>1588</v>
      </c>
      <c r="C381" s="108"/>
      <c r="D381" s="108"/>
      <c r="E381" s="113"/>
      <c r="F381" s="108"/>
      <c r="G381" s="108"/>
      <c r="H381" s="78"/>
      <c r="I381" s="78"/>
      <c r="J381" s="5"/>
      <c r="K381" s="5"/>
      <c r="L381" s="6"/>
      <c r="M381" s="6"/>
      <c r="N381" s="6"/>
      <c r="O381" s="6"/>
      <c r="P381" s="6"/>
      <c r="Q381" s="6"/>
      <c r="R381" s="6"/>
      <c r="S381" s="6"/>
      <c r="T381" s="6"/>
      <c r="U381" s="6"/>
      <c r="V381" s="6"/>
      <c r="W381" s="6"/>
      <c r="X381" s="6"/>
      <c r="Y381" s="6"/>
      <c r="Z381" s="6"/>
    </row>
    <row r="382" ht="39.75" customHeight="1">
      <c r="A382" s="96" t="s">
        <v>1590</v>
      </c>
      <c r="B382" s="103" t="s">
        <v>1592</v>
      </c>
      <c r="C382" s="3"/>
      <c r="D382" s="3"/>
      <c r="E382" s="3"/>
      <c r="F382" s="3"/>
      <c r="G382" s="97"/>
      <c r="H382" s="82">
        <f>SUM(D385:D386)</f>
        <v>0</v>
      </c>
      <c r="I382" s="78">
        <f>COUNT(D385:D386)*2</f>
        <v>4</v>
      </c>
      <c r="J382" s="5"/>
      <c r="K382" s="5"/>
      <c r="L382" s="6"/>
      <c r="M382" s="6"/>
      <c r="N382" s="6"/>
      <c r="O382" s="6"/>
      <c r="P382" s="6"/>
      <c r="Q382" s="6"/>
      <c r="R382" s="6"/>
      <c r="S382" s="6"/>
      <c r="T382" s="6"/>
      <c r="U382" s="6"/>
      <c r="V382" s="6"/>
      <c r="W382" s="6"/>
      <c r="X382" s="6"/>
      <c r="Y382" s="6"/>
      <c r="Z382" s="6"/>
    </row>
    <row r="383" ht="47.25" hidden="1" customHeight="1">
      <c r="A383" s="120" t="s">
        <v>1597</v>
      </c>
      <c r="B383" s="106" t="s">
        <v>1598</v>
      </c>
      <c r="C383" s="108"/>
      <c r="D383" s="108"/>
      <c r="E383" s="113"/>
      <c r="F383" s="108"/>
      <c r="G383" s="108"/>
      <c r="H383" s="78"/>
      <c r="I383" s="78"/>
      <c r="J383" s="5"/>
      <c r="K383" s="5"/>
      <c r="L383" s="6"/>
      <c r="M383" s="6"/>
      <c r="N383" s="6"/>
      <c r="O383" s="6"/>
      <c r="P383" s="6"/>
      <c r="Q383" s="6"/>
      <c r="R383" s="6"/>
      <c r="S383" s="6"/>
      <c r="T383" s="6"/>
      <c r="U383" s="6"/>
      <c r="V383" s="6"/>
      <c r="W383" s="6"/>
      <c r="X383" s="6"/>
      <c r="Y383" s="6"/>
      <c r="Z383" s="6"/>
    </row>
    <row r="384" ht="31.5" hidden="1" customHeight="1">
      <c r="A384" s="120" t="s">
        <v>1600</v>
      </c>
      <c r="B384" s="106" t="s">
        <v>1601</v>
      </c>
      <c r="C384" s="108"/>
      <c r="D384" s="108"/>
      <c r="E384" s="113"/>
      <c r="F384" s="108"/>
      <c r="G384" s="108"/>
      <c r="H384" s="78"/>
      <c r="I384" s="78"/>
      <c r="J384" s="5"/>
      <c r="K384" s="5"/>
      <c r="L384" s="6"/>
      <c r="M384" s="6"/>
      <c r="N384" s="6"/>
      <c r="O384" s="6"/>
      <c r="P384" s="6"/>
      <c r="Q384" s="6"/>
      <c r="R384" s="6"/>
      <c r="S384" s="6"/>
      <c r="T384" s="6"/>
      <c r="U384" s="6"/>
      <c r="V384" s="6"/>
      <c r="W384" s="6"/>
      <c r="X384" s="6"/>
      <c r="Y384" s="6"/>
      <c r="Z384" s="6"/>
    </row>
    <row r="385" ht="31.5" customHeight="1">
      <c r="A385" s="104" t="s">
        <v>1603</v>
      </c>
      <c r="B385" s="106" t="s">
        <v>1604</v>
      </c>
      <c r="C385" s="115" t="s">
        <v>1605</v>
      </c>
      <c r="D385" s="108">
        <v>0.0</v>
      </c>
      <c r="E385" s="18" t="s">
        <v>158</v>
      </c>
      <c r="F385" s="108"/>
      <c r="G385" s="112"/>
      <c r="H385" s="82"/>
      <c r="I385" s="78"/>
      <c r="J385" s="5"/>
      <c r="K385" s="5"/>
      <c r="L385" s="6"/>
      <c r="M385" s="6"/>
      <c r="N385" s="6"/>
      <c r="O385" s="6"/>
      <c r="P385" s="6"/>
      <c r="Q385" s="6"/>
      <c r="R385" s="6"/>
      <c r="S385" s="6"/>
      <c r="T385" s="6"/>
      <c r="U385" s="6"/>
      <c r="V385" s="6"/>
      <c r="W385" s="6"/>
      <c r="X385" s="6"/>
      <c r="Y385" s="6"/>
      <c r="Z385" s="6"/>
    </row>
    <row r="386" ht="51.0" customHeight="1">
      <c r="A386" s="104"/>
      <c r="B386" s="106"/>
      <c r="C386" s="115" t="s">
        <v>1607</v>
      </c>
      <c r="D386" s="108">
        <v>0.0</v>
      </c>
      <c r="E386" s="113" t="s">
        <v>158</v>
      </c>
      <c r="F386" s="108"/>
      <c r="G386" s="112"/>
      <c r="H386" s="82"/>
      <c r="I386" s="78"/>
      <c r="J386" s="5"/>
      <c r="K386" s="5"/>
      <c r="L386" s="6"/>
      <c r="M386" s="6"/>
      <c r="N386" s="6"/>
      <c r="O386" s="6"/>
      <c r="P386" s="6"/>
      <c r="Q386" s="6"/>
      <c r="R386" s="6"/>
      <c r="S386" s="6"/>
      <c r="T386" s="6"/>
      <c r="U386" s="6"/>
      <c r="V386" s="6"/>
      <c r="W386" s="6"/>
      <c r="X386" s="6"/>
      <c r="Y386" s="6"/>
      <c r="Z386" s="6"/>
    </row>
    <row r="387" ht="78.75" hidden="1" customHeight="1">
      <c r="A387" s="120" t="s">
        <v>1609</v>
      </c>
      <c r="B387" s="150" t="s">
        <v>1611</v>
      </c>
      <c r="C387" s="5"/>
      <c r="D387" s="108"/>
      <c r="E387" s="113"/>
      <c r="F387" s="108"/>
      <c r="G387" s="108"/>
      <c r="H387" s="78"/>
      <c r="I387" s="78"/>
      <c r="J387" s="5"/>
      <c r="K387" s="5"/>
      <c r="L387" s="6"/>
      <c r="M387" s="6"/>
      <c r="N387" s="6"/>
      <c r="O387" s="6"/>
      <c r="P387" s="6"/>
      <c r="Q387" s="6"/>
      <c r="R387" s="6"/>
      <c r="S387" s="6"/>
      <c r="T387" s="6"/>
      <c r="U387" s="6"/>
      <c r="V387" s="6"/>
      <c r="W387" s="6"/>
      <c r="X387" s="6"/>
      <c r="Y387" s="6"/>
      <c r="Z387" s="6"/>
    </row>
    <row r="388" ht="31.5" hidden="1" customHeight="1">
      <c r="A388" s="120" t="s">
        <v>1612</v>
      </c>
      <c r="B388" s="106" t="s">
        <v>1613</v>
      </c>
      <c r="C388" s="108"/>
      <c r="D388" s="108"/>
      <c r="E388" s="113"/>
      <c r="F388" s="108"/>
      <c r="G388" s="108"/>
      <c r="H388" s="78"/>
      <c r="I388" s="78"/>
      <c r="J388" s="5"/>
      <c r="K388" s="5"/>
      <c r="L388" s="6"/>
      <c r="M388" s="6"/>
      <c r="N388" s="6"/>
      <c r="O388" s="6"/>
      <c r="P388" s="6"/>
      <c r="Q388" s="6"/>
      <c r="R388" s="6"/>
      <c r="S388" s="6"/>
      <c r="T388" s="6"/>
      <c r="U388" s="6"/>
      <c r="V388" s="6"/>
      <c r="W388" s="6"/>
      <c r="X388" s="6"/>
      <c r="Y388" s="6"/>
      <c r="Z388" s="6"/>
    </row>
    <row r="389" ht="39.75" customHeight="1">
      <c r="A389" s="152" t="s">
        <v>1614</v>
      </c>
      <c r="B389" s="99" t="s">
        <v>1615</v>
      </c>
      <c r="C389" s="3"/>
      <c r="D389" s="3"/>
      <c r="E389" s="3"/>
      <c r="F389" s="3"/>
      <c r="G389" s="97"/>
      <c r="H389" s="82">
        <f>SUM(D390:D392)</f>
        <v>0</v>
      </c>
      <c r="I389" s="78">
        <f>COUNT(D390:D417)*2</f>
        <v>4</v>
      </c>
      <c r="J389" s="5"/>
      <c r="K389" s="5"/>
      <c r="L389" s="6"/>
      <c r="M389" s="6"/>
      <c r="N389" s="6"/>
      <c r="O389" s="6"/>
      <c r="P389" s="6"/>
      <c r="Q389" s="6"/>
      <c r="R389" s="6"/>
      <c r="S389" s="6"/>
      <c r="T389" s="6"/>
      <c r="U389" s="6"/>
      <c r="V389" s="6"/>
      <c r="W389" s="6"/>
      <c r="X389" s="6"/>
      <c r="Y389" s="6"/>
      <c r="Z389" s="6"/>
    </row>
    <row r="390" ht="47.25" customHeight="1">
      <c r="A390" s="104" t="s">
        <v>1625</v>
      </c>
      <c r="B390" s="122" t="s">
        <v>1626</v>
      </c>
      <c r="C390" s="115" t="s">
        <v>1627</v>
      </c>
      <c r="D390" s="108">
        <v>0.0</v>
      </c>
      <c r="E390" s="113" t="s">
        <v>331</v>
      </c>
      <c r="F390" s="108"/>
      <c r="G390" s="112"/>
      <c r="H390" s="82"/>
      <c r="I390" s="78"/>
      <c r="J390" s="5"/>
      <c r="K390" s="5"/>
      <c r="L390" s="6"/>
      <c r="M390" s="6"/>
      <c r="N390" s="6"/>
      <c r="O390" s="6"/>
      <c r="P390" s="6"/>
      <c r="Q390" s="6"/>
      <c r="R390" s="6"/>
      <c r="S390" s="6"/>
      <c r="T390" s="6"/>
      <c r="U390" s="6"/>
      <c r="V390" s="6"/>
      <c r="W390" s="6"/>
      <c r="X390" s="6"/>
      <c r="Y390" s="6"/>
      <c r="Z390" s="6"/>
    </row>
    <row r="391" ht="47.25" hidden="1" customHeight="1">
      <c r="A391" s="120" t="s">
        <v>1632</v>
      </c>
      <c r="B391" s="122" t="s">
        <v>1633</v>
      </c>
      <c r="C391" s="108"/>
      <c r="D391" s="108"/>
      <c r="E391" s="113"/>
      <c r="F391" s="108"/>
      <c r="G391" s="108"/>
      <c r="H391" s="78"/>
      <c r="I391" s="78"/>
      <c r="J391" s="5"/>
      <c r="K391" s="5"/>
      <c r="L391" s="6"/>
      <c r="M391" s="6"/>
      <c r="N391" s="6"/>
      <c r="O391" s="6"/>
      <c r="P391" s="6"/>
      <c r="Q391" s="6"/>
      <c r="R391" s="6"/>
      <c r="S391" s="6"/>
      <c r="T391" s="6"/>
      <c r="U391" s="6"/>
      <c r="V391" s="6"/>
      <c r="W391" s="6"/>
      <c r="X391" s="6"/>
      <c r="Y391" s="6"/>
      <c r="Z391" s="6"/>
    </row>
    <row r="392" ht="47.25" customHeight="1">
      <c r="A392" s="104" t="s">
        <v>1638</v>
      </c>
      <c r="B392" s="122" t="s">
        <v>1641</v>
      </c>
      <c r="C392" s="115" t="s">
        <v>1642</v>
      </c>
      <c r="D392" s="108">
        <v>0.0</v>
      </c>
      <c r="E392" s="113" t="s">
        <v>158</v>
      </c>
      <c r="F392" s="108"/>
      <c r="G392" s="112"/>
      <c r="H392" s="82"/>
      <c r="I392" s="78"/>
      <c r="J392" s="5"/>
      <c r="K392" s="5"/>
      <c r="L392" s="6"/>
      <c r="M392" s="6"/>
      <c r="N392" s="6"/>
      <c r="O392" s="6"/>
      <c r="P392" s="6"/>
      <c r="Q392" s="6"/>
      <c r="R392" s="6"/>
      <c r="S392" s="6"/>
      <c r="T392" s="6"/>
      <c r="U392" s="6"/>
      <c r="V392" s="6"/>
      <c r="W392" s="6"/>
      <c r="X392" s="6"/>
      <c r="Y392" s="6"/>
      <c r="Z392" s="6"/>
    </row>
    <row r="393" ht="39.75" hidden="1" customHeight="1">
      <c r="A393" s="217" t="s">
        <v>1646</v>
      </c>
      <c r="B393" s="99" t="s">
        <v>1649</v>
      </c>
      <c r="C393" s="3"/>
      <c r="D393" s="3"/>
      <c r="E393" s="3"/>
      <c r="F393" s="3"/>
      <c r="G393" s="4"/>
      <c r="H393" s="78"/>
      <c r="I393" s="78"/>
      <c r="J393" s="5"/>
      <c r="K393" s="5"/>
      <c r="L393" s="6"/>
      <c r="M393" s="6"/>
      <c r="N393" s="6"/>
      <c r="O393" s="6"/>
      <c r="P393" s="6"/>
      <c r="Q393" s="6"/>
      <c r="R393" s="6"/>
      <c r="S393" s="6"/>
      <c r="T393" s="6"/>
      <c r="U393" s="6"/>
      <c r="V393" s="6"/>
      <c r="W393" s="6"/>
      <c r="X393" s="6"/>
      <c r="Y393" s="6"/>
      <c r="Z393" s="6"/>
    </row>
    <row r="394" ht="47.25" hidden="1" customHeight="1">
      <c r="A394" s="120" t="s">
        <v>1657</v>
      </c>
      <c r="B394" s="122" t="s">
        <v>1658</v>
      </c>
      <c r="C394" s="108"/>
      <c r="D394" s="108"/>
      <c r="E394" s="113"/>
      <c r="F394" s="108"/>
      <c r="G394" s="108"/>
      <c r="H394" s="78"/>
      <c r="I394" s="78"/>
      <c r="J394" s="5"/>
      <c r="K394" s="5"/>
      <c r="L394" s="6"/>
      <c r="M394" s="6"/>
      <c r="N394" s="6"/>
      <c r="O394" s="6"/>
      <c r="P394" s="6"/>
      <c r="Q394" s="6"/>
      <c r="R394" s="6"/>
      <c r="S394" s="6"/>
      <c r="T394" s="6"/>
      <c r="U394" s="6"/>
      <c r="V394" s="6"/>
      <c r="W394" s="6"/>
      <c r="X394" s="6"/>
      <c r="Y394" s="6"/>
      <c r="Z394" s="6"/>
    </row>
    <row r="395" ht="31.5" hidden="1" customHeight="1">
      <c r="A395" s="120" t="s">
        <v>1661</v>
      </c>
      <c r="B395" s="122" t="s">
        <v>1662</v>
      </c>
      <c r="C395" s="108"/>
      <c r="D395" s="108"/>
      <c r="E395" s="113"/>
      <c r="F395" s="108"/>
      <c r="G395" s="108"/>
      <c r="H395" s="78"/>
      <c r="I395" s="78"/>
      <c r="J395" s="5"/>
      <c r="K395" s="5"/>
      <c r="L395" s="6"/>
      <c r="M395" s="6"/>
      <c r="N395" s="6"/>
      <c r="O395" s="6"/>
      <c r="P395" s="6"/>
      <c r="Q395" s="6"/>
      <c r="R395" s="6"/>
      <c r="S395" s="6"/>
      <c r="T395" s="6"/>
      <c r="U395" s="6"/>
      <c r="V395" s="6"/>
      <c r="W395" s="6"/>
      <c r="X395" s="6"/>
      <c r="Y395" s="6"/>
      <c r="Z395" s="6"/>
    </row>
    <row r="396" ht="31.5" hidden="1" customHeight="1">
      <c r="A396" s="120" t="s">
        <v>1664</v>
      </c>
      <c r="B396" s="122" t="s">
        <v>1665</v>
      </c>
      <c r="C396" s="108"/>
      <c r="D396" s="108"/>
      <c r="E396" s="113"/>
      <c r="F396" s="108"/>
      <c r="G396" s="108"/>
      <c r="H396" s="78"/>
      <c r="I396" s="78"/>
      <c r="J396" s="5"/>
      <c r="K396" s="5"/>
      <c r="L396" s="6"/>
      <c r="M396" s="6"/>
      <c r="N396" s="6"/>
      <c r="O396" s="6"/>
      <c r="P396" s="6"/>
      <c r="Q396" s="6"/>
      <c r="R396" s="6"/>
      <c r="S396" s="6"/>
      <c r="T396" s="6"/>
      <c r="U396" s="6"/>
      <c r="V396" s="6"/>
      <c r="W396" s="6"/>
      <c r="X396" s="6"/>
      <c r="Y396" s="6"/>
      <c r="Z396" s="6"/>
    </row>
    <row r="397" ht="47.25" hidden="1" customHeight="1">
      <c r="A397" s="120" t="s">
        <v>1666</v>
      </c>
      <c r="B397" s="122" t="s">
        <v>1667</v>
      </c>
      <c r="C397" s="108"/>
      <c r="D397" s="108"/>
      <c r="E397" s="113"/>
      <c r="F397" s="108"/>
      <c r="G397" s="108"/>
      <c r="H397" s="78"/>
      <c r="I397" s="78"/>
      <c r="J397" s="5"/>
      <c r="K397" s="5"/>
      <c r="L397" s="6"/>
      <c r="M397" s="6"/>
      <c r="N397" s="6"/>
      <c r="O397" s="6"/>
      <c r="P397" s="6"/>
      <c r="Q397" s="6"/>
      <c r="R397" s="6"/>
      <c r="S397" s="6"/>
      <c r="T397" s="6"/>
      <c r="U397" s="6"/>
      <c r="V397" s="6"/>
      <c r="W397" s="6"/>
      <c r="X397" s="6"/>
      <c r="Y397" s="6"/>
      <c r="Z397" s="6"/>
    </row>
    <row r="398" ht="47.25" hidden="1" customHeight="1">
      <c r="A398" s="120" t="s">
        <v>1668</v>
      </c>
      <c r="B398" s="122" t="s">
        <v>1669</v>
      </c>
      <c r="C398" s="108"/>
      <c r="D398" s="108"/>
      <c r="E398" s="113"/>
      <c r="F398" s="108"/>
      <c r="G398" s="108"/>
      <c r="H398" s="78"/>
      <c r="I398" s="78"/>
      <c r="J398" s="5"/>
      <c r="K398" s="5"/>
      <c r="L398" s="6"/>
      <c r="M398" s="6"/>
      <c r="N398" s="6"/>
      <c r="O398" s="6"/>
      <c r="P398" s="6"/>
      <c r="Q398" s="6"/>
      <c r="R398" s="6"/>
      <c r="S398" s="6"/>
      <c r="T398" s="6"/>
      <c r="U398" s="6"/>
      <c r="V398" s="6"/>
      <c r="W398" s="6"/>
      <c r="X398" s="6"/>
      <c r="Y398" s="6"/>
      <c r="Z398" s="6"/>
    </row>
    <row r="399" ht="31.5" hidden="1" customHeight="1">
      <c r="A399" s="120" t="s">
        <v>1670</v>
      </c>
      <c r="B399" s="122" t="s">
        <v>1671</v>
      </c>
      <c r="C399" s="108"/>
      <c r="D399" s="108"/>
      <c r="E399" s="113"/>
      <c r="F399" s="108"/>
      <c r="G399" s="108"/>
      <c r="H399" s="78"/>
      <c r="I399" s="78"/>
      <c r="J399" s="5"/>
      <c r="K399" s="5"/>
      <c r="L399" s="6"/>
      <c r="M399" s="6"/>
      <c r="N399" s="6"/>
      <c r="O399" s="6"/>
      <c r="P399" s="6"/>
      <c r="Q399" s="6"/>
      <c r="R399" s="6"/>
      <c r="S399" s="6"/>
      <c r="T399" s="6"/>
      <c r="U399" s="6"/>
      <c r="V399" s="6"/>
      <c r="W399" s="6"/>
      <c r="X399" s="6"/>
      <c r="Y399" s="6"/>
      <c r="Z399" s="6"/>
    </row>
    <row r="400" ht="31.5" hidden="1" customHeight="1">
      <c r="A400" s="120" t="s">
        <v>1672</v>
      </c>
      <c r="B400" s="122" t="s">
        <v>1673</v>
      </c>
      <c r="C400" s="108"/>
      <c r="D400" s="108"/>
      <c r="E400" s="113"/>
      <c r="F400" s="108"/>
      <c r="G400" s="108"/>
      <c r="H400" s="78"/>
      <c r="I400" s="78"/>
      <c r="J400" s="5"/>
      <c r="K400" s="5"/>
      <c r="L400" s="6"/>
      <c r="M400" s="6"/>
      <c r="N400" s="6"/>
      <c r="O400" s="6"/>
      <c r="P400" s="6"/>
      <c r="Q400" s="6"/>
      <c r="R400" s="6"/>
      <c r="S400" s="6"/>
      <c r="T400" s="6"/>
      <c r="U400" s="6"/>
      <c r="V400" s="6"/>
      <c r="W400" s="6"/>
      <c r="X400" s="6"/>
      <c r="Y400" s="6"/>
      <c r="Z400" s="6"/>
    </row>
    <row r="401" ht="31.5" hidden="1" customHeight="1">
      <c r="A401" s="120" t="s">
        <v>1674</v>
      </c>
      <c r="B401" s="106" t="s">
        <v>1675</v>
      </c>
      <c r="C401" s="108"/>
      <c r="D401" s="108"/>
      <c r="E401" s="113"/>
      <c r="F401" s="108"/>
      <c r="G401" s="108"/>
      <c r="H401" s="78"/>
      <c r="I401" s="78"/>
      <c r="J401" s="5"/>
      <c r="K401" s="5"/>
      <c r="L401" s="6"/>
      <c r="M401" s="6"/>
      <c r="N401" s="6"/>
      <c r="O401" s="6"/>
      <c r="P401" s="6"/>
      <c r="Q401" s="6"/>
      <c r="R401" s="6"/>
      <c r="S401" s="6"/>
      <c r="T401" s="6"/>
      <c r="U401" s="6"/>
      <c r="V401" s="6"/>
      <c r="W401" s="6"/>
      <c r="X401" s="6"/>
      <c r="Y401" s="6"/>
      <c r="Z401" s="6"/>
    </row>
    <row r="402" ht="31.5" hidden="1" customHeight="1">
      <c r="A402" s="120" t="s">
        <v>1676</v>
      </c>
      <c r="B402" s="106" t="s">
        <v>1677</v>
      </c>
      <c r="C402" s="108"/>
      <c r="D402" s="108"/>
      <c r="E402" s="113"/>
      <c r="F402" s="108"/>
      <c r="G402" s="108"/>
      <c r="H402" s="78"/>
      <c r="I402" s="78"/>
      <c r="J402" s="5"/>
      <c r="K402" s="5"/>
      <c r="L402" s="6"/>
      <c r="M402" s="6"/>
      <c r="N402" s="6"/>
      <c r="O402" s="6"/>
      <c r="P402" s="6"/>
      <c r="Q402" s="6"/>
      <c r="R402" s="6"/>
      <c r="S402" s="6"/>
      <c r="T402" s="6"/>
      <c r="U402" s="6"/>
      <c r="V402" s="6"/>
      <c r="W402" s="6"/>
      <c r="X402" s="6"/>
      <c r="Y402" s="6"/>
      <c r="Z402" s="6"/>
    </row>
    <row r="403" ht="63.0" hidden="1" customHeight="1">
      <c r="A403" s="120" t="s">
        <v>1680</v>
      </c>
      <c r="B403" s="106" t="s">
        <v>1681</v>
      </c>
      <c r="C403" s="108"/>
      <c r="D403" s="108"/>
      <c r="E403" s="113"/>
      <c r="F403" s="108"/>
      <c r="G403" s="108"/>
      <c r="H403" s="78"/>
      <c r="I403" s="78"/>
      <c r="J403" s="5"/>
      <c r="K403" s="5"/>
      <c r="L403" s="6"/>
      <c r="M403" s="6"/>
      <c r="N403" s="6"/>
      <c r="O403" s="6"/>
      <c r="P403" s="6"/>
      <c r="Q403" s="6"/>
      <c r="R403" s="6"/>
      <c r="S403" s="6"/>
      <c r="T403" s="6"/>
      <c r="U403" s="6"/>
      <c r="V403" s="6"/>
      <c r="W403" s="6"/>
      <c r="X403" s="6"/>
      <c r="Y403" s="6"/>
      <c r="Z403" s="6"/>
    </row>
    <row r="404" ht="39.75" hidden="1" customHeight="1">
      <c r="A404" s="217" t="s">
        <v>1683</v>
      </c>
      <c r="B404" s="99" t="s">
        <v>1684</v>
      </c>
      <c r="C404" s="3"/>
      <c r="D404" s="3"/>
      <c r="E404" s="3"/>
      <c r="F404" s="3"/>
      <c r="G404" s="4"/>
      <c r="H404" s="78"/>
      <c r="I404" s="78"/>
      <c r="J404" s="5"/>
      <c r="K404" s="5"/>
      <c r="L404" s="6"/>
      <c r="M404" s="6"/>
      <c r="N404" s="6"/>
      <c r="O404" s="6"/>
      <c r="P404" s="6"/>
      <c r="Q404" s="6"/>
      <c r="R404" s="6"/>
      <c r="S404" s="6"/>
      <c r="T404" s="6"/>
      <c r="U404" s="6"/>
      <c r="V404" s="6"/>
      <c r="W404" s="6"/>
      <c r="X404" s="6"/>
      <c r="Y404" s="6"/>
      <c r="Z404" s="6"/>
    </row>
    <row r="405" ht="47.25" hidden="1" customHeight="1">
      <c r="A405" s="120" t="s">
        <v>1687</v>
      </c>
      <c r="B405" s="122" t="s">
        <v>1688</v>
      </c>
      <c r="C405" s="108"/>
      <c r="D405" s="108"/>
      <c r="E405" s="113"/>
      <c r="F405" s="108"/>
      <c r="G405" s="108"/>
      <c r="H405" s="78"/>
      <c r="I405" s="78"/>
      <c r="J405" s="5"/>
      <c r="K405" s="5"/>
      <c r="L405" s="6"/>
      <c r="M405" s="6"/>
      <c r="N405" s="6"/>
      <c r="O405" s="6"/>
      <c r="P405" s="6"/>
      <c r="Q405" s="6"/>
      <c r="R405" s="6"/>
      <c r="S405" s="6"/>
      <c r="T405" s="6"/>
      <c r="U405" s="6"/>
      <c r="V405" s="6"/>
      <c r="W405" s="6"/>
      <c r="X405" s="6"/>
      <c r="Y405" s="6"/>
      <c r="Z405" s="6"/>
    </row>
    <row r="406" ht="47.25" hidden="1" customHeight="1">
      <c r="A406" s="120" t="s">
        <v>1691</v>
      </c>
      <c r="B406" s="122" t="s">
        <v>1693</v>
      </c>
      <c r="C406" s="108"/>
      <c r="D406" s="108"/>
      <c r="E406" s="113"/>
      <c r="F406" s="108"/>
      <c r="G406" s="108"/>
      <c r="H406" s="78"/>
      <c r="I406" s="78"/>
      <c r="J406" s="5"/>
      <c r="K406" s="5"/>
      <c r="L406" s="6"/>
      <c r="M406" s="6"/>
      <c r="N406" s="6"/>
      <c r="O406" s="6"/>
      <c r="P406" s="6"/>
      <c r="Q406" s="6"/>
      <c r="R406" s="6"/>
      <c r="S406" s="6"/>
      <c r="T406" s="6"/>
      <c r="U406" s="6"/>
      <c r="V406" s="6"/>
      <c r="W406" s="6"/>
      <c r="X406" s="6"/>
      <c r="Y406" s="6"/>
      <c r="Z406" s="6"/>
    </row>
    <row r="407" ht="47.25" hidden="1" customHeight="1">
      <c r="A407" s="120" t="s">
        <v>1696</v>
      </c>
      <c r="B407" s="122" t="s">
        <v>1697</v>
      </c>
      <c r="C407" s="108"/>
      <c r="D407" s="108"/>
      <c r="E407" s="113"/>
      <c r="F407" s="108"/>
      <c r="G407" s="108"/>
      <c r="H407" s="78"/>
      <c r="I407" s="78"/>
      <c r="J407" s="5"/>
      <c r="K407" s="5"/>
      <c r="L407" s="6"/>
      <c r="M407" s="6"/>
      <c r="N407" s="6"/>
      <c r="O407" s="6"/>
      <c r="P407" s="6"/>
      <c r="Q407" s="6"/>
      <c r="R407" s="6"/>
      <c r="S407" s="6"/>
      <c r="T407" s="6"/>
      <c r="U407" s="6"/>
      <c r="V407" s="6"/>
      <c r="W407" s="6"/>
      <c r="X407" s="6"/>
      <c r="Y407" s="6"/>
      <c r="Z407" s="6"/>
    </row>
    <row r="408" ht="39.75" hidden="1" customHeight="1">
      <c r="A408" s="217" t="s">
        <v>1700</v>
      </c>
      <c r="B408" s="99" t="s">
        <v>1701</v>
      </c>
      <c r="C408" s="3"/>
      <c r="D408" s="3"/>
      <c r="E408" s="3"/>
      <c r="F408" s="3"/>
      <c r="G408" s="4"/>
      <c r="H408" s="78"/>
      <c r="I408" s="78"/>
      <c r="J408" s="5"/>
      <c r="K408" s="5"/>
      <c r="L408" s="6"/>
      <c r="M408" s="6"/>
      <c r="N408" s="6"/>
      <c r="O408" s="6"/>
      <c r="P408" s="6"/>
      <c r="Q408" s="6"/>
      <c r="R408" s="6"/>
      <c r="S408" s="6"/>
      <c r="T408" s="6"/>
      <c r="U408" s="6"/>
      <c r="V408" s="6"/>
      <c r="W408" s="6"/>
      <c r="X408" s="6"/>
      <c r="Y408" s="6"/>
      <c r="Z408" s="6"/>
    </row>
    <row r="409" ht="31.5" hidden="1" customHeight="1">
      <c r="A409" s="120" t="s">
        <v>1705</v>
      </c>
      <c r="B409" s="122" t="s">
        <v>1707</v>
      </c>
      <c r="C409" s="108"/>
      <c r="D409" s="108"/>
      <c r="E409" s="113"/>
      <c r="F409" s="108"/>
      <c r="G409" s="108"/>
      <c r="H409" s="78"/>
      <c r="I409" s="78"/>
      <c r="J409" s="5"/>
      <c r="K409" s="5"/>
      <c r="L409" s="6"/>
      <c r="M409" s="6"/>
      <c r="N409" s="6"/>
      <c r="O409" s="6"/>
      <c r="P409" s="6"/>
      <c r="Q409" s="6"/>
      <c r="R409" s="6"/>
      <c r="S409" s="6"/>
      <c r="T409" s="6"/>
      <c r="U409" s="6"/>
      <c r="V409" s="6"/>
      <c r="W409" s="6"/>
      <c r="X409" s="6"/>
      <c r="Y409" s="6"/>
      <c r="Z409" s="6"/>
    </row>
    <row r="410" ht="47.25" hidden="1" customHeight="1">
      <c r="A410" s="120" t="s">
        <v>1709</v>
      </c>
      <c r="B410" s="122" t="s">
        <v>1711</v>
      </c>
      <c r="C410" s="108"/>
      <c r="D410" s="108"/>
      <c r="E410" s="113"/>
      <c r="F410" s="108"/>
      <c r="G410" s="108"/>
      <c r="H410" s="78"/>
      <c r="I410" s="78"/>
      <c r="J410" s="5"/>
      <c r="K410" s="5"/>
      <c r="L410" s="6"/>
      <c r="M410" s="6"/>
      <c r="N410" s="6"/>
      <c r="O410" s="6"/>
      <c r="P410" s="6"/>
      <c r="Q410" s="6"/>
      <c r="R410" s="6"/>
      <c r="S410" s="6"/>
      <c r="T410" s="6"/>
      <c r="U410" s="6"/>
      <c r="V410" s="6"/>
      <c r="W410" s="6"/>
      <c r="X410" s="6"/>
      <c r="Y410" s="6"/>
      <c r="Z410" s="6"/>
    </row>
    <row r="411" ht="31.5" hidden="1" customHeight="1">
      <c r="A411" s="120" t="s">
        <v>1713</v>
      </c>
      <c r="B411" s="122" t="s">
        <v>1714</v>
      </c>
      <c r="C411" s="108"/>
      <c r="D411" s="108"/>
      <c r="E411" s="113"/>
      <c r="F411" s="108"/>
      <c r="G411" s="108"/>
      <c r="H411" s="78"/>
      <c r="I411" s="78"/>
      <c r="J411" s="5"/>
      <c r="K411" s="5"/>
      <c r="L411" s="6"/>
      <c r="M411" s="6"/>
      <c r="N411" s="6"/>
      <c r="O411" s="6"/>
      <c r="P411" s="6"/>
      <c r="Q411" s="6"/>
      <c r="R411" s="6"/>
      <c r="S411" s="6"/>
      <c r="T411" s="6"/>
      <c r="U411" s="6"/>
      <c r="V411" s="6"/>
      <c r="W411" s="6"/>
      <c r="X411" s="6"/>
      <c r="Y411" s="6"/>
      <c r="Z411" s="6"/>
    </row>
    <row r="412" ht="47.25" hidden="1" customHeight="1">
      <c r="A412" s="120" t="s">
        <v>1715</v>
      </c>
      <c r="B412" s="122" t="s">
        <v>1716</v>
      </c>
      <c r="C412" s="108"/>
      <c r="D412" s="108"/>
      <c r="E412" s="113"/>
      <c r="F412" s="108"/>
      <c r="G412" s="108"/>
      <c r="H412" s="78"/>
      <c r="I412" s="78"/>
      <c r="J412" s="5"/>
      <c r="K412" s="5"/>
      <c r="L412" s="6"/>
      <c r="M412" s="6"/>
      <c r="N412" s="6"/>
      <c r="O412" s="6"/>
      <c r="P412" s="6"/>
      <c r="Q412" s="6"/>
      <c r="R412" s="6"/>
      <c r="S412" s="6"/>
      <c r="T412" s="6"/>
      <c r="U412" s="6"/>
      <c r="V412" s="6"/>
      <c r="W412" s="6"/>
      <c r="X412" s="6"/>
      <c r="Y412" s="6"/>
      <c r="Z412" s="6"/>
    </row>
    <row r="413" ht="39.75" hidden="1" customHeight="1">
      <c r="A413" s="217" t="s">
        <v>1717</v>
      </c>
      <c r="B413" s="103" t="s">
        <v>1719</v>
      </c>
      <c r="C413" s="3"/>
      <c r="D413" s="3"/>
      <c r="E413" s="3"/>
      <c r="F413" s="3"/>
      <c r="G413" s="4"/>
      <c r="H413" s="78"/>
      <c r="I413" s="78"/>
      <c r="J413" s="5"/>
      <c r="K413" s="5"/>
      <c r="L413" s="6"/>
      <c r="M413" s="6"/>
      <c r="N413" s="6"/>
      <c r="O413" s="6"/>
      <c r="P413" s="6"/>
      <c r="Q413" s="6"/>
      <c r="R413" s="6"/>
      <c r="S413" s="6"/>
      <c r="T413" s="6"/>
      <c r="U413" s="6"/>
      <c r="V413" s="6"/>
      <c r="W413" s="6"/>
      <c r="X413" s="6"/>
      <c r="Y413" s="6"/>
      <c r="Z413" s="6"/>
    </row>
    <row r="414" ht="47.25" hidden="1" customHeight="1">
      <c r="A414" s="120" t="s">
        <v>1720</v>
      </c>
      <c r="B414" s="106" t="s">
        <v>1721</v>
      </c>
      <c r="C414" s="122"/>
      <c r="D414" s="108"/>
      <c r="E414" s="113"/>
      <c r="F414" s="108"/>
      <c r="G414" s="108"/>
      <c r="H414" s="78"/>
      <c r="I414" s="78"/>
      <c r="J414" s="5"/>
      <c r="K414" s="5"/>
      <c r="L414" s="6"/>
      <c r="M414" s="6"/>
      <c r="N414" s="6"/>
      <c r="O414" s="6"/>
      <c r="P414" s="6"/>
      <c r="Q414" s="6"/>
      <c r="R414" s="6"/>
      <c r="S414" s="6"/>
      <c r="T414" s="6"/>
      <c r="U414" s="6"/>
      <c r="V414" s="6"/>
      <c r="W414" s="6"/>
      <c r="X414" s="6"/>
      <c r="Y414" s="6"/>
      <c r="Z414" s="6"/>
    </row>
    <row r="415" ht="47.25" hidden="1" customHeight="1">
      <c r="A415" s="120" t="s">
        <v>1723</v>
      </c>
      <c r="B415" s="106" t="s">
        <v>1724</v>
      </c>
      <c r="C415" s="108"/>
      <c r="D415" s="108"/>
      <c r="E415" s="113"/>
      <c r="F415" s="108"/>
      <c r="G415" s="108"/>
      <c r="H415" s="78"/>
      <c r="I415" s="78"/>
      <c r="J415" s="5"/>
      <c r="K415" s="5"/>
      <c r="L415" s="6"/>
      <c r="M415" s="6"/>
      <c r="N415" s="6"/>
      <c r="O415" s="6"/>
      <c r="P415" s="6"/>
      <c r="Q415" s="6"/>
      <c r="R415" s="6"/>
      <c r="S415" s="6"/>
      <c r="T415" s="6"/>
      <c r="U415" s="6"/>
      <c r="V415" s="6"/>
      <c r="W415" s="6"/>
      <c r="X415" s="6"/>
      <c r="Y415" s="6"/>
      <c r="Z415" s="6"/>
    </row>
    <row r="416" ht="45.0" hidden="1" customHeight="1">
      <c r="A416" s="120" t="s">
        <v>1725</v>
      </c>
      <c r="B416" s="115" t="s">
        <v>1726</v>
      </c>
      <c r="C416" s="108"/>
      <c r="D416" s="108"/>
      <c r="E416" s="113"/>
      <c r="F416" s="108"/>
      <c r="G416" s="108"/>
      <c r="H416" s="78"/>
      <c r="I416" s="78"/>
      <c r="J416" s="5"/>
      <c r="K416" s="5"/>
      <c r="L416" s="6"/>
      <c r="M416" s="6"/>
      <c r="N416" s="6"/>
      <c r="O416" s="6"/>
      <c r="P416" s="6"/>
      <c r="Q416" s="6"/>
      <c r="R416" s="6"/>
      <c r="S416" s="6"/>
      <c r="T416" s="6"/>
      <c r="U416" s="6"/>
      <c r="V416" s="6"/>
      <c r="W416" s="6"/>
      <c r="X416" s="6"/>
      <c r="Y416" s="6"/>
      <c r="Z416" s="6"/>
    </row>
    <row r="417" ht="78.75" hidden="1" customHeight="1">
      <c r="A417" s="120" t="s">
        <v>1728</v>
      </c>
      <c r="B417" s="106" t="s">
        <v>1729</v>
      </c>
      <c r="C417" s="108"/>
      <c r="D417" s="108"/>
      <c r="E417" s="113"/>
      <c r="F417" s="108"/>
      <c r="G417" s="108"/>
      <c r="H417" s="78"/>
      <c r="I417" s="78"/>
      <c r="J417" s="5"/>
      <c r="K417" s="5"/>
      <c r="L417" s="6"/>
      <c r="M417" s="6"/>
      <c r="N417" s="6"/>
      <c r="O417" s="6"/>
      <c r="P417" s="6"/>
      <c r="Q417" s="6"/>
      <c r="R417" s="6"/>
      <c r="S417" s="6"/>
      <c r="T417" s="6"/>
      <c r="U417" s="6"/>
      <c r="V417" s="6"/>
      <c r="W417" s="6"/>
      <c r="X417" s="6"/>
      <c r="Y417" s="6"/>
      <c r="Z417" s="6"/>
    </row>
    <row r="418" ht="15.75" customHeight="1">
      <c r="A418" s="104"/>
      <c r="B418" s="230" t="s">
        <v>1730</v>
      </c>
      <c r="C418" s="3"/>
      <c r="D418" s="3"/>
      <c r="E418" s="3"/>
      <c r="F418" s="3"/>
      <c r="G418" s="97"/>
      <c r="H418" s="82"/>
      <c r="I418" s="78"/>
      <c r="J418" s="5"/>
      <c r="K418" s="5"/>
      <c r="L418" s="6"/>
      <c r="M418" s="6"/>
      <c r="N418" s="6"/>
      <c r="O418" s="6"/>
      <c r="P418" s="6"/>
      <c r="Q418" s="6"/>
      <c r="R418" s="6"/>
      <c r="S418" s="6"/>
      <c r="T418" s="6"/>
      <c r="U418" s="6"/>
      <c r="V418" s="6"/>
      <c r="W418" s="6"/>
      <c r="X418" s="6"/>
      <c r="Y418" s="6"/>
      <c r="Z418" s="6"/>
    </row>
    <row r="419" ht="39.75" customHeight="1">
      <c r="A419" s="152" t="s">
        <v>1732</v>
      </c>
      <c r="B419" s="99" t="s">
        <v>1734</v>
      </c>
      <c r="C419" s="3"/>
      <c r="D419" s="3"/>
      <c r="E419" s="3"/>
      <c r="F419" s="3"/>
      <c r="G419" s="97"/>
      <c r="H419" s="82">
        <f>SUM(D420:D444)</f>
        <v>48</v>
      </c>
      <c r="I419" s="78">
        <f>COUNT(D420:D444)*2</f>
        <v>50</v>
      </c>
      <c r="J419" s="5"/>
      <c r="K419" s="5"/>
      <c r="L419" s="6"/>
      <c r="M419" s="6"/>
      <c r="N419" s="6"/>
      <c r="O419" s="6"/>
      <c r="P419" s="6"/>
      <c r="Q419" s="6"/>
      <c r="R419" s="6"/>
      <c r="S419" s="6"/>
      <c r="T419" s="6"/>
      <c r="U419" s="6"/>
      <c r="V419" s="6"/>
      <c r="W419" s="6"/>
      <c r="X419" s="6"/>
      <c r="Y419" s="6"/>
      <c r="Z419" s="6"/>
    </row>
    <row r="420" ht="47.25" customHeight="1">
      <c r="A420" s="104" t="s">
        <v>1744</v>
      </c>
      <c r="B420" s="122" t="s">
        <v>1745</v>
      </c>
      <c r="C420" s="122" t="s">
        <v>1746</v>
      </c>
      <c r="D420" s="210">
        <v>2.0</v>
      </c>
      <c r="E420" s="113" t="s">
        <v>1062</v>
      </c>
      <c r="F420" s="158" t="s">
        <v>1747</v>
      </c>
      <c r="G420" s="112"/>
      <c r="H420" s="82"/>
      <c r="I420" s="78"/>
      <c r="J420" s="5"/>
      <c r="K420" s="5"/>
      <c r="L420" s="6"/>
      <c r="M420" s="6"/>
      <c r="N420" s="6"/>
      <c r="O420" s="6"/>
      <c r="P420" s="6"/>
      <c r="Q420" s="6"/>
      <c r="R420" s="6"/>
      <c r="S420" s="6"/>
      <c r="T420" s="6"/>
      <c r="U420" s="6"/>
      <c r="V420" s="6"/>
      <c r="W420" s="6"/>
      <c r="X420" s="6"/>
      <c r="Y420" s="6"/>
      <c r="Z420" s="6"/>
    </row>
    <row r="421" ht="45.0" customHeight="1">
      <c r="A421" s="104"/>
      <c r="B421" s="122"/>
      <c r="C421" s="134" t="s">
        <v>1749</v>
      </c>
      <c r="D421" s="210">
        <v>2.0</v>
      </c>
      <c r="E421" s="113" t="s">
        <v>1053</v>
      </c>
      <c r="F421" s="134" t="s">
        <v>1750</v>
      </c>
      <c r="G421" s="112"/>
      <c r="H421" s="82"/>
      <c r="I421" s="78"/>
      <c r="J421" s="5"/>
      <c r="K421" s="5"/>
      <c r="L421" s="6"/>
      <c r="M421" s="6"/>
      <c r="N421" s="6"/>
      <c r="O421" s="6"/>
      <c r="P421" s="6"/>
      <c r="Q421" s="6"/>
      <c r="R421" s="6"/>
      <c r="S421" s="6"/>
      <c r="T421" s="6"/>
      <c r="U421" s="6"/>
      <c r="V421" s="6"/>
      <c r="W421" s="6"/>
      <c r="X421" s="6"/>
      <c r="Y421" s="6"/>
      <c r="Z421" s="6"/>
    </row>
    <row r="422" ht="78.75" customHeight="1">
      <c r="A422" s="104" t="s">
        <v>1752</v>
      </c>
      <c r="B422" s="122" t="s">
        <v>1754</v>
      </c>
      <c r="C422" s="134" t="s">
        <v>1755</v>
      </c>
      <c r="D422" s="108">
        <v>2.0</v>
      </c>
      <c r="E422" s="113" t="s">
        <v>1062</v>
      </c>
      <c r="F422" s="108"/>
      <c r="G422" s="112"/>
      <c r="H422" s="82"/>
      <c r="I422" s="78"/>
      <c r="J422" s="5"/>
      <c r="K422" s="5"/>
      <c r="L422" s="6"/>
      <c r="M422" s="6"/>
      <c r="N422" s="6"/>
      <c r="O422" s="6"/>
      <c r="P422" s="6"/>
      <c r="Q422" s="6"/>
      <c r="R422" s="6"/>
      <c r="S422" s="6"/>
      <c r="T422" s="6"/>
      <c r="U422" s="6"/>
      <c r="V422" s="6"/>
      <c r="W422" s="6"/>
      <c r="X422" s="6"/>
      <c r="Y422" s="6"/>
      <c r="Z422" s="6"/>
    </row>
    <row r="423" ht="45.0" customHeight="1">
      <c r="A423" s="104"/>
      <c r="B423" s="122"/>
      <c r="C423" s="134" t="s">
        <v>1757</v>
      </c>
      <c r="D423" s="108">
        <v>2.0</v>
      </c>
      <c r="E423" s="113" t="s">
        <v>1062</v>
      </c>
      <c r="F423" s="108"/>
      <c r="G423" s="112"/>
      <c r="H423" s="82"/>
      <c r="I423" s="78"/>
      <c r="J423" s="5"/>
      <c r="K423" s="5"/>
      <c r="L423" s="6"/>
      <c r="M423" s="6"/>
      <c r="N423" s="6"/>
      <c r="O423" s="6"/>
      <c r="P423" s="6"/>
      <c r="Q423" s="6"/>
      <c r="R423" s="6"/>
      <c r="S423" s="6"/>
      <c r="T423" s="6"/>
      <c r="U423" s="6"/>
      <c r="V423" s="6"/>
      <c r="W423" s="6"/>
      <c r="X423" s="6"/>
      <c r="Y423" s="6"/>
      <c r="Z423" s="6"/>
    </row>
    <row r="424" ht="60.0" customHeight="1">
      <c r="A424" s="104"/>
      <c r="B424" s="122"/>
      <c r="C424" s="134" t="s">
        <v>1759</v>
      </c>
      <c r="D424" s="108">
        <v>2.0</v>
      </c>
      <c r="E424" s="113" t="s">
        <v>1062</v>
      </c>
      <c r="F424" s="108"/>
      <c r="G424" s="112"/>
      <c r="H424" s="82"/>
      <c r="I424" s="78"/>
      <c r="J424" s="5"/>
      <c r="K424" s="5"/>
      <c r="L424" s="6"/>
      <c r="M424" s="6"/>
      <c r="N424" s="6"/>
      <c r="O424" s="6"/>
      <c r="P424" s="6"/>
      <c r="Q424" s="6"/>
      <c r="R424" s="6"/>
      <c r="S424" s="6"/>
      <c r="T424" s="6"/>
      <c r="U424" s="6"/>
      <c r="V424" s="6"/>
      <c r="W424" s="6"/>
      <c r="X424" s="6"/>
      <c r="Y424" s="6"/>
      <c r="Z424" s="6"/>
    </row>
    <row r="425" ht="15.75" customHeight="1">
      <c r="A425" s="104"/>
      <c r="B425" s="122"/>
      <c r="C425" s="134" t="s">
        <v>1761</v>
      </c>
      <c r="D425" s="108">
        <v>2.0</v>
      </c>
      <c r="E425" s="113" t="s">
        <v>1062</v>
      </c>
      <c r="F425" s="108"/>
      <c r="G425" s="112"/>
      <c r="H425" s="82"/>
      <c r="I425" s="78"/>
      <c r="J425" s="5"/>
      <c r="K425" s="5"/>
      <c r="L425" s="6"/>
      <c r="M425" s="6"/>
      <c r="N425" s="6"/>
      <c r="O425" s="6"/>
      <c r="P425" s="6"/>
      <c r="Q425" s="6"/>
      <c r="R425" s="6"/>
      <c r="S425" s="6"/>
      <c r="T425" s="6"/>
      <c r="U425" s="6"/>
      <c r="V425" s="6"/>
      <c r="W425" s="6"/>
      <c r="X425" s="6"/>
      <c r="Y425" s="6"/>
      <c r="Z425" s="6"/>
    </row>
    <row r="426" ht="15.75" customHeight="1">
      <c r="A426" s="104"/>
      <c r="B426" s="122"/>
      <c r="C426" s="134" t="s">
        <v>1762</v>
      </c>
      <c r="D426" s="108">
        <v>2.0</v>
      </c>
      <c r="E426" s="113" t="s">
        <v>1062</v>
      </c>
      <c r="F426" s="108"/>
      <c r="G426" s="112"/>
      <c r="H426" s="82"/>
      <c r="I426" s="78"/>
      <c r="J426" s="5"/>
      <c r="K426" s="5"/>
      <c r="L426" s="6"/>
      <c r="M426" s="6"/>
      <c r="N426" s="6"/>
      <c r="O426" s="6"/>
      <c r="P426" s="6"/>
      <c r="Q426" s="6"/>
      <c r="R426" s="6"/>
      <c r="S426" s="6"/>
      <c r="T426" s="6"/>
      <c r="U426" s="6"/>
      <c r="V426" s="6"/>
      <c r="W426" s="6"/>
      <c r="X426" s="6"/>
      <c r="Y426" s="6"/>
      <c r="Z426" s="6"/>
    </row>
    <row r="427" ht="15.75" customHeight="1">
      <c r="A427" s="104"/>
      <c r="B427" s="122"/>
      <c r="C427" s="134" t="s">
        <v>1765</v>
      </c>
      <c r="D427" s="108">
        <v>2.0</v>
      </c>
      <c r="E427" s="113" t="s">
        <v>1062</v>
      </c>
      <c r="F427" s="108"/>
      <c r="G427" s="112"/>
      <c r="H427" s="82"/>
      <c r="I427" s="78"/>
      <c r="J427" s="5"/>
      <c r="K427" s="5"/>
      <c r="L427" s="6"/>
      <c r="M427" s="6"/>
      <c r="N427" s="6"/>
      <c r="O427" s="6"/>
      <c r="P427" s="6"/>
      <c r="Q427" s="6"/>
      <c r="R427" s="6"/>
      <c r="S427" s="6"/>
      <c r="T427" s="6"/>
      <c r="U427" s="6"/>
      <c r="V427" s="6"/>
      <c r="W427" s="6"/>
      <c r="X427" s="6"/>
      <c r="Y427" s="6"/>
      <c r="Z427" s="6"/>
    </row>
    <row r="428" ht="33.0" customHeight="1">
      <c r="A428" s="104"/>
      <c r="B428" s="122"/>
      <c r="C428" s="134" t="s">
        <v>1769</v>
      </c>
      <c r="D428" s="108">
        <v>2.0</v>
      </c>
      <c r="E428" s="113" t="s">
        <v>1062</v>
      </c>
      <c r="F428" s="108"/>
      <c r="G428" s="112"/>
      <c r="H428" s="82"/>
      <c r="I428" s="78"/>
      <c r="J428" s="5"/>
      <c r="K428" s="5"/>
      <c r="L428" s="6"/>
      <c r="M428" s="6"/>
      <c r="N428" s="6"/>
      <c r="O428" s="6"/>
      <c r="P428" s="6"/>
      <c r="Q428" s="6"/>
      <c r="R428" s="6"/>
      <c r="S428" s="6"/>
      <c r="T428" s="6"/>
      <c r="U428" s="6"/>
      <c r="V428" s="6"/>
      <c r="W428" s="6"/>
      <c r="X428" s="6"/>
      <c r="Y428" s="6"/>
      <c r="Z428" s="6"/>
    </row>
    <row r="429" ht="30.0" customHeight="1">
      <c r="A429" s="104"/>
      <c r="B429" s="122"/>
      <c r="C429" s="134" t="s">
        <v>1772</v>
      </c>
      <c r="D429" s="108">
        <v>2.0</v>
      </c>
      <c r="E429" s="113" t="s">
        <v>1062</v>
      </c>
      <c r="F429" s="108"/>
      <c r="G429" s="112"/>
      <c r="H429" s="82"/>
      <c r="I429" s="78"/>
      <c r="J429" s="5"/>
      <c r="K429" s="5"/>
      <c r="L429" s="6"/>
      <c r="M429" s="6"/>
      <c r="N429" s="6"/>
      <c r="O429" s="6"/>
      <c r="P429" s="6"/>
      <c r="Q429" s="6"/>
      <c r="R429" s="6"/>
      <c r="S429" s="6"/>
      <c r="T429" s="6"/>
      <c r="U429" s="6"/>
      <c r="V429" s="6"/>
      <c r="W429" s="6"/>
      <c r="X429" s="6"/>
      <c r="Y429" s="6"/>
      <c r="Z429" s="6"/>
    </row>
    <row r="430" ht="30.0" customHeight="1">
      <c r="A430" s="104"/>
      <c r="B430" s="122"/>
      <c r="C430" s="134" t="s">
        <v>1774</v>
      </c>
      <c r="D430" s="108">
        <v>2.0</v>
      </c>
      <c r="E430" s="113" t="s">
        <v>1062</v>
      </c>
      <c r="F430" s="108"/>
      <c r="G430" s="112"/>
      <c r="H430" s="82"/>
      <c r="I430" s="78"/>
      <c r="J430" s="5"/>
      <c r="K430" s="5"/>
      <c r="L430" s="6"/>
      <c r="M430" s="6"/>
      <c r="N430" s="6"/>
      <c r="O430" s="6"/>
      <c r="P430" s="6"/>
      <c r="Q430" s="6"/>
      <c r="R430" s="6"/>
      <c r="S430" s="6"/>
      <c r="T430" s="6"/>
      <c r="U430" s="6"/>
      <c r="V430" s="6"/>
      <c r="W430" s="6"/>
      <c r="X430" s="6"/>
      <c r="Y430" s="6"/>
      <c r="Z430" s="6"/>
    </row>
    <row r="431" ht="15.75" customHeight="1">
      <c r="A431" s="104"/>
      <c r="B431" s="122"/>
      <c r="C431" s="134" t="s">
        <v>1776</v>
      </c>
      <c r="D431" s="108">
        <v>2.0</v>
      </c>
      <c r="E431" s="113" t="s">
        <v>1062</v>
      </c>
      <c r="F431" s="108"/>
      <c r="G431" s="112"/>
      <c r="H431" s="82"/>
      <c r="I431" s="78"/>
      <c r="J431" s="5"/>
      <c r="K431" s="5"/>
      <c r="L431" s="6"/>
      <c r="M431" s="6"/>
      <c r="N431" s="6"/>
      <c r="O431" s="6"/>
      <c r="P431" s="6"/>
      <c r="Q431" s="6"/>
      <c r="R431" s="6"/>
      <c r="S431" s="6"/>
      <c r="T431" s="6"/>
      <c r="U431" s="6"/>
      <c r="V431" s="6"/>
      <c r="W431" s="6"/>
      <c r="X431" s="6"/>
      <c r="Y431" s="6"/>
      <c r="Z431" s="6"/>
    </row>
    <row r="432" ht="45.0" customHeight="1">
      <c r="A432" s="104"/>
      <c r="B432" s="122"/>
      <c r="C432" s="134" t="s">
        <v>1778</v>
      </c>
      <c r="D432" s="108">
        <v>2.0</v>
      </c>
      <c r="E432" s="113" t="s">
        <v>1062</v>
      </c>
      <c r="F432" s="108"/>
      <c r="G432" s="112"/>
      <c r="H432" s="82"/>
      <c r="I432" s="78"/>
      <c r="J432" s="5"/>
      <c r="K432" s="5"/>
      <c r="L432" s="6"/>
      <c r="M432" s="6"/>
      <c r="N432" s="6"/>
      <c r="O432" s="6"/>
      <c r="P432" s="6"/>
      <c r="Q432" s="6"/>
      <c r="R432" s="6"/>
      <c r="S432" s="6"/>
      <c r="T432" s="6"/>
      <c r="U432" s="6"/>
      <c r="V432" s="6"/>
      <c r="W432" s="6"/>
      <c r="X432" s="6"/>
      <c r="Y432" s="6"/>
      <c r="Z432" s="6"/>
    </row>
    <row r="433" ht="30.0" customHeight="1">
      <c r="A433" s="104"/>
      <c r="B433" s="122"/>
      <c r="C433" s="134" t="s">
        <v>1779</v>
      </c>
      <c r="D433" s="108">
        <v>2.0</v>
      </c>
      <c r="E433" s="113" t="s">
        <v>1062</v>
      </c>
      <c r="F433" s="108"/>
      <c r="G433" s="112"/>
      <c r="H433" s="82"/>
      <c r="I433" s="78"/>
      <c r="J433" s="5"/>
      <c r="K433" s="5"/>
      <c r="L433" s="6"/>
      <c r="M433" s="6"/>
      <c r="N433" s="6"/>
      <c r="O433" s="6"/>
      <c r="P433" s="6"/>
      <c r="Q433" s="6"/>
      <c r="R433" s="6"/>
      <c r="S433" s="6"/>
      <c r="T433" s="6"/>
      <c r="U433" s="6"/>
      <c r="V433" s="6"/>
      <c r="W433" s="6"/>
      <c r="X433" s="6"/>
      <c r="Y433" s="6"/>
      <c r="Z433" s="6"/>
    </row>
    <row r="434" ht="75.0" customHeight="1">
      <c r="A434" s="104" t="s">
        <v>1782</v>
      </c>
      <c r="B434" s="122" t="s">
        <v>1783</v>
      </c>
      <c r="C434" s="134" t="s">
        <v>1784</v>
      </c>
      <c r="D434" s="147">
        <v>2.0</v>
      </c>
      <c r="E434" s="113" t="s">
        <v>1062</v>
      </c>
      <c r="F434" s="134" t="s">
        <v>1785</v>
      </c>
      <c r="G434" s="112"/>
      <c r="H434" s="82"/>
      <c r="I434" s="78"/>
      <c r="J434" s="5"/>
      <c r="K434" s="5"/>
      <c r="L434" s="6"/>
      <c r="M434" s="6"/>
      <c r="N434" s="6"/>
      <c r="O434" s="6"/>
      <c r="P434" s="6"/>
      <c r="Q434" s="6"/>
      <c r="R434" s="6"/>
      <c r="S434" s="6"/>
      <c r="T434" s="6"/>
      <c r="U434" s="6"/>
      <c r="V434" s="6"/>
      <c r="W434" s="6"/>
      <c r="X434" s="6"/>
      <c r="Y434" s="6"/>
      <c r="Z434" s="6"/>
    </row>
    <row r="435" ht="84.75" customHeight="1">
      <c r="A435" s="104" t="s">
        <v>1787</v>
      </c>
      <c r="B435" s="122" t="s">
        <v>1788</v>
      </c>
      <c r="C435" s="134" t="s">
        <v>1789</v>
      </c>
      <c r="D435" s="108">
        <v>2.0</v>
      </c>
      <c r="E435" s="113" t="s">
        <v>1062</v>
      </c>
      <c r="F435" s="108"/>
      <c r="G435" s="112"/>
      <c r="H435" s="82"/>
      <c r="I435" s="78"/>
      <c r="J435" s="5"/>
      <c r="K435" s="5"/>
      <c r="L435" s="6"/>
      <c r="M435" s="6"/>
      <c r="N435" s="6"/>
      <c r="O435" s="6"/>
      <c r="P435" s="6"/>
      <c r="Q435" s="6"/>
      <c r="R435" s="6"/>
      <c r="S435" s="6"/>
      <c r="T435" s="6"/>
      <c r="U435" s="6"/>
      <c r="V435" s="6"/>
      <c r="W435" s="6"/>
      <c r="X435" s="6"/>
      <c r="Y435" s="6"/>
      <c r="Z435" s="6"/>
    </row>
    <row r="436" ht="63.0" customHeight="1">
      <c r="A436" s="104" t="s">
        <v>1792</v>
      </c>
      <c r="B436" s="122" t="s">
        <v>1793</v>
      </c>
      <c r="C436" s="134" t="s">
        <v>1795</v>
      </c>
      <c r="D436" s="108">
        <v>2.0</v>
      </c>
      <c r="E436" s="113" t="s">
        <v>1062</v>
      </c>
      <c r="F436" s="108"/>
      <c r="G436" s="112"/>
      <c r="H436" s="82"/>
      <c r="I436" s="78"/>
      <c r="J436" s="5"/>
      <c r="K436" s="5"/>
      <c r="L436" s="6"/>
      <c r="M436" s="6"/>
      <c r="N436" s="6"/>
      <c r="O436" s="6"/>
      <c r="P436" s="6"/>
      <c r="Q436" s="6"/>
      <c r="R436" s="6"/>
      <c r="S436" s="6"/>
      <c r="T436" s="6"/>
      <c r="U436" s="6"/>
      <c r="V436" s="6"/>
      <c r="W436" s="6"/>
      <c r="X436" s="6"/>
      <c r="Y436" s="6"/>
      <c r="Z436" s="6"/>
    </row>
    <row r="437" ht="45.0" customHeight="1">
      <c r="A437" s="104"/>
      <c r="B437" s="122"/>
      <c r="C437" s="134" t="s">
        <v>1796</v>
      </c>
      <c r="D437" s="108">
        <v>2.0</v>
      </c>
      <c r="E437" s="113" t="s">
        <v>1062</v>
      </c>
      <c r="F437" s="108"/>
      <c r="G437" s="112"/>
      <c r="H437" s="82"/>
      <c r="I437" s="78"/>
      <c r="J437" s="5"/>
      <c r="K437" s="5"/>
      <c r="L437" s="6"/>
      <c r="M437" s="6"/>
      <c r="N437" s="6"/>
      <c r="O437" s="6"/>
      <c r="P437" s="6"/>
      <c r="Q437" s="6"/>
      <c r="R437" s="6"/>
      <c r="S437" s="6"/>
      <c r="T437" s="6"/>
      <c r="U437" s="6"/>
      <c r="V437" s="6"/>
      <c r="W437" s="6"/>
      <c r="X437" s="6"/>
      <c r="Y437" s="6"/>
      <c r="Z437" s="6"/>
    </row>
    <row r="438" ht="62.25" customHeight="1">
      <c r="A438" s="104" t="s">
        <v>1799</v>
      </c>
      <c r="B438" s="110" t="s">
        <v>1800</v>
      </c>
      <c r="C438" s="134" t="s">
        <v>1802</v>
      </c>
      <c r="D438" s="108">
        <v>2.0</v>
      </c>
      <c r="E438" s="113" t="s">
        <v>1698</v>
      </c>
      <c r="F438" s="108"/>
      <c r="G438" s="112"/>
      <c r="H438" s="82"/>
      <c r="I438" s="78"/>
      <c r="J438" s="5"/>
      <c r="K438" s="5"/>
      <c r="L438" s="6"/>
      <c r="M438" s="6"/>
      <c r="N438" s="6"/>
      <c r="O438" s="6"/>
      <c r="P438" s="6"/>
      <c r="Q438" s="6"/>
      <c r="R438" s="6"/>
      <c r="S438" s="6"/>
      <c r="T438" s="6"/>
      <c r="U438" s="6"/>
      <c r="V438" s="6"/>
      <c r="W438" s="6"/>
      <c r="X438" s="6"/>
      <c r="Y438" s="6"/>
      <c r="Z438" s="6"/>
    </row>
    <row r="439" ht="30.0" customHeight="1">
      <c r="A439" s="104"/>
      <c r="B439" s="110"/>
      <c r="C439" s="134" t="s">
        <v>1804</v>
      </c>
      <c r="D439" s="108">
        <v>2.0</v>
      </c>
      <c r="E439" s="113" t="s">
        <v>1698</v>
      </c>
      <c r="F439" s="108"/>
      <c r="G439" s="112"/>
      <c r="H439" s="82"/>
      <c r="I439" s="78"/>
      <c r="J439" s="5"/>
      <c r="K439" s="5"/>
      <c r="L439" s="6"/>
      <c r="M439" s="6"/>
      <c r="N439" s="6"/>
      <c r="O439" s="6"/>
      <c r="P439" s="6"/>
      <c r="Q439" s="6"/>
      <c r="R439" s="6"/>
      <c r="S439" s="6"/>
      <c r="T439" s="6"/>
      <c r="U439" s="6"/>
      <c r="V439" s="6"/>
      <c r="W439" s="6"/>
      <c r="X439" s="6"/>
      <c r="Y439" s="6"/>
      <c r="Z439" s="6"/>
    </row>
    <row r="440">
      <c r="A440" s="104"/>
      <c r="B440" s="110"/>
      <c r="C440" s="134" t="s">
        <v>1808</v>
      </c>
      <c r="D440" s="108">
        <v>2.0</v>
      </c>
      <c r="E440" s="113" t="s">
        <v>1698</v>
      </c>
      <c r="F440" s="108"/>
      <c r="G440" s="112"/>
      <c r="H440" s="82"/>
      <c r="I440" s="78"/>
      <c r="J440" s="5"/>
      <c r="K440" s="5"/>
      <c r="L440" s="6"/>
      <c r="M440" s="6"/>
      <c r="N440" s="6"/>
      <c r="O440" s="6"/>
      <c r="P440" s="6"/>
      <c r="Q440" s="6"/>
      <c r="R440" s="6"/>
      <c r="S440" s="6"/>
      <c r="T440" s="6"/>
      <c r="U440" s="6"/>
      <c r="V440" s="6"/>
      <c r="W440" s="6"/>
      <c r="X440" s="6"/>
      <c r="Y440" s="6"/>
      <c r="Z440" s="6"/>
    </row>
    <row r="441">
      <c r="A441" s="104"/>
      <c r="B441" s="110"/>
      <c r="C441" s="134" t="s">
        <v>1810</v>
      </c>
      <c r="D441" s="108">
        <v>2.0</v>
      </c>
      <c r="E441" s="113" t="s">
        <v>1698</v>
      </c>
      <c r="F441" s="108"/>
      <c r="G441" s="112"/>
      <c r="H441" s="82"/>
      <c r="I441" s="78"/>
      <c r="J441" s="5"/>
      <c r="K441" s="5"/>
      <c r="L441" s="6"/>
      <c r="M441" s="6"/>
      <c r="N441" s="6"/>
      <c r="O441" s="6"/>
      <c r="P441" s="6"/>
      <c r="Q441" s="6"/>
      <c r="R441" s="6"/>
      <c r="S441" s="6"/>
      <c r="T441" s="6"/>
      <c r="U441" s="6"/>
      <c r="V441" s="6"/>
      <c r="W441" s="6"/>
      <c r="X441" s="6"/>
      <c r="Y441" s="6"/>
      <c r="Z441" s="6"/>
    </row>
    <row r="442" ht="30.0" customHeight="1">
      <c r="A442" s="104"/>
      <c r="B442" s="110"/>
      <c r="C442" s="134" t="s">
        <v>1811</v>
      </c>
      <c r="D442" s="108">
        <v>2.0</v>
      </c>
      <c r="E442" s="113" t="s">
        <v>1698</v>
      </c>
      <c r="F442" s="108"/>
      <c r="G442" s="112"/>
      <c r="H442" s="82"/>
      <c r="I442" s="78"/>
      <c r="J442" s="5"/>
      <c r="K442" s="5"/>
      <c r="L442" s="6"/>
      <c r="M442" s="6"/>
      <c r="N442" s="6"/>
      <c r="O442" s="6"/>
      <c r="P442" s="6"/>
      <c r="Q442" s="6"/>
      <c r="R442" s="6"/>
      <c r="S442" s="6"/>
      <c r="T442" s="6"/>
      <c r="U442" s="6"/>
      <c r="V442" s="6"/>
      <c r="W442" s="6"/>
      <c r="X442" s="6"/>
      <c r="Y442" s="6"/>
      <c r="Z442" s="6"/>
    </row>
    <row r="443">
      <c r="A443" s="104"/>
      <c r="B443" s="110"/>
      <c r="C443" s="134" t="s">
        <v>1813</v>
      </c>
      <c r="D443" s="108">
        <v>0.0</v>
      </c>
      <c r="E443" s="113" t="s">
        <v>1698</v>
      </c>
      <c r="F443" s="108"/>
      <c r="G443" s="112"/>
      <c r="H443" s="82"/>
      <c r="I443" s="78"/>
      <c r="J443" s="5"/>
      <c r="K443" s="5"/>
      <c r="L443" s="6"/>
      <c r="M443" s="6"/>
      <c r="N443" s="6"/>
      <c r="O443" s="6"/>
      <c r="P443" s="6"/>
      <c r="Q443" s="6"/>
      <c r="R443" s="6"/>
      <c r="S443" s="6"/>
      <c r="T443" s="6"/>
      <c r="U443" s="6"/>
      <c r="V443" s="6"/>
      <c r="W443" s="6"/>
      <c r="X443" s="6"/>
      <c r="Y443" s="6"/>
      <c r="Z443" s="6"/>
    </row>
    <row r="444">
      <c r="A444" s="104"/>
      <c r="B444" s="110"/>
      <c r="C444" s="134" t="s">
        <v>1815</v>
      </c>
      <c r="D444" s="108">
        <v>2.0</v>
      </c>
      <c r="E444" s="113" t="s">
        <v>1698</v>
      </c>
      <c r="F444" s="108"/>
      <c r="G444" s="112"/>
      <c r="H444" s="82"/>
      <c r="I444" s="78"/>
      <c r="J444" s="5"/>
      <c r="K444" s="5"/>
      <c r="L444" s="6"/>
      <c r="M444" s="6"/>
      <c r="N444" s="6"/>
      <c r="O444" s="6"/>
      <c r="P444" s="6"/>
      <c r="Q444" s="6"/>
      <c r="R444" s="6"/>
      <c r="S444" s="6"/>
      <c r="T444" s="6"/>
      <c r="U444" s="6"/>
      <c r="V444" s="6"/>
      <c r="W444" s="6"/>
      <c r="X444" s="6"/>
      <c r="Y444" s="6"/>
      <c r="Z444" s="6"/>
    </row>
    <row r="445" ht="39.75" hidden="1" customHeight="1">
      <c r="A445" s="217" t="s">
        <v>1817</v>
      </c>
      <c r="B445" s="99" t="s">
        <v>1819</v>
      </c>
      <c r="C445" s="3"/>
      <c r="D445" s="3"/>
      <c r="E445" s="3"/>
      <c r="F445" s="3"/>
      <c r="G445" s="4"/>
      <c r="H445" s="78"/>
      <c r="I445" s="78"/>
      <c r="J445" s="5"/>
      <c r="K445" s="5"/>
      <c r="L445" s="6"/>
      <c r="M445" s="6"/>
      <c r="N445" s="6"/>
      <c r="O445" s="6"/>
      <c r="P445" s="6"/>
      <c r="Q445" s="6"/>
      <c r="R445" s="6"/>
      <c r="S445" s="6"/>
      <c r="T445" s="6"/>
      <c r="U445" s="6"/>
      <c r="V445" s="6"/>
      <c r="W445" s="6"/>
      <c r="X445" s="6"/>
      <c r="Y445" s="6"/>
      <c r="Z445" s="6"/>
    </row>
    <row r="446" ht="94.5" hidden="1" customHeight="1">
      <c r="A446" s="120" t="s">
        <v>1822</v>
      </c>
      <c r="B446" s="122" t="s">
        <v>1823</v>
      </c>
      <c r="C446" s="108"/>
      <c r="D446" s="108"/>
      <c r="E446" s="113"/>
      <c r="F446" s="108"/>
      <c r="G446" s="108"/>
      <c r="H446" s="78"/>
      <c r="I446" s="78"/>
      <c r="J446" s="5"/>
      <c r="K446" s="5"/>
      <c r="L446" s="6"/>
      <c r="M446" s="6"/>
      <c r="N446" s="6"/>
      <c r="O446" s="6"/>
      <c r="P446" s="6"/>
      <c r="Q446" s="6"/>
      <c r="R446" s="6"/>
      <c r="S446" s="6"/>
      <c r="T446" s="6"/>
      <c r="U446" s="6"/>
      <c r="V446" s="6"/>
      <c r="W446" s="6"/>
      <c r="X446" s="6"/>
      <c r="Y446" s="6"/>
      <c r="Z446" s="6"/>
    </row>
    <row r="447" ht="63.0" hidden="1" customHeight="1">
      <c r="A447" s="120" t="s">
        <v>1826</v>
      </c>
      <c r="B447" s="122" t="s">
        <v>1827</v>
      </c>
      <c r="C447" s="108"/>
      <c r="D447" s="108"/>
      <c r="E447" s="113"/>
      <c r="F447" s="108"/>
      <c r="G447" s="108"/>
      <c r="H447" s="78"/>
      <c r="I447" s="78"/>
      <c r="J447" s="5"/>
      <c r="K447" s="5"/>
      <c r="L447" s="6"/>
      <c r="M447" s="6"/>
      <c r="N447" s="6"/>
      <c r="O447" s="6"/>
      <c r="P447" s="6"/>
      <c r="Q447" s="6"/>
      <c r="R447" s="6"/>
      <c r="S447" s="6"/>
      <c r="T447" s="6"/>
      <c r="U447" s="6"/>
      <c r="V447" s="6"/>
      <c r="W447" s="6"/>
      <c r="X447" s="6"/>
      <c r="Y447" s="6"/>
      <c r="Z447" s="6"/>
    </row>
    <row r="448" ht="63.0" hidden="1" customHeight="1">
      <c r="A448" s="120" t="s">
        <v>1828</v>
      </c>
      <c r="B448" s="122" t="s">
        <v>1829</v>
      </c>
      <c r="C448" s="108"/>
      <c r="D448" s="108"/>
      <c r="E448" s="113"/>
      <c r="F448" s="108"/>
      <c r="G448" s="108"/>
      <c r="H448" s="78"/>
      <c r="I448" s="78"/>
      <c r="J448" s="5"/>
      <c r="K448" s="5"/>
      <c r="L448" s="6"/>
      <c r="M448" s="6"/>
      <c r="N448" s="6"/>
      <c r="O448" s="6"/>
      <c r="P448" s="6"/>
      <c r="Q448" s="6"/>
      <c r="R448" s="6"/>
      <c r="S448" s="6"/>
      <c r="T448" s="6"/>
      <c r="U448" s="6"/>
      <c r="V448" s="6"/>
      <c r="W448" s="6"/>
      <c r="X448" s="6"/>
      <c r="Y448" s="6"/>
      <c r="Z448" s="6"/>
    </row>
    <row r="449" ht="63.0" hidden="1" customHeight="1">
      <c r="A449" s="120" t="s">
        <v>1831</v>
      </c>
      <c r="B449" s="122" t="s">
        <v>1832</v>
      </c>
      <c r="C449" s="108"/>
      <c r="D449" s="108"/>
      <c r="E449" s="113"/>
      <c r="F449" s="108"/>
      <c r="G449" s="108"/>
      <c r="H449" s="78"/>
      <c r="I449" s="78"/>
      <c r="J449" s="5"/>
      <c r="K449" s="5"/>
      <c r="L449" s="6"/>
      <c r="M449" s="6"/>
      <c r="N449" s="6"/>
      <c r="O449" s="6"/>
      <c r="P449" s="6"/>
      <c r="Q449" s="6"/>
      <c r="R449" s="6"/>
      <c r="S449" s="6"/>
      <c r="T449" s="6"/>
      <c r="U449" s="6"/>
      <c r="V449" s="6"/>
      <c r="W449" s="6"/>
      <c r="X449" s="6"/>
      <c r="Y449" s="6"/>
      <c r="Z449" s="6"/>
    </row>
    <row r="450" ht="39.75" hidden="1" customHeight="1">
      <c r="A450" s="217" t="s">
        <v>1833</v>
      </c>
      <c r="B450" s="99" t="s">
        <v>1835</v>
      </c>
      <c r="C450" s="3"/>
      <c r="D450" s="3"/>
      <c r="E450" s="3"/>
      <c r="F450" s="3"/>
      <c r="G450" s="4"/>
      <c r="H450" s="78"/>
      <c r="I450" s="78"/>
      <c r="J450" s="5"/>
      <c r="K450" s="5"/>
      <c r="L450" s="6"/>
      <c r="M450" s="6"/>
      <c r="N450" s="6"/>
      <c r="O450" s="6"/>
      <c r="P450" s="6"/>
      <c r="Q450" s="6"/>
      <c r="R450" s="6"/>
      <c r="S450" s="6"/>
      <c r="T450" s="6"/>
      <c r="U450" s="6"/>
      <c r="V450" s="6"/>
      <c r="W450" s="6"/>
      <c r="X450" s="6"/>
      <c r="Y450" s="6"/>
      <c r="Z450" s="6"/>
    </row>
    <row r="451" ht="31.5" hidden="1" customHeight="1">
      <c r="A451" s="120" t="s">
        <v>1837</v>
      </c>
      <c r="B451" s="122" t="s">
        <v>1838</v>
      </c>
      <c r="C451" s="108"/>
      <c r="D451" s="108"/>
      <c r="E451" s="113"/>
      <c r="F451" s="108"/>
      <c r="G451" s="108"/>
      <c r="H451" s="78"/>
      <c r="I451" s="78"/>
      <c r="J451" s="5"/>
      <c r="K451" s="5"/>
      <c r="L451" s="6"/>
      <c r="M451" s="6"/>
      <c r="N451" s="6"/>
      <c r="O451" s="6"/>
      <c r="P451" s="6"/>
      <c r="Q451" s="6"/>
      <c r="R451" s="6"/>
      <c r="S451" s="6"/>
      <c r="T451" s="6"/>
      <c r="U451" s="6"/>
      <c r="V451" s="6"/>
      <c r="W451" s="6"/>
      <c r="X451" s="6"/>
      <c r="Y451" s="6"/>
      <c r="Z451" s="6"/>
    </row>
    <row r="452" ht="47.25" hidden="1" customHeight="1">
      <c r="A452" s="120" t="s">
        <v>1839</v>
      </c>
      <c r="B452" s="122" t="s">
        <v>1840</v>
      </c>
      <c r="C452" s="108"/>
      <c r="D452" s="108"/>
      <c r="E452" s="113"/>
      <c r="F452" s="108"/>
      <c r="G452" s="108"/>
      <c r="H452" s="78"/>
      <c r="I452" s="78"/>
      <c r="J452" s="5"/>
      <c r="K452" s="5"/>
      <c r="L452" s="6"/>
      <c r="M452" s="6"/>
      <c r="N452" s="6"/>
      <c r="O452" s="6"/>
      <c r="P452" s="6"/>
      <c r="Q452" s="6"/>
      <c r="R452" s="6"/>
      <c r="S452" s="6"/>
      <c r="T452" s="6"/>
      <c r="U452" s="6"/>
      <c r="V452" s="6"/>
      <c r="W452" s="6"/>
      <c r="X452" s="6"/>
      <c r="Y452" s="6"/>
      <c r="Z452" s="6"/>
    </row>
    <row r="453" ht="47.25" hidden="1" customHeight="1">
      <c r="A453" s="120" t="s">
        <v>1841</v>
      </c>
      <c r="B453" s="122" t="s">
        <v>1842</v>
      </c>
      <c r="C453" s="108"/>
      <c r="D453" s="108"/>
      <c r="E453" s="113"/>
      <c r="F453" s="108"/>
      <c r="G453" s="108"/>
      <c r="H453" s="78"/>
      <c r="I453" s="78"/>
      <c r="J453" s="5"/>
      <c r="K453" s="5"/>
      <c r="L453" s="6"/>
      <c r="M453" s="6"/>
      <c r="N453" s="6"/>
      <c r="O453" s="6"/>
      <c r="P453" s="6"/>
      <c r="Q453" s="6"/>
      <c r="R453" s="6"/>
      <c r="S453" s="6"/>
      <c r="T453" s="6"/>
      <c r="U453" s="6"/>
      <c r="V453" s="6"/>
      <c r="W453" s="6"/>
      <c r="X453" s="6"/>
      <c r="Y453" s="6"/>
      <c r="Z453" s="6"/>
    </row>
    <row r="454" ht="31.5" hidden="1" customHeight="1">
      <c r="A454" s="120" t="s">
        <v>1843</v>
      </c>
      <c r="B454" s="122" t="s">
        <v>1844</v>
      </c>
      <c r="C454" s="108"/>
      <c r="D454" s="108"/>
      <c r="E454" s="113"/>
      <c r="F454" s="108"/>
      <c r="G454" s="108"/>
      <c r="H454" s="78"/>
      <c r="I454" s="78"/>
      <c r="J454" s="5"/>
      <c r="K454" s="5"/>
      <c r="L454" s="6"/>
      <c r="M454" s="6"/>
      <c r="N454" s="6"/>
      <c r="O454" s="6"/>
      <c r="P454" s="6"/>
      <c r="Q454" s="6"/>
      <c r="R454" s="6"/>
      <c r="S454" s="6"/>
      <c r="T454" s="6"/>
      <c r="U454" s="6"/>
      <c r="V454" s="6"/>
      <c r="W454" s="6"/>
      <c r="X454" s="6"/>
      <c r="Y454" s="6"/>
      <c r="Z454" s="6"/>
    </row>
    <row r="455" ht="47.25" hidden="1" customHeight="1">
      <c r="A455" s="120" t="s">
        <v>1845</v>
      </c>
      <c r="B455" s="122" t="s">
        <v>1846</v>
      </c>
      <c r="C455" s="108"/>
      <c r="D455" s="108"/>
      <c r="E455" s="113"/>
      <c r="F455" s="108"/>
      <c r="G455" s="108"/>
      <c r="H455" s="78"/>
      <c r="I455" s="78"/>
      <c r="J455" s="5"/>
      <c r="K455" s="5"/>
      <c r="L455" s="6"/>
      <c r="M455" s="6"/>
      <c r="N455" s="6"/>
      <c r="O455" s="6"/>
      <c r="P455" s="6"/>
      <c r="Q455" s="6"/>
      <c r="R455" s="6"/>
      <c r="S455" s="6"/>
      <c r="T455" s="6"/>
      <c r="U455" s="6"/>
      <c r="V455" s="6"/>
      <c r="W455" s="6"/>
      <c r="X455" s="6"/>
      <c r="Y455" s="6"/>
      <c r="Z455" s="6"/>
    </row>
    <row r="456" ht="39.75" customHeight="1">
      <c r="A456" s="152" t="s">
        <v>1847</v>
      </c>
      <c r="B456" s="103" t="s">
        <v>1848</v>
      </c>
      <c r="C456" s="3"/>
      <c r="D456" s="3"/>
      <c r="E456" s="3"/>
      <c r="F456" s="3"/>
      <c r="G456" s="97"/>
      <c r="H456" s="82">
        <f>SUM(D457:D480)</f>
        <v>34</v>
      </c>
      <c r="I456" s="78">
        <f>COUNT(D457:D480)*2</f>
        <v>44</v>
      </c>
      <c r="J456" s="5"/>
      <c r="K456" s="5"/>
      <c r="L456" s="6"/>
      <c r="M456" s="6"/>
      <c r="N456" s="6"/>
      <c r="O456" s="6"/>
      <c r="P456" s="6"/>
      <c r="Q456" s="6"/>
      <c r="R456" s="6"/>
      <c r="S456" s="6"/>
      <c r="T456" s="6"/>
      <c r="U456" s="6"/>
      <c r="V456" s="6"/>
      <c r="W456" s="6"/>
      <c r="X456" s="6"/>
      <c r="Y456" s="6"/>
      <c r="Z456" s="6"/>
    </row>
    <row r="457" ht="54.75" customHeight="1">
      <c r="A457" s="104" t="s">
        <v>1853</v>
      </c>
      <c r="B457" s="106" t="s">
        <v>1854</v>
      </c>
      <c r="C457" s="110" t="s">
        <v>1855</v>
      </c>
      <c r="D457" s="108">
        <v>2.0</v>
      </c>
      <c r="E457" s="113" t="s">
        <v>1062</v>
      </c>
      <c r="F457" s="108"/>
      <c r="G457" s="112"/>
      <c r="H457" s="82"/>
      <c r="I457" s="78"/>
      <c r="J457" s="5"/>
      <c r="K457" s="5"/>
      <c r="L457" s="6"/>
      <c r="M457" s="6"/>
      <c r="N457" s="6"/>
      <c r="O457" s="6"/>
      <c r="P457" s="6"/>
      <c r="Q457" s="6"/>
      <c r="R457" s="6"/>
      <c r="S457" s="6"/>
      <c r="T457" s="6"/>
      <c r="U457" s="6"/>
      <c r="V457" s="6"/>
      <c r="W457" s="6"/>
      <c r="X457" s="6"/>
      <c r="Y457" s="6"/>
      <c r="Z457" s="6"/>
    </row>
    <row r="458" ht="95.25" customHeight="1">
      <c r="A458" s="104"/>
      <c r="B458" s="106"/>
      <c r="C458" s="110" t="s">
        <v>1856</v>
      </c>
      <c r="D458" s="108">
        <v>2.0</v>
      </c>
      <c r="E458" s="113" t="s">
        <v>1062</v>
      </c>
      <c r="F458" s="110" t="s">
        <v>1857</v>
      </c>
      <c r="G458" s="112"/>
      <c r="H458" s="82"/>
      <c r="I458" s="78"/>
      <c r="J458" s="5"/>
      <c r="K458" s="5"/>
      <c r="L458" s="6"/>
      <c r="M458" s="6"/>
      <c r="N458" s="6"/>
      <c r="O458" s="6"/>
      <c r="P458" s="6"/>
      <c r="Q458" s="6"/>
      <c r="R458" s="6"/>
      <c r="S458" s="6"/>
      <c r="T458" s="6"/>
      <c r="U458" s="6"/>
      <c r="V458" s="6"/>
      <c r="W458" s="6"/>
      <c r="X458" s="6"/>
      <c r="Y458" s="6"/>
      <c r="Z458" s="6"/>
    </row>
    <row r="459" ht="77.25" customHeight="1">
      <c r="A459" s="104"/>
      <c r="B459" s="106"/>
      <c r="C459" s="110" t="s">
        <v>1858</v>
      </c>
      <c r="D459" s="108">
        <v>2.0</v>
      </c>
      <c r="E459" s="113" t="s">
        <v>1062</v>
      </c>
      <c r="F459" s="110" t="s">
        <v>1860</v>
      </c>
      <c r="G459" s="112"/>
      <c r="H459" s="82"/>
      <c r="I459" s="78"/>
      <c r="J459" s="5"/>
      <c r="K459" s="5"/>
      <c r="L459" s="6"/>
      <c r="M459" s="6"/>
      <c r="N459" s="6"/>
      <c r="O459" s="6"/>
      <c r="P459" s="6"/>
      <c r="Q459" s="6"/>
      <c r="R459" s="6"/>
      <c r="S459" s="6"/>
      <c r="T459" s="6"/>
      <c r="U459" s="6"/>
      <c r="V459" s="6"/>
      <c r="W459" s="6"/>
      <c r="X459" s="6"/>
      <c r="Y459" s="6"/>
      <c r="Z459" s="6"/>
    </row>
    <row r="460" ht="45.0" customHeight="1">
      <c r="A460" s="104"/>
      <c r="B460" s="106"/>
      <c r="C460" s="110" t="s">
        <v>1861</v>
      </c>
      <c r="D460" s="108">
        <v>2.0</v>
      </c>
      <c r="E460" s="113" t="s">
        <v>1053</v>
      </c>
      <c r="F460" s="110" t="s">
        <v>1862</v>
      </c>
      <c r="G460" s="112"/>
      <c r="H460" s="82"/>
      <c r="I460" s="78"/>
      <c r="J460" s="5"/>
      <c r="K460" s="5"/>
      <c r="L460" s="6"/>
      <c r="M460" s="6"/>
      <c r="N460" s="6"/>
      <c r="O460" s="6"/>
      <c r="P460" s="6"/>
      <c r="Q460" s="6"/>
      <c r="R460" s="6"/>
      <c r="S460" s="6"/>
      <c r="T460" s="6"/>
      <c r="U460" s="6"/>
      <c r="V460" s="6"/>
      <c r="W460" s="6"/>
      <c r="X460" s="6"/>
      <c r="Y460" s="6"/>
      <c r="Z460" s="6"/>
    </row>
    <row r="461" ht="30.0" customHeight="1">
      <c r="A461" s="104"/>
      <c r="B461" s="106"/>
      <c r="C461" s="110" t="s">
        <v>1863</v>
      </c>
      <c r="D461" s="108">
        <v>2.0</v>
      </c>
      <c r="E461" s="113" t="s">
        <v>473</v>
      </c>
      <c r="F461" s="110" t="s">
        <v>1864</v>
      </c>
      <c r="G461" s="112"/>
      <c r="H461" s="82"/>
      <c r="I461" s="78"/>
      <c r="J461" s="5"/>
      <c r="K461" s="5"/>
      <c r="L461" s="6"/>
      <c r="M461" s="6"/>
      <c r="N461" s="6"/>
      <c r="O461" s="6"/>
      <c r="P461" s="6"/>
      <c r="Q461" s="6"/>
      <c r="R461" s="6"/>
      <c r="S461" s="6"/>
      <c r="T461" s="6"/>
      <c r="U461" s="6"/>
      <c r="V461" s="6"/>
      <c r="W461" s="6"/>
      <c r="X461" s="6"/>
      <c r="Y461" s="6"/>
      <c r="Z461" s="6"/>
    </row>
    <row r="462" ht="45.0" customHeight="1">
      <c r="A462" s="104"/>
      <c r="B462" s="106"/>
      <c r="C462" s="110" t="s">
        <v>1865</v>
      </c>
      <c r="D462" s="5">
        <v>1.0</v>
      </c>
      <c r="E462" s="113" t="s">
        <v>473</v>
      </c>
      <c r="F462" s="116" t="s">
        <v>1866</v>
      </c>
      <c r="G462" s="112" t="s">
        <v>1867</v>
      </c>
      <c r="H462" s="82"/>
      <c r="I462" s="78"/>
      <c r="J462" s="5"/>
      <c r="K462" s="5"/>
      <c r="L462" s="6"/>
      <c r="M462" s="6"/>
      <c r="N462" s="6"/>
      <c r="O462" s="6"/>
      <c r="P462" s="6"/>
      <c r="Q462" s="6"/>
      <c r="R462" s="6"/>
      <c r="S462" s="6"/>
      <c r="T462" s="6"/>
      <c r="U462" s="6"/>
      <c r="V462" s="6"/>
      <c r="W462" s="6"/>
      <c r="X462" s="6"/>
      <c r="Y462" s="6"/>
      <c r="Z462" s="6"/>
    </row>
    <row r="463" ht="45.0" customHeight="1">
      <c r="A463" s="104"/>
      <c r="B463" s="106"/>
      <c r="C463" s="116" t="s">
        <v>1868</v>
      </c>
      <c r="D463" s="108">
        <v>2.0</v>
      </c>
      <c r="E463" s="113" t="s">
        <v>114</v>
      </c>
      <c r="F463" s="110" t="s">
        <v>1869</v>
      </c>
      <c r="G463" s="112"/>
      <c r="H463" s="82"/>
      <c r="I463" s="78"/>
      <c r="J463" s="5"/>
      <c r="K463" s="5"/>
      <c r="L463" s="6"/>
      <c r="M463" s="6"/>
      <c r="N463" s="6"/>
      <c r="O463" s="6"/>
      <c r="P463" s="6"/>
      <c r="Q463" s="6"/>
      <c r="R463" s="6"/>
      <c r="S463" s="6"/>
      <c r="T463" s="6"/>
      <c r="U463" s="6"/>
      <c r="V463" s="6"/>
      <c r="W463" s="6"/>
      <c r="X463" s="6"/>
      <c r="Y463" s="6"/>
      <c r="Z463" s="6"/>
    </row>
    <row r="464" ht="63.0" customHeight="1">
      <c r="A464" s="104"/>
      <c r="B464" s="106"/>
      <c r="C464" s="110" t="s">
        <v>1870</v>
      </c>
      <c r="D464" s="108">
        <v>2.0</v>
      </c>
      <c r="E464" s="113" t="s">
        <v>114</v>
      </c>
      <c r="F464" s="108"/>
      <c r="G464" s="112"/>
      <c r="H464" s="82"/>
      <c r="I464" s="78"/>
      <c r="J464" s="5"/>
      <c r="K464" s="5"/>
      <c r="L464" s="6"/>
      <c r="M464" s="6"/>
      <c r="N464" s="6"/>
      <c r="O464" s="6"/>
      <c r="P464" s="6"/>
      <c r="Q464" s="6"/>
      <c r="R464" s="6"/>
      <c r="S464" s="6"/>
      <c r="T464" s="6"/>
      <c r="U464" s="6"/>
      <c r="V464" s="6"/>
      <c r="W464" s="6"/>
      <c r="X464" s="6"/>
      <c r="Y464" s="6"/>
      <c r="Z464" s="6"/>
    </row>
    <row r="465" ht="34.5" customHeight="1">
      <c r="A465" s="104"/>
      <c r="B465" s="106"/>
      <c r="C465" s="110" t="s">
        <v>1872</v>
      </c>
      <c r="D465" s="108">
        <v>2.0</v>
      </c>
      <c r="E465" s="113" t="s">
        <v>114</v>
      </c>
      <c r="F465" s="110" t="s">
        <v>1873</v>
      </c>
      <c r="G465" s="112"/>
      <c r="H465" s="82"/>
      <c r="I465" s="78"/>
      <c r="J465" s="5"/>
      <c r="K465" s="5"/>
      <c r="L465" s="6"/>
      <c r="M465" s="6"/>
      <c r="N465" s="6"/>
      <c r="O465" s="6"/>
      <c r="P465" s="6"/>
      <c r="Q465" s="6"/>
      <c r="R465" s="6"/>
      <c r="S465" s="6"/>
      <c r="T465" s="6"/>
      <c r="U465" s="6"/>
      <c r="V465" s="6"/>
      <c r="W465" s="6"/>
      <c r="X465" s="6"/>
      <c r="Y465" s="6"/>
      <c r="Z465" s="6"/>
    </row>
    <row r="466" ht="45.0" customHeight="1">
      <c r="A466" s="104"/>
      <c r="B466" s="106"/>
      <c r="C466" s="110" t="s">
        <v>1875</v>
      </c>
      <c r="D466" s="108">
        <v>2.0</v>
      </c>
      <c r="E466" s="113" t="s">
        <v>473</v>
      </c>
      <c r="F466" s="110" t="s">
        <v>1876</v>
      </c>
      <c r="G466" s="112"/>
      <c r="H466" s="82"/>
      <c r="I466" s="78"/>
      <c r="J466" s="5"/>
      <c r="K466" s="5"/>
      <c r="L466" s="6"/>
      <c r="M466" s="6"/>
      <c r="N466" s="6"/>
      <c r="O466" s="6"/>
      <c r="P466" s="6"/>
      <c r="Q466" s="6"/>
      <c r="R466" s="6"/>
      <c r="S466" s="6"/>
      <c r="T466" s="6"/>
      <c r="U466" s="6"/>
      <c r="V466" s="6"/>
      <c r="W466" s="6"/>
      <c r="X466" s="6"/>
      <c r="Y466" s="6"/>
      <c r="Z466" s="6"/>
    </row>
    <row r="467" ht="30.0" customHeight="1">
      <c r="A467" s="104"/>
      <c r="B467" s="106"/>
      <c r="C467" s="110" t="s">
        <v>1877</v>
      </c>
      <c r="D467" s="108">
        <v>2.0</v>
      </c>
      <c r="E467" s="113" t="s">
        <v>331</v>
      </c>
      <c r="F467" s="110"/>
      <c r="G467" s="112"/>
      <c r="H467" s="82"/>
      <c r="I467" s="78"/>
      <c r="J467" s="5"/>
      <c r="K467" s="5"/>
      <c r="L467" s="6"/>
      <c r="M467" s="6"/>
      <c r="N467" s="6"/>
      <c r="O467" s="6"/>
      <c r="P467" s="6"/>
      <c r="Q467" s="6"/>
      <c r="R467" s="6"/>
      <c r="S467" s="6"/>
      <c r="T467" s="6"/>
      <c r="U467" s="6"/>
      <c r="V467" s="6"/>
      <c r="W467" s="6"/>
      <c r="X467" s="6"/>
      <c r="Y467" s="6"/>
      <c r="Z467" s="6"/>
    </row>
    <row r="468" ht="93.75" customHeight="1">
      <c r="A468" s="104"/>
      <c r="B468" s="106"/>
      <c r="C468" s="110" t="s">
        <v>1879</v>
      </c>
      <c r="D468" s="108">
        <v>0.0</v>
      </c>
      <c r="E468" s="113" t="s">
        <v>158</v>
      </c>
      <c r="F468" s="110"/>
      <c r="G468" s="112"/>
      <c r="H468" s="82"/>
      <c r="I468" s="78"/>
      <c r="J468" s="5"/>
      <c r="K468" s="5"/>
      <c r="L468" s="6"/>
      <c r="M468" s="6"/>
      <c r="N468" s="6"/>
      <c r="O468" s="6"/>
      <c r="P468" s="6"/>
      <c r="Q468" s="6"/>
      <c r="R468" s="6"/>
      <c r="S468" s="6"/>
      <c r="T468" s="6"/>
      <c r="U468" s="6"/>
      <c r="V468" s="6"/>
      <c r="W468" s="6"/>
      <c r="X468" s="6"/>
      <c r="Y468" s="6"/>
      <c r="Z468" s="6"/>
    </row>
    <row r="469" ht="30.0" customHeight="1">
      <c r="A469" s="104"/>
      <c r="B469" s="106"/>
      <c r="C469" s="110" t="s">
        <v>1880</v>
      </c>
      <c r="D469" s="108">
        <v>2.0</v>
      </c>
      <c r="E469" s="113" t="s">
        <v>158</v>
      </c>
      <c r="F469" s="108"/>
      <c r="G469" s="112"/>
      <c r="H469" s="82"/>
      <c r="I469" s="78"/>
      <c r="J469" s="5"/>
      <c r="K469" s="5"/>
      <c r="L469" s="6"/>
      <c r="M469" s="6"/>
      <c r="N469" s="6"/>
      <c r="O469" s="6"/>
      <c r="P469" s="6"/>
      <c r="Q469" s="6"/>
      <c r="R469" s="6"/>
      <c r="S469" s="6"/>
      <c r="T469" s="6"/>
      <c r="U469" s="6"/>
      <c r="V469" s="6"/>
      <c r="W469" s="6"/>
      <c r="X469" s="6"/>
      <c r="Y469" s="6"/>
      <c r="Z469" s="6"/>
    </row>
    <row r="470" ht="30.0" customHeight="1">
      <c r="A470" s="104"/>
      <c r="B470" s="106"/>
      <c r="C470" s="110" t="s">
        <v>1881</v>
      </c>
      <c r="D470" s="108">
        <v>2.0</v>
      </c>
      <c r="E470" s="113" t="s">
        <v>158</v>
      </c>
      <c r="F470" s="108"/>
      <c r="G470" s="112"/>
      <c r="H470" s="82"/>
      <c r="I470" s="78"/>
      <c r="J470" s="5"/>
      <c r="K470" s="5"/>
      <c r="L470" s="6"/>
      <c r="M470" s="6"/>
      <c r="N470" s="6"/>
      <c r="O470" s="6"/>
      <c r="P470" s="6"/>
      <c r="Q470" s="6"/>
      <c r="R470" s="6"/>
      <c r="S470" s="6"/>
      <c r="T470" s="6"/>
      <c r="U470" s="6"/>
      <c r="V470" s="6"/>
      <c r="W470" s="6"/>
      <c r="X470" s="6"/>
      <c r="Y470" s="6"/>
      <c r="Z470" s="6"/>
    </row>
    <row r="471" ht="45.0" customHeight="1">
      <c r="A471" s="104"/>
      <c r="B471" s="106"/>
      <c r="C471" s="110" t="s">
        <v>1884</v>
      </c>
      <c r="D471" s="108">
        <v>1.0</v>
      </c>
      <c r="E471" s="113" t="s">
        <v>158</v>
      </c>
      <c r="F471" s="108"/>
      <c r="G471" s="112" t="s">
        <v>1886</v>
      </c>
      <c r="H471" s="82"/>
      <c r="I471" s="78"/>
      <c r="J471" s="5"/>
      <c r="K471" s="5"/>
      <c r="L471" s="6"/>
      <c r="M471" s="6"/>
      <c r="N471" s="6"/>
      <c r="O471" s="6"/>
      <c r="P471" s="6"/>
      <c r="Q471" s="6"/>
      <c r="R471" s="6"/>
      <c r="S471" s="6"/>
      <c r="T471" s="6"/>
      <c r="U471" s="6"/>
      <c r="V471" s="6"/>
      <c r="W471" s="6"/>
      <c r="X471" s="6"/>
      <c r="Y471" s="6"/>
      <c r="Z471" s="6"/>
    </row>
    <row r="472" ht="45.0" customHeight="1">
      <c r="A472" s="104"/>
      <c r="B472" s="106"/>
      <c r="C472" s="110" t="s">
        <v>1887</v>
      </c>
      <c r="D472" s="108">
        <v>1.0</v>
      </c>
      <c r="E472" s="113" t="s">
        <v>473</v>
      </c>
      <c r="F472" s="108"/>
      <c r="G472" s="126" t="s">
        <v>1888</v>
      </c>
      <c r="H472" s="82"/>
      <c r="I472" s="78"/>
      <c r="J472" s="5"/>
      <c r="K472" s="5"/>
      <c r="L472" s="6"/>
      <c r="M472" s="6"/>
      <c r="N472" s="6"/>
      <c r="O472" s="6"/>
      <c r="P472" s="6"/>
      <c r="Q472" s="6"/>
      <c r="R472" s="6"/>
      <c r="S472" s="6"/>
      <c r="T472" s="6"/>
      <c r="U472" s="6"/>
      <c r="V472" s="6"/>
      <c r="W472" s="6"/>
      <c r="X472" s="6"/>
      <c r="Y472" s="6"/>
      <c r="Z472" s="6"/>
    </row>
    <row r="473" ht="30.0" customHeight="1">
      <c r="A473" s="104"/>
      <c r="B473" s="106"/>
      <c r="C473" s="110" t="s">
        <v>1890</v>
      </c>
      <c r="D473" s="108">
        <v>0.0</v>
      </c>
      <c r="E473" s="113" t="s">
        <v>473</v>
      </c>
      <c r="F473" s="108"/>
      <c r="G473" s="112"/>
      <c r="H473" s="82"/>
      <c r="I473" s="78"/>
      <c r="J473" s="5"/>
      <c r="K473" s="5"/>
      <c r="L473" s="6"/>
      <c r="M473" s="6"/>
      <c r="N473" s="6"/>
      <c r="O473" s="6"/>
      <c r="P473" s="6"/>
      <c r="Q473" s="6"/>
      <c r="R473" s="6"/>
      <c r="S473" s="6"/>
      <c r="T473" s="6"/>
      <c r="U473" s="6"/>
      <c r="V473" s="6"/>
      <c r="W473" s="6"/>
      <c r="X473" s="6"/>
      <c r="Y473" s="6"/>
      <c r="Z473" s="6"/>
    </row>
    <row r="474" ht="81.75" customHeight="1">
      <c r="A474" s="104" t="s">
        <v>1892</v>
      </c>
      <c r="B474" s="115" t="s">
        <v>1893</v>
      </c>
      <c r="C474" s="134" t="s">
        <v>1894</v>
      </c>
      <c r="D474" s="108">
        <v>1.0</v>
      </c>
      <c r="E474" s="113" t="s">
        <v>158</v>
      </c>
      <c r="F474" s="108"/>
      <c r="G474" s="112" t="s">
        <v>1896</v>
      </c>
      <c r="H474" s="82"/>
      <c r="I474" s="78"/>
      <c r="J474" s="5"/>
      <c r="K474" s="5"/>
      <c r="L474" s="6"/>
      <c r="M474" s="6"/>
      <c r="N474" s="6"/>
      <c r="O474" s="6"/>
      <c r="P474" s="6"/>
      <c r="Q474" s="6"/>
      <c r="R474" s="6"/>
      <c r="S474" s="6"/>
      <c r="T474" s="6"/>
      <c r="U474" s="6"/>
      <c r="V474" s="6"/>
      <c r="W474" s="6"/>
      <c r="X474" s="6"/>
      <c r="Y474" s="6"/>
      <c r="Z474" s="6"/>
    </row>
    <row r="475" ht="63.0" hidden="1" customHeight="1">
      <c r="A475" s="120" t="s">
        <v>1897</v>
      </c>
      <c r="B475" s="106" t="s">
        <v>1898</v>
      </c>
      <c r="C475" s="108"/>
      <c r="D475" s="108"/>
      <c r="E475" s="113"/>
      <c r="F475" s="108"/>
      <c r="G475" s="108"/>
      <c r="H475" s="78"/>
      <c r="I475" s="78"/>
      <c r="J475" s="5"/>
      <c r="K475" s="5"/>
      <c r="L475" s="6"/>
      <c r="M475" s="6"/>
      <c r="N475" s="6"/>
      <c r="O475" s="6"/>
      <c r="P475" s="6"/>
      <c r="Q475" s="6"/>
      <c r="R475" s="6"/>
      <c r="S475" s="6"/>
      <c r="T475" s="6"/>
      <c r="U475" s="6"/>
      <c r="V475" s="6"/>
      <c r="W475" s="6"/>
      <c r="X475" s="6"/>
      <c r="Y475" s="6"/>
      <c r="Z475" s="6"/>
    </row>
    <row r="476" ht="47.25" hidden="1" customHeight="1">
      <c r="A476" s="120" t="s">
        <v>1900</v>
      </c>
      <c r="B476" s="106" t="s">
        <v>1901</v>
      </c>
      <c r="C476" s="108"/>
      <c r="D476" s="108"/>
      <c r="E476" s="113"/>
      <c r="F476" s="108"/>
      <c r="G476" s="108"/>
      <c r="H476" s="78"/>
      <c r="I476" s="78"/>
      <c r="J476" s="5"/>
      <c r="K476" s="5"/>
      <c r="L476" s="6"/>
      <c r="M476" s="6"/>
      <c r="N476" s="6"/>
      <c r="O476" s="6"/>
      <c r="P476" s="6"/>
      <c r="Q476" s="6"/>
      <c r="R476" s="6"/>
      <c r="S476" s="6"/>
      <c r="T476" s="6"/>
      <c r="U476" s="6"/>
      <c r="V476" s="6"/>
      <c r="W476" s="6"/>
      <c r="X476" s="6"/>
      <c r="Y476" s="6"/>
      <c r="Z476" s="6"/>
    </row>
    <row r="477" ht="87.0" customHeight="1">
      <c r="A477" s="104" t="s">
        <v>1902</v>
      </c>
      <c r="B477" s="106" t="s">
        <v>1903</v>
      </c>
      <c r="C477" s="134" t="s">
        <v>1894</v>
      </c>
      <c r="D477" s="108">
        <v>2.0</v>
      </c>
      <c r="E477" s="113" t="s">
        <v>158</v>
      </c>
      <c r="F477" s="108"/>
      <c r="G477" s="112"/>
      <c r="H477" s="82"/>
      <c r="I477" s="78"/>
      <c r="J477" s="5"/>
      <c r="K477" s="5"/>
      <c r="L477" s="6"/>
      <c r="M477" s="6"/>
      <c r="N477" s="6"/>
      <c r="O477" s="6"/>
      <c r="P477" s="6"/>
      <c r="Q477" s="6"/>
      <c r="R477" s="6"/>
      <c r="S477" s="6"/>
      <c r="T477" s="6"/>
      <c r="U477" s="6"/>
      <c r="V477" s="6"/>
      <c r="W477" s="6"/>
      <c r="X477" s="6"/>
      <c r="Y477" s="6"/>
      <c r="Z477" s="6"/>
    </row>
    <row r="478" ht="69.0" customHeight="1">
      <c r="A478" s="104" t="s">
        <v>1904</v>
      </c>
      <c r="B478" s="106" t="s">
        <v>1905</v>
      </c>
      <c r="C478" s="122" t="s">
        <v>1906</v>
      </c>
      <c r="D478" s="108">
        <v>0.0</v>
      </c>
      <c r="E478" s="113" t="s">
        <v>158</v>
      </c>
      <c r="F478" s="108"/>
      <c r="G478" s="112"/>
      <c r="H478" s="82"/>
      <c r="I478" s="78"/>
      <c r="J478" s="5"/>
      <c r="K478" s="5"/>
      <c r="L478" s="6"/>
      <c r="M478" s="6"/>
      <c r="N478" s="6"/>
      <c r="O478" s="6"/>
      <c r="P478" s="6"/>
      <c r="Q478" s="6"/>
      <c r="R478" s="6"/>
      <c r="S478" s="6"/>
      <c r="T478" s="6"/>
      <c r="U478" s="6"/>
      <c r="V478" s="6"/>
      <c r="W478" s="6"/>
      <c r="X478" s="6"/>
      <c r="Y478" s="6"/>
      <c r="Z478" s="6"/>
    </row>
    <row r="479" ht="69.0" customHeight="1">
      <c r="A479" s="104" t="s">
        <v>1907</v>
      </c>
      <c r="B479" s="106" t="s">
        <v>1908</v>
      </c>
      <c r="C479" s="110" t="s">
        <v>1894</v>
      </c>
      <c r="D479" s="108">
        <v>2.0</v>
      </c>
      <c r="E479" s="113" t="s">
        <v>158</v>
      </c>
      <c r="F479" s="108"/>
      <c r="G479" s="112"/>
      <c r="H479" s="82"/>
      <c r="I479" s="78"/>
      <c r="J479" s="5"/>
      <c r="K479" s="5"/>
      <c r="L479" s="6"/>
      <c r="M479" s="6"/>
      <c r="N479" s="6"/>
      <c r="O479" s="6"/>
      <c r="P479" s="6"/>
      <c r="Q479" s="6"/>
      <c r="R479" s="6"/>
      <c r="S479" s="6"/>
      <c r="T479" s="6"/>
      <c r="U479" s="6"/>
      <c r="V479" s="6"/>
      <c r="W479" s="6"/>
      <c r="X479" s="6"/>
      <c r="Y479" s="6"/>
      <c r="Z479" s="6"/>
    </row>
    <row r="480" ht="15.75" customHeight="1">
      <c r="A480" s="104"/>
      <c r="B480" s="106"/>
      <c r="C480" s="110" t="s">
        <v>1909</v>
      </c>
      <c r="D480" s="108">
        <v>2.0</v>
      </c>
      <c r="E480" s="113" t="s">
        <v>158</v>
      </c>
      <c r="F480" s="108"/>
      <c r="G480" s="112"/>
      <c r="H480" s="82"/>
      <c r="I480" s="78"/>
      <c r="J480" s="5"/>
      <c r="K480" s="5"/>
      <c r="L480" s="6"/>
      <c r="M480" s="6"/>
      <c r="N480" s="6"/>
      <c r="O480" s="6"/>
      <c r="P480" s="6"/>
      <c r="Q480" s="6"/>
      <c r="R480" s="6"/>
      <c r="S480" s="6"/>
      <c r="T480" s="6"/>
      <c r="U480" s="6"/>
      <c r="V480" s="6"/>
      <c r="W480" s="6"/>
      <c r="X480" s="6"/>
      <c r="Y480" s="6"/>
      <c r="Z480" s="6"/>
    </row>
    <row r="481" ht="39.75" hidden="1" customHeight="1">
      <c r="A481" s="217" t="s">
        <v>1910</v>
      </c>
      <c r="B481" s="99" t="s">
        <v>1911</v>
      </c>
      <c r="C481" s="3"/>
      <c r="D481" s="3"/>
      <c r="E481" s="3"/>
      <c r="F481" s="3"/>
      <c r="G481" s="4"/>
      <c r="H481" s="78"/>
      <c r="I481" s="78"/>
      <c r="J481" s="5"/>
      <c r="K481" s="5"/>
      <c r="L481" s="6"/>
      <c r="M481" s="6"/>
      <c r="N481" s="6"/>
      <c r="O481" s="6"/>
      <c r="P481" s="6"/>
      <c r="Q481" s="6"/>
      <c r="R481" s="6"/>
      <c r="S481" s="6"/>
      <c r="T481" s="6"/>
      <c r="U481" s="6"/>
      <c r="V481" s="6"/>
      <c r="W481" s="6"/>
      <c r="X481" s="6"/>
      <c r="Y481" s="6"/>
      <c r="Z481" s="6"/>
    </row>
    <row r="482" ht="47.25" hidden="1" customHeight="1">
      <c r="A482" s="120" t="s">
        <v>1912</v>
      </c>
      <c r="B482" s="122" t="s">
        <v>1913</v>
      </c>
      <c r="C482" s="108"/>
      <c r="D482" s="108"/>
      <c r="E482" s="113"/>
      <c r="F482" s="108"/>
      <c r="G482" s="108"/>
      <c r="H482" s="78"/>
      <c r="I482" s="78"/>
      <c r="J482" s="5"/>
      <c r="K482" s="5"/>
      <c r="L482" s="6"/>
      <c r="M482" s="6"/>
      <c r="N482" s="6"/>
      <c r="O482" s="6"/>
      <c r="P482" s="6"/>
      <c r="Q482" s="6"/>
      <c r="R482" s="6"/>
      <c r="S482" s="6"/>
      <c r="T482" s="6"/>
      <c r="U482" s="6"/>
      <c r="V482" s="6"/>
      <c r="W482" s="6"/>
      <c r="X482" s="6"/>
      <c r="Y482" s="6"/>
      <c r="Z482" s="6"/>
    </row>
    <row r="483" ht="47.25" hidden="1" customHeight="1">
      <c r="A483" s="120" t="s">
        <v>1915</v>
      </c>
      <c r="B483" s="122" t="s">
        <v>1917</v>
      </c>
      <c r="C483" s="108"/>
      <c r="D483" s="108"/>
      <c r="E483" s="113"/>
      <c r="F483" s="108"/>
      <c r="G483" s="108"/>
      <c r="H483" s="78"/>
      <c r="I483" s="78"/>
      <c r="J483" s="5"/>
      <c r="K483" s="5"/>
      <c r="L483" s="6"/>
      <c r="M483" s="6"/>
      <c r="N483" s="6"/>
      <c r="O483" s="6"/>
      <c r="P483" s="6"/>
      <c r="Q483" s="6"/>
      <c r="R483" s="6"/>
      <c r="S483" s="6"/>
      <c r="T483" s="6"/>
      <c r="U483" s="6"/>
      <c r="V483" s="6"/>
      <c r="W483" s="6"/>
      <c r="X483" s="6"/>
      <c r="Y483" s="6"/>
      <c r="Z483" s="6"/>
    </row>
    <row r="484" ht="47.25" hidden="1" customHeight="1">
      <c r="A484" s="120" t="s">
        <v>1918</v>
      </c>
      <c r="B484" s="122" t="s">
        <v>1919</v>
      </c>
      <c r="C484" s="108"/>
      <c r="D484" s="108"/>
      <c r="E484" s="113"/>
      <c r="F484" s="108"/>
      <c r="G484" s="108"/>
      <c r="H484" s="78"/>
      <c r="I484" s="78"/>
      <c r="J484" s="5"/>
      <c r="K484" s="5"/>
      <c r="L484" s="6"/>
      <c r="M484" s="6"/>
      <c r="N484" s="6"/>
      <c r="O484" s="6"/>
      <c r="P484" s="6"/>
      <c r="Q484" s="6"/>
      <c r="R484" s="6"/>
      <c r="S484" s="6"/>
      <c r="T484" s="6"/>
      <c r="U484" s="6"/>
      <c r="V484" s="6"/>
      <c r="W484" s="6"/>
      <c r="X484" s="6"/>
      <c r="Y484" s="6"/>
      <c r="Z484" s="6"/>
    </row>
    <row r="485" ht="47.25" hidden="1" customHeight="1">
      <c r="A485" s="120" t="s">
        <v>1920</v>
      </c>
      <c r="B485" s="122" t="s">
        <v>1921</v>
      </c>
      <c r="C485" s="108"/>
      <c r="D485" s="108"/>
      <c r="E485" s="113"/>
      <c r="F485" s="108"/>
      <c r="G485" s="108"/>
      <c r="H485" s="78"/>
      <c r="I485" s="78"/>
      <c r="J485" s="5"/>
      <c r="K485" s="5"/>
      <c r="L485" s="6"/>
      <c r="M485" s="6"/>
      <c r="N485" s="6"/>
      <c r="O485" s="6"/>
      <c r="P485" s="6"/>
      <c r="Q485" s="6"/>
      <c r="R485" s="6"/>
      <c r="S485" s="6"/>
      <c r="T485" s="6"/>
      <c r="U485" s="6"/>
      <c r="V485" s="6"/>
      <c r="W485" s="6"/>
      <c r="X485" s="6"/>
      <c r="Y485" s="6"/>
      <c r="Z485" s="6"/>
    </row>
    <row r="486" ht="47.25" hidden="1" customHeight="1">
      <c r="A486" s="120" t="s">
        <v>1922</v>
      </c>
      <c r="B486" s="122" t="s">
        <v>1923</v>
      </c>
      <c r="C486" s="108"/>
      <c r="D486" s="108"/>
      <c r="E486" s="113"/>
      <c r="F486" s="108"/>
      <c r="G486" s="108"/>
      <c r="H486" s="78"/>
      <c r="I486" s="78"/>
      <c r="J486" s="5"/>
      <c r="K486" s="5"/>
      <c r="L486" s="6"/>
      <c r="M486" s="6"/>
      <c r="N486" s="6"/>
      <c r="O486" s="6"/>
      <c r="P486" s="6"/>
      <c r="Q486" s="6"/>
      <c r="R486" s="6"/>
      <c r="S486" s="6"/>
      <c r="T486" s="6"/>
      <c r="U486" s="6"/>
      <c r="V486" s="6"/>
      <c r="W486" s="6"/>
      <c r="X486" s="6"/>
      <c r="Y486" s="6"/>
      <c r="Z486" s="6"/>
    </row>
    <row r="487" ht="47.25" hidden="1" customHeight="1">
      <c r="A487" s="120" t="s">
        <v>1924</v>
      </c>
      <c r="B487" s="122" t="s">
        <v>1925</v>
      </c>
      <c r="C487" s="108"/>
      <c r="D487" s="108"/>
      <c r="E487" s="113"/>
      <c r="F487" s="108"/>
      <c r="G487" s="108"/>
      <c r="H487" s="78"/>
      <c r="I487" s="78"/>
      <c r="J487" s="5"/>
      <c r="K487" s="5"/>
      <c r="L487" s="6"/>
      <c r="M487" s="6"/>
      <c r="N487" s="6"/>
      <c r="O487" s="6"/>
      <c r="P487" s="6"/>
      <c r="Q487" s="6"/>
      <c r="R487" s="6"/>
      <c r="S487" s="6"/>
      <c r="T487" s="6"/>
      <c r="U487" s="6"/>
      <c r="V487" s="6"/>
      <c r="W487" s="6"/>
      <c r="X487" s="6"/>
      <c r="Y487" s="6"/>
      <c r="Z487" s="6"/>
    </row>
    <row r="488" ht="39.75" customHeight="1">
      <c r="A488" s="152" t="s">
        <v>1926</v>
      </c>
      <c r="B488" s="99" t="s">
        <v>1927</v>
      </c>
      <c r="C488" s="3"/>
      <c r="D488" s="3"/>
      <c r="E488" s="3"/>
      <c r="F488" s="3"/>
      <c r="G488" s="97"/>
      <c r="H488" s="82">
        <f>SUM(D489:D503)</f>
        <v>30</v>
      </c>
      <c r="I488" s="78">
        <f>COUNT(D489:D503)*2</f>
        <v>30</v>
      </c>
      <c r="J488" s="5"/>
      <c r="K488" s="5"/>
      <c r="L488" s="6"/>
      <c r="M488" s="6"/>
      <c r="N488" s="6"/>
      <c r="O488" s="6"/>
      <c r="P488" s="6"/>
      <c r="Q488" s="6"/>
      <c r="R488" s="6"/>
      <c r="S488" s="6"/>
      <c r="T488" s="6"/>
      <c r="U488" s="6"/>
      <c r="V488" s="6"/>
      <c r="W488" s="6"/>
      <c r="X488" s="6"/>
      <c r="Y488" s="6"/>
      <c r="Z488" s="6"/>
    </row>
    <row r="489" ht="68.25" customHeight="1">
      <c r="A489" s="104" t="s">
        <v>1936</v>
      </c>
      <c r="B489" s="122" t="s">
        <v>1937</v>
      </c>
      <c r="C489" s="110" t="s">
        <v>1938</v>
      </c>
      <c r="D489" s="147">
        <v>2.0</v>
      </c>
      <c r="E489" s="109" t="s">
        <v>158</v>
      </c>
      <c r="F489" s="134" t="s">
        <v>1939</v>
      </c>
      <c r="G489" s="112"/>
      <c r="H489" s="82"/>
      <c r="I489" s="78"/>
      <c r="J489" s="5"/>
      <c r="K489" s="5"/>
      <c r="L489" s="6"/>
      <c r="M489" s="6"/>
      <c r="N489" s="6"/>
      <c r="O489" s="6"/>
      <c r="P489" s="6"/>
      <c r="Q489" s="6"/>
      <c r="R489" s="6"/>
      <c r="S489" s="6"/>
      <c r="T489" s="6"/>
      <c r="U489" s="6"/>
      <c r="V489" s="6"/>
      <c r="W489" s="6"/>
      <c r="X489" s="6"/>
      <c r="Y489" s="6"/>
      <c r="Z489" s="6"/>
    </row>
    <row r="490" ht="45.0" customHeight="1">
      <c r="A490" s="104"/>
      <c r="B490" s="122"/>
      <c r="C490" s="110" t="s">
        <v>1940</v>
      </c>
      <c r="D490" s="147">
        <v>2.0</v>
      </c>
      <c r="E490" s="109" t="s">
        <v>158</v>
      </c>
      <c r="F490" s="121" t="s">
        <v>1941</v>
      </c>
      <c r="G490" s="112"/>
      <c r="H490" s="82"/>
      <c r="I490" s="78"/>
      <c r="J490" s="5"/>
      <c r="K490" s="5"/>
      <c r="L490" s="6"/>
      <c r="M490" s="6"/>
      <c r="N490" s="6"/>
      <c r="O490" s="6"/>
      <c r="P490" s="6"/>
      <c r="Q490" s="6"/>
      <c r="R490" s="6"/>
      <c r="S490" s="6"/>
      <c r="T490" s="6"/>
      <c r="U490" s="6"/>
      <c r="V490" s="6"/>
      <c r="W490" s="6"/>
      <c r="X490" s="6"/>
      <c r="Y490" s="6"/>
      <c r="Z490" s="6"/>
    </row>
    <row r="491" ht="45.0" customHeight="1">
      <c r="A491" s="104"/>
      <c r="B491" s="122"/>
      <c r="C491" s="110" t="s">
        <v>1942</v>
      </c>
      <c r="D491" s="147">
        <v>2.0</v>
      </c>
      <c r="E491" s="109" t="s">
        <v>1062</v>
      </c>
      <c r="F491" s="134" t="s">
        <v>1943</v>
      </c>
      <c r="G491" s="112"/>
      <c r="H491" s="82"/>
      <c r="I491" s="78"/>
      <c r="J491" s="5"/>
      <c r="K491" s="5"/>
      <c r="L491" s="6"/>
      <c r="M491" s="6"/>
      <c r="N491" s="6"/>
      <c r="O491" s="6"/>
      <c r="P491" s="6"/>
      <c r="Q491" s="6"/>
      <c r="R491" s="6"/>
      <c r="S491" s="6"/>
      <c r="T491" s="6"/>
      <c r="U491" s="6"/>
      <c r="V491" s="6"/>
      <c r="W491" s="6"/>
      <c r="X491" s="6"/>
      <c r="Y491" s="6"/>
      <c r="Z491" s="6"/>
    </row>
    <row r="492" ht="30.0" customHeight="1">
      <c r="A492" s="104"/>
      <c r="B492" s="122"/>
      <c r="C492" s="110" t="s">
        <v>1944</v>
      </c>
      <c r="D492" s="147">
        <v>2.0</v>
      </c>
      <c r="E492" s="109" t="s">
        <v>331</v>
      </c>
      <c r="F492" s="134" t="s">
        <v>1946</v>
      </c>
      <c r="G492" s="112"/>
      <c r="H492" s="82"/>
      <c r="I492" s="78"/>
      <c r="J492" s="5"/>
      <c r="K492" s="5"/>
      <c r="L492" s="6"/>
      <c r="M492" s="6"/>
      <c r="N492" s="6"/>
      <c r="O492" s="6"/>
      <c r="P492" s="6"/>
      <c r="Q492" s="6"/>
      <c r="R492" s="6"/>
      <c r="S492" s="6"/>
      <c r="T492" s="6"/>
      <c r="U492" s="6"/>
      <c r="V492" s="6"/>
      <c r="W492" s="6"/>
      <c r="X492" s="6"/>
      <c r="Y492" s="6"/>
      <c r="Z492" s="6"/>
    </row>
    <row r="493" ht="111.0" customHeight="1">
      <c r="A493" s="104"/>
      <c r="B493" s="122"/>
      <c r="C493" s="110" t="s">
        <v>1948</v>
      </c>
      <c r="D493" s="147">
        <v>2.0</v>
      </c>
      <c r="E493" s="109" t="s">
        <v>158</v>
      </c>
      <c r="F493" s="134" t="s">
        <v>1949</v>
      </c>
      <c r="G493" s="112"/>
      <c r="H493" s="82"/>
      <c r="I493" s="78"/>
      <c r="J493" s="5"/>
      <c r="K493" s="5"/>
      <c r="L493" s="6"/>
      <c r="M493" s="6"/>
      <c r="N493" s="6"/>
      <c r="O493" s="6"/>
      <c r="P493" s="6"/>
      <c r="Q493" s="6"/>
      <c r="R493" s="6"/>
      <c r="S493" s="6"/>
      <c r="T493" s="6"/>
      <c r="U493" s="6"/>
      <c r="V493" s="6"/>
      <c r="W493" s="6"/>
      <c r="X493" s="6"/>
      <c r="Y493" s="6"/>
      <c r="Z493" s="6"/>
    </row>
    <row r="494" ht="31.5" customHeight="1">
      <c r="A494" s="104" t="s">
        <v>1950</v>
      </c>
      <c r="B494" s="122" t="s">
        <v>1951</v>
      </c>
      <c r="C494" s="110" t="s">
        <v>1952</v>
      </c>
      <c r="D494" s="147">
        <v>2.0</v>
      </c>
      <c r="E494" s="109" t="s">
        <v>158</v>
      </c>
      <c r="F494" s="134" t="s">
        <v>1953</v>
      </c>
      <c r="G494" s="112"/>
      <c r="H494" s="82"/>
      <c r="I494" s="78"/>
      <c r="J494" s="5"/>
      <c r="K494" s="5"/>
      <c r="L494" s="6"/>
      <c r="M494" s="6"/>
      <c r="N494" s="6"/>
      <c r="O494" s="6"/>
      <c r="P494" s="6"/>
      <c r="Q494" s="6"/>
      <c r="R494" s="6"/>
      <c r="S494" s="6"/>
      <c r="T494" s="6"/>
      <c r="U494" s="6"/>
      <c r="V494" s="6"/>
      <c r="W494" s="6"/>
      <c r="X494" s="6"/>
      <c r="Y494" s="6"/>
      <c r="Z494" s="6"/>
    </row>
    <row r="495" ht="45.0" customHeight="1">
      <c r="A495" s="104"/>
      <c r="B495" s="122"/>
      <c r="C495" s="110" t="s">
        <v>1954</v>
      </c>
      <c r="D495" s="147">
        <v>2.0</v>
      </c>
      <c r="E495" s="109" t="s">
        <v>158</v>
      </c>
      <c r="F495" s="134" t="s">
        <v>1955</v>
      </c>
      <c r="G495" s="112"/>
      <c r="H495" s="82"/>
      <c r="I495" s="78"/>
      <c r="J495" s="5"/>
      <c r="K495" s="5"/>
      <c r="L495" s="6"/>
      <c r="M495" s="6"/>
      <c r="N495" s="6"/>
      <c r="O495" s="6"/>
      <c r="P495" s="6"/>
      <c r="Q495" s="6"/>
      <c r="R495" s="6"/>
      <c r="S495" s="6"/>
      <c r="T495" s="6"/>
      <c r="U495" s="6"/>
      <c r="V495" s="6"/>
      <c r="W495" s="6"/>
      <c r="X495" s="6"/>
      <c r="Y495" s="6"/>
      <c r="Z495" s="6"/>
    </row>
    <row r="496" ht="15.75" customHeight="1">
      <c r="A496" s="104"/>
      <c r="B496" s="122"/>
      <c r="C496" s="110" t="s">
        <v>1956</v>
      </c>
      <c r="D496" s="147">
        <v>2.0</v>
      </c>
      <c r="E496" s="109" t="s">
        <v>158</v>
      </c>
      <c r="F496" s="134"/>
      <c r="G496" s="112"/>
      <c r="H496" s="82"/>
      <c r="I496" s="78"/>
      <c r="J496" s="5"/>
      <c r="K496" s="5"/>
      <c r="L496" s="6"/>
      <c r="M496" s="6"/>
      <c r="N496" s="6"/>
      <c r="O496" s="6"/>
      <c r="P496" s="6"/>
      <c r="Q496" s="6"/>
      <c r="R496" s="6"/>
      <c r="S496" s="6"/>
      <c r="T496" s="6"/>
      <c r="U496" s="6"/>
      <c r="V496" s="6"/>
      <c r="W496" s="6"/>
      <c r="X496" s="6"/>
      <c r="Y496" s="6"/>
      <c r="Z496" s="6"/>
    </row>
    <row r="497" ht="60.0" customHeight="1">
      <c r="A497" s="104"/>
      <c r="B497" s="122"/>
      <c r="C497" s="110" t="s">
        <v>1958</v>
      </c>
      <c r="D497" s="147">
        <v>2.0</v>
      </c>
      <c r="E497" s="109" t="s">
        <v>158</v>
      </c>
      <c r="F497" s="134" t="s">
        <v>1959</v>
      </c>
      <c r="G497" s="112"/>
      <c r="H497" s="82"/>
      <c r="I497" s="78"/>
      <c r="J497" s="5"/>
      <c r="K497" s="5"/>
      <c r="L497" s="6"/>
      <c r="M497" s="6"/>
      <c r="N497" s="6"/>
      <c r="O497" s="6"/>
      <c r="P497" s="6"/>
      <c r="Q497" s="6"/>
      <c r="R497" s="6"/>
      <c r="S497" s="6"/>
      <c r="T497" s="6"/>
      <c r="U497" s="6"/>
      <c r="V497" s="6"/>
      <c r="W497" s="6"/>
      <c r="X497" s="6"/>
      <c r="Y497" s="6"/>
      <c r="Z497" s="6"/>
    </row>
    <row r="498" ht="60.0" customHeight="1">
      <c r="A498" s="104" t="s">
        <v>1960</v>
      </c>
      <c r="B498" s="122" t="s">
        <v>1961</v>
      </c>
      <c r="C498" s="110" t="s">
        <v>1962</v>
      </c>
      <c r="D498" s="147">
        <v>2.0</v>
      </c>
      <c r="E498" s="109" t="s">
        <v>158</v>
      </c>
      <c r="F498" s="134" t="s">
        <v>1963</v>
      </c>
      <c r="G498" s="112"/>
      <c r="H498" s="82"/>
      <c r="I498" s="78"/>
      <c r="J498" s="5"/>
      <c r="K498" s="5"/>
      <c r="L498" s="6"/>
      <c r="M498" s="6"/>
      <c r="N498" s="6"/>
      <c r="O498" s="6"/>
      <c r="P498" s="6"/>
      <c r="Q498" s="6"/>
      <c r="R498" s="6"/>
      <c r="S498" s="6"/>
      <c r="T498" s="6"/>
      <c r="U498" s="6"/>
      <c r="V498" s="6"/>
      <c r="W498" s="6"/>
      <c r="X498" s="6"/>
      <c r="Y498" s="6"/>
      <c r="Z498" s="6"/>
    </row>
    <row r="499" ht="50.25" customHeight="1">
      <c r="A499" s="104"/>
      <c r="B499" s="122"/>
      <c r="C499" s="110" t="s">
        <v>1967</v>
      </c>
      <c r="D499" s="147">
        <v>2.0</v>
      </c>
      <c r="E499" s="109" t="s">
        <v>158</v>
      </c>
      <c r="F499" s="134" t="s">
        <v>1969</v>
      </c>
      <c r="G499" s="112"/>
      <c r="H499" s="82"/>
      <c r="I499" s="78"/>
      <c r="J499" s="5"/>
      <c r="K499" s="5"/>
      <c r="L499" s="6"/>
      <c r="M499" s="6"/>
      <c r="N499" s="6"/>
      <c r="O499" s="6"/>
      <c r="P499" s="6"/>
      <c r="Q499" s="6"/>
      <c r="R499" s="6"/>
      <c r="S499" s="6"/>
      <c r="T499" s="6"/>
      <c r="U499" s="6"/>
      <c r="V499" s="6"/>
      <c r="W499" s="6"/>
      <c r="X499" s="6"/>
      <c r="Y499" s="6"/>
      <c r="Z499" s="6"/>
    </row>
    <row r="500" ht="63.75" customHeight="1">
      <c r="A500" s="104"/>
      <c r="B500" s="122"/>
      <c r="C500" s="110" t="s">
        <v>1972</v>
      </c>
      <c r="D500" s="147">
        <v>2.0</v>
      </c>
      <c r="E500" s="109" t="s">
        <v>158</v>
      </c>
      <c r="F500" s="134"/>
      <c r="G500" s="112"/>
      <c r="H500" s="82"/>
      <c r="I500" s="78"/>
      <c r="J500" s="5"/>
      <c r="K500" s="5"/>
      <c r="L500" s="6"/>
      <c r="M500" s="6"/>
      <c r="N500" s="6"/>
      <c r="O500" s="6"/>
      <c r="P500" s="6"/>
      <c r="Q500" s="6"/>
      <c r="R500" s="6"/>
      <c r="S500" s="6"/>
      <c r="T500" s="6"/>
      <c r="U500" s="6"/>
      <c r="V500" s="6"/>
      <c r="W500" s="6"/>
      <c r="X500" s="6"/>
      <c r="Y500" s="6"/>
      <c r="Z500" s="6"/>
    </row>
    <row r="501" ht="30.0" customHeight="1">
      <c r="A501" s="104"/>
      <c r="B501" s="122"/>
      <c r="C501" s="110" t="s">
        <v>1977</v>
      </c>
      <c r="D501" s="147">
        <v>2.0</v>
      </c>
      <c r="E501" s="109" t="s">
        <v>158</v>
      </c>
      <c r="F501" s="134" t="s">
        <v>1978</v>
      </c>
      <c r="G501" s="112"/>
      <c r="H501" s="82"/>
      <c r="I501" s="78"/>
      <c r="J501" s="5"/>
      <c r="K501" s="5"/>
      <c r="L501" s="6"/>
      <c r="M501" s="6"/>
      <c r="N501" s="6"/>
      <c r="O501" s="6"/>
      <c r="P501" s="6"/>
      <c r="Q501" s="6"/>
      <c r="R501" s="6"/>
      <c r="S501" s="6"/>
      <c r="T501" s="6"/>
      <c r="U501" s="6"/>
      <c r="V501" s="6"/>
      <c r="W501" s="6"/>
      <c r="X501" s="6"/>
      <c r="Y501" s="6"/>
      <c r="Z501" s="6"/>
    </row>
    <row r="502" ht="31.5" customHeight="1">
      <c r="A502" s="104" t="s">
        <v>1982</v>
      </c>
      <c r="B502" s="122" t="s">
        <v>1983</v>
      </c>
      <c r="C502" s="110" t="s">
        <v>1984</v>
      </c>
      <c r="D502" s="147">
        <v>2.0</v>
      </c>
      <c r="E502" s="109" t="s">
        <v>158</v>
      </c>
      <c r="F502" s="134"/>
      <c r="G502" s="112"/>
      <c r="H502" s="82"/>
      <c r="I502" s="78"/>
      <c r="J502" s="5"/>
      <c r="K502" s="5"/>
      <c r="L502" s="6"/>
      <c r="M502" s="6"/>
      <c r="N502" s="6"/>
      <c r="O502" s="6"/>
      <c r="P502" s="6"/>
      <c r="Q502" s="6"/>
      <c r="R502" s="6"/>
      <c r="S502" s="6"/>
      <c r="T502" s="6"/>
      <c r="U502" s="6"/>
      <c r="V502" s="6"/>
      <c r="W502" s="6"/>
      <c r="X502" s="6"/>
      <c r="Y502" s="6"/>
      <c r="Z502" s="6"/>
    </row>
    <row r="503" ht="45.0" customHeight="1">
      <c r="A503" s="104"/>
      <c r="B503" s="122"/>
      <c r="C503" s="110" t="s">
        <v>1987</v>
      </c>
      <c r="D503" s="147">
        <v>2.0</v>
      </c>
      <c r="E503" s="109" t="s">
        <v>158</v>
      </c>
      <c r="F503" s="134" t="s">
        <v>1990</v>
      </c>
      <c r="G503" s="112"/>
      <c r="H503" s="82"/>
      <c r="I503" s="78"/>
      <c r="J503" s="5"/>
      <c r="K503" s="5"/>
      <c r="L503" s="6"/>
      <c r="M503" s="6"/>
      <c r="N503" s="6"/>
      <c r="O503" s="6"/>
      <c r="P503" s="6"/>
      <c r="Q503" s="6"/>
      <c r="R503" s="6"/>
      <c r="S503" s="6"/>
      <c r="T503" s="6"/>
      <c r="U503" s="6"/>
      <c r="V503" s="6"/>
      <c r="W503" s="6"/>
      <c r="X503" s="6"/>
      <c r="Y503" s="6"/>
      <c r="Z503" s="6"/>
    </row>
    <row r="504" ht="18.75" customHeight="1">
      <c r="A504" s="104"/>
      <c r="B504" s="235" t="s">
        <v>1991</v>
      </c>
      <c r="C504" s="3"/>
      <c r="D504" s="3"/>
      <c r="E504" s="3"/>
      <c r="F504" s="3"/>
      <c r="G504" s="97"/>
      <c r="H504" s="82"/>
      <c r="I504" s="78"/>
      <c r="J504" s="5"/>
      <c r="K504" s="5"/>
      <c r="L504" s="6"/>
      <c r="M504" s="6"/>
      <c r="N504" s="6"/>
      <c r="O504" s="6"/>
      <c r="P504" s="6"/>
      <c r="Q504" s="6"/>
      <c r="R504" s="6"/>
      <c r="S504" s="6"/>
      <c r="T504" s="6"/>
      <c r="U504" s="6"/>
      <c r="V504" s="6"/>
      <c r="W504" s="6"/>
      <c r="X504" s="6"/>
      <c r="Y504" s="6"/>
      <c r="Z504" s="6"/>
    </row>
    <row r="505" ht="39.75" customHeight="1">
      <c r="A505" s="152" t="s">
        <v>2003</v>
      </c>
      <c r="B505" s="99" t="s">
        <v>2004</v>
      </c>
      <c r="C505" s="3"/>
      <c r="D505" s="3"/>
      <c r="E505" s="3"/>
      <c r="F505" s="3"/>
      <c r="G505" s="97"/>
      <c r="H505" s="82">
        <f>SUM(D506:D542)</f>
        <v>52</v>
      </c>
      <c r="I505" s="78">
        <f>SUM(D506:D542)*2</f>
        <v>104</v>
      </c>
      <c r="J505" s="5"/>
      <c r="K505" s="5"/>
      <c r="L505" s="6"/>
      <c r="M505" s="6"/>
      <c r="N505" s="6"/>
      <c r="O505" s="6"/>
      <c r="P505" s="6"/>
      <c r="Q505" s="6"/>
      <c r="R505" s="6"/>
      <c r="S505" s="6"/>
      <c r="T505" s="6"/>
      <c r="U505" s="6"/>
      <c r="V505" s="6"/>
      <c r="W505" s="6"/>
      <c r="X505" s="6"/>
      <c r="Y505" s="6"/>
      <c r="Z505" s="6"/>
    </row>
    <row r="506" ht="63.0" customHeight="1">
      <c r="A506" s="104" t="s">
        <v>2005</v>
      </c>
      <c r="B506" s="122" t="s">
        <v>2006</v>
      </c>
      <c r="C506" s="134" t="s">
        <v>2007</v>
      </c>
      <c r="D506" s="110">
        <v>2.0</v>
      </c>
      <c r="E506" s="115" t="s">
        <v>152</v>
      </c>
      <c r="F506" s="110" t="s">
        <v>2008</v>
      </c>
      <c r="G506" s="112"/>
      <c r="H506" s="82"/>
      <c r="I506" s="78"/>
      <c r="J506" s="5"/>
      <c r="K506" s="5"/>
      <c r="L506" s="6"/>
      <c r="M506" s="6"/>
      <c r="N506" s="6"/>
      <c r="O506" s="6"/>
      <c r="P506" s="6"/>
      <c r="Q506" s="6"/>
      <c r="R506" s="6"/>
      <c r="S506" s="6"/>
      <c r="T506" s="6"/>
      <c r="U506" s="6"/>
      <c r="V506" s="6"/>
      <c r="W506" s="6"/>
      <c r="X506" s="6"/>
      <c r="Y506" s="6"/>
      <c r="Z506" s="6"/>
    </row>
    <row r="507" ht="45.0" customHeight="1">
      <c r="A507" s="104"/>
      <c r="B507" s="122"/>
      <c r="C507" s="134" t="s">
        <v>2009</v>
      </c>
      <c r="D507" s="110">
        <v>2.0</v>
      </c>
      <c r="E507" s="115" t="s">
        <v>152</v>
      </c>
      <c r="F507" s="110" t="s">
        <v>2010</v>
      </c>
      <c r="G507" s="112"/>
      <c r="H507" s="82"/>
      <c r="I507" s="78"/>
      <c r="J507" s="5"/>
      <c r="K507" s="5"/>
      <c r="L507" s="6"/>
      <c r="M507" s="6"/>
      <c r="N507" s="6"/>
      <c r="O507" s="6"/>
      <c r="P507" s="6"/>
      <c r="Q507" s="6"/>
      <c r="R507" s="6"/>
      <c r="S507" s="6"/>
      <c r="T507" s="6"/>
      <c r="U507" s="6"/>
      <c r="V507" s="6"/>
      <c r="W507" s="6"/>
      <c r="X507" s="6"/>
      <c r="Y507" s="6"/>
      <c r="Z507" s="6"/>
    </row>
    <row r="508" ht="30.0" customHeight="1">
      <c r="A508" s="104"/>
      <c r="B508" s="122"/>
      <c r="C508" s="134" t="s">
        <v>2011</v>
      </c>
      <c r="D508" s="110">
        <v>2.0</v>
      </c>
      <c r="E508" s="115" t="s">
        <v>152</v>
      </c>
      <c r="F508" s="110" t="s">
        <v>2010</v>
      </c>
      <c r="G508" s="112"/>
      <c r="H508" s="82"/>
      <c r="I508" s="78"/>
      <c r="J508" s="5"/>
      <c r="K508" s="5"/>
      <c r="L508" s="6"/>
      <c r="M508" s="6"/>
      <c r="N508" s="6"/>
      <c r="O508" s="6"/>
      <c r="P508" s="6"/>
      <c r="Q508" s="6"/>
      <c r="R508" s="6"/>
      <c r="S508" s="6"/>
      <c r="T508" s="6"/>
      <c r="U508" s="6"/>
      <c r="V508" s="6"/>
      <c r="W508" s="6"/>
      <c r="X508" s="6"/>
      <c r="Y508" s="6"/>
      <c r="Z508" s="6"/>
    </row>
    <row r="509" ht="53.25" customHeight="1">
      <c r="A509" s="104" t="s">
        <v>2012</v>
      </c>
      <c r="B509" s="122" t="s">
        <v>2013</v>
      </c>
      <c r="C509" s="134" t="s">
        <v>2014</v>
      </c>
      <c r="D509" s="210">
        <v>2.0</v>
      </c>
      <c r="E509" s="121" t="s">
        <v>158</v>
      </c>
      <c r="F509" s="134" t="s">
        <v>2015</v>
      </c>
      <c r="G509" s="112"/>
      <c r="H509" s="82"/>
      <c r="I509" s="78"/>
      <c r="J509" s="5"/>
      <c r="K509" s="5"/>
      <c r="L509" s="6"/>
      <c r="M509" s="6"/>
      <c r="N509" s="6"/>
      <c r="O509" s="6"/>
      <c r="P509" s="6"/>
      <c r="Q509" s="6"/>
      <c r="R509" s="6"/>
      <c r="S509" s="6"/>
      <c r="T509" s="6"/>
      <c r="U509" s="6"/>
      <c r="V509" s="6"/>
      <c r="W509" s="6"/>
      <c r="X509" s="6"/>
      <c r="Y509" s="6"/>
      <c r="Z509" s="6"/>
    </row>
    <row r="510" ht="45.0" customHeight="1">
      <c r="A510" s="104"/>
      <c r="B510" s="122"/>
      <c r="C510" s="134" t="s">
        <v>2016</v>
      </c>
      <c r="D510" s="210">
        <v>2.0</v>
      </c>
      <c r="E510" s="121" t="s">
        <v>158</v>
      </c>
      <c r="F510" s="134" t="s">
        <v>2015</v>
      </c>
      <c r="G510" s="155"/>
      <c r="H510" s="82"/>
      <c r="I510" s="78"/>
      <c r="J510" s="5"/>
      <c r="K510" s="5"/>
      <c r="L510" s="6"/>
      <c r="M510" s="6"/>
      <c r="N510" s="6"/>
      <c r="O510" s="6"/>
      <c r="P510" s="6"/>
      <c r="Q510" s="6"/>
      <c r="R510" s="6"/>
      <c r="S510" s="6"/>
      <c r="T510" s="6"/>
      <c r="U510" s="6"/>
      <c r="V510" s="6"/>
      <c r="W510" s="6"/>
      <c r="X510" s="6"/>
      <c r="Y510" s="6"/>
      <c r="Z510" s="6"/>
    </row>
    <row r="511" ht="30.0" customHeight="1">
      <c r="A511" s="104"/>
      <c r="B511" s="122"/>
      <c r="C511" s="134" t="s">
        <v>2017</v>
      </c>
      <c r="D511" s="210">
        <v>2.0</v>
      </c>
      <c r="E511" s="121" t="s">
        <v>158</v>
      </c>
      <c r="F511" s="134" t="s">
        <v>2015</v>
      </c>
      <c r="G511" s="155"/>
      <c r="H511" s="82"/>
      <c r="I511" s="78"/>
      <c r="J511" s="5"/>
      <c r="K511" s="5"/>
      <c r="L511" s="6"/>
      <c r="M511" s="6"/>
      <c r="N511" s="6"/>
      <c r="O511" s="6"/>
      <c r="P511" s="6"/>
      <c r="Q511" s="6"/>
      <c r="R511" s="6"/>
      <c r="S511" s="6"/>
      <c r="T511" s="6"/>
      <c r="U511" s="6"/>
      <c r="V511" s="6"/>
      <c r="W511" s="6"/>
      <c r="X511" s="6"/>
      <c r="Y511" s="6"/>
      <c r="Z511" s="6"/>
    </row>
    <row r="512" ht="45.0" customHeight="1">
      <c r="A512" s="104"/>
      <c r="B512" s="122"/>
      <c r="C512" s="134" t="s">
        <v>2018</v>
      </c>
      <c r="D512" s="210">
        <v>2.0</v>
      </c>
      <c r="E512" s="121" t="s">
        <v>158</v>
      </c>
      <c r="F512" s="134" t="s">
        <v>2015</v>
      </c>
      <c r="G512" s="155"/>
      <c r="H512" s="82"/>
      <c r="I512" s="78"/>
      <c r="J512" s="5"/>
      <c r="K512" s="5"/>
      <c r="L512" s="6"/>
      <c r="M512" s="6"/>
      <c r="N512" s="6"/>
      <c r="O512" s="6"/>
      <c r="P512" s="6"/>
      <c r="Q512" s="6"/>
      <c r="R512" s="6"/>
      <c r="S512" s="6"/>
      <c r="T512" s="6"/>
      <c r="U512" s="6"/>
      <c r="V512" s="6"/>
      <c r="W512" s="6"/>
      <c r="X512" s="6"/>
      <c r="Y512" s="6"/>
      <c r="Z512" s="6"/>
    </row>
    <row r="513" ht="60.0" customHeight="1">
      <c r="A513" s="104"/>
      <c r="B513" s="122"/>
      <c r="C513" s="134" t="s">
        <v>2020</v>
      </c>
      <c r="D513" s="210">
        <v>2.0</v>
      </c>
      <c r="E513" s="121" t="s">
        <v>158</v>
      </c>
      <c r="F513" s="134" t="s">
        <v>2021</v>
      </c>
      <c r="G513" s="155"/>
      <c r="H513" s="82"/>
      <c r="I513" s="78"/>
      <c r="J513" s="5"/>
      <c r="K513" s="5"/>
      <c r="L513" s="6"/>
      <c r="M513" s="6"/>
      <c r="N513" s="6"/>
      <c r="O513" s="6"/>
      <c r="P513" s="6"/>
      <c r="Q513" s="6"/>
      <c r="R513" s="6"/>
      <c r="S513" s="6"/>
      <c r="T513" s="6"/>
      <c r="U513" s="6"/>
      <c r="V513" s="6"/>
      <c r="W513" s="6"/>
      <c r="X513" s="6"/>
      <c r="Y513" s="6"/>
      <c r="Z513" s="6"/>
    </row>
    <row r="514" ht="70.5" customHeight="1">
      <c r="A514" s="104"/>
      <c r="B514" s="122"/>
      <c r="C514" s="134" t="s">
        <v>2023</v>
      </c>
      <c r="D514" s="210">
        <v>2.0</v>
      </c>
      <c r="E514" s="121" t="s">
        <v>158</v>
      </c>
      <c r="F514" s="134" t="s">
        <v>2024</v>
      </c>
      <c r="G514" s="112"/>
      <c r="H514" s="82"/>
      <c r="I514" s="78"/>
      <c r="J514" s="5"/>
      <c r="K514" s="5"/>
      <c r="L514" s="6"/>
      <c r="M514" s="6"/>
      <c r="N514" s="6"/>
      <c r="O514" s="6"/>
      <c r="P514" s="6"/>
      <c r="Q514" s="6"/>
      <c r="R514" s="6"/>
      <c r="S514" s="6"/>
      <c r="T514" s="6"/>
      <c r="U514" s="6"/>
      <c r="V514" s="6"/>
      <c r="W514" s="6"/>
      <c r="X514" s="6"/>
      <c r="Y514" s="6"/>
      <c r="Z514" s="6"/>
    </row>
    <row r="515" ht="45.0" customHeight="1">
      <c r="A515" s="104"/>
      <c r="B515" s="122"/>
      <c r="C515" s="134" t="s">
        <v>2029</v>
      </c>
      <c r="D515" s="210">
        <v>0.0</v>
      </c>
      <c r="E515" s="121" t="s">
        <v>158</v>
      </c>
      <c r="F515" s="134" t="s">
        <v>2030</v>
      </c>
      <c r="G515" s="112"/>
      <c r="H515" s="82"/>
      <c r="I515" s="78"/>
      <c r="J515" s="5"/>
      <c r="K515" s="5"/>
      <c r="L515" s="6"/>
      <c r="M515" s="6"/>
      <c r="N515" s="6"/>
      <c r="O515" s="6"/>
      <c r="P515" s="6"/>
      <c r="Q515" s="6"/>
      <c r="R515" s="6"/>
      <c r="S515" s="6"/>
      <c r="T515" s="6"/>
      <c r="U515" s="6"/>
      <c r="V515" s="6"/>
      <c r="W515" s="6"/>
      <c r="X515" s="6"/>
      <c r="Y515" s="6"/>
      <c r="Z515" s="6"/>
    </row>
    <row r="516" ht="51.75" customHeight="1">
      <c r="A516" s="104"/>
      <c r="B516" s="122"/>
      <c r="C516" s="134" t="s">
        <v>2032</v>
      </c>
      <c r="D516" s="210">
        <v>2.0</v>
      </c>
      <c r="E516" s="121" t="s">
        <v>158</v>
      </c>
      <c r="F516" s="134"/>
      <c r="G516" s="112"/>
      <c r="H516" s="82"/>
      <c r="I516" s="78"/>
      <c r="J516" s="5"/>
      <c r="K516" s="5"/>
      <c r="L516" s="6"/>
      <c r="M516" s="6"/>
      <c r="N516" s="6"/>
      <c r="O516" s="6"/>
      <c r="P516" s="6"/>
      <c r="Q516" s="6"/>
      <c r="R516" s="6"/>
      <c r="S516" s="6"/>
      <c r="T516" s="6"/>
      <c r="U516" s="6"/>
      <c r="V516" s="6"/>
      <c r="W516" s="6"/>
      <c r="X516" s="6"/>
      <c r="Y516" s="6"/>
      <c r="Z516" s="6"/>
    </row>
    <row r="517" ht="47.25" customHeight="1">
      <c r="A517" s="104" t="s">
        <v>2034</v>
      </c>
      <c r="B517" s="122" t="s">
        <v>2035</v>
      </c>
      <c r="C517" s="110" t="s">
        <v>2037</v>
      </c>
      <c r="D517" s="108">
        <v>2.0</v>
      </c>
      <c r="E517" s="121" t="s">
        <v>158</v>
      </c>
      <c r="F517" s="110" t="s">
        <v>2038</v>
      </c>
      <c r="G517" s="112"/>
      <c r="H517" s="82"/>
      <c r="I517" s="78"/>
      <c r="J517" s="5"/>
      <c r="K517" s="5"/>
      <c r="L517" s="6"/>
      <c r="M517" s="6"/>
      <c r="N517" s="6"/>
      <c r="O517" s="6"/>
      <c r="P517" s="6"/>
      <c r="Q517" s="6"/>
      <c r="R517" s="6"/>
      <c r="S517" s="6"/>
      <c r="T517" s="6"/>
      <c r="U517" s="6"/>
      <c r="V517" s="6"/>
      <c r="W517" s="6"/>
      <c r="X517" s="6"/>
      <c r="Y517" s="6"/>
      <c r="Z517" s="6"/>
    </row>
    <row r="518" ht="60.0" customHeight="1">
      <c r="A518" s="104"/>
      <c r="B518" s="122"/>
      <c r="C518" s="110" t="s">
        <v>2041</v>
      </c>
      <c r="D518" s="108">
        <v>2.0</v>
      </c>
      <c r="E518" s="121" t="s">
        <v>158</v>
      </c>
      <c r="F518" s="110" t="s">
        <v>2038</v>
      </c>
      <c r="G518" s="112"/>
      <c r="H518" s="82"/>
      <c r="I518" s="78"/>
      <c r="J518" s="5"/>
      <c r="K518" s="5"/>
      <c r="L518" s="6"/>
      <c r="M518" s="6"/>
      <c r="N518" s="6"/>
      <c r="O518" s="6"/>
      <c r="P518" s="6"/>
      <c r="Q518" s="6"/>
      <c r="R518" s="6"/>
      <c r="S518" s="6"/>
      <c r="T518" s="6"/>
      <c r="U518" s="6"/>
      <c r="V518" s="6"/>
      <c r="W518" s="6"/>
      <c r="X518" s="6"/>
      <c r="Y518" s="6"/>
      <c r="Z518" s="6"/>
    </row>
    <row r="519" ht="30.0" customHeight="1">
      <c r="A519" s="104"/>
      <c r="B519" s="122"/>
      <c r="C519" s="110" t="s">
        <v>304</v>
      </c>
      <c r="D519" s="108">
        <v>2.0</v>
      </c>
      <c r="E519" s="121" t="s">
        <v>158</v>
      </c>
      <c r="F519" s="110" t="s">
        <v>2038</v>
      </c>
      <c r="G519" s="112"/>
      <c r="H519" s="82"/>
      <c r="I519" s="78"/>
      <c r="J519" s="5"/>
      <c r="K519" s="5"/>
      <c r="L519" s="6"/>
      <c r="M519" s="6"/>
      <c r="N519" s="6"/>
      <c r="O519" s="6"/>
      <c r="P519" s="6"/>
      <c r="Q519" s="6"/>
      <c r="R519" s="6"/>
      <c r="S519" s="6"/>
      <c r="T519" s="6"/>
      <c r="U519" s="6"/>
      <c r="V519" s="6"/>
      <c r="W519" s="6"/>
      <c r="X519" s="6"/>
      <c r="Y519" s="6"/>
      <c r="Z519" s="6"/>
    </row>
    <row r="520" ht="30.0" customHeight="1">
      <c r="A520" s="104"/>
      <c r="B520" s="122"/>
      <c r="C520" s="110" t="s">
        <v>2044</v>
      </c>
      <c r="D520" s="108">
        <v>2.0</v>
      </c>
      <c r="E520" s="121" t="s">
        <v>158</v>
      </c>
      <c r="F520" s="110" t="s">
        <v>2038</v>
      </c>
      <c r="G520" s="112"/>
      <c r="H520" s="82"/>
      <c r="I520" s="78"/>
      <c r="J520" s="5"/>
      <c r="K520" s="5"/>
      <c r="L520" s="6"/>
      <c r="M520" s="6"/>
      <c r="N520" s="6"/>
      <c r="O520" s="6"/>
      <c r="P520" s="6"/>
      <c r="Q520" s="6"/>
      <c r="R520" s="6"/>
      <c r="S520" s="6"/>
      <c r="T520" s="6"/>
      <c r="U520" s="6"/>
      <c r="V520" s="6"/>
      <c r="W520" s="6"/>
      <c r="X520" s="6"/>
      <c r="Y520" s="6"/>
      <c r="Z520" s="6"/>
    </row>
    <row r="521" ht="30.0" customHeight="1">
      <c r="A521" s="104"/>
      <c r="B521" s="122"/>
      <c r="C521" s="110" t="s">
        <v>2046</v>
      </c>
      <c r="D521" s="108">
        <v>2.0</v>
      </c>
      <c r="E521" s="121" t="s">
        <v>158</v>
      </c>
      <c r="F521" s="110" t="s">
        <v>2038</v>
      </c>
      <c r="G521" s="112"/>
      <c r="H521" s="82"/>
      <c r="I521" s="78"/>
      <c r="J521" s="5"/>
      <c r="K521" s="5"/>
      <c r="L521" s="6"/>
      <c r="M521" s="6"/>
      <c r="N521" s="6"/>
      <c r="O521" s="6"/>
      <c r="P521" s="6"/>
      <c r="Q521" s="6"/>
      <c r="R521" s="6"/>
      <c r="S521" s="6"/>
      <c r="T521" s="6"/>
      <c r="U521" s="6"/>
      <c r="V521" s="6"/>
      <c r="W521" s="6"/>
      <c r="X521" s="6"/>
      <c r="Y521" s="6"/>
      <c r="Z521" s="6"/>
    </row>
    <row r="522" ht="30.0" customHeight="1">
      <c r="A522" s="104"/>
      <c r="B522" s="122"/>
      <c r="C522" s="110" t="s">
        <v>2047</v>
      </c>
      <c r="D522" s="108">
        <v>2.0</v>
      </c>
      <c r="E522" s="121" t="s">
        <v>158</v>
      </c>
      <c r="F522" s="110" t="s">
        <v>2038</v>
      </c>
      <c r="G522" s="112"/>
      <c r="H522" s="82"/>
      <c r="I522" s="78"/>
      <c r="J522" s="5"/>
      <c r="K522" s="5"/>
      <c r="L522" s="6"/>
      <c r="M522" s="6"/>
      <c r="N522" s="6"/>
      <c r="O522" s="6"/>
      <c r="P522" s="6"/>
      <c r="Q522" s="6"/>
      <c r="R522" s="6"/>
      <c r="S522" s="6"/>
      <c r="T522" s="6"/>
      <c r="U522" s="6"/>
      <c r="V522" s="6"/>
      <c r="W522" s="6"/>
      <c r="X522" s="6"/>
      <c r="Y522" s="6"/>
      <c r="Z522" s="6"/>
    </row>
    <row r="523" ht="45.75" customHeight="1">
      <c r="A523" s="104"/>
      <c r="B523" s="122"/>
      <c r="C523" s="110" t="s">
        <v>2049</v>
      </c>
      <c r="D523" s="108">
        <v>0.0</v>
      </c>
      <c r="E523" s="121" t="s">
        <v>158</v>
      </c>
      <c r="F523" s="110" t="s">
        <v>2038</v>
      </c>
      <c r="G523" s="112"/>
      <c r="H523" s="82"/>
      <c r="I523" s="78"/>
      <c r="J523" s="5"/>
      <c r="K523" s="5"/>
      <c r="L523" s="6"/>
      <c r="M523" s="6"/>
      <c r="N523" s="6"/>
      <c r="O523" s="6"/>
      <c r="P523" s="6"/>
      <c r="Q523" s="6"/>
      <c r="R523" s="6"/>
      <c r="S523" s="6"/>
      <c r="T523" s="6"/>
      <c r="U523" s="6"/>
      <c r="V523" s="6"/>
      <c r="W523" s="6"/>
      <c r="X523" s="6"/>
      <c r="Y523" s="6"/>
      <c r="Z523" s="6"/>
    </row>
    <row r="524" ht="30.0" customHeight="1">
      <c r="A524" s="104"/>
      <c r="B524" s="122"/>
      <c r="C524" s="110" t="s">
        <v>2050</v>
      </c>
      <c r="D524" s="108">
        <v>0.0</v>
      </c>
      <c r="E524" s="121" t="s">
        <v>158</v>
      </c>
      <c r="F524" s="110" t="s">
        <v>2038</v>
      </c>
      <c r="G524" s="112"/>
      <c r="H524" s="82"/>
      <c r="I524" s="78"/>
      <c r="J524" s="5"/>
      <c r="K524" s="5"/>
      <c r="L524" s="6"/>
      <c r="M524" s="6"/>
      <c r="N524" s="6"/>
      <c r="O524" s="6"/>
      <c r="P524" s="6"/>
      <c r="Q524" s="6"/>
      <c r="R524" s="6"/>
      <c r="S524" s="6"/>
      <c r="T524" s="6"/>
      <c r="U524" s="6"/>
      <c r="V524" s="6"/>
      <c r="W524" s="6"/>
      <c r="X524" s="6"/>
      <c r="Y524" s="6"/>
      <c r="Z524" s="6"/>
    </row>
    <row r="525" ht="30.0" customHeight="1">
      <c r="A525" s="104"/>
      <c r="B525" s="122"/>
      <c r="C525" s="110" t="s">
        <v>305</v>
      </c>
      <c r="D525" s="108">
        <v>0.0</v>
      </c>
      <c r="E525" s="121" t="s">
        <v>158</v>
      </c>
      <c r="F525" s="110" t="s">
        <v>2038</v>
      </c>
      <c r="G525" s="112"/>
      <c r="H525" s="82"/>
      <c r="I525" s="78"/>
      <c r="J525" s="5"/>
      <c r="K525" s="5"/>
      <c r="L525" s="6"/>
      <c r="M525" s="6"/>
      <c r="N525" s="6"/>
      <c r="O525" s="6"/>
      <c r="P525" s="6"/>
      <c r="Q525" s="6"/>
      <c r="R525" s="6"/>
      <c r="S525" s="6"/>
      <c r="T525" s="6"/>
      <c r="U525" s="6"/>
      <c r="V525" s="6"/>
      <c r="W525" s="6"/>
      <c r="X525" s="6"/>
      <c r="Y525" s="6"/>
      <c r="Z525" s="6"/>
    </row>
    <row r="526" ht="30.0" customHeight="1">
      <c r="A526" s="104"/>
      <c r="B526" s="122"/>
      <c r="C526" s="110" t="s">
        <v>2052</v>
      </c>
      <c r="D526" s="108">
        <v>2.0</v>
      </c>
      <c r="E526" s="121" t="s">
        <v>158</v>
      </c>
      <c r="F526" s="110" t="s">
        <v>2038</v>
      </c>
      <c r="G526" s="112"/>
      <c r="H526" s="82"/>
      <c r="I526" s="78"/>
      <c r="J526" s="5"/>
      <c r="K526" s="5"/>
      <c r="L526" s="6"/>
      <c r="M526" s="6"/>
      <c r="N526" s="6"/>
      <c r="O526" s="6"/>
      <c r="P526" s="6"/>
      <c r="Q526" s="6"/>
      <c r="R526" s="6"/>
      <c r="S526" s="6"/>
      <c r="T526" s="6"/>
      <c r="U526" s="6"/>
      <c r="V526" s="6"/>
      <c r="W526" s="6"/>
      <c r="X526" s="6"/>
      <c r="Y526" s="6"/>
      <c r="Z526" s="6"/>
    </row>
    <row r="527" ht="30.0" customHeight="1">
      <c r="A527" s="104"/>
      <c r="B527" s="122"/>
      <c r="C527" s="110" t="s">
        <v>2053</v>
      </c>
      <c r="D527" s="108">
        <v>2.0</v>
      </c>
      <c r="E527" s="121" t="s">
        <v>158</v>
      </c>
      <c r="F527" s="110" t="s">
        <v>2038</v>
      </c>
      <c r="G527" s="112" t="s">
        <v>2055</v>
      </c>
      <c r="H527" s="82"/>
      <c r="I527" s="78"/>
      <c r="J527" s="5"/>
      <c r="K527" s="5"/>
      <c r="L527" s="6"/>
      <c r="M527" s="6"/>
      <c r="N527" s="6"/>
      <c r="O527" s="6"/>
      <c r="P527" s="6"/>
      <c r="Q527" s="6"/>
      <c r="R527" s="6"/>
      <c r="S527" s="6"/>
      <c r="T527" s="6"/>
      <c r="U527" s="6"/>
      <c r="V527" s="6"/>
      <c r="W527" s="6"/>
      <c r="X527" s="6"/>
      <c r="Y527" s="6"/>
      <c r="Z527" s="6"/>
    </row>
    <row r="528" ht="30.0" customHeight="1">
      <c r="A528" s="104"/>
      <c r="B528" s="122"/>
      <c r="C528" s="110" t="s">
        <v>2057</v>
      </c>
      <c r="D528" s="108">
        <v>2.0</v>
      </c>
      <c r="E528" s="121" t="s">
        <v>158</v>
      </c>
      <c r="F528" s="110" t="s">
        <v>2038</v>
      </c>
      <c r="G528" s="112"/>
      <c r="H528" s="82"/>
      <c r="I528" s="78"/>
      <c r="J528" s="5"/>
      <c r="K528" s="5"/>
      <c r="L528" s="6"/>
      <c r="M528" s="6"/>
      <c r="N528" s="6"/>
      <c r="O528" s="6"/>
      <c r="P528" s="6"/>
      <c r="Q528" s="6"/>
      <c r="R528" s="6"/>
      <c r="S528" s="6"/>
      <c r="T528" s="6"/>
      <c r="U528" s="6"/>
      <c r="V528" s="6"/>
      <c r="W528" s="6"/>
      <c r="X528" s="6"/>
      <c r="Y528" s="6"/>
      <c r="Z528" s="6"/>
    </row>
    <row r="529" ht="187.5" customHeight="1">
      <c r="A529" s="104" t="s">
        <v>2058</v>
      </c>
      <c r="B529" s="122" t="s">
        <v>2060</v>
      </c>
      <c r="C529" s="110" t="s">
        <v>2061</v>
      </c>
      <c r="D529" s="108">
        <v>2.0</v>
      </c>
      <c r="E529" s="121" t="s">
        <v>158</v>
      </c>
      <c r="F529" s="110" t="s">
        <v>2063</v>
      </c>
      <c r="G529" s="112"/>
      <c r="H529" s="82"/>
      <c r="I529" s="78"/>
      <c r="J529" s="5"/>
      <c r="K529" s="5"/>
      <c r="L529" s="6"/>
      <c r="M529" s="6"/>
      <c r="N529" s="6"/>
      <c r="O529" s="6"/>
      <c r="P529" s="6"/>
      <c r="Q529" s="6"/>
      <c r="R529" s="6"/>
      <c r="S529" s="6"/>
      <c r="T529" s="6"/>
      <c r="U529" s="6"/>
      <c r="V529" s="6"/>
      <c r="W529" s="6"/>
      <c r="X529" s="6"/>
      <c r="Y529" s="6"/>
      <c r="Z529" s="6"/>
    </row>
    <row r="530" ht="240.0" customHeight="1">
      <c r="A530" s="104"/>
      <c r="B530" s="122"/>
      <c r="C530" s="110" t="s">
        <v>2064</v>
      </c>
      <c r="D530" s="108">
        <v>2.0</v>
      </c>
      <c r="E530" s="121" t="s">
        <v>158</v>
      </c>
      <c r="F530" s="110" t="s">
        <v>2066</v>
      </c>
      <c r="G530" s="112"/>
      <c r="H530" s="82"/>
      <c r="I530" s="78"/>
      <c r="J530" s="5"/>
      <c r="K530" s="5"/>
      <c r="L530" s="6"/>
      <c r="M530" s="6"/>
      <c r="N530" s="6"/>
      <c r="O530" s="6"/>
      <c r="P530" s="6"/>
      <c r="Q530" s="6"/>
      <c r="R530" s="6"/>
      <c r="S530" s="6"/>
      <c r="T530" s="6"/>
      <c r="U530" s="6"/>
      <c r="V530" s="6"/>
      <c r="W530" s="6"/>
      <c r="X530" s="6"/>
      <c r="Y530" s="6"/>
      <c r="Z530" s="6"/>
    </row>
    <row r="531" ht="45.75" customHeight="1">
      <c r="A531" s="104"/>
      <c r="B531" s="122"/>
      <c r="C531" s="110" t="s">
        <v>2068</v>
      </c>
      <c r="D531" s="108">
        <v>0.0</v>
      </c>
      <c r="E531" s="121" t="s">
        <v>158</v>
      </c>
      <c r="F531" s="110" t="s">
        <v>2069</v>
      </c>
      <c r="G531" s="112"/>
      <c r="H531" s="82"/>
      <c r="I531" s="78"/>
      <c r="J531" s="5"/>
      <c r="K531" s="5"/>
      <c r="L531" s="6"/>
      <c r="M531" s="6"/>
      <c r="N531" s="6"/>
      <c r="O531" s="6"/>
      <c r="P531" s="6"/>
      <c r="Q531" s="6"/>
      <c r="R531" s="6"/>
      <c r="S531" s="6"/>
      <c r="T531" s="6"/>
      <c r="U531" s="6"/>
      <c r="V531" s="6"/>
      <c r="W531" s="6"/>
      <c r="X531" s="6"/>
      <c r="Y531" s="6"/>
      <c r="Z531" s="6"/>
    </row>
    <row r="532" ht="45.0" customHeight="1">
      <c r="A532" s="104"/>
      <c r="B532" s="122"/>
      <c r="C532" s="110" t="s">
        <v>2071</v>
      </c>
      <c r="D532" s="108">
        <v>0.0</v>
      </c>
      <c r="E532" s="121" t="s">
        <v>158</v>
      </c>
      <c r="F532" s="110" t="s">
        <v>2069</v>
      </c>
      <c r="G532" s="112"/>
      <c r="H532" s="82"/>
      <c r="I532" s="78"/>
      <c r="J532" s="5"/>
      <c r="K532" s="5"/>
      <c r="L532" s="6"/>
      <c r="M532" s="6"/>
      <c r="N532" s="6"/>
      <c r="O532" s="6"/>
      <c r="P532" s="6"/>
      <c r="Q532" s="6"/>
      <c r="R532" s="6"/>
      <c r="S532" s="6"/>
      <c r="T532" s="6"/>
      <c r="U532" s="6"/>
      <c r="V532" s="6"/>
      <c r="W532" s="6"/>
      <c r="X532" s="6"/>
      <c r="Y532" s="6"/>
      <c r="Z532" s="6"/>
    </row>
    <row r="533" ht="45.0" customHeight="1">
      <c r="A533" s="104"/>
      <c r="B533" s="122"/>
      <c r="C533" s="110" t="s">
        <v>2073</v>
      </c>
      <c r="D533" s="108">
        <v>2.0</v>
      </c>
      <c r="E533" s="121" t="s">
        <v>158</v>
      </c>
      <c r="F533" s="110" t="s">
        <v>2069</v>
      </c>
      <c r="G533" s="112"/>
      <c r="H533" s="82"/>
      <c r="I533" s="78"/>
      <c r="J533" s="5"/>
      <c r="K533" s="5"/>
      <c r="L533" s="6"/>
      <c r="M533" s="6"/>
      <c r="N533" s="6"/>
      <c r="O533" s="6"/>
      <c r="P533" s="6"/>
      <c r="Q533" s="6"/>
      <c r="R533" s="6"/>
      <c r="S533" s="6"/>
      <c r="T533" s="6"/>
      <c r="U533" s="6"/>
      <c r="V533" s="6"/>
      <c r="W533" s="6"/>
      <c r="X533" s="6"/>
      <c r="Y533" s="6"/>
      <c r="Z533" s="6"/>
    </row>
    <row r="534" ht="45.0" customHeight="1">
      <c r="A534" s="104"/>
      <c r="B534" s="122"/>
      <c r="C534" s="110" t="s">
        <v>2076</v>
      </c>
      <c r="D534" s="108">
        <v>2.0</v>
      </c>
      <c r="E534" s="121" t="s">
        <v>158</v>
      </c>
      <c r="F534" s="110" t="s">
        <v>2069</v>
      </c>
      <c r="G534" s="112"/>
      <c r="H534" s="82"/>
      <c r="I534" s="78"/>
      <c r="J534" s="5"/>
      <c r="K534" s="5"/>
      <c r="L534" s="6"/>
      <c r="M534" s="6"/>
      <c r="N534" s="6"/>
      <c r="O534" s="6"/>
      <c r="P534" s="6"/>
      <c r="Q534" s="6"/>
      <c r="R534" s="6"/>
      <c r="S534" s="6"/>
      <c r="T534" s="6"/>
      <c r="U534" s="6"/>
      <c r="V534" s="6"/>
      <c r="W534" s="6"/>
      <c r="X534" s="6"/>
      <c r="Y534" s="6"/>
      <c r="Z534" s="6"/>
    </row>
    <row r="535" ht="47.25" hidden="1" customHeight="1">
      <c r="A535" s="120" t="s">
        <v>2078</v>
      </c>
      <c r="B535" s="122" t="s">
        <v>2080</v>
      </c>
      <c r="C535" s="108"/>
      <c r="D535" s="108"/>
      <c r="E535" s="121"/>
      <c r="F535" s="108"/>
      <c r="G535" s="108"/>
      <c r="H535" s="78"/>
      <c r="I535" s="78"/>
      <c r="J535" s="5"/>
      <c r="K535" s="5"/>
      <c r="L535" s="6"/>
      <c r="M535" s="6"/>
      <c r="N535" s="6"/>
      <c r="O535" s="6"/>
      <c r="P535" s="6"/>
      <c r="Q535" s="6"/>
      <c r="R535" s="6"/>
      <c r="S535" s="6"/>
      <c r="T535" s="6"/>
      <c r="U535" s="6"/>
      <c r="V535" s="6"/>
      <c r="W535" s="6"/>
      <c r="X535" s="6"/>
      <c r="Y535" s="6"/>
      <c r="Z535" s="6"/>
    </row>
    <row r="536" ht="47.25" customHeight="1">
      <c r="A536" s="104" t="s">
        <v>2082</v>
      </c>
      <c r="B536" s="122" t="s">
        <v>2084</v>
      </c>
      <c r="C536" s="110" t="s">
        <v>2086</v>
      </c>
      <c r="D536" s="108">
        <v>2.0</v>
      </c>
      <c r="E536" s="121" t="s">
        <v>158</v>
      </c>
      <c r="F536" s="108"/>
      <c r="G536" s="112"/>
      <c r="H536" s="82"/>
      <c r="I536" s="78"/>
      <c r="J536" s="5"/>
      <c r="K536" s="5"/>
      <c r="L536" s="6"/>
      <c r="M536" s="6"/>
      <c r="N536" s="6"/>
      <c r="O536" s="6"/>
      <c r="P536" s="6"/>
      <c r="Q536" s="6"/>
      <c r="R536" s="6"/>
      <c r="S536" s="6"/>
      <c r="T536" s="6"/>
      <c r="U536" s="6"/>
      <c r="V536" s="6"/>
      <c r="W536" s="6"/>
      <c r="X536" s="6"/>
      <c r="Y536" s="6"/>
      <c r="Z536" s="6"/>
    </row>
    <row r="537" ht="69.0" customHeight="1">
      <c r="A537" s="104" t="s">
        <v>2087</v>
      </c>
      <c r="B537" s="122" t="s">
        <v>2088</v>
      </c>
      <c r="C537" s="110" t="s">
        <v>2089</v>
      </c>
      <c r="D537" s="108">
        <v>1.0</v>
      </c>
      <c r="E537" s="121" t="s">
        <v>158</v>
      </c>
      <c r="F537" s="108"/>
      <c r="G537" s="126" t="s">
        <v>2090</v>
      </c>
      <c r="H537" s="82"/>
      <c r="I537" s="78"/>
      <c r="J537" s="5"/>
      <c r="K537" s="5"/>
      <c r="L537" s="6"/>
      <c r="M537" s="6"/>
      <c r="N537" s="6"/>
      <c r="O537" s="6"/>
      <c r="P537" s="6"/>
      <c r="Q537" s="6"/>
      <c r="R537" s="6"/>
      <c r="S537" s="6"/>
      <c r="T537" s="6"/>
      <c r="U537" s="6"/>
      <c r="V537" s="6"/>
      <c r="W537" s="6"/>
      <c r="X537" s="6"/>
      <c r="Y537" s="6"/>
      <c r="Z537" s="6"/>
    </row>
    <row r="538" ht="110.25" customHeight="1">
      <c r="A538" s="104" t="s">
        <v>2091</v>
      </c>
      <c r="B538" s="122" t="s">
        <v>2092</v>
      </c>
      <c r="C538" s="134" t="s">
        <v>2093</v>
      </c>
      <c r="D538" s="134">
        <v>0.0</v>
      </c>
      <c r="E538" s="121" t="s">
        <v>158</v>
      </c>
      <c r="F538" s="134" t="s">
        <v>2094</v>
      </c>
      <c r="G538" s="112"/>
      <c r="H538" s="82"/>
      <c r="I538" s="78"/>
      <c r="J538" s="5"/>
      <c r="K538" s="5"/>
      <c r="L538" s="6"/>
      <c r="M538" s="6"/>
      <c r="N538" s="6"/>
      <c r="O538" s="6"/>
      <c r="P538" s="6"/>
      <c r="Q538" s="6"/>
      <c r="R538" s="6"/>
      <c r="S538" s="6"/>
      <c r="T538" s="6"/>
      <c r="U538" s="6"/>
      <c r="V538" s="6"/>
      <c r="W538" s="6"/>
      <c r="X538" s="6"/>
      <c r="Y538" s="6"/>
      <c r="Z538" s="6"/>
    </row>
    <row r="539" ht="96.75" customHeight="1">
      <c r="A539" s="104"/>
      <c r="B539" s="122"/>
      <c r="C539" s="134" t="s">
        <v>2095</v>
      </c>
      <c r="D539" s="134">
        <v>0.0</v>
      </c>
      <c r="E539" s="121" t="s">
        <v>158</v>
      </c>
      <c r="F539" s="134"/>
      <c r="G539" s="112"/>
      <c r="H539" s="82"/>
      <c r="I539" s="78"/>
      <c r="J539" s="5"/>
      <c r="K539" s="5"/>
      <c r="L539" s="6"/>
      <c r="M539" s="6"/>
      <c r="N539" s="6"/>
      <c r="O539" s="6"/>
      <c r="P539" s="6"/>
      <c r="Q539" s="6"/>
      <c r="R539" s="6"/>
      <c r="S539" s="6"/>
      <c r="T539" s="6"/>
      <c r="U539" s="6"/>
      <c r="V539" s="6"/>
      <c r="W539" s="6"/>
      <c r="X539" s="6"/>
      <c r="Y539" s="6"/>
      <c r="Z539" s="6"/>
    </row>
    <row r="540" ht="135.0" customHeight="1">
      <c r="A540" s="104"/>
      <c r="B540" s="122"/>
      <c r="C540" s="134" t="s">
        <v>2096</v>
      </c>
      <c r="D540" s="134">
        <v>1.0</v>
      </c>
      <c r="E540" s="121" t="s">
        <v>331</v>
      </c>
      <c r="F540" s="134" t="s">
        <v>2099</v>
      </c>
      <c r="G540" s="126" t="s">
        <v>2100</v>
      </c>
      <c r="H540" s="82"/>
      <c r="I540" s="78"/>
      <c r="J540" s="5"/>
      <c r="K540" s="5"/>
      <c r="L540" s="6"/>
      <c r="M540" s="6"/>
      <c r="N540" s="6"/>
      <c r="O540" s="6"/>
      <c r="P540" s="6"/>
      <c r="Q540" s="6"/>
      <c r="R540" s="6"/>
      <c r="S540" s="6"/>
      <c r="T540" s="6"/>
      <c r="U540" s="6"/>
      <c r="V540" s="6"/>
      <c r="W540" s="6"/>
      <c r="X540" s="6"/>
      <c r="Y540" s="6"/>
      <c r="Z540" s="6"/>
    </row>
    <row r="541" ht="47.25" customHeight="1">
      <c r="A541" s="104" t="s">
        <v>2101</v>
      </c>
      <c r="B541" s="122" t="s">
        <v>2102</v>
      </c>
      <c r="C541" s="134" t="s">
        <v>2103</v>
      </c>
      <c r="D541" s="108">
        <v>2.0</v>
      </c>
      <c r="E541" s="121" t="s">
        <v>158</v>
      </c>
      <c r="F541" s="108"/>
      <c r="G541" s="112"/>
      <c r="H541" s="82"/>
      <c r="I541" s="78"/>
      <c r="J541" s="5"/>
      <c r="K541" s="5"/>
      <c r="L541" s="6"/>
      <c r="M541" s="6"/>
      <c r="N541" s="6"/>
      <c r="O541" s="6"/>
      <c r="P541" s="6"/>
      <c r="Q541" s="6"/>
      <c r="R541" s="6"/>
      <c r="S541" s="6"/>
      <c r="T541" s="6"/>
      <c r="U541" s="6"/>
      <c r="V541" s="6"/>
      <c r="W541" s="6"/>
      <c r="X541" s="6"/>
      <c r="Y541" s="6"/>
      <c r="Z541" s="6"/>
    </row>
    <row r="542" ht="63.0" customHeight="1">
      <c r="A542" s="104" t="s">
        <v>2105</v>
      </c>
      <c r="B542" s="122" t="s">
        <v>2106</v>
      </c>
      <c r="C542" s="110" t="s">
        <v>2107</v>
      </c>
      <c r="D542" s="108">
        <v>0.0</v>
      </c>
      <c r="E542" s="121" t="s">
        <v>158</v>
      </c>
      <c r="F542" s="108" t="s">
        <v>2109</v>
      </c>
      <c r="G542" s="112"/>
      <c r="H542" s="82"/>
      <c r="I542" s="78"/>
      <c r="J542" s="5"/>
      <c r="K542" s="5"/>
      <c r="L542" s="6"/>
      <c r="M542" s="6"/>
      <c r="N542" s="6"/>
      <c r="O542" s="6"/>
      <c r="P542" s="6"/>
      <c r="Q542" s="6"/>
      <c r="R542" s="6"/>
      <c r="S542" s="6"/>
      <c r="T542" s="6"/>
      <c r="U542" s="6"/>
      <c r="V542" s="6"/>
      <c r="W542" s="6"/>
      <c r="X542" s="6"/>
      <c r="Y542" s="6"/>
      <c r="Z542" s="6"/>
    </row>
    <row r="543" ht="18.75" customHeight="1">
      <c r="A543" s="239"/>
      <c r="B543" s="90" t="s">
        <v>2112</v>
      </c>
      <c r="C543" s="3"/>
      <c r="D543" s="3"/>
      <c r="E543" s="3"/>
      <c r="F543" s="3"/>
      <c r="G543" s="97"/>
      <c r="H543" s="82">
        <f t="shared" ref="H543:I543" si="6">H544+H552+H562+H567+H577+H590</f>
        <v>34</v>
      </c>
      <c r="I543" s="78">
        <f t="shared" si="6"/>
        <v>100</v>
      </c>
      <c r="J543" s="5"/>
      <c r="K543" s="5"/>
      <c r="L543" s="6"/>
      <c r="M543" s="6"/>
      <c r="N543" s="6"/>
      <c r="O543" s="6"/>
      <c r="P543" s="6"/>
      <c r="Q543" s="6"/>
      <c r="R543" s="6"/>
      <c r="S543" s="6"/>
      <c r="T543" s="6"/>
      <c r="U543" s="6"/>
      <c r="V543" s="6"/>
      <c r="W543" s="6"/>
      <c r="X543" s="6"/>
      <c r="Y543" s="6"/>
      <c r="Z543" s="6"/>
    </row>
    <row r="544" ht="39.75" customHeight="1">
      <c r="A544" s="152" t="s">
        <v>2118</v>
      </c>
      <c r="B544" s="99" t="s">
        <v>2119</v>
      </c>
      <c r="C544" s="3"/>
      <c r="D544" s="3"/>
      <c r="E544" s="3"/>
      <c r="F544" s="3"/>
      <c r="G544" s="97"/>
      <c r="H544" s="82">
        <f>SUM(D548:D551)</f>
        <v>1</v>
      </c>
      <c r="I544" s="78">
        <f>COUNT(D548:D551)*2</f>
        <v>8</v>
      </c>
      <c r="J544" s="5"/>
      <c r="K544" s="5"/>
      <c r="L544" s="6"/>
      <c r="M544" s="6"/>
      <c r="N544" s="6"/>
      <c r="O544" s="6"/>
      <c r="P544" s="6"/>
      <c r="Q544" s="6"/>
      <c r="R544" s="6"/>
      <c r="S544" s="6"/>
      <c r="T544" s="6"/>
      <c r="U544" s="6"/>
      <c r="V544" s="6"/>
      <c r="W544" s="6"/>
      <c r="X544" s="6"/>
      <c r="Y544" s="6"/>
      <c r="Z544" s="6"/>
    </row>
    <row r="545" ht="31.5" hidden="1" customHeight="1">
      <c r="A545" s="240" t="s">
        <v>2120</v>
      </c>
      <c r="B545" s="122" t="s">
        <v>2121</v>
      </c>
      <c r="C545" s="158"/>
      <c r="D545" s="158"/>
      <c r="E545" s="109"/>
      <c r="F545" s="158"/>
      <c r="G545" s="158"/>
      <c r="H545" s="78"/>
      <c r="I545" s="78"/>
      <c r="J545" s="5"/>
      <c r="K545" s="5"/>
      <c r="L545" s="6"/>
      <c r="M545" s="6"/>
      <c r="N545" s="6"/>
      <c r="O545" s="6"/>
      <c r="P545" s="6"/>
      <c r="Q545" s="6"/>
      <c r="R545" s="6"/>
      <c r="S545" s="6"/>
      <c r="T545" s="6"/>
      <c r="U545" s="6"/>
      <c r="V545" s="6"/>
      <c r="W545" s="6"/>
      <c r="X545" s="6"/>
      <c r="Y545" s="6"/>
      <c r="Z545" s="6"/>
    </row>
    <row r="546" ht="63.0" hidden="1" customHeight="1">
      <c r="A546" s="240" t="s">
        <v>2122</v>
      </c>
      <c r="B546" s="122" t="s">
        <v>2123</v>
      </c>
      <c r="C546" s="134"/>
      <c r="D546" s="158"/>
      <c r="E546" s="109"/>
      <c r="F546" s="158"/>
      <c r="G546" s="158"/>
      <c r="H546" s="78"/>
      <c r="I546" s="78"/>
      <c r="J546" s="5"/>
      <c r="K546" s="5"/>
      <c r="L546" s="6"/>
      <c r="M546" s="6"/>
      <c r="N546" s="6"/>
      <c r="O546" s="6"/>
      <c r="P546" s="6"/>
      <c r="Q546" s="6"/>
      <c r="R546" s="6"/>
      <c r="S546" s="6"/>
      <c r="T546" s="6"/>
      <c r="U546" s="6"/>
      <c r="V546" s="6"/>
      <c r="W546" s="6"/>
      <c r="X546" s="6"/>
      <c r="Y546" s="6"/>
      <c r="Z546" s="6"/>
    </row>
    <row r="547" ht="31.5" hidden="1" customHeight="1">
      <c r="A547" s="240" t="s">
        <v>2124</v>
      </c>
      <c r="B547" s="122" t="s">
        <v>2125</v>
      </c>
      <c r="C547" s="158"/>
      <c r="D547" s="158"/>
      <c r="E547" s="109"/>
      <c r="F547" s="158"/>
      <c r="G547" s="158"/>
      <c r="H547" s="78"/>
      <c r="I547" s="78"/>
      <c r="J547" s="5"/>
      <c r="K547" s="5"/>
      <c r="L547" s="6"/>
      <c r="M547" s="6"/>
      <c r="N547" s="6"/>
      <c r="O547" s="6"/>
      <c r="P547" s="6"/>
      <c r="Q547" s="6"/>
      <c r="R547" s="6"/>
      <c r="S547" s="6"/>
      <c r="T547" s="6"/>
      <c r="U547" s="6"/>
      <c r="V547" s="6"/>
      <c r="W547" s="6"/>
      <c r="X547" s="6"/>
      <c r="Y547" s="6"/>
      <c r="Z547" s="6"/>
    </row>
    <row r="548" ht="47.25" customHeight="1">
      <c r="A548" s="241" t="s">
        <v>2126</v>
      </c>
      <c r="B548" s="122" t="s">
        <v>2127</v>
      </c>
      <c r="C548" s="115" t="s">
        <v>2128</v>
      </c>
      <c r="D548" s="175">
        <v>0.0</v>
      </c>
      <c r="E548" s="109" t="s">
        <v>158</v>
      </c>
      <c r="F548" s="109" t="s">
        <v>2129</v>
      </c>
      <c r="G548" s="242"/>
      <c r="H548" s="82"/>
      <c r="I548" s="78"/>
      <c r="J548" s="5"/>
      <c r="K548" s="5"/>
      <c r="L548" s="6"/>
      <c r="M548" s="6"/>
      <c r="N548" s="6"/>
      <c r="O548" s="6"/>
      <c r="P548" s="6"/>
      <c r="Q548" s="6"/>
      <c r="R548" s="6"/>
      <c r="S548" s="6"/>
      <c r="T548" s="6"/>
      <c r="U548" s="6"/>
      <c r="V548" s="6"/>
      <c r="W548" s="6"/>
      <c r="X548" s="6"/>
      <c r="Y548" s="6"/>
      <c r="Z548" s="6"/>
    </row>
    <row r="549" ht="30.0" customHeight="1">
      <c r="A549" s="241"/>
      <c r="B549" s="122"/>
      <c r="C549" s="115" t="s">
        <v>2131</v>
      </c>
      <c r="D549" s="175">
        <v>0.0</v>
      </c>
      <c r="E549" s="109" t="s">
        <v>158</v>
      </c>
      <c r="F549" s="109"/>
      <c r="G549" s="242"/>
      <c r="H549" s="82"/>
      <c r="I549" s="78"/>
      <c r="J549" s="5"/>
      <c r="K549" s="5"/>
      <c r="L549" s="6"/>
      <c r="M549" s="6"/>
      <c r="N549" s="6"/>
      <c r="O549" s="6"/>
      <c r="P549" s="6"/>
      <c r="Q549" s="6"/>
      <c r="R549" s="6"/>
      <c r="S549" s="6"/>
      <c r="T549" s="6"/>
      <c r="U549" s="6"/>
      <c r="V549" s="6"/>
      <c r="W549" s="6"/>
      <c r="X549" s="6"/>
      <c r="Y549" s="6"/>
      <c r="Z549" s="6"/>
    </row>
    <row r="550" ht="63.0" customHeight="1">
      <c r="A550" s="241" t="s">
        <v>2132</v>
      </c>
      <c r="B550" s="122" t="s">
        <v>2133</v>
      </c>
      <c r="C550" s="243" t="s">
        <v>2134</v>
      </c>
      <c r="D550" s="175">
        <v>0.0</v>
      </c>
      <c r="E550" s="109" t="s">
        <v>158</v>
      </c>
      <c r="F550" s="110" t="s">
        <v>2135</v>
      </c>
      <c r="G550" s="242"/>
      <c r="H550" s="82"/>
      <c r="I550" s="78"/>
      <c r="J550" s="5"/>
      <c r="K550" s="5"/>
      <c r="L550" s="6"/>
      <c r="M550" s="6"/>
      <c r="N550" s="6"/>
      <c r="O550" s="6"/>
      <c r="P550" s="6"/>
      <c r="Q550" s="6"/>
      <c r="R550" s="6"/>
      <c r="S550" s="6"/>
      <c r="T550" s="6"/>
      <c r="U550" s="6"/>
      <c r="V550" s="6"/>
      <c r="W550" s="6"/>
      <c r="X550" s="6"/>
      <c r="Y550" s="6"/>
      <c r="Z550" s="6"/>
    </row>
    <row r="551" ht="49.5" customHeight="1">
      <c r="A551" s="241" t="s">
        <v>2136</v>
      </c>
      <c r="B551" s="244" t="s">
        <v>2137</v>
      </c>
      <c r="C551" s="121" t="s">
        <v>2138</v>
      </c>
      <c r="D551" s="147">
        <v>1.0</v>
      </c>
      <c r="E551" s="109" t="s">
        <v>158</v>
      </c>
      <c r="F551" s="158"/>
      <c r="G551" s="242" t="s">
        <v>2139</v>
      </c>
      <c r="H551" s="82"/>
      <c r="I551" s="78"/>
      <c r="J551" s="5"/>
      <c r="K551" s="5"/>
      <c r="L551" s="6"/>
      <c r="M551" s="6"/>
      <c r="N551" s="6"/>
      <c r="O551" s="6"/>
      <c r="P551" s="6"/>
      <c r="Q551" s="6"/>
      <c r="R551" s="6"/>
      <c r="S551" s="6"/>
      <c r="T551" s="6"/>
      <c r="U551" s="6"/>
      <c r="V551" s="6"/>
      <c r="W551" s="6"/>
      <c r="X551" s="6"/>
      <c r="Y551" s="6"/>
      <c r="Z551" s="6"/>
    </row>
    <row r="552" ht="39.75" customHeight="1">
      <c r="A552" s="152" t="s">
        <v>2141</v>
      </c>
      <c r="B552" s="99" t="s">
        <v>2142</v>
      </c>
      <c r="C552" s="3"/>
      <c r="D552" s="3"/>
      <c r="E552" s="3"/>
      <c r="F552" s="3"/>
      <c r="G552" s="97"/>
      <c r="H552" s="82">
        <f>SUM(D553:D561)</f>
        <v>3</v>
      </c>
      <c r="I552" s="78">
        <f>COUNT(D553:D561)*2</f>
        <v>18</v>
      </c>
      <c r="J552" s="5"/>
      <c r="K552" s="5"/>
      <c r="L552" s="6"/>
      <c r="M552" s="6"/>
      <c r="N552" s="6"/>
      <c r="O552" s="6"/>
      <c r="P552" s="6"/>
      <c r="Q552" s="6"/>
      <c r="R552" s="6"/>
      <c r="S552" s="6"/>
      <c r="T552" s="6"/>
      <c r="U552" s="6"/>
      <c r="V552" s="6"/>
      <c r="W552" s="6"/>
      <c r="X552" s="6"/>
      <c r="Y552" s="6"/>
      <c r="Z552" s="6"/>
    </row>
    <row r="553" ht="45.75" customHeight="1">
      <c r="A553" s="241" t="s">
        <v>2145</v>
      </c>
      <c r="B553" s="122" t="s">
        <v>2146</v>
      </c>
      <c r="C553" s="115" t="s">
        <v>2148</v>
      </c>
      <c r="D553" s="175">
        <v>0.0</v>
      </c>
      <c r="E553" s="109" t="s">
        <v>331</v>
      </c>
      <c r="F553" s="134" t="s">
        <v>2149</v>
      </c>
      <c r="G553" s="242" t="s">
        <v>2150</v>
      </c>
      <c r="H553" s="82"/>
      <c r="I553" s="78"/>
      <c r="J553" s="5"/>
      <c r="K553" s="5"/>
      <c r="L553" s="6"/>
      <c r="M553" s="6"/>
      <c r="N553" s="6"/>
      <c r="O553" s="6"/>
      <c r="P553" s="6"/>
      <c r="Q553" s="6"/>
      <c r="R553" s="6"/>
      <c r="S553" s="6"/>
      <c r="T553" s="6"/>
      <c r="U553" s="6"/>
      <c r="V553" s="6"/>
      <c r="W553" s="6"/>
      <c r="X553" s="6"/>
      <c r="Y553" s="6"/>
      <c r="Z553" s="6"/>
    </row>
    <row r="554" ht="30.0" customHeight="1">
      <c r="A554" s="241"/>
      <c r="B554" s="122"/>
      <c r="C554" s="115" t="s">
        <v>2151</v>
      </c>
      <c r="D554" s="175">
        <v>0.0</v>
      </c>
      <c r="E554" s="109" t="s">
        <v>386</v>
      </c>
      <c r="F554" s="134" t="s">
        <v>2153</v>
      </c>
      <c r="G554" s="242" t="s">
        <v>2150</v>
      </c>
      <c r="H554" s="82"/>
      <c r="I554" s="78"/>
      <c r="J554" s="5"/>
      <c r="K554" s="5"/>
      <c r="L554" s="6"/>
      <c r="M554" s="6"/>
      <c r="N554" s="6"/>
      <c r="O554" s="6"/>
      <c r="P554" s="6"/>
      <c r="Q554" s="6"/>
      <c r="R554" s="6"/>
      <c r="S554" s="6"/>
      <c r="T554" s="6"/>
      <c r="U554" s="6"/>
      <c r="V554" s="6"/>
      <c r="W554" s="6"/>
      <c r="X554" s="6"/>
      <c r="Y554" s="6"/>
      <c r="Z554" s="6"/>
    </row>
    <row r="555" ht="63.0" customHeight="1">
      <c r="A555" s="241"/>
      <c r="B555" s="122"/>
      <c r="C555" s="115" t="s">
        <v>2154</v>
      </c>
      <c r="D555" s="175">
        <v>0.0</v>
      </c>
      <c r="E555" s="109" t="s">
        <v>386</v>
      </c>
      <c r="F555" s="134" t="s">
        <v>2155</v>
      </c>
      <c r="G555" s="242"/>
      <c r="H555" s="82"/>
      <c r="I555" s="78"/>
      <c r="J555" s="5"/>
      <c r="K555" s="5"/>
      <c r="L555" s="6"/>
      <c r="M555" s="6"/>
      <c r="N555" s="6"/>
      <c r="O555" s="6"/>
      <c r="P555" s="6"/>
      <c r="Q555" s="6"/>
      <c r="R555" s="6"/>
      <c r="S555" s="6"/>
      <c r="T555" s="6"/>
      <c r="U555" s="6"/>
      <c r="V555" s="6"/>
      <c r="W555" s="6"/>
      <c r="X555" s="6"/>
      <c r="Y555" s="6"/>
      <c r="Z555" s="6"/>
    </row>
    <row r="556" ht="30.0" customHeight="1">
      <c r="A556" s="241"/>
      <c r="B556" s="122"/>
      <c r="C556" s="115" t="s">
        <v>2156</v>
      </c>
      <c r="D556" s="175">
        <v>0.0</v>
      </c>
      <c r="E556" s="109" t="s">
        <v>386</v>
      </c>
      <c r="F556" s="134" t="s">
        <v>2158</v>
      </c>
      <c r="G556" s="242"/>
      <c r="H556" s="82"/>
      <c r="I556" s="78"/>
      <c r="J556" s="5"/>
      <c r="K556" s="5"/>
      <c r="L556" s="6"/>
      <c r="M556" s="6"/>
      <c r="N556" s="6"/>
      <c r="O556" s="6"/>
      <c r="P556" s="6"/>
      <c r="Q556" s="6"/>
      <c r="R556" s="6"/>
      <c r="S556" s="6"/>
      <c r="T556" s="6"/>
      <c r="U556" s="6"/>
      <c r="V556" s="6"/>
      <c r="W556" s="6"/>
      <c r="X556" s="6"/>
      <c r="Y556" s="6"/>
      <c r="Z556" s="6"/>
    </row>
    <row r="557" ht="45.0" customHeight="1">
      <c r="A557" s="241"/>
      <c r="B557" s="122"/>
      <c r="C557" s="115" t="s">
        <v>2159</v>
      </c>
      <c r="D557" s="175">
        <v>0.0</v>
      </c>
      <c r="E557" s="109" t="s">
        <v>331</v>
      </c>
      <c r="F557" s="134" t="s">
        <v>2160</v>
      </c>
      <c r="G557" s="242"/>
      <c r="H557" s="82"/>
      <c r="I557" s="78"/>
      <c r="J557" s="5"/>
      <c r="K557" s="5"/>
      <c r="L557" s="6"/>
      <c r="M557" s="6"/>
      <c r="N557" s="6"/>
      <c r="O557" s="6"/>
      <c r="P557" s="6"/>
      <c r="Q557" s="6"/>
      <c r="R557" s="6"/>
      <c r="S557" s="6"/>
      <c r="T557" s="6"/>
      <c r="U557" s="6"/>
      <c r="V557" s="6"/>
      <c r="W557" s="6"/>
      <c r="X557" s="6"/>
      <c r="Y557" s="6"/>
      <c r="Z557" s="6"/>
    </row>
    <row r="558" ht="47.25" customHeight="1">
      <c r="A558" s="241" t="s">
        <v>2161</v>
      </c>
      <c r="B558" s="122" t="s">
        <v>2162</v>
      </c>
      <c r="C558" s="115" t="s">
        <v>2163</v>
      </c>
      <c r="D558" s="175">
        <v>0.0</v>
      </c>
      <c r="E558" s="109" t="s">
        <v>114</v>
      </c>
      <c r="F558" s="134" t="s">
        <v>2165</v>
      </c>
      <c r="G558" s="242"/>
      <c r="H558" s="82"/>
      <c r="I558" s="78"/>
      <c r="J558" s="5"/>
      <c r="K558" s="5"/>
      <c r="L558" s="6"/>
      <c r="M558" s="6"/>
      <c r="N558" s="6"/>
      <c r="O558" s="6"/>
      <c r="P558" s="6"/>
      <c r="Q558" s="6"/>
      <c r="R558" s="6"/>
      <c r="S558" s="6"/>
      <c r="T558" s="6"/>
      <c r="U558" s="6"/>
      <c r="V558" s="6"/>
      <c r="W558" s="6"/>
      <c r="X558" s="6"/>
      <c r="Y558" s="6"/>
      <c r="Z558" s="6"/>
    </row>
    <row r="559" ht="30.0" customHeight="1">
      <c r="A559" s="241"/>
      <c r="B559" s="122"/>
      <c r="C559" s="115" t="s">
        <v>2166</v>
      </c>
      <c r="D559" s="175">
        <v>2.0</v>
      </c>
      <c r="E559" s="109" t="s">
        <v>473</v>
      </c>
      <c r="F559" s="109"/>
      <c r="G559" s="242"/>
      <c r="H559" s="82"/>
      <c r="I559" s="78"/>
      <c r="J559" s="5"/>
      <c r="K559" s="5"/>
      <c r="L559" s="6"/>
      <c r="M559" s="6"/>
      <c r="N559" s="6"/>
      <c r="O559" s="6"/>
      <c r="P559" s="6"/>
      <c r="Q559" s="6"/>
      <c r="R559" s="6"/>
      <c r="S559" s="6"/>
      <c r="T559" s="6"/>
      <c r="U559" s="6"/>
      <c r="V559" s="6"/>
      <c r="W559" s="6"/>
      <c r="X559" s="6"/>
      <c r="Y559" s="6"/>
      <c r="Z559" s="6"/>
    </row>
    <row r="560" ht="47.25" customHeight="1">
      <c r="A560" s="241" t="s">
        <v>2169</v>
      </c>
      <c r="B560" s="122" t="s">
        <v>2170</v>
      </c>
      <c r="C560" s="115" t="s">
        <v>917</v>
      </c>
      <c r="D560" s="175">
        <v>0.0</v>
      </c>
      <c r="E560" s="109" t="s">
        <v>331</v>
      </c>
      <c r="F560" s="109"/>
      <c r="G560" s="242"/>
      <c r="H560" s="82"/>
      <c r="I560" s="78"/>
      <c r="J560" s="5"/>
      <c r="K560" s="5"/>
      <c r="L560" s="6"/>
      <c r="M560" s="6"/>
      <c r="N560" s="6"/>
      <c r="O560" s="6"/>
      <c r="P560" s="6"/>
      <c r="Q560" s="6"/>
      <c r="R560" s="6"/>
      <c r="S560" s="6"/>
      <c r="T560" s="6"/>
      <c r="U560" s="6"/>
      <c r="V560" s="6"/>
      <c r="W560" s="6"/>
      <c r="X560" s="6"/>
      <c r="Y560" s="6"/>
      <c r="Z560" s="6"/>
    </row>
    <row r="561" ht="45.0" customHeight="1">
      <c r="A561" s="241"/>
      <c r="B561" s="122"/>
      <c r="C561" s="110" t="s">
        <v>2171</v>
      </c>
      <c r="D561" s="108">
        <v>1.0</v>
      </c>
      <c r="E561" s="113" t="s">
        <v>386</v>
      </c>
      <c r="F561" s="121" t="s">
        <v>2173</v>
      </c>
      <c r="G561" s="155" t="s">
        <v>2174</v>
      </c>
      <c r="H561" s="82"/>
      <c r="I561" s="78"/>
      <c r="J561" s="5"/>
      <c r="K561" s="5"/>
      <c r="L561" s="6"/>
      <c r="M561" s="6"/>
      <c r="N561" s="6"/>
      <c r="O561" s="6"/>
      <c r="P561" s="6"/>
      <c r="Q561" s="6"/>
      <c r="R561" s="6"/>
      <c r="S561" s="6"/>
      <c r="T561" s="6"/>
      <c r="U561" s="6"/>
      <c r="V561" s="6"/>
      <c r="W561" s="6"/>
      <c r="X561" s="6"/>
      <c r="Y561" s="6"/>
      <c r="Z561" s="6"/>
    </row>
    <row r="562" ht="39.75" customHeight="1">
      <c r="A562" s="152" t="s">
        <v>2175</v>
      </c>
      <c r="B562" s="99" t="s">
        <v>2176</v>
      </c>
      <c r="C562" s="3"/>
      <c r="D562" s="3"/>
      <c r="E562" s="3"/>
      <c r="F562" s="3"/>
      <c r="G562" s="97"/>
      <c r="H562" s="82">
        <f>SUM(D563:D566)</f>
        <v>1</v>
      </c>
      <c r="I562" s="78">
        <f>COUNT(D563:D566)*2</f>
        <v>8</v>
      </c>
      <c r="J562" s="5"/>
      <c r="K562" s="5"/>
      <c r="L562" s="6"/>
      <c r="M562" s="6"/>
      <c r="N562" s="6"/>
      <c r="O562" s="6"/>
      <c r="P562" s="6"/>
      <c r="Q562" s="6"/>
      <c r="R562" s="6"/>
      <c r="S562" s="6"/>
      <c r="T562" s="6"/>
      <c r="U562" s="6"/>
      <c r="V562" s="6"/>
      <c r="W562" s="6"/>
      <c r="X562" s="6"/>
      <c r="Y562" s="6"/>
      <c r="Z562" s="6"/>
    </row>
    <row r="563" ht="67.5" customHeight="1">
      <c r="A563" s="241" t="s">
        <v>2178</v>
      </c>
      <c r="B563" s="248" t="s">
        <v>2179</v>
      </c>
      <c r="C563" s="134" t="s">
        <v>2181</v>
      </c>
      <c r="D563" s="147">
        <v>0.0</v>
      </c>
      <c r="E563" s="109" t="s">
        <v>386</v>
      </c>
      <c r="F563" s="158"/>
      <c r="G563" s="242"/>
      <c r="H563" s="82"/>
      <c r="I563" s="78"/>
      <c r="J563" s="5"/>
      <c r="K563" s="5"/>
      <c r="L563" s="6"/>
      <c r="M563" s="6"/>
      <c r="N563" s="6"/>
      <c r="O563" s="6"/>
      <c r="P563" s="6"/>
      <c r="Q563" s="6"/>
      <c r="R563" s="6"/>
      <c r="S563" s="6"/>
      <c r="T563" s="6"/>
      <c r="U563" s="6"/>
      <c r="V563" s="6"/>
      <c r="W563" s="6"/>
      <c r="X563" s="6"/>
      <c r="Y563" s="6"/>
      <c r="Z563" s="6"/>
    </row>
    <row r="564" ht="15.75" customHeight="1">
      <c r="A564" s="241"/>
      <c r="B564" s="248"/>
      <c r="C564" s="134" t="s">
        <v>2182</v>
      </c>
      <c r="D564" s="147">
        <v>0.0</v>
      </c>
      <c r="E564" s="109" t="s">
        <v>386</v>
      </c>
      <c r="F564" s="158"/>
      <c r="G564" s="242"/>
      <c r="H564" s="82"/>
      <c r="I564" s="78"/>
      <c r="J564" s="5"/>
      <c r="K564" s="5"/>
      <c r="L564" s="6"/>
      <c r="M564" s="6"/>
      <c r="N564" s="6"/>
      <c r="O564" s="6"/>
      <c r="P564" s="6"/>
      <c r="Q564" s="6"/>
      <c r="R564" s="6"/>
      <c r="S564" s="6"/>
      <c r="T564" s="6"/>
      <c r="U564" s="6"/>
      <c r="V564" s="6"/>
      <c r="W564" s="6"/>
      <c r="X564" s="6"/>
      <c r="Y564" s="6"/>
      <c r="Z564" s="6"/>
    </row>
    <row r="565" ht="45.0" customHeight="1">
      <c r="A565" s="241" t="s">
        <v>2183</v>
      </c>
      <c r="B565" s="122" t="s">
        <v>2184</v>
      </c>
      <c r="C565" s="121" t="s">
        <v>2185</v>
      </c>
      <c r="D565" s="147">
        <v>0.0</v>
      </c>
      <c r="E565" s="109" t="s">
        <v>386</v>
      </c>
      <c r="F565" s="158"/>
      <c r="G565" s="242"/>
      <c r="H565" s="82"/>
      <c r="I565" s="78"/>
      <c r="J565" s="5"/>
      <c r="K565" s="5"/>
      <c r="L565" s="6"/>
      <c r="M565" s="6"/>
      <c r="N565" s="6"/>
      <c r="O565" s="6"/>
      <c r="P565" s="6"/>
      <c r="Q565" s="6"/>
      <c r="R565" s="6"/>
      <c r="S565" s="6"/>
      <c r="T565" s="6"/>
      <c r="U565" s="6"/>
      <c r="V565" s="6"/>
      <c r="W565" s="6"/>
      <c r="X565" s="6"/>
      <c r="Y565" s="6"/>
      <c r="Z565" s="6"/>
    </row>
    <row r="566" ht="45.0" customHeight="1">
      <c r="A566" s="241"/>
      <c r="B566" s="122"/>
      <c r="C566" s="121" t="s">
        <v>2186</v>
      </c>
      <c r="D566" s="147">
        <v>1.0</v>
      </c>
      <c r="E566" s="109" t="s">
        <v>473</v>
      </c>
      <c r="F566" s="158"/>
      <c r="G566" s="242" t="s">
        <v>2188</v>
      </c>
      <c r="H566" s="82"/>
      <c r="I566" s="78"/>
      <c r="J566" s="5"/>
      <c r="K566" s="5"/>
      <c r="L566" s="6"/>
      <c r="M566" s="6"/>
      <c r="N566" s="6"/>
      <c r="O566" s="6"/>
      <c r="P566" s="6"/>
      <c r="Q566" s="6"/>
      <c r="R566" s="6"/>
      <c r="S566" s="6"/>
      <c r="T566" s="6"/>
      <c r="U566" s="6"/>
      <c r="V566" s="6"/>
      <c r="W566" s="6"/>
      <c r="X566" s="6"/>
      <c r="Y566" s="6"/>
      <c r="Z566" s="6"/>
    </row>
    <row r="567" ht="39.75" customHeight="1">
      <c r="A567" s="152" t="s">
        <v>2189</v>
      </c>
      <c r="B567" s="99" t="s">
        <v>2190</v>
      </c>
      <c r="C567" s="3"/>
      <c r="D567" s="3"/>
      <c r="E567" s="3"/>
      <c r="F567" s="3"/>
      <c r="G567" s="97"/>
      <c r="H567" s="82">
        <f>COUNT(D568:D576)</f>
        <v>9</v>
      </c>
      <c r="I567" s="78">
        <f>COUNT(D568:D576)*2</f>
        <v>18</v>
      </c>
      <c r="J567" s="5"/>
      <c r="K567" s="5"/>
      <c r="L567" s="6"/>
      <c r="M567" s="6"/>
      <c r="N567" s="6"/>
      <c r="O567" s="6"/>
      <c r="P567" s="6"/>
      <c r="Q567" s="6"/>
      <c r="R567" s="6"/>
      <c r="S567" s="6"/>
      <c r="T567" s="6"/>
      <c r="U567" s="6"/>
      <c r="V567" s="6"/>
      <c r="W567" s="6"/>
      <c r="X567" s="6"/>
      <c r="Y567" s="6"/>
      <c r="Z567" s="6"/>
    </row>
    <row r="568" ht="78.75" customHeight="1">
      <c r="A568" s="241" t="s">
        <v>2195</v>
      </c>
      <c r="B568" s="129" t="s">
        <v>2196</v>
      </c>
      <c r="C568" s="111" t="s">
        <v>2197</v>
      </c>
      <c r="D568" s="175">
        <v>0.0</v>
      </c>
      <c r="E568" s="109" t="s">
        <v>114</v>
      </c>
      <c r="F568" s="134" t="s">
        <v>2200</v>
      </c>
      <c r="G568" s="242"/>
      <c r="H568" s="82"/>
      <c r="I568" s="78"/>
      <c r="J568" s="5"/>
      <c r="K568" s="5"/>
      <c r="L568" s="6"/>
      <c r="M568" s="6"/>
      <c r="N568" s="6"/>
      <c r="O568" s="6"/>
      <c r="P568" s="6"/>
      <c r="Q568" s="6"/>
      <c r="R568" s="6"/>
      <c r="S568" s="6"/>
      <c r="T568" s="6"/>
      <c r="U568" s="6"/>
      <c r="V568" s="6"/>
      <c r="W568" s="6"/>
      <c r="X568" s="6"/>
      <c r="Y568" s="6"/>
      <c r="Z568" s="6"/>
    </row>
    <row r="569" ht="108.75" customHeight="1">
      <c r="A569" s="241"/>
      <c r="B569" s="129"/>
      <c r="C569" s="121" t="s">
        <v>2201</v>
      </c>
      <c r="D569" s="175">
        <v>1.0</v>
      </c>
      <c r="E569" s="109" t="s">
        <v>114</v>
      </c>
      <c r="F569" s="134" t="s">
        <v>2203</v>
      </c>
      <c r="G569" s="242" t="s">
        <v>2204</v>
      </c>
      <c r="H569" s="82"/>
      <c r="I569" s="78"/>
      <c r="J569" s="5"/>
      <c r="K569" s="5"/>
      <c r="L569" s="6"/>
      <c r="M569" s="6"/>
      <c r="N569" s="6"/>
      <c r="O569" s="6"/>
      <c r="P569" s="6"/>
      <c r="Q569" s="6"/>
      <c r="R569" s="6"/>
      <c r="S569" s="6"/>
      <c r="T569" s="6"/>
      <c r="U569" s="6"/>
      <c r="V569" s="6"/>
      <c r="W569" s="6"/>
      <c r="X569" s="6"/>
      <c r="Y569" s="6"/>
      <c r="Z569" s="6"/>
    </row>
    <row r="570" ht="45.0" customHeight="1">
      <c r="A570" s="241"/>
      <c r="B570" s="129"/>
      <c r="C570" s="110" t="s">
        <v>2205</v>
      </c>
      <c r="D570" s="108">
        <v>1.0</v>
      </c>
      <c r="E570" s="109" t="s">
        <v>114</v>
      </c>
      <c r="F570" s="108" t="s">
        <v>2207</v>
      </c>
      <c r="G570" s="242" t="s">
        <v>2204</v>
      </c>
      <c r="H570" s="82"/>
      <c r="I570" s="78"/>
      <c r="J570" s="5"/>
      <c r="K570" s="5"/>
      <c r="L570" s="6"/>
      <c r="M570" s="6"/>
      <c r="N570" s="6"/>
      <c r="O570" s="6"/>
      <c r="P570" s="6"/>
      <c r="Q570" s="6"/>
      <c r="R570" s="6"/>
      <c r="S570" s="6"/>
      <c r="T570" s="6"/>
      <c r="U570" s="6"/>
      <c r="V570" s="6"/>
      <c r="W570" s="6"/>
      <c r="X570" s="6"/>
      <c r="Y570" s="6"/>
      <c r="Z570" s="6"/>
    </row>
    <row r="571" ht="45.0" customHeight="1">
      <c r="A571" s="241"/>
      <c r="B571" s="129"/>
      <c r="C571" s="110" t="s">
        <v>2208</v>
      </c>
      <c r="D571" s="175">
        <v>2.0</v>
      </c>
      <c r="E571" s="109" t="s">
        <v>114</v>
      </c>
      <c r="F571" s="121" t="s">
        <v>2210</v>
      </c>
      <c r="G571" s="242" t="s">
        <v>2204</v>
      </c>
      <c r="H571" s="82"/>
      <c r="I571" s="78"/>
      <c r="J571" s="5"/>
      <c r="K571" s="5"/>
      <c r="L571" s="6"/>
      <c r="M571" s="6"/>
      <c r="N571" s="6"/>
      <c r="O571" s="6"/>
      <c r="P571" s="6"/>
      <c r="Q571" s="6"/>
      <c r="R571" s="6"/>
      <c r="S571" s="6"/>
      <c r="T571" s="6"/>
      <c r="U571" s="6"/>
      <c r="V571" s="6"/>
      <c r="W571" s="6"/>
      <c r="X571" s="6"/>
      <c r="Y571" s="6"/>
      <c r="Z571" s="6"/>
    </row>
    <row r="572" ht="30.0" customHeight="1">
      <c r="A572" s="241"/>
      <c r="B572" s="129"/>
      <c r="C572" s="121" t="s">
        <v>2211</v>
      </c>
      <c r="D572" s="175">
        <v>0.0</v>
      </c>
      <c r="E572" s="109" t="s">
        <v>114</v>
      </c>
      <c r="F572" s="134" t="s">
        <v>2212</v>
      </c>
      <c r="G572" s="242"/>
      <c r="H572" s="82"/>
      <c r="I572" s="78"/>
      <c r="J572" s="5"/>
      <c r="K572" s="5"/>
      <c r="L572" s="6"/>
      <c r="M572" s="6"/>
      <c r="N572" s="6"/>
      <c r="O572" s="6"/>
      <c r="P572" s="6"/>
      <c r="Q572" s="6"/>
      <c r="R572" s="6"/>
      <c r="S572" s="6"/>
      <c r="T572" s="6"/>
      <c r="U572" s="6"/>
      <c r="V572" s="6"/>
      <c r="W572" s="6"/>
      <c r="X572" s="6"/>
      <c r="Y572" s="6"/>
      <c r="Z572" s="6"/>
    </row>
    <row r="573" ht="30.0" customHeight="1">
      <c r="A573" s="241"/>
      <c r="B573" s="129"/>
      <c r="C573" s="256" t="s">
        <v>2213</v>
      </c>
      <c r="D573" s="258">
        <v>1.0</v>
      </c>
      <c r="E573" s="109" t="s">
        <v>114</v>
      </c>
      <c r="F573" s="134"/>
      <c r="G573" s="242" t="s">
        <v>2188</v>
      </c>
      <c r="H573" s="82"/>
      <c r="I573" s="78"/>
      <c r="J573" s="5"/>
      <c r="K573" s="5"/>
      <c r="L573" s="6"/>
      <c r="M573" s="6"/>
      <c r="N573" s="6"/>
      <c r="O573" s="6"/>
      <c r="P573" s="6"/>
      <c r="Q573" s="6"/>
      <c r="R573" s="6"/>
      <c r="S573" s="6"/>
      <c r="T573" s="6"/>
      <c r="U573" s="6"/>
      <c r="V573" s="6"/>
      <c r="W573" s="6"/>
      <c r="X573" s="6"/>
      <c r="Y573" s="6"/>
      <c r="Z573" s="6"/>
    </row>
    <row r="574" ht="81.75" customHeight="1">
      <c r="A574" s="241" t="s">
        <v>2216</v>
      </c>
      <c r="B574" s="129" t="s">
        <v>2217</v>
      </c>
      <c r="C574" s="236" t="s">
        <v>2218</v>
      </c>
      <c r="D574" s="258">
        <v>2.0</v>
      </c>
      <c r="E574" s="259" t="s">
        <v>386</v>
      </c>
      <c r="F574" s="110" t="s">
        <v>2219</v>
      </c>
      <c r="G574" s="242" t="s">
        <v>2220</v>
      </c>
      <c r="H574" s="82"/>
      <c r="I574" s="78"/>
      <c r="J574" s="5"/>
      <c r="K574" s="5"/>
      <c r="L574" s="6"/>
      <c r="M574" s="6"/>
      <c r="N574" s="6"/>
      <c r="O574" s="6"/>
      <c r="P574" s="6"/>
      <c r="Q574" s="6"/>
      <c r="R574" s="6"/>
      <c r="S574" s="6"/>
      <c r="T574" s="6"/>
      <c r="U574" s="6"/>
      <c r="V574" s="6"/>
      <c r="W574" s="6"/>
      <c r="X574" s="6"/>
      <c r="Y574" s="6"/>
      <c r="Z574" s="6"/>
    </row>
    <row r="575" ht="45.0" customHeight="1">
      <c r="A575" s="241"/>
      <c r="B575" s="129"/>
      <c r="C575" s="236" t="s">
        <v>2222</v>
      </c>
      <c r="D575" s="258">
        <v>1.0</v>
      </c>
      <c r="E575" s="259" t="s">
        <v>386</v>
      </c>
      <c r="F575" s="110" t="s">
        <v>2223</v>
      </c>
      <c r="G575" s="242" t="s">
        <v>2224</v>
      </c>
      <c r="H575" s="82"/>
      <c r="I575" s="78"/>
      <c r="J575" s="5"/>
      <c r="K575" s="5"/>
      <c r="L575" s="6"/>
      <c r="M575" s="6"/>
      <c r="N575" s="6"/>
      <c r="O575" s="6"/>
      <c r="P575" s="6"/>
      <c r="Q575" s="6"/>
      <c r="R575" s="6"/>
      <c r="S575" s="6"/>
      <c r="T575" s="6"/>
      <c r="U575" s="6"/>
      <c r="V575" s="6"/>
      <c r="W575" s="6"/>
      <c r="X575" s="6"/>
      <c r="Y575" s="6"/>
      <c r="Z575" s="6"/>
    </row>
    <row r="576" ht="30.0" customHeight="1">
      <c r="A576" s="241"/>
      <c r="B576" s="129"/>
      <c r="C576" s="121" t="s">
        <v>2225</v>
      </c>
      <c r="D576" s="147">
        <v>2.0</v>
      </c>
      <c r="E576" s="259" t="s">
        <v>386</v>
      </c>
      <c r="F576" s="158"/>
      <c r="G576" s="242"/>
      <c r="H576" s="82"/>
      <c r="I576" s="78"/>
      <c r="J576" s="5"/>
      <c r="K576" s="5"/>
      <c r="L576" s="6"/>
      <c r="M576" s="6"/>
      <c r="N576" s="6"/>
      <c r="O576" s="6"/>
      <c r="P576" s="6"/>
      <c r="Q576" s="6"/>
      <c r="R576" s="6"/>
      <c r="S576" s="6"/>
      <c r="T576" s="6"/>
      <c r="U576" s="6"/>
      <c r="V576" s="6"/>
      <c r="W576" s="6"/>
      <c r="X576" s="6"/>
      <c r="Y576" s="6"/>
      <c r="Z576" s="6"/>
    </row>
    <row r="577" ht="39.75" customHeight="1">
      <c r="A577" s="152" t="s">
        <v>2227</v>
      </c>
      <c r="B577" s="99" t="s">
        <v>2228</v>
      </c>
      <c r="C577" s="3"/>
      <c r="D577" s="3"/>
      <c r="E577" s="3"/>
      <c r="F577" s="3"/>
      <c r="G577" s="4"/>
      <c r="H577" s="82">
        <f>SUM(D578:D589)</f>
        <v>10</v>
      </c>
      <c r="I577" s="78">
        <f>COUNT(D578:D587)*2</f>
        <v>20</v>
      </c>
      <c r="J577" s="5"/>
      <c r="K577" s="5"/>
      <c r="L577" s="6"/>
      <c r="M577" s="6"/>
      <c r="N577" s="6"/>
      <c r="O577" s="6"/>
      <c r="P577" s="6"/>
      <c r="Q577" s="6"/>
      <c r="R577" s="6"/>
      <c r="S577" s="6"/>
      <c r="T577" s="6"/>
      <c r="U577" s="6"/>
      <c r="V577" s="6"/>
      <c r="W577" s="6"/>
      <c r="X577" s="6"/>
      <c r="Y577" s="6"/>
      <c r="Z577" s="6"/>
    </row>
    <row r="578" ht="45.0" customHeight="1">
      <c r="A578" s="241" t="s">
        <v>2234</v>
      </c>
      <c r="B578" s="110" t="s">
        <v>2235</v>
      </c>
      <c r="C578" s="134" t="s">
        <v>2236</v>
      </c>
      <c r="D578" s="147">
        <v>0.0</v>
      </c>
      <c r="E578" s="109" t="s">
        <v>331</v>
      </c>
      <c r="F578" s="108"/>
      <c r="G578" s="112"/>
      <c r="H578" s="82"/>
      <c r="I578" s="78"/>
      <c r="J578" s="5"/>
      <c r="K578" s="5"/>
      <c r="L578" s="6"/>
      <c r="M578" s="6"/>
      <c r="N578" s="6"/>
      <c r="O578" s="6"/>
      <c r="P578" s="6"/>
      <c r="Q578" s="6"/>
      <c r="R578" s="6"/>
      <c r="S578" s="6"/>
      <c r="T578" s="6"/>
      <c r="U578" s="6"/>
      <c r="V578" s="6"/>
      <c r="W578" s="6"/>
      <c r="X578" s="6"/>
      <c r="Y578" s="6"/>
      <c r="Z578" s="6"/>
    </row>
    <row r="579" ht="53.25" customHeight="1">
      <c r="A579" s="241"/>
      <c r="B579" s="110"/>
      <c r="C579" s="110" t="s">
        <v>2237</v>
      </c>
      <c r="D579" s="147">
        <v>2.0</v>
      </c>
      <c r="E579" s="109" t="s">
        <v>331</v>
      </c>
      <c r="F579" s="110" t="s">
        <v>2238</v>
      </c>
      <c r="G579" s="242"/>
      <c r="H579" s="260"/>
      <c r="I579" s="98"/>
      <c r="J579" s="5"/>
      <c r="K579" s="5"/>
      <c r="L579" s="6"/>
      <c r="M579" s="6"/>
      <c r="N579" s="6"/>
      <c r="O579" s="6"/>
      <c r="P579" s="6"/>
      <c r="Q579" s="6"/>
      <c r="R579" s="6"/>
      <c r="S579" s="6"/>
      <c r="T579" s="6"/>
      <c r="U579" s="6"/>
      <c r="V579" s="6"/>
      <c r="W579" s="6"/>
      <c r="X579" s="6"/>
      <c r="Y579" s="6"/>
      <c r="Z579" s="6"/>
    </row>
    <row r="580" ht="30.0" customHeight="1">
      <c r="A580" s="241"/>
      <c r="B580" s="110"/>
      <c r="C580" s="110" t="s">
        <v>2239</v>
      </c>
      <c r="D580" s="147">
        <v>2.0</v>
      </c>
      <c r="E580" s="109" t="s">
        <v>331</v>
      </c>
      <c r="F580" s="110"/>
      <c r="G580" s="242"/>
      <c r="H580" s="260"/>
      <c r="I580" s="98"/>
      <c r="J580" s="5"/>
      <c r="K580" s="5"/>
      <c r="L580" s="6"/>
      <c r="M580" s="6"/>
      <c r="N580" s="6"/>
      <c r="O580" s="6"/>
      <c r="P580" s="6"/>
      <c r="Q580" s="6"/>
      <c r="R580" s="6"/>
      <c r="S580" s="6"/>
      <c r="T580" s="6"/>
      <c r="U580" s="6"/>
      <c r="V580" s="6"/>
      <c r="W580" s="6"/>
      <c r="X580" s="6"/>
      <c r="Y580" s="6"/>
      <c r="Z580" s="6"/>
    </row>
    <row r="581" ht="60.0" customHeight="1">
      <c r="A581" s="241" t="s">
        <v>2240</v>
      </c>
      <c r="B581" s="129" t="s">
        <v>2241</v>
      </c>
      <c r="C581" s="115" t="s">
        <v>2242</v>
      </c>
      <c r="D581" s="175">
        <v>1.0</v>
      </c>
      <c r="E581" s="109" t="s">
        <v>386</v>
      </c>
      <c r="F581" s="121" t="s">
        <v>2244</v>
      </c>
      <c r="G581" s="242" t="s">
        <v>2245</v>
      </c>
      <c r="H581" s="82"/>
      <c r="I581" s="78"/>
      <c r="J581" s="5"/>
      <c r="K581" s="5"/>
      <c r="L581" s="6"/>
      <c r="M581" s="6"/>
      <c r="N581" s="6"/>
      <c r="O581" s="6"/>
      <c r="P581" s="6"/>
      <c r="Q581" s="6"/>
      <c r="R581" s="6"/>
      <c r="S581" s="6"/>
      <c r="T581" s="6"/>
      <c r="U581" s="6"/>
      <c r="V581" s="6"/>
      <c r="W581" s="6"/>
      <c r="X581" s="6"/>
      <c r="Y581" s="6"/>
      <c r="Z581" s="6"/>
    </row>
    <row r="582" ht="30.0" customHeight="1">
      <c r="A582" s="241"/>
      <c r="B582" s="129"/>
      <c r="C582" s="115" t="s">
        <v>2246</v>
      </c>
      <c r="D582" s="175">
        <v>2.0</v>
      </c>
      <c r="E582" s="109" t="s">
        <v>386</v>
      </c>
      <c r="F582" s="121" t="s">
        <v>2247</v>
      </c>
      <c r="G582" s="242"/>
      <c r="H582" s="82"/>
      <c r="I582" s="78"/>
      <c r="J582" s="5"/>
      <c r="K582" s="5"/>
      <c r="L582" s="6"/>
      <c r="M582" s="6"/>
      <c r="N582" s="6"/>
      <c r="O582" s="6"/>
      <c r="P582" s="6"/>
      <c r="Q582" s="6"/>
      <c r="R582" s="6"/>
      <c r="S582" s="6"/>
      <c r="T582" s="6"/>
      <c r="U582" s="6"/>
      <c r="V582" s="6"/>
      <c r="W582" s="6"/>
      <c r="X582" s="6"/>
      <c r="Y582" s="6"/>
      <c r="Z582" s="6"/>
    </row>
    <row r="583" ht="60.0" customHeight="1">
      <c r="A583" s="241" t="s">
        <v>2248</v>
      </c>
      <c r="B583" s="129" t="s">
        <v>2249</v>
      </c>
      <c r="C583" s="115" t="s">
        <v>2250</v>
      </c>
      <c r="D583" s="175">
        <v>0.0</v>
      </c>
      <c r="E583" s="109" t="s">
        <v>158</v>
      </c>
      <c r="F583" s="109"/>
      <c r="G583" s="242"/>
      <c r="H583" s="82"/>
      <c r="I583" s="78"/>
      <c r="J583" s="5"/>
      <c r="K583" s="5"/>
      <c r="L583" s="6"/>
      <c r="M583" s="6"/>
      <c r="N583" s="6"/>
      <c r="O583" s="6"/>
      <c r="P583" s="6"/>
      <c r="Q583" s="6"/>
      <c r="R583" s="6"/>
      <c r="S583" s="6"/>
      <c r="T583" s="6"/>
      <c r="U583" s="6"/>
      <c r="V583" s="6"/>
      <c r="W583" s="6"/>
      <c r="X583" s="6"/>
      <c r="Y583" s="6"/>
      <c r="Z583" s="6"/>
    </row>
    <row r="584" ht="45.0" customHeight="1">
      <c r="A584" s="241"/>
      <c r="B584" s="129"/>
      <c r="C584" s="115" t="s">
        <v>2251</v>
      </c>
      <c r="D584" s="175">
        <v>0.0</v>
      </c>
      <c r="E584" s="109" t="s">
        <v>158</v>
      </c>
      <c r="F584" s="109"/>
      <c r="G584" s="242"/>
      <c r="H584" s="82"/>
      <c r="I584" s="78"/>
      <c r="J584" s="5"/>
      <c r="K584" s="5"/>
      <c r="L584" s="6"/>
      <c r="M584" s="6"/>
      <c r="N584" s="6"/>
      <c r="O584" s="6"/>
      <c r="P584" s="6"/>
      <c r="Q584" s="6"/>
      <c r="R584" s="6"/>
      <c r="S584" s="6"/>
      <c r="T584" s="6"/>
      <c r="U584" s="6"/>
      <c r="V584" s="6"/>
      <c r="W584" s="6"/>
      <c r="X584" s="6"/>
      <c r="Y584" s="6"/>
      <c r="Z584" s="6"/>
    </row>
    <row r="585" ht="65.25" customHeight="1">
      <c r="A585" s="241"/>
      <c r="B585" s="129"/>
      <c r="C585" s="110" t="s">
        <v>2252</v>
      </c>
      <c r="D585" s="108">
        <v>1.0</v>
      </c>
      <c r="E585" s="109" t="s">
        <v>158</v>
      </c>
      <c r="F585" s="109"/>
      <c r="G585" s="242" t="s">
        <v>2254</v>
      </c>
      <c r="H585" s="82"/>
      <c r="I585" s="78"/>
      <c r="J585" s="5"/>
      <c r="K585" s="5"/>
      <c r="L585" s="6"/>
      <c r="M585" s="6"/>
      <c r="N585" s="6"/>
      <c r="O585" s="6"/>
      <c r="P585" s="6"/>
      <c r="Q585" s="6"/>
      <c r="R585" s="6"/>
      <c r="S585" s="6"/>
      <c r="T585" s="6"/>
      <c r="U585" s="6"/>
      <c r="V585" s="6"/>
      <c r="W585" s="6"/>
      <c r="X585" s="6"/>
      <c r="Y585" s="6"/>
      <c r="Z585" s="6"/>
    </row>
    <row r="586" ht="45.0" customHeight="1">
      <c r="A586" s="241"/>
      <c r="B586" s="129"/>
      <c r="C586" s="115" t="s">
        <v>2256</v>
      </c>
      <c r="D586" s="175">
        <v>2.0</v>
      </c>
      <c r="E586" s="109" t="s">
        <v>386</v>
      </c>
      <c r="F586" s="121" t="s">
        <v>2257</v>
      </c>
      <c r="G586" s="155" t="s">
        <v>2258</v>
      </c>
      <c r="H586" s="82"/>
      <c r="I586" s="78"/>
      <c r="J586" s="5"/>
      <c r="K586" s="5"/>
      <c r="L586" s="6"/>
      <c r="M586" s="6"/>
      <c r="N586" s="6"/>
      <c r="O586" s="6"/>
      <c r="P586" s="6"/>
      <c r="Q586" s="6"/>
      <c r="R586" s="6"/>
      <c r="S586" s="6"/>
      <c r="T586" s="6"/>
      <c r="U586" s="6"/>
      <c r="V586" s="6"/>
      <c r="W586" s="6"/>
      <c r="X586" s="6"/>
      <c r="Y586" s="6"/>
      <c r="Z586" s="6"/>
    </row>
    <row r="587" ht="45.0" customHeight="1">
      <c r="A587" s="241"/>
      <c r="B587" s="129"/>
      <c r="C587" s="115" t="s">
        <v>2259</v>
      </c>
      <c r="D587" s="175">
        <v>0.0</v>
      </c>
      <c r="E587" s="109" t="s">
        <v>386</v>
      </c>
      <c r="F587" s="121" t="s">
        <v>2261</v>
      </c>
      <c r="G587" s="242"/>
      <c r="H587" s="82"/>
      <c r="I587" s="78"/>
      <c r="J587" s="5"/>
      <c r="K587" s="5"/>
      <c r="L587" s="6"/>
      <c r="M587" s="6"/>
      <c r="N587" s="6"/>
      <c r="O587" s="6"/>
      <c r="P587" s="6"/>
      <c r="Q587" s="6"/>
      <c r="R587" s="6"/>
      <c r="S587" s="6"/>
      <c r="T587" s="6"/>
      <c r="U587" s="6"/>
      <c r="V587" s="6"/>
      <c r="W587" s="6"/>
      <c r="X587" s="6"/>
      <c r="Y587" s="6"/>
      <c r="Z587" s="6"/>
    </row>
    <row r="588" ht="30.0" hidden="1" customHeight="1">
      <c r="A588" s="240" t="s">
        <v>2262</v>
      </c>
      <c r="B588" s="110" t="s">
        <v>2263</v>
      </c>
      <c r="C588" s="263"/>
      <c r="D588" s="147"/>
      <c r="E588" s="109"/>
      <c r="F588" s="158"/>
      <c r="G588" s="158"/>
      <c r="H588" s="78"/>
      <c r="I588" s="78"/>
      <c r="J588" s="5"/>
      <c r="K588" s="5"/>
      <c r="L588" s="6"/>
      <c r="M588" s="6"/>
      <c r="N588" s="6"/>
      <c r="O588" s="6"/>
      <c r="P588" s="6"/>
      <c r="Q588" s="6"/>
      <c r="R588" s="6"/>
      <c r="S588" s="6"/>
      <c r="T588" s="6"/>
      <c r="U588" s="6"/>
      <c r="V588" s="6"/>
      <c r="W588" s="6"/>
      <c r="X588" s="6"/>
      <c r="Y588" s="6"/>
      <c r="Z588" s="6"/>
    </row>
    <row r="589" ht="30.0" hidden="1" customHeight="1">
      <c r="A589" s="240" t="s">
        <v>2264</v>
      </c>
      <c r="B589" s="110" t="s">
        <v>2266</v>
      </c>
      <c r="C589" s="158"/>
      <c r="D589" s="147"/>
      <c r="E589" s="109"/>
      <c r="F589" s="158"/>
      <c r="G589" s="158"/>
      <c r="H589" s="78"/>
      <c r="I589" s="78"/>
      <c r="J589" s="5"/>
      <c r="K589" s="5"/>
      <c r="L589" s="6"/>
      <c r="M589" s="6"/>
      <c r="N589" s="6"/>
      <c r="O589" s="6"/>
      <c r="P589" s="6"/>
      <c r="Q589" s="6"/>
      <c r="R589" s="6"/>
      <c r="S589" s="6"/>
      <c r="T589" s="6"/>
      <c r="U589" s="6"/>
      <c r="V589" s="6"/>
      <c r="W589" s="6"/>
      <c r="X589" s="6"/>
      <c r="Y589" s="6"/>
      <c r="Z589" s="6"/>
    </row>
    <row r="590" ht="39.75" customHeight="1">
      <c r="A590" s="152" t="s">
        <v>2267</v>
      </c>
      <c r="B590" s="99" t="s">
        <v>2268</v>
      </c>
      <c r="C590" s="3"/>
      <c r="D590" s="3"/>
      <c r="E590" s="3"/>
      <c r="F590" s="3"/>
      <c r="G590" s="97"/>
      <c r="H590" s="82">
        <f>SUM(D591:D604)</f>
        <v>10</v>
      </c>
      <c r="I590" s="78">
        <f>COUNT(D591:D604)*2</f>
        <v>28</v>
      </c>
      <c r="J590" s="5"/>
      <c r="K590" s="5"/>
      <c r="L590" s="6"/>
      <c r="M590" s="6"/>
      <c r="N590" s="6"/>
      <c r="O590" s="6"/>
      <c r="P590" s="6"/>
      <c r="Q590" s="6"/>
      <c r="R590" s="6"/>
      <c r="S590" s="6"/>
      <c r="T590" s="6"/>
      <c r="U590" s="6"/>
      <c r="V590" s="6"/>
      <c r="W590" s="6"/>
      <c r="X590" s="6"/>
      <c r="Y590" s="6"/>
      <c r="Z590" s="6"/>
    </row>
    <row r="591" ht="47.25" customHeight="1">
      <c r="A591" s="241" t="s">
        <v>2274</v>
      </c>
      <c r="B591" s="248" t="s">
        <v>2275</v>
      </c>
      <c r="C591" s="134" t="s">
        <v>2276</v>
      </c>
      <c r="D591" s="147">
        <v>1.0</v>
      </c>
      <c r="E591" s="109" t="s">
        <v>331</v>
      </c>
      <c r="F591" s="158"/>
      <c r="G591" s="242" t="s">
        <v>2277</v>
      </c>
      <c r="H591" s="82"/>
      <c r="I591" s="78"/>
      <c r="J591" s="5"/>
      <c r="K591" s="5"/>
      <c r="L591" s="6"/>
      <c r="M591" s="6"/>
      <c r="N591" s="6"/>
      <c r="O591" s="6"/>
      <c r="P591" s="6"/>
      <c r="Q591" s="6"/>
      <c r="R591" s="6"/>
      <c r="S591" s="6"/>
      <c r="T591" s="6"/>
      <c r="U591" s="6"/>
      <c r="V591" s="6"/>
      <c r="W591" s="6"/>
      <c r="X591" s="6"/>
      <c r="Y591" s="6"/>
      <c r="Z591" s="6"/>
    </row>
    <row r="592" ht="30.0" customHeight="1">
      <c r="A592" s="241"/>
      <c r="B592" s="248"/>
      <c r="C592" s="134" t="s">
        <v>2279</v>
      </c>
      <c r="D592" s="147">
        <v>1.0</v>
      </c>
      <c r="E592" s="109" t="s">
        <v>331</v>
      </c>
      <c r="F592" s="158"/>
      <c r="G592" s="242" t="s">
        <v>2280</v>
      </c>
      <c r="H592" s="82"/>
      <c r="I592" s="78"/>
      <c r="J592" s="5"/>
      <c r="K592" s="5"/>
      <c r="L592" s="6"/>
      <c r="M592" s="6"/>
      <c r="N592" s="6"/>
      <c r="O592" s="6"/>
      <c r="P592" s="6"/>
      <c r="Q592" s="6"/>
      <c r="R592" s="6"/>
      <c r="S592" s="6"/>
      <c r="T592" s="6"/>
      <c r="U592" s="6"/>
      <c r="V592" s="6"/>
      <c r="W592" s="6"/>
      <c r="X592" s="6"/>
      <c r="Y592" s="6"/>
      <c r="Z592" s="6"/>
    </row>
    <row r="593" ht="45.0" customHeight="1">
      <c r="A593" s="241"/>
      <c r="B593" s="248"/>
      <c r="C593" s="134" t="s">
        <v>2282</v>
      </c>
      <c r="D593" s="147">
        <v>0.0</v>
      </c>
      <c r="E593" s="109" t="s">
        <v>386</v>
      </c>
      <c r="F593" s="158"/>
      <c r="G593" s="242"/>
      <c r="H593" s="82"/>
      <c r="I593" s="78"/>
      <c r="J593" s="5"/>
      <c r="K593" s="5"/>
      <c r="L593" s="6"/>
      <c r="M593" s="6"/>
      <c r="N593" s="6"/>
      <c r="O593" s="6"/>
      <c r="P593" s="6"/>
      <c r="Q593" s="6"/>
      <c r="R593" s="6"/>
      <c r="S593" s="6"/>
      <c r="T593" s="6"/>
      <c r="U593" s="6"/>
      <c r="V593" s="6"/>
      <c r="W593" s="6"/>
      <c r="X593" s="6"/>
      <c r="Y593" s="6"/>
      <c r="Z593" s="6"/>
    </row>
    <row r="594" ht="60.0" customHeight="1">
      <c r="A594" s="241"/>
      <c r="B594" s="248"/>
      <c r="C594" s="134" t="s">
        <v>2286</v>
      </c>
      <c r="D594" s="147">
        <v>0.0</v>
      </c>
      <c r="E594" s="109" t="s">
        <v>331</v>
      </c>
      <c r="F594" s="158"/>
      <c r="G594" s="242"/>
      <c r="H594" s="82"/>
      <c r="I594" s="78"/>
      <c r="J594" s="5"/>
      <c r="K594" s="5"/>
      <c r="L594" s="6"/>
      <c r="M594" s="6"/>
      <c r="N594" s="6"/>
      <c r="O594" s="6"/>
      <c r="P594" s="6"/>
      <c r="Q594" s="6"/>
      <c r="R594" s="6"/>
      <c r="S594" s="6"/>
      <c r="T594" s="6"/>
      <c r="U594" s="6"/>
      <c r="V594" s="6"/>
      <c r="W594" s="6"/>
      <c r="X594" s="6"/>
      <c r="Y594" s="6"/>
      <c r="Z594" s="6"/>
    </row>
    <row r="595" ht="45.0" customHeight="1">
      <c r="A595" s="241"/>
      <c r="B595" s="248"/>
      <c r="C595" s="115" t="s">
        <v>2289</v>
      </c>
      <c r="D595" s="147">
        <v>0.0</v>
      </c>
      <c r="E595" s="109" t="s">
        <v>331</v>
      </c>
      <c r="F595" s="158"/>
      <c r="G595" s="242"/>
      <c r="H595" s="82"/>
      <c r="I595" s="78"/>
      <c r="J595" s="5"/>
      <c r="K595" s="5"/>
      <c r="L595" s="6"/>
      <c r="M595" s="6"/>
      <c r="N595" s="6"/>
      <c r="O595" s="6"/>
      <c r="P595" s="6"/>
      <c r="Q595" s="6"/>
      <c r="R595" s="6"/>
      <c r="S595" s="6"/>
      <c r="T595" s="6"/>
      <c r="U595" s="6"/>
      <c r="V595" s="6"/>
      <c r="W595" s="6"/>
      <c r="X595" s="6"/>
      <c r="Y595" s="6"/>
      <c r="Z595" s="6"/>
    </row>
    <row r="596" ht="31.5" customHeight="1">
      <c r="A596" s="241" t="s">
        <v>2291</v>
      </c>
      <c r="B596" s="248" t="s">
        <v>2292</v>
      </c>
      <c r="C596" s="115" t="s">
        <v>2294</v>
      </c>
      <c r="D596" s="175">
        <v>1.0</v>
      </c>
      <c r="E596" s="109" t="s">
        <v>331</v>
      </c>
      <c r="F596" s="134" t="s">
        <v>2295</v>
      </c>
      <c r="G596" s="242" t="s">
        <v>2296</v>
      </c>
      <c r="H596" s="82"/>
      <c r="I596" s="78"/>
      <c r="J596" s="5"/>
      <c r="K596" s="5"/>
      <c r="L596" s="6"/>
      <c r="M596" s="6"/>
      <c r="N596" s="6"/>
      <c r="O596" s="6"/>
      <c r="P596" s="6"/>
      <c r="Q596" s="6"/>
      <c r="R596" s="6"/>
      <c r="S596" s="6"/>
      <c r="T596" s="6"/>
      <c r="U596" s="6"/>
      <c r="V596" s="6"/>
      <c r="W596" s="6"/>
      <c r="X596" s="6"/>
      <c r="Y596" s="6"/>
      <c r="Z596" s="6"/>
    </row>
    <row r="597" ht="45.0" customHeight="1">
      <c r="A597" s="241"/>
      <c r="B597" s="248"/>
      <c r="C597" s="115" t="s">
        <v>2297</v>
      </c>
      <c r="D597" s="175">
        <v>1.0</v>
      </c>
      <c r="E597" s="109" t="s">
        <v>331</v>
      </c>
      <c r="F597" s="134" t="s">
        <v>2299</v>
      </c>
      <c r="G597" s="242" t="s">
        <v>2296</v>
      </c>
      <c r="H597" s="82"/>
      <c r="I597" s="78"/>
      <c r="J597" s="5"/>
      <c r="K597" s="5"/>
      <c r="L597" s="6"/>
      <c r="M597" s="6"/>
      <c r="N597" s="6"/>
      <c r="O597" s="6"/>
      <c r="P597" s="6"/>
      <c r="Q597" s="6"/>
      <c r="R597" s="6"/>
      <c r="S597" s="6"/>
      <c r="T597" s="6"/>
      <c r="U597" s="6"/>
      <c r="V597" s="6"/>
      <c r="W597" s="6"/>
      <c r="X597" s="6"/>
      <c r="Y597" s="6"/>
      <c r="Z597" s="6"/>
    </row>
    <row r="598" ht="30.0" customHeight="1">
      <c r="A598" s="241"/>
      <c r="B598" s="248"/>
      <c r="C598" s="115" t="s">
        <v>2300</v>
      </c>
      <c r="D598" s="175">
        <v>1.0</v>
      </c>
      <c r="E598" s="109" t="s">
        <v>386</v>
      </c>
      <c r="F598" s="115" t="s">
        <v>2301</v>
      </c>
      <c r="G598" s="242" t="s">
        <v>2296</v>
      </c>
      <c r="H598" s="82"/>
      <c r="I598" s="78"/>
      <c r="J598" s="5"/>
      <c r="K598" s="5"/>
      <c r="L598" s="6"/>
      <c r="M598" s="6"/>
      <c r="N598" s="6"/>
      <c r="O598" s="6"/>
      <c r="P598" s="6"/>
      <c r="Q598" s="6"/>
      <c r="R598" s="6"/>
      <c r="S598" s="6"/>
      <c r="T598" s="6"/>
      <c r="U598" s="6"/>
      <c r="V598" s="6"/>
      <c r="W598" s="6"/>
      <c r="X598" s="6"/>
      <c r="Y598" s="6"/>
      <c r="Z598" s="6"/>
    </row>
    <row r="599" ht="45.0" customHeight="1">
      <c r="A599" s="241"/>
      <c r="B599" s="248"/>
      <c r="C599" s="191" t="s">
        <v>2302</v>
      </c>
      <c r="D599" s="175">
        <v>1.0</v>
      </c>
      <c r="E599" s="109" t="s">
        <v>473</v>
      </c>
      <c r="F599" s="115"/>
      <c r="G599" s="242" t="s">
        <v>2303</v>
      </c>
      <c r="H599" s="82"/>
      <c r="I599" s="78"/>
      <c r="J599" s="5"/>
      <c r="K599" s="5"/>
      <c r="L599" s="6"/>
      <c r="M599" s="6"/>
      <c r="N599" s="6"/>
      <c r="O599" s="6"/>
      <c r="P599" s="6"/>
      <c r="Q599" s="6"/>
      <c r="R599" s="6"/>
      <c r="S599" s="6"/>
      <c r="T599" s="6"/>
      <c r="U599" s="6"/>
      <c r="V599" s="6"/>
      <c r="W599" s="6"/>
      <c r="X599" s="6"/>
      <c r="Y599" s="6"/>
      <c r="Z599" s="6"/>
    </row>
    <row r="600" ht="45.0" customHeight="1">
      <c r="A600" s="241"/>
      <c r="B600" s="248"/>
      <c r="C600" s="115" t="s">
        <v>2309</v>
      </c>
      <c r="D600" s="175">
        <v>0.0</v>
      </c>
      <c r="E600" s="109" t="s">
        <v>386</v>
      </c>
      <c r="F600" s="134" t="s">
        <v>2310</v>
      </c>
      <c r="G600" s="242"/>
      <c r="H600" s="82"/>
      <c r="I600" s="78"/>
      <c r="J600" s="5"/>
      <c r="K600" s="5"/>
      <c r="L600" s="6"/>
      <c r="M600" s="6"/>
      <c r="N600" s="6"/>
      <c r="O600" s="6"/>
      <c r="P600" s="6"/>
      <c r="Q600" s="6"/>
      <c r="R600" s="6"/>
      <c r="S600" s="6"/>
      <c r="T600" s="6"/>
      <c r="U600" s="6"/>
      <c r="V600" s="6"/>
      <c r="W600" s="6"/>
      <c r="X600" s="6"/>
      <c r="Y600" s="6"/>
      <c r="Z600" s="6"/>
    </row>
    <row r="601" ht="60.0" customHeight="1">
      <c r="A601" s="241"/>
      <c r="B601" s="248"/>
      <c r="C601" s="115" t="s">
        <v>2311</v>
      </c>
      <c r="D601" s="175">
        <v>0.0</v>
      </c>
      <c r="E601" s="109" t="s">
        <v>473</v>
      </c>
      <c r="F601" s="134" t="s">
        <v>2313</v>
      </c>
      <c r="G601" s="242"/>
      <c r="H601" s="82"/>
      <c r="I601" s="78"/>
      <c r="J601" s="5"/>
      <c r="K601" s="5"/>
      <c r="L601" s="6"/>
      <c r="M601" s="6"/>
      <c r="N601" s="6"/>
      <c r="O601" s="6"/>
      <c r="P601" s="6"/>
      <c r="Q601" s="6"/>
      <c r="R601" s="6"/>
      <c r="S601" s="6"/>
      <c r="T601" s="6"/>
      <c r="U601" s="6"/>
      <c r="V601" s="6"/>
      <c r="W601" s="6"/>
      <c r="X601" s="6"/>
      <c r="Y601" s="6"/>
      <c r="Z601" s="6"/>
    </row>
    <row r="602" ht="54.0" customHeight="1">
      <c r="A602" s="241" t="s">
        <v>2315</v>
      </c>
      <c r="B602" s="248" t="s">
        <v>2316</v>
      </c>
      <c r="C602" s="116" t="s">
        <v>2317</v>
      </c>
      <c r="D602" s="147">
        <v>2.0</v>
      </c>
      <c r="E602" s="266" t="s">
        <v>114</v>
      </c>
      <c r="F602" s="158"/>
      <c r="G602" s="242"/>
      <c r="H602" s="82"/>
      <c r="I602" s="78"/>
      <c r="J602" s="5"/>
      <c r="K602" s="5"/>
      <c r="L602" s="6"/>
      <c r="M602" s="6"/>
      <c r="N602" s="6"/>
      <c r="O602" s="6"/>
      <c r="P602" s="6"/>
      <c r="Q602" s="6"/>
      <c r="R602" s="6"/>
      <c r="S602" s="6"/>
      <c r="T602" s="6"/>
      <c r="U602" s="6"/>
      <c r="V602" s="6"/>
      <c r="W602" s="6"/>
      <c r="X602" s="6"/>
      <c r="Y602" s="6"/>
      <c r="Z602" s="6"/>
    </row>
    <row r="603" ht="45.0" customHeight="1">
      <c r="A603" s="241"/>
      <c r="B603" s="108"/>
      <c r="C603" s="110" t="s">
        <v>2319</v>
      </c>
      <c r="D603" s="147">
        <v>2.0</v>
      </c>
      <c r="E603" s="109" t="s">
        <v>114</v>
      </c>
      <c r="F603" s="158"/>
      <c r="G603" s="242"/>
      <c r="H603" s="82"/>
      <c r="I603" s="78"/>
      <c r="J603" s="5"/>
      <c r="K603" s="5"/>
      <c r="L603" s="6"/>
      <c r="M603" s="6"/>
      <c r="N603" s="6"/>
      <c r="O603" s="6"/>
      <c r="P603" s="6"/>
      <c r="Q603" s="6"/>
      <c r="R603" s="6"/>
      <c r="S603" s="6"/>
      <c r="T603" s="6"/>
      <c r="U603" s="6"/>
      <c r="V603" s="6"/>
      <c r="W603" s="6"/>
      <c r="X603" s="6"/>
      <c r="Y603" s="6"/>
      <c r="Z603" s="6"/>
    </row>
    <row r="604" ht="30.0" customHeight="1">
      <c r="A604" s="241"/>
      <c r="B604" s="158"/>
      <c r="C604" s="216" t="s">
        <v>2320</v>
      </c>
      <c r="D604" s="147">
        <v>0.0</v>
      </c>
      <c r="E604" s="109" t="s">
        <v>158</v>
      </c>
      <c r="F604" s="158"/>
      <c r="G604" s="242"/>
      <c r="H604" s="82"/>
      <c r="I604" s="78"/>
      <c r="J604" s="5"/>
      <c r="K604" s="5"/>
      <c r="L604" s="6"/>
      <c r="M604" s="6"/>
      <c r="N604" s="6"/>
      <c r="O604" s="6"/>
      <c r="P604" s="6"/>
      <c r="Q604" s="6"/>
      <c r="R604" s="6"/>
      <c r="S604" s="6"/>
      <c r="T604" s="6"/>
      <c r="U604" s="6"/>
      <c r="V604" s="6"/>
      <c r="W604" s="6"/>
      <c r="X604" s="6"/>
      <c r="Y604" s="6"/>
      <c r="Z604" s="6"/>
    </row>
    <row r="605" ht="18.75" customHeight="1">
      <c r="A605" s="202"/>
      <c r="B605" s="90" t="s">
        <v>2321</v>
      </c>
      <c r="C605" s="3"/>
      <c r="D605" s="3"/>
      <c r="E605" s="3"/>
      <c r="F605" s="3"/>
      <c r="G605" s="97"/>
      <c r="H605" s="82">
        <f t="shared" ref="H605:I605" si="7">H606+H609+H613+H619+H637+H641+H648+H653</f>
        <v>8</v>
      </c>
      <c r="I605" s="78">
        <f t="shared" si="7"/>
        <v>82</v>
      </c>
      <c r="J605" s="5"/>
      <c r="K605" s="5"/>
      <c r="L605" s="6"/>
      <c r="M605" s="6"/>
      <c r="N605" s="6"/>
      <c r="O605" s="6"/>
      <c r="P605" s="6"/>
      <c r="Q605" s="6"/>
      <c r="R605" s="6"/>
      <c r="S605" s="6"/>
      <c r="T605" s="6"/>
      <c r="U605" s="6"/>
      <c r="V605" s="6"/>
      <c r="W605" s="6"/>
      <c r="X605" s="6"/>
      <c r="Y605" s="6"/>
      <c r="Z605" s="6"/>
    </row>
    <row r="606" ht="39.75" customHeight="1">
      <c r="A606" s="152" t="s">
        <v>2323</v>
      </c>
      <c r="B606" s="99" t="s">
        <v>2324</v>
      </c>
      <c r="C606" s="3"/>
      <c r="D606" s="3"/>
      <c r="E606" s="3"/>
      <c r="F606" s="3"/>
      <c r="G606" s="97"/>
      <c r="H606" s="82">
        <f>SUM(D607)</f>
        <v>2</v>
      </c>
      <c r="I606" s="78">
        <f>COUNT(D607)*2</f>
        <v>2</v>
      </c>
      <c r="J606" s="5"/>
      <c r="K606" s="5"/>
      <c r="L606" s="6"/>
      <c r="M606" s="6"/>
      <c r="N606" s="6"/>
      <c r="O606" s="6"/>
      <c r="P606" s="6"/>
      <c r="Q606" s="6"/>
      <c r="R606" s="6"/>
      <c r="S606" s="6"/>
      <c r="T606" s="6"/>
      <c r="U606" s="6"/>
      <c r="V606" s="6"/>
      <c r="W606" s="6"/>
      <c r="X606" s="6"/>
      <c r="Y606" s="6"/>
      <c r="Z606" s="6"/>
    </row>
    <row r="607" ht="78.75" customHeight="1">
      <c r="A607" s="148" t="s">
        <v>2334</v>
      </c>
      <c r="B607" s="122" t="s">
        <v>2336</v>
      </c>
      <c r="C607" s="229" t="s">
        <v>2337</v>
      </c>
      <c r="D607" s="108">
        <v>2.0</v>
      </c>
      <c r="E607" s="113" t="s">
        <v>158</v>
      </c>
      <c r="F607" s="108"/>
      <c r="G607" s="112" t="s">
        <v>2338</v>
      </c>
      <c r="H607" s="82"/>
      <c r="I607" s="78"/>
      <c r="J607" s="5"/>
      <c r="K607" s="5"/>
      <c r="L607" s="6"/>
      <c r="M607" s="6"/>
      <c r="N607" s="6"/>
      <c r="O607" s="6"/>
      <c r="P607" s="6"/>
      <c r="Q607" s="6"/>
      <c r="R607" s="6"/>
      <c r="S607" s="6"/>
      <c r="T607" s="6"/>
      <c r="U607" s="6"/>
      <c r="V607" s="6"/>
      <c r="W607" s="6"/>
      <c r="X607" s="6"/>
      <c r="Y607" s="6"/>
      <c r="Z607" s="6"/>
    </row>
    <row r="608" ht="30.0" hidden="1" customHeight="1">
      <c r="A608" s="212" t="s">
        <v>2340</v>
      </c>
      <c r="B608" s="110" t="s">
        <v>2341</v>
      </c>
      <c r="C608" s="108"/>
      <c r="D608" s="108"/>
      <c r="E608" s="113"/>
      <c r="F608" s="108"/>
      <c r="G608" s="108"/>
      <c r="H608" s="78"/>
      <c r="I608" s="78"/>
      <c r="J608" s="5"/>
      <c r="K608" s="5"/>
      <c r="L608" s="6"/>
      <c r="M608" s="6"/>
      <c r="N608" s="6"/>
      <c r="O608" s="6"/>
      <c r="P608" s="6"/>
      <c r="Q608" s="6"/>
      <c r="R608" s="6"/>
      <c r="S608" s="6"/>
      <c r="T608" s="6"/>
      <c r="U608" s="6"/>
      <c r="V608" s="6"/>
      <c r="W608" s="6"/>
      <c r="X608" s="6"/>
      <c r="Y608" s="6"/>
      <c r="Z608" s="6"/>
    </row>
    <row r="609" ht="39.75" customHeight="1">
      <c r="A609" s="152" t="s">
        <v>2343</v>
      </c>
      <c r="B609" s="99" t="s">
        <v>2344</v>
      </c>
      <c r="C609" s="3"/>
      <c r="D609" s="3"/>
      <c r="E609" s="3"/>
      <c r="F609" s="3"/>
      <c r="G609" s="97"/>
      <c r="H609" s="82">
        <f>SUM(D610)</f>
        <v>0</v>
      </c>
      <c r="I609" s="78">
        <f>COUNT(D610)*2</f>
        <v>2</v>
      </c>
      <c r="J609" s="5"/>
      <c r="K609" s="5"/>
      <c r="L609" s="6"/>
      <c r="M609" s="6"/>
      <c r="N609" s="6"/>
      <c r="O609" s="6"/>
      <c r="P609" s="6"/>
      <c r="Q609" s="6"/>
      <c r="R609" s="6"/>
      <c r="S609" s="6"/>
      <c r="T609" s="6"/>
      <c r="U609" s="6"/>
      <c r="V609" s="6"/>
      <c r="W609" s="6"/>
      <c r="X609" s="6"/>
      <c r="Y609" s="6"/>
      <c r="Z609" s="6"/>
    </row>
    <row r="610" ht="51.75" customHeight="1">
      <c r="A610" s="148" t="s">
        <v>2348</v>
      </c>
      <c r="B610" s="248" t="s">
        <v>2349</v>
      </c>
      <c r="C610" s="110" t="s">
        <v>2350</v>
      </c>
      <c r="D610" s="5">
        <v>0.0</v>
      </c>
      <c r="E610" s="113" t="s">
        <v>1053</v>
      </c>
      <c r="F610" s="108"/>
      <c r="G610" s="112"/>
      <c r="H610" s="82"/>
      <c r="I610" s="78"/>
      <c r="J610" s="5"/>
      <c r="K610" s="5"/>
      <c r="L610" s="6"/>
      <c r="M610" s="6"/>
      <c r="N610" s="6"/>
      <c r="O610" s="6"/>
      <c r="P610" s="6"/>
      <c r="Q610" s="6"/>
      <c r="R610" s="6"/>
      <c r="S610" s="6"/>
      <c r="T610" s="6"/>
      <c r="U610" s="6"/>
      <c r="V610" s="6"/>
      <c r="W610" s="6"/>
      <c r="X610" s="6"/>
      <c r="Y610" s="6"/>
      <c r="Z610" s="6"/>
    </row>
    <row r="611" ht="47.25" hidden="1" customHeight="1">
      <c r="A611" s="212" t="s">
        <v>2351</v>
      </c>
      <c r="B611" s="248" t="s">
        <v>2352</v>
      </c>
      <c r="C611" s="108"/>
      <c r="D611" s="108"/>
      <c r="E611" s="113"/>
      <c r="F611" s="108"/>
      <c r="G611" s="108"/>
      <c r="H611" s="78"/>
      <c r="I611" s="78"/>
      <c r="J611" s="5"/>
      <c r="K611" s="5"/>
      <c r="L611" s="6"/>
      <c r="M611" s="6"/>
      <c r="N611" s="6"/>
      <c r="O611" s="6"/>
      <c r="P611" s="6"/>
      <c r="Q611" s="6"/>
      <c r="R611" s="6"/>
      <c r="S611" s="6"/>
      <c r="T611" s="6"/>
      <c r="U611" s="6"/>
      <c r="V611" s="6"/>
      <c r="W611" s="6"/>
      <c r="X611" s="6"/>
      <c r="Y611" s="6"/>
      <c r="Z611" s="6"/>
    </row>
    <row r="612" ht="47.25" hidden="1" customHeight="1">
      <c r="A612" s="212" t="s">
        <v>2355</v>
      </c>
      <c r="B612" s="248" t="s">
        <v>2356</v>
      </c>
      <c r="C612" s="108"/>
      <c r="D612" s="108"/>
      <c r="E612" s="113"/>
      <c r="F612" s="108"/>
      <c r="G612" s="108"/>
      <c r="H612" s="78"/>
      <c r="I612" s="78"/>
      <c r="J612" s="5"/>
      <c r="K612" s="5"/>
      <c r="L612" s="6"/>
      <c r="M612" s="6"/>
      <c r="N612" s="6"/>
      <c r="O612" s="6"/>
      <c r="P612" s="6"/>
      <c r="Q612" s="6"/>
      <c r="R612" s="6"/>
      <c r="S612" s="6"/>
      <c r="T612" s="6"/>
      <c r="U612" s="6"/>
      <c r="V612" s="6"/>
      <c r="W612" s="6"/>
      <c r="X612" s="6"/>
      <c r="Y612" s="6"/>
      <c r="Z612" s="6"/>
    </row>
    <row r="613" ht="39.75" customHeight="1">
      <c r="A613" s="152" t="s">
        <v>2359</v>
      </c>
      <c r="B613" s="99" t="s">
        <v>2360</v>
      </c>
      <c r="C613" s="3"/>
      <c r="D613" s="3"/>
      <c r="E613" s="3"/>
      <c r="F613" s="3"/>
      <c r="G613" s="97"/>
      <c r="H613" s="82">
        <f>SUM(D614:D618)</f>
        <v>6</v>
      </c>
      <c r="I613" s="78">
        <f>COUNT(D614:D618)*2</f>
        <v>10</v>
      </c>
      <c r="J613" s="5"/>
      <c r="K613" s="5"/>
      <c r="L613" s="6"/>
      <c r="M613" s="6"/>
      <c r="N613" s="6"/>
      <c r="O613" s="6"/>
      <c r="P613" s="6"/>
      <c r="Q613" s="6"/>
      <c r="R613" s="6"/>
      <c r="S613" s="6"/>
      <c r="T613" s="6"/>
      <c r="U613" s="6"/>
      <c r="V613" s="6"/>
      <c r="W613" s="6"/>
      <c r="X613" s="6"/>
      <c r="Y613" s="6"/>
      <c r="Z613" s="6"/>
    </row>
    <row r="614" ht="111.0" customHeight="1">
      <c r="A614" s="104" t="s">
        <v>2365</v>
      </c>
      <c r="B614" s="248" t="s">
        <v>2366</v>
      </c>
      <c r="C614" s="121" t="s">
        <v>2367</v>
      </c>
      <c r="D614" s="108">
        <v>2.0</v>
      </c>
      <c r="E614" s="113" t="s">
        <v>158</v>
      </c>
      <c r="F614" s="108"/>
      <c r="G614" s="112"/>
      <c r="H614" s="82"/>
      <c r="I614" s="78"/>
      <c r="J614" s="5"/>
      <c r="K614" s="5"/>
      <c r="L614" s="6"/>
      <c r="M614" s="6"/>
      <c r="N614" s="6"/>
      <c r="O614" s="6"/>
      <c r="P614" s="6"/>
      <c r="Q614" s="6"/>
      <c r="R614" s="6"/>
      <c r="S614" s="6"/>
      <c r="T614" s="6"/>
      <c r="U614" s="6"/>
      <c r="V614" s="6"/>
      <c r="W614" s="6"/>
      <c r="X614" s="6"/>
      <c r="Y614" s="6"/>
      <c r="Z614" s="6"/>
    </row>
    <row r="615" ht="54.0" customHeight="1">
      <c r="A615" s="104"/>
      <c r="B615" s="248"/>
      <c r="C615" s="134" t="s">
        <v>2368</v>
      </c>
      <c r="D615" s="108">
        <v>0.0</v>
      </c>
      <c r="E615" s="113" t="s">
        <v>158</v>
      </c>
      <c r="F615" s="108"/>
      <c r="G615" s="112"/>
      <c r="H615" s="82"/>
      <c r="I615" s="78"/>
      <c r="J615" s="5"/>
      <c r="K615" s="5"/>
      <c r="L615" s="6"/>
      <c r="M615" s="6"/>
      <c r="N615" s="6"/>
      <c r="O615" s="6"/>
      <c r="P615" s="6"/>
      <c r="Q615" s="6"/>
      <c r="R615" s="6"/>
      <c r="S615" s="6"/>
      <c r="T615" s="6"/>
      <c r="U615" s="6"/>
      <c r="V615" s="6"/>
      <c r="W615" s="6"/>
      <c r="X615" s="6"/>
      <c r="Y615" s="6"/>
      <c r="Z615" s="6"/>
    </row>
    <row r="616" ht="47.25" customHeight="1">
      <c r="A616" s="104" t="s">
        <v>2370</v>
      </c>
      <c r="B616" s="248" t="s">
        <v>2372</v>
      </c>
      <c r="C616" s="110" t="s">
        <v>2373</v>
      </c>
      <c r="D616" s="108">
        <v>0.0</v>
      </c>
      <c r="E616" s="113" t="s">
        <v>158</v>
      </c>
      <c r="F616" s="108"/>
      <c r="G616" s="112"/>
      <c r="H616" s="82"/>
      <c r="I616" s="78"/>
      <c r="J616" s="5"/>
      <c r="K616" s="5"/>
      <c r="L616" s="6"/>
      <c r="M616" s="6"/>
      <c r="N616" s="6"/>
      <c r="O616" s="6"/>
      <c r="P616" s="6"/>
      <c r="Q616" s="6"/>
      <c r="R616" s="6"/>
      <c r="S616" s="6"/>
      <c r="T616" s="6"/>
      <c r="U616" s="6"/>
      <c r="V616" s="6"/>
      <c r="W616" s="6"/>
      <c r="X616" s="6"/>
      <c r="Y616" s="6"/>
      <c r="Z616" s="6"/>
    </row>
    <row r="617" ht="72.75" customHeight="1">
      <c r="A617" s="104" t="s">
        <v>2376</v>
      </c>
      <c r="B617" s="122" t="s">
        <v>2377</v>
      </c>
      <c r="C617" s="248" t="s">
        <v>2378</v>
      </c>
      <c r="D617" s="108">
        <v>2.0</v>
      </c>
      <c r="E617" s="113" t="s">
        <v>158</v>
      </c>
      <c r="F617" s="108"/>
      <c r="G617" s="126" t="s">
        <v>2379</v>
      </c>
      <c r="H617" s="82"/>
      <c r="I617" s="78"/>
      <c r="J617" s="5"/>
      <c r="K617" s="5"/>
      <c r="L617" s="6"/>
      <c r="M617" s="6"/>
      <c r="N617" s="6"/>
      <c r="O617" s="6"/>
      <c r="P617" s="6"/>
      <c r="Q617" s="6"/>
      <c r="R617" s="6"/>
      <c r="S617" s="6"/>
      <c r="T617" s="6"/>
      <c r="U617" s="6"/>
      <c r="V617" s="6"/>
      <c r="W617" s="6"/>
      <c r="X617" s="6"/>
      <c r="Y617" s="6"/>
      <c r="Z617" s="6"/>
    </row>
    <row r="618" ht="47.25" customHeight="1">
      <c r="A618" s="104"/>
      <c r="B618" s="5"/>
      <c r="C618" s="248" t="s">
        <v>2380</v>
      </c>
      <c r="D618" s="108">
        <v>2.0</v>
      </c>
      <c r="E618" s="113" t="s">
        <v>473</v>
      </c>
      <c r="F618" s="108"/>
      <c r="G618" s="112"/>
      <c r="H618" s="82"/>
      <c r="I618" s="78"/>
      <c r="J618" s="5"/>
      <c r="K618" s="5"/>
      <c r="L618" s="6"/>
      <c r="M618" s="6"/>
      <c r="N618" s="6"/>
      <c r="O618" s="6"/>
      <c r="P618" s="6"/>
      <c r="Q618" s="6"/>
      <c r="R618" s="6"/>
      <c r="S618" s="6"/>
      <c r="T618" s="6"/>
      <c r="U618" s="6"/>
      <c r="V618" s="6"/>
      <c r="W618" s="6"/>
      <c r="X618" s="6"/>
      <c r="Y618" s="6"/>
      <c r="Z618" s="6"/>
    </row>
    <row r="619" ht="39.75" customHeight="1">
      <c r="A619" s="152" t="s">
        <v>2381</v>
      </c>
      <c r="B619" s="99" t="s">
        <v>2383</v>
      </c>
      <c r="C619" s="3"/>
      <c r="D619" s="3"/>
      <c r="E619" s="3"/>
      <c r="F619" s="3"/>
      <c r="G619" s="97"/>
      <c r="H619" s="82">
        <f>SUM(D620:D636)</f>
        <v>0</v>
      </c>
      <c r="I619" s="78">
        <f>COUNT(D620:D636)*2</f>
        <v>34</v>
      </c>
      <c r="J619" s="5"/>
      <c r="K619" s="5"/>
      <c r="L619" s="6"/>
      <c r="M619" s="6"/>
      <c r="N619" s="6"/>
      <c r="O619" s="6"/>
      <c r="P619" s="6"/>
      <c r="Q619" s="6"/>
      <c r="R619" s="6"/>
      <c r="S619" s="6"/>
      <c r="T619" s="6"/>
      <c r="U619" s="6"/>
      <c r="V619" s="6"/>
      <c r="W619" s="6"/>
      <c r="X619" s="6"/>
      <c r="Y619" s="6"/>
      <c r="Z619" s="6"/>
    </row>
    <row r="620" ht="61.5" customHeight="1">
      <c r="A620" s="104" t="s">
        <v>2387</v>
      </c>
      <c r="B620" s="248" t="s">
        <v>2388</v>
      </c>
      <c r="C620" s="116" t="s">
        <v>2389</v>
      </c>
      <c r="D620" s="108">
        <v>0.0</v>
      </c>
      <c r="E620" s="113" t="s">
        <v>1053</v>
      </c>
      <c r="F620" s="108"/>
      <c r="G620" s="112"/>
      <c r="H620" s="82"/>
      <c r="I620" s="78"/>
      <c r="J620" s="5"/>
      <c r="K620" s="5"/>
      <c r="L620" s="6"/>
      <c r="M620" s="6"/>
      <c r="N620" s="6"/>
      <c r="O620" s="6"/>
      <c r="P620" s="6"/>
      <c r="Q620" s="6"/>
      <c r="R620" s="6"/>
      <c r="S620" s="6"/>
      <c r="T620" s="6"/>
      <c r="U620" s="6"/>
      <c r="V620" s="6"/>
      <c r="W620" s="6"/>
      <c r="X620" s="6"/>
      <c r="Y620" s="6"/>
      <c r="Z620" s="6"/>
    </row>
    <row r="621" ht="45.0" customHeight="1">
      <c r="A621" s="104"/>
      <c r="B621" s="248"/>
      <c r="C621" s="115" t="s">
        <v>2391</v>
      </c>
      <c r="D621" s="113">
        <v>0.0</v>
      </c>
      <c r="E621" s="113" t="s">
        <v>383</v>
      </c>
      <c r="F621" s="108"/>
      <c r="G621" s="112"/>
      <c r="H621" s="82"/>
      <c r="I621" s="78"/>
      <c r="J621" s="5"/>
      <c r="K621" s="5"/>
      <c r="L621" s="6"/>
      <c r="M621" s="6"/>
      <c r="N621" s="6"/>
      <c r="O621" s="6"/>
      <c r="P621" s="6"/>
      <c r="Q621" s="6"/>
      <c r="R621" s="6"/>
      <c r="S621" s="6"/>
      <c r="T621" s="6"/>
      <c r="U621" s="6"/>
      <c r="V621" s="6"/>
      <c r="W621" s="6"/>
      <c r="X621" s="6"/>
      <c r="Y621" s="6"/>
      <c r="Z621" s="6"/>
    </row>
    <row r="622" ht="47.25" customHeight="1">
      <c r="A622" s="104" t="s">
        <v>2394</v>
      </c>
      <c r="B622" s="248" t="s">
        <v>2395</v>
      </c>
      <c r="C622" s="110" t="s">
        <v>2397</v>
      </c>
      <c r="D622" s="108">
        <v>0.0</v>
      </c>
      <c r="E622" s="113" t="s">
        <v>1053</v>
      </c>
      <c r="F622" s="108"/>
      <c r="G622" s="112"/>
      <c r="H622" s="82"/>
      <c r="I622" s="78"/>
      <c r="J622" s="5"/>
      <c r="K622" s="5"/>
      <c r="L622" s="6"/>
      <c r="M622" s="6"/>
      <c r="N622" s="6"/>
      <c r="O622" s="6"/>
      <c r="P622" s="6"/>
      <c r="Q622" s="6"/>
      <c r="R622" s="6"/>
      <c r="S622" s="6"/>
      <c r="T622" s="6"/>
      <c r="U622" s="6"/>
      <c r="V622" s="6"/>
      <c r="W622" s="6"/>
      <c r="X622" s="6"/>
      <c r="Y622" s="6"/>
      <c r="Z622" s="6"/>
    </row>
    <row r="623" ht="45.0" customHeight="1">
      <c r="A623" s="104"/>
      <c r="B623" s="248"/>
      <c r="C623" s="116" t="s">
        <v>2399</v>
      </c>
      <c r="D623" s="108">
        <v>0.0</v>
      </c>
      <c r="E623" s="113" t="s">
        <v>1053</v>
      </c>
      <c r="F623" s="108"/>
      <c r="G623" s="112"/>
      <c r="H623" s="82"/>
      <c r="I623" s="78"/>
      <c r="J623" s="5"/>
      <c r="K623" s="5"/>
      <c r="L623" s="6"/>
      <c r="M623" s="6"/>
      <c r="N623" s="6"/>
      <c r="O623" s="6"/>
      <c r="P623" s="6"/>
      <c r="Q623" s="6"/>
      <c r="R623" s="6"/>
      <c r="S623" s="6"/>
      <c r="T623" s="6"/>
      <c r="U623" s="6"/>
      <c r="V623" s="6"/>
      <c r="W623" s="6"/>
      <c r="X623" s="6"/>
      <c r="Y623" s="6"/>
      <c r="Z623" s="6"/>
    </row>
    <row r="624" ht="45.0" customHeight="1">
      <c r="A624" s="104"/>
      <c r="B624" s="248"/>
      <c r="C624" s="110" t="s">
        <v>2402</v>
      </c>
      <c r="D624" s="108">
        <v>0.0</v>
      </c>
      <c r="E624" s="113" t="s">
        <v>1053</v>
      </c>
      <c r="F624" s="108"/>
      <c r="G624" s="112"/>
      <c r="H624" s="82"/>
      <c r="I624" s="78"/>
      <c r="J624" s="5"/>
      <c r="K624" s="5"/>
      <c r="L624" s="6"/>
      <c r="M624" s="6"/>
      <c r="N624" s="6"/>
      <c r="O624" s="6"/>
      <c r="P624" s="6"/>
      <c r="Q624" s="6"/>
      <c r="R624" s="6"/>
      <c r="S624" s="6"/>
      <c r="T624" s="6"/>
      <c r="U624" s="6"/>
      <c r="V624" s="6"/>
      <c r="W624" s="6"/>
      <c r="X624" s="6"/>
      <c r="Y624" s="6"/>
      <c r="Z624" s="6"/>
    </row>
    <row r="625" ht="45.0" customHeight="1">
      <c r="A625" s="104"/>
      <c r="B625" s="248"/>
      <c r="C625" s="110" t="s">
        <v>2404</v>
      </c>
      <c r="D625" s="108">
        <v>0.0</v>
      </c>
      <c r="E625" s="113" t="s">
        <v>1053</v>
      </c>
      <c r="F625" s="108"/>
      <c r="G625" s="112"/>
      <c r="H625" s="82"/>
      <c r="I625" s="78"/>
      <c r="J625" s="5"/>
      <c r="K625" s="5"/>
      <c r="L625" s="6"/>
      <c r="M625" s="6"/>
      <c r="N625" s="6"/>
      <c r="O625" s="6"/>
      <c r="P625" s="6"/>
      <c r="Q625" s="6"/>
      <c r="R625" s="6"/>
      <c r="S625" s="6"/>
      <c r="T625" s="6"/>
      <c r="U625" s="6"/>
      <c r="V625" s="6"/>
      <c r="W625" s="6"/>
      <c r="X625" s="6"/>
      <c r="Y625" s="6"/>
      <c r="Z625" s="6"/>
    </row>
    <row r="626" ht="48.75" customHeight="1">
      <c r="A626" s="104"/>
      <c r="B626" s="248"/>
      <c r="C626" s="116" t="s">
        <v>2405</v>
      </c>
      <c r="D626" s="108">
        <v>0.0</v>
      </c>
      <c r="E626" s="113" t="s">
        <v>1053</v>
      </c>
      <c r="F626" s="108"/>
      <c r="G626" s="112"/>
      <c r="H626" s="82"/>
      <c r="I626" s="78"/>
      <c r="J626" s="5"/>
      <c r="K626" s="5"/>
      <c r="L626" s="6"/>
      <c r="M626" s="6"/>
      <c r="N626" s="6"/>
      <c r="O626" s="6"/>
      <c r="P626" s="6"/>
      <c r="Q626" s="6"/>
      <c r="R626" s="6"/>
      <c r="S626" s="6"/>
      <c r="T626" s="6"/>
      <c r="U626" s="6"/>
      <c r="V626" s="6"/>
      <c r="W626" s="6"/>
      <c r="X626" s="6"/>
      <c r="Y626" s="6"/>
      <c r="Z626" s="6"/>
    </row>
    <row r="627" ht="45.0" customHeight="1">
      <c r="A627" s="104"/>
      <c r="B627" s="248"/>
      <c r="C627" s="110" t="s">
        <v>2408</v>
      </c>
      <c r="D627" s="108">
        <v>0.0</v>
      </c>
      <c r="E627" s="113" t="s">
        <v>1053</v>
      </c>
      <c r="F627" s="108"/>
      <c r="G627" s="112"/>
      <c r="H627" s="82"/>
      <c r="I627" s="78"/>
      <c r="J627" s="5"/>
      <c r="K627" s="5"/>
      <c r="L627" s="6"/>
      <c r="M627" s="6"/>
      <c r="N627" s="6"/>
      <c r="O627" s="6"/>
      <c r="P627" s="6"/>
      <c r="Q627" s="6"/>
      <c r="R627" s="6"/>
      <c r="S627" s="6"/>
      <c r="T627" s="6"/>
      <c r="U627" s="6"/>
      <c r="V627" s="6"/>
      <c r="W627" s="6"/>
      <c r="X627" s="6"/>
      <c r="Y627" s="6"/>
      <c r="Z627" s="6"/>
    </row>
    <row r="628" ht="45.0" customHeight="1">
      <c r="A628" s="104"/>
      <c r="B628" s="248"/>
      <c r="C628" s="110" t="s">
        <v>2409</v>
      </c>
      <c r="D628" s="108">
        <v>0.0</v>
      </c>
      <c r="E628" s="113" t="s">
        <v>1053</v>
      </c>
      <c r="F628" s="108"/>
      <c r="G628" s="112"/>
      <c r="H628" s="82"/>
      <c r="I628" s="78"/>
      <c r="J628" s="5"/>
      <c r="K628" s="5"/>
      <c r="L628" s="6"/>
      <c r="M628" s="6"/>
      <c r="N628" s="6"/>
      <c r="O628" s="6"/>
      <c r="P628" s="6"/>
      <c r="Q628" s="6"/>
      <c r="R628" s="6"/>
      <c r="S628" s="6"/>
      <c r="T628" s="6"/>
      <c r="U628" s="6"/>
      <c r="V628" s="6"/>
      <c r="W628" s="6"/>
      <c r="X628" s="6"/>
      <c r="Y628" s="6"/>
      <c r="Z628" s="6"/>
    </row>
    <row r="629" ht="45.0" customHeight="1">
      <c r="A629" s="104"/>
      <c r="B629" s="248"/>
      <c r="C629" s="110" t="s">
        <v>2410</v>
      </c>
      <c r="D629" s="108">
        <v>0.0</v>
      </c>
      <c r="E629" s="113" t="s">
        <v>1053</v>
      </c>
      <c r="F629" s="108"/>
      <c r="G629" s="112"/>
      <c r="H629" s="82"/>
      <c r="I629" s="78"/>
      <c r="J629" s="5"/>
      <c r="K629" s="5"/>
      <c r="L629" s="6"/>
      <c r="M629" s="6"/>
      <c r="N629" s="6"/>
      <c r="O629" s="6"/>
      <c r="P629" s="6"/>
      <c r="Q629" s="6"/>
      <c r="R629" s="6"/>
      <c r="S629" s="6"/>
      <c r="T629" s="6"/>
      <c r="U629" s="6"/>
      <c r="V629" s="6"/>
      <c r="W629" s="6"/>
      <c r="X629" s="6"/>
      <c r="Y629" s="6"/>
      <c r="Z629" s="6"/>
    </row>
    <row r="630" ht="60.0" customHeight="1">
      <c r="A630" s="104"/>
      <c r="B630" s="248"/>
      <c r="C630" s="110" t="s">
        <v>2411</v>
      </c>
      <c r="D630" s="108">
        <v>0.0</v>
      </c>
      <c r="E630" s="113" t="s">
        <v>1053</v>
      </c>
      <c r="F630" s="108"/>
      <c r="G630" s="112"/>
      <c r="H630" s="82"/>
      <c r="I630" s="78"/>
      <c r="J630" s="5"/>
      <c r="K630" s="5"/>
      <c r="L630" s="6"/>
      <c r="M630" s="6"/>
      <c r="N630" s="6"/>
      <c r="O630" s="6"/>
      <c r="P630" s="6"/>
      <c r="Q630" s="6"/>
      <c r="R630" s="6"/>
      <c r="S630" s="6"/>
      <c r="T630" s="6"/>
      <c r="U630" s="6"/>
      <c r="V630" s="6"/>
      <c r="W630" s="6"/>
      <c r="X630" s="6"/>
      <c r="Y630" s="6"/>
      <c r="Z630" s="6"/>
    </row>
    <row r="631" ht="60.0" customHeight="1">
      <c r="A631" s="104"/>
      <c r="B631" s="248"/>
      <c r="C631" s="110" t="s">
        <v>2412</v>
      </c>
      <c r="D631" s="108">
        <v>0.0</v>
      </c>
      <c r="E631" s="113" t="s">
        <v>1053</v>
      </c>
      <c r="F631" s="108"/>
      <c r="G631" s="112"/>
      <c r="H631" s="82"/>
      <c r="I631" s="78"/>
      <c r="J631" s="5"/>
      <c r="K631" s="5"/>
      <c r="L631" s="6"/>
      <c r="M631" s="6"/>
      <c r="N631" s="6"/>
      <c r="O631" s="6"/>
      <c r="P631" s="6"/>
      <c r="Q631" s="6"/>
      <c r="R631" s="6"/>
      <c r="S631" s="6"/>
      <c r="T631" s="6"/>
      <c r="U631" s="6"/>
      <c r="V631" s="6"/>
      <c r="W631" s="6"/>
      <c r="X631" s="6"/>
      <c r="Y631" s="6"/>
      <c r="Z631" s="6"/>
    </row>
    <row r="632" ht="60.0" customHeight="1">
      <c r="A632" s="104"/>
      <c r="B632" s="248"/>
      <c r="C632" s="110" t="s">
        <v>2413</v>
      </c>
      <c r="D632" s="108">
        <v>0.0</v>
      </c>
      <c r="E632" s="113" t="s">
        <v>1053</v>
      </c>
      <c r="F632" s="108"/>
      <c r="G632" s="112"/>
      <c r="H632" s="82"/>
      <c r="I632" s="78"/>
      <c r="J632" s="5"/>
      <c r="K632" s="5"/>
      <c r="L632" s="6"/>
      <c r="M632" s="6"/>
      <c r="N632" s="6"/>
      <c r="O632" s="6"/>
      <c r="P632" s="6"/>
      <c r="Q632" s="6"/>
      <c r="R632" s="6"/>
      <c r="S632" s="6"/>
      <c r="T632" s="6"/>
      <c r="U632" s="6"/>
      <c r="V632" s="6"/>
      <c r="W632" s="6"/>
      <c r="X632" s="6"/>
      <c r="Y632" s="6"/>
      <c r="Z632" s="6"/>
    </row>
    <row r="633" ht="45.0" customHeight="1">
      <c r="A633" s="104"/>
      <c r="B633" s="248"/>
      <c r="C633" s="110" t="s">
        <v>2415</v>
      </c>
      <c r="D633" s="108">
        <v>0.0</v>
      </c>
      <c r="E633" s="113" t="s">
        <v>1053</v>
      </c>
      <c r="F633" s="108"/>
      <c r="G633" s="112"/>
      <c r="H633" s="82"/>
      <c r="I633" s="78"/>
      <c r="J633" s="5"/>
      <c r="K633" s="5"/>
      <c r="L633" s="6"/>
      <c r="M633" s="6"/>
      <c r="N633" s="6"/>
      <c r="O633" s="6"/>
      <c r="P633" s="6"/>
      <c r="Q633" s="6"/>
      <c r="R633" s="6"/>
      <c r="S633" s="6"/>
      <c r="T633" s="6"/>
      <c r="U633" s="6"/>
      <c r="V633" s="6"/>
      <c r="W633" s="6"/>
      <c r="X633" s="6"/>
      <c r="Y633" s="6"/>
      <c r="Z633" s="6"/>
    </row>
    <row r="634" ht="60.0" customHeight="1">
      <c r="A634" s="104"/>
      <c r="B634" s="248"/>
      <c r="C634" s="116" t="s">
        <v>2418</v>
      </c>
      <c r="D634" s="108">
        <v>0.0</v>
      </c>
      <c r="E634" s="113" t="s">
        <v>1053</v>
      </c>
      <c r="F634" s="108"/>
      <c r="G634" s="112"/>
      <c r="H634" s="82"/>
      <c r="I634" s="78"/>
      <c r="J634" s="5"/>
      <c r="K634" s="5"/>
      <c r="L634" s="6"/>
      <c r="M634" s="6"/>
      <c r="N634" s="6"/>
      <c r="O634" s="6"/>
      <c r="P634" s="6"/>
      <c r="Q634" s="6"/>
      <c r="R634" s="6"/>
      <c r="S634" s="6"/>
      <c r="T634" s="6"/>
      <c r="U634" s="6"/>
      <c r="V634" s="6"/>
      <c r="W634" s="6"/>
      <c r="X634" s="6"/>
      <c r="Y634" s="6"/>
      <c r="Z634" s="6"/>
    </row>
    <row r="635" ht="47.25" customHeight="1">
      <c r="A635" s="104" t="s">
        <v>2419</v>
      </c>
      <c r="B635" s="248" t="s">
        <v>2420</v>
      </c>
      <c r="C635" s="121" t="s">
        <v>2421</v>
      </c>
      <c r="D635" s="108">
        <v>0.0</v>
      </c>
      <c r="E635" s="113" t="s">
        <v>158</v>
      </c>
      <c r="F635" s="108"/>
      <c r="G635" s="112"/>
      <c r="H635" s="82"/>
      <c r="I635" s="78"/>
      <c r="J635" s="5"/>
      <c r="K635" s="5"/>
      <c r="L635" s="6"/>
      <c r="M635" s="6"/>
      <c r="N635" s="6"/>
      <c r="O635" s="6"/>
      <c r="P635" s="6"/>
      <c r="Q635" s="6"/>
      <c r="R635" s="6"/>
      <c r="S635" s="6"/>
      <c r="T635" s="6"/>
      <c r="U635" s="6"/>
      <c r="V635" s="6"/>
      <c r="W635" s="6"/>
      <c r="X635" s="6"/>
      <c r="Y635" s="6"/>
      <c r="Z635" s="6"/>
    </row>
    <row r="636" ht="45.0" customHeight="1">
      <c r="A636" s="104" t="s">
        <v>2424</v>
      </c>
      <c r="B636" s="248" t="s">
        <v>2425</v>
      </c>
      <c r="C636" s="134" t="s">
        <v>2426</v>
      </c>
      <c r="D636" s="108">
        <v>0.0</v>
      </c>
      <c r="E636" s="113" t="s">
        <v>331</v>
      </c>
      <c r="F636" s="110" t="s">
        <v>2427</v>
      </c>
      <c r="G636" s="112"/>
      <c r="H636" s="82"/>
      <c r="I636" s="78"/>
      <c r="J636" s="5"/>
      <c r="K636" s="5"/>
      <c r="L636" s="6"/>
      <c r="M636" s="6"/>
      <c r="N636" s="6"/>
      <c r="O636" s="6"/>
      <c r="P636" s="6"/>
      <c r="Q636" s="6"/>
      <c r="R636" s="6"/>
      <c r="S636" s="6"/>
      <c r="T636" s="6"/>
      <c r="U636" s="6"/>
      <c r="V636" s="6"/>
      <c r="W636" s="6"/>
      <c r="X636" s="6"/>
      <c r="Y636" s="6"/>
      <c r="Z636" s="6"/>
    </row>
    <row r="637" ht="39.75" customHeight="1">
      <c r="A637" s="152" t="s">
        <v>2428</v>
      </c>
      <c r="B637" s="99" t="s">
        <v>2429</v>
      </c>
      <c r="C637" s="3"/>
      <c r="D637" s="3"/>
      <c r="E637" s="3"/>
      <c r="F637" s="3"/>
      <c r="G637" s="97"/>
      <c r="H637" s="82">
        <f>SUM(D638:D640)</f>
        <v>0</v>
      </c>
      <c r="I637" s="78">
        <f>COUNT(D638:D640)*2</f>
        <v>6</v>
      </c>
      <c r="J637" s="5"/>
      <c r="K637" s="5"/>
      <c r="L637" s="6"/>
      <c r="M637" s="6"/>
      <c r="N637" s="6"/>
      <c r="O637" s="6"/>
      <c r="P637" s="6"/>
      <c r="Q637" s="6"/>
      <c r="R637" s="6"/>
      <c r="S637" s="6"/>
      <c r="T637" s="6"/>
      <c r="U637" s="6"/>
      <c r="V637" s="6"/>
      <c r="W637" s="6"/>
      <c r="X637" s="6"/>
      <c r="Y637" s="6"/>
      <c r="Z637" s="6"/>
    </row>
    <row r="638" ht="31.5" customHeight="1">
      <c r="A638" s="104" t="s">
        <v>2430</v>
      </c>
      <c r="B638" s="248" t="s">
        <v>2431</v>
      </c>
      <c r="C638" s="134" t="s">
        <v>2432</v>
      </c>
      <c r="D638" s="108">
        <v>0.0</v>
      </c>
      <c r="E638" s="113" t="s">
        <v>158</v>
      </c>
      <c r="F638" s="108"/>
      <c r="G638" s="112"/>
      <c r="H638" s="82"/>
      <c r="I638" s="78"/>
      <c r="J638" s="5"/>
      <c r="K638" s="5"/>
      <c r="L638" s="6"/>
      <c r="M638" s="6"/>
      <c r="N638" s="6"/>
      <c r="O638" s="6"/>
      <c r="P638" s="6"/>
      <c r="Q638" s="6"/>
      <c r="R638" s="6"/>
      <c r="S638" s="6"/>
      <c r="T638" s="6"/>
      <c r="U638" s="6"/>
      <c r="V638" s="6"/>
      <c r="W638" s="6"/>
      <c r="X638" s="6"/>
      <c r="Y638" s="6"/>
      <c r="Z638" s="6"/>
    </row>
    <row r="639" ht="47.25" customHeight="1">
      <c r="A639" s="104" t="s">
        <v>2434</v>
      </c>
      <c r="B639" s="248" t="s">
        <v>2435</v>
      </c>
      <c r="C639" s="121" t="s">
        <v>2436</v>
      </c>
      <c r="D639" s="108">
        <v>0.0</v>
      </c>
      <c r="E639" s="113" t="s">
        <v>158</v>
      </c>
      <c r="F639" s="108"/>
      <c r="G639" s="112"/>
      <c r="H639" s="82"/>
      <c r="I639" s="78"/>
      <c r="J639" s="5"/>
      <c r="K639" s="5"/>
      <c r="L639" s="6"/>
      <c r="M639" s="6"/>
      <c r="N639" s="6"/>
      <c r="O639" s="6"/>
      <c r="P639" s="6"/>
      <c r="Q639" s="6"/>
      <c r="R639" s="6"/>
      <c r="S639" s="6"/>
      <c r="T639" s="6"/>
      <c r="U639" s="6"/>
      <c r="V639" s="6"/>
      <c r="W639" s="6"/>
      <c r="X639" s="6"/>
      <c r="Y639" s="6"/>
      <c r="Z639" s="6"/>
    </row>
    <row r="640" ht="31.5" customHeight="1">
      <c r="A640" s="104" t="s">
        <v>2437</v>
      </c>
      <c r="B640" s="248" t="s">
        <v>2438</v>
      </c>
      <c r="C640" s="115" t="s">
        <v>2439</v>
      </c>
      <c r="D640" s="108">
        <v>0.0</v>
      </c>
      <c r="E640" s="113" t="s">
        <v>158</v>
      </c>
      <c r="F640" s="108"/>
      <c r="G640" s="112"/>
      <c r="H640" s="82"/>
      <c r="I640" s="78"/>
      <c r="J640" s="5"/>
      <c r="K640" s="5"/>
      <c r="L640" s="6"/>
      <c r="M640" s="6"/>
      <c r="N640" s="6"/>
      <c r="O640" s="6"/>
      <c r="P640" s="6"/>
      <c r="Q640" s="6"/>
      <c r="R640" s="6"/>
      <c r="S640" s="6"/>
      <c r="T640" s="6"/>
      <c r="U640" s="6"/>
      <c r="V640" s="6"/>
      <c r="W640" s="6"/>
      <c r="X640" s="6"/>
      <c r="Y640" s="6"/>
      <c r="Z640" s="6"/>
    </row>
    <row r="641" ht="39.75" customHeight="1">
      <c r="A641" s="152" t="s">
        <v>2440</v>
      </c>
      <c r="B641" s="103" t="s">
        <v>2441</v>
      </c>
      <c r="C641" s="3"/>
      <c r="D641" s="3"/>
      <c r="E641" s="3"/>
      <c r="F641" s="3"/>
      <c r="G641" s="97"/>
      <c r="H641" s="82">
        <f>SUM(D642:D647)</f>
        <v>0</v>
      </c>
      <c r="I641" s="78">
        <f>COUNT(D642:D647)*2</f>
        <v>12</v>
      </c>
      <c r="J641" s="5"/>
      <c r="K641" s="5"/>
      <c r="L641" s="6"/>
      <c r="M641" s="6"/>
      <c r="N641" s="6"/>
      <c r="O641" s="6"/>
      <c r="P641" s="6"/>
      <c r="Q641" s="6"/>
      <c r="R641" s="6"/>
      <c r="S641" s="6"/>
      <c r="T641" s="6"/>
      <c r="U641" s="6"/>
      <c r="V641" s="6"/>
      <c r="W641" s="6"/>
      <c r="X641" s="6"/>
      <c r="Y641" s="6"/>
      <c r="Z641" s="6"/>
    </row>
    <row r="642" ht="31.5" customHeight="1">
      <c r="A642" s="104" t="s">
        <v>2446</v>
      </c>
      <c r="B642" s="106" t="s">
        <v>2447</v>
      </c>
      <c r="C642" s="121" t="s">
        <v>2448</v>
      </c>
      <c r="D642" s="108">
        <v>0.0</v>
      </c>
      <c r="E642" s="113" t="s">
        <v>1062</v>
      </c>
      <c r="F642" s="108"/>
      <c r="G642" s="112"/>
      <c r="H642" s="82"/>
      <c r="I642" s="78"/>
      <c r="J642" s="5"/>
      <c r="K642" s="5"/>
      <c r="L642" s="6"/>
      <c r="M642" s="6"/>
      <c r="N642" s="6"/>
      <c r="O642" s="6"/>
      <c r="P642" s="6"/>
      <c r="Q642" s="6"/>
      <c r="R642" s="6"/>
      <c r="S642" s="6"/>
      <c r="T642" s="6"/>
      <c r="U642" s="6"/>
      <c r="V642" s="6"/>
      <c r="W642" s="6"/>
      <c r="X642" s="6"/>
      <c r="Y642" s="6"/>
      <c r="Z642" s="6"/>
    </row>
    <row r="643" ht="47.25" customHeight="1">
      <c r="A643" s="104" t="s">
        <v>2450</v>
      </c>
      <c r="B643" s="106" t="s">
        <v>2451</v>
      </c>
      <c r="C643" s="121" t="s">
        <v>2452</v>
      </c>
      <c r="D643" s="108">
        <v>0.0</v>
      </c>
      <c r="E643" s="113" t="s">
        <v>1062</v>
      </c>
      <c r="F643" s="108"/>
      <c r="G643" s="112"/>
      <c r="H643" s="82"/>
      <c r="I643" s="78"/>
      <c r="J643" s="5"/>
      <c r="K643" s="5"/>
      <c r="L643" s="6"/>
      <c r="M643" s="6"/>
      <c r="N643" s="6"/>
      <c r="O643" s="6"/>
      <c r="P643" s="6"/>
      <c r="Q643" s="6"/>
      <c r="R643" s="6"/>
      <c r="S643" s="6"/>
      <c r="T643" s="6"/>
      <c r="U643" s="6"/>
      <c r="V643" s="6"/>
      <c r="W643" s="6"/>
      <c r="X643" s="6"/>
      <c r="Y643" s="6"/>
      <c r="Z643" s="6"/>
    </row>
    <row r="644" ht="30.0" customHeight="1">
      <c r="A644" s="104"/>
      <c r="B644" s="106"/>
      <c r="C644" s="121" t="s">
        <v>2454</v>
      </c>
      <c r="D644" s="108">
        <v>0.0</v>
      </c>
      <c r="E644" s="113" t="s">
        <v>1062</v>
      </c>
      <c r="F644" s="108"/>
      <c r="G644" s="112"/>
      <c r="H644" s="82"/>
      <c r="I644" s="78"/>
      <c r="J644" s="5"/>
      <c r="K644" s="5"/>
      <c r="L644" s="6"/>
      <c r="M644" s="6"/>
      <c r="N644" s="6"/>
      <c r="O644" s="6"/>
      <c r="P644" s="6"/>
      <c r="Q644" s="6"/>
      <c r="R644" s="6"/>
      <c r="S644" s="6"/>
      <c r="T644" s="6"/>
      <c r="U644" s="6"/>
      <c r="V644" s="6"/>
      <c r="W644" s="6"/>
      <c r="X644" s="6"/>
      <c r="Y644" s="6"/>
      <c r="Z644" s="6"/>
    </row>
    <row r="645" ht="49.5" customHeight="1">
      <c r="A645" s="104" t="s">
        <v>2456</v>
      </c>
      <c r="B645" s="150" t="s">
        <v>2459</v>
      </c>
      <c r="C645" s="110" t="s">
        <v>2460</v>
      </c>
      <c r="D645" s="108">
        <v>0.0</v>
      </c>
      <c r="E645" s="113" t="s">
        <v>1062</v>
      </c>
      <c r="F645" s="108"/>
      <c r="G645" s="112"/>
      <c r="H645" s="82"/>
      <c r="I645" s="78"/>
      <c r="J645" s="5"/>
      <c r="K645" s="5"/>
      <c r="L645" s="6"/>
      <c r="M645" s="6"/>
      <c r="N645" s="6"/>
      <c r="O645" s="6"/>
      <c r="P645" s="6"/>
      <c r="Q645" s="6"/>
      <c r="R645" s="6"/>
      <c r="S645" s="6"/>
      <c r="T645" s="6"/>
      <c r="U645" s="6"/>
      <c r="V645" s="6"/>
      <c r="W645" s="6"/>
      <c r="X645" s="6"/>
      <c r="Y645" s="6"/>
      <c r="Z645" s="6"/>
    </row>
    <row r="646" ht="47.25" customHeight="1">
      <c r="A646" s="104" t="s">
        <v>2463</v>
      </c>
      <c r="B646" s="106" t="s">
        <v>2465</v>
      </c>
      <c r="C646" s="108" t="s">
        <v>2466</v>
      </c>
      <c r="D646" s="108">
        <v>0.0</v>
      </c>
      <c r="E646" s="113" t="s">
        <v>1062</v>
      </c>
      <c r="F646" s="108"/>
      <c r="G646" s="112"/>
      <c r="H646" s="82"/>
      <c r="I646" s="78"/>
      <c r="J646" s="5"/>
      <c r="K646" s="5"/>
      <c r="L646" s="6"/>
      <c r="M646" s="6"/>
      <c r="N646" s="6"/>
      <c r="O646" s="6"/>
      <c r="P646" s="6"/>
      <c r="Q646" s="6"/>
      <c r="R646" s="6"/>
      <c r="S646" s="6"/>
      <c r="T646" s="6"/>
      <c r="U646" s="6"/>
      <c r="V646" s="6"/>
      <c r="W646" s="6"/>
      <c r="X646" s="6"/>
      <c r="Y646" s="6"/>
      <c r="Z646" s="6"/>
    </row>
    <row r="647" ht="63.0" customHeight="1">
      <c r="A647" s="104" t="s">
        <v>2468</v>
      </c>
      <c r="B647" s="106" t="s">
        <v>2470</v>
      </c>
      <c r="C647" s="121" t="s">
        <v>2471</v>
      </c>
      <c r="D647" s="108">
        <v>0.0</v>
      </c>
      <c r="E647" s="113" t="s">
        <v>1062</v>
      </c>
      <c r="F647" s="108"/>
      <c r="G647" s="112"/>
      <c r="H647" s="82"/>
      <c r="I647" s="78"/>
      <c r="J647" s="5"/>
      <c r="K647" s="5"/>
      <c r="L647" s="6"/>
      <c r="M647" s="6"/>
      <c r="N647" s="6"/>
      <c r="O647" s="6"/>
      <c r="P647" s="6"/>
      <c r="Q647" s="6"/>
      <c r="R647" s="6"/>
      <c r="S647" s="6"/>
      <c r="T647" s="6"/>
      <c r="U647" s="6"/>
      <c r="V647" s="6"/>
      <c r="W647" s="6"/>
      <c r="X647" s="6"/>
      <c r="Y647" s="6"/>
      <c r="Z647" s="6"/>
    </row>
    <row r="648" ht="39.75" customHeight="1">
      <c r="A648" s="152" t="s">
        <v>2473</v>
      </c>
      <c r="B648" s="103" t="s">
        <v>2474</v>
      </c>
      <c r="C648" s="3"/>
      <c r="D648" s="3"/>
      <c r="E648" s="3"/>
      <c r="F648" s="3"/>
      <c r="G648" s="97"/>
      <c r="H648" s="82">
        <f>SUM(D650:D652)</f>
        <v>0</v>
      </c>
      <c r="I648" s="78">
        <f>COUNT(D650:D652)*2</f>
        <v>6</v>
      </c>
      <c r="J648" s="5"/>
      <c r="K648" s="5"/>
      <c r="L648" s="6"/>
      <c r="M648" s="6"/>
      <c r="N648" s="6"/>
      <c r="O648" s="6"/>
      <c r="P648" s="6"/>
      <c r="Q648" s="6"/>
      <c r="R648" s="6"/>
      <c r="S648" s="6"/>
      <c r="T648" s="6"/>
      <c r="U648" s="6"/>
      <c r="V648" s="6"/>
      <c r="W648" s="6"/>
      <c r="X648" s="6"/>
      <c r="Y648" s="6"/>
      <c r="Z648" s="6"/>
    </row>
    <row r="649" ht="31.5" hidden="1" customHeight="1">
      <c r="A649" s="120" t="s">
        <v>2477</v>
      </c>
      <c r="B649" s="106" t="s">
        <v>2478</v>
      </c>
      <c r="C649" s="110"/>
      <c r="D649" s="108"/>
      <c r="E649" s="113"/>
      <c r="F649" s="108"/>
      <c r="G649" s="108"/>
      <c r="H649" s="78"/>
      <c r="I649" s="78"/>
      <c r="J649" s="5"/>
      <c r="K649" s="5"/>
      <c r="L649" s="6"/>
      <c r="M649" s="6"/>
      <c r="N649" s="6"/>
      <c r="O649" s="6"/>
      <c r="P649" s="6"/>
      <c r="Q649" s="6"/>
      <c r="R649" s="6"/>
      <c r="S649" s="6"/>
      <c r="T649" s="6"/>
      <c r="U649" s="6"/>
      <c r="V649" s="6"/>
      <c r="W649" s="6"/>
      <c r="X649" s="6"/>
      <c r="Y649" s="6"/>
      <c r="Z649" s="6"/>
    </row>
    <row r="650" ht="63.0" customHeight="1">
      <c r="A650" s="104" t="s">
        <v>2479</v>
      </c>
      <c r="B650" s="106" t="s">
        <v>2480</v>
      </c>
      <c r="C650" s="110" t="s">
        <v>2481</v>
      </c>
      <c r="D650" s="108">
        <v>0.0</v>
      </c>
      <c r="E650" s="113" t="s">
        <v>1062</v>
      </c>
      <c r="F650" s="108"/>
      <c r="G650" s="112"/>
      <c r="H650" s="82"/>
      <c r="I650" s="78"/>
      <c r="J650" s="5"/>
      <c r="K650" s="5"/>
      <c r="L650" s="6"/>
      <c r="M650" s="6"/>
      <c r="N650" s="6"/>
      <c r="O650" s="6"/>
      <c r="P650" s="6"/>
      <c r="Q650" s="6"/>
      <c r="R650" s="6"/>
      <c r="S650" s="6"/>
      <c r="T650" s="6"/>
      <c r="U650" s="6"/>
      <c r="V650" s="6"/>
      <c r="W650" s="6"/>
      <c r="X650" s="6"/>
      <c r="Y650" s="6"/>
      <c r="Z650" s="6"/>
    </row>
    <row r="651" ht="53.25" customHeight="1">
      <c r="A651" s="104" t="s">
        <v>2483</v>
      </c>
      <c r="B651" s="106" t="s">
        <v>2485</v>
      </c>
      <c r="C651" s="121" t="s">
        <v>2486</v>
      </c>
      <c r="D651" s="108">
        <v>0.0</v>
      </c>
      <c r="E651" s="113" t="s">
        <v>473</v>
      </c>
      <c r="F651" s="108"/>
      <c r="G651" s="112"/>
      <c r="H651" s="82"/>
      <c r="I651" s="78"/>
      <c r="J651" s="5"/>
      <c r="K651" s="5"/>
      <c r="L651" s="6"/>
      <c r="M651" s="6"/>
      <c r="N651" s="6"/>
      <c r="O651" s="6"/>
      <c r="P651" s="6"/>
      <c r="Q651" s="6"/>
      <c r="R651" s="6"/>
      <c r="S651" s="6"/>
      <c r="T651" s="6"/>
      <c r="U651" s="6"/>
      <c r="V651" s="6"/>
      <c r="W651" s="6"/>
      <c r="X651" s="6"/>
      <c r="Y651" s="6"/>
      <c r="Z651" s="6"/>
    </row>
    <row r="652" ht="47.25" customHeight="1">
      <c r="A652" s="104" t="s">
        <v>2487</v>
      </c>
      <c r="B652" s="106" t="s">
        <v>2488</v>
      </c>
      <c r="C652" s="115" t="s">
        <v>2489</v>
      </c>
      <c r="D652" s="108">
        <v>0.0</v>
      </c>
      <c r="E652" s="113" t="s">
        <v>158</v>
      </c>
      <c r="F652" s="108"/>
      <c r="G652" s="112"/>
      <c r="H652" s="82"/>
      <c r="I652" s="78"/>
      <c r="J652" s="5"/>
      <c r="K652" s="5"/>
      <c r="L652" s="6"/>
      <c r="M652" s="6"/>
      <c r="N652" s="6"/>
      <c r="O652" s="6"/>
      <c r="P652" s="6"/>
      <c r="Q652" s="6"/>
      <c r="R652" s="6"/>
      <c r="S652" s="6"/>
      <c r="T652" s="6"/>
      <c r="U652" s="6"/>
      <c r="V652" s="6"/>
      <c r="W652" s="6"/>
      <c r="X652" s="6"/>
      <c r="Y652" s="6"/>
      <c r="Z652" s="6"/>
    </row>
    <row r="653" ht="39.75" customHeight="1">
      <c r="A653" s="152" t="s">
        <v>2490</v>
      </c>
      <c r="B653" s="99" t="s">
        <v>2491</v>
      </c>
      <c r="C653" s="3"/>
      <c r="D653" s="3"/>
      <c r="E653" s="3"/>
      <c r="F653" s="3"/>
      <c r="G653" s="97"/>
      <c r="H653" s="82">
        <f>SUM(D654:D658)</f>
        <v>0</v>
      </c>
      <c r="I653" s="78">
        <f>COUNT(D654:D658)*2</f>
        <v>10</v>
      </c>
      <c r="J653" s="5"/>
      <c r="K653" s="5"/>
      <c r="L653" s="6"/>
      <c r="M653" s="6"/>
      <c r="N653" s="6"/>
      <c r="O653" s="6"/>
      <c r="P653" s="6"/>
      <c r="Q653" s="6"/>
      <c r="R653" s="6"/>
      <c r="S653" s="6"/>
      <c r="T653" s="6"/>
      <c r="U653" s="6"/>
      <c r="V653" s="6"/>
      <c r="W653" s="6"/>
      <c r="X653" s="6"/>
      <c r="Y653" s="6"/>
      <c r="Z653" s="6"/>
    </row>
    <row r="654" ht="31.5" customHeight="1">
      <c r="A654" s="104" t="s">
        <v>2499</v>
      </c>
      <c r="B654" s="248" t="s">
        <v>2500</v>
      </c>
      <c r="C654" s="108" t="s">
        <v>2501</v>
      </c>
      <c r="D654" s="108">
        <v>0.0</v>
      </c>
      <c r="E654" s="113" t="s">
        <v>158</v>
      </c>
      <c r="F654" s="108"/>
      <c r="G654" s="112"/>
      <c r="H654" s="82"/>
      <c r="I654" s="78"/>
      <c r="J654" s="5"/>
      <c r="K654" s="5"/>
      <c r="L654" s="6"/>
      <c r="M654" s="6"/>
      <c r="N654" s="6"/>
      <c r="O654" s="6"/>
      <c r="P654" s="6"/>
      <c r="Q654" s="6"/>
      <c r="R654" s="6"/>
      <c r="S654" s="6"/>
      <c r="T654" s="6"/>
      <c r="U654" s="6"/>
      <c r="V654" s="6"/>
      <c r="W654" s="6"/>
      <c r="X654" s="6"/>
      <c r="Y654" s="6"/>
      <c r="Z654" s="6"/>
    </row>
    <row r="655" ht="15.75" customHeight="1">
      <c r="A655" s="104"/>
      <c r="B655" s="248"/>
      <c r="C655" s="108" t="s">
        <v>2502</v>
      </c>
      <c r="D655" s="108">
        <v>0.0</v>
      </c>
      <c r="E655" s="113" t="s">
        <v>114</v>
      </c>
      <c r="F655" s="108"/>
      <c r="G655" s="112"/>
      <c r="H655" s="82"/>
      <c r="I655" s="78"/>
      <c r="J655" s="5"/>
      <c r="K655" s="5"/>
      <c r="L655" s="6"/>
      <c r="M655" s="6"/>
      <c r="N655" s="6"/>
      <c r="O655" s="6"/>
      <c r="P655" s="6"/>
      <c r="Q655" s="6"/>
      <c r="R655" s="6"/>
      <c r="S655" s="6"/>
      <c r="T655" s="6"/>
      <c r="U655" s="6"/>
      <c r="V655" s="6"/>
      <c r="W655" s="6"/>
      <c r="X655" s="6"/>
      <c r="Y655" s="6"/>
      <c r="Z655" s="6"/>
    </row>
    <row r="656">
      <c r="A656" s="104"/>
      <c r="B656" s="108"/>
      <c r="C656" s="108" t="s">
        <v>2504</v>
      </c>
      <c r="D656" s="108">
        <v>0.0</v>
      </c>
      <c r="E656" s="113" t="s">
        <v>158</v>
      </c>
      <c r="F656" s="108"/>
      <c r="G656" s="112"/>
      <c r="H656" s="82"/>
      <c r="I656" s="78"/>
      <c r="J656" s="5"/>
      <c r="K656" s="5"/>
      <c r="L656" s="6"/>
      <c r="M656" s="6"/>
      <c r="N656" s="6"/>
      <c r="O656" s="6"/>
      <c r="P656" s="6"/>
      <c r="Q656" s="6"/>
      <c r="R656" s="6"/>
      <c r="S656" s="6"/>
      <c r="T656" s="6"/>
      <c r="U656" s="6"/>
      <c r="V656" s="6"/>
      <c r="W656" s="6"/>
      <c r="X656" s="6"/>
      <c r="Y656" s="6"/>
      <c r="Z656" s="6"/>
    </row>
    <row r="657" ht="31.5" customHeight="1">
      <c r="A657" s="104" t="s">
        <v>2506</v>
      </c>
      <c r="B657" s="248" t="s">
        <v>2507</v>
      </c>
      <c r="C657" s="108" t="s">
        <v>2508</v>
      </c>
      <c r="D657" s="108">
        <v>0.0</v>
      </c>
      <c r="E657" s="113" t="s">
        <v>158</v>
      </c>
      <c r="F657" s="108"/>
      <c r="G657" s="112"/>
      <c r="H657" s="82"/>
      <c r="I657" s="78"/>
      <c r="J657" s="5"/>
      <c r="K657" s="5"/>
      <c r="L657" s="6"/>
      <c r="M657" s="6"/>
      <c r="N657" s="6"/>
      <c r="O657" s="6"/>
      <c r="P657" s="6"/>
      <c r="Q657" s="6"/>
      <c r="R657" s="6"/>
      <c r="S657" s="6"/>
      <c r="T657" s="6"/>
      <c r="U657" s="6"/>
      <c r="V657" s="6"/>
      <c r="W657" s="6"/>
      <c r="X657" s="6"/>
      <c r="Y657" s="6"/>
      <c r="Z657" s="6"/>
    </row>
    <row r="658">
      <c r="A658" s="104"/>
      <c r="B658" s="108"/>
      <c r="C658" s="108" t="s">
        <v>2510</v>
      </c>
      <c r="D658" s="108">
        <v>0.0</v>
      </c>
      <c r="E658" s="113" t="s">
        <v>158</v>
      </c>
      <c r="F658" s="108"/>
      <c r="G658" s="112"/>
      <c r="H658" s="82"/>
      <c r="I658" s="78"/>
      <c r="J658" s="5"/>
      <c r="K658" s="5"/>
      <c r="L658" s="6"/>
      <c r="M658" s="6"/>
      <c r="N658" s="6"/>
      <c r="O658" s="6"/>
      <c r="P658" s="6"/>
      <c r="Q658" s="6"/>
      <c r="R658" s="6"/>
      <c r="S658" s="6"/>
      <c r="T658" s="6"/>
      <c r="U658" s="6"/>
      <c r="V658" s="6"/>
      <c r="W658" s="6"/>
      <c r="X658" s="6"/>
      <c r="Y658" s="6"/>
      <c r="Z658" s="6"/>
    </row>
    <row r="659" ht="18.75" customHeight="1">
      <c r="A659" s="202"/>
      <c r="B659" s="90" t="s">
        <v>2513</v>
      </c>
      <c r="C659" s="3"/>
      <c r="D659" s="3"/>
      <c r="E659" s="3"/>
      <c r="F659" s="3"/>
      <c r="G659" s="97"/>
      <c r="H659" s="82">
        <f t="shared" ref="H659:I659" si="8">H660+H669+H682+H690</f>
        <v>0</v>
      </c>
      <c r="I659" s="78">
        <f t="shared" si="8"/>
        <v>62</v>
      </c>
      <c r="J659" s="5"/>
      <c r="K659" s="5"/>
      <c r="L659" s="6"/>
      <c r="M659" s="6"/>
      <c r="N659" s="6"/>
      <c r="O659" s="6"/>
      <c r="P659" s="6"/>
      <c r="Q659" s="6"/>
      <c r="R659" s="6"/>
      <c r="S659" s="6"/>
      <c r="T659" s="6"/>
      <c r="U659" s="6"/>
      <c r="V659" s="6"/>
      <c r="W659" s="6"/>
      <c r="X659" s="6"/>
      <c r="Y659" s="6"/>
      <c r="Z659" s="6"/>
    </row>
    <row r="660" ht="39.75" customHeight="1">
      <c r="A660" s="96" t="s">
        <v>2524</v>
      </c>
      <c r="B660" s="99" t="s">
        <v>2526</v>
      </c>
      <c r="C660" s="3"/>
      <c r="D660" s="3"/>
      <c r="E660" s="3"/>
      <c r="F660" s="3"/>
      <c r="G660" s="97"/>
      <c r="H660" s="82">
        <f>SUM(D661:D667)</f>
        <v>0</v>
      </c>
      <c r="I660" s="78">
        <f>COUNT(D661:D667)*2</f>
        <v>14</v>
      </c>
      <c r="J660" s="5"/>
      <c r="K660" s="5"/>
      <c r="L660" s="6"/>
      <c r="M660" s="6"/>
      <c r="N660" s="6"/>
      <c r="O660" s="6"/>
      <c r="P660" s="6"/>
      <c r="Q660" s="6"/>
      <c r="R660" s="6"/>
      <c r="S660" s="6"/>
      <c r="T660" s="6"/>
      <c r="U660" s="6"/>
      <c r="V660" s="6"/>
      <c r="W660" s="6"/>
      <c r="X660" s="6"/>
      <c r="Y660" s="6"/>
      <c r="Z660" s="6"/>
    </row>
    <row r="661" ht="30.0" customHeight="1">
      <c r="A661" s="104" t="s">
        <v>2531</v>
      </c>
      <c r="B661" s="110" t="s">
        <v>2532</v>
      </c>
      <c r="C661" s="110" t="s">
        <v>2533</v>
      </c>
      <c r="D661" s="147">
        <v>0.0</v>
      </c>
      <c r="E661" s="109" t="s">
        <v>1053</v>
      </c>
      <c r="F661" s="158"/>
      <c r="G661" s="242"/>
      <c r="H661" s="82"/>
      <c r="I661" s="78"/>
      <c r="J661" s="5"/>
      <c r="K661" s="5"/>
      <c r="L661" s="6"/>
      <c r="M661" s="6"/>
      <c r="N661" s="6"/>
      <c r="O661" s="6"/>
      <c r="P661" s="6"/>
      <c r="Q661" s="6"/>
      <c r="R661" s="6"/>
      <c r="S661" s="6"/>
      <c r="T661" s="6"/>
      <c r="U661" s="6"/>
      <c r="V661" s="6"/>
      <c r="W661" s="6"/>
      <c r="X661" s="6"/>
      <c r="Y661" s="6"/>
      <c r="Z661" s="6"/>
    </row>
    <row r="662" ht="30.0" customHeight="1">
      <c r="A662" s="104"/>
      <c r="B662" s="110"/>
      <c r="C662" s="110" t="s">
        <v>2534</v>
      </c>
      <c r="D662" s="147">
        <v>0.0</v>
      </c>
      <c r="E662" s="109" t="s">
        <v>1053</v>
      </c>
      <c r="F662" s="158"/>
      <c r="G662" s="242"/>
      <c r="H662" s="82"/>
      <c r="I662" s="78"/>
      <c r="J662" s="5"/>
      <c r="K662" s="5"/>
      <c r="L662" s="6"/>
      <c r="M662" s="6"/>
      <c r="N662" s="6"/>
      <c r="O662" s="6"/>
      <c r="P662" s="6"/>
      <c r="Q662" s="6"/>
      <c r="R662" s="6"/>
      <c r="S662" s="6"/>
      <c r="T662" s="6"/>
      <c r="U662" s="6"/>
      <c r="V662" s="6"/>
      <c r="W662" s="6"/>
      <c r="X662" s="6"/>
      <c r="Y662" s="6"/>
      <c r="Z662" s="6"/>
    </row>
    <row r="663">
      <c r="A663" s="104"/>
      <c r="B663" s="110"/>
      <c r="C663" s="110" t="s">
        <v>2535</v>
      </c>
      <c r="D663" s="147">
        <v>0.0</v>
      </c>
      <c r="E663" s="109" t="s">
        <v>1053</v>
      </c>
      <c r="F663" s="158"/>
      <c r="G663" s="242"/>
      <c r="H663" s="82"/>
      <c r="I663" s="78"/>
      <c r="J663" s="5"/>
      <c r="K663" s="5"/>
      <c r="L663" s="6"/>
      <c r="M663" s="6"/>
      <c r="N663" s="6"/>
      <c r="O663" s="6"/>
      <c r="P663" s="6"/>
      <c r="Q663" s="6"/>
      <c r="R663" s="6"/>
      <c r="S663" s="6"/>
      <c r="T663" s="6"/>
      <c r="U663" s="6"/>
      <c r="V663" s="6"/>
      <c r="W663" s="6"/>
      <c r="X663" s="6"/>
      <c r="Y663" s="6"/>
      <c r="Z663" s="6"/>
    </row>
    <row r="664" ht="30.0" customHeight="1">
      <c r="A664" s="104"/>
      <c r="B664" s="110"/>
      <c r="C664" s="110" t="s">
        <v>2537</v>
      </c>
      <c r="D664" s="147">
        <v>0.0</v>
      </c>
      <c r="E664" s="109" t="s">
        <v>1053</v>
      </c>
      <c r="F664" s="158"/>
      <c r="G664" s="242"/>
      <c r="H664" s="82"/>
      <c r="I664" s="78"/>
      <c r="J664" s="5"/>
      <c r="K664" s="5"/>
      <c r="L664" s="6"/>
      <c r="M664" s="6"/>
      <c r="N664" s="6"/>
      <c r="O664" s="6"/>
      <c r="P664" s="6"/>
      <c r="Q664" s="6"/>
      <c r="R664" s="6"/>
      <c r="S664" s="6"/>
      <c r="T664" s="6"/>
      <c r="U664" s="6"/>
      <c r="V664" s="6"/>
      <c r="W664" s="6"/>
      <c r="X664" s="6"/>
      <c r="Y664" s="6"/>
      <c r="Z664" s="6"/>
    </row>
    <row r="665">
      <c r="A665" s="104"/>
      <c r="B665" s="110"/>
      <c r="C665" s="110" t="s">
        <v>2538</v>
      </c>
      <c r="D665" s="147">
        <v>0.0</v>
      </c>
      <c r="E665" s="109" t="s">
        <v>1053</v>
      </c>
      <c r="F665" s="158"/>
      <c r="G665" s="242"/>
      <c r="H665" s="82"/>
      <c r="I665" s="78"/>
      <c r="J665" s="5"/>
      <c r="K665" s="5"/>
      <c r="L665" s="6"/>
      <c r="M665" s="6"/>
      <c r="N665" s="6"/>
      <c r="O665" s="6"/>
      <c r="P665" s="6"/>
      <c r="Q665" s="6"/>
      <c r="R665" s="6"/>
      <c r="S665" s="6"/>
      <c r="T665" s="6"/>
      <c r="U665" s="6"/>
      <c r="V665" s="6"/>
      <c r="W665" s="6"/>
      <c r="X665" s="6"/>
      <c r="Y665" s="6"/>
      <c r="Z665" s="6"/>
    </row>
    <row r="666" ht="30.0" customHeight="1">
      <c r="A666" s="104"/>
      <c r="B666" s="110"/>
      <c r="C666" s="110" t="s">
        <v>2540</v>
      </c>
      <c r="D666" s="147">
        <v>0.0</v>
      </c>
      <c r="E666" s="109" t="s">
        <v>1053</v>
      </c>
      <c r="F666" s="158"/>
      <c r="G666" s="242"/>
      <c r="H666" s="82"/>
      <c r="I666" s="78"/>
      <c r="J666" s="5"/>
      <c r="K666" s="5"/>
      <c r="L666" s="6"/>
      <c r="M666" s="6"/>
      <c r="N666" s="6"/>
      <c r="O666" s="6"/>
      <c r="P666" s="6"/>
      <c r="Q666" s="6"/>
      <c r="R666" s="6"/>
      <c r="S666" s="6"/>
      <c r="T666" s="6"/>
      <c r="U666" s="6"/>
      <c r="V666" s="6"/>
      <c r="W666" s="6"/>
      <c r="X666" s="6"/>
      <c r="Y666" s="6"/>
      <c r="Z666" s="6"/>
    </row>
    <row r="667" ht="30.0" customHeight="1">
      <c r="A667" s="104" t="s">
        <v>2541</v>
      </c>
      <c r="B667" s="110" t="s">
        <v>2542</v>
      </c>
      <c r="C667" s="158" t="s">
        <v>2543</v>
      </c>
      <c r="D667" s="147">
        <v>0.0</v>
      </c>
      <c r="E667" s="109" t="s">
        <v>1053</v>
      </c>
      <c r="F667" s="158"/>
      <c r="G667" s="242"/>
      <c r="H667" s="82"/>
      <c r="I667" s="78"/>
      <c r="J667" s="5"/>
      <c r="K667" s="5"/>
      <c r="L667" s="6"/>
      <c r="M667" s="6"/>
      <c r="N667" s="6"/>
      <c r="O667" s="6"/>
      <c r="P667" s="6"/>
      <c r="Q667" s="6"/>
      <c r="R667" s="6"/>
      <c r="S667" s="6"/>
      <c r="T667" s="6"/>
      <c r="U667" s="6"/>
      <c r="V667" s="6"/>
      <c r="W667" s="6"/>
      <c r="X667" s="6"/>
      <c r="Y667" s="6"/>
      <c r="Z667" s="6"/>
    </row>
    <row r="668" ht="45.0" hidden="1" customHeight="1">
      <c r="A668" s="120" t="s">
        <v>2544</v>
      </c>
      <c r="B668" s="110" t="s">
        <v>2545</v>
      </c>
      <c r="C668" s="158"/>
      <c r="D668" s="147"/>
      <c r="E668" s="109"/>
      <c r="F668" s="158"/>
      <c r="G668" s="158"/>
      <c r="H668" s="78"/>
      <c r="I668" s="78"/>
      <c r="J668" s="5"/>
      <c r="K668" s="5"/>
      <c r="L668" s="6"/>
      <c r="M668" s="6"/>
      <c r="N668" s="6"/>
      <c r="O668" s="6"/>
      <c r="P668" s="6"/>
      <c r="Q668" s="6"/>
      <c r="R668" s="6"/>
      <c r="S668" s="6"/>
      <c r="T668" s="6"/>
      <c r="U668" s="6"/>
      <c r="V668" s="6"/>
      <c r="W668" s="6"/>
      <c r="X668" s="6"/>
      <c r="Y668" s="6"/>
      <c r="Z668" s="6"/>
    </row>
    <row r="669" ht="39.75" customHeight="1">
      <c r="A669" s="96" t="s">
        <v>2548</v>
      </c>
      <c r="B669" s="99" t="s">
        <v>2549</v>
      </c>
      <c r="C669" s="3"/>
      <c r="D669" s="3"/>
      <c r="E669" s="3"/>
      <c r="F669" s="3"/>
      <c r="G669" s="97"/>
      <c r="H669" s="82">
        <f>SUM(D670:D680)</f>
        <v>0</v>
      </c>
      <c r="I669" s="78">
        <f>COUNT(D670:D681)*2</f>
        <v>22</v>
      </c>
      <c r="J669" s="5"/>
      <c r="K669" s="5"/>
      <c r="L669" s="6"/>
      <c r="M669" s="6"/>
      <c r="N669" s="6"/>
      <c r="O669" s="6"/>
      <c r="P669" s="6"/>
      <c r="Q669" s="6"/>
      <c r="R669" s="6"/>
      <c r="S669" s="6"/>
      <c r="T669" s="6"/>
      <c r="U669" s="6"/>
      <c r="V669" s="6"/>
      <c r="W669" s="6"/>
      <c r="X669" s="6"/>
      <c r="Y669" s="6"/>
      <c r="Z669" s="6"/>
    </row>
    <row r="670" ht="30.0" customHeight="1">
      <c r="A670" s="104" t="s">
        <v>2551</v>
      </c>
      <c r="B670" s="110" t="s">
        <v>2552</v>
      </c>
      <c r="C670" s="110" t="s">
        <v>2553</v>
      </c>
      <c r="D670" s="147">
        <v>0.0</v>
      </c>
      <c r="E670" s="109" t="s">
        <v>1053</v>
      </c>
      <c r="F670" s="158"/>
      <c r="G670" s="242"/>
      <c r="H670" s="82"/>
      <c r="I670" s="78"/>
      <c r="J670" s="5"/>
      <c r="K670" s="5"/>
      <c r="L670" s="6"/>
      <c r="M670" s="6"/>
      <c r="N670" s="6"/>
      <c r="O670" s="6"/>
      <c r="P670" s="6"/>
      <c r="Q670" s="6"/>
      <c r="R670" s="6"/>
      <c r="S670" s="6"/>
      <c r="T670" s="6"/>
      <c r="U670" s="6"/>
      <c r="V670" s="6"/>
      <c r="W670" s="6"/>
      <c r="X670" s="6"/>
      <c r="Y670" s="6"/>
      <c r="Z670" s="6"/>
    </row>
    <row r="671">
      <c r="A671" s="104"/>
      <c r="B671" s="110"/>
      <c r="C671" s="110" t="s">
        <v>2555</v>
      </c>
      <c r="D671" s="147">
        <v>0.0</v>
      </c>
      <c r="E671" s="109" t="s">
        <v>1053</v>
      </c>
      <c r="F671" s="158"/>
      <c r="G671" s="242"/>
      <c r="H671" s="82"/>
      <c r="I671" s="78"/>
      <c r="J671" s="5"/>
      <c r="K671" s="5"/>
      <c r="L671" s="6"/>
      <c r="M671" s="6"/>
      <c r="N671" s="6"/>
      <c r="O671" s="6"/>
      <c r="P671" s="6"/>
      <c r="Q671" s="6"/>
      <c r="R671" s="6"/>
      <c r="S671" s="6"/>
      <c r="T671" s="6"/>
      <c r="U671" s="6"/>
      <c r="V671" s="6"/>
      <c r="W671" s="6"/>
      <c r="X671" s="6"/>
      <c r="Y671" s="6"/>
      <c r="Z671" s="6"/>
    </row>
    <row r="672">
      <c r="A672" s="104"/>
      <c r="B672" s="110"/>
      <c r="C672" s="110" t="s">
        <v>2557</v>
      </c>
      <c r="D672" s="147">
        <v>0.0</v>
      </c>
      <c r="E672" s="109" t="s">
        <v>1053</v>
      </c>
      <c r="F672" s="158"/>
      <c r="G672" s="242"/>
      <c r="H672" s="82"/>
      <c r="I672" s="78"/>
      <c r="J672" s="5"/>
      <c r="K672" s="5"/>
      <c r="L672" s="6"/>
      <c r="M672" s="6"/>
      <c r="N672" s="6"/>
      <c r="O672" s="6"/>
      <c r="P672" s="6"/>
      <c r="Q672" s="6"/>
      <c r="R672" s="6"/>
      <c r="S672" s="6"/>
      <c r="T672" s="6"/>
      <c r="U672" s="6"/>
      <c r="V672" s="6"/>
      <c r="W672" s="6"/>
      <c r="X672" s="6"/>
      <c r="Y672" s="6"/>
      <c r="Z672" s="6"/>
    </row>
    <row r="673">
      <c r="A673" s="104"/>
      <c r="B673" s="110"/>
      <c r="C673" s="110" t="s">
        <v>2558</v>
      </c>
      <c r="D673" s="147">
        <v>0.0</v>
      </c>
      <c r="E673" s="109" t="s">
        <v>1053</v>
      </c>
      <c r="F673" s="158"/>
      <c r="G673" s="242"/>
      <c r="H673" s="82"/>
      <c r="I673" s="78"/>
      <c r="J673" s="5"/>
      <c r="K673" s="5"/>
      <c r="L673" s="6"/>
      <c r="M673" s="6"/>
      <c r="N673" s="6"/>
      <c r="O673" s="6"/>
      <c r="P673" s="6"/>
      <c r="Q673" s="6"/>
      <c r="R673" s="6"/>
      <c r="S673" s="6"/>
      <c r="T673" s="6"/>
      <c r="U673" s="6"/>
      <c r="V673" s="6"/>
      <c r="W673" s="6"/>
      <c r="X673" s="6"/>
      <c r="Y673" s="6"/>
      <c r="Z673" s="6"/>
    </row>
    <row r="674">
      <c r="A674" s="104"/>
      <c r="B674" s="110"/>
      <c r="C674" s="110" t="s">
        <v>2560</v>
      </c>
      <c r="D674" s="147">
        <v>0.0</v>
      </c>
      <c r="E674" s="109" t="s">
        <v>1053</v>
      </c>
      <c r="F674" s="158"/>
      <c r="G674" s="242"/>
      <c r="H674" s="82"/>
      <c r="I674" s="78"/>
      <c r="J674" s="5"/>
      <c r="K674" s="5"/>
      <c r="L674" s="6"/>
      <c r="M674" s="6"/>
      <c r="N674" s="6"/>
      <c r="O674" s="6"/>
      <c r="P674" s="6"/>
      <c r="Q674" s="6"/>
      <c r="R674" s="6"/>
      <c r="S674" s="6"/>
      <c r="T674" s="6"/>
      <c r="U674" s="6"/>
      <c r="V674" s="6"/>
      <c r="W674" s="6"/>
      <c r="X674" s="6"/>
      <c r="Y674" s="6"/>
      <c r="Z674" s="6"/>
    </row>
    <row r="675" ht="30.0" customHeight="1">
      <c r="A675" s="104"/>
      <c r="B675" s="110"/>
      <c r="C675" s="110" t="s">
        <v>2562</v>
      </c>
      <c r="D675" s="147">
        <v>0.0</v>
      </c>
      <c r="E675" s="109" t="s">
        <v>1053</v>
      </c>
      <c r="F675" s="158"/>
      <c r="G675" s="242"/>
      <c r="H675" s="82"/>
      <c r="I675" s="78"/>
      <c r="J675" s="5"/>
      <c r="K675" s="5"/>
      <c r="L675" s="6"/>
      <c r="M675" s="6"/>
      <c r="N675" s="6"/>
      <c r="O675" s="6"/>
      <c r="P675" s="6"/>
      <c r="Q675" s="6"/>
      <c r="R675" s="6"/>
      <c r="S675" s="6"/>
      <c r="T675" s="6"/>
      <c r="U675" s="6"/>
      <c r="V675" s="6"/>
      <c r="W675" s="6"/>
      <c r="X675" s="6"/>
      <c r="Y675" s="6"/>
      <c r="Z675" s="6"/>
    </row>
    <row r="676">
      <c r="A676" s="104"/>
      <c r="B676" s="110"/>
      <c r="C676" s="110" t="s">
        <v>2564</v>
      </c>
      <c r="D676" s="147">
        <v>0.0</v>
      </c>
      <c r="E676" s="109" t="s">
        <v>1053</v>
      </c>
      <c r="F676" s="158"/>
      <c r="G676" s="242"/>
      <c r="H676" s="82"/>
      <c r="I676" s="78"/>
      <c r="J676" s="5"/>
      <c r="K676" s="5"/>
      <c r="L676" s="6"/>
      <c r="M676" s="6"/>
      <c r="N676" s="6"/>
      <c r="O676" s="6"/>
      <c r="P676" s="6"/>
      <c r="Q676" s="6"/>
      <c r="R676" s="6"/>
      <c r="S676" s="6"/>
      <c r="T676" s="6"/>
      <c r="U676" s="6"/>
      <c r="V676" s="6"/>
      <c r="W676" s="6"/>
      <c r="X676" s="6"/>
      <c r="Y676" s="6"/>
      <c r="Z676" s="6"/>
    </row>
    <row r="677">
      <c r="A677" s="104"/>
      <c r="B677" s="110"/>
      <c r="C677" s="110" t="s">
        <v>2565</v>
      </c>
      <c r="D677" s="147">
        <v>0.0</v>
      </c>
      <c r="E677" s="109" t="s">
        <v>1053</v>
      </c>
      <c r="F677" s="158"/>
      <c r="G677" s="242"/>
      <c r="H677" s="82"/>
      <c r="I677" s="78"/>
      <c r="J677" s="5"/>
      <c r="K677" s="5"/>
      <c r="L677" s="6"/>
      <c r="M677" s="6"/>
      <c r="N677" s="6"/>
      <c r="O677" s="6"/>
      <c r="P677" s="6"/>
      <c r="Q677" s="6"/>
      <c r="R677" s="6"/>
      <c r="S677" s="6"/>
      <c r="T677" s="6"/>
      <c r="U677" s="6"/>
      <c r="V677" s="6"/>
      <c r="W677" s="6"/>
      <c r="X677" s="6"/>
      <c r="Y677" s="6"/>
      <c r="Z677" s="6"/>
    </row>
    <row r="678">
      <c r="A678" s="104"/>
      <c r="B678" s="110"/>
      <c r="C678" s="110" t="s">
        <v>2566</v>
      </c>
      <c r="D678" s="147">
        <v>0.0</v>
      </c>
      <c r="E678" s="109" t="s">
        <v>1053</v>
      </c>
      <c r="F678" s="158"/>
      <c r="G678" s="242"/>
      <c r="H678" s="82"/>
      <c r="I678" s="78"/>
      <c r="J678" s="5"/>
      <c r="K678" s="5"/>
      <c r="L678" s="6"/>
      <c r="M678" s="6"/>
      <c r="N678" s="6"/>
      <c r="O678" s="6"/>
      <c r="P678" s="6"/>
      <c r="Q678" s="6"/>
      <c r="R678" s="6"/>
      <c r="S678" s="6"/>
      <c r="T678" s="6"/>
      <c r="U678" s="6"/>
      <c r="V678" s="6"/>
      <c r="W678" s="6"/>
      <c r="X678" s="6"/>
      <c r="Y678" s="6"/>
      <c r="Z678" s="6"/>
    </row>
    <row r="679">
      <c r="A679" s="104"/>
      <c r="B679" s="110"/>
      <c r="C679" s="110" t="s">
        <v>2568</v>
      </c>
      <c r="D679" s="147">
        <v>0.0</v>
      </c>
      <c r="E679" s="109" t="s">
        <v>1053</v>
      </c>
      <c r="F679" s="158"/>
      <c r="G679" s="242"/>
      <c r="H679" s="82"/>
      <c r="I679" s="78"/>
      <c r="J679" s="5"/>
      <c r="K679" s="5"/>
      <c r="L679" s="6"/>
      <c r="M679" s="6"/>
      <c r="N679" s="6"/>
      <c r="O679" s="6"/>
      <c r="P679" s="6"/>
      <c r="Q679" s="6"/>
      <c r="R679" s="6"/>
      <c r="S679" s="6"/>
      <c r="T679" s="6"/>
      <c r="U679" s="6"/>
      <c r="V679" s="6"/>
      <c r="W679" s="6"/>
      <c r="X679" s="6"/>
      <c r="Y679" s="6"/>
      <c r="Z679" s="6"/>
    </row>
    <row r="680">
      <c r="A680" s="104"/>
      <c r="B680" s="110"/>
      <c r="C680" s="110" t="s">
        <v>2569</v>
      </c>
      <c r="D680" s="147">
        <v>0.0</v>
      </c>
      <c r="E680" s="109" t="s">
        <v>1053</v>
      </c>
      <c r="F680" s="158"/>
      <c r="G680" s="242"/>
      <c r="H680" s="82"/>
      <c r="I680" s="78"/>
      <c r="J680" s="5"/>
      <c r="K680" s="5"/>
      <c r="L680" s="6"/>
      <c r="M680" s="6"/>
      <c r="N680" s="6"/>
      <c r="O680" s="6"/>
      <c r="P680" s="6"/>
      <c r="Q680" s="6"/>
      <c r="R680" s="6"/>
      <c r="S680" s="6"/>
      <c r="T680" s="6"/>
      <c r="U680" s="6"/>
      <c r="V680" s="6"/>
      <c r="W680" s="6"/>
      <c r="X680" s="6"/>
      <c r="Y680" s="6"/>
      <c r="Z680" s="6"/>
    </row>
    <row r="681" ht="45.0" hidden="1" customHeight="1">
      <c r="A681" s="120" t="s">
        <v>2570</v>
      </c>
      <c r="B681" s="110" t="s">
        <v>2571</v>
      </c>
      <c r="C681" s="158"/>
      <c r="D681" s="147"/>
      <c r="E681" s="109"/>
      <c r="F681" s="158"/>
      <c r="G681" s="158"/>
      <c r="H681" s="78"/>
      <c r="I681" s="78"/>
      <c r="J681" s="5"/>
      <c r="K681" s="5"/>
      <c r="L681" s="6"/>
      <c r="M681" s="6"/>
      <c r="N681" s="6"/>
      <c r="O681" s="6"/>
      <c r="P681" s="6"/>
      <c r="Q681" s="6"/>
      <c r="R681" s="6"/>
      <c r="S681" s="6"/>
      <c r="T681" s="6"/>
      <c r="U681" s="6"/>
      <c r="V681" s="6"/>
      <c r="W681" s="6"/>
      <c r="X681" s="6"/>
      <c r="Y681" s="6"/>
      <c r="Z681" s="6"/>
    </row>
    <row r="682" ht="39.75" customHeight="1">
      <c r="A682" s="96" t="s">
        <v>2572</v>
      </c>
      <c r="B682" s="99" t="s">
        <v>2573</v>
      </c>
      <c r="C682" s="3"/>
      <c r="D682" s="3"/>
      <c r="E682" s="3"/>
      <c r="F682" s="3"/>
      <c r="G682" s="97"/>
      <c r="H682" s="82">
        <f>SUM(D683:D688)</f>
        <v>0</v>
      </c>
      <c r="I682" s="78">
        <f>COUNT(D683:D688)*2</f>
        <v>12</v>
      </c>
      <c r="J682" s="5"/>
      <c r="K682" s="5"/>
      <c r="L682" s="6"/>
      <c r="M682" s="6"/>
      <c r="N682" s="6"/>
      <c r="O682" s="6"/>
      <c r="P682" s="6"/>
      <c r="Q682" s="6"/>
      <c r="R682" s="6"/>
      <c r="S682" s="6"/>
      <c r="T682" s="6"/>
      <c r="U682" s="6"/>
      <c r="V682" s="6"/>
      <c r="W682" s="6"/>
      <c r="X682" s="6"/>
      <c r="Y682" s="6"/>
      <c r="Z682" s="6"/>
    </row>
    <row r="683" ht="45.0" customHeight="1">
      <c r="A683" s="104" t="s">
        <v>2578</v>
      </c>
      <c r="B683" s="110" t="s">
        <v>2579</v>
      </c>
      <c r="C683" s="115" t="s">
        <v>2580</v>
      </c>
      <c r="D683" s="147">
        <v>0.0</v>
      </c>
      <c r="E683" s="109" t="s">
        <v>1053</v>
      </c>
      <c r="F683" s="158" t="s">
        <v>2581</v>
      </c>
      <c r="G683" s="242"/>
      <c r="H683" s="82"/>
      <c r="I683" s="78"/>
      <c r="J683" s="5"/>
      <c r="K683" s="5"/>
      <c r="L683" s="6"/>
      <c r="M683" s="6"/>
      <c r="N683" s="6"/>
      <c r="O683" s="6"/>
      <c r="P683" s="6"/>
      <c r="Q683" s="6"/>
      <c r="R683" s="6"/>
      <c r="S683" s="6"/>
      <c r="T683" s="6"/>
      <c r="U683" s="6"/>
      <c r="V683" s="6"/>
      <c r="W683" s="6"/>
      <c r="X683" s="6"/>
      <c r="Y683" s="6"/>
      <c r="Z683" s="6"/>
    </row>
    <row r="684" ht="30.0" customHeight="1">
      <c r="A684" s="104"/>
      <c r="B684" s="110"/>
      <c r="C684" s="110" t="s">
        <v>2582</v>
      </c>
      <c r="D684" s="147">
        <v>0.0</v>
      </c>
      <c r="E684" s="109" t="s">
        <v>1053</v>
      </c>
      <c r="F684" s="158"/>
      <c r="G684" s="242"/>
      <c r="H684" s="82"/>
      <c r="I684" s="78"/>
      <c r="J684" s="5"/>
      <c r="K684" s="5"/>
      <c r="L684" s="6"/>
      <c r="M684" s="6"/>
      <c r="N684" s="6"/>
      <c r="O684" s="6"/>
      <c r="P684" s="6"/>
      <c r="Q684" s="6"/>
      <c r="R684" s="6"/>
      <c r="S684" s="6"/>
      <c r="T684" s="6"/>
      <c r="U684" s="6"/>
      <c r="V684" s="6"/>
      <c r="W684" s="6"/>
      <c r="X684" s="6"/>
      <c r="Y684" s="6"/>
      <c r="Z684" s="6"/>
    </row>
    <row r="685" ht="30.0" customHeight="1">
      <c r="A685" s="104"/>
      <c r="B685" s="110"/>
      <c r="C685" s="110" t="s">
        <v>2584</v>
      </c>
      <c r="D685" s="147">
        <v>0.0</v>
      </c>
      <c r="E685" s="109" t="s">
        <v>1053</v>
      </c>
      <c r="F685" s="158"/>
      <c r="G685" s="242"/>
      <c r="H685" s="82"/>
      <c r="I685" s="78"/>
      <c r="J685" s="5"/>
      <c r="K685" s="5"/>
      <c r="L685" s="6"/>
      <c r="M685" s="6"/>
      <c r="N685" s="6"/>
      <c r="O685" s="6"/>
      <c r="P685" s="6"/>
      <c r="Q685" s="6"/>
      <c r="R685" s="6"/>
      <c r="S685" s="6"/>
      <c r="T685" s="6"/>
      <c r="U685" s="6"/>
      <c r="V685" s="6"/>
      <c r="W685" s="6"/>
      <c r="X685" s="6"/>
      <c r="Y685" s="6"/>
      <c r="Z685" s="6"/>
    </row>
    <row r="686" ht="30.0" customHeight="1">
      <c r="A686" s="104"/>
      <c r="B686" s="110"/>
      <c r="C686" s="110" t="s">
        <v>2585</v>
      </c>
      <c r="D686" s="147">
        <v>0.0</v>
      </c>
      <c r="E686" s="109" t="s">
        <v>1053</v>
      </c>
      <c r="F686" s="158"/>
      <c r="G686" s="242"/>
      <c r="H686" s="82"/>
      <c r="I686" s="78"/>
      <c r="J686" s="5"/>
      <c r="K686" s="5"/>
      <c r="L686" s="6"/>
      <c r="M686" s="6"/>
      <c r="N686" s="6"/>
      <c r="O686" s="6"/>
      <c r="P686" s="6"/>
      <c r="Q686" s="6"/>
      <c r="R686" s="6"/>
      <c r="S686" s="6"/>
      <c r="T686" s="6"/>
      <c r="U686" s="6"/>
      <c r="V686" s="6"/>
      <c r="W686" s="6"/>
      <c r="X686" s="6"/>
      <c r="Y686" s="6"/>
      <c r="Z686" s="6"/>
    </row>
    <row r="687" ht="45.0" customHeight="1">
      <c r="A687" s="104"/>
      <c r="B687" s="110"/>
      <c r="C687" s="134" t="s">
        <v>2587</v>
      </c>
      <c r="D687" s="147">
        <v>0.0</v>
      </c>
      <c r="E687" s="109" t="s">
        <v>1053</v>
      </c>
      <c r="F687" s="134" t="s">
        <v>2589</v>
      </c>
      <c r="G687" s="242"/>
      <c r="H687" s="82"/>
      <c r="I687" s="78"/>
      <c r="J687" s="5"/>
      <c r="K687" s="5"/>
      <c r="L687" s="6"/>
      <c r="M687" s="6"/>
      <c r="N687" s="6"/>
      <c r="O687" s="6"/>
      <c r="P687" s="6"/>
      <c r="Q687" s="6"/>
      <c r="R687" s="6"/>
      <c r="S687" s="6"/>
      <c r="T687" s="6"/>
      <c r="U687" s="6"/>
      <c r="V687" s="6"/>
      <c r="W687" s="6"/>
      <c r="X687" s="6"/>
      <c r="Y687" s="6"/>
      <c r="Z687" s="6"/>
    </row>
    <row r="688" ht="30.0" customHeight="1">
      <c r="A688" s="104"/>
      <c r="B688" s="110"/>
      <c r="C688" s="134" t="s">
        <v>2590</v>
      </c>
      <c r="D688" s="147">
        <v>0.0</v>
      </c>
      <c r="E688" s="109" t="s">
        <v>1053</v>
      </c>
      <c r="F688" s="158"/>
      <c r="G688" s="242"/>
      <c r="H688" s="82"/>
      <c r="I688" s="78"/>
      <c r="J688" s="5"/>
      <c r="K688" s="5"/>
      <c r="L688" s="6"/>
      <c r="M688" s="6"/>
      <c r="N688" s="6"/>
      <c r="O688" s="6"/>
      <c r="P688" s="6"/>
      <c r="Q688" s="6"/>
      <c r="R688" s="6"/>
      <c r="S688" s="6"/>
      <c r="T688" s="6"/>
      <c r="U688" s="6"/>
      <c r="V688" s="6"/>
      <c r="W688" s="6"/>
      <c r="X688" s="6"/>
      <c r="Y688" s="6"/>
      <c r="Z688" s="6"/>
    </row>
    <row r="689" ht="45.0" hidden="1" customHeight="1">
      <c r="A689" s="120" t="s">
        <v>2591</v>
      </c>
      <c r="B689" s="110" t="s">
        <v>2592</v>
      </c>
      <c r="C689" s="158"/>
      <c r="D689" s="147"/>
      <c r="E689" s="109"/>
      <c r="F689" s="158"/>
      <c r="G689" s="158"/>
      <c r="H689" s="78"/>
      <c r="I689" s="78"/>
      <c r="J689" s="5"/>
      <c r="K689" s="5"/>
      <c r="L689" s="6"/>
      <c r="M689" s="6"/>
      <c r="N689" s="6"/>
      <c r="O689" s="6"/>
      <c r="P689" s="6"/>
      <c r="Q689" s="6"/>
      <c r="R689" s="6"/>
      <c r="S689" s="6"/>
      <c r="T689" s="6"/>
      <c r="U689" s="6"/>
      <c r="V689" s="6"/>
      <c r="W689" s="6"/>
      <c r="X689" s="6"/>
      <c r="Y689" s="6"/>
      <c r="Z689" s="6"/>
    </row>
    <row r="690" ht="39.75" customHeight="1">
      <c r="A690" s="96" t="s">
        <v>2593</v>
      </c>
      <c r="B690" s="99" t="s">
        <v>2594</v>
      </c>
      <c r="C690" s="3"/>
      <c r="D690" s="3"/>
      <c r="E690" s="3"/>
      <c r="F690" s="3"/>
      <c r="G690" s="97"/>
      <c r="H690" s="82">
        <f>SUM(D691:D698)</f>
        <v>0</v>
      </c>
      <c r="I690" s="78">
        <f>COUNT(D691:D697)*2</f>
        <v>14</v>
      </c>
      <c r="J690" s="5"/>
      <c r="K690" s="5"/>
      <c r="L690" s="6"/>
      <c r="M690" s="6"/>
      <c r="N690" s="6"/>
      <c r="O690" s="6"/>
      <c r="P690" s="6"/>
      <c r="Q690" s="6"/>
      <c r="R690" s="6"/>
      <c r="S690" s="6"/>
      <c r="T690" s="6"/>
      <c r="U690" s="6"/>
      <c r="V690" s="6"/>
      <c r="W690" s="6"/>
      <c r="X690" s="6"/>
      <c r="Y690" s="6"/>
      <c r="Z690" s="6"/>
    </row>
    <row r="691" ht="51.0" customHeight="1">
      <c r="A691" s="104" t="s">
        <v>2597</v>
      </c>
      <c r="B691" s="110" t="s">
        <v>2598</v>
      </c>
      <c r="C691" s="110" t="s">
        <v>2599</v>
      </c>
      <c r="D691" s="147">
        <v>0.0</v>
      </c>
      <c r="E691" s="109" t="s">
        <v>1053</v>
      </c>
      <c r="F691" s="158"/>
      <c r="G691" s="242"/>
      <c r="H691" s="82"/>
      <c r="I691" s="78"/>
      <c r="J691" s="5"/>
      <c r="K691" s="5"/>
      <c r="L691" s="6"/>
      <c r="M691" s="6"/>
      <c r="N691" s="6"/>
      <c r="O691" s="6"/>
      <c r="P691" s="6"/>
      <c r="Q691" s="6"/>
      <c r="R691" s="6"/>
      <c r="S691" s="6"/>
      <c r="T691" s="6"/>
      <c r="U691" s="6"/>
      <c r="V691" s="6"/>
      <c r="W691" s="6"/>
      <c r="X691" s="6"/>
      <c r="Y691" s="6"/>
      <c r="Z691" s="6"/>
    </row>
    <row r="692" ht="30.0" customHeight="1">
      <c r="A692" s="104"/>
      <c r="B692" s="110"/>
      <c r="C692" s="110" t="s">
        <v>2601</v>
      </c>
      <c r="D692" s="147">
        <v>0.0</v>
      </c>
      <c r="E692" s="109" t="s">
        <v>1053</v>
      </c>
      <c r="F692" s="158"/>
      <c r="G692" s="242"/>
      <c r="H692" s="82"/>
      <c r="I692" s="78"/>
      <c r="J692" s="5"/>
      <c r="K692" s="5"/>
      <c r="L692" s="6"/>
      <c r="M692" s="6"/>
      <c r="N692" s="6"/>
      <c r="O692" s="6"/>
      <c r="P692" s="6"/>
      <c r="Q692" s="6"/>
      <c r="R692" s="6"/>
      <c r="S692" s="6"/>
      <c r="T692" s="6"/>
      <c r="U692" s="6"/>
      <c r="V692" s="6"/>
      <c r="W692" s="6"/>
      <c r="X692" s="6"/>
      <c r="Y692" s="6"/>
      <c r="Z692" s="6"/>
    </row>
    <row r="693">
      <c r="A693" s="104"/>
      <c r="B693" s="110"/>
      <c r="C693" s="110" t="s">
        <v>2603</v>
      </c>
      <c r="D693" s="147">
        <v>0.0</v>
      </c>
      <c r="E693" s="109" t="s">
        <v>1053</v>
      </c>
      <c r="F693" s="158"/>
      <c r="G693" s="242"/>
      <c r="H693" s="82"/>
      <c r="I693" s="78"/>
      <c r="J693" s="5"/>
      <c r="K693" s="5"/>
      <c r="L693" s="6"/>
      <c r="M693" s="6"/>
      <c r="N693" s="6"/>
      <c r="O693" s="6"/>
      <c r="P693" s="6"/>
      <c r="Q693" s="6"/>
      <c r="R693" s="6"/>
      <c r="S693" s="6"/>
      <c r="T693" s="6"/>
      <c r="U693" s="6"/>
      <c r="V693" s="6"/>
      <c r="W693" s="6"/>
      <c r="X693" s="6"/>
      <c r="Y693" s="6"/>
      <c r="Z693" s="6"/>
    </row>
    <row r="694" ht="34.5" customHeight="1">
      <c r="A694" s="104"/>
      <c r="B694" s="110"/>
      <c r="C694" s="110" t="s">
        <v>2606</v>
      </c>
      <c r="D694" s="147">
        <v>0.0</v>
      </c>
      <c r="E694" s="109" t="s">
        <v>1053</v>
      </c>
      <c r="F694" s="158"/>
      <c r="G694" s="242"/>
      <c r="H694" s="82"/>
      <c r="I694" s="78"/>
      <c r="J694" s="5"/>
      <c r="K694" s="5"/>
      <c r="L694" s="6"/>
      <c r="M694" s="6"/>
      <c r="N694" s="6"/>
      <c r="O694" s="6"/>
      <c r="P694" s="6"/>
      <c r="Q694" s="6"/>
      <c r="R694" s="6"/>
      <c r="S694" s="6"/>
      <c r="T694" s="6"/>
      <c r="U694" s="6"/>
      <c r="V694" s="6"/>
      <c r="W694" s="6"/>
      <c r="X694" s="6"/>
      <c r="Y694" s="6"/>
      <c r="Z694" s="6"/>
    </row>
    <row r="695" ht="30.0" customHeight="1">
      <c r="A695" s="104"/>
      <c r="B695" s="110"/>
      <c r="C695" s="110" t="s">
        <v>2608</v>
      </c>
      <c r="D695" s="147">
        <v>0.0</v>
      </c>
      <c r="E695" s="109" t="s">
        <v>1053</v>
      </c>
      <c r="F695" s="158"/>
      <c r="G695" s="242"/>
      <c r="H695" s="82"/>
      <c r="I695" s="78"/>
      <c r="J695" s="5"/>
      <c r="K695" s="5"/>
      <c r="L695" s="6"/>
      <c r="M695" s="6"/>
      <c r="N695" s="6"/>
      <c r="O695" s="6"/>
      <c r="P695" s="6"/>
      <c r="Q695" s="6"/>
      <c r="R695" s="6"/>
      <c r="S695" s="6"/>
      <c r="T695" s="6"/>
      <c r="U695" s="6"/>
      <c r="V695" s="6"/>
      <c r="W695" s="6"/>
      <c r="X695" s="6"/>
      <c r="Y695" s="6"/>
      <c r="Z695" s="6"/>
    </row>
    <row r="696" ht="30.0" customHeight="1">
      <c r="A696" s="104"/>
      <c r="B696" s="110"/>
      <c r="C696" s="110" t="s">
        <v>2611</v>
      </c>
      <c r="D696" s="147">
        <v>0.0</v>
      </c>
      <c r="E696" s="109" t="s">
        <v>1053</v>
      </c>
      <c r="F696" s="158"/>
      <c r="G696" s="242"/>
      <c r="H696" s="82"/>
      <c r="I696" s="78"/>
      <c r="J696" s="5"/>
      <c r="K696" s="5"/>
      <c r="L696" s="6"/>
      <c r="M696" s="6"/>
      <c r="N696" s="6"/>
      <c r="O696" s="6"/>
      <c r="P696" s="6"/>
      <c r="Q696" s="6"/>
      <c r="R696" s="6"/>
      <c r="S696" s="6"/>
      <c r="T696" s="6"/>
      <c r="U696" s="6"/>
      <c r="V696" s="6"/>
      <c r="W696" s="6"/>
      <c r="X696" s="6"/>
      <c r="Y696" s="6"/>
      <c r="Z696" s="6"/>
    </row>
    <row r="697" ht="17.25" customHeight="1">
      <c r="A697" s="101"/>
      <c r="B697" s="107"/>
      <c r="C697" s="110" t="s">
        <v>2613</v>
      </c>
      <c r="D697" s="147">
        <v>0.0</v>
      </c>
      <c r="E697" s="109" t="s">
        <v>1053</v>
      </c>
      <c r="F697" s="158"/>
      <c r="G697" s="242"/>
      <c r="H697" s="82"/>
      <c r="I697" s="78"/>
      <c r="J697" s="5"/>
      <c r="K697" s="5"/>
      <c r="L697" s="6"/>
      <c r="M697" s="6"/>
      <c r="N697" s="6"/>
      <c r="O697" s="6"/>
      <c r="P697" s="6"/>
      <c r="Q697" s="6"/>
      <c r="R697" s="6"/>
      <c r="S697" s="6"/>
      <c r="T697" s="6"/>
      <c r="U697" s="6"/>
      <c r="V697" s="6"/>
      <c r="W697" s="6"/>
      <c r="X697" s="6"/>
      <c r="Y697" s="6"/>
      <c r="Z697" s="6"/>
    </row>
    <row r="698" ht="45.0" hidden="1" customHeight="1">
      <c r="A698" s="278" t="s">
        <v>2617</v>
      </c>
      <c r="B698" s="107" t="s">
        <v>2622</v>
      </c>
      <c r="C698" s="158"/>
      <c r="D698" s="158"/>
      <c r="E698" s="109"/>
      <c r="F698" s="158"/>
      <c r="G698" s="158"/>
      <c r="H698" s="78"/>
      <c r="I698" s="78"/>
      <c r="J698" s="5"/>
      <c r="K698" s="5"/>
      <c r="L698" s="6"/>
      <c r="M698" s="6"/>
      <c r="N698" s="6"/>
      <c r="O698" s="6"/>
      <c r="P698" s="6"/>
      <c r="Q698" s="6"/>
      <c r="R698" s="6"/>
      <c r="S698" s="6"/>
      <c r="T698" s="6"/>
      <c r="U698" s="6"/>
      <c r="V698" s="6"/>
      <c r="W698" s="6"/>
      <c r="X698" s="6"/>
      <c r="Y698" s="6"/>
      <c r="Z698" s="6"/>
    </row>
    <row r="699">
      <c r="A699" s="279"/>
      <c r="B699" s="5"/>
      <c r="C699" s="5"/>
      <c r="D699" s="5"/>
      <c r="E699" s="18"/>
      <c r="F699" s="5"/>
      <c r="G699" s="5"/>
      <c r="H699" s="78"/>
      <c r="I699" s="78"/>
      <c r="J699" s="5"/>
      <c r="K699" s="5"/>
      <c r="L699" s="6"/>
      <c r="M699" s="6"/>
      <c r="N699" s="6"/>
      <c r="O699" s="6"/>
      <c r="P699" s="6"/>
      <c r="Q699" s="6"/>
      <c r="R699" s="6"/>
      <c r="S699" s="6"/>
      <c r="T699" s="6"/>
      <c r="U699" s="6"/>
      <c r="V699" s="6"/>
      <c r="W699" s="6"/>
      <c r="X699" s="6"/>
      <c r="Y699" s="6"/>
      <c r="Z699" s="6"/>
    </row>
    <row r="700">
      <c r="A700" s="280"/>
      <c r="B700" s="5"/>
      <c r="C700" s="5"/>
      <c r="D700" s="5"/>
      <c r="E700" s="5"/>
      <c r="F700" s="5"/>
      <c r="G700" s="5"/>
      <c r="H700" s="78"/>
      <c r="I700" s="78"/>
      <c r="J700" s="5"/>
      <c r="K700" s="5"/>
      <c r="L700" s="6"/>
      <c r="M700" s="6"/>
      <c r="N700" s="6"/>
      <c r="O700" s="6"/>
      <c r="P700" s="6"/>
      <c r="Q700" s="6"/>
      <c r="R700" s="6"/>
      <c r="S700" s="6"/>
      <c r="T700" s="6"/>
      <c r="U700" s="6"/>
      <c r="V700" s="6"/>
      <c r="W700" s="6"/>
      <c r="X700" s="6"/>
      <c r="Y700" s="6"/>
      <c r="Z700" s="6"/>
    </row>
    <row r="701">
      <c r="A701" s="280"/>
      <c r="B701" s="5"/>
      <c r="C701" s="5"/>
      <c r="D701" s="5"/>
      <c r="E701" s="5"/>
      <c r="F701" s="5"/>
      <c r="G701" s="18"/>
      <c r="H701" s="78"/>
      <c r="I701" s="78"/>
      <c r="J701" s="5"/>
      <c r="K701" s="5"/>
      <c r="L701" s="6"/>
      <c r="M701" s="6"/>
      <c r="N701" s="6"/>
      <c r="O701" s="6"/>
      <c r="P701" s="6"/>
      <c r="Q701" s="6"/>
      <c r="R701" s="6"/>
      <c r="S701" s="6"/>
      <c r="T701" s="6"/>
      <c r="U701" s="6"/>
      <c r="V701" s="6"/>
      <c r="W701" s="6"/>
      <c r="X701" s="6"/>
      <c r="Y701" s="6"/>
      <c r="Z701" s="6"/>
    </row>
    <row r="702" ht="45.75" customHeight="1">
      <c r="A702" s="280"/>
      <c r="B702" s="5"/>
      <c r="C702" s="5"/>
      <c r="D702" s="5"/>
      <c r="E702" s="5"/>
      <c r="F702" s="5"/>
      <c r="G702" s="18"/>
      <c r="H702" s="78"/>
      <c r="I702" s="78"/>
      <c r="J702" s="5"/>
      <c r="K702" s="5"/>
      <c r="L702" s="6"/>
      <c r="M702" s="6"/>
      <c r="N702" s="6"/>
      <c r="O702" s="6"/>
      <c r="P702" s="6"/>
      <c r="Q702" s="6"/>
      <c r="R702" s="6"/>
      <c r="S702" s="6"/>
      <c r="T702" s="6"/>
      <c r="U702" s="6"/>
      <c r="V702" s="6"/>
      <c r="W702" s="6"/>
      <c r="X702" s="6"/>
      <c r="Y702" s="6"/>
      <c r="Z702" s="6"/>
    </row>
    <row r="703" ht="39.75" customHeight="1">
      <c r="A703" s="280"/>
      <c r="B703" s="5"/>
      <c r="C703" s="5"/>
      <c r="D703" s="5"/>
      <c r="E703" s="5"/>
      <c r="F703" s="5"/>
      <c r="G703" s="18"/>
      <c r="H703" s="78"/>
      <c r="I703" s="78"/>
      <c r="J703" s="5"/>
      <c r="K703" s="5"/>
      <c r="L703" s="6"/>
      <c r="M703" s="6"/>
      <c r="N703" s="6"/>
      <c r="O703" s="6"/>
      <c r="P703" s="6"/>
      <c r="Q703" s="6"/>
      <c r="R703" s="6"/>
      <c r="S703" s="6"/>
      <c r="T703" s="6"/>
      <c r="U703" s="6"/>
      <c r="V703" s="6"/>
      <c r="W703" s="6"/>
      <c r="X703" s="6"/>
      <c r="Y703" s="6"/>
      <c r="Z703" s="6"/>
    </row>
    <row r="704" ht="25.5" customHeight="1">
      <c r="A704" s="280"/>
      <c r="B704" s="5"/>
      <c r="C704" s="5"/>
      <c r="D704" s="5"/>
      <c r="E704" s="5"/>
      <c r="F704" s="5"/>
      <c r="G704" s="18"/>
      <c r="H704" s="78"/>
      <c r="I704" s="78"/>
      <c r="J704" s="5"/>
      <c r="K704" s="5"/>
      <c r="L704" s="6"/>
      <c r="M704" s="6"/>
      <c r="N704" s="6"/>
      <c r="O704" s="6"/>
      <c r="P704" s="6"/>
      <c r="Q704" s="6"/>
      <c r="R704" s="6"/>
      <c r="S704" s="6"/>
      <c r="T704" s="6"/>
      <c r="U704" s="6"/>
      <c r="V704" s="6"/>
      <c r="W704" s="6"/>
      <c r="X704" s="6"/>
      <c r="Y704" s="6"/>
      <c r="Z704" s="6"/>
    </row>
    <row r="705">
      <c r="A705" s="280"/>
      <c r="B705" s="5"/>
      <c r="C705" s="5"/>
      <c r="D705" s="5"/>
      <c r="E705" s="5"/>
      <c r="F705" s="5"/>
      <c r="G705" s="18"/>
      <c r="H705" s="78"/>
      <c r="I705" s="78"/>
      <c r="J705" s="5"/>
      <c r="K705" s="5"/>
      <c r="L705" s="6"/>
      <c r="M705" s="6"/>
      <c r="N705" s="6"/>
      <c r="O705" s="6"/>
      <c r="P705" s="6"/>
      <c r="Q705" s="6"/>
      <c r="R705" s="6"/>
      <c r="S705" s="6"/>
      <c r="T705" s="6"/>
      <c r="U705" s="6"/>
      <c r="V705" s="6"/>
      <c r="W705" s="6"/>
      <c r="X705" s="6"/>
      <c r="Y705" s="6"/>
      <c r="Z705" s="6"/>
    </row>
    <row r="706">
      <c r="A706" s="280"/>
      <c r="B706" s="5"/>
      <c r="C706" s="5"/>
      <c r="D706" s="5"/>
      <c r="E706" s="5"/>
      <c r="F706" s="5"/>
      <c r="G706" s="18"/>
      <c r="H706" s="78"/>
      <c r="I706" s="78"/>
      <c r="J706" s="5"/>
      <c r="K706" s="5"/>
      <c r="L706" s="6"/>
      <c r="M706" s="6"/>
      <c r="N706" s="6"/>
      <c r="O706" s="6"/>
      <c r="P706" s="6"/>
      <c r="Q706" s="6"/>
      <c r="R706" s="6"/>
      <c r="S706" s="6"/>
      <c r="T706" s="6"/>
      <c r="U706" s="6"/>
      <c r="V706" s="6"/>
      <c r="W706" s="6"/>
      <c r="X706" s="6"/>
      <c r="Y706" s="6"/>
      <c r="Z706" s="6"/>
    </row>
    <row r="707">
      <c r="A707" s="281"/>
      <c r="B707" s="282"/>
      <c r="C707" s="282"/>
      <c r="D707" s="282"/>
      <c r="E707" s="282"/>
      <c r="F707" s="282"/>
      <c r="G707" s="18"/>
      <c r="H707" s="78"/>
      <c r="I707" s="78"/>
      <c r="J707" s="5"/>
      <c r="K707" s="5"/>
      <c r="L707" s="6"/>
      <c r="M707" s="6"/>
      <c r="N707" s="6"/>
      <c r="O707" s="6"/>
      <c r="P707" s="6"/>
      <c r="Q707" s="6"/>
      <c r="R707" s="6"/>
      <c r="S707" s="6"/>
      <c r="T707" s="6"/>
      <c r="U707" s="6"/>
      <c r="V707" s="6"/>
      <c r="W707" s="6"/>
      <c r="X707" s="6"/>
      <c r="Y707" s="6"/>
      <c r="Z707" s="6"/>
    </row>
    <row r="708">
      <c r="A708" s="281"/>
      <c r="B708" s="282"/>
      <c r="C708" s="282"/>
      <c r="D708" s="282"/>
      <c r="E708" s="282"/>
      <c r="F708" s="282"/>
      <c r="G708" s="18"/>
      <c r="H708" s="78"/>
      <c r="I708" s="78"/>
      <c r="J708" s="5"/>
      <c r="K708" s="5"/>
      <c r="L708" s="6"/>
      <c r="M708" s="6"/>
      <c r="N708" s="6"/>
      <c r="O708" s="6"/>
      <c r="P708" s="6"/>
      <c r="Q708" s="6"/>
      <c r="R708" s="6"/>
      <c r="S708" s="6"/>
      <c r="T708" s="6"/>
      <c r="U708" s="6"/>
      <c r="V708" s="6"/>
      <c r="W708" s="6"/>
      <c r="X708" s="6"/>
      <c r="Y708" s="6"/>
      <c r="Z708" s="6"/>
    </row>
    <row r="709">
      <c r="A709" s="281"/>
      <c r="B709" s="282"/>
      <c r="C709" s="282"/>
      <c r="D709" s="282"/>
      <c r="E709" s="282"/>
      <c r="F709" s="282"/>
      <c r="G709" s="18"/>
      <c r="H709" s="78"/>
      <c r="I709" s="78"/>
      <c r="J709" s="5"/>
      <c r="K709" s="5"/>
      <c r="L709" s="6"/>
      <c r="M709" s="6"/>
      <c r="N709" s="6"/>
      <c r="O709" s="6"/>
      <c r="P709" s="6"/>
      <c r="Q709" s="6"/>
      <c r="R709" s="6"/>
      <c r="S709" s="6"/>
      <c r="T709" s="6"/>
      <c r="U709" s="6"/>
      <c r="V709" s="6"/>
      <c r="W709" s="6"/>
      <c r="X709" s="6"/>
      <c r="Y709" s="6"/>
      <c r="Z709" s="6"/>
    </row>
    <row r="710">
      <c r="A710" s="281"/>
      <c r="B710" s="282"/>
      <c r="C710" s="282"/>
      <c r="D710" s="282"/>
      <c r="E710" s="282"/>
      <c r="F710" s="282"/>
      <c r="G710" s="18"/>
      <c r="H710" s="78"/>
      <c r="I710" s="78"/>
      <c r="J710" s="5"/>
      <c r="K710" s="5"/>
      <c r="L710" s="6"/>
      <c r="M710" s="6"/>
      <c r="N710" s="6"/>
      <c r="O710" s="6"/>
      <c r="P710" s="6"/>
      <c r="Q710" s="6"/>
      <c r="R710" s="6"/>
      <c r="S710" s="6"/>
      <c r="T710" s="6"/>
      <c r="U710" s="6"/>
      <c r="V710" s="6"/>
      <c r="W710" s="6"/>
      <c r="X710" s="6"/>
      <c r="Y710" s="6"/>
      <c r="Z710" s="6"/>
    </row>
    <row r="711">
      <c r="A711" s="281"/>
      <c r="B711" s="282"/>
      <c r="C711" s="282"/>
      <c r="D711" s="282"/>
      <c r="E711" s="282"/>
      <c r="F711" s="282"/>
      <c r="G711" s="18"/>
      <c r="H711" s="78"/>
      <c r="I711" s="78"/>
      <c r="J711" s="5"/>
      <c r="K711" s="5"/>
      <c r="L711" s="6"/>
      <c r="M711" s="6"/>
      <c r="N711" s="6"/>
      <c r="O711" s="6"/>
      <c r="P711" s="6"/>
      <c r="Q711" s="6"/>
      <c r="R711" s="6"/>
      <c r="S711" s="6"/>
      <c r="T711" s="6"/>
      <c r="U711" s="6"/>
      <c r="V711" s="6"/>
      <c r="W711" s="6"/>
      <c r="X711" s="6"/>
      <c r="Y711" s="6"/>
      <c r="Z711" s="6"/>
    </row>
    <row r="712">
      <c r="A712" s="281"/>
      <c r="B712" s="282"/>
      <c r="C712" s="282"/>
      <c r="D712" s="282"/>
      <c r="E712" s="282"/>
      <c r="F712" s="282"/>
      <c r="G712" s="18"/>
      <c r="H712" s="78"/>
      <c r="I712" s="78"/>
      <c r="J712" s="5"/>
      <c r="K712" s="5"/>
      <c r="L712" s="6"/>
      <c r="M712" s="6"/>
      <c r="N712" s="6"/>
      <c r="O712" s="6"/>
      <c r="P712" s="6"/>
      <c r="Q712" s="6"/>
      <c r="R712" s="6"/>
      <c r="S712" s="6"/>
      <c r="T712" s="6"/>
      <c r="U712" s="6"/>
      <c r="V712" s="6"/>
      <c r="W712" s="6"/>
      <c r="X712" s="6"/>
      <c r="Y712" s="6"/>
      <c r="Z712" s="6"/>
    </row>
    <row r="713">
      <c r="A713" s="281"/>
      <c r="B713" s="282"/>
      <c r="C713" s="282"/>
      <c r="D713" s="282"/>
      <c r="E713" s="282"/>
      <c r="F713" s="282"/>
      <c r="G713" s="18"/>
      <c r="H713" s="78"/>
      <c r="I713" s="78"/>
      <c r="J713" s="5"/>
      <c r="K713" s="5"/>
      <c r="L713" s="6"/>
      <c r="M713" s="6"/>
      <c r="N713" s="6"/>
      <c r="O713" s="6"/>
      <c r="P713" s="6"/>
      <c r="Q713" s="6"/>
      <c r="R713" s="6"/>
      <c r="S713" s="6"/>
      <c r="T713" s="6"/>
      <c r="U713" s="6"/>
      <c r="V713" s="6"/>
      <c r="W713" s="6"/>
      <c r="X713" s="6"/>
      <c r="Y713" s="6"/>
      <c r="Z713" s="6"/>
    </row>
    <row r="714" ht="72.75" customHeight="1">
      <c r="A714" s="283"/>
      <c r="B714" s="85"/>
      <c r="C714" s="85"/>
      <c r="D714" s="85"/>
      <c r="E714" s="85"/>
      <c r="F714" s="282"/>
      <c r="G714" s="18"/>
      <c r="H714" s="78"/>
      <c r="I714" s="78"/>
      <c r="J714" s="5"/>
      <c r="K714" s="5"/>
      <c r="L714" s="6"/>
      <c r="M714" s="6"/>
      <c r="N714" s="6"/>
      <c r="O714" s="6"/>
      <c r="P714" s="6"/>
      <c r="Q714" s="6"/>
      <c r="R714" s="6"/>
      <c r="S714" s="6"/>
      <c r="T714" s="6"/>
      <c r="U714" s="6"/>
      <c r="V714" s="6"/>
      <c r="W714" s="6"/>
      <c r="X714" s="6"/>
      <c r="Y714" s="6"/>
      <c r="Z714" s="6"/>
    </row>
    <row r="715">
      <c r="A715" s="283"/>
      <c r="B715" s="85"/>
      <c r="C715" s="85"/>
      <c r="D715" s="85"/>
      <c r="E715" s="85"/>
      <c r="F715" s="282"/>
      <c r="G715" s="18"/>
      <c r="H715" s="78"/>
      <c r="I715" s="78"/>
      <c r="J715" s="5"/>
      <c r="K715" s="5"/>
      <c r="L715" s="6"/>
      <c r="M715" s="6"/>
      <c r="N715" s="6"/>
      <c r="O715" s="6"/>
      <c r="P715" s="6"/>
      <c r="Q715" s="6"/>
      <c r="R715" s="6"/>
      <c r="S715" s="6"/>
      <c r="T715" s="6"/>
      <c r="U715" s="6"/>
      <c r="V715" s="6"/>
      <c r="W715" s="6"/>
      <c r="X715" s="6"/>
      <c r="Y715" s="6"/>
      <c r="Z715" s="6"/>
    </row>
    <row r="716">
      <c r="A716" s="283"/>
      <c r="B716" s="85"/>
      <c r="C716" s="85"/>
      <c r="D716" s="284"/>
      <c r="E716" s="85"/>
      <c r="F716" s="282"/>
      <c r="G716" s="18"/>
      <c r="H716" s="78"/>
      <c r="I716" s="78"/>
      <c r="J716" s="5"/>
      <c r="K716" s="5"/>
      <c r="L716" s="6"/>
      <c r="M716" s="6"/>
      <c r="N716" s="6"/>
      <c r="O716" s="6"/>
      <c r="P716" s="6"/>
      <c r="Q716" s="6"/>
      <c r="R716" s="6"/>
      <c r="S716" s="6"/>
      <c r="T716" s="6"/>
      <c r="U716" s="6"/>
      <c r="V716" s="6"/>
      <c r="W716" s="6"/>
      <c r="X716" s="6"/>
      <c r="Y716" s="6"/>
      <c r="Z716" s="6"/>
    </row>
    <row r="717">
      <c r="A717" s="283"/>
      <c r="B717" s="85"/>
      <c r="C717" s="85"/>
      <c r="D717" s="284"/>
      <c r="E717" s="85"/>
      <c r="F717" s="282"/>
      <c r="G717" s="18"/>
      <c r="H717" s="78"/>
      <c r="I717" s="78"/>
      <c r="J717" s="5"/>
      <c r="K717" s="5"/>
      <c r="L717" s="6"/>
      <c r="M717" s="6"/>
      <c r="N717" s="6"/>
      <c r="O717" s="6"/>
      <c r="P717" s="6"/>
      <c r="Q717" s="6"/>
      <c r="R717" s="6"/>
      <c r="S717" s="6"/>
      <c r="T717" s="6"/>
      <c r="U717" s="6"/>
      <c r="V717" s="6"/>
      <c r="W717" s="6"/>
      <c r="X717" s="6"/>
      <c r="Y717" s="6"/>
      <c r="Z717" s="6"/>
    </row>
    <row r="718">
      <c r="A718" s="283"/>
      <c r="B718" s="85"/>
      <c r="C718" s="85"/>
      <c r="D718" s="284"/>
      <c r="E718" s="85"/>
      <c r="F718" s="282"/>
      <c r="G718" s="18"/>
      <c r="H718" s="78"/>
      <c r="I718" s="78"/>
      <c r="J718" s="5"/>
      <c r="K718" s="5"/>
      <c r="L718" s="6"/>
      <c r="M718" s="6"/>
      <c r="N718" s="6"/>
      <c r="O718" s="6"/>
      <c r="P718" s="6"/>
      <c r="Q718" s="6"/>
      <c r="R718" s="6"/>
      <c r="S718" s="6"/>
      <c r="T718" s="6"/>
      <c r="U718" s="6"/>
      <c r="V718" s="6"/>
      <c r="W718" s="6"/>
      <c r="X718" s="6"/>
      <c r="Y718" s="6"/>
      <c r="Z718" s="6"/>
    </row>
    <row r="719">
      <c r="A719" s="283"/>
      <c r="B719" s="85"/>
      <c r="C719" s="85"/>
      <c r="D719" s="284"/>
      <c r="E719" s="85"/>
      <c r="F719" s="282"/>
      <c r="G719" s="18"/>
      <c r="H719" s="78"/>
      <c r="I719" s="78"/>
      <c r="J719" s="5"/>
      <c r="K719" s="5"/>
      <c r="L719" s="6"/>
      <c r="M719" s="6"/>
      <c r="N719" s="6"/>
      <c r="O719" s="6"/>
      <c r="P719" s="6"/>
      <c r="Q719" s="6"/>
      <c r="R719" s="6"/>
      <c r="S719" s="6"/>
      <c r="T719" s="6"/>
      <c r="U719" s="6"/>
      <c r="V719" s="6"/>
      <c r="W719" s="6"/>
      <c r="X719" s="6"/>
      <c r="Y719" s="6"/>
      <c r="Z719" s="6"/>
    </row>
    <row r="720">
      <c r="A720" s="283"/>
      <c r="B720" s="85"/>
      <c r="C720" s="85"/>
      <c r="D720" s="284"/>
      <c r="E720" s="85"/>
      <c r="F720" s="282"/>
      <c r="G720" s="18"/>
      <c r="H720" s="78"/>
      <c r="I720" s="78"/>
      <c r="J720" s="5"/>
      <c r="K720" s="5"/>
      <c r="L720" s="6"/>
      <c r="M720" s="6"/>
      <c r="N720" s="6"/>
      <c r="O720" s="6"/>
      <c r="P720" s="6"/>
      <c r="Q720" s="6"/>
      <c r="R720" s="6"/>
      <c r="S720" s="6"/>
      <c r="T720" s="6"/>
      <c r="U720" s="6"/>
      <c r="V720" s="6"/>
      <c r="W720" s="6"/>
      <c r="X720" s="6"/>
      <c r="Y720" s="6"/>
      <c r="Z720" s="6"/>
    </row>
    <row r="721">
      <c r="A721" s="283"/>
      <c r="B721" s="85"/>
      <c r="C721" s="85"/>
      <c r="D721" s="284"/>
      <c r="E721" s="85"/>
      <c r="F721" s="282"/>
      <c r="G721" s="18"/>
      <c r="H721" s="78"/>
      <c r="I721" s="78"/>
      <c r="J721" s="5"/>
      <c r="K721" s="5"/>
      <c r="L721" s="6"/>
      <c r="M721" s="6"/>
      <c r="N721" s="6"/>
      <c r="O721" s="6"/>
      <c r="P721" s="6"/>
      <c r="Q721" s="6"/>
      <c r="R721" s="6"/>
      <c r="S721" s="6"/>
      <c r="T721" s="6"/>
      <c r="U721" s="6"/>
      <c r="V721" s="6"/>
      <c r="W721" s="6"/>
      <c r="X721" s="6"/>
      <c r="Y721" s="6"/>
      <c r="Z721" s="6"/>
    </row>
    <row r="722">
      <c r="A722" s="283"/>
      <c r="B722" s="85"/>
      <c r="C722" s="85"/>
      <c r="D722" s="284"/>
      <c r="E722" s="85"/>
      <c r="F722" s="282"/>
      <c r="G722" s="18"/>
      <c r="H722" s="78"/>
      <c r="I722" s="78"/>
      <c r="J722" s="5"/>
      <c r="K722" s="5"/>
      <c r="L722" s="6"/>
      <c r="M722" s="6"/>
      <c r="N722" s="6"/>
      <c r="O722" s="6"/>
      <c r="P722" s="6"/>
      <c r="Q722" s="6"/>
      <c r="R722" s="6"/>
      <c r="S722" s="6"/>
      <c r="T722" s="6"/>
      <c r="U722" s="6"/>
      <c r="V722" s="6"/>
      <c r="W722" s="6"/>
      <c r="X722" s="6"/>
      <c r="Y722" s="6"/>
      <c r="Z722" s="6"/>
    </row>
    <row r="723">
      <c r="A723" s="283"/>
      <c r="B723" s="85"/>
      <c r="C723" s="85"/>
      <c r="D723" s="284"/>
      <c r="E723" s="85"/>
      <c r="F723" s="282"/>
      <c r="G723" s="18"/>
      <c r="H723" s="78"/>
      <c r="I723" s="78"/>
      <c r="J723" s="5"/>
      <c r="K723" s="5"/>
      <c r="L723" s="6"/>
      <c r="M723" s="6"/>
      <c r="N723" s="6"/>
      <c r="O723" s="6"/>
      <c r="P723" s="6"/>
      <c r="Q723" s="6"/>
      <c r="R723" s="6"/>
      <c r="S723" s="6"/>
      <c r="T723" s="6"/>
      <c r="U723" s="6"/>
      <c r="V723" s="6"/>
      <c r="W723" s="6"/>
      <c r="X723" s="6"/>
      <c r="Y723" s="6"/>
      <c r="Z723" s="6"/>
    </row>
    <row r="724">
      <c r="A724" s="283"/>
      <c r="B724" s="85"/>
      <c r="C724" s="85"/>
      <c r="D724" s="284"/>
      <c r="E724" s="85"/>
      <c r="F724" s="282"/>
      <c r="G724" s="18"/>
      <c r="H724" s="78"/>
      <c r="I724" s="78"/>
      <c r="J724" s="5"/>
      <c r="K724" s="5"/>
      <c r="L724" s="6"/>
      <c r="M724" s="6"/>
      <c r="N724" s="6"/>
      <c r="O724" s="6"/>
      <c r="P724" s="6"/>
      <c r="Q724" s="6"/>
      <c r="R724" s="6"/>
      <c r="S724" s="6"/>
      <c r="T724" s="6"/>
      <c r="U724" s="6"/>
      <c r="V724" s="6"/>
      <c r="W724" s="6"/>
      <c r="X724" s="6"/>
      <c r="Y724" s="6"/>
      <c r="Z724" s="6"/>
    </row>
    <row r="725" ht="45.75" customHeight="1">
      <c r="A725" s="283"/>
      <c r="B725" s="85"/>
      <c r="C725" s="85"/>
      <c r="D725" s="85"/>
      <c r="E725" s="85"/>
      <c r="F725" s="282"/>
      <c r="G725" s="18"/>
      <c r="H725" s="78"/>
      <c r="I725" s="78"/>
      <c r="J725" s="5"/>
      <c r="K725" s="5"/>
      <c r="L725" s="6"/>
      <c r="M725" s="6"/>
      <c r="N725" s="6"/>
      <c r="O725" s="6"/>
      <c r="P725" s="6"/>
      <c r="Q725" s="6"/>
      <c r="R725" s="6"/>
      <c r="S725" s="6"/>
      <c r="T725" s="6"/>
      <c r="U725" s="6"/>
      <c r="V725" s="6"/>
      <c r="W725" s="6"/>
      <c r="X725" s="6"/>
      <c r="Y725" s="6"/>
      <c r="Z725" s="6"/>
    </row>
    <row r="726">
      <c r="A726" s="285"/>
      <c r="B726" s="286"/>
      <c r="C726" s="286"/>
      <c r="D726" s="286"/>
      <c r="E726" s="286"/>
      <c r="F726" s="282"/>
      <c r="G726" s="18"/>
      <c r="H726" s="78"/>
      <c r="I726" s="78"/>
      <c r="J726" s="5"/>
      <c r="K726" s="5"/>
      <c r="L726" s="6"/>
      <c r="M726" s="6"/>
      <c r="N726" s="6"/>
      <c r="O726" s="6"/>
      <c r="P726" s="6"/>
      <c r="Q726" s="6"/>
      <c r="R726" s="6"/>
      <c r="S726" s="6"/>
      <c r="T726" s="6"/>
      <c r="U726" s="6"/>
      <c r="V726" s="6"/>
      <c r="W726" s="6"/>
      <c r="X726" s="6"/>
      <c r="Y726" s="6"/>
      <c r="Z726" s="6"/>
    </row>
    <row r="727">
      <c r="A727" s="283"/>
      <c r="B727" s="85"/>
      <c r="C727" s="85"/>
      <c r="D727" s="85"/>
      <c r="E727" s="85"/>
      <c r="F727" s="5"/>
      <c r="G727" s="18"/>
      <c r="H727" s="78"/>
      <c r="I727" s="78"/>
      <c r="J727" s="5"/>
      <c r="K727" s="5"/>
      <c r="L727" s="6"/>
      <c r="M727" s="6"/>
      <c r="N727" s="6"/>
      <c r="O727" s="6"/>
      <c r="P727" s="6"/>
      <c r="Q727" s="6"/>
      <c r="R727" s="6"/>
      <c r="S727" s="6"/>
      <c r="T727" s="6"/>
      <c r="U727" s="6"/>
      <c r="V727" s="6"/>
      <c r="W727" s="6"/>
      <c r="X727" s="6"/>
      <c r="Y727" s="6"/>
      <c r="Z727" s="6"/>
    </row>
    <row r="728">
      <c r="A728" s="279"/>
      <c r="B728" s="5"/>
      <c r="C728" s="5"/>
      <c r="D728" s="5"/>
      <c r="E728" s="18"/>
      <c r="F728" s="5"/>
      <c r="G728" s="5"/>
      <c r="H728" s="78"/>
      <c r="I728" s="78"/>
      <c r="J728" s="5"/>
      <c r="K728" s="5"/>
      <c r="L728" s="6"/>
      <c r="M728" s="6"/>
      <c r="N728" s="6"/>
      <c r="O728" s="6"/>
      <c r="P728" s="6"/>
      <c r="Q728" s="6"/>
      <c r="R728" s="6"/>
      <c r="S728" s="6"/>
      <c r="T728" s="6"/>
      <c r="U728" s="6"/>
      <c r="V728" s="6"/>
      <c r="W728" s="6"/>
      <c r="X728" s="6"/>
      <c r="Y728" s="6"/>
      <c r="Z728" s="6"/>
    </row>
    <row r="729">
      <c r="A729" s="279"/>
      <c r="B729" s="5"/>
      <c r="C729" s="5"/>
      <c r="D729" s="5"/>
      <c r="E729" s="18"/>
      <c r="F729" s="5"/>
      <c r="G729" s="5"/>
      <c r="H729" s="78"/>
      <c r="I729" s="78"/>
      <c r="J729" s="5"/>
      <c r="K729" s="5"/>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41:$G$698"/>
  <mergeCells count="127">
    <mergeCell ref="B96:G96"/>
    <mergeCell ref="B104:G104"/>
    <mergeCell ref="B123:G123"/>
    <mergeCell ref="B135:G135"/>
    <mergeCell ref="B73:G73"/>
    <mergeCell ref="B78:G78"/>
    <mergeCell ref="B149:G149"/>
    <mergeCell ref="B156:G156"/>
    <mergeCell ref="B142:G142"/>
    <mergeCell ref="B217:G217"/>
    <mergeCell ref="B223:G223"/>
    <mergeCell ref="B259:G259"/>
    <mergeCell ref="B269:G269"/>
    <mergeCell ref="B282:G282"/>
    <mergeCell ref="B288:G288"/>
    <mergeCell ref="B107:G107"/>
    <mergeCell ref="B108:G108"/>
    <mergeCell ref="B239:G239"/>
    <mergeCell ref="B238:G238"/>
    <mergeCell ref="B244:G244"/>
    <mergeCell ref="B157:G157"/>
    <mergeCell ref="B181:G181"/>
    <mergeCell ref="B325:G325"/>
    <mergeCell ref="B328:G328"/>
    <mergeCell ref="B295:G295"/>
    <mergeCell ref="B298:G298"/>
    <mergeCell ref="B302:G302"/>
    <mergeCell ref="B307:G307"/>
    <mergeCell ref="B292:G292"/>
    <mergeCell ref="B310:G310"/>
    <mergeCell ref="B311:G311"/>
    <mergeCell ref="F8:I8"/>
    <mergeCell ref="F9:I16"/>
    <mergeCell ref="B67:G67"/>
    <mergeCell ref="A5:B5"/>
    <mergeCell ref="C5:E5"/>
    <mergeCell ref="A6:B6"/>
    <mergeCell ref="C6:E6"/>
    <mergeCell ref="G6:I6"/>
    <mergeCell ref="A7:I7"/>
    <mergeCell ref="C16:E16"/>
    <mergeCell ref="A17:I17"/>
    <mergeCell ref="B18:I18"/>
    <mergeCell ref="B19:I19"/>
    <mergeCell ref="C15:E15"/>
    <mergeCell ref="C12:E12"/>
    <mergeCell ref="B26:I26"/>
    <mergeCell ref="B27:I27"/>
    <mergeCell ref="B28:I28"/>
    <mergeCell ref="B29:I29"/>
    <mergeCell ref="B22:I22"/>
    <mergeCell ref="B23:I23"/>
    <mergeCell ref="B31:I31"/>
    <mergeCell ref="B32:I32"/>
    <mergeCell ref="G5:I5"/>
    <mergeCell ref="A1:I1"/>
    <mergeCell ref="A2:G2"/>
    <mergeCell ref="H2:I2"/>
    <mergeCell ref="A3:I3"/>
    <mergeCell ref="A4:B4"/>
    <mergeCell ref="C4:E4"/>
    <mergeCell ref="G4:I4"/>
    <mergeCell ref="C13:E13"/>
    <mergeCell ref="C14:E14"/>
    <mergeCell ref="C10:E10"/>
    <mergeCell ref="C11:E11"/>
    <mergeCell ref="B8:E8"/>
    <mergeCell ref="C9:E9"/>
    <mergeCell ref="B187:G187"/>
    <mergeCell ref="B193:G193"/>
    <mergeCell ref="B36:I36"/>
    <mergeCell ref="A38:I39"/>
    <mergeCell ref="A40:G40"/>
    <mergeCell ref="B42:G42"/>
    <mergeCell ref="B43:G43"/>
    <mergeCell ref="B37:I37"/>
    <mergeCell ref="B24:I24"/>
    <mergeCell ref="B25:I25"/>
    <mergeCell ref="B33:I33"/>
    <mergeCell ref="B34:I34"/>
    <mergeCell ref="B35:I35"/>
    <mergeCell ref="B20:I20"/>
    <mergeCell ref="B21:I21"/>
    <mergeCell ref="B30:I30"/>
    <mergeCell ref="B413:G413"/>
    <mergeCell ref="B373:G373"/>
    <mergeCell ref="B378:G378"/>
    <mergeCell ref="B382:G382"/>
    <mergeCell ref="B389:G389"/>
    <mergeCell ref="B393:G393"/>
    <mergeCell ref="B364:G364"/>
    <mergeCell ref="B418:G418"/>
    <mergeCell ref="B419:G419"/>
    <mergeCell ref="B445:G445"/>
    <mergeCell ref="B450:G450"/>
    <mergeCell ref="B456:G456"/>
    <mergeCell ref="B481:G481"/>
    <mergeCell ref="B488:G488"/>
    <mergeCell ref="B606:G606"/>
    <mergeCell ref="B609:G609"/>
    <mergeCell ref="B544:G544"/>
    <mergeCell ref="B552:G552"/>
    <mergeCell ref="B562:G562"/>
    <mergeCell ref="B567:G567"/>
    <mergeCell ref="B577:G577"/>
    <mergeCell ref="B590:G590"/>
    <mergeCell ref="B605:G605"/>
    <mergeCell ref="B543:G543"/>
    <mergeCell ref="B669:G669"/>
    <mergeCell ref="B682:G682"/>
    <mergeCell ref="B690:G690"/>
    <mergeCell ref="B613:G613"/>
    <mergeCell ref="B619:G619"/>
    <mergeCell ref="B648:G648"/>
    <mergeCell ref="B653:G653"/>
    <mergeCell ref="B660:G660"/>
    <mergeCell ref="B659:G659"/>
    <mergeCell ref="B641:G641"/>
    <mergeCell ref="B637:G637"/>
    <mergeCell ref="B344:G344"/>
    <mergeCell ref="B347:G347"/>
    <mergeCell ref="B354:G354"/>
    <mergeCell ref="B338:G338"/>
    <mergeCell ref="B404:G404"/>
    <mergeCell ref="B408:G408"/>
    <mergeCell ref="B504:G504"/>
    <mergeCell ref="B505:G505"/>
  </mergeCells>
  <dataValidations>
    <dataValidation type="list" allowBlank="1" showErrorMessage="1" sqref="D41 D44:D66 D68:D72 D74:D77 D79:D95 D97:D103 D105:D106 D109:D122 D124:D134 D136:D141 D143:D148 D150:D155 D158:D180 D182:D186 D188:D192 D194:D216 D218:D222 D224:D237 D240:D243 D245:D258 D260:D268 D270:D281 D283:D287 D289:D291 D293:D294 D296:D297 D299:D301 D303:D306 D308:D309 D312:D324 D326:D327 D329:D337 D339:D343 D345:D346 D348:D353 D355:D363 D365:D372 D374:D377 D379:D381 D383:D388 D390:D392 D394:D403 D405:D407 D409:D412 D414:D417 D420:D444 D446:D449 D451:D455 D457:D480 D482:D487 D489:D503 D506:D542 D545:D551 D553:D561 D563:D566 D568:D576 D578:D589 D591:D604 D607:D608 D610:D612 D614:D618 D620:D636 D638:D640 D642:D647 D649:D652 D654:D658 D661:D668 D670:D681 D683:D689 D691:D715 D725:D729">
      <formula1>$A$727:$A$729</formula1>
    </dataValidation>
  </dataValidation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11.38"/>
    <col customWidth="1" min="2" max="2" width="26.0"/>
    <col customWidth="1" min="3" max="3" width="19.88"/>
    <col customWidth="1" min="4" max="4" width="6.38"/>
    <col customWidth="1" min="5" max="5" width="13.88"/>
    <col customWidth="1" min="6" max="6" width="20.38"/>
    <col customWidth="1" min="7" max="7" width="16.38"/>
    <col customWidth="1" min="8" max="8" width="5.0"/>
    <col customWidth="1" min="9" max="9" width="4.25"/>
    <col customWidth="1" min="10" max="10" width="6.0"/>
    <col customWidth="1" min="11" max="26" width="7.63"/>
  </cols>
  <sheetData>
    <row r="1" ht="33.75" customHeight="1">
      <c r="A1" s="1" t="s">
        <v>0</v>
      </c>
      <c r="B1" s="3"/>
      <c r="C1" s="3"/>
      <c r="D1" s="3"/>
      <c r="E1" s="3"/>
      <c r="F1" s="3"/>
      <c r="G1" s="3"/>
      <c r="H1" s="3"/>
      <c r="I1" s="4"/>
      <c r="J1" s="5"/>
      <c r="K1" s="6"/>
      <c r="L1" s="6"/>
      <c r="M1" s="6"/>
      <c r="N1" s="6"/>
      <c r="O1" s="6"/>
      <c r="P1" s="6"/>
      <c r="Q1" s="6"/>
      <c r="R1" s="6"/>
      <c r="S1" s="6"/>
      <c r="T1" s="6"/>
      <c r="U1" s="6"/>
      <c r="V1" s="6"/>
      <c r="W1" s="6"/>
      <c r="X1" s="6"/>
      <c r="Y1" s="6"/>
      <c r="Z1" s="6"/>
    </row>
    <row r="2" ht="33.75" customHeight="1">
      <c r="A2" s="1" t="s">
        <v>2</v>
      </c>
      <c r="B2" s="3"/>
      <c r="C2" s="3"/>
      <c r="D2" s="3"/>
      <c r="E2" s="3"/>
      <c r="F2" s="3"/>
      <c r="G2" s="3"/>
      <c r="H2" s="8">
        <v>3.0</v>
      </c>
      <c r="I2" s="4"/>
      <c r="J2" s="5"/>
      <c r="K2" s="6"/>
      <c r="L2" s="6"/>
      <c r="M2" s="6"/>
      <c r="N2" s="6"/>
      <c r="O2" s="6"/>
      <c r="P2" s="6"/>
      <c r="Q2" s="6"/>
      <c r="R2" s="6"/>
      <c r="S2" s="6"/>
      <c r="T2" s="6"/>
      <c r="U2" s="6"/>
      <c r="V2" s="6"/>
      <c r="W2" s="6"/>
      <c r="X2" s="6"/>
      <c r="Y2" s="6"/>
      <c r="Z2" s="6"/>
    </row>
    <row r="3" ht="28.5" customHeight="1">
      <c r="A3" s="11" t="s">
        <v>4</v>
      </c>
      <c r="B3" s="3"/>
      <c r="C3" s="3"/>
      <c r="D3" s="3"/>
      <c r="E3" s="3"/>
      <c r="F3" s="3"/>
      <c r="G3" s="3"/>
      <c r="H3" s="3"/>
      <c r="I3" s="4"/>
      <c r="J3" s="5"/>
      <c r="K3" s="6"/>
      <c r="L3" s="6"/>
      <c r="M3" s="6"/>
      <c r="N3" s="6"/>
      <c r="O3" s="6"/>
      <c r="P3" s="6"/>
      <c r="Q3" s="6"/>
      <c r="R3" s="6"/>
      <c r="S3" s="6"/>
      <c r="T3" s="6"/>
      <c r="U3" s="6"/>
      <c r="V3" s="6"/>
      <c r="W3" s="6"/>
      <c r="X3" s="6"/>
      <c r="Y3" s="6"/>
      <c r="Z3" s="6"/>
    </row>
    <row r="4" ht="28.5" customHeight="1">
      <c r="A4" s="15" t="s">
        <v>5</v>
      </c>
      <c r="B4" s="4"/>
      <c r="C4" s="11"/>
      <c r="D4" s="3"/>
      <c r="E4" s="4"/>
      <c r="F4" s="16" t="s">
        <v>8</v>
      </c>
      <c r="G4" s="11"/>
      <c r="H4" s="3"/>
      <c r="I4" s="4"/>
      <c r="J4" s="5"/>
      <c r="K4" s="6"/>
      <c r="L4" s="6"/>
      <c r="M4" s="6"/>
      <c r="N4" s="6"/>
      <c r="O4" s="6"/>
      <c r="P4" s="6"/>
      <c r="Q4" s="6"/>
      <c r="R4" s="6"/>
      <c r="S4" s="6"/>
      <c r="T4" s="6"/>
      <c r="U4" s="6"/>
      <c r="V4" s="6"/>
      <c r="W4" s="6"/>
      <c r="X4" s="6"/>
      <c r="Y4" s="6"/>
      <c r="Z4" s="6"/>
    </row>
    <row r="5" ht="28.5" customHeight="1">
      <c r="A5" s="19" t="s">
        <v>9</v>
      </c>
      <c r="B5" s="4"/>
      <c r="C5" s="21"/>
      <c r="D5" s="3"/>
      <c r="E5" s="4"/>
      <c r="F5" s="16" t="s">
        <v>11</v>
      </c>
      <c r="G5" s="11"/>
      <c r="H5" s="3"/>
      <c r="I5" s="4"/>
      <c r="J5" s="5"/>
      <c r="K5" s="6"/>
      <c r="L5" s="6"/>
      <c r="M5" s="6"/>
      <c r="N5" s="6"/>
      <c r="O5" s="6"/>
      <c r="P5" s="6"/>
      <c r="Q5" s="6"/>
      <c r="R5" s="6"/>
      <c r="S5" s="6"/>
      <c r="T5" s="6"/>
      <c r="U5" s="6"/>
      <c r="V5" s="6"/>
      <c r="W5" s="6"/>
      <c r="X5" s="6"/>
      <c r="Y5" s="6"/>
      <c r="Z5" s="6"/>
    </row>
    <row r="6" ht="42.0" customHeight="1">
      <c r="A6" s="19" t="s">
        <v>12</v>
      </c>
      <c r="B6" s="4"/>
      <c r="C6" s="11"/>
      <c r="D6" s="3"/>
      <c r="E6" s="4"/>
      <c r="F6" s="16" t="s">
        <v>13</v>
      </c>
      <c r="G6" s="11"/>
      <c r="H6" s="3"/>
      <c r="I6" s="4"/>
      <c r="J6" s="5"/>
      <c r="K6" s="6"/>
      <c r="L6" s="6"/>
      <c r="M6" s="6"/>
      <c r="N6" s="6"/>
      <c r="O6" s="6"/>
      <c r="P6" s="6"/>
      <c r="Q6" s="6"/>
      <c r="R6" s="6"/>
      <c r="S6" s="6"/>
      <c r="T6" s="6"/>
      <c r="U6" s="6"/>
      <c r="V6" s="6"/>
      <c r="W6" s="6"/>
      <c r="X6" s="6"/>
      <c r="Y6" s="6"/>
      <c r="Z6" s="6"/>
    </row>
    <row r="7" ht="39.0" customHeight="1">
      <c r="A7" s="25" t="s">
        <v>14</v>
      </c>
      <c r="B7" s="9"/>
      <c r="C7" s="9"/>
      <c r="D7" s="9"/>
      <c r="E7" s="9"/>
      <c r="F7" s="9"/>
      <c r="G7" s="9"/>
      <c r="H7" s="9"/>
      <c r="I7" s="10"/>
      <c r="J7" s="5"/>
      <c r="K7" s="6"/>
      <c r="L7" s="6"/>
      <c r="M7" s="6"/>
      <c r="N7" s="6"/>
      <c r="O7" s="6"/>
      <c r="P7" s="6"/>
      <c r="Q7" s="6"/>
      <c r="R7" s="6"/>
      <c r="S7" s="6"/>
      <c r="T7" s="6"/>
      <c r="U7" s="6"/>
      <c r="V7" s="6"/>
      <c r="W7" s="6"/>
      <c r="X7" s="6"/>
      <c r="Y7" s="6"/>
      <c r="Z7" s="6"/>
    </row>
    <row r="8" ht="33.0" customHeight="1">
      <c r="A8" s="27" t="s">
        <v>15</v>
      </c>
      <c r="B8" s="3"/>
      <c r="C8" s="3"/>
      <c r="D8" s="3"/>
      <c r="E8" s="4"/>
      <c r="F8" s="28" t="s">
        <v>16</v>
      </c>
      <c r="G8" s="3"/>
      <c r="H8" s="3"/>
      <c r="I8" s="4"/>
      <c r="J8" s="5"/>
      <c r="K8" s="6"/>
      <c r="L8" s="6"/>
      <c r="M8" s="6"/>
      <c r="N8" s="6"/>
      <c r="O8" s="6"/>
      <c r="P8" s="6"/>
      <c r="Q8" s="6"/>
      <c r="R8" s="6"/>
      <c r="S8" s="6"/>
      <c r="T8" s="6"/>
      <c r="U8" s="6"/>
      <c r="V8" s="6"/>
      <c r="W8" s="6"/>
      <c r="X8" s="6"/>
      <c r="Y8" s="6"/>
      <c r="Z8" s="6"/>
    </row>
    <row r="9" ht="33.0" customHeight="1">
      <c r="A9" s="30" t="s">
        <v>18</v>
      </c>
      <c r="B9" s="32" t="s">
        <v>19</v>
      </c>
      <c r="C9" s="38" t="str">
        <f>'Labour Room'!D681</f>
        <v/>
      </c>
      <c r="D9" s="3"/>
      <c r="E9" s="4"/>
      <c r="F9" s="41" t="str">
        <f>D689</f>
        <v/>
      </c>
      <c r="G9" s="43"/>
      <c r="H9" s="43"/>
      <c r="I9" s="45"/>
      <c r="J9" s="5"/>
      <c r="K9" s="6"/>
      <c r="L9" s="6"/>
      <c r="M9" s="6"/>
      <c r="N9" s="6"/>
      <c r="O9" s="6"/>
      <c r="P9" s="6"/>
      <c r="Q9" s="6"/>
      <c r="R9" s="6"/>
      <c r="S9" s="6"/>
      <c r="T9" s="6"/>
      <c r="U9" s="6"/>
      <c r="V9" s="6"/>
      <c r="W9" s="6"/>
      <c r="X9" s="6"/>
      <c r="Y9" s="6"/>
      <c r="Z9" s="6"/>
    </row>
    <row r="10" ht="33.0" customHeight="1">
      <c r="A10" s="30" t="s">
        <v>23</v>
      </c>
      <c r="B10" s="32" t="s">
        <v>24</v>
      </c>
      <c r="C10" s="38" t="str">
        <f>'Labour Room'!D682</f>
        <v/>
      </c>
      <c r="D10" s="3"/>
      <c r="E10" s="4"/>
      <c r="F10" s="48"/>
      <c r="I10" s="50"/>
      <c r="J10" s="5"/>
      <c r="K10" s="6"/>
      <c r="L10" s="6"/>
      <c r="M10" s="6"/>
      <c r="N10" s="6"/>
      <c r="O10" s="6"/>
      <c r="P10" s="6"/>
      <c r="Q10" s="6"/>
      <c r="R10" s="6"/>
      <c r="S10" s="6"/>
      <c r="T10" s="6"/>
      <c r="U10" s="6"/>
      <c r="V10" s="6"/>
      <c r="W10" s="6"/>
      <c r="X10" s="6"/>
      <c r="Y10" s="6"/>
      <c r="Z10" s="6"/>
    </row>
    <row r="11" ht="33.0" customHeight="1">
      <c r="A11" s="30" t="s">
        <v>25</v>
      </c>
      <c r="B11" s="32" t="s">
        <v>26</v>
      </c>
      <c r="C11" s="38" t="str">
        <f>'Labour Room'!D683</f>
        <v/>
      </c>
      <c r="D11" s="3"/>
      <c r="E11" s="4"/>
      <c r="F11" s="48"/>
      <c r="I11" s="50"/>
      <c r="J11" s="5"/>
      <c r="K11" s="6"/>
      <c r="L11" s="6"/>
      <c r="M11" s="6"/>
      <c r="N11" s="6"/>
      <c r="O11" s="6"/>
      <c r="P11" s="6"/>
      <c r="Q11" s="6"/>
      <c r="R11" s="6"/>
      <c r="S11" s="6"/>
      <c r="T11" s="6"/>
      <c r="U11" s="6"/>
      <c r="V11" s="6"/>
      <c r="W11" s="6"/>
      <c r="X11" s="6"/>
      <c r="Y11" s="6"/>
      <c r="Z11" s="6"/>
    </row>
    <row r="12" ht="33.0" customHeight="1">
      <c r="A12" s="30" t="s">
        <v>27</v>
      </c>
      <c r="B12" s="32" t="s">
        <v>28</v>
      </c>
      <c r="C12" s="38" t="str">
        <f>'Labour Room'!D684</f>
        <v/>
      </c>
      <c r="D12" s="3"/>
      <c r="E12" s="4"/>
      <c r="F12" s="48"/>
      <c r="I12" s="50"/>
      <c r="J12" s="5"/>
      <c r="K12" s="6"/>
      <c r="L12" s="6"/>
      <c r="M12" s="6"/>
      <c r="N12" s="6"/>
      <c r="O12" s="6"/>
      <c r="P12" s="6"/>
      <c r="Q12" s="6"/>
      <c r="R12" s="6"/>
      <c r="S12" s="6"/>
      <c r="T12" s="6"/>
      <c r="U12" s="6"/>
      <c r="V12" s="6"/>
      <c r="W12" s="6"/>
      <c r="X12" s="6"/>
      <c r="Y12" s="6"/>
      <c r="Z12" s="6"/>
    </row>
    <row r="13" ht="33.0" customHeight="1">
      <c r="A13" s="30" t="s">
        <v>29</v>
      </c>
      <c r="B13" s="32" t="s">
        <v>30</v>
      </c>
      <c r="C13" s="38" t="str">
        <f>'Labour Room'!D685</f>
        <v/>
      </c>
      <c r="D13" s="3"/>
      <c r="E13" s="4"/>
      <c r="F13" s="48"/>
      <c r="I13" s="50"/>
      <c r="J13" s="5"/>
      <c r="K13" s="6"/>
      <c r="L13" s="6"/>
      <c r="M13" s="6"/>
      <c r="N13" s="6"/>
      <c r="O13" s="6"/>
      <c r="P13" s="6"/>
      <c r="Q13" s="6"/>
      <c r="R13" s="6"/>
      <c r="S13" s="6"/>
      <c r="T13" s="6"/>
      <c r="U13" s="6"/>
      <c r="V13" s="6"/>
      <c r="W13" s="6"/>
      <c r="X13" s="6"/>
      <c r="Y13" s="6"/>
      <c r="Z13" s="6"/>
    </row>
    <row r="14" ht="33.0" customHeight="1">
      <c r="A14" s="30" t="s">
        <v>31</v>
      </c>
      <c r="B14" s="32" t="s">
        <v>32</v>
      </c>
      <c r="C14" s="38" t="str">
        <f>'Labour Room'!D686</f>
        <v/>
      </c>
      <c r="D14" s="3"/>
      <c r="E14" s="4"/>
      <c r="F14" s="48"/>
      <c r="I14" s="50"/>
      <c r="J14" s="5"/>
      <c r="K14" s="6"/>
      <c r="L14" s="6"/>
      <c r="M14" s="6"/>
      <c r="N14" s="6"/>
      <c r="O14" s="6"/>
      <c r="P14" s="6"/>
      <c r="Q14" s="6"/>
      <c r="R14" s="6"/>
      <c r="S14" s="6"/>
      <c r="T14" s="6"/>
      <c r="U14" s="6"/>
      <c r="V14" s="6"/>
      <c r="W14" s="6"/>
      <c r="X14" s="6"/>
      <c r="Y14" s="6"/>
      <c r="Z14" s="6"/>
    </row>
    <row r="15" ht="33.0" customHeight="1">
      <c r="A15" s="30" t="s">
        <v>33</v>
      </c>
      <c r="B15" s="32" t="s">
        <v>34</v>
      </c>
      <c r="C15" s="38" t="str">
        <f>'Labour Room'!D687</f>
        <v/>
      </c>
      <c r="D15" s="3"/>
      <c r="E15" s="4"/>
      <c r="F15" s="48"/>
      <c r="I15" s="50"/>
      <c r="J15" s="5"/>
      <c r="K15" s="6"/>
      <c r="L15" s="6"/>
      <c r="M15" s="6"/>
      <c r="N15" s="6"/>
      <c r="O15" s="6"/>
      <c r="P15" s="6"/>
      <c r="Q15" s="6"/>
      <c r="R15" s="6"/>
      <c r="S15" s="6"/>
      <c r="T15" s="6"/>
      <c r="U15" s="6"/>
      <c r="V15" s="6"/>
      <c r="W15" s="6"/>
      <c r="X15" s="6"/>
      <c r="Y15" s="6"/>
      <c r="Z15" s="6"/>
    </row>
    <row r="16" ht="33.0" customHeight="1">
      <c r="A16" s="30" t="s">
        <v>35</v>
      </c>
      <c r="B16" s="32" t="s">
        <v>36</v>
      </c>
      <c r="C16" s="38" t="str">
        <f>'Labour Room'!D688</f>
        <v/>
      </c>
      <c r="D16" s="3"/>
      <c r="E16" s="4"/>
      <c r="F16" s="53"/>
      <c r="G16" s="54"/>
      <c r="H16" s="54"/>
      <c r="I16" s="55"/>
      <c r="J16" s="5"/>
      <c r="K16" s="6"/>
      <c r="L16" s="6"/>
      <c r="M16" s="6"/>
      <c r="N16" s="6"/>
      <c r="O16" s="6"/>
      <c r="P16" s="6"/>
      <c r="Q16" s="6"/>
      <c r="R16" s="6"/>
      <c r="S16" s="6"/>
      <c r="T16" s="6"/>
      <c r="U16" s="6"/>
      <c r="V16" s="6"/>
      <c r="W16" s="6"/>
      <c r="X16" s="6"/>
      <c r="Y16" s="6"/>
      <c r="Z16" s="6"/>
    </row>
    <row r="17" ht="33.0" customHeight="1">
      <c r="A17" s="56"/>
      <c r="B17" s="3"/>
      <c r="C17" s="3"/>
      <c r="D17" s="3"/>
      <c r="E17" s="3"/>
      <c r="F17" s="3"/>
      <c r="G17" s="3"/>
      <c r="H17" s="3"/>
      <c r="I17" s="4"/>
      <c r="J17" s="5"/>
      <c r="K17" s="6"/>
      <c r="L17" s="6"/>
      <c r="M17" s="6"/>
      <c r="N17" s="6"/>
      <c r="O17" s="6"/>
      <c r="P17" s="6"/>
      <c r="Q17" s="6"/>
      <c r="R17" s="6"/>
      <c r="S17" s="6"/>
      <c r="T17" s="6"/>
      <c r="U17" s="6"/>
      <c r="V17" s="6"/>
      <c r="W17" s="6"/>
      <c r="X17" s="6"/>
      <c r="Y17" s="6"/>
      <c r="Z17" s="6"/>
    </row>
    <row r="18" ht="33.0" customHeight="1">
      <c r="A18" s="57"/>
      <c r="B18" s="51" t="s">
        <v>37</v>
      </c>
      <c r="C18" s="3"/>
      <c r="D18" s="3"/>
      <c r="E18" s="3"/>
      <c r="F18" s="3"/>
      <c r="G18" s="3"/>
      <c r="H18" s="3"/>
      <c r="I18" s="4"/>
      <c r="J18" s="5"/>
      <c r="K18" s="6"/>
      <c r="L18" s="6"/>
      <c r="M18" s="6"/>
      <c r="N18" s="6"/>
      <c r="O18" s="6"/>
      <c r="P18" s="6"/>
      <c r="Q18" s="6"/>
      <c r="R18" s="6"/>
      <c r="S18" s="6"/>
      <c r="T18" s="6"/>
      <c r="U18" s="6"/>
      <c r="V18" s="6"/>
      <c r="W18" s="6"/>
      <c r="X18" s="6"/>
      <c r="Y18" s="6"/>
      <c r="Z18" s="6"/>
    </row>
    <row r="19" ht="33.0" customHeight="1">
      <c r="A19" s="16">
        <v>1.0</v>
      </c>
      <c r="B19" s="59"/>
      <c r="C19" s="3"/>
      <c r="D19" s="3"/>
      <c r="E19" s="3"/>
      <c r="F19" s="3"/>
      <c r="G19" s="3"/>
      <c r="H19" s="3"/>
      <c r="I19" s="4"/>
      <c r="J19" s="5"/>
      <c r="K19" s="6"/>
      <c r="L19" s="6"/>
      <c r="M19" s="6"/>
      <c r="N19" s="6"/>
      <c r="O19" s="6"/>
      <c r="P19" s="6"/>
      <c r="Q19" s="6"/>
      <c r="R19" s="6"/>
      <c r="S19" s="6"/>
      <c r="T19" s="6"/>
      <c r="U19" s="6"/>
      <c r="V19" s="6"/>
      <c r="W19" s="6"/>
      <c r="X19" s="6"/>
      <c r="Y19" s="6"/>
      <c r="Z19" s="6"/>
    </row>
    <row r="20" ht="33.0" customHeight="1">
      <c r="A20" s="16">
        <v>2.0</v>
      </c>
      <c r="B20" s="59"/>
      <c r="C20" s="3"/>
      <c r="D20" s="3"/>
      <c r="E20" s="3"/>
      <c r="F20" s="3"/>
      <c r="G20" s="3"/>
      <c r="H20" s="3"/>
      <c r="I20" s="4"/>
      <c r="J20" s="5"/>
      <c r="K20" s="6"/>
      <c r="L20" s="6"/>
      <c r="M20" s="6"/>
      <c r="N20" s="6"/>
      <c r="O20" s="6"/>
      <c r="P20" s="6"/>
      <c r="Q20" s="6"/>
      <c r="R20" s="6"/>
      <c r="S20" s="6"/>
      <c r="T20" s="6"/>
      <c r="U20" s="6"/>
      <c r="V20" s="6"/>
      <c r="W20" s="6"/>
      <c r="X20" s="6"/>
      <c r="Y20" s="6"/>
      <c r="Z20" s="6"/>
    </row>
    <row r="21" ht="33.0" customHeight="1">
      <c r="A21" s="16">
        <v>3.0</v>
      </c>
      <c r="B21" s="59"/>
      <c r="C21" s="3"/>
      <c r="D21" s="3"/>
      <c r="E21" s="3"/>
      <c r="F21" s="3"/>
      <c r="G21" s="3"/>
      <c r="H21" s="3"/>
      <c r="I21" s="4"/>
      <c r="J21" s="5"/>
      <c r="K21" s="6"/>
      <c r="L21" s="6"/>
      <c r="M21" s="6"/>
      <c r="N21" s="6"/>
      <c r="O21" s="6"/>
      <c r="P21" s="6"/>
      <c r="Q21" s="6"/>
      <c r="R21" s="6"/>
      <c r="S21" s="6"/>
      <c r="T21" s="6"/>
      <c r="U21" s="6"/>
      <c r="V21" s="6"/>
      <c r="W21" s="6"/>
      <c r="X21" s="6"/>
      <c r="Y21" s="6"/>
      <c r="Z21" s="6"/>
    </row>
    <row r="22" ht="33.0" customHeight="1">
      <c r="A22" s="16">
        <v>4.0</v>
      </c>
      <c r="B22" s="59"/>
      <c r="C22" s="3"/>
      <c r="D22" s="3"/>
      <c r="E22" s="3"/>
      <c r="F22" s="3"/>
      <c r="G22" s="3"/>
      <c r="H22" s="3"/>
      <c r="I22" s="4"/>
      <c r="J22" s="5"/>
      <c r="K22" s="6"/>
      <c r="L22" s="6"/>
      <c r="M22" s="6"/>
      <c r="N22" s="6"/>
      <c r="O22" s="6"/>
      <c r="P22" s="6"/>
      <c r="Q22" s="6"/>
      <c r="R22" s="6"/>
      <c r="S22" s="6"/>
      <c r="T22" s="6"/>
      <c r="U22" s="6"/>
      <c r="V22" s="6"/>
      <c r="W22" s="6"/>
      <c r="X22" s="6"/>
      <c r="Y22" s="6"/>
      <c r="Z22" s="6"/>
    </row>
    <row r="23" ht="33.0" customHeight="1">
      <c r="A23" s="16">
        <v>5.0</v>
      </c>
      <c r="B23" s="59"/>
      <c r="C23" s="3"/>
      <c r="D23" s="3"/>
      <c r="E23" s="3"/>
      <c r="F23" s="3"/>
      <c r="G23" s="3"/>
      <c r="H23" s="3"/>
      <c r="I23" s="4"/>
      <c r="J23" s="5"/>
      <c r="K23" s="6"/>
      <c r="L23" s="6"/>
      <c r="M23" s="6"/>
      <c r="N23" s="6"/>
      <c r="O23" s="6"/>
      <c r="P23" s="6"/>
      <c r="Q23" s="6"/>
      <c r="R23" s="6"/>
      <c r="S23" s="6"/>
      <c r="T23" s="6"/>
      <c r="U23" s="6"/>
      <c r="V23" s="6"/>
      <c r="W23" s="6"/>
      <c r="X23" s="6"/>
      <c r="Y23" s="6"/>
      <c r="Z23" s="6"/>
    </row>
    <row r="24" ht="33.0" customHeight="1">
      <c r="A24" s="57"/>
      <c r="B24" s="51" t="s">
        <v>39</v>
      </c>
      <c r="C24" s="3"/>
      <c r="D24" s="3"/>
      <c r="E24" s="3"/>
      <c r="F24" s="3"/>
      <c r="G24" s="3"/>
      <c r="H24" s="3"/>
      <c r="I24" s="4"/>
      <c r="J24" s="5"/>
      <c r="K24" s="6"/>
      <c r="L24" s="6"/>
      <c r="M24" s="6"/>
      <c r="N24" s="6"/>
      <c r="O24" s="6"/>
      <c r="P24" s="6"/>
      <c r="Q24" s="6"/>
      <c r="R24" s="6"/>
      <c r="S24" s="6"/>
      <c r="T24" s="6"/>
      <c r="U24" s="6"/>
      <c r="V24" s="6"/>
      <c r="W24" s="6"/>
      <c r="X24" s="6"/>
      <c r="Y24" s="6"/>
      <c r="Z24" s="6"/>
    </row>
    <row r="25" ht="33.0" customHeight="1">
      <c r="A25" s="16">
        <v>1.0</v>
      </c>
      <c r="B25" s="59"/>
      <c r="C25" s="3"/>
      <c r="D25" s="3"/>
      <c r="E25" s="3"/>
      <c r="F25" s="3"/>
      <c r="G25" s="3"/>
      <c r="H25" s="3"/>
      <c r="I25" s="4"/>
      <c r="J25" s="5"/>
      <c r="K25" s="6"/>
      <c r="L25" s="6"/>
      <c r="M25" s="6"/>
      <c r="N25" s="6"/>
      <c r="O25" s="6"/>
      <c r="P25" s="6"/>
      <c r="Q25" s="6"/>
      <c r="R25" s="6"/>
      <c r="S25" s="6"/>
      <c r="T25" s="6"/>
      <c r="U25" s="6"/>
      <c r="V25" s="6"/>
      <c r="W25" s="6"/>
      <c r="X25" s="6"/>
      <c r="Y25" s="6"/>
      <c r="Z25" s="6"/>
    </row>
    <row r="26" ht="33.0" customHeight="1">
      <c r="A26" s="16">
        <v>2.0</v>
      </c>
      <c r="B26" s="59"/>
      <c r="C26" s="3"/>
      <c r="D26" s="3"/>
      <c r="E26" s="3"/>
      <c r="F26" s="3"/>
      <c r="G26" s="3"/>
      <c r="H26" s="3"/>
      <c r="I26" s="4"/>
      <c r="J26" s="5"/>
      <c r="K26" s="6"/>
      <c r="L26" s="6"/>
      <c r="M26" s="6"/>
      <c r="N26" s="6"/>
      <c r="O26" s="6"/>
      <c r="P26" s="6"/>
      <c r="Q26" s="6"/>
      <c r="R26" s="6"/>
      <c r="S26" s="6"/>
      <c r="T26" s="6"/>
      <c r="U26" s="6"/>
      <c r="V26" s="6"/>
      <c r="W26" s="6"/>
      <c r="X26" s="6"/>
      <c r="Y26" s="6"/>
      <c r="Z26" s="6"/>
    </row>
    <row r="27" ht="33.0" customHeight="1">
      <c r="A27" s="16">
        <v>3.0</v>
      </c>
      <c r="B27" s="59"/>
      <c r="C27" s="3"/>
      <c r="D27" s="3"/>
      <c r="E27" s="3"/>
      <c r="F27" s="3"/>
      <c r="G27" s="3"/>
      <c r="H27" s="3"/>
      <c r="I27" s="4"/>
      <c r="J27" s="5"/>
      <c r="K27" s="6"/>
      <c r="L27" s="6"/>
      <c r="M27" s="6"/>
      <c r="N27" s="6"/>
      <c r="O27" s="6"/>
      <c r="P27" s="6"/>
      <c r="Q27" s="6"/>
      <c r="R27" s="6"/>
      <c r="S27" s="6"/>
      <c r="T27" s="6"/>
      <c r="U27" s="6"/>
      <c r="V27" s="6"/>
      <c r="W27" s="6"/>
      <c r="X27" s="6"/>
      <c r="Y27" s="6"/>
      <c r="Z27" s="6"/>
    </row>
    <row r="28" ht="33.0" customHeight="1">
      <c r="A28" s="16">
        <v>4.0</v>
      </c>
      <c r="B28" s="59"/>
      <c r="C28" s="3"/>
      <c r="D28" s="3"/>
      <c r="E28" s="3"/>
      <c r="F28" s="3"/>
      <c r="G28" s="3"/>
      <c r="H28" s="3"/>
      <c r="I28" s="4"/>
      <c r="J28" s="5"/>
      <c r="K28" s="6"/>
      <c r="L28" s="6"/>
      <c r="M28" s="6"/>
      <c r="N28" s="6"/>
      <c r="O28" s="6"/>
      <c r="P28" s="6"/>
      <c r="Q28" s="6"/>
      <c r="R28" s="6"/>
      <c r="S28" s="6"/>
      <c r="T28" s="6"/>
      <c r="U28" s="6"/>
      <c r="V28" s="6"/>
      <c r="W28" s="6"/>
      <c r="X28" s="6"/>
      <c r="Y28" s="6"/>
      <c r="Z28" s="6"/>
    </row>
    <row r="29" ht="33.0" customHeight="1">
      <c r="A29" s="16">
        <v>5.0</v>
      </c>
      <c r="B29" s="59"/>
      <c r="C29" s="3"/>
      <c r="D29" s="3"/>
      <c r="E29" s="3"/>
      <c r="F29" s="3"/>
      <c r="G29" s="3"/>
      <c r="H29" s="3"/>
      <c r="I29" s="4"/>
      <c r="J29" s="5"/>
      <c r="K29" s="6"/>
      <c r="L29" s="6"/>
      <c r="M29" s="6"/>
      <c r="N29" s="6"/>
      <c r="O29" s="6"/>
      <c r="P29" s="6"/>
      <c r="Q29" s="6"/>
      <c r="R29" s="6"/>
      <c r="S29" s="6"/>
      <c r="T29" s="6"/>
      <c r="U29" s="6"/>
      <c r="V29" s="6"/>
      <c r="W29" s="6"/>
      <c r="X29" s="6"/>
      <c r="Y29" s="6"/>
      <c r="Z29" s="6"/>
    </row>
    <row r="30" ht="33.0" customHeight="1">
      <c r="A30" s="57"/>
      <c r="B30" s="51" t="s">
        <v>40</v>
      </c>
      <c r="C30" s="3"/>
      <c r="D30" s="3"/>
      <c r="E30" s="3"/>
      <c r="F30" s="3"/>
      <c r="G30" s="3"/>
      <c r="H30" s="3"/>
      <c r="I30" s="4"/>
      <c r="J30" s="5"/>
      <c r="K30" s="6"/>
      <c r="L30" s="6"/>
      <c r="M30" s="6"/>
      <c r="N30" s="6"/>
      <c r="O30" s="6"/>
      <c r="P30" s="6"/>
      <c r="Q30" s="6"/>
      <c r="R30" s="6"/>
      <c r="S30" s="6"/>
      <c r="T30" s="6"/>
      <c r="U30" s="6"/>
      <c r="V30" s="6"/>
      <c r="W30" s="6"/>
      <c r="X30" s="6"/>
      <c r="Y30" s="6"/>
      <c r="Z30" s="6"/>
    </row>
    <row r="31" ht="33.0" customHeight="1">
      <c r="A31" s="16">
        <v>1.0</v>
      </c>
      <c r="B31" s="59"/>
      <c r="C31" s="3"/>
      <c r="D31" s="3"/>
      <c r="E31" s="3"/>
      <c r="F31" s="3"/>
      <c r="G31" s="3"/>
      <c r="H31" s="3"/>
      <c r="I31" s="4"/>
      <c r="J31" s="5"/>
      <c r="K31" s="6"/>
      <c r="L31" s="6"/>
      <c r="M31" s="6"/>
      <c r="N31" s="6"/>
      <c r="O31" s="6"/>
      <c r="P31" s="6"/>
      <c r="Q31" s="6"/>
      <c r="R31" s="6"/>
      <c r="S31" s="6"/>
      <c r="T31" s="6"/>
      <c r="U31" s="6"/>
      <c r="V31" s="6"/>
      <c r="W31" s="6"/>
      <c r="X31" s="6"/>
      <c r="Y31" s="6"/>
      <c r="Z31" s="6"/>
    </row>
    <row r="32" ht="33.0" customHeight="1">
      <c r="A32" s="16">
        <v>2.0</v>
      </c>
      <c r="B32" s="59"/>
      <c r="C32" s="3"/>
      <c r="D32" s="3"/>
      <c r="E32" s="3"/>
      <c r="F32" s="3"/>
      <c r="G32" s="3"/>
      <c r="H32" s="3"/>
      <c r="I32" s="4"/>
      <c r="J32" s="5"/>
      <c r="K32" s="6"/>
      <c r="L32" s="6"/>
      <c r="M32" s="6"/>
      <c r="N32" s="6"/>
      <c r="O32" s="6"/>
      <c r="P32" s="6"/>
      <c r="Q32" s="6"/>
      <c r="R32" s="6"/>
      <c r="S32" s="6"/>
      <c r="T32" s="6"/>
      <c r="U32" s="6"/>
      <c r="V32" s="6"/>
      <c r="W32" s="6"/>
      <c r="X32" s="6"/>
      <c r="Y32" s="6"/>
      <c r="Z32" s="6"/>
    </row>
    <row r="33" ht="33.0" customHeight="1">
      <c r="A33" s="16">
        <v>3.0</v>
      </c>
      <c r="B33" s="59"/>
      <c r="C33" s="3"/>
      <c r="D33" s="3"/>
      <c r="E33" s="3"/>
      <c r="F33" s="3"/>
      <c r="G33" s="3"/>
      <c r="H33" s="3"/>
      <c r="I33" s="4"/>
      <c r="J33" s="5"/>
      <c r="K33" s="6"/>
      <c r="L33" s="6"/>
      <c r="M33" s="6"/>
      <c r="N33" s="6"/>
      <c r="O33" s="6"/>
      <c r="P33" s="6"/>
      <c r="Q33" s="6"/>
      <c r="R33" s="6"/>
      <c r="S33" s="6"/>
      <c r="T33" s="6"/>
      <c r="U33" s="6"/>
      <c r="V33" s="6"/>
      <c r="W33" s="6"/>
      <c r="X33" s="6"/>
      <c r="Y33" s="6"/>
      <c r="Z33" s="6"/>
    </row>
    <row r="34" ht="33.0" customHeight="1">
      <c r="A34" s="16">
        <v>4.0</v>
      </c>
      <c r="B34" s="59"/>
      <c r="C34" s="3"/>
      <c r="D34" s="3"/>
      <c r="E34" s="3"/>
      <c r="F34" s="3"/>
      <c r="G34" s="3"/>
      <c r="H34" s="3"/>
      <c r="I34" s="4"/>
      <c r="J34" s="5"/>
      <c r="K34" s="6"/>
      <c r="L34" s="6"/>
      <c r="M34" s="6"/>
      <c r="N34" s="6"/>
      <c r="O34" s="6"/>
      <c r="P34" s="6"/>
      <c r="Q34" s="6"/>
      <c r="R34" s="6"/>
      <c r="S34" s="6"/>
      <c r="T34" s="6"/>
      <c r="U34" s="6"/>
      <c r="V34" s="6"/>
      <c r="W34" s="6"/>
      <c r="X34" s="6"/>
      <c r="Y34" s="6"/>
      <c r="Z34" s="6"/>
    </row>
    <row r="35" ht="33.0" customHeight="1">
      <c r="A35" s="16">
        <v>5.0</v>
      </c>
      <c r="B35" s="59"/>
      <c r="C35" s="3"/>
      <c r="D35" s="3"/>
      <c r="E35" s="3"/>
      <c r="F35" s="3"/>
      <c r="G35" s="3"/>
      <c r="H35" s="3"/>
      <c r="I35" s="4"/>
      <c r="J35" s="5"/>
      <c r="K35" s="6"/>
      <c r="L35" s="6"/>
      <c r="M35" s="6"/>
      <c r="N35" s="6"/>
      <c r="O35" s="6"/>
      <c r="P35" s="6"/>
      <c r="Q35" s="6"/>
      <c r="R35" s="6"/>
      <c r="S35" s="6"/>
      <c r="T35" s="6"/>
      <c r="U35" s="6"/>
      <c r="V35" s="6"/>
      <c r="W35" s="6"/>
      <c r="X35" s="6"/>
      <c r="Y35" s="6"/>
      <c r="Z35" s="6"/>
    </row>
    <row r="36" ht="33.0" customHeight="1">
      <c r="A36" s="57"/>
      <c r="B36" s="19" t="s">
        <v>41</v>
      </c>
      <c r="C36" s="3"/>
      <c r="D36" s="3"/>
      <c r="E36" s="3"/>
      <c r="F36" s="3"/>
      <c r="G36" s="3"/>
      <c r="H36" s="3"/>
      <c r="I36" s="4"/>
      <c r="J36" s="5"/>
      <c r="K36" s="6"/>
      <c r="L36" s="6"/>
      <c r="M36" s="6"/>
      <c r="N36" s="6"/>
      <c r="O36" s="6"/>
      <c r="P36" s="6"/>
      <c r="Q36" s="6"/>
      <c r="R36" s="6"/>
      <c r="S36" s="6"/>
      <c r="T36" s="6"/>
      <c r="U36" s="6"/>
      <c r="V36" s="6"/>
      <c r="W36" s="6"/>
      <c r="X36" s="6"/>
      <c r="Y36" s="6"/>
      <c r="Z36" s="6"/>
    </row>
    <row r="37" ht="33.0" customHeight="1">
      <c r="A37" s="57"/>
      <c r="B37" s="19" t="s">
        <v>42</v>
      </c>
      <c r="C37" s="3"/>
      <c r="D37" s="3"/>
      <c r="E37" s="3"/>
      <c r="F37" s="3"/>
      <c r="G37" s="3"/>
      <c r="H37" s="3"/>
      <c r="I37" s="4"/>
      <c r="J37" s="5"/>
      <c r="K37" s="6"/>
      <c r="L37" s="6"/>
      <c r="M37" s="6"/>
      <c r="N37" s="6"/>
      <c r="O37" s="6"/>
      <c r="P37" s="6"/>
      <c r="Q37" s="6"/>
      <c r="R37" s="6"/>
      <c r="S37" s="6"/>
      <c r="T37" s="6"/>
      <c r="U37" s="6"/>
      <c r="V37" s="6"/>
      <c r="W37" s="6"/>
      <c r="X37" s="6"/>
      <c r="Y37" s="6"/>
      <c r="Z37" s="6"/>
    </row>
    <row r="38" ht="51.0" customHeight="1">
      <c r="A38" s="72"/>
      <c r="B38" s="43"/>
      <c r="C38" s="43"/>
      <c r="D38" s="43"/>
      <c r="E38" s="43"/>
      <c r="F38" s="43"/>
      <c r="G38" s="43"/>
      <c r="H38" s="43"/>
      <c r="I38" s="43"/>
      <c r="J38" s="5"/>
      <c r="K38" s="6"/>
      <c r="L38" s="6"/>
      <c r="M38" s="6"/>
      <c r="N38" s="6"/>
      <c r="O38" s="6"/>
      <c r="P38" s="6"/>
      <c r="Q38" s="6"/>
      <c r="R38" s="6"/>
      <c r="S38" s="6"/>
      <c r="T38" s="6"/>
      <c r="U38" s="6"/>
      <c r="V38" s="6"/>
      <c r="W38" s="6"/>
      <c r="X38" s="6"/>
      <c r="Y38" s="6"/>
      <c r="Z38" s="6"/>
    </row>
    <row r="39" ht="45.0" customHeight="1">
      <c r="A39" s="76" t="s">
        <v>2</v>
      </c>
      <c r="B39" s="3"/>
      <c r="C39" s="3"/>
      <c r="D39" s="3"/>
      <c r="E39" s="3"/>
      <c r="F39" s="3"/>
      <c r="G39" s="4"/>
      <c r="H39" s="78"/>
      <c r="I39" s="78"/>
      <c r="J39" s="5"/>
      <c r="K39" s="6"/>
      <c r="L39" s="6"/>
      <c r="M39" s="6"/>
      <c r="N39" s="6"/>
      <c r="O39" s="6"/>
      <c r="P39" s="6"/>
      <c r="Q39" s="6"/>
      <c r="R39" s="6"/>
      <c r="S39" s="6"/>
      <c r="T39" s="6"/>
      <c r="U39" s="6"/>
      <c r="V39" s="6"/>
      <c r="W39" s="6"/>
      <c r="X39" s="6"/>
      <c r="Y39" s="6"/>
      <c r="Z39" s="6"/>
    </row>
    <row r="40" ht="14.25" customHeight="1">
      <c r="A40" s="80" t="s">
        <v>49</v>
      </c>
      <c r="B40" s="83" t="s">
        <v>45</v>
      </c>
      <c r="C40" s="92" t="s">
        <v>46</v>
      </c>
      <c r="D40" s="94" t="s">
        <v>47</v>
      </c>
      <c r="E40" s="94" t="s">
        <v>48</v>
      </c>
      <c r="F40" s="94" t="s">
        <v>57</v>
      </c>
      <c r="G40" s="94" t="s">
        <v>51</v>
      </c>
      <c r="H40" s="98" t="s">
        <v>52</v>
      </c>
      <c r="I40" s="100" t="s">
        <v>53</v>
      </c>
      <c r="J40" s="5"/>
      <c r="K40" s="6"/>
      <c r="L40" s="6"/>
      <c r="M40" s="6"/>
      <c r="N40" s="6"/>
      <c r="O40" s="6"/>
      <c r="P40" s="6"/>
      <c r="Q40" s="6"/>
      <c r="R40" s="6"/>
      <c r="S40" s="6"/>
      <c r="T40" s="6"/>
      <c r="U40" s="6"/>
      <c r="V40" s="6"/>
      <c r="W40" s="6"/>
      <c r="X40" s="6"/>
      <c r="Y40" s="6"/>
      <c r="Z40" s="6"/>
    </row>
    <row r="41" ht="27.0" customHeight="1">
      <c r="A41" s="102"/>
      <c r="B41" s="105" t="s">
        <v>55</v>
      </c>
      <c r="C41" s="3"/>
      <c r="D41" s="3"/>
      <c r="E41" s="3"/>
      <c r="F41" s="3"/>
      <c r="G41" s="4"/>
      <c r="H41" s="78">
        <f t="shared" ref="H41:I41" si="1">H42+H61+H75</f>
        <v>21</v>
      </c>
      <c r="I41" s="78">
        <f t="shared" si="1"/>
        <v>30</v>
      </c>
      <c r="J41" s="5"/>
      <c r="K41" s="6"/>
      <c r="L41" s="6"/>
      <c r="M41" s="6"/>
      <c r="N41" s="6"/>
      <c r="O41" s="6"/>
      <c r="P41" s="6"/>
      <c r="Q41" s="6"/>
      <c r="R41" s="6"/>
      <c r="S41" s="6"/>
      <c r="T41" s="6"/>
      <c r="U41" s="6"/>
      <c r="V41" s="6"/>
      <c r="W41" s="6"/>
      <c r="X41" s="6"/>
      <c r="Y41" s="6"/>
      <c r="Z41" s="6"/>
    </row>
    <row r="42" ht="39.75" customHeight="1">
      <c r="A42" s="101" t="s">
        <v>58</v>
      </c>
      <c r="B42" s="114" t="s">
        <v>68</v>
      </c>
      <c r="C42" s="3"/>
      <c r="D42" s="3"/>
      <c r="E42" s="3"/>
      <c r="F42" s="3"/>
      <c r="G42" s="4"/>
      <c r="H42" s="78">
        <f>SUM(D45:D56)</f>
        <v>3</v>
      </c>
      <c r="I42" s="78">
        <f>COUNT(D45:D56)*2</f>
        <v>4</v>
      </c>
      <c r="J42" s="5"/>
      <c r="K42" s="6"/>
      <c r="L42" s="6"/>
      <c r="M42" s="6"/>
      <c r="N42" s="6"/>
      <c r="O42" s="6"/>
      <c r="P42" s="6"/>
      <c r="Q42" s="6"/>
      <c r="R42" s="6"/>
      <c r="S42" s="6"/>
      <c r="T42" s="6"/>
      <c r="U42" s="6"/>
      <c r="V42" s="6"/>
      <c r="W42" s="6"/>
      <c r="X42" s="6"/>
      <c r="Y42" s="6"/>
      <c r="Z42" s="6"/>
    </row>
    <row r="43" ht="31.5" hidden="1" customHeight="1">
      <c r="A43" s="120" t="s">
        <v>61</v>
      </c>
      <c r="B43" s="122" t="s">
        <v>62</v>
      </c>
      <c r="C43" s="108"/>
      <c r="D43" s="108"/>
      <c r="E43" s="113"/>
      <c r="F43" s="108"/>
      <c r="G43" s="108"/>
      <c r="H43" s="78"/>
      <c r="I43" s="78"/>
      <c r="J43" s="5"/>
      <c r="K43" s="6"/>
      <c r="L43" s="6"/>
      <c r="M43" s="6"/>
      <c r="N43" s="6"/>
      <c r="O43" s="6"/>
      <c r="P43" s="6"/>
      <c r="Q43" s="6"/>
      <c r="R43" s="6"/>
      <c r="S43" s="6"/>
      <c r="T43" s="6"/>
      <c r="U43" s="6"/>
      <c r="V43" s="6"/>
      <c r="W43" s="6"/>
      <c r="X43" s="6"/>
      <c r="Y43" s="6"/>
      <c r="Z43" s="6"/>
    </row>
    <row r="44" ht="31.5" hidden="1" customHeight="1">
      <c r="A44" s="120" t="s">
        <v>69</v>
      </c>
      <c r="B44" s="122" t="s">
        <v>70</v>
      </c>
      <c r="C44" s="108"/>
      <c r="D44" s="108"/>
      <c r="E44" s="113"/>
      <c r="F44" s="108"/>
      <c r="G44" s="108"/>
      <c r="H44" s="78"/>
      <c r="I44" s="78"/>
      <c r="J44" s="5"/>
      <c r="K44" s="6"/>
      <c r="L44" s="6"/>
      <c r="M44" s="6"/>
      <c r="N44" s="6"/>
      <c r="O44" s="6"/>
      <c r="P44" s="6"/>
      <c r="Q44" s="6"/>
      <c r="R44" s="6"/>
      <c r="S44" s="6"/>
      <c r="T44" s="6"/>
      <c r="U44" s="6"/>
      <c r="V44" s="6"/>
      <c r="W44" s="6"/>
      <c r="X44" s="6"/>
      <c r="Y44" s="6"/>
      <c r="Z44" s="6"/>
    </row>
    <row r="45" ht="45.0" customHeight="1">
      <c r="A45" s="104" t="s">
        <v>73</v>
      </c>
      <c r="B45" s="122" t="s">
        <v>75</v>
      </c>
      <c r="C45" s="110" t="s">
        <v>112</v>
      </c>
      <c r="D45" s="108">
        <v>1.0</v>
      </c>
      <c r="E45" s="113" t="s">
        <v>114</v>
      </c>
      <c r="F45" s="108"/>
      <c r="G45" s="110" t="s">
        <v>115</v>
      </c>
      <c r="H45" s="78"/>
      <c r="I45" s="78"/>
      <c r="J45" s="5"/>
      <c r="K45" s="6"/>
      <c r="L45" s="6"/>
      <c r="M45" s="6"/>
      <c r="N45" s="6"/>
      <c r="O45" s="6"/>
      <c r="P45" s="6"/>
      <c r="Q45" s="6"/>
      <c r="R45" s="6"/>
      <c r="S45" s="6"/>
      <c r="T45" s="6"/>
      <c r="U45" s="6"/>
      <c r="V45" s="6"/>
      <c r="W45" s="6"/>
      <c r="X45" s="6"/>
      <c r="Y45" s="6"/>
      <c r="Z45" s="6"/>
    </row>
    <row r="46" ht="15.75" hidden="1" customHeight="1">
      <c r="A46" s="120" t="s">
        <v>78</v>
      </c>
      <c r="B46" s="122" t="s">
        <v>79</v>
      </c>
      <c r="C46" s="108"/>
      <c r="D46" s="108"/>
      <c r="E46" s="113"/>
      <c r="F46" s="108"/>
      <c r="G46" s="108"/>
      <c r="H46" s="78"/>
      <c r="I46" s="78"/>
      <c r="J46" s="5"/>
      <c r="K46" s="6"/>
      <c r="L46" s="6"/>
      <c r="M46" s="6"/>
      <c r="N46" s="6"/>
      <c r="O46" s="6"/>
      <c r="P46" s="6"/>
      <c r="Q46" s="6"/>
      <c r="R46" s="6"/>
      <c r="S46" s="6"/>
      <c r="T46" s="6"/>
      <c r="U46" s="6"/>
      <c r="V46" s="6"/>
      <c r="W46" s="6"/>
      <c r="X46" s="6"/>
      <c r="Y46" s="6"/>
      <c r="Z46" s="6"/>
    </row>
    <row r="47" ht="31.5" hidden="1" customHeight="1">
      <c r="A47" s="120" t="s">
        <v>82</v>
      </c>
      <c r="B47" s="122" t="s">
        <v>83</v>
      </c>
      <c r="C47" s="108"/>
      <c r="D47" s="108"/>
      <c r="E47" s="113"/>
      <c r="F47" s="108"/>
      <c r="G47" s="108"/>
      <c r="H47" s="78"/>
      <c r="I47" s="78"/>
      <c r="J47" s="5"/>
      <c r="K47" s="6"/>
      <c r="L47" s="6"/>
      <c r="M47" s="6"/>
      <c r="N47" s="6"/>
      <c r="O47" s="6"/>
      <c r="P47" s="6"/>
      <c r="Q47" s="6"/>
      <c r="R47" s="6"/>
      <c r="S47" s="6"/>
      <c r="T47" s="6"/>
      <c r="U47" s="6"/>
      <c r="V47" s="6"/>
      <c r="W47" s="6"/>
      <c r="X47" s="6"/>
      <c r="Y47" s="6"/>
      <c r="Z47" s="6"/>
    </row>
    <row r="48" ht="15.75" hidden="1" customHeight="1">
      <c r="A48" s="120" t="s">
        <v>89</v>
      </c>
      <c r="B48" s="122" t="s">
        <v>91</v>
      </c>
      <c r="C48" s="108"/>
      <c r="D48" s="108"/>
      <c r="E48" s="113"/>
      <c r="F48" s="108"/>
      <c r="G48" s="108"/>
      <c r="H48" s="78"/>
      <c r="I48" s="78"/>
      <c r="J48" s="5"/>
      <c r="K48" s="6"/>
      <c r="L48" s="6"/>
      <c r="M48" s="6"/>
      <c r="N48" s="6"/>
      <c r="O48" s="6"/>
      <c r="P48" s="6"/>
      <c r="Q48" s="6"/>
      <c r="R48" s="6"/>
      <c r="S48" s="6"/>
      <c r="T48" s="6"/>
      <c r="U48" s="6"/>
      <c r="V48" s="6"/>
      <c r="W48" s="6"/>
      <c r="X48" s="6"/>
      <c r="Y48" s="6"/>
      <c r="Z48" s="6"/>
    </row>
    <row r="49" ht="31.5" hidden="1" customHeight="1">
      <c r="A49" s="120" t="s">
        <v>126</v>
      </c>
      <c r="B49" s="122" t="s">
        <v>110</v>
      </c>
      <c r="C49" s="108"/>
      <c r="D49" s="108"/>
      <c r="E49" s="113"/>
      <c r="F49" s="108"/>
      <c r="G49" s="108"/>
      <c r="H49" s="78"/>
      <c r="I49" s="78"/>
      <c r="J49" s="5"/>
      <c r="K49" s="6"/>
      <c r="L49" s="6"/>
      <c r="M49" s="6"/>
      <c r="N49" s="6"/>
      <c r="O49" s="6"/>
      <c r="P49" s="6"/>
      <c r="Q49" s="6"/>
      <c r="R49" s="6"/>
      <c r="S49" s="6"/>
      <c r="T49" s="6"/>
      <c r="U49" s="6"/>
      <c r="V49" s="6"/>
      <c r="W49" s="6"/>
      <c r="X49" s="6"/>
      <c r="Y49" s="6"/>
      <c r="Z49" s="6"/>
    </row>
    <row r="50" ht="15.75" hidden="1" customHeight="1">
      <c r="A50" s="120" t="s">
        <v>116</v>
      </c>
      <c r="B50" s="122" t="s">
        <v>117</v>
      </c>
      <c r="C50" s="108"/>
      <c r="D50" s="108"/>
      <c r="E50" s="113"/>
      <c r="F50" s="108"/>
      <c r="G50" s="108"/>
      <c r="H50" s="78"/>
      <c r="I50" s="78"/>
      <c r="J50" s="5"/>
      <c r="K50" s="6"/>
      <c r="L50" s="6"/>
      <c r="M50" s="6"/>
      <c r="N50" s="6"/>
      <c r="O50" s="6"/>
      <c r="P50" s="6"/>
      <c r="Q50" s="6"/>
      <c r="R50" s="6"/>
      <c r="S50" s="6"/>
      <c r="T50" s="6"/>
      <c r="U50" s="6"/>
      <c r="V50" s="6"/>
      <c r="W50" s="6"/>
      <c r="X50" s="6"/>
      <c r="Y50" s="6"/>
      <c r="Z50" s="6"/>
    </row>
    <row r="51" ht="15.75" hidden="1" customHeight="1">
      <c r="A51" s="120" t="s">
        <v>135</v>
      </c>
      <c r="B51" s="122" t="s">
        <v>119</v>
      </c>
      <c r="C51" s="108"/>
      <c r="D51" s="108"/>
      <c r="E51" s="113"/>
      <c r="F51" s="108"/>
      <c r="G51" s="108"/>
      <c r="H51" s="78"/>
      <c r="I51" s="78"/>
      <c r="J51" s="5"/>
      <c r="K51" s="6"/>
      <c r="L51" s="6"/>
      <c r="M51" s="6"/>
      <c r="N51" s="6"/>
      <c r="O51" s="6"/>
      <c r="P51" s="6"/>
      <c r="Q51" s="6"/>
      <c r="R51" s="6"/>
      <c r="S51" s="6"/>
      <c r="T51" s="6"/>
      <c r="U51" s="6"/>
      <c r="V51" s="6"/>
      <c r="W51" s="6"/>
      <c r="X51" s="6"/>
      <c r="Y51" s="6"/>
      <c r="Z51" s="6"/>
    </row>
    <row r="52" ht="31.5" hidden="1" customHeight="1">
      <c r="A52" s="120" t="s">
        <v>124</v>
      </c>
      <c r="B52" s="122" t="s">
        <v>125</v>
      </c>
      <c r="C52" s="108"/>
      <c r="D52" s="108"/>
      <c r="E52" s="113"/>
      <c r="F52" s="108"/>
      <c r="G52" s="108"/>
      <c r="H52" s="78"/>
      <c r="I52" s="78"/>
      <c r="J52" s="5"/>
      <c r="K52" s="6"/>
      <c r="L52" s="6"/>
      <c r="M52" s="6"/>
      <c r="N52" s="6"/>
      <c r="O52" s="6"/>
      <c r="P52" s="6"/>
      <c r="Q52" s="6"/>
      <c r="R52" s="6"/>
      <c r="S52" s="6"/>
      <c r="T52" s="6"/>
      <c r="U52" s="6"/>
      <c r="V52" s="6"/>
      <c r="W52" s="6"/>
      <c r="X52" s="6"/>
      <c r="Y52" s="6"/>
      <c r="Z52" s="6"/>
    </row>
    <row r="53" ht="15.75" hidden="1" customHeight="1">
      <c r="A53" s="120" t="s">
        <v>128</v>
      </c>
      <c r="B53" s="122" t="s">
        <v>129</v>
      </c>
      <c r="C53" s="108"/>
      <c r="D53" s="108"/>
      <c r="E53" s="113"/>
      <c r="F53" s="108"/>
      <c r="G53" s="108"/>
      <c r="H53" s="78"/>
      <c r="I53" s="78"/>
      <c r="J53" s="5"/>
      <c r="K53" s="6"/>
      <c r="L53" s="6"/>
      <c r="M53" s="6"/>
      <c r="N53" s="6"/>
      <c r="O53" s="6"/>
      <c r="P53" s="6"/>
      <c r="Q53" s="6"/>
      <c r="R53" s="6"/>
      <c r="S53" s="6"/>
      <c r="T53" s="6"/>
      <c r="U53" s="6"/>
      <c r="V53" s="6"/>
      <c r="W53" s="6"/>
      <c r="X53" s="6"/>
      <c r="Y53" s="6"/>
      <c r="Z53" s="6"/>
    </row>
    <row r="54" ht="31.5" hidden="1" customHeight="1">
      <c r="A54" s="120" t="s">
        <v>132</v>
      </c>
      <c r="B54" s="122" t="s">
        <v>133</v>
      </c>
      <c r="C54" s="108"/>
      <c r="D54" s="108"/>
      <c r="E54" s="113"/>
      <c r="F54" s="108"/>
      <c r="G54" s="108"/>
      <c r="H54" s="78"/>
      <c r="I54" s="78"/>
      <c r="J54" s="5"/>
      <c r="K54" s="6"/>
      <c r="L54" s="6"/>
      <c r="M54" s="6"/>
      <c r="N54" s="6"/>
      <c r="O54" s="6"/>
      <c r="P54" s="6"/>
      <c r="Q54" s="6"/>
      <c r="R54" s="6"/>
      <c r="S54" s="6"/>
      <c r="T54" s="6"/>
      <c r="U54" s="6"/>
      <c r="V54" s="6"/>
      <c r="W54" s="6"/>
      <c r="X54" s="6"/>
      <c r="Y54" s="6"/>
      <c r="Z54" s="6"/>
    </row>
    <row r="55" ht="31.5" hidden="1" customHeight="1">
      <c r="A55" s="120" t="s">
        <v>148</v>
      </c>
      <c r="B55" s="122" t="s">
        <v>138</v>
      </c>
      <c r="C55" s="108"/>
      <c r="D55" s="108"/>
      <c r="E55" s="113"/>
      <c r="F55" s="108"/>
      <c r="G55" s="108"/>
      <c r="H55" s="78"/>
      <c r="I55" s="78"/>
      <c r="J55" s="5"/>
      <c r="K55" s="6"/>
      <c r="L55" s="6"/>
      <c r="M55" s="6"/>
      <c r="N55" s="6"/>
      <c r="O55" s="6"/>
      <c r="P55" s="6"/>
      <c r="Q55" s="6"/>
      <c r="R55" s="6"/>
      <c r="S55" s="6"/>
      <c r="T55" s="6"/>
      <c r="U55" s="6"/>
      <c r="V55" s="6"/>
      <c r="W55" s="6"/>
      <c r="X55" s="6"/>
      <c r="Y55" s="6"/>
      <c r="Z55" s="6"/>
    </row>
    <row r="56" ht="31.5" customHeight="1">
      <c r="A56" s="104" t="s">
        <v>153</v>
      </c>
      <c r="B56" s="106" t="s">
        <v>150</v>
      </c>
      <c r="C56" s="111" t="s">
        <v>156</v>
      </c>
      <c r="D56" s="113">
        <v>2.0</v>
      </c>
      <c r="E56" s="113" t="s">
        <v>158</v>
      </c>
      <c r="F56" s="113"/>
      <c r="G56" s="113"/>
      <c r="H56" s="78"/>
      <c r="I56" s="78"/>
      <c r="J56" s="5"/>
      <c r="K56" s="6"/>
      <c r="L56" s="6"/>
      <c r="M56" s="6"/>
      <c r="N56" s="6"/>
      <c r="O56" s="6"/>
      <c r="P56" s="6"/>
      <c r="Q56" s="6"/>
      <c r="R56" s="6"/>
      <c r="S56" s="6"/>
      <c r="T56" s="6"/>
      <c r="U56" s="6"/>
      <c r="V56" s="6"/>
      <c r="W56" s="6"/>
      <c r="X56" s="6"/>
      <c r="Y56" s="6"/>
      <c r="Z56" s="6"/>
    </row>
    <row r="57" ht="30.0" hidden="1" customHeight="1">
      <c r="A57" s="120" t="s">
        <v>155</v>
      </c>
      <c r="B57" s="122" t="s">
        <v>157</v>
      </c>
      <c r="C57" s="108"/>
      <c r="D57" s="108"/>
      <c r="E57" s="113"/>
      <c r="F57" s="108"/>
      <c r="G57" s="108"/>
      <c r="H57" s="78"/>
      <c r="I57" s="78"/>
      <c r="J57" s="5"/>
      <c r="K57" s="6"/>
      <c r="L57" s="6"/>
      <c r="M57" s="6"/>
      <c r="N57" s="6"/>
      <c r="O57" s="6"/>
      <c r="P57" s="6"/>
      <c r="Q57" s="6"/>
      <c r="R57" s="6"/>
      <c r="S57" s="6"/>
      <c r="T57" s="6"/>
      <c r="U57" s="6"/>
      <c r="V57" s="6"/>
      <c r="W57" s="6"/>
      <c r="X57" s="6"/>
      <c r="Y57" s="6"/>
      <c r="Z57" s="6"/>
    </row>
    <row r="58" ht="31.5" hidden="1" customHeight="1">
      <c r="A58" s="120" t="s">
        <v>170</v>
      </c>
      <c r="B58" s="122" t="s">
        <v>160</v>
      </c>
      <c r="C58" s="108"/>
      <c r="D58" s="108"/>
      <c r="E58" s="113"/>
      <c r="F58" s="108"/>
      <c r="G58" s="108"/>
      <c r="H58" s="78"/>
      <c r="I58" s="78"/>
      <c r="J58" s="5"/>
      <c r="K58" s="6"/>
      <c r="L58" s="6"/>
      <c r="M58" s="6"/>
      <c r="N58" s="6"/>
      <c r="O58" s="6"/>
      <c r="P58" s="6"/>
      <c r="Q58" s="6"/>
      <c r="R58" s="6"/>
      <c r="S58" s="6"/>
      <c r="T58" s="6"/>
      <c r="U58" s="6"/>
      <c r="V58" s="6"/>
      <c r="W58" s="6"/>
      <c r="X58" s="6"/>
      <c r="Y58" s="6"/>
      <c r="Z58" s="6"/>
    </row>
    <row r="59" ht="31.5" hidden="1" customHeight="1">
      <c r="A59" s="120" t="s">
        <v>164</v>
      </c>
      <c r="B59" s="122" t="s">
        <v>165</v>
      </c>
      <c r="C59" s="108"/>
      <c r="D59" s="108"/>
      <c r="E59" s="113"/>
      <c r="F59" s="108"/>
      <c r="G59" s="108"/>
      <c r="H59" s="78"/>
      <c r="I59" s="78"/>
      <c r="J59" s="5"/>
      <c r="K59" s="6"/>
      <c r="L59" s="6"/>
      <c r="M59" s="6"/>
      <c r="N59" s="6"/>
      <c r="O59" s="6"/>
      <c r="P59" s="6"/>
      <c r="Q59" s="6"/>
      <c r="R59" s="6"/>
      <c r="S59" s="6"/>
      <c r="T59" s="6"/>
      <c r="U59" s="6"/>
      <c r="V59" s="6"/>
      <c r="W59" s="6"/>
      <c r="X59" s="6"/>
      <c r="Y59" s="6"/>
      <c r="Z59" s="6"/>
    </row>
    <row r="60" ht="31.5" hidden="1" customHeight="1">
      <c r="A60" s="120" t="s">
        <v>168</v>
      </c>
      <c r="B60" s="125" t="s">
        <v>169</v>
      </c>
      <c r="C60" s="108"/>
      <c r="D60" s="108"/>
      <c r="E60" s="113"/>
      <c r="F60" s="108"/>
      <c r="G60" s="108"/>
      <c r="H60" s="78"/>
      <c r="I60" s="78"/>
      <c r="J60" s="5"/>
      <c r="K60" s="6"/>
      <c r="L60" s="6"/>
      <c r="M60" s="6"/>
      <c r="N60" s="6"/>
      <c r="O60" s="6"/>
      <c r="P60" s="6"/>
      <c r="Q60" s="6"/>
      <c r="R60" s="6"/>
      <c r="S60" s="6"/>
      <c r="T60" s="6"/>
      <c r="U60" s="6"/>
      <c r="V60" s="6"/>
      <c r="W60" s="6"/>
      <c r="X60" s="6"/>
      <c r="Y60" s="6"/>
      <c r="Z60" s="6"/>
    </row>
    <row r="61" ht="39.75" customHeight="1">
      <c r="A61" s="104" t="s">
        <v>171</v>
      </c>
      <c r="B61" s="128" t="s">
        <v>177</v>
      </c>
      <c r="C61" s="3"/>
      <c r="D61" s="3"/>
      <c r="E61" s="3"/>
      <c r="F61" s="3"/>
      <c r="G61" s="4"/>
      <c r="H61" s="78">
        <f>SUM(D62:D72)</f>
        <v>16</v>
      </c>
      <c r="I61" s="78">
        <f>COUNT(D62:D72)*2</f>
        <v>22</v>
      </c>
      <c r="J61" s="5"/>
      <c r="K61" s="6"/>
      <c r="L61" s="6"/>
      <c r="M61" s="6"/>
      <c r="N61" s="6"/>
      <c r="O61" s="6"/>
      <c r="P61" s="6"/>
      <c r="Q61" s="6"/>
      <c r="R61" s="6"/>
      <c r="S61" s="6"/>
      <c r="T61" s="6"/>
      <c r="U61" s="6"/>
      <c r="V61" s="6"/>
      <c r="W61" s="6"/>
      <c r="X61" s="6"/>
      <c r="Y61" s="6"/>
      <c r="Z61" s="6"/>
    </row>
    <row r="62" ht="31.5" customHeight="1">
      <c r="A62" s="104" t="s">
        <v>178</v>
      </c>
      <c r="B62" s="122" t="s">
        <v>179</v>
      </c>
      <c r="C62" s="129" t="s">
        <v>197</v>
      </c>
      <c r="D62" s="108">
        <v>2.0</v>
      </c>
      <c r="E62" s="113" t="s">
        <v>201</v>
      </c>
      <c r="F62" s="108" t="s">
        <v>203</v>
      </c>
      <c r="G62" s="108"/>
      <c r="H62" s="78"/>
      <c r="I62" s="78"/>
      <c r="J62" s="5"/>
      <c r="K62" s="6"/>
      <c r="L62" s="6"/>
      <c r="M62" s="6"/>
      <c r="N62" s="6"/>
      <c r="O62" s="6"/>
      <c r="P62" s="6"/>
      <c r="Q62" s="6"/>
      <c r="R62" s="6"/>
      <c r="S62" s="6"/>
      <c r="T62" s="6"/>
      <c r="U62" s="6"/>
      <c r="V62" s="6"/>
      <c r="W62" s="6"/>
      <c r="X62" s="6"/>
      <c r="Y62" s="6"/>
      <c r="Z62" s="6"/>
    </row>
    <row r="63" ht="31.5" customHeight="1">
      <c r="A63" s="104" t="s">
        <v>180</v>
      </c>
      <c r="B63" s="106" t="s">
        <v>181</v>
      </c>
      <c r="C63" s="111" t="s">
        <v>205</v>
      </c>
      <c r="D63" s="108">
        <v>2.0</v>
      </c>
      <c r="E63" s="113" t="s">
        <v>201</v>
      </c>
      <c r="F63" s="111" t="s">
        <v>206</v>
      </c>
      <c r="G63" s="113"/>
      <c r="H63" s="78"/>
      <c r="I63" s="78"/>
      <c r="J63" s="5"/>
      <c r="K63" s="6"/>
      <c r="L63" s="6"/>
      <c r="M63" s="6"/>
      <c r="N63" s="6"/>
      <c r="O63" s="6"/>
      <c r="P63" s="6"/>
      <c r="Q63" s="6"/>
      <c r="R63" s="6"/>
      <c r="S63" s="6"/>
      <c r="T63" s="6"/>
      <c r="U63" s="6"/>
      <c r="V63" s="6"/>
      <c r="W63" s="6"/>
      <c r="X63" s="6"/>
      <c r="Y63" s="6"/>
      <c r="Z63" s="6"/>
    </row>
    <row r="64" ht="30.75" customHeight="1">
      <c r="A64" s="104"/>
      <c r="B64" s="106"/>
      <c r="C64" s="130" t="s">
        <v>209</v>
      </c>
      <c r="D64" s="108">
        <v>0.0</v>
      </c>
      <c r="E64" s="113" t="s">
        <v>201</v>
      </c>
      <c r="F64" s="111" t="s">
        <v>213</v>
      </c>
      <c r="G64" s="113"/>
      <c r="H64" s="78"/>
      <c r="I64" s="78"/>
      <c r="J64" s="5"/>
      <c r="K64" s="6"/>
      <c r="L64" s="6"/>
      <c r="M64" s="6"/>
      <c r="N64" s="6"/>
      <c r="O64" s="6"/>
      <c r="P64" s="6"/>
      <c r="Q64" s="6"/>
      <c r="R64" s="6"/>
      <c r="S64" s="6"/>
      <c r="T64" s="6"/>
      <c r="U64" s="6"/>
      <c r="V64" s="6"/>
      <c r="W64" s="6"/>
      <c r="X64" s="6"/>
      <c r="Y64" s="6"/>
      <c r="Z64" s="6"/>
    </row>
    <row r="65" ht="30.75" customHeight="1">
      <c r="A65" s="104"/>
      <c r="B65" s="106"/>
      <c r="C65" s="111" t="s">
        <v>216</v>
      </c>
      <c r="D65" s="108">
        <v>1.0</v>
      </c>
      <c r="E65" s="113" t="s">
        <v>201</v>
      </c>
      <c r="F65" s="111" t="s">
        <v>219</v>
      </c>
      <c r="G65" s="113"/>
      <c r="H65" s="78"/>
      <c r="I65" s="78"/>
      <c r="J65" s="5"/>
      <c r="K65" s="6"/>
      <c r="L65" s="6"/>
      <c r="M65" s="6"/>
      <c r="N65" s="6"/>
      <c r="O65" s="6"/>
      <c r="P65" s="6"/>
      <c r="Q65" s="6"/>
      <c r="R65" s="6"/>
      <c r="S65" s="6"/>
      <c r="T65" s="6"/>
      <c r="U65" s="6"/>
      <c r="V65" s="6"/>
      <c r="W65" s="6"/>
      <c r="X65" s="6"/>
      <c r="Y65" s="6"/>
      <c r="Z65" s="6"/>
    </row>
    <row r="66" ht="30.75" customHeight="1">
      <c r="A66" s="104"/>
      <c r="B66" s="106"/>
      <c r="C66" s="111" t="s">
        <v>220</v>
      </c>
      <c r="D66" s="108">
        <v>2.0</v>
      </c>
      <c r="E66" s="113" t="s">
        <v>201</v>
      </c>
      <c r="F66" s="111"/>
      <c r="G66" s="113"/>
      <c r="H66" s="78"/>
      <c r="I66" s="78"/>
      <c r="J66" s="5"/>
      <c r="K66" s="6"/>
      <c r="L66" s="6"/>
      <c r="M66" s="6"/>
      <c r="N66" s="6"/>
      <c r="O66" s="6"/>
      <c r="P66" s="6"/>
      <c r="Q66" s="6"/>
      <c r="R66" s="6"/>
      <c r="S66" s="6"/>
      <c r="T66" s="6"/>
      <c r="U66" s="6"/>
      <c r="V66" s="6"/>
      <c r="W66" s="6"/>
      <c r="X66" s="6"/>
      <c r="Y66" s="6"/>
      <c r="Z66" s="6"/>
    </row>
    <row r="67" ht="24.0" customHeight="1">
      <c r="A67" s="104"/>
      <c r="B67" s="106"/>
      <c r="C67" s="111" t="s">
        <v>224</v>
      </c>
      <c r="D67" s="108">
        <v>0.0</v>
      </c>
      <c r="E67" s="113" t="s">
        <v>201</v>
      </c>
      <c r="F67" s="111"/>
      <c r="G67" s="113"/>
      <c r="H67" s="78"/>
      <c r="I67" s="78"/>
      <c r="J67" s="5"/>
      <c r="K67" s="6"/>
      <c r="L67" s="6"/>
      <c r="M67" s="6"/>
      <c r="N67" s="6"/>
      <c r="O67" s="6"/>
      <c r="P67" s="6"/>
      <c r="Q67" s="6"/>
      <c r="R67" s="6"/>
      <c r="S67" s="6"/>
      <c r="T67" s="6"/>
      <c r="U67" s="6"/>
      <c r="V67" s="6"/>
      <c r="W67" s="6"/>
      <c r="X67" s="6"/>
      <c r="Y67" s="6"/>
      <c r="Z67" s="6"/>
    </row>
    <row r="68" ht="30.75" customHeight="1">
      <c r="A68" s="104"/>
      <c r="B68" s="106"/>
      <c r="C68" s="111" t="s">
        <v>225</v>
      </c>
      <c r="D68" s="108">
        <v>2.0</v>
      </c>
      <c r="E68" s="113" t="s">
        <v>201</v>
      </c>
      <c r="F68" s="111"/>
      <c r="G68" s="113"/>
      <c r="H68" s="78"/>
      <c r="I68" s="78"/>
      <c r="J68" s="5"/>
      <c r="K68" s="6"/>
      <c r="L68" s="6"/>
      <c r="M68" s="6"/>
      <c r="N68" s="6"/>
      <c r="O68" s="6"/>
      <c r="P68" s="6"/>
      <c r="Q68" s="6"/>
      <c r="R68" s="6"/>
      <c r="S68" s="6"/>
      <c r="T68" s="6"/>
      <c r="U68" s="6"/>
      <c r="V68" s="6"/>
      <c r="W68" s="6"/>
      <c r="X68" s="6"/>
      <c r="Y68" s="6"/>
      <c r="Z68" s="6"/>
    </row>
    <row r="69" ht="45.0" customHeight="1">
      <c r="A69" s="104"/>
      <c r="B69" s="106"/>
      <c r="C69" s="111" t="s">
        <v>228</v>
      </c>
      <c r="D69" s="108">
        <v>1.0</v>
      </c>
      <c r="E69" s="113" t="s">
        <v>201</v>
      </c>
      <c r="F69" s="111"/>
      <c r="G69" s="115" t="s">
        <v>229</v>
      </c>
      <c r="H69" s="78"/>
      <c r="I69" s="78"/>
      <c r="J69" s="5"/>
      <c r="K69" s="6"/>
      <c r="L69" s="6"/>
      <c r="M69" s="6"/>
      <c r="N69" s="6"/>
      <c r="O69" s="6"/>
      <c r="P69" s="6"/>
      <c r="Q69" s="6"/>
      <c r="R69" s="6"/>
      <c r="S69" s="6"/>
      <c r="T69" s="6"/>
      <c r="U69" s="6"/>
      <c r="V69" s="6"/>
      <c r="W69" s="6"/>
      <c r="X69" s="6"/>
      <c r="Y69" s="6"/>
      <c r="Z69" s="6"/>
    </row>
    <row r="70" ht="45.75" customHeight="1">
      <c r="A70" s="104"/>
      <c r="B70" s="106"/>
      <c r="C70" s="111" t="s">
        <v>230</v>
      </c>
      <c r="D70" s="108">
        <v>2.0</v>
      </c>
      <c r="E70" s="113" t="s">
        <v>201</v>
      </c>
      <c r="F70" s="111"/>
      <c r="G70" s="113"/>
      <c r="H70" s="78"/>
      <c r="I70" s="78"/>
      <c r="J70" s="5"/>
      <c r="K70" s="6"/>
      <c r="L70" s="6"/>
      <c r="M70" s="6"/>
      <c r="N70" s="6"/>
      <c r="O70" s="6"/>
      <c r="P70" s="6"/>
      <c r="Q70" s="6"/>
      <c r="R70" s="6"/>
      <c r="S70" s="6"/>
      <c r="T70" s="6"/>
      <c r="U70" s="6"/>
      <c r="V70" s="6"/>
      <c r="W70" s="6"/>
      <c r="X70" s="6"/>
      <c r="Y70" s="6"/>
      <c r="Z70" s="6"/>
    </row>
    <row r="71" ht="31.5" customHeight="1">
      <c r="A71" s="104" t="s">
        <v>184</v>
      </c>
      <c r="B71" s="106" t="s">
        <v>185</v>
      </c>
      <c r="C71" s="131" t="s">
        <v>231</v>
      </c>
      <c r="D71" s="108">
        <v>2.0</v>
      </c>
      <c r="E71" s="132" t="s">
        <v>201</v>
      </c>
      <c r="F71" s="132"/>
      <c r="G71" s="132"/>
      <c r="H71" s="78"/>
      <c r="I71" s="78"/>
      <c r="J71" s="5"/>
      <c r="K71" s="6"/>
      <c r="L71" s="6"/>
      <c r="M71" s="6"/>
      <c r="N71" s="6"/>
      <c r="O71" s="6"/>
      <c r="P71" s="6"/>
      <c r="Q71" s="6"/>
      <c r="R71" s="6"/>
      <c r="S71" s="6"/>
      <c r="T71" s="6"/>
      <c r="U71" s="6"/>
      <c r="V71" s="6"/>
      <c r="W71" s="6"/>
      <c r="X71" s="6"/>
      <c r="Y71" s="6"/>
      <c r="Z71" s="6"/>
    </row>
    <row r="72" ht="30.75" customHeight="1">
      <c r="A72" s="104"/>
      <c r="B72" s="106"/>
      <c r="C72" s="111" t="s">
        <v>232</v>
      </c>
      <c r="D72" s="108">
        <v>2.0</v>
      </c>
      <c r="E72" s="132" t="s">
        <v>201</v>
      </c>
      <c r="F72" s="113"/>
      <c r="G72" s="113"/>
      <c r="H72" s="78"/>
      <c r="I72" s="78"/>
      <c r="J72" s="5"/>
      <c r="K72" s="6"/>
      <c r="L72" s="6"/>
      <c r="M72" s="6"/>
      <c r="N72" s="6"/>
      <c r="O72" s="6"/>
      <c r="P72" s="6"/>
      <c r="Q72" s="6"/>
      <c r="R72" s="6"/>
      <c r="S72" s="6"/>
      <c r="T72" s="6"/>
      <c r="U72" s="6"/>
      <c r="V72" s="6"/>
      <c r="W72" s="6"/>
      <c r="X72" s="6"/>
      <c r="Y72" s="6"/>
      <c r="Z72" s="6"/>
    </row>
    <row r="73" ht="31.5" hidden="1" customHeight="1">
      <c r="A73" s="120" t="s">
        <v>186</v>
      </c>
      <c r="B73" s="122" t="s">
        <v>187</v>
      </c>
      <c r="C73" s="108"/>
      <c r="D73" s="108"/>
      <c r="E73" s="113"/>
      <c r="F73" s="108"/>
      <c r="G73" s="108"/>
      <c r="H73" s="78"/>
      <c r="I73" s="78"/>
      <c r="J73" s="5"/>
      <c r="K73" s="6"/>
      <c r="L73" s="6"/>
      <c r="M73" s="6"/>
      <c r="N73" s="6"/>
      <c r="O73" s="6"/>
      <c r="P73" s="6"/>
      <c r="Q73" s="6"/>
      <c r="R73" s="6"/>
      <c r="S73" s="6"/>
      <c r="T73" s="6"/>
      <c r="U73" s="6"/>
      <c r="V73" s="6"/>
      <c r="W73" s="6"/>
      <c r="X73" s="6"/>
      <c r="Y73" s="6"/>
      <c r="Z73" s="6"/>
    </row>
    <row r="74" ht="31.5" hidden="1" customHeight="1">
      <c r="A74" s="120" t="s">
        <v>190</v>
      </c>
      <c r="B74" s="122" t="s">
        <v>191</v>
      </c>
      <c r="C74" s="108"/>
      <c r="D74" s="108"/>
      <c r="E74" s="113"/>
      <c r="F74" s="108"/>
      <c r="G74" s="108"/>
      <c r="H74" s="78"/>
      <c r="I74" s="78"/>
      <c r="J74" s="5"/>
      <c r="K74" s="6"/>
      <c r="L74" s="6"/>
      <c r="M74" s="6"/>
      <c r="N74" s="6"/>
      <c r="O74" s="6"/>
      <c r="P74" s="6"/>
      <c r="Q74" s="6"/>
      <c r="R74" s="6"/>
      <c r="S74" s="6"/>
      <c r="T74" s="6"/>
      <c r="U74" s="6"/>
      <c r="V74" s="6"/>
      <c r="W74" s="6"/>
      <c r="X74" s="6"/>
      <c r="Y74" s="6"/>
      <c r="Z74" s="6"/>
    </row>
    <row r="75" ht="30.0" customHeight="1">
      <c r="A75" s="104" t="s">
        <v>193</v>
      </c>
      <c r="B75" s="128" t="s">
        <v>235</v>
      </c>
      <c r="C75" s="3"/>
      <c r="D75" s="3"/>
      <c r="E75" s="3"/>
      <c r="F75" s="3"/>
      <c r="G75" s="4"/>
      <c r="H75" s="78">
        <f>SUM(D76:D77)</f>
        <v>2</v>
      </c>
      <c r="I75" s="78">
        <f>COUNT(D76:D77)*2</f>
        <v>4</v>
      </c>
      <c r="J75" s="5"/>
      <c r="K75" s="6"/>
      <c r="L75" s="6"/>
      <c r="M75" s="6"/>
      <c r="N75" s="6"/>
      <c r="O75" s="6"/>
      <c r="P75" s="6"/>
      <c r="Q75" s="6"/>
      <c r="R75" s="6"/>
      <c r="S75" s="6"/>
      <c r="T75" s="6"/>
      <c r="U75" s="6"/>
      <c r="V75" s="6"/>
      <c r="W75" s="6"/>
      <c r="X75" s="6"/>
      <c r="Y75" s="6"/>
      <c r="Z75" s="6"/>
    </row>
    <row r="76" ht="30.0" customHeight="1">
      <c r="A76" s="104" t="s">
        <v>246</v>
      </c>
      <c r="B76" s="106" t="s">
        <v>199</v>
      </c>
      <c r="C76" s="111" t="s">
        <v>247</v>
      </c>
      <c r="D76" s="115">
        <v>0.0</v>
      </c>
      <c r="E76" s="130" t="s">
        <v>114</v>
      </c>
      <c r="F76" s="130"/>
      <c r="G76" s="115" t="s">
        <v>251</v>
      </c>
      <c r="H76" s="78"/>
      <c r="I76" s="78"/>
      <c r="J76" s="5"/>
      <c r="K76" s="6"/>
      <c r="L76" s="6"/>
      <c r="M76" s="6"/>
      <c r="N76" s="6"/>
      <c r="O76" s="6"/>
      <c r="P76" s="6"/>
      <c r="Q76" s="6"/>
      <c r="R76" s="6"/>
      <c r="S76" s="6"/>
      <c r="T76" s="6"/>
      <c r="U76" s="6"/>
      <c r="V76" s="6"/>
      <c r="W76" s="6"/>
      <c r="X76" s="6"/>
      <c r="Y76" s="6"/>
      <c r="Z76" s="6"/>
    </row>
    <row r="77" ht="120.0" customHeight="1">
      <c r="A77" s="104" t="s">
        <v>254</v>
      </c>
      <c r="B77" s="106" t="s">
        <v>214</v>
      </c>
      <c r="C77" s="111" t="s">
        <v>256</v>
      </c>
      <c r="D77" s="115">
        <v>2.0</v>
      </c>
      <c r="E77" s="130" t="s">
        <v>114</v>
      </c>
      <c r="F77" s="116" t="s">
        <v>258</v>
      </c>
      <c r="G77" s="113"/>
      <c r="H77" s="78"/>
      <c r="I77" s="78"/>
      <c r="J77" s="5"/>
      <c r="K77" s="6"/>
      <c r="L77" s="6"/>
      <c r="M77" s="6"/>
      <c r="N77" s="6"/>
      <c r="O77" s="6"/>
      <c r="P77" s="6"/>
      <c r="Q77" s="6"/>
      <c r="R77" s="6"/>
      <c r="S77" s="6"/>
      <c r="T77" s="6"/>
      <c r="U77" s="6"/>
      <c r="V77" s="6"/>
      <c r="W77" s="6"/>
      <c r="X77" s="6"/>
      <c r="Y77" s="6"/>
      <c r="Z77" s="6"/>
    </row>
    <row r="78" ht="31.5" hidden="1" customHeight="1">
      <c r="A78" s="120" t="s">
        <v>261</v>
      </c>
      <c r="B78" s="122" t="s">
        <v>222</v>
      </c>
      <c r="C78" s="108"/>
      <c r="D78" s="108"/>
      <c r="E78" s="113"/>
      <c r="F78" s="108"/>
      <c r="G78" s="108"/>
      <c r="H78" s="78"/>
      <c r="I78" s="78"/>
      <c r="J78" s="5"/>
      <c r="K78" s="6"/>
      <c r="L78" s="6"/>
      <c r="M78" s="6"/>
      <c r="N78" s="6"/>
      <c r="O78" s="6"/>
      <c r="P78" s="6"/>
      <c r="Q78" s="6"/>
      <c r="R78" s="6"/>
      <c r="S78" s="6"/>
      <c r="T78" s="6"/>
      <c r="U78" s="6"/>
      <c r="V78" s="6"/>
      <c r="W78" s="6"/>
      <c r="X78" s="6"/>
      <c r="Y78" s="6"/>
      <c r="Z78" s="6"/>
    </row>
    <row r="79" ht="39.75" hidden="1" customHeight="1">
      <c r="A79" s="120" t="s">
        <v>226</v>
      </c>
      <c r="B79" s="128" t="s">
        <v>264</v>
      </c>
      <c r="C79" s="3"/>
      <c r="D79" s="3"/>
      <c r="E79" s="3"/>
      <c r="F79" s="3"/>
      <c r="G79" s="4"/>
      <c r="H79" s="78"/>
      <c r="I79" s="78"/>
      <c r="J79" s="5"/>
      <c r="K79" s="6"/>
      <c r="L79" s="6"/>
      <c r="M79" s="6"/>
      <c r="N79" s="6"/>
      <c r="O79" s="6"/>
      <c r="P79" s="6"/>
      <c r="Q79" s="6"/>
      <c r="R79" s="6"/>
      <c r="S79" s="6"/>
      <c r="T79" s="6"/>
      <c r="U79" s="6"/>
      <c r="V79" s="6"/>
      <c r="W79" s="6"/>
      <c r="X79" s="6"/>
      <c r="Y79" s="6"/>
      <c r="Z79" s="6"/>
    </row>
    <row r="80" ht="47.25" hidden="1" customHeight="1">
      <c r="A80" s="120" t="s">
        <v>233</v>
      </c>
      <c r="B80" s="122" t="s">
        <v>234</v>
      </c>
      <c r="C80" s="108"/>
      <c r="D80" s="108"/>
      <c r="E80" s="113"/>
      <c r="F80" s="108"/>
      <c r="G80" s="108"/>
      <c r="H80" s="78"/>
      <c r="I80" s="78"/>
      <c r="J80" s="5"/>
      <c r="K80" s="6"/>
      <c r="L80" s="6"/>
      <c r="M80" s="6"/>
      <c r="N80" s="6"/>
      <c r="O80" s="6"/>
      <c r="P80" s="6"/>
      <c r="Q80" s="6"/>
      <c r="R80" s="6"/>
      <c r="S80" s="6"/>
      <c r="T80" s="6"/>
      <c r="U80" s="6"/>
      <c r="V80" s="6"/>
      <c r="W80" s="6"/>
      <c r="X80" s="6"/>
      <c r="Y80" s="6"/>
      <c r="Z80" s="6"/>
    </row>
    <row r="81" ht="47.25" hidden="1" customHeight="1">
      <c r="A81" s="120" t="s">
        <v>236</v>
      </c>
      <c r="B81" s="122" t="s">
        <v>237</v>
      </c>
      <c r="C81" s="108"/>
      <c r="D81" s="108"/>
      <c r="E81" s="113"/>
      <c r="F81" s="108"/>
      <c r="G81" s="108"/>
      <c r="H81" s="78"/>
      <c r="I81" s="78"/>
      <c r="J81" s="5"/>
      <c r="K81" s="6"/>
      <c r="L81" s="6"/>
      <c r="M81" s="6"/>
      <c r="N81" s="6"/>
      <c r="O81" s="6"/>
      <c r="P81" s="6"/>
      <c r="Q81" s="6"/>
      <c r="R81" s="6"/>
      <c r="S81" s="6"/>
      <c r="T81" s="6"/>
      <c r="U81" s="6"/>
      <c r="V81" s="6"/>
      <c r="W81" s="6"/>
      <c r="X81" s="6"/>
      <c r="Y81" s="6"/>
      <c r="Z81" s="6"/>
    </row>
    <row r="82" ht="47.25" hidden="1" customHeight="1">
      <c r="A82" s="120" t="s">
        <v>238</v>
      </c>
      <c r="B82" s="122" t="s">
        <v>239</v>
      </c>
      <c r="C82" s="108"/>
      <c r="D82" s="108"/>
      <c r="E82" s="113"/>
      <c r="F82" s="108"/>
      <c r="G82" s="108"/>
      <c r="H82" s="78"/>
      <c r="I82" s="78"/>
      <c r="J82" s="5"/>
      <c r="K82" s="6"/>
      <c r="L82" s="6"/>
      <c r="M82" s="6"/>
      <c r="N82" s="6"/>
      <c r="O82" s="6"/>
      <c r="P82" s="6"/>
      <c r="Q82" s="6"/>
      <c r="R82" s="6"/>
      <c r="S82" s="6"/>
      <c r="T82" s="6"/>
      <c r="U82" s="6"/>
      <c r="V82" s="6"/>
      <c r="W82" s="6"/>
      <c r="X82" s="6"/>
      <c r="Y82" s="6"/>
      <c r="Z82" s="6"/>
    </row>
    <row r="83" ht="47.25" hidden="1" customHeight="1">
      <c r="A83" s="120" t="s">
        <v>240</v>
      </c>
      <c r="B83" s="122" t="s">
        <v>242</v>
      </c>
      <c r="C83" s="108"/>
      <c r="D83" s="108"/>
      <c r="E83" s="113"/>
      <c r="F83" s="108"/>
      <c r="G83" s="108"/>
      <c r="H83" s="78"/>
      <c r="I83" s="78"/>
      <c r="J83" s="5"/>
      <c r="K83" s="6"/>
      <c r="L83" s="6"/>
      <c r="M83" s="6"/>
      <c r="N83" s="6"/>
      <c r="O83" s="6"/>
      <c r="P83" s="6"/>
      <c r="Q83" s="6"/>
      <c r="R83" s="6"/>
      <c r="S83" s="6"/>
      <c r="T83" s="6"/>
      <c r="U83" s="6"/>
      <c r="V83" s="6"/>
      <c r="W83" s="6"/>
      <c r="X83" s="6"/>
      <c r="Y83" s="6"/>
      <c r="Z83" s="6"/>
    </row>
    <row r="84" ht="30.0" hidden="1" customHeight="1">
      <c r="A84" s="120" t="s">
        <v>243</v>
      </c>
      <c r="B84" s="122" t="s">
        <v>273</v>
      </c>
      <c r="C84" s="108"/>
      <c r="D84" s="108"/>
      <c r="E84" s="113"/>
      <c r="F84" s="108"/>
      <c r="G84" s="108"/>
      <c r="H84" s="78"/>
      <c r="I84" s="78"/>
      <c r="J84" s="5"/>
      <c r="K84" s="6"/>
      <c r="L84" s="6"/>
      <c r="M84" s="6"/>
      <c r="N84" s="6"/>
      <c r="O84" s="6"/>
      <c r="P84" s="6"/>
      <c r="Q84" s="6"/>
      <c r="R84" s="6"/>
      <c r="S84" s="6"/>
      <c r="T84" s="6"/>
      <c r="U84" s="6"/>
      <c r="V84" s="6"/>
      <c r="W84" s="6"/>
      <c r="X84" s="6"/>
      <c r="Y84" s="6"/>
      <c r="Z84" s="6"/>
    </row>
    <row r="85" ht="30.0" hidden="1" customHeight="1">
      <c r="A85" s="120" t="s">
        <v>249</v>
      </c>
      <c r="B85" s="122" t="s">
        <v>250</v>
      </c>
      <c r="C85" s="108"/>
      <c r="D85" s="108"/>
      <c r="E85" s="113"/>
      <c r="F85" s="108"/>
      <c r="G85" s="108"/>
      <c r="H85" s="78"/>
      <c r="I85" s="78"/>
      <c r="J85" s="5"/>
      <c r="K85" s="6"/>
      <c r="L85" s="6"/>
      <c r="M85" s="6"/>
      <c r="N85" s="6"/>
      <c r="O85" s="6"/>
      <c r="P85" s="6"/>
      <c r="Q85" s="6"/>
      <c r="R85" s="6"/>
      <c r="S85" s="6"/>
      <c r="T85" s="6"/>
      <c r="U85" s="6"/>
      <c r="V85" s="6"/>
      <c r="W85" s="6"/>
      <c r="X85" s="6"/>
      <c r="Y85" s="6"/>
      <c r="Z85" s="6"/>
    </row>
    <row r="86" ht="30.0" hidden="1" customHeight="1">
      <c r="A86" s="120" t="s">
        <v>252</v>
      </c>
      <c r="B86" s="122" t="s">
        <v>255</v>
      </c>
      <c r="C86" s="108"/>
      <c r="D86" s="108"/>
      <c r="E86" s="113"/>
      <c r="F86" s="108"/>
      <c r="G86" s="108"/>
      <c r="H86" s="78"/>
      <c r="I86" s="78"/>
      <c r="J86" s="5"/>
      <c r="K86" s="6"/>
      <c r="L86" s="6"/>
      <c r="M86" s="6"/>
      <c r="N86" s="6"/>
      <c r="O86" s="6"/>
      <c r="P86" s="6"/>
      <c r="Q86" s="6"/>
      <c r="R86" s="6"/>
      <c r="S86" s="6"/>
      <c r="T86" s="6"/>
      <c r="U86" s="6"/>
      <c r="V86" s="6"/>
      <c r="W86" s="6"/>
      <c r="X86" s="6"/>
      <c r="Y86" s="6"/>
      <c r="Z86" s="6"/>
    </row>
    <row r="87" ht="30.0" hidden="1" customHeight="1">
      <c r="A87" s="120" t="s">
        <v>259</v>
      </c>
      <c r="B87" s="122" t="s">
        <v>260</v>
      </c>
      <c r="C87" s="108"/>
      <c r="D87" s="108"/>
      <c r="E87" s="113"/>
      <c r="F87" s="108"/>
      <c r="G87" s="108"/>
      <c r="H87" s="78"/>
      <c r="I87" s="78"/>
      <c r="J87" s="5"/>
      <c r="K87" s="6"/>
      <c r="L87" s="6"/>
      <c r="M87" s="6"/>
      <c r="N87" s="6"/>
      <c r="O87" s="6"/>
      <c r="P87" s="6"/>
      <c r="Q87" s="6"/>
      <c r="R87" s="6"/>
      <c r="S87" s="6"/>
      <c r="T87" s="6"/>
      <c r="U87" s="6"/>
      <c r="V87" s="6"/>
      <c r="W87" s="6"/>
      <c r="X87" s="6"/>
      <c r="Y87" s="6"/>
      <c r="Z87" s="6"/>
    </row>
    <row r="88" ht="30.0" hidden="1" customHeight="1">
      <c r="A88" s="120" t="s">
        <v>262</v>
      </c>
      <c r="B88" s="122" t="s">
        <v>263</v>
      </c>
      <c r="C88" s="108"/>
      <c r="D88" s="108"/>
      <c r="E88" s="113"/>
      <c r="F88" s="108"/>
      <c r="G88" s="108"/>
      <c r="H88" s="78"/>
      <c r="I88" s="78"/>
      <c r="J88" s="5"/>
      <c r="K88" s="6"/>
      <c r="L88" s="6"/>
      <c r="M88" s="6"/>
      <c r="N88" s="6"/>
      <c r="O88" s="6"/>
      <c r="P88" s="6"/>
      <c r="Q88" s="6"/>
      <c r="R88" s="6"/>
      <c r="S88" s="6"/>
      <c r="T88" s="6"/>
      <c r="U88" s="6"/>
      <c r="V88" s="6"/>
      <c r="W88" s="6"/>
      <c r="X88" s="6"/>
      <c r="Y88" s="6"/>
      <c r="Z88" s="6"/>
    </row>
    <row r="89" ht="30.0" hidden="1" customHeight="1">
      <c r="A89" s="120" t="s">
        <v>265</v>
      </c>
      <c r="B89" s="122" t="s">
        <v>266</v>
      </c>
      <c r="C89" s="108"/>
      <c r="D89" s="108"/>
      <c r="E89" s="113"/>
      <c r="F89" s="108"/>
      <c r="G89" s="108"/>
      <c r="H89" s="78"/>
      <c r="I89" s="78"/>
      <c r="J89" s="5"/>
      <c r="K89" s="6"/>
      <c r="L89" s="6"/>
      <c r="M89" s="6"/>
      <c r="N89" s="6"/>
      <c r="O89" s="6"/>
      <c r="P89" s="6"/>
      <c r="Q89" s="6"/>
      <c r="R89" s="6"/>
      <c r="S89" s="6"/>
      <c r="T89" s="6"/>
      <c r="U89" s="6"/>
      <c r="V89" s="6"/>
      <c r="W89" s="6"/>
      <c r="X89" s="6"/>
      <c r="Y89" s="6"/>
      <c r="Z89" s="6"/>
    </row>
    <row r="90" ht="30.0" hidden="1" customHeight="1">
      <c r="A90" s="120" t="s">
        <v>267</v>
      </c>
      <c r="B90" s="133" t="s">
        <v>268</v>
      </c>
      <c r="C90" s="108"/>
      <c r="D90" s="108"/>
      <c r="E90" s="113"/>
      <c r="F90" s="108"/>
      <c r="G90" s="108"/>
      <c r="H90" s="78"/>
      <c r="I90" s="78"/>
      <c r="J90" s="5"/>
      <c r="K90" s="6"/>
      <c r="L90" s="6"/>
      <c r="M90" s="6"/>
      <c r="N90" s="6"/>
      <c r="O90" s="6"/>
      <c r="P90" s="6"/>
      <c r="Q90" s="6"/>
      <c r="R90" s="6"/>
      <c r="S90" s="6"/>
      <c r="T90" s="6"/>
      <c r="U90" s="6"/>
      <c r="V90" s="6"/>
      <c r="W90" s="6"/>
      <c r="X90" s="6"/>
      <c r="Y90" s="6"/>
      <c r="Z90" s="6"/>
    </row>
    <row r="91" ht="39.75" hidden="1" customHeight="1">
      <c r="A91" s="120" t="s">
        <v>294</v>
      </c>
      <c r="B91" s="137" t="s">
        <v>295</v>
      </c>
      <c r="C91" s="3"/>
      <c r="D91" s="3"/>
      <c r="E91" s="3"/>
      <c r="F91" s="3"/>
      <c r="G91" s="4"/>
      <c r="H91" s="78"/>
      <c r="I91" s="78"/>
      <c r="J91" s="5"/>
      <c r="K91" s="6"/>
      <c r="L91" s="6"/>
      <c r="M91" s="6"/>
      <c r="N91" s="6"/>
      <c r="O91" s="6"/>
      <c r="P91" s="6"/>
      <c r="Q91" s="6"/>
      <c r="R91" s="6"/>
      <c r="S91" s="6"/>
      <c r="T91" s="6"/>
      <c r="U91" s="6"/>
      <c r="V91" s="6"/>
      <c r="W91" s="6"/>
      <c r="X91" s="6"/>
      <c r="Y91" s="6"/>
      <c r="Z91" s="6"/>
    </row>
    <row r="92" ht="15.75" hidden="1" customHeight="1">
      <c r="A92" s="120" t="s">
        <v>275</v>
      </c>
      <c r="B92" s="122" t="s">
        <v>276</v>
      </c>
      <c r="C92" s="108"/>
      <c r="D92" s="108"/>
      <c r="E92" s="113"/>
      <c r="F92" s="108"/>
      <c r="G92" s="108"/>
      <c r="H92" s="78"/>
      <c r="I92" s="78"/>
      <c r="J92" s="5"/>
      <c r="K92" s="6"/>
      <c r="L92" s="6"/>
      <c r="M92" s="6"/>
      <c r="N92" s="6"/>
      <c r="O92" s="6"/>
      <c r="P92" s="6"/>
      <c r="Q92" s="6"/>
      <c r="R92" s="6"/>
      <c r="S92" s="6"/>
      <c r="T92" s="6"/>
      <c r="U92" s="6"/>
      <c r="V92" s="6"/>
      <c r="W92" s="6"/>
      <c r="X92" s="6"/>
      <c r="Y92" s="6"/>
      <c r="Z92" s="6"/>
    </row>
    <row r="93" ht="15.75" hidden="1" customHeight="1">
      <c r="A93" s="120" t="s">
        <v>277</v>
      </c>
      <c r="B93" s="122" t="s">
        <v>278</v>
      </c>
      <c r="C93" s="108"/>
      <c r="D93" s="108"/>
      <c r="E93" s="113"/>
      <c r="F93" s="108"/>
      <c r="G93" s="108"/>
      <c r="H93" s="78"/>
      <c r="I93" s="78"/>
      <c r="J93" s="5"/>
      <c r="K93" s="6"/>
      <c r="L93" s="6"/>
      <c r="M93" s="6"/>
      <c r="N93" s="6"/>
      <c r="O93" s="6"/>
      <c r="P93" s="6"/>
      <c r="Q93" s="6"/>
      <c r="R93" s="6"/>
      <c r="S93" s="6"/>
      <c r="T93" s="6"/>
      <c r="U93" s="6"/>
      <c r="V93" s="6"/>
      <c r="W93" s="6"/>
      <c r="X93" s="6"/>
      <c r="Y93" s="6"/>
      <c r="Z93" s="6"/>
    </row>
    <row r="94" ht="15.75" hidden="1" customHeight="1">
      <c r="A94" s="120" t="s">
        <v>326</v>
      </c>
      <c r="B94" s="122" t="s">
        <v>280</v>
      </c>
      <c r="C94" s="108"/>
      <c r="D94" s="108"/>
      <c r="E94" s="113"/>
      <c r="F94" s="108"/>
      <c r="G94" s="108"/>
      <c r="H94" s="78"/>
      <c r="I94" s="78"/>
      <c r="J94" s="5"/>
      <c r="K94" s="6"/>
      <c r="L94" s="6"/>
      <c r="M94" s="6"/>
      <c r="N94" s="6"/>
      <c r="O94" s="6"/>
      <c r="P94" s="6"/>
      <c r="Q94" s="6"/>
      <c r="R94" s="6"/>
      <c r="S94" s="6"/>
      <c r="T94" s="6"/>
      <c r="U94" s="6"/>
      <c r="V94" s="6"/>
      <c r="W94" s="6"/>
      <c r="X94" s="6"/>
      <c r="Y94" s="6"/>
      <c r="Z94" s="6"/>
    </row>
    <row r="95" ht="31.5" hidden="1" customHeight="1">
      <c r="A95" s="120" t="s">
        <v>282</v>
      </c>
      <c r="B95" s="122" t="s">
        <v>283</v>
      </c>
      <c r="C95" s="108"/>
      <c r="D95" s="108"/>
      <c r="E95" s="113"/>
      <c r="F95" s="108"/>
      <c r="G95" s="108"/>
      <c r="H95" s="78"/>
      <c r="I95" s="78"/>
      <c r="J95" s="5"/>
      <c r="K95" s="6"/>
      <c r="L95" s="6"/>
      <c r="M95" s="6"/>
      <c r="N95" s="6"/>
      <c r="O95" s="6"/>
      <c r="P95" s="6"/>
      <c r="Q95" s="6"/>
      <c r="R95" s="6"/>
      <c r="S95" s="6"/>
      <c r="T95" s="6"/>
      <c r="U95" s="6"/>
      <c r="V95" s="6"/>
      <c r="W95" s="6"/>
      <c r="X95" s="6"/>
      <c r="Y95" s="6"/>
      <c r="Z95" s="6"/>
    </row>
    <row r="96" ht="31.5" hidden="1" customHeight="1">
      <c r="A96" s="120" t="s">
        <v>284</v>
      </c>
      <c r="B96" s="125" t="s">
        <v>285</v>
      </c>
      <c r="C96" s="108"/>
      <c r="D96" s="108"/>
      <c r="E96" s="113"/>
      <c r="F96" s="108"/>
      <c r="G96" s="108"/>
      <c r="H96" s="78"/>
      <c r="I96" s="78"/>
      <c r="J96" s="5"/>
      <c r="K96" s="6"/>
      <c r="L96" s="6"/>
      <c r="M96" s="6"/>
      <c r="N96" s="6"/>
      <c r="O96" s="6"/>
      <c r="P96" s="6"/>
      <c r="Q96" s="6"/>
      <c r="R96" s="6"/>
      <c r="S96" s="6"/>
      <c r="T96" s="6"/>
      <c r="U96" s="6"/>
      <c r="V96" s="6"/>
      <c r="W96" s="6"/>
      <c r="X96" s="6"/>
      <c r="Y96" s="6"/>
      <c r="Z96" s="6"/>
    </row>
    <row r="97" ht="15.75" hidden="1" customHeight="1">
      <c r="A97" s="120" t="s">
        <v>286</v>
      </c>
      <c r="B97" s="122" t="s">
        <v>287</v>
      </c>
      <c r="C97" s="108"/>
      <c r="D97" s="108"/>
      <c r="E97" s="113"/>
      <c r="F97" s="108"/>
      <c r="G97" s="108"/>
      <c r="H97" s="78"/>
      <c r="I97" s="78"/>
      <c r="J97" s="5"/>
      <c r="K97" s="6"/>
      <c r="L97" s="6"/>
      <c r="M97" s="6"/>
      <c r="N97" s="6"/>
      <c r="O97" s="6"/>
      <c r="P97" s="6"/>
      <c r="Q97" s="6"/>
      <c r="R97" s="6"/>
      <c r="S97" s="6"/>
      <c r="T97" s="6"/>
      <c r="U97" s="6"/>
      <c r="V97" s="6"/>
      <c r="W97" s="6"/>
      <c r="X97" s="6"/>
      <c r="Y97" s="6"/>
      <c r="Z97" s="6"/>
    </row>
    <row r="98" ht="31.5" hidden="1" customHeight="1">
      <c r="A98" s="120" t="s">
        <v>335</v>
      </c>
      <c r="B98" s="122" t="s">
        <v>289</v>
      </c>
      <c r="C98" s="108"/>
      <c r="D98" s="108"/>
      <c r="E98" s="113"/>
      <c r="F98" s="108"/>
      <c r="G98" s="108"/>
      <c r="H98" s="78"/>
      <c r="I98" s="78"/>
      <c r="J98" s="5"/>
      <c r="K98" s="6"/>
      <c r="L98" s="6"/>
      <c r="M98" s="6"/>
      <c r="N98" s="6"/>
      <c r="O98" s="6"/>
      <c r="P98" s="6"/>
      <c r="Q98" s="6"/>
      <c r="R98" s="6"/>
      <c r="S98" s="6"/>
      <c r="T98" s="6"/>
      <c r="U98" s="6"/>
      <c r="V98" s="6"/>
      <c r="W98" s="6"/>
      <c r="X98" s="6"/>
      <c r="Y98" s="6"/>
      <c r="Z98" s="6"/>
    </row>
    <row r="99" ht="39.75" hidden="1" customHeight="1">
      <c r="A99" s="120" t="s">
        <v>338</v>
      </c>
      <c r="B99" s="137" t="s">
        <v>292</v>
      </c>
      <c r="C99" s="3"/>
      <c r="D99" s="3"/>
      <c r="E99" s="3"/>
      <c r="F99" s="3"/>
      <c r="G99" s="4"/>
      <c r="H99" s="78"/>
      <c r="I99" s="78"/>
      <c r="J99" s="5"/>
      <c r="K99" s="6"/>
      <c r="L99" s="6"/>
      <c r="M99" s="6"/>
      <c r="N99" s="6"/>
      <c r="O99" s="6"/>
      <c r="P99" s="6"/>
      <c r="Q99" s="6"/>
      <c r="R99" s="6"/>
      <c r="S99" s="6"/>
      <c r="T99" s="6"/>
      <c r="U99" s="6"/>
      <c r="V99" s="6"/>
      <c r="W99" s="6"/>
      <c r="X99" s="6"/>
      <c r="Y99" s="6"/>
      <c r="Z99" s="6"/>
    </row>
    <row r="100" ht="63.0" hidden="1" customHeight="1">
      <c r="A100" s="120" t="s">
        <v>343</v>
      </c>
      <c r="B100" s="125" t="s">
        <v>298</v>
      </c>
      <c r="C100" s="108"/>
      <c r="D100" s="108"/>
      <c r="E100" s="113"/>
      <c r="F100" s="108"/>
      <c r="G100" s="108"/>
      <c r="H100" s="78"/>
      <c r="I100" s="78"/>
      <c r="J100" s="5"/>
      <c r="K100" s="6"/>
      <c r="L100" s="6"/>
      <c r="M100" s="6"/>
      <c r="N100" s="6"/>
      <c r="O100" s="6"/>
      <c r="P100" s="6"/>
      <c r="Q100" s="6"/>
      <c r="R100" s="6"/>
      <c r="S100" s="6"/>
      <c r="T100" s="6"/>
      <c r="U100" s="6"/>
      <c r="V100" s="6"/>
      <c r="W100" s="6"/>
      <c r="X100" s="6"/>
      <c r="Y100" s="6"/>
      <c r="Z100" s="6"/>
    </row>
    <row r="101" ht="63.0" hidden="1" customHeight="1">
      <c r="A101" s="135" t="s">
        <v>303</v>
      </c>
      <c r="B101" s="141" t="s">
        <v>306</v>
      </c>
      <c r="C101" s="143"/>
      <c r="D101" s="143"/>
      <c r="E101" s="136"/>
      <c r="F101" s="143"/>
      <c r="G101" s="143"/>
      <c r="H101" s="78"/>
      <c r="I101" s="78"/>
      <c r="J101" s="5"/>
      <c r="K101" s="6"/>
      <c r="L101" s="6"/>
      <c r="M101" s="6"/>
      <c r="N101" s="6"/>
      <c r="O101" s="6"/>
      <c r="P101" s="6"/>
      <c r="Q101" s="6"/>
      <c r="R101" s="6"/>
      <c r="S101" s="6"/>
      <c r="T101" s="6"/>
      <c r="U101" s="6"/>
      <c r="V101" s="6"/>
      <c r="W101" s="6"/>
      <c r="X101" s="6"/>
      <c r="Y101" s="6"/>
      <c r="Z101" s="6"/>
    </row>
    <row r="102" ht="21.0" customHeight="1">
      <c r="A102" s="102"/>
      <c r="B102" s="105" t="s">
        <v>310</v>
      </c>
      <c r="C102" s="3"/>
      <c r="D102" s="3"/>
      <c r="E102" s="3"/>
      <c r="F102" s="4"/>
      <c r="G102" s="146"/>
      <c r="H102" s="78">
        <f t="shared" ref="H102:I102" si="2">H103+H118+H127+H133+H139</f>
        <v>28</v>
      </c>
      <c r="I102" s="78">
        <f t="shared" si="2"/>
        <v>54</v>
      </c>
      <c r="J102" s="5"/>
      <c r="K102" s="6"/>
      <c r="L102" s="6"/>
      <c r="M102" s="6"/>
      <c r="N102" s="6"/>
      <c r="O102" s="6"/>
      <c r="P102" s="6"/>
      <c r="Q102" s="6"/>
      <c r="R102" s="6"/>
      <c r="S102" s="6"/>
      <c r="T102" s="6"/>
      <c r="U102" s="6"/>
      <c r="V102" s="6"/>
      <c r="W102" s="6"/>
      <c r="X102" s="6"/>
      <c r="Y102" s="6"/>
      <c r="Z102" s="6"/>
    </row>
    <row r="103" ht="39.75" customHeight="1">
      <c r="A103" s="138" t="s">
        <v>364</v>
      </c>
      <c r="B103" s="114" t="s">
        <v>365</v>
      </c>
      <c r="C103" s="3"/>
      <c r="D103" s="3"/>
      <c r="E103" s="3"/>
      <c r="F103" s="3"/>
      <c r="G103" s="4"/>
      <c r="H103" s="78">
        <f>SUM(D104:D116)</f>
        <v>8</v>
      </c>
      <c r="I103" s="78">
        <f>COUNT(D104:D116)*2</f>
        <v>22</v>
      </c>
      <c r="J103" s="5"/>
      <c r="K103" s="6"/>
      <c r="L103" s="6"/>
      <c r="M103" s="6"/>
      <c r="N103" s="6"/>
      <c r="O103" s="6"/>
      <c r="P103" s="6"/>
      <c r="Q103" s="6"/>
      <c r="R103" s="6"/>
      <c r="S103" s="6"/>
      <c r="T103" s="6"/>
      <c r="U103" s="6"/>
      <c r="V103" s="6"/>
      <c r="W103" s="6"/>
      <c r="X103" s="6"/>
      <c r="Y103" s="6"/>
      <c r="Z103" s="6"/>
    </row>
    <row r="104" ht="60.0" customHeight="1">
      <c r="A104" s="104" t="s">
        <v>369</v>
      </c>
      <c r="B104" s="150" t="s">
        <v>329</v>
      </c>
      <c r="C104" s="151" t="s">
        <v>370</v>
      </c>
      <c r="D104" s="113">
        <v>0.0</v>
      </c>
      <c r="E104" s="113" t="s">
        <v>331</v>
      </c>
      <c r="F104" s="115" t="s">
        <v>373</v>
      </c>
      <c r="G104" s="113"/>
      <c r="H104" s="78"/>
      <c r="I104" s="78"/>
      <c r="J104" s="5"/>
      <c r="K104" s="6"/>
      <c r="L104" s="6"/>
      <c r="M104" s="6"/>
      <c r="N104" s="6"/>
      <c r="O104" s="6"/>
      <c r="P104" s="6"/>
      <c r="Q104" s="6"/>
      <c r="R104" s="6"/>
      <c r="S104" s="6"/>
      <c r="T104" s="6"/>
      <c r="U104" s="6"/>
      <c r="V104" s="6"/>
      <c r="W104" s="6"/>
      <c r="X104" s="6"/>
      <c r="Y104" s="6"/>
      <c r="Z104" s="6"/>
    </row>
    <row r="105" ht="60.0" customHeight="1">
      <c r="A105" s="104"/>
      <c r="B105" s="150"/>
      <c r="C105" s="115" t="s">
        <v>374</v>
      </c>
      <c r="D105" s="113">
        <v>0.0</v>
      </c>
      <c r="E105" s="113" t="s">
        <v>331</v>
      </c>
      <c r="F105" s="144" t="s">
        <v>336</v>
      </c>
      <c r="G105" s="113"/>
      <c r="H105" s="78"/>
      <c r="I105" s="78"/>
      <c r="J105" s="5"/>
      <c r="K105" s="6"/>
      <c r="L105" s="6"/>
      <c r="M105" s="6"/>
      <c r="N105" s="6"/>
      <c r="O105" s="6"/>
      <c r="P105" s="6"/>
      <c r="Q105" s="6"/>
      <c r="R105" s="6"/>
      <c r="S105" s="6"/>
      <c r="T105" s="6"/>
      <c r="U105" s="6"/>
      <c r="V105" s="6"/>
      <c r="W105" s="6"/>
      <c r="X105" s="6"/>
      <c r="Y105" s="6"/>
      <c r="Z105" s="6"/>
    </row>
    <row r="106" ht="45.0" customHeight="1">
      <c r="A106" s="104"/>
      <c r="B106" s="150"/>
      <c r="C106" s="154" t="s">
        <v>375</v>
      </c>
      <c r="D106" s="113">
        <v>0.0</v>
      </c>
      <c r="E106" s="113" t="s">
        <v>331</v>
      </c>
      <c r="F106" s="115"/>
      <c r="G106" s="113"/>
      <c r="H106" s="78"/>
      <c r="I106" s="78"/>
      <c r="J106" s="5"/>
      <c r="K106" s="6"/>
      <c r="L106" s="6"/>
      <c r="M106" s="6"/>
      <c r="N106" s="6"/>
      <c r="O106" s="6"/>
      <c r="P106" s="6"/>
      <c r="Q106" s="6"/>
      <c r="R106" s="6"/>
      <c r="S106" s="6"/>
      <c r="T106" s="6"/>
      <c r="U106" s="6"/>
      <c r="V106" s="6"/>
      <c r="W106" s="6"/>
      <c r="X106" s="6"/>
      <c r="Y106" s="6"/>
      <c r="Z106" s="6"/>
    </row>
    <row r="107" ht="47.25" customHeight="1">
      <c r="A107" s="104" t="s">
        <v>379</v>
      </c>
      <c r="B107" s="150" t="s">
        <v>339</v>
      </c>
      <c r="C107" s="115" t="s">
        <v>381</v>
      </c>
      <c r="D107" s="113">
        <v>0.0</v>
      </c>
      <c r="E107" s="113" t="s">
        <v>331</v>
      </c>
      <c r="F107" s="113"/>
      <c r="G107" s="113"/>
      <c r="H107" s="78"/>
      <c r="I107" s="78"/>
      <c r="J107" s="5"/>
      <c r="K107" s="6"/>
      <c r="L107" s="6"/>
      <c r="M107" s="6"/>
      <c r="N107" s="6"/>
      <c r="O107" s="6"/>
      <c r="P107" s="6"/>
      <c r="Q107" s="6"/>
      <c r="R107" s="6"/>
      <c r="S107" s="6"/>
      <c r="T107" s="6"/>
      <c r="U107" s="6"/>
      <c r="V107" s="6"/>
      <c r="W107" s="6"/>
      <c r="X107" s="6"/>
      <c r="Y107" s="6"/>
      <c r="Z107" s="6"/>
    </row>
    <row r="108" ht="47.25" customHeight="1">
      <c r="A108" s="104"/>
      <c r="B108" s="150"/>
      <c r="C108" s="115" t="s">
        <v>384</v>
      </c>
      <c r="D108" s="113">
        <v>0.0</v>
      </c>
      <c r="E108" s="113" t="s">
        <v>331</v>
      </c>
      <c r="F108" s="113"/>
      <c r="G108" s="113"/>
      <c r="H108" s="78"/>
      <c r="I108" s="78"/>
      <c r="J108" s="5"/>
      <c r="K108" s="6"/>
      <c r="L108" s="6"/>
      <c r="M108" s="6"/>
      <c r="N108" s="6"/>
      <c r="O108" s="6"/>
      <c r="P108" s="6"/>
      <c r="Q108" s="6"/>
      <c r="R108" s="6"/>
      <c r="S108" s="6"/>
      <c r="T108" s="6"/>
      <c r="U108" s="6"/>
      <c r="V108" s="6"/>
      <c r="W108" s="6"/>
      <c r="X108" s="6"/>
      <c r="Y108" s="6"/>
      <c r="Z108" s="6"/>
    </row>
    <row r="109" ht="30.0" customHeight="1">
      <c r="A109" s="104"/>
      <c r="B109" s="5"/>
      <c r="C109" s="115" t="s">
        <v>389</v>
      </c>
      <c r="D109" s="113">
        <v>2.0</v>
      </c>
      <c r="E109" s="113" t="s">
        <v>331</v>
      </c>
      <c r="F109" s="113"/>
      <c r="G109" s="113"/>
      <c r="H109" s="78"/>
      <c r="I109" s="78"/>
      <c r="J109" s="5"/>
      <c r="K109" s="6"/>
      <c r="L109" s="6"/>
      <c r="M109" s="6"/>
      <c r="N109" s="6"/>
      <c r="O109" s="6"/>
      <c r="P109" s="6"/>
      <c r="Q109" s="6"/>
      <c r="R109" s="6"/>
      <c r="S109" s="6"/>
      <c r="T109" s="6"/>
      <c r="U109" s="6"/>
      <c r="V109" s="6"/>
      <c r="W109" s="6"/>
      <c r="X109" s="6"/>
      <c r="Y109" s="6"/>
      <c r="Z109" s="6"/>
    </row>
    <row r="110" ht="48.0" customHeight="1">
      <c r="A110" s="104"/>
      <c r="B110" s="150"/>
      <c r="C110" s="159" t="s">
        <v>392</v>
      </c>
      <c r="D110" s="113">
        <v>2.0</v>
      </c>
      <c r="E110" s="113" t="s">
        <v>331</v>
      </c>
      <c r="F110" s="113"/>
      <c r="G110" s="113"/>
      <c r="H110" s="78"/>
      <c r="I110" s="78"/>
      <c r="J110" s="5"/>
      <c r="K110" s="6"/>
      <c r="L110" s="6"/>
      <c r="M110" s="6"/>
      <c r="N110" s="6"/>
      <c r="O110" s="6"/>
      <c r="P110" s="6"/>
      <c r="Q110" s="6"/>
      <c r="R110" s="6"/>
      <c r="S110" s="6"/>
      <c r="T110" s="6"/>
      <c r="U110" s="6"/>
      <c r="V110" s="6"/>
      <c r="W110" s="6"/>
      <c r="X110" s="6"/>
      <c r="Y110" s="6"/>
      <c r="Z110" s="6"/>
    </row>
    <row r="111" ht="45.0" customHeight="1">
      <c r="A111" s="104"/>
      <c r="B111" s="150"/>
      <c r="C111" s="161" t="s">
        <v>401</v>
      </c>
      <c r="D111" s="113">
        <v>0.0</v>
      </c>
      <c r="E111" s="113" t="s">
        <v>331</v>
      </c>
      <c r="F111" s="113"/>
      <c r="G111" s="113"/>
      <c r="H111" s="78"/>
      <c r="I111" s="78"/>
      <c r="J111" s="5"/>
      <c r="K111" s="6"/>
      <c r="L111" s="6"/>
      <c r="M111" s="6"/>
      <c r="N111" s="6"/>
      <c r="O111" s="6"/>
      <c r="P111" s="6"/>
      <c r="Q111" s="6"/>
      <c r="R111" s="6"/>
      <c r="S111" s="6"/>
      <c r="T111" s="6"/>
      <c r="U111" s="6"/>
      <c r="V111" s="6"/>
      <c r="W111" s="6"/>
      <c r="X111" s="6"/>
      <c r="Y111" s="6"/>
      <c r="Z111" s="6"/>
    </row>
    <row r="112" ht="31.5" hidden="1" customHeight="1">
      <c r="A112" s="120" t="s">
        <v>345</v>
      </c>
      <c r="B112" s="163" t="s">
        <v>346</v>
      </c>
      <c r="C112" s="108"/>
      <c r="D112" s="108"/>
      <c r="E112" s="113"/>
      <c r="F112" s="108"/>
      <c r="G112" s="108"/>
      <c r="H112" s="78"/>
      <c r="I112" s="78"/>
      <c r="J112" s="5"/>
      <c r="K112" s="6"/>
      <c r="L112" s="6"/>
      <c r="M112" s="6"/>
      <c r="N112" s="6"/>
      <c r="O112" s="6"/>
      <c r="P112" s="6"/>
      <c r="Q112" s="6"/>
      <c r="R112" s="6"/>
      <c r="S112" s="6"/>
      <c r="T112" s="6"/>
      <c r="U112" s="6"/>
      <c r="V112" s="6"/>
      <c r="W112" s="6"/>
      <c r="X112" s="6"/>
      <c r="Y112" s="6"/>
      <c r="Z112" s="6"/>
    </row>
    <row r="113" ht="31.5" hidden="1" customHeight="1">
      <c r="A113" s="120" t="s">
        <v>410</v>
      </c>
      <c r="B113" s="163" t="s">
        <v>348</v>
      </c>
      <c r="C113" s="5"/>
      <c r="D113" s="108"/>
      <c r="E113" s="113"/>
      <c r="F113" s="108"/>
      <c r="G113" s="108"/>
      <c r="H113" s="78"/>
      <c r="I113" s="78"/>
      <c r="J113" s="5"/>
      <c r="K113" s="6"/>
      <c r="L113" s="6"/>
      <c r="M113" s="6"/>
      <c r="N113" s="6"/>
      <c r="O113" s="6"/>
      <c r="P113" s="6"/>
      <c r="Q113" s="6"/>
      <c r="R113" s="6"/>
      <c r="S113" s="6"/>
      <c r="T113" s="6"/>
      <c r="U113" s="6"/>
      <c r="V113" s="6"/>
      <c r="W113" s="6"/>
      <c r="X113" s="6"/>
      <c r="Y113" s="6"/>
      <c r="Z113" s="6"/>
    </row>
    <row r="114" ht="60.0" customHeight="1">
      <c r="A114" s="104" t="s">
        <v>349</v>
      </c>
      <c r="B114" s="150" t="s">
        <v>350</v>
      </c>
      <c r="C114" s="115" t="s">
        <v>351</v>
      </c>
      <c r="D114" s="113">
        <v>2.0</v>
      </c>
      <c r="E114" s="113" t="s">
        <v>331</v>
      </c>
      <c r="F114" s="115" t="s">
        <v>420</v>
      </c>
      <c r="G114" s="113"/>
      <c r="H114" s="78"/>
      <c r="I114" s="78"/>
      <c r="J114" s="5"/>
      <c r="K114" s="6"/>
      <c r="L114" s="6"/>
      <c r="M114" s="6"/>
      <c r="N114" s="6"/>
      <c r="O114" s="6"/>
      <c r="P114" s="6"/>
      <c r="Q114" s="6"/>
      <c r="R114" s="6"/>
      <c r="S114" s="6"/>
      <c r="T114" s="6"/>
      <c r="U114" s="6"/>
      <c r="V114" s="6"/>
      <c r="W114" s="6"/>
      <c r="X114" s="6"/>
      <c r="Y114" s="6"/>
      <c r="Z114" s="6"/>
    </row>
    <row r="115" ht="31.5" customHeight="1">
      <c r="A115" s="104" t="s">
        <v>419</v>
      </c>
      <c r="B115" s="150" t="s">
        <v>354</v>
      </c>
      <c r="C115" s="144" t="s">
        <v>355</v>
      </c>
      <c r="D115" s="113">
        <v>2.0</v>
      </c>
      <c r="E115" s="113" t="s">
        <v>331</v>
      </c>
      <c r="F115" s="113"/>
      <c r="G115" s="113"/>
      <c r="H115" s="78"/>
      <c r="I115" s="78"/>
      <c r="J115" s="5"/>
      <c r="K115" s="6"/>
      <c r="L115" s="6"/>
      <c r="M115" s="6"/>
      <c r="N115" s="6"/>
      <c r="O115" s="6"/>
      <c r="P115" s="6"/>
      <c r="Q115" s="6"/>
      <c r="R115" s="6"/>
      <c r="S115" s="6"/>
      <c r="T115" s="6"/>
      <c r="U115" s="6"/>
      <c r="V115" s="6"/>
      <c r="W115" s="6"/>
      <c r="X115" s="6"/>
      <c r="Y115" s="6"/>
      <c r="Z115" s="6"/>
    </row>
    <row r="116" ht="47.25" customHeight="1">
      <c r="A116" s="104" t="s">
        <v>421</v>
      </c>
      <c r="B116" s="150" t="s">
        <v>357</v>
      </c>
      <c r="C116" s="165" t="s">
        <v>422</v>
      </c>
      <c r="D116" s="113">
        <v>0.0</v>
      </c>
      <c r="E116" s="113" t="s">
        <v>331</v>
      </c>
      <c r="F116" s="110" t="s">
        <v>428</v>
      </c>
      <c r="G116" s="113"/>
      <c r="H116" s="78"/>
      <c r="I116" s="78"/>
      <c r="J116" s="5"/>
      <c r="K116" s="6"/>
      <c r="L116" s="6"/>
      <c r="M116" s="6"/>
      <c r="N116" s="6"/>
      <c r="O116" s="6"/>
      <c r="P116" s="6"/>
      <c r="Q116" s="6"/>
      <c r="R116" s="6"/>
      <c r="S116" s="6"/>
      <c r="T116" s="6"/>
      <c r="U116" s="6"/>
      <c r="V116" s="6"/>
      <c r="W116" s="6"/>
      <c r="X116" s="6"/>
      <c r="Y116" s="6"/>
      <c r="Z116" s="6"/>
    </row>
    <row r="117" ht="31.5" hidden="1" customHeight="1">
      <c r="A117" s="120" t="s">
        <v>361</v>
      </c>
      <c r="B117" s="163" t="s">
        <v>362</v>
      </c>
      <c r="C117" s="108"/>
      <c r="D117" s="108"/>
      <c r="E117" s="113"/>
      <c r="F117" s="108"/>
      <c r="G117" s="108"/>
      <c r="H117" s="78"/>
      <c r="I117" s="78"/>
      <c r="J117" s="5"/>
      <c r="K117" s="6"/>
      <c r="L117" s="6"/>
      <c r="M117" s="6"/>
      <c r="N117" s="6"/>
      <c r="O117" s="6"/>
      <c r="P117" s="6"/>
      <c r="Q117" s="6"/>
      <c r="R117" s="6"/>
      <c r="S117" s="6"/>
      <c r="T117" s="6"/>
      <c r="U117" s="6"/>
      <c r="V117" s="6"/>
      <c r="W117" s="6"/>
      <c r="X117" s="6"/>
      <c r="Y117" s="6"/>
      <c r="Z117" s="6"/>
    </row>
    <row r="118" ht="39.75" customHeight="1">
      <c r="A118" s="148" t="s">
        <v>426</v>
      </c>
      <c r="B118" s="114" t="s">
        <v>429</v>
      </c>
      <c r="C118" s="3"/>
      <c r="D118" s="3"/>
      <c r="E118" s="3"/>
      <c r="F118" s="3"/>
      <c r="G118" s="4"/>
      <c r="H118" s="78">
        <f>SUM(D119:D124)</f>
        <v>8</v>
      </c>
      <c r="I118" s="78">
        <f>COUNT(D119:D124)*2</f>
        <v>8</v>
      </c>
      <c r="J118" s="5"/>
      <c r="K118" s="6"/>
      <c r="L118" s="6"/>
      <c r="M118" s="6"/>
      <c r="N118" s="6"/>
      <c r="O118" s="6"/>
      <c r="P118" s="6"/>
      <c r="Q118" s="6"/>
      <c r="R118" s="6"/>
      <c r="S118" s="6"/>
      <c r="T118" s="6"/>
      <c r="U118" s="6"/>
      <c r="V118" s="6"/>
      <c r="W118" s="6"/>
      <c r="X118" s="6"/>
      <c r="Y118" s="6"/>
      <c r="Z118" s="6"/>
    </row>
    <row r="119" ht="45.0" customHeight="1">
      <c r="A119" s="104" t="s">
        <v>433</v>
      </c>
      <c r="B119" s="106" t="s">
        <v>372</v>
      </c>
      <c r="C119" s="115" t="s">
        <v>442</v>
      </c>
      <c r="D119" s="113">
        <v>2.0</v>
      </c>
      <c r="E119" s="113" t="s">
        <v>331</v>
      </c>
      <c r="F119" s="113"/>
      <c r="G119" s="113"/>
      <c r="H119" s="78"/>
      <c r="I119" s="78"/>
      <c r="J119" s="5"/>
      <c r="K119" s="6"/>
      <c r="L119" s="6"/>
      <c r="M119" s="6"/>
      <c r="N119" s="6"/>
      <c r="O119" s="6"/>
      <c r="P119" s="6"/>
      <c r="Q119" s="6"/>
      <c r="R119" s="6"/>
      <c r="S119" s="6"/>
      <c r="T119" s="6"/>
      <c r="U119" s="6"/>
      <c r="V119" s="6"/>
      <c r="W119" s="6"/>
      <c r="X119" s="6"/>
      <c r="Y119" s="6"/>
      <c r="Z119" s="6"/>
    </row>
    <row r="120" ht="45.0" customHeight="1">
      <c r="A120" s="104"/>
      <c r="B120" s="106"/>
      <c r="C120" s="144" t="s">
        <v>385</v>
      </c>
      <c r="D120" s="113">
        <v>2.0</v>
      </c>
      <c r="E120" s="113" t="s">
        <v>453</v>
      </c>
      <c r="F120" s="113"/>
      <c r="G120" s="113"/>
      <c r="H120" s="78"/>
      <c r="I120" s="78"/>
      <c r="J120" s="5"/>
      <c r="K120" s="6"/>
      <c r="L120" s="6"/>
      <c r="M120" s="6"/>
      <c r="N120" s="6"/>
      <c r="O120" s="6"/>
      <c r="P120" s="6"/>
      <c r="Q120" s="6"/>
      <c r="R120" s="6"/>
      <c r="S120" s="6"/>
      <c r="T120" s="6"/>
      <c r="U120" s="6"/>
      <c r="V120" s="6"/>
      <c r="W120" s="6"/>
      <c r="X120" s="6"/>
      <c r="Y120" s="6"/>
      <c r="Z120" s="6"/>
    </row>
    <row r="121" ht="47.25" hidden="1" customHeight="1">
      <c r="A121" s="120" t="s">
        <v>393</v>
      </c>
      <c r="B121" s="125" t="s">
        <v>394</v>
      </c>
      <c r="C121" s="108"/>
      <c r="D121" s="108"/>
      <c r="E121" s="113"/>
      <c r="F121" s="108"/>
      <c r="G121" s="108"/>
      <c r="H121" s="78"/>
      <c r="I121" s="78"/>
      <c r="J121" s="5"/>
      <c r="K121" s="6"/>
      <c r="L121" s="6"/>
      <c r="M121" s="6"/>
      <c r="N121" s="6"/>
      <c r="O121" s="6"/>
      <c r="P121" s="6"/>
      <c r="Q121" s="6"/>
      <c r="R121" s="6"/>
      <c r="S121" s="6"/>
      <c r="T121" s="6"/>
      <c r="U121" s="6"/>
      <c r="V121" s="6"/>
      <c r="W121" s="6"/>
      <c r="X121" s="6"/>
      <c r="Y121" s="6"/>
      <c r="Z121" s="6"/>
    </row>
    <row r="122" ht="45.0" customHeight="1">
      <c r="A122" s="104" t="s">
        <v>451</v>
      </c>
      <c r="B122" s="167" t="s">
        <v>397</v>
      </c>
      <c r="C122" s="144" t="s">
        <v>459</v>
      </c>
      <c r="D122" s="113">
        <v>2.0</v>
      </c>
      <c r="E122" s="113" t="s">
        <v>331</v>
      </c>
      <c r="F122" s="113"/>
      <c r="G122" s="113"/>
      <c r="H122" s="78"/>
      <c r="I122" s="78"/>
      <c r="J122" s="5"/>
      <c r="K122" s="6"/>
      <c r="L122" s="6"/>
      <c r="M122" s="6"/>
      <c r="N122" s="6"/>
      <c r="O122" s="6"/>
      <c r="P122" s="6"/>
      <c r="Q122" s="6"/>
      <c r="R122" s="6"/>
      <c r="S122" s="6"/>
      <c r="T122" s="6"/>
      <c r="U122" s="6"/>
      <c r="V122" s="6"/>
      <c r="W122" s="6"/>
      <c r="X122" s="6"/>
      <c r="Y122" s="6"/>
      <c r="Z122" s="6"/>
    </row>
    <row r="123" ht="45.0" customHeight="1">
      <c r="A123" s="104"/>
      <c r="B123" s="106"/>
      <c r="C123" s="144" t="s">
        <v>461</v>
      </c>
      <c r="D123" s="113"/>
      <c r="E123" s="113" t="s">
        <v>331</v>
      </c>
      <c r="F123" s="113"/>
      <c r="G123" s="115" t="s">
        <v>465</v>
      </c>
      <c r="H123" s="78"/>
      <c r="I123" s="78"/>
      <c r="J123" s="5"/>
      <c r="K123" s="6"/>
      <c r="L123" s="6"/>
      <c r="M123" s="6"/>
      <c r="N123" s="6"/>
      <c r="O123" s="6"/>
      <c r="P123" s="6"/>
      <c r="Q123" s="6"/>
      <c r="R123" s="6"/>
      <c r="S123" s="6"/>
      <c r="T123" s="6"/>
      <c r="U123" s="6"/>
      <c r="V123" s="6"/>
      <c r="W123" s="6"/>
      <c r="X123" s="6"/>
      <c r="Y123" s="6"/>
      <c r="Z123" s="6"/>
    </row>
    <row r="124" ht="45.0" customHeight="1">
      <c r="A124" s="104"/>
      <c r="B124" s="106"/>
      <c r="C124" s="144" t="s">
        <v>474</v>
      </c>
      <c r="D124" s="113">
        <v>2.0</v>
      </c>
      <c r="E124" s="113" t="s">
        <v>331</v>
      </c>
      <c r="F124" s="115" t="s">
        <v>478</v>
      </c>
      <c r="G124" s="113"/>
      <c r="H124" s="78"/>
      <c r="I124" s="78"/>
      <c r="J124" s="5"/>
      <c r="K124" s="6"/>
      <c r="L124" s="6"/>
      <c r="M124" s="6"/>
      <c r="N124" s="6"/>
      <c r="O124" s="6"/>
      <c r="P124" s="6"/>
      <c r="Q124" s="6"/>
      <c r="R124" s="6"/>
      <c r="S124" s="6"/>
      <c r="T124" s="6"/>
      <c r="U124" s="6"/>
      <c r="V124" s="6"/>
      <c r="W124" s="6"/>
      <c r="X124" s="6"/>
      <c r="Y124" s="6"/>
      <c r="Z124" s="6"/>
    </row>
    <row r="125" ht="31.5" hidden="1" customHeight="1">
      <c r="A125" s="120" t="s">
        <v>460</v>
      </c>
      <c r="B125" s="125" t="s">
        <v>414</v>
      </c>
      <c r="C125" s="144"/>
      <c r="D125" s="113"/>
      <c r="E125" s="113"/>
      <c r="F125" s="113"/>
      <c r="G125" s="113"/>
      <c r="H125" s="78"/>
      <c r="I125" s="78"/>
      <c r="J125" s="5"/>
      <c r="K125" s="6"/>
      <c r="L125" s="6"/>
      <c r="M125" s="6"/>
      <c r="N125" s="6"/>
      <c r="O125" s="6"/>
      <c r="P125" s="6"/>
      <c r="Q125" s="6"/>
      <c r="R125" s="6"/>
      <c r="S125" s="6"/>
      <c r="T125" s="6"/>
      <c r="U125" s="6"/>
      <c r="V125" s="6"/>
      <c r="W125" s="6"/>
      <c r="X125" s="6"/>
      <c r="Y125" s="6"/>
      <c r="Z125" s="6"/>
    </row>
    <row r="126" ht="47.25" hidden="1" customHeight="1">
      <c r="A126" s="120" t="s">
        <v>416</v>
      </c>
      <c r="B126" s="167" t="s">
        <v>417</v>
      </c>
      <c r="C126" s="108"/>
      <c r="D126" s="108"/>
      <c r="E126" s="113"/>
      <c r="F126" s="108"/>
      <c r="G126" s="108"/>
      <c r="H126" s="78"/>
      <c r="I126" s="78"/>
      <c r="J126" s="5"/>
      <c r="K126" s="6"/>
      <c r="L126" s="6"/>
      <c r="M126" s="6"/>
      <c r="N126" s="6"/>
      <c r="O126" s="6"/>
      <c r="P126" s="6"/>
      <c r="Q126" s="6"/>
      <c r="R126" s="6"/>
      <c r="S126" s="6"/>
      <c r="T126" s="6"/>
      <c r="U126" s="6"/>
      <c r="V126" s="6"/>
      <c r="W126" s="6"/>
      <c r="X126" s="6"/>
      <c r="Y126" s="6"/>
      <c r="Z126" s="6"/>
    </row>
    <row r="127" ht="39.75" customHeight="1">
      <c r="A127" s="148" t="s">
        <v>469</v>
      </c>
      <c r="B127" s="114" t="s">
        <v>487</v>
      </c>
      <c r="C127" s="3"/>
      <c r="D127" s="3"/>
      <c r="E127" s="3"/>
      <c r="F127" s="3"/>
      <c r="G127" s="4"/>
      <c r="H127" s="78">
        <f>SUM(D128:D132)</f>
        <v>4</v>
      </c>
      <c r="I127" s="78">
        <f>COUNT(D128:D132)*2</f>
        <v>10</v>
      </c>
      <c r="J127" s="5"/>
      <c r="K127" s="6"/>
      <c r="L127" s="6"/>
      <c r="M127" s="6"/>
      <c r="N127" s="6"/>
      <c r="O127" s="6"/>
      <c r="P127" s="6"/>
      <c r="Q127" s="6"/>
      <c r="R127" s="6"/>
      <c r="S127" s="6"/>
      <c r="T127" s="6"/>
      <c r="U127" s="6"/>
      <c r="V127" s="6"/>
      <c r="W127" s="6"/>
      <c r="X127" s="6"/>
      <c r="Y127" s="6"/>
      <c r="Z127" s="6"/>
    </row>
    <row r="128" ht="50.25" customHeight="1">
      <c r="A128" s="104" t="s">
        <v>488</v>
      </c>
      <c r="B128" s="106" t="s">
        <v>431</v>
      </c>
      <c r="C128" s="144" t="s">
        <v>513</v>
      </c>
      <c r="D128" s="113">
        <v>1.0</v>
      </c>
      <c r="E128" s="113" t="s">
        <v>331</v>
      </c>
      <c r="F128" s="113"/>
      <c r="G128" s="115" t="s">
        <v>518</v>
      </c>
      <c r="H128" s="78"/>
      <c r="I128" s="78"/>
      <c r="J128" s="5"/>
      <c r="K128" s="6"/>
      <c r="L128" s="6"/>
      <c r="M128" s="6"/>
      <c r="N128" s="6"/>
      <c r="O128" s="6"/>
      <c r="P128" s="6"/>
      <c r="Q128" s="6"/>
      <c r="R128" s="6"/>
      <c r="S128" s="6"/>
      <c r="T128" s="6"/>
      <c r="U128" s="6"/>
      <c r="V128" s="6"/>
      <c r="W128" s="6"/>
      <c r="X128" s="6"/>
      <c r="Y128" s="6"/>
      <c r="Z128" s="6"/>
    </row>
    <row r="129" ht="45.0" customHeight="1">
      <c r="A129" s="104"/>
      <c r="B129" s="106"/>
      <c r="C129" s="115" t="s">
        <v>520</v>
      </c>
      <c r="D129" s="113">
        <v>0.0</v>
      </c>
      <c r="E129" s="113" t="s">
        <v>331</v>
      </c>
      <c r="F129" s="113"/>
      <c r="G129" s="113" t="s">
        <v>522</v>
      </c>
      <c r="H129" s="78"/>
      <c r="I129" s="78"/>
      <c r="J129" s="5"/>
      <c r="K129" s="6"/>
      <c r="L129" s="6"/>
      <c r="M129" s="6"/>
      <c r="N129" s="6"/>
      <c r="O129" s="6"/>
      <c r="P129" s="6"/>
      <c r="Q129" s="6"/>
      <c r="R129" s="6"/>
      <c r="S129" s="6"/>
      <c r="T129" s="6"/>
      <c r="U129" s="6"/>
      <c r="V129" s="6"/>
      <c r="W129" s="6"/>
      <c r="X129" s="6"/>
      <c r="Y129" s="6"/>
      <c r="Z129" s="6"/>
    </row>
    <row r="130" ht="45.0" customHeight="1">
      <c r="A130" s="104" t="s">
        <v>499</v>
      </c>
      <c r="B130" s="106" t="s">
        <v>437</v>
      </c>
      <c r="C130" s="115" t="s">
        <v>523</v>
      </c>
      <c r="D130" s="113">
        <v>0.0</v>
      </c>
      <c r="E130" s="113" t="s">
        <v>64</v>
      </c>
      <c r="F130" s="113"/>
      <c r="G130" s="113"/>
      <c r="H130" s="78"/>
      <c r="I130" s="78"/>
      <c r="J130" s="5"/>
      <c r="K130" s="6"/>
      <c r="L130" s="6"/>
      <c r="M130" s="6"/>
      <c r="N130" s="6"/>
      <c r="O130" s="6"/>
      <c r="P130" s="6"/>
      <c r="Q130" s="6"/>
      <c r="R130" s="6"/>
      <c r="S130" s="6"/>
      <c r="T130" s="6"/>
      <c r="U130" s="6"/>
      <c r="V130" s="6"/>
      <c r="W130" s="6"/>
      <c r="X130" s="6"/>
      <c r="Y130" s="6"/>
      <c r="Z130" s="6"/>
    </row>
    <row r="131" ht="47.25" customHeight="1">
      <c r="A131" s="104" t="s">
        <v>505</v>
      </c>
      <c r="B131" s="106" t="s">
        <v>445</v>
      </c>
      <c r="C131" s="115" t="s">
        <v>525</v>
      </c>
      <c r="D131" s="113">
        <v>1.0</v>
      </c>
      <c r="E131" s="113" t="s">
        <v>526</v>
      </c>
      <c r="F131" s="113"/>
      <c r="G131" s="113"/>
      <c r="H131" s="78"/>
      <c r="I131" s="78"/>
      <c r="J131" s="5"/>
      <c r="K131" s="6"/>
      <c r="L131" s="6"/>
      <c r="M131" s="6"/>
      <c r="N131" s="6"/>
      <c r="O131" s="6"/>
      <c r="P131" s="6"/>
      <c r="Q131" s="6"/>
      <c r="R131" s="6"/>
      <c r="S131" s="6"/>
      <c r="T131" s="6"/>
      <c r="U131" s="6"/>
      <c r="V131" s="6"/>
      <c r="W131" s="6"/>
      <c r="X131" s="6"/>
      <c r="Y131" s="6"/>
      <c r="Z131" s="6"/>
    </row>
    <row r="132" ht="78.75" customHeight="1">
      <c r="A132" s="104" t="s">
        <v>514</v>
      </c>
      <c r="B132" s="106" t="s">
        <v>450</v>
      </c>
      <c r="C132" s="115" t="s">
        <v>527</v>
      </c>
      <c r="D132" s="113">
        <v>2.0</v>
      </c>
      <c r="E132" s="113" t="s">
        <v>64</v>
      </c>
      <c r="F132" s="113"/>
      <c r="G132" s="113"/>
      <c r="H132" s="78"/>
      <c r="I132" s="78"/>
      <c r="J132" s="5"/>
      <c r="K132" s="6"/>
      <c r="L132" s="6"/>
      <c r="M132" s="6"/>
      <c r="N132" s="6"/>
      <c r="O132" s="6"/>
      <c r="P132" s="6"/>
      <c r="Q132" s="6"/>
      <c r="R132" s="6"/>
      <c r="S132" s="6"/>
      <c r="T132" s="6"/>
      <c r="U132" s="6"/>
      <c r="V132" s="6"/>
      <c r="W132" s="6"/>
      <c r="X132" s="6"/>
      <c r="Y132" s="6"/>
      <c r="Z132" s="6"/>
    </row>
    <row r="133" ht="39.75" customHeight="1">
      <c r="A133" s="148" t="s">
        <v>521</v>
      </c>
      <c r="B133" s="114" t="s">
        <v>531</v>
      </c>
      <c r="C133" s="3"/>
      <c r="D133" s="3"/>
      <c r="E133" s="3"/>
      <c r="F133" s="3"/>
      <c r="G133" s="4"/>
      <c r="H133" s="78">
        <f>SUM(D134:D138)</f>
        <v>4</v>
      </c>
      <c r="I133" s="78">
        <f>COUNT(D134:D138)*2</f>
        <v>6</v>
      </c>
      <c r="J133" s="5"/>
      <c r="K133" s="6"/>
      <c r="L133" s="6"/>
      <c r="M133" s="6"/>
      <c r="N133" s="6"/>
      <c r="O133" s="6"/>
      <c r="P133" s="6"/>
      <c r="Q133" s="6"/>
      <c r="R133" s="6"/>
      <c r="S133" s="6"/>
      <c r="T133" s="6"/>
      <c r="U133" s="6"/>
      <c r="V133" s="6"/>
      <c r="W133" s="6"/>
      <c r="X133" s="6"/>
      <c r="Y133" s="6"/>
      <c r="Z133" s="6"/>
    </row>
    <row r="134" ht="47.25" customHeight="1">
      <c r="A134" s="104" t="s">
        <v>528</v>
      </c>
      <c r="B134" s="106" t="s">
        <v>463</v>
      </c>
      <c r="C134" s="115" t="s">
        <v>543</v>
      </c>
      <c r="D134" s="113">
        <v>2.0</v>
      </c>
      <c r="E134" s="113" t="s">
        <v>152</v>
      </c>
      <c r="F134" s="113"/>
      <c r="G134" s="113"/>
      <c r="H134" s="78"/>
      <c r="I134" s="78"/>
      <c r="J134" s="5"/>
      <c r="K134" s="6"/>
      <c r="L134" s="6"/>
      <c r="M134" s="6"/>
      <c r="N134" s="6"/>
      <c r="O134" s="6"/>
      <c r="P134" s="6"/>
      <c r="Q134" s="6"/>
      <c r="R134" s="6"/>
      <c r="S134" s="6"/>
      <c r="T134" s="6"/>
      <c r="U134" s="6"/>
      <c r="V134" s="6"/>
      <c r="W134" s="6"/>
      <c r="X134" s="6"/>
      <c r="Y134" s="6"/>
      <c r="Z134" s="6"/>
    </row>
    <row r="135" ht="31.5" hidden="1" customHeight="1">
      <c r="A135" s="120" t="s">
        <v>533</v>
      </c>
      <c r="B135" s="106" t="s">
        <v>467</v>
      </c>
      <c r="C135" s="115"/>
      <c r="D135" s="113"/>
      <c r="E135" s="113"/>
      <c r="F135" s="113"/>
      <c r="G135" s="113"/>
      <c r="H135" s="78"/>
      <c r="I135" s="78"/>
      <c r="J135" s="5"/>
      <c r="K135" s="6"/>
      <c r="L135" s="6"/>
      <c r="M135" s="6"/>
      <c r="N135" s="6"/>
      <c r="O135" s="6"/>
      <c r="P135" s="6"/>
      <c r="Q135" s="6"/>
      <c r="R135" s="6"/>
      <c r="S135" s="6"/>
      <c r="T135" s="6"/>
      <c r="U135" s="6"/>
      <c r="V135" s="6"/>
      <c r="W135" s="6"/>
      <c r="X135" s="6"/>
      <c r="Y135" s="6"/>
      <c r="Z135" s="6"/>
    </row>
    <row r="136" ht="31.5" hidden="1" customHeight="1">
      <c r="A136" s="120" t="s">
        <v>534</v>
      </c>
      <c r="B136" s="106" t="s">
        <v>471</v>
      </c>
      <c r="C136" s="115"/>
      <c r="D136" s="113"/>
      <c r="E136" s="113"/>
      <c r="F136" s="113"/>
      <c r="G136" s="113"/>
      <c r="H136" s="78"/>
      <c r="I136" s="78"/>
      <c r="J136" s="5"/>
      <c r="K136" s="6"/>
      <c r="L136" s="6"/>
      <c r="M136" s="6"/>
      <c r="N136" s="6"/>
      <c r="O136" s="6"/>
      <c r="P136" s="6"/>
      <c r="Q136" s="6"/>
      <c r="R136" s="6"/>
      <c r="S136" s="6"/>
      <c r="T136" s="6"/>
      <c r="U136" s="6"/>
      <c r="V136" s="6"/>
      <c r="W136" s="6"/>
      <c r="X136" s="6"/>
      <c r="Y136" s="6"/>
      <c r="Z136" s="6"/>
    </row>
    <row r="137" ht="75.0" customHeight="1">
      <c r="A137" s="104" t="s">
        <v>538</v>
      </c>
      <c r="B137" s="106" t="s">
        <v>476</v>
      </c>
      <c r="C137" s="115" t="s">
        <v>558</v>
      </c>
      <c r="D137" s="113">
        <v>2.0</v>
      </c>
      <c r="E137" s="113" t="s">
        <v>560</v>
      </c>
      <c r="F137" s="113"/>
      <c r="G137" s="113"/>
      <c r="H137" s="78"/>
      <c r="I137" s="78"/>
      <c r="J137" s="5"/>
      <c r="K137" s="6"/>
      <c r="L137" s="6"/>
      <c r="M137" s="6"/>
      <c r="N137" s="6"/>
      <c r="O137" s="6"/>
      <c r="P137" s="6"/>
      <c r="Q137" s="6"/>
      <c r="R137" s="6"/>
      <c r="S137" s="6"/>
      <c r="T137" s="6"/>
      <c r="U137" s="6"/>
      <c r="V137" s="6"/>
      <c r="W137" s="6"/>
      <c r="X137" s="6"/>
      <c r="Y137" s="6"/>
      <c r="Z137" s="6"/>
    </row>
    <row r="138" ht="74.25" customHeight="1">
      <c r="A138" s="104" t="s">
        <v>548</v>
      </c>
      <c r="B138" s="106" t="s">
        <v>483</v>
      </c>
      <c r="C138" s="111" t="s">
        <v>550</v>
      </c>
      <c r="D138" s="113">
        <v>0.0</v>
      </c>
      <c r="E138" s="113" t="s">
        <v>331</v>
      </c>
      <c r="F138" s="115" t="s">
        <v>562</v>
      </c>
      <c r="G138" s="113"/>
      <c r="H138" s="78"/>
      <c r="I138" s="78"/>
      <c r="J138" s="5"/>
      <c r="K138" s="6"/>
      <c r="L138" s="6"/>
      <c r="M138" s="6"/>
      <c r="N138" s="6"/>
      <c r="O138" s="6"/>
      <c r="P138" s="6"/>
      <c r="Q138" s="6"/>
      <c r="R138" s="6"/>
      <c r="S138" s="6"/>
      <c r="T138" s="6"/>
      <c r="U138" s="6"/>
      <c r="V138" s="6"/>
      <c r="W138" s="6"/>
      <c r="X138" s="6"/>
      <c r="Y138" s="6"/>
      <c r="Z138" s="6"/>
    </row>
    <row r="139" ht="39.75" customHeight="1">
      <c r="A139" s="148" t="s">
        <v>553</v>
      </c>
      <c r="B139" s="114" t="s">
        <v>564</v>
      </c>
      <c r="C139" s="3"/>
      <c r="D139" s="3"/>
      <c r="E139" s="3"/>
      <c r="F139" s="3"/>
      <c r="G139" s="4"/>
      <c r="H139" s="78">
        <f>SUM(D140:D144)</f>
        <v>4</v>
      </c>
      <c r="I139" s="78">
        <f>COUNT(D140:D144)*2</f>
        <v>8</v>
      </c>
      <c r="J139" s="5"/>
      <c r="K139" s="6"/>
      <c r="L139" s="6"/>
      <c r="M139" s="6"/>
      <c r="N139" s="6"/>
      <c r="O139" s="6"/>
      <c r="P139" s="6"/>
      <c r="Q139" s="6"/>
      <c r="R139" s="6"/>
      <c r="S139" s="6"/>
      <c r="T139" s="6"/>
      <c r="U139" s="6"/>
      <c r="V139" s="6"/>
      <c r="W139" s="6"/>
      <c r="X139" s="6"/>
      <c r="Y139" s="6"/>
      <c r="Z139" s="6"/>
    </row>
    <row r="140" ht="47.25" customHeight="1">
      <c r="A140" s="104" t="s">
        <v>491</v>
      </c>
      <c r="B140" s="106" t="s">
        <v>492</v>
      </c>
      <c r="C140" s="111" t="s">
        <v>578</v>
      </c>
      <c r="D140" s="113">
        <v>2.0</v>
      </c>
      <c r="E140" s="113" t="s">
        <v>495</v>
      </c>
      <c r="F140" s="113"/>
      <c r="G140" s="113"/>
      <c r="H140" s="78"/>
      <c r="I140" s="78"/>
      <c r="J140" s="5"/>
      <c r="K140" s="6"/>
      <c r="L140" s="6"/>
      <c r="M140" s="6"/>
      <c r="N140" s="6"/>
      <c r="O140" s="6"/>
      <c r="P140" s="6"/>
      <c r="Q140" s="6"/>
      <c r="R140" s="6"/>
      <c r="S140" s="6"/>
      <c r="T140" s="6"/>
      <c r="U140" s="6"/>
      <c r="V140" s="6"/>
      <c r="W140" s="6"/>
      <c r="X140" s="6"/>
      <c r="Y140" s="6"/>
      <c r="Z140" s="6"/>
    </row>
    <row r="141" ht="47.25" customHeight="1">
      <c r="A141" s="104" t="s">
        <v>567</v>
      </c>
      <c r="B141" s="106" t="s">
        <v>497</v>
      </c>
      <c r="C141" s="115" t="s">
        <v>498</v>
      </c>
      <c r="D141" s="113">
        <v>2.0</v>
      </c>
      <c r="E141" s="113" t="s">
        <v>495</v>
      </c>
      <c r="F141" s="113"/>
      <c r="G141" s="113"/>
      <c r="H141" s="78"/>
      <c r="I141" s="78"/>
      <c r="J141" s="5"/>
      <c r="K141" s="6"/>
      <c r="L141" s="6"/>
      <c r="M141" s="6"/>
      <c r="N141" s="6"/>
      <c r="O141" s="6"/>
      <c r="P141" s="6"/>
      <c r="Q141" s="6"/>
      <c r="R141" s="6"/>
      <c r="S141" s="6"/>
      <c r="T141" s="6"/>
      <c r="U141" s="6"/>
      <c r="V141" s="6"/>
      <c r="W141" s="6"/>
      <c r="X141" s="6"/>
      <c r="Y141" s="6"/>
      <c r="Z141" s="6"/>
    </row>
    <row r="142" ht="47.25" customHeight="1">
      <c r="A142" s="104" t="s">
        <v>570</v>
      </c>
      <c r="B142" s="106" t="s">
        <v>503</v>
      </c>
      <c r="C142" s="115" t="s">
        <v>504</v>
      </c>
      <c r="D142" s="113">
        <v>0.0</v>
      </c>
      <c r="E142" s="113" t="s">
        <v>495</v>
      </c>
      <c r="F142" s="113"/>
      <c r="G142" s="113"/>
      <c r="H142" s="78"/>
      <c r="I142" s="78"/>
      <c r="J142" s="5"/>
      <c r="K142" s="6"/>
      <c r="L142" s="6"/>
      <c r="M142" s="6"/>
      <c r="N142" s="6"/>
      <c r="O142" s="6"/>
      <c r="P142" s="6"/>
      <c r="Q142" s="6"/>
      <c r="R142" s="6"/>
      <c r="S142" s="6"/>
      <c r="T142" s="6"/>
      <c r="U142" s="6"/>
      <c r="V142" s="6"/>
      <c r="W142" s="6"/>
      <c r="X142" s="6"/>
      <c r="Y142" s="6"/>
      <c r="Z142" s="6"/>
    </row>
    <row r="143" ht="47.25" hidden="1" customHeight="1">
      <c r="A143" s="120" t="s">
        <v>572</v>
      </c>
      <c r="B143" s="106" t="s">
        <v>507</v>
      </c>
      <c r="C143" s="115"/>
      <c r="D143" s="113"/>
      <c r="E143" s="113"/>
      <c r="F143" s="113"/>
      <c r="G143" s="113"/>
      <c r="H143" s="78"/>
      <c r="I143" s="78"/>
      <c r="J143" s="5"/>
      <c r="K143" s="6"/>
      <c r="L143" s="6"/>
      <c r="M143" s="6"/>
      <c r="N143" s="6"/>
      <c r="O143" s="6"/>
      <c r="P143" s="6"/>
      <c r="Q143" s="6"/>
      <c r="R143" s="6"/>
      <c r="S143" s="6"/>
      <c r="T143" s="6"/>
      <c r="U143" s="6"/>
      <c r="V143" s="6"/>
      <c r="W143" s="6"/>
      <c r="X143" s="6"/>
      <c r="Y143" s="6"/>
      <c r="Z143" s="6"/>
    </row>
    <row r="144" ht="47.25" customHeight="1">
      <c r="A144" s="104" t="s">
        <v>575</v>
      </c>
      <c r="B144" s="125" t="s">
        <v>512</v>
      </c>
      <c r="C144" s="129" t="s">
        <v>577</v>
      </c>
      <c r="D144" s="113">
        <v>0.0</v>
      </c>
      <c r="E144" s="113" t="s">
        <v>509</v>
      </c>
      <c r="F144" s="108"/>
      <c r="G144" s="108"/>
      <c r="H144" s="78"/>
      <c r="I144" s="78"/>
      <c r="J144" s="5"/>
      <c r="K144" s="6"/>
      <c r="L144" s="6"/>
      <c r="M144" s="6"/>
      <c r="N144" s="6"/>
      <c r="O144" s="6"/>
      <c r="P144" s="6"/>
      <c r="Q144" s="6"/>
      <c r="R144" s="6"/>
      <c r="S144" s="6"/>
      <c r="T144" s="6"/>
      <c r="U144" s="6"/>
      <c r="V144" s="6"/>
      <c r="W144" s="6"/>
      <c r="X144" s="6"/>
      <c r="Y144" s="6"/>
      <c r="Z144" s="6"/>
    </row>
    <row r="145" ht="47.25" hidden="1" customHeight="1">
      <c r="A145" s="135" t="s">
        <v>515</v>
      </c>
      <c r="B145" s="173" t="s">
        <v>516</v>
      </c>
      <c r="C145" s="143"/>
      <c r="D145" s="143"/>
      <c r="E145" s="136"/>
      <c r="F145" s="143"/>
      <c r="G145" s="143"/>
      <c r="H145" s="78"/>
      <c r="I145" s="78"/>
      <c r="J145" s="5"/>
      <c r="K145" s="6"/>
      <c r="L145" s="6"/>
      <c r="M145" s="6"/>
      <c r="N145" s="6"/>
      <c r="O145" s="6"/>
      <c r="P145" s="6"/>
      <c r="Q145" s="6"/>
      <c r="R145" s="6"/>
      <c r="S145" s="6"/>
      <c r="T145" s="6"/>
      <c r="U145" s="6"/>
      <c r="V145" s="6"/>
      <c r="W145" s="6"/>
      <c r="X145" s="6"/>
      <c r="Y145" s="6"/>
      <c r="Z145" s="6"/>
    </row>
    <row r="146" ht="21.0" customHeight="1">
      <c r="A146" s="102"/>
      <c r="B146" s="105" t="s">
        <v>524</v>
      </c>
      <c r="C146" s="3"/>
      <c r="D146" s="3"/>
      <c r="E146" s="3"/>
      <c r="F146" s="3"/>
      <c r="G146" s="4"/>
      <c r="H146" s="78">
        <f t="shared" ref="H146:I146" si="3">H147+H172+H179+H185+H202+H217</f>
        <v>78</v>
      </c>
      <c r="I146" s="78">
        <f t="shared" si="3"/>
        <v>160</v>
      </c>
      <c r="J146" s="5"/>
      <c r="K146" s="6"/>
      <c r="L146" s="6"/>
      <c r="M146" s="6"/>
      <c r="N146" s="6"/>
      <c r="O146" s="6"/>
      <c r="P146" s="6"/>
      <c r="Q146" s="6"/>
      <c r="R146" s="6"/>
      <c r="S146" s="6"/>
      <c r="T146" s="6"/>
      <c r="U146" s="6"/>
      <c r="V146" s="6"/>
      <c r="W146" s="6"/>
      <c r="X146" s="6"/>
      <c r="Y146" s="6"/>
      <c r="Z146" s="6"/>
    </row>
    <row r="147" ht="39.75" customHeight="1">
      <c r="A147" s="104" t="s">
        <v>594</v>
      </c>
      <c r="B147" s="114" t="s">
        <v>530</v>
      </c>
      <c r="C147" s="3"/>
      <c r="D147" s="3"/>
      <c r="E147" s="3"/>
      <c r="F147" s="3"/>
      <c r="G147" s="4"/>
      <c r="H147" s="78">
        <f>SUM(D148:D171)</f>
        <v>14</v>
      </c>
      <c r="I147" s="78">
        <f>COUNT(D148:D171)*2</f>
        <v>48</v>
      </c>
      <c r="J147" s="5"/>
      <c r="K147" s="6"/>
      <c r="L147" s="6"/>
      <c r="M147" s="6"/>
      <c r="N147" s="6"/>
      <c r="O147" s="6"/>
      <c r="P147" s="6"/>
      <c r="Q147" s="6"/>
      <c r="R147" s="6"/>
      <c r="S147" s="6"/>
      <c r="T147" s="6"/>
      <c r="U147" s="6"/>
      <c r="V147" s="6"/>
      <c r="W147" s="6"/>
      <c r="X147" s="6"/>
      <c r="Y147" s="6"/>
      <c r="Z147" s="6"/>
    </row>
    <row r="148" ht="142.5" customHeight="1">
      <c r="A148" s="104" t="s">
        <v>611</v>
      </c>
      <c r="B148" s="106" t="s">
        <v>536</v>
      </c>
      <c r="C148" s="111" t="s">
        <v>617</v>
      </c>
      <c r="D148" s="113">
        <v>0.0</v>
      </c>
      <c r="E148" s="130" t="s">
        <v>331</v>
      </c>
      <c r="F148" s="161" t="s">
        <v>619</v>
      </c>
      <c r="G148" s="113"/>
      <c r="H148" s="78"/>
      <c r="I148" s="78"/>
      <c r="J148" s="5"/>
      <c r="K148" s="6"/>
      <c r="L148" s="6"/>
      <c r="M148" s="6"/>
      <c r="N148" s="6"/>
      <c r="O148" s="6"/>
      <c r="P148" s="6"/>
      <c r="Q148" s="6"/>
      <c r="R148" s="6"/>
      <c r="S148" s="6"/>
      <c r="T148" s="6"/>
      <c r="U148" s="6"/>
      <c r="V148" s="6"/>
      <c r="W148" s="6"/>
      <c r="X148" s="6"/>
      <c r="Y148" s="6"/>
      <c r="Z148" s="6"/>
    </row>
    <row r="149" ht="142.5" customHeight="1">
      <c r="A149" s="104"/>
      <c r="B149" s="106"/>
      <c r="C149" s="111" t="s">
        <v>620</v>
      </c>
      <c r="D149" s="113">
        <v>0.0</v>
      </c>
      <c r="E149" s="130" t="s">
        <v>331</v>
      </c>
      <c r="F149" s="161"/>
      <c r="G149" s="113"/>
      <c r="H149" s="78"/>
      <c r="I149" s="78"/>
      <c r="J149" s="5"/>
      <c r="K149" s="6"/>
      <c r="L149" s="6"/>
      <c r="M149" s="6"/>
      <c r="N149" s="6"/>
      <c r="O149" s="6"/>
      <c r="P149" s="6"/>
      <c r="Q149" s="6"/>
      <c r="R149" s="6"/>
      <c r="S149" s="6"/>
      <c r="T149" s="6"/>
      <c r="U149" s="6"/>
      <c r="V149" s="6"/>
      <c r="W149" s="6"/>
      <c r="X149" s="6"/>
      <c r="Y149" s="6"/>
      <c r="Z149" s="6"/>
    </row>
    <row r="150" ht="52.5" customHeight="1">
      <c r="A150" s="104" t="s">
        <v>622</v>
      </c>
      <c r="B150" s="150" t="s">
        <v>546</v>
      </c>
      <c r="C150" s="176" t="s">
        <v>623</v>
      </c>
      <c r="D150" s="113">
        <v>1.0</v>
      </c>
      <c r="E150" s="130" t="s">
        <v>331</v>
      </c>
      <c r="F150" s="113"/>
      <c r="G150" s="113" t="s">
        <v>624</v>
      </c>
      <c r="H150" s="78"/>
      <c r="I150" s="78"/>
      <c r="J150" s="5"/>
      <c r="K150" s="6"/>
      <c r="L150" s="6"/>
      <c r="M150" s="6"/>
      <c r="N150" s="6"/>
      <c r="O150" s="6"/>
      <c r="P150" s="6"/>
      <c r="Q150" s="6"/>
      <c r="R150" s="6"/>
      <c r="S150" s="6"/>
      <c r="T150" s="6"/>
      <c r="U150" s="6"/>
      <c r="V150" s="6"/>
      <c r="W150" s="6"/>
      <c r="X150" s="6"/>
      <c r="Y150" s="6"/>
      <c r="Z150" s="6"/>
    </row>
    <row r="151" ht="33.0" customHeight="1">
      <c r="A151" s="104"/>
      <c r="B151" s="150"/>
      <c r="C151" s="111" t="s">
        <v>625</v>
      </c>
      <c r="D151" s="113">
        <v>0.0</v>
      </c>
      <c r="E151" s="130" t="s">
        <v>331</v>
      </c>
      <c r="F151" s="113"/>
      <c r="G151" s="113"/>
      <c r="H151" s="78"/>
      <c r="I151" s="78"/>
      <c r="J151" s="5"/>
      <c r="K151" s="6"/>
      <c r="L151" s="6"/>
      <c r="M151" s="6"/>
      <c r="N151" s="6"/>
      <c r="O151" s="6"/>
      <c r="P151" s="6"/>
      <c r="Q151" s="6"/>
      <c r="R151" s="6"/>
      <c r="S151" s="6"/>
      <c r="T151" s="6"/>
      <c r="U151" s="6"/>
      <c r="V151" s="6"/>
      <c r="W151" s="6"/>
      <c r="X151" s="6"/>
      <c r="Y151" s="6"/>
      <c r="Z151" s="6"/>
    </row>
    <row r="152" ht="25.5" customHeight="1">
      <c r="A152" s="104"/>
      <c r="B152" s="150"/>
      <c r="C152" s="111" t="s">
        <v>627</v>
      </c>
      <c r="D152" s="113">
        <v>0.0</v>
      </c>
      <c r="E152" s="130" t="s">
        <v>331</v>
      </c>
      <c r="F152" s="113"/>
      <c r="G152" s="113"/>
      <c r="H152" s="78"/>
      <c r="I152" s="78"/>
      <c r="J152" s="5"/>
      <c r="K152" s="6"/>
      <c r="L152" s="6"/>
      <c r="M152" s="6"/>
      <c r="N152" s="6"/>
      <c r="O152" s="6"/>
      <c r="P152" s="6"/>
      <c r="Q152" s="6"/>
      <c r="R152" s="6"/>
      <c r="S152" s="6"/>
      <c r="T152" s="6"/>
      <c r="U152" s="6"/>
      <c r="V152" s="6"/>
      <c r="W152" s="6"/>
      <c r="X152" s="6"/>
      <c r="Y152" s="6"/>
      <c r="Z152" s="6"/>
    </row>
    <row r="153" ht="27.75" customHeight="1">
      <c r="A153" s="104"/>
      <c r="B153" s="150"/>
      <c r="C153" s="111" t="s">
        <v>630</v>
      </c>
      <c r="D153" s="113">
        <v>0.0</v>
      </c>
      <c r="E153" s="130" t="s">
        <v>331</v>
      </c>
      <c r="F153" s="113"/>
      <c r="G153" s="113"/>
      <c r="H153" s="78"/>
      <c r="I153" s="78"/>
      <c r="J153" s="5"/>
      <c r="K153" s="6"/>
      <c r="L153" s="6"/>
      <c r="M153" s="6"/>
      <c r="N153" s="6"/>
      <c r="O153" s="6"/>
      <c r="P153" s="6"/>
      <c r="Q153" s="6"/>
      <c r="R153" s="6"/>
      <c r="S153" s="6"/>
      <c r="T153" s="6"/>
      <c r="U153" s="6"/>
      <c r="V153" s="6"/>
      <c r="W153" s="6"/>
      <c r="X153" s="6"/>
      <c r="Y153" s="6"/>
      <c r="Z153" s="6"/>
    </row>
    <row r="154" ht="31.5" customHeight="1">
      <c r="A154" s="104" t="s">
        <v>633</v>
      </c>
      <c r="B154" s="106" t="s">
        <v>555</v>
      </c>
      <c r="C154" s="111" t="s">
        <v>635</v>
      </c>
      <c r="D154" s="113">
        <v>2.0</v>
      </c>
      <c r="E154" s="113" t="s">
        <v>331</v>
      </c>
      <c r="F154" s="113"/>
      <c r="G154" s="113"/>
      <c r="H154" s="78"/>
      <c r="I154" s="78"/>
      <c r="J154" s="5"/>
      <c r="K154" s="6"/>
      <c r="L154" s="6"/>
      <c r="M154" s="6"/>
      <c r="N154" s="6"/>
      <c r="O154" s="6"/>
      <c r="P154" s="6"/>
      <c r="Q154" s="6"/>
      <c r="R154" s="6"/>
      <c r="S154" s="6"/>
      <c r="T154" s="6"/>
      <c r="U154" s="6"/>
      <c r="V154" s="6"/>
      <c r="W154" s="6"/>
      <c r="X154" s="6"/>
      <c r="Y154" s="6"/>
      <c r="Z154" s="6"/>
    </row>
    <row r="155" ht="30.0" customHeight="1">
      <c r="A155" s="104"/>
      <c r="B155" s="106"/>
      <c r="C155" s="176" t="s">
        <v>638</v>
      </c>
      <c r="D155" s="113">
        <v>2.0</v>
      </c>
      <c r="E155" s="113" t="s">
        <v>331</v>
      </c>
      <c r="F155" s="113"/>
      <c r="G155" s="113"/>
      <c r="H155" s="78"/>
      <c r="I155" s="78"/>
      <c r="J155" s="5"/>
      <c r="K155" s="6"/>
      <c r="L155" s="6"/>
      <c r="M155" s="6"/>
      <c r="N155" s="6"/>
      <c r="O155" s="6"/>
      <c r="P155" s="6"/>
      <c r="Q155" s="6"/>
      <c r="R155" s="6"/>
      <c r="S155" s="6"/>
      <c r="T155" s="6"/>
      <c r="U155" s="6"/>
      <c r="V155" s="6"/>
      <c r="W155" s="6"/>
      <c r="X155" s="6"/>
      <c r="Y155" s="6"/>
      <c r="Z155" s="6"/>
    </row>
    <row r="156" ht="29.25" customHeight="1">
      <c r="A156" s="104"/>
      <c r="B156" s="106"/>
      <c r="C156" s="111" t="s">
        <v>642</v>
      </c>
      <c r="D156" s="113">
        <v>0.0</v>
      </c>
      <c r="E156" s="113" t="s">
        <v>331</v>
      </c>
      <c r="F156" s="113"/>
      <c r="G156" s="113"/>
      <c r="H156" s="78"/>
      <c r="I156" s="78"/>
      <c r="J156" s="5"/>
      <c r="K156" s="6"/>
      <c r="L156" s="6"/>
      <c r="M156" s="6"/>
      <c r="N156" s="6"/>
      <c r="O156" s="6"/>
      <c r="P156" s="6"/>
      <c r="Q156" s="6"/>
      <c r="R156" s="6"/>
      <c r="S156" s="6"/>
      <c r="T156" s="6"/>
      <c r="U156" s="6"/>
      <c r="V156" s="6"/>
      <c r="W156" s="6"/>
      <c r="X156" s="6"/>
      <c r="Y156" s="6"/>
      <c r="Z156" s="6"/>
    </row>
    <row r="157" ht="30.75" customHeight="1">
      <c r="A157" s="104"/>
      <c r="B157" s="106"/>
      <c r="C157" s="111" t="s">
        <v>648</v>
      </c>
      <c r="D157" s="113">
        <v>2.0</v>
      </c>
      <c r="E157" s="113" t="s">
        <v>331</v>
      </c>
      <c r="F157" s="113"/>
      <c r="G157" s="113"/>
      <c r="H157" s="78"/>
      <c r="I157" s="78"/>
      <c r="J157" s="5"/>
      <c r="K157" s="6"/>
      <c r="L157" s="6"/>
      <c r="M157" s="6"/>
      <c r="N157" s="6"/>
      <c r="O157" s="6"/>
      <c r="P157" s="6"/>
      <c r="Q157" s="6"/>
      <c r="R157" s="6"/>
      <c r="S157" s="6"/>
      <c r="T157" s="6"/>
      <c r="U157" s="6"/>
      <c r="V157" s="6"/>
      <c r="W157" s="6"/>
      <c r="X157" s="6"/>
      <c r="Y157" s="6"/>
      <c r="Z157" s="6"/>
    </row>
    <row r="158" ht="30.0" customHeight="1">
      <c r="A158" s="104"/>
      <c r="B158" s="106"/>
      <c r="C158" s="111" t="s">
        <v>651</v>
      </c>
      <c r="D158" s="113">
        <v>0.0</v>
      </c>
      <c r="E158" s="113" t="s">
        <v>331</v>
      </c>
      <c r="F158" s="113"/>
      <c r="G158" s="113"/>
      <c r="H158" s="78"/>
      <c r="I158" s="78"/>
      <c r="J158" s="5"/>
      <c r="K158" s="6"/>
      <c r="L158" s="6"/>
      <c r="M158" s="6"/>
      <c r="N158" s="6"/>
      <c r="O158" s="6"/>
      <c r="P158" s="6"/>
      <c r="Q158" s="6"/>
      <c r="R158" s="6"/>
      <c r="S158" s="6"/>
      <c r="T158" s="6"/>
      <c r="U158" s="6"/>
      <c r="V158" s="6"/>
      <c r="W158" s="6"/>
      <c r="X158" s="6"/>
      <c r="Y158" s="6"/>
      <c r="Z158" s="6"/>
    </row>
    <row r="159" ht="45.0" customHeight="1">
      <c r="A159" s="104"/>
      <c r="B159" s="106"/>
      <c r="C159" s="111" t="s">
        <v>656</v>
      </c>
      <c r="D159" s="113">
        <v>0.0</v>
      </c>
      <c r="E159" s="113" t="s">
        <v>331</v>
      </c>
      <c r="F159" s="113"/>
      <c r="G159" s="113"/>
      <c r="H159" s="78"/>
      <c r="I159" s="78"/>
      <c r="J159" s="5"/>
      <c r="K159" s="6"/>
      <c r="L159" s="6"/>
      <c r="M159" s="6"/>
      <c r="N159" s="6"/>
      <c r="O159" s="6"/>
      <c r="P159" s="6"/>
      <c r="Q159" s="6"/>
      <c r="R159" s="6"/>
      <c r="S159" s="6"/>
      <c r="T159" s="6"/>
      <c r="U159" s="6"/>
      <c r="V159" s="6"/>
      <c r="W159" s="6"/>
      <c r="X159" s="6"/>
      <c r="Y159" s="6"/>
      <c r="Z159" s="6"/>
    </row>
    <row r="160" ht="30.0" customHeight="1">
      <c r="A160" s="104"/>
      <c r="B160" s="106"/>
      <c r="C160" s="111" t="s">
        <v>658</v>
      </c>
      <c r="D160" s="113">
        <v>2.0</v>
      </c>
      <c r="E160" s="113" t="s">
        <v>331</v>
      </c>
      <c r="F160" s="113"/>
      <c r="G160" s="113"/>
      <c r="H160" s="78"/>
      <c r="I160" s="78"/>
      <c r="J160" s="5"/>
      <c r="K160" s="6"/>
      <c r="L160" s="6"/>
      <c r="M160" s="6"/>
      <c r="N160" s="6"/>
      <c r="O160" s="6"/>
      <c r="P160" s="6"/>
      <c r="Q160" s="6"/>
      <c r="R160" s="6"/>
      <c r="S160" s="6"/>
      <c r="T160" s="6"/>
      <c r="U160" s="6"/>
      <c r="V160" s="6"/>
      <c r="W160" s="6"/>
      <c r="X160" s="6"/>
      <c r="Y160" s="6"/>
      <c r="Z160" s="6"/>
    </row>
    <row r="161" ht="30.75" customHeight="1">
      <c r="A161" s="104"/>
      <c r="B161" s="106"/>
      <c r="C161" s="111" t="s">
        <v>662</v>
      </c>
      <c r="D161" s="113">
        <v>0.0</v>
      </c>
      <c r="E161" s="113" t="s">
        <v>331</v>
      </c>
      <c r="F161" s="113"/>
      <c r="G161" s="113"/>
      <c r="H161" s="78"/>
      <c r="I161" s="78"/>
      <c r="J161" s="5"/>
      <c r="K161" s="6"/>
      <c r="L161" s="6"/>
      <c r="M161" s="6"/>
      <c r="N161" s="6"/>
      <c r="O161" s="6"/>
      <c r="P161" s="6"/>
      <c r="Q161" s="6"/>
      <c r="R161" s="6"/>
      <c r="S161" s="6"/>
      <c r="T161" s="6"/>
      <c r="U161" s="6"/>
      <c r="V161" s="6"/>
      <c r="W161" s="6"/>
      <c r="X161" s="6"/>
      <c r="Y161" s="6"/>
      <c r="Z161" s="6"/>
    </row>
    <row r="162" ht="30.75" customHeight="1">
      <c r="A162" s="104"/>
      <c r="B162" s="106"/>
      <c r="C162" s="111" t="s">
        <v>664</v>
      </c>
      <c r="D162" s="113">
        <v>0.0</v>
      </c>
      <c r="E162" s="113" t="s">
        <v>331</v>
      </c>
      <c r="F162" s="113"/>
      <c r="G162" s="113"/>
      <c r="H162" s="78"/>
      <c r="I162" s="78"/>
      <c r="J162" s="5"/>
      <c r="K162" s="6"/>
      <c r="L162" s="6"/>
      <c r="M162" s="6"/>
      <c r="N162" s="6"/>
      <c r="O162" s="6"/>
      <c r="P162" s="6"/>
      <c r="Q162" s="6"/>
      <c r="R162" s="6"/>
      <c r="S162" s="6"/>
      <c r="T162" s="6"/>
      <c r="U162" s="6"/>
      <c r="V162" s="6"/>
      <c r="W162" s="6"/>
      <c r="X162" s="6"/>
      <c r="Y162" s="6"/>
      <c r="Z162" s="6"/>
    </row>
    <row r="163" ht="30.75" customHeight="1">
      <c r="A163" s="104"/>
      <c r="B163" s="106"/>
      <c r="C163" s="111" t="s">
        <v>668</v>
      </c>
      <c r="D163" s="113">
        <v>0.0</v>
      </c>
      <c r="E163" s="113" t="s">
        <v>331</v>
      </c>
      <c r="F163" s="113"/>
      <c r="G163" s="113"/>
      <c r="H163" s="78"/>
      <c r="I163" s="78"/>
      <c r="J163" s="5"/>
      <c r="K163" s="6"/>
      <c r="L163" s="6"/>
      <c r="M163" s="6"/>
      <c r="N163" s="6"/>
      <c r="O163" s="6"/>
      <c r="P163" s="6"/>
      <c r="Q163" s="6"/>
      <c r="R163" s="6"/>
      <c r="S163" s="6"/>
      <c r="T163" s="6"/>
      <c r="U163" s="6"/>
      <c r="V163" s="6"/>
      <c r="W163" s="6"/>
      <c r="X163" s="6"/>
      <c r="Y163" s="6"/>
      <c r="Z163" s="6"/>
    </row>
    <row r="164" ht="30.0" customHeight="1">
      <c r="A164" s="104"/>
      <c r="B164" s="106"/>
      <c r="C164" s="111" t="s">
        <v>671</v>
      </c>
      <c r="D164" s="113">
        <v>0.0</v>
      </c>
      <c r="E164" s="113" t="s">
        <v>331</v>
      </c>
      <c r="F164" s="113"/>
      <c r="G164" s="113"/>
      <c r="H164" s="78"/>
      <c r="I164" s="78"/>
      <c r="J164" s="5"/>
      <c r="K164" s="6"/>
      <c r="L164" s="6"/>
      <c r="M164" s="6"/>
      <c r="N164" s="6"/>
      <c r="O164" s="6"/>
      <c r="P164" s="6"/>
      <c r="Q164" s="6"/>
      <c r="R164" s="6"/>
      <c r="S164" s="6"/>
      <c r="T164" s="6"/>
      <c r="U164" s="6"/>
      <c r="V164" s="6"/>
      <c r="W164" s="6"/>
      <c r="X164" s="6"/>
      <c r="Y164" s="6"/>
      <c r="Z164" s="6"/>
    </row>
    <row r="165" ht="15.75" customHeight="1">
      <c r="A165" s="104"/>
      <c r="B165" s="106"/>
      <c r="C165" s="111" t="s">
        <v>672</v>
      </c>
      <c r="D165" s="113">
        <v>2.0</v>
      </c>
      <c r="E165" s="113" t="s">
        <v>331</v>
      </c>
      <c r="F165" s="113"/>
      <c r="G165" s="113"/>
      <c r="H165" s="78"/>
      <c r="I165" s="78"/>
      <c r="J165" s="5"/>
      <c r="K165" s="6"/>
      <c r="L165" s="6"/>
      <c r="M165" s="6"/>
      <c r="N165" s="6"/>
      <c r="O165" s="6"/>
      <c r="P165" s="6"/>
      <c r="Q165" s="6"/>
      <c r="R165" s="6"/>
      <c r="S165" s="6"/>
      <c r="T165" s="6"/>
      <c r="U165" s="6"/>
      <c r="V165" s="6"/>
      <c r="W165" s="6"/>
      <c r="X165" s="6"/>
      <c r="Y165" s="6"/>
      <c r="Z165" s="6"/>
    </row>
    <row r="166" ht="58.5" customHeight="1">
      <c r="A166" s="104" t="s">
        <v>673</v>
      </c>
      <c r="B166" s="125" t="s">
        <v>588</v>
      </c>
      <c r="C166" s="129" t="s">
        <v>674</v>
      </c>
      <c r="D166" s="113">
        <v>1.0</v>
      </c>
      <c r="E166" s="113" t="s">
        <v>331</v>
      </c>
      <c r="F166" s="108"/>
      <c r="G166" s="108"/>
      <c r="H166" s="78"/>
      <c r="I166" s="78"/>
      <c r="J166" s="5"/>
      <c r="K166" s="6"/>
      <c r="L166" s="6"/>
      <c r="M166" s="6"/>
      <c r="N166" s="6"/>
      <c r="O166" s="6"/>
      <c r="P166" s="6"/>
      <c r="Q166" s="6"/>
      <c r="R166" s="6"/>
      <c r="S166" s="6"/>
      <c r="T166" s="6"/>
      <c r="U166" s="6"/>
      <c r="V166" s="6"/>
      <c r="W166" s="6"/>
      <c r="X166" s="6"/>
      <c r="Y166" s="6"/>
      <c r="Z166" s="6"/>
    </row>
    <row r="167" ht="47.25" customHeight="1">
      <c r="A167" s="104" t="s">
        <v>675</v>
      </c>
      <c r="B167" s="106" t="s">
        <v>592</v>
      </c>
      <c r="C167" s="129" t="s">
        <v>677</v>
      </c>
      <c r="D167" s="113">
        <v>0.0</v>
      </c>
      <c r="E167" s="113" t="s">
        <v>331</v>
      </c>
      <c r="F167" s="113"/>
      <c r="G167" s="113"/>
      <c r="H167" s="78"/>
      <c r="I167" s="78"/>
      <c r="J167" s="5"/>
      <c r="K167" s="6"/>
      <c r="L167" s="6"/>
      <c r="M167" s="6"/>
      <c r="N167" s="6"/>
      <c r="O167" s="6"/>
      <c r="P167" s="6"/>
      <c r="Q167" s="6"/>
      <c r="R167" s="6"/>
      <c r="S167" s="6"/>
      <c r="T167" s="6"/>
      <c r="U167" s="6"/>
      <c r="V167" s="6"/>
      <c r="W167" s="6"/>
      <c r="X167" s="6"/>
      <c r="Y167" s="6"/>
      <c r="Z167" s="6"/>
    </row>
    <row r="168" ht="53.25" customHeight="1">
      <c r="A168" s="104" t="s">
        <v>678</v>
      </c>
      <c r="B168" s="125" t="s">
        <v>597</v>
      </c>
      <c r="C168" s="110" t="s">
        <v>680</v>
      </c>
      <c r="D168" s="113">
        <v>0.0</v>
      </c>
      <c r="E168" s="113" t="s">
        <v>331</v>
      </c>
      <c r="F168" s="110" t="s">
        <v>681</v>
      </c>
      <c r="G168" s="108"/>
      <c r="H168" s="78"/>
      <c r="I168" s="78"/>
      <c r="J168" s="5"/>
      <c r="K168" s="6"/>
      <c r="L168" s="6"/>
      <c r="M168" s="6"/>
      <c r="N168" s="6"/>
      <c r="O168" s="6"/>
      <c r="P168" s="6"/>
      <c r="Q168" s="6"/>
      <c r="R168" s="6"/>
      <c r="S168" s="6"/>
      <c r="T168" s="6"/>
      <c r="U168" s="6"/>
      <c r="V168" s="6"/>
      <c r="W168" s="6"/>
      <c r="X168" s="6"/>
      <c r="Y168" s="6"/>
      <c r="Z168" s="6"/>
    </row>
    <row r="169" ht="78.75" customHeight="1">
      <c r="A169" s="104" t="s">
        <v>683</v>
      </c>
      <c r="B169" s="106" t="s">
        <v>603</v>
      </c>
      <c r="C169" s="111" t="s">
        <v>684</v>
      </c>
      <c r="D169" s="113">
        <v>0.0</v>
      </c>
      <c r="E169" s="113" t="s">
        <v>331</v>
      </c>
      <c r="F169" s="113"/>
      <c r="G169" s="113"/>
      <c r="H169" s="78"/>
      <c r="I169" s="78"/>
      <c r="J169" s="5"/>
      <c r="K169" s="6"/>
      <c r="L169" s="6"/>
      <c r="M169" s="6"/>
      <c r="N169" s="6"/>
      <c r="O169" s="6"/>
      <c r="P169" s="6"/>
      <c r="Q169" s="6"/>
      <c r="R169" s="6"/>
      <c r="S169" s="6"/>
      <c r="T169" s="6"/>
      <c r="U169" s="6"/>
      <c r="V169" s="6"/>
      <c r="W169" s="6"/>
      <c r="X169" s="6"/>
      <c r="Y169" s="6"/>
      <c r="Z169" s="6"/>
    </row>
    <row r="170" ht="45.0" customHeight="1">
      <c r="A170" s="104"/>
      <c r="B170" s="174"/>
      <c r="C170" s="111" t="s">
        <v>688</v>
      </c>
      <c r="D170" s="113">
        <v>2.0</v>
      </c>
      <c r="E170" s="113" t="s">
        <v>331</v>
      </c>
      <c r="F170" s="113"/>
      <c r="G170" s="113"/>
      <c r="H170" s="78"/>
      <c r="I170" s="78"/>
      <c r="J170" s="5"/>
      <c r="K170" s="6"/>
      <c r="L170" s="6"/>
      <c r="M170" s="6"/>
      <c r="N170" s="6"/>
      <c r="O170" s="6"/>
      <c r="P170" s="6"/>
      <c r="Q170" s="6"/>
      <c r="R170" s="6"/>
      <c r="S170" s="6"/>
      <c r="T170" s="6"/>
      <c r="U170" s="6"/>
      <c r="V170" s="6"/>
      <c r="W170" s="6"/>
      <c r="X170" s="6"/>
      <c r="Y170" s="6"/>
      <c r="Z170" s="6"/>
    </row>
    <row r="171" ht="45.0" customHeight="1">
      <c r="A171" s="104"/>
      <c r="B171" s="106"/>
      <c r="C171" s="129" t="s">
        <v>689</v>
      </c>
      <c r="D171" s="113">
        <v>0.0</v>
      </c>
      <c r="E171" s="113" t="s">
        <v>331</v>
      </c>
      <c r="F171" s="113"/>
      <c r="G171" s="113"/>
      <c r="H171" s="78"/>
      <c r="I171" s="78"/>
      <c r="J171" s="5"/>
      <c r="K171" s="6"/>
      <c r="L171" s="6"/>
      <c r="M171" s="6"/>
      <c r="N171" s="6"/>
      <c r="O171" s="6"/>
      <c r="P171" s="6"/>
      <c r="Q171" s="6"/>
      <c r="R171" s="6"/>
      <c r="S171" s="6"/>
      <c r="T171" s="6"/>
      <c r="U171" s="6"/>
      <c r="V171" s="6"/>
      <c r="W171" s="6"/>
      <c r="X171" s="6"/>
      <c r="Y171" s="6"/>
      <c r="Z171" s="6"/>
    </row>
    <row r="172" ht="39.75" customHeight="1">
      <c r="A172" s="104" t="s">
        <v>690</v>
      </c>
      <c r="B172" s="114" t="s">
        <v>616</v>
      </c>
      <c r="C172" s="3"/>
      <c r="D172" s="3"/>
      <c r="E172" s="3"/>
      <c r="F172" s="3"/>
      <c r="G172" s="4"/>
      <c r="H172" s="78">
        <f>SUM(D173:D178)</f>
        <v>5</v>
      </c>
      <c r="I172" s="78">
        <f>COUNT(D173:D178)*2</f>
        <v>10</v>
      </c>
      <c r="J172" s="5"/>
      <c r="K172" s="6"/>
      <c r="L172" s="6"/>
      <c r="M172" s="6"/>
      <c r="N172" s="6"/>
      <c r="O172" s="6"/>
      <c r="P172" s="6"/>
      <c r="Q172" s="6"/>
      <c r="R172" s="6"/>
      <c r="S172" s="6"/>
      <c r="T172" s="6"/>
      <c r="U172" s="6"/>
      <c r="V172" s="6"/>
      <c r="W172" s="6"/>
      <c r="X172" s="6"/>
      <c r="Y172" s="6"/>
      <c r="Z172" s="6"/>
    </row>
    <row r="173" ht="31.5" customHeight="1">
      <c r="A173" s="104" t="s">
        <v>634</v>
      </c>
      <c r="B173" s="163" t="s">
        <v>636</v>
      </c>
      <c r="C173" s="115" t="s">
        <v>637</v>
      </c>
      <c r="D173" s="113">
        <v>1.0</v>
      </c>
      <c r="E173" s="113" t="s">
        <v>331</v>
      </c>
      <c r="F173" s="115" t="s">
        <v>639</v>
      </c>
      <c r="G173" s="108" t="s">
        <v>703</v>
      </c>
      <c r="H173" s="78"/>
      <c r="I173" s="78"/>
      <c r="J173" s="5"/>
      <c r="K173" s="6"/>
      <c r="L173" s="6"/>
      <c r="M173" s="6"/>
      <c r="N173" s="6"/>
      <c r="O173" s="6"/>
      <c r="P173" s="6"/>
      <c r="Q173" s="6"/>
      <c r="R173" s="6"/>
      <c r="S173" s="6"/>
      <c r="T173" s="6"/>
      <c r="U173" s="6"/>
      <c r="V173" s="6"/>
      <c r="W173" s="6"/>
      <c r="X173" s="6"/>
      <c r="Y173" s="6"/>
      <c r="Z173" s="6"/>
    </row>
    <row r="174" ht="47.25" hidden="1" customHeight="1">
      <c r="A174" s="120" t="s">
        <v>641</v>
      </c>
      <c r="B174" s="163" t="s">
        <v>643</v>
      </c>
      <c r="C174" s="108"/>
      <c r="D174" s="108"/>
      <c r="E174" s="113"/>
      <c r="F174" s="108"/>
      <c r="G174" s="108"/>
      <c r="H174" s="78"/>
      <c r="I174" s="78"/>
      <c r="J174" s="5"/>
      <c r="K174" s="6"/>
      <c r="L174" s="6"/>
      <c r="M174" s="6"/>
      <c r="N174" s="6"/>
      <c r="O174" s="6"/>
      <c r="P174" s="6"/>
      <c r="Q174" s="6"/>
      <c r="R174" s="6"/>
      <c r="S174" s="6"/>
      <c r="T174" s="6"/>
      <c r="U174" s="6"/>
      <c r="V174" s="6"/>
      <c r="W174" s="6"/>
      <c r="X174" s="6"/>
      <c r="Y174" s="6"/>
      <c r="Z174" s="6"/>
    </row>
    <row r="175" ht="60.0" customHeight="1">
      <c r="A175" s="104" t="s">
        <v>705</v>
      </c>
      <c r="B175" s="150" t="s">
        <v>647</v>
      </c>
      <c r="C175" s="185" t="s">
        <v>706</v>
      </c>
      <c r="D175" s="113">
        <v>0.0</v>
      </c>
      <c r="E175" s="130" t="s">
        <v>331</v>
      </c>
      <c r="F175" s="111" t="s">
        <v>711</v>
      </c>
      <c r="G175" s="113"/>
      <c r="H175" s="78"/>
      <c r="I175" s="78"/>
      <c r="J175" s="5"/>
      <c r="K175" s="6"/>
      <c r="L175" s="6"/>
      <c r="M175" s="6"/>
      <c r="N175" s="6"/>
      <c r="O175" s="6"/>
      <c r="P175" s="6"/>
      <c r="Q175" s="6"/>
      <c r="R175" s="6"/>
      <c r="S175" s="6"/>
      <c r="T175" s="6"/>
      <c r="U175" s="6"/>
      <c r="V175" s="6"/>
      <c r="W175" s="6"/>
      <c r="X175" s="6"/>
      <c r="Y175" s="6"/>
      <c r="Z175" s="6"/>
    </row>
    <row r="176" ht="60.0" customHeight="1">
      <c r="A176" s="104"/>
      <c r="B176" s="168"/>
      <c r="C176" s="129" t="s">
        <v>713</v>
      </c>
      <c r="D176" s="113">
        <v>0.0</v>
      </c>
      <c r="E176" s="130" t="s">
        <v>331</v>
      </c>
      <c r="F176" s="111"/>
      <c r="G176" s="113"/>
      <c r="H176" s="78"/>
      <c r="I176" s="78"/>
      <c r="J176" s="5"/>
      <c r="K176" s="6"/>
      <c r="L176" s="6"/>
      <c r="M176" s="6"/>
      <c r="N176" s="6"/>
      <c r="O176" s="6"/>
      <c r="P176" s="6"/>
      <c r="Q176" s="6"/>
      <c r="R176" s="6"/>
      <c r="S176" s="6"/>
      <c r="T176" s="6"/>
      <c r="U176" s="6"/>
      <c r="V176" s="6"/>
      <c r="W176" s="6"/>
      <c r="X176" s="6"/>
      <c r="Y176" s="6"/>
      <c r="Z176" s="6"/>
    </row>
    <row r="177" ht="31.5" customHeight="1">
      <c r="A177" s="104" t="s">
        <v>716</v>
      </c>
      <c r="B177" s="168" t="s">
        <v>654</v>
      </c>
      <c r="C177" s="157" t="s">
        <v>717</v>
      </c>
      <c r="D177" s="113">
        <v>2.0</v>
      </c>
      <c r="E177" s="130" t="s">
        <v>331</v>
      </c>
      <c r="F177" s="111"/>
      <c r="G177" s="113"/>
      <c r="H177" s="78"/>
      <c r="I177" s="78"/>
      <c r="J177" s="5"/>
      <c r="K177" s="6"/>
      <c r="L177" s="6"/>
      <c r="M177" s="6"/>
      <c r="N177" s="6"/>
      <c r="O177" s="6"/>
      <c r="P177" s="6"/>
      <c r="Q177" s="6"/>
      <c r="R177" s="6"/>
      <c r="S177" s="6"/>
      <c r="T177" s="6"/>
      <c r="U177" s="6"/>
      <c r="V177" s="6"/>
      <c r="W177" s="6"/>
      <c r="X177" s="6"/>
      <c r="Y177" s="6"/>
      <c r="Z177" s="6"/>
    </row>
    <row r="178" ht="30.0" customHeight="1">
      <c r="A178" s="104"/>
      <c r="B178" s="187"/>
      <c r="C178" s="161" t="s">
        <v>659</v>
      </c>
      <c r="D178" s="113">
        <v>2.0</v>
      </c>
      <c r="E178" s="130" t="s">
        <v>331</v>
      </c>
      <c r="F178" s="111"/>
      <c r="G178" s="113"/>
      <c r="H178" s="78"/>
      <c r="I178" s="78"/>
      <c r="J178" s="5"/>
      <c r="K178" s="6"/>
      <c r="L178" s="6"/>
      <c r="M178" s="6"/>
      <c r="N178" s="6"/>
      <c r="O178" s="6"/>
      <c r="P178" s="6"/>
      <c r="Q178" s="6"/>
      <c r="R178" s="6"/>
      <c r="S178" s="6"/>
      <c r="T178" s="6"/>
      <c r="U178" s="6"/>
      <c r="V178" s="6"/>
      <c r="W178" s="6"/>
      <c r="X178" s="6"/>
      <c r="Y178" s="6"/>
      <c r="Z178" s="6"/>
    </row>
    <row r="179" ht="39.75" customHeight="1">
      <c r="A179" s="104" t="s">
        <v>727</v>
      </c>
      <c r="B179" s="114" t="s">
        <v>669</v>
      </c>
      <c r="C179" s="3"/>
      <c r="D179" s="3"/>
      <c r="E179" s="3"/>
      <c r="F179" s="3"/>
      <c r="G179" s="4"/>
      <c r="H179" s="78">
        <f>SUM(D180:D184)</f>
        <v>2</v>
      </c>
      <c r="I179" s="78">
        <f>COUNT(D180:D184)*2</f>
        <v>10</v>
      </c>
      <c r="J179" s="5"/>
      <c r="K179" s="6"/>
      <c r="L179" s="6"/>
      <c r="M179" s="6"/>
      <c r="N179" s="6"/>
      <c r="O179" s="6"/>
      <c r="P179" s="6"/>
      <c r="Q179" s="6"/>
      <c r="R179" s="6"/>
      <c r="S179" s="6"/>
      <c r="T179" s="6"/>
      <c r="U179" s="6"/>
      <c r="V179" s="6"/>
      <c r="W179" s="6"/>
      <c r="X179" s="6"/>
      <c r="Y179" s="6"/>
      <c r="Z179" s="6"/>
    </row>
    <row r="180" ht="60.0" customHeight="1">
      <c r="A180" s="104" t="s">
        <v>751</v>
      </c>
      <c r="B180" s="150" t="s">
        <v>686</v>
      </c>
      <c r="C180" s="111" t="s">
        <v>752</v>
      </c>
      <c r="D180" s="113">
        <v>0.0</v>
      </c>
      <c r="E180" s="113" t="s">
        <v>386</v>
      </c>
      <c r="F180" s="113"/>
      <c r="G180" s="113"/>
      <c r="H180" s="78"/>
      <c r="I180" s="78"/>
      <c r="J180" s="5"/>
      <c r="K180" s="6"/>
      <c r="L180" s="6"/>
      <c r="M180" s="6"/>
      <c r="N180" s="6"/>
      <c r="O180" s="6"/>
      <c r="P180" s="6"/>
      <c r="Q180" s="6"/>
      <c r="R180" s="6"/>
      <c r="S180" s="6"/>
      <c r="T180" s="6"/>
      <c r="U180" s="6"/>
      <c r="V180" s="6"/>
      <c r="W180" s="6"/>
      <c r="X180" s="6"/>
      <c r="Y180" s="6"/>
      <c r="Z180" s="6"/>
    </row>
    <row r="181" ht="60.0" customHeight="1">
      <c r="A181" s="104"/>
      <c r="B181" s="189"/>
      <c r="C181" s="111" t="s">
        <v>691</v>
      </c>
      <c r="D181" s="113">
        <v>0.0</v>
      </c>
      <c r="E181" s="113" t="s">
        <v>331</v>
      </c>
      <c r="F181" s="113"/>
      <c r="G181" s="113"/>
      <c r="H181" s="78"/>
      <c r="I181" s="78"/>
      <c r="J181" s="5"/>
      <c r="K181" s="6"/>
      <c r="L181" s="6"/>
      <c r="M181" s="6"/>
      <c r="N181" s="6"/>
      <c r="O181" s="6"/>
      <c r="P181" s="6"/>
      <c r="Q181" s="6"/>
      <c r="R181" s="6"/>
      <c r="S181" s="6"/>
      <c r="T181" s="6"/>
      <c r="U181" s="6"/>
      <c r="V181" s="6"/>
      <c r="W181" s="6"/>
      <c r="X181" s="6"/>
      <c r="Y181" s="6"/>
      <c r="Z181" s="6"/>
    </row>
    <row r="182" ht="60.0" customHeight="1">
      <c r="A182" s="104" t="s">
        <v>759</v>
      </c>
      <c r="B182" s="189" t="s">
        <v>693</v>
      </c>
      <c r="C182" s="161" t="s">
        <v>760</v>
      </c>
      <c r="D182" s="113">
        <v>0.0</v>
      </c>
      <c r="E182" s="113" t="s">
        <v>331</v>
      </c>
      <c r="F182" s="113"/>
      <c r="G182" s="113"/>
      <c r="H182" s="78"/>
      <c r="I182" s="78"/>
      <c r="J182" s="5"/>
      <c r="K182" s="6"/>
      <c r="L182" s="6"/>
      <c r="M182" s="6"/>
      <c r="N182" s="6"/>
      <c r="O182" s="6"/>
      <c r="P182" s="6"/>
      <c r="Q182" s="6"/>
      <c r="R182" s="6"/>
      <c r="S182" s="6"/>
      <c r="T182" s="6"/>
      <c r="U182" s="6"/>
      <c r="V182" s="6"/>
      <c r="W182" s="6"/>
      <c r="X182" s="6"/>
      <c r="Y182" s="6"/>
      <c r="Z182" s="6"/>
    </row>
    <row r="183" ht="90.0" customHeight="1">
      <c r="A183" s="104"/>
      <c r="B183" s="189"/>
      <c r="C183" s="161" t="s">
        <v>696</v>
      </c>
      <c r="D183" s="113">
        <v>2.0</v>
      </c>
      <c r="E183" s="113" t="s">
        <v>383</v>
      </c>
      <c r="F183" s="113"/>
      <c r="G183" s="113"/>
      <c r="H183" s="78"/>
      <c r="I183" s="78"/>
      <c r="J183" s="5"/>
      <c r="K183" s="6"/>
      <c r="L183" s="6"/>
      <c r="M183" s="6"/>
      <c r="N183" s="6"/>
      <c r="O183" s="6"/>
      <c r="P183" s="6"/>
      <c r="Q183" s="6"/>
      <c r="R183" s="6"/>
      <c r="S183" s="6"/>
      <c r="T183" s="6"/>
      <c r="U183" s="6"/>
      <c r="V183" s="6"/>
      <c r="W183" s="6"/>
      <c r="X183" s="6"/>
      <c r="Y183" s="6"/>
      <c r="Z183" s="6"/>
    </row>
    <row r="184" ht="63.0" customHeight="1">
      <c r="A184" s="104" t="s">
        <v>764</v>
      </c>
      <c r="B184" s="150" t="s">
        <v>699</v>
      </c>
      <c r="C184" s="115" t="s">
        <v>700</v>
      </c>
      <c r="D184" s="113">
        <v>0.0</v>
      </c>
      <c r="E184" s="113" t="s">
        <v>152</v>
      </c>
      <c r="F184" s="113"/>
      <c r="G184" s="113"/>
      <c r="H184" s="78"/>
      <c r="I184" s="78"/>
      <c r="J184" s="5"/>
      <c r="K184" s="6"/>
      <c r="L184" s="6"/>
      <c r="M184" s="6"/>
      <c r="N184" s="6"/>
      <c r="O184" s="6"/>
      <c r="P184" s="6"/>
      <c r="Q184" s="6"/>
      <c r="R184" s="6"/>
      <c r="S184" s="6"/>
      <c r="T184" s="6"/>
      <c r="U184" s="6"/>
      <c r="V184" s="6"/>
      <c r="W184" s="6"/>
      <c r="X184" s="6"/>
      <c r="Y184" s="6"/>
      <c r="Z184" s="6"/>
    </row>
    <row r="185" ht="39.75" customHeight="1">
      <c r="A185" s="104" t="s">
        <v>765</v>
      </c>
      <c r="B185" s="114" t="s">
        <v>702</v>
      </c>
      <c r="C185" s="3"/>
      <c r="D185" s="3"/>
      <c r="E185" s="3"/>
      <c r="F185" s="3"/>
      <c r="G185" s="4"/>
      <c r="H185" s="78">
        <f>SUM(D186:D201)</f>
        <v>17</v>
      </c>
      <c r="I185" s="78">
        <f>COUNT(D186:D201)*2</f>
        <v>30</v>
      </c>
      <c r="J185" s="5"/>
      <c r="K185" s="6"/>
      <c r="L185" s="6"/>
      <c r="M185" s="6"/>
      <c r="N185" s="6"/>
      <c r="O185" s="6"/>
      <c r="P185" s="6"/>
      <c r="Q185" s="6"/>
      <c r="R185" s="6"/>
      <c r="S185" s="6"/>
      <c r="T185" s="6"/>
      <c r="U185" s="6"/>
      <c r="V185" s="6"/>
      <c r="W185" s="6"/>
      <c r="X185" s="6"/>
      <c r="Y185" s="6"/>
      <c r="Z185" s="6"/>
    </row>
    <row r="186" ht="60.0" customHeight="1">
      <c r="A186" s="104" t="s">
        <v>769</v>
      </c>
      <c r="B186" s="106" t="s">
        <v>721</v>
      </c>
      <c r="C186" s="111" t="s">
        <v>770</v>
      </c>
      <c r="D186" s="113">
        <v>2.0</v>
      </c>
      <c r="E186" s="130" t="s">
        <v>383</v>
      </c>
      <c r="F186" s="5"/>
      <c r="G186" s="113"/>
      <c r="H186" s="78"/>
      <c r="I186" s="78"/>
      <c r="J186" s="5"/>
      <c r="K186" s="6"/>
      <c r="L186" s="6"/>
      <c r="M186" s="6"/>
      <c r="N186" s="6"/>
      <c r="O186" s="6"/>
      <c r="P186" s="6"/>
      <c r="Q186" s="6"/>
      <c r="R186" s="6"/>
      <c r="S186" s="6"/>
      <c r="T186" s="6"/>
      <c r="U186" s="6"/>
      <c r="V186" s="6"/>
      <c r="W186" s="6"/>
      <c r="X186" s="6"/>
      <c r="Y186" s="6"/>
      <c r="Z186" s="6"/>
    </row>
    <row r="187" ht="47.25" customHeight="1">
      <c r="A187" s="104" t="s">
        <v>774</v>
      </c>
      <c r="B187" s="106" t="s">
        <v>725</v>
      </c>
      <c r="C187" s="111" t="s">
        <v>775</v>
      </c>
      <c r="D187" s="113">
        <v>2.0</v>
      </c>
      <c r="E187" s="113" t="s">
        <v>383</v>
      </c>
      <c r="F187" s="111" t="s">
        <v>776</v>
      </c>
      <c r="G187" s="113"/>
      <c r="H187" s="78"/>
      <c r="I187" s="78"/>
      <c r="J187" s="5"/>
      <c r="K187" s="6"/>
      <c r="L187" s="6"/>
      <c r="M187" s="6"/>
      <c r="N187" s="6"/>
      <c r="O187" s="6"/>
      <c r="P187" s="6"/>
      <c r="Q187" s="6"/>
      <c r="R187" s="6"/>
      <c r="S187" s="6"/>
      <c r="T187" s="6"/>
      <c r="U187" s="6"/>
      <c r="V187" s="6"/>
      <c r="W187" s="6"/>
      <c r="X187" s="6"/>
      <c r="Y187" s="6"/>
      <c r="Z187" s="6"/>
    </row>
    <row r="188" ht="31.5" customHeight="1">
      <c r="A188" s="104" t="s">
        <v>778</v>
      </c>
      <c r="B188" s="106" t="s">
        <v>729</v>
      </c>
      <c r="C188" s="111" t="s">
        <v>779</v>
      </c>
      <c r="D188" s="113">
        <v>2.0</v>
      </c>
      <c r="E188" s="113" t="s">
        <v>731</v>
      </c>
      <c r="F188" s="111" t="s">
        <v>780</v>
      </c>
      <c r="G188" s="113"/>
      <c r="H188" s="78"/>
      <c r="I188" s="78"/>
      <c r="J188" s="5"/>
      <c r="K188" s="6"/>
      <c r="L188" s="6"/>
      <c r="M188" s="6"/>
      <c r="N188" s="6"/>
      <c r="O188" s="6"/>
      <c r="P188" s="6"/>
      <c r="Q188" s="6"/>
      <c r="R188" s="6"/>
      <c r="S188" s="6"/>
      <c r="T188" s="6"/>
      <c r="U188" s="6"/>
      <c r="V188" s="6"/>
      <c r="W188" s="6"/>
      <c r="X188" s="6"/>
      <c r="Y188" s="6"/>
      <c r="Z188" s="6"/>
    </row>
    <row r="189" ht="47.25" hidden="1" customHeight="1">
      <c r="A189" s="120" t="s">
        <v>781</v>
      </c>
      <c r="B189" s="125" t="s">
        <v>735</v>
      </c>
      <c r="C189" s="108"/>
      <c r="D189" s="108"/>
      <c r="E189" s="113"/>
      <c r="F189" s="108"/>
      <c r="G189" s="108"/>
      <c r="H189" s="78"/>
      <c r="I189" s="78"/>
      <c r="J189" s="5"/>
      <c r="K189" s="6"/>
      <c r="L189" s="6"/>
      <c r="M189" s="6"/>
      <c r="N189" s="6"/>
      <c r="O189" s="6"/>
      <c r="P189" s="6"/>
      <c r="Q189" s="6"/>
      <c r="R189" s="6"/>
      <c r="S189" s="6"/>
      <c r="T189" s="6"/>
      <c r="U189" s="6"/>
      <c r="V189" s="6"/>
      <c r="W189" s="6"/>
      <c r="X189" s="6"/>
      <c r="Y189" s="6"/>
      <c r="Z189" s="6"/>
    </row>
    <row r="190" ht="31.5" customHeight="1">
      <c r="A190" s="104" t="s">
        <v>784</v>
      </c>
      <c r="B190" s="106" t="s">
        <v>738</v>
      </c>
      <c r="C190" s="161" t="s">
        <v>786</v>
      </c>
      <c r="D190" s="113">
        <v>2.0</v>
      </c>
      <c r="E190" s="113" t="s">
        <v>152</v>
      </c>
      <c r="F190" s="111" t="s">
        <v>787</v>
      </c>
      <c r="G190" s="113"/>
      <c r="H190" s="78"/>
      <c r="I190" s="78"/>
      <c r="J190" s="5"/>
      <c r="K190" s="6"/>
      <c r="L190" s="6"/>
      <c r="M190" s="6"/>
      <c r="N190" s="6"/>
      <c r="O190" s="6"/>
      <c r="P190" s="6"/>
      <c r="Q190" s="6"/>
      <c r="R190" s="6"/>
      <c r="S190" s="6"/>
      <c r="T190" s="6"/>
      <c r="U190" s="6"/>
      <c r="V190" s="6"/>
      <c r="W190" s="6"/>
      <c r="X190" s="6"/>
      <c r="Y190" s="6"/>
      <c r="Z190" s="6"/>
    </row>
    <row r="191" ht="30.0" customHeight="1">
      <c r="A191" s="104"/>
      <c r="B191" s="106"/>
      <c r="C191" s="111" t="s">
        <v>789</v>
      </c>
      <c r="D191" s="113">
        <v>2.0</v>
      </c>
      <c r="E191" s="113" t="s">
        <v>158</v>
      </c>
      <c r="F191" s="111"/>
      <c r="G191" s="113"/>
      <c r="H191" s="78"/>
      <c r="I191" s="78"/>
      <c r="J191" s="5"/>
      <c r="K191" s="6"/>
      <c r="L191" s="6"/>
      <c r="M191" s="6"/>
      <c r="N191" s="6"/>
      <c r="O191" s="6"/>
      <c r="P191" s="6"/>
      <c r="Q191" s="6"/>
      <c r="R191" s="6"/>
      <c r="S191" s="6"/>
      <c r="T191" s="6"/>
      <c r="U191" s="6"/>
      <c r="V191" s="6"/>
      <c r="W191" s="6"/>
      <c r="X191" s="6"/>
      <c r="Y191" s="6"/>
      <c r="Z191" s="6"/>
    </row>
    <row r="192" ht="31.5" customHeight="1">
      <c r="A192" s="104" t="s">
        <v>791</v>
      </c>
      <c r="B192" s="106" t="s">
        <v>744</v>
      </c>
      <c r="C192" s="111" t="s">
        <v>792</v>
      </c>
      <c r="D192" s="113">
        <v>0.0</v>
      </c>
      <c r="E192" s="113" t="s">
        <v>158</v>
      </c>
      <c r="F192" s="113"/>
      <c r="G192" s="113"/>
      <c r="H192" s="78"/>
      <c r="I192" s="78"/>
      <c r="J192" s="5"/>
      <c r="K192" s="6"/>
      <c r="L192" s="6"/>
      <c r="M192" s="6"/>
      <c r="N192" s="6"/>
      <c r="O192" s="6"/>
      <c r="P192" s="6"/>
      <c r="Q192" s="6"/>
      <c r="R192" s="6"/>
      <c r="S192" s="6"/>
      <c r="T192" s="6"/>
      <c r="U192" s="6"/>
      <c r="V192" s="6"/>
      <c r="W192" s="6"/>
      <c r="X192" s="6"/>
      <c r="Y192" s="6"/>
      <c r="Z192" s="6"/>
    </row>
    <row r="193" ht="30.0" customHeight="1">
      <c r="A193" s="104"/>
      <c r="B193" s="106"/>
      <c r="C193" s="111" t="s">
        <v>795</v>
      </c>
      <c r="D193" s="113">
        <v>1.0</v>
      </c>
      <c r="E193" s="113" t="s">
        <v>158</v>
      </c>
      <c r="F193" s="113"/>
      <c r="G193" s="113" t="s">
        <v>797</v>
      </c>
      <c r="H193" s="78"/>
      <c r="I193" s="78"/>
      <c r="J193" s="5"/>
      <c r="K193" s="6"/>
      <c r="L193" s="6"/>
      <c r="M193" s="6"/>
      <c r="N193" s="6"/>
      <c r="O193" s="6"/>
      <c r="P193" s="6"/>
      <c r="Q193" s="6"/>
      <c r="R193" s="6"/>
      <c r="S193" s="6"/>
      <c r="T193" s="6"/>
      <c r="U193" s="6"/>
      <c r="V193" s="6"/>
      <c r="W193" s="6"/>
      <c r="X193" s="6"/>
      <c r="Y193" s="6"/>
      <c r="Z193" s="6"/>
    </row>
    <row r="194" ht="30.0" customHeight="1">
      <c r="A194" s="104"/>
      <c r="B194" s="106"/>
      <c r="C194" s="176" t="s">
        <v>799</v>
      </c>
      <c r="D194" s="113">
        <v>0.0</v>
      </c>
      <c r="E194" s="113" t="s">
        <v>158</v>
      </c>
      <c r="F194" s="5"/>
      <c r="G194" s="113"/>
      <c r="H194" s="78"/>
      <c r="I194" s="78"/>
      <c r="J194" s="5"/>
      <c r="K194" s="6"/>
      <c r="L194" s="6"/>
      <c r="M194" s="6"/>
      <c r="N194" s="6"/>
      <c r="O194" s="6"/>
      <c r="P194" s="6"/>
      <c r="Q194" s="6"/>
      <c r="R194" s="6"/>
      <c r="S194" s="6"/>
      <c r="T194" s="6"/>
      <c r="U194" s="6"/>
      <c r="V194" s="6"/>
      <c r="W194" s="6"/>
      <c r="X194" s="6"/>
      <c r="Y194" s="6"/>
      <c r="Z194" s="6"/>
    </row>
    <row r="195" ht="30.0" customHeight="1">
      <c r="A195" s="104"/>
      <c r="B195" s="106"/>
      <c r="C195" s="111" t="s">
        <v>801</v>
      </c>
      <c r="D195" s="113">
        <v>0.0</v>
      </c>
      <c r="E195" s="113" t="s">
        <v>158</v>
      </c>
      <c r="F195" s="113"/>
      <c r="G195" s="113"/>
      <c r="H195" s="78"/>
      <c r="I195" s="78"/>
      <c r="J195" s="5"/>
      <c r="K195" s="6"/>
      <c r="L195" s="6"/>
      <c r="M195" s="6"/>
      <c r="N195" s="6"/>
      <c r="O195" s="6"/>
      <c r="P195" s="6"/>
      <c r="Q195" s="6"/>
      <c r="R195" s="6"/>
      <c r="S195" s="6"/>
      <c r="T195" s="6"/>
      <c r="U195" s="6"/>
      <c r="V195" s="6"/>
      <c r="W195" s="6"/>
      <c r="X195" s="6"/>
      <c r="Y195" s="6"/>
      <c r="Z195" s="6"/>
    </row>
    <row r="196" ht="30.0" customHeight="1">
      <c r="A196" s="104"/>
      <c r="B196" s="106"/>
      <c r="C196" s="111" t="s">
        <v>802</v>
      </c>
      <c r="D196" s="113">
        <v>0.0</v>
      </c>
      <c r="E196" s="113" t="s">
        <v>158</v>
      </c>
      <c r="F196" s="113"/>
      <c r="G196" s="113"/>
      <c r="H196" s="78"/>
      <c r="I196" s="78"/>
      <c r="J196" s="5"/>
      <c r="K196" s="6"/>
      <c r="L196" s="6"/>
      <c r="M196" s="6"/>
      <c r="N196" s="6"/>
      <c r="O196" s="6"/>
      <c r="P196" s="6"/>
      <c r="Q196" s="6"/>
      <c r="R196" s="6"/>
      <c r="S196" s="6"/>
      <c r="T196" s="6"/>
      <c r="U196" s="6"/>
      <c r="V196" s="6"/>
      <c r="W196" s="6"/>
      <c r="X196" s="6"/>
      <c r="Y196" s="6"/>
      <c r="Z196" s="6"/>
    </row>
    <row r="197" ht="45.0" customHeight="1">
      <c r="A197" s="104" t="s">
        <v>804</v>
      </c>
      <c r="B197" s="106" t="s">
        <v>754</v>
      </c>
      <c r="C197" s="111" t="s">
        <v>805</v>
      </c>
      <c r="D197" s="113">
        <v>2.0</v>
      </c>
      <c r="E197" s="113" t="s">
        <v>158</v>
      </c>
      <c r="F197" s="113"/>
      <c r="G197" s="113"/>
      <c r="H197" s="78"/>
      <c r="I197" s="78"/>
      <c r="J197" s="5"/>
      <c r="K197" s="6"/>
      <c r="L197" s="6"/>
      <c r="M197" s="6"/>
      <c r="N197" s="6"/>
      <c r="O197" s="6"/>
      <c r="P197" s="6"/>
      <c r="Q197" s="6"/>
      <c r="R197" s="6"/>
      <c r="S197" s="6"/>
      <c r="T197" s="6"/>
      <c r="U197" s="6"/>
      <c r="V197" s="6"/>
      <c r="W197" s="6"/>
      <c r="X197" s="6"/>
      <c r="Y197" s="6"/>
      <c r="Z197" s="6"/>
    </row>
    <row r="198" ht="45.0" customHeight="1">
      <c r="A198" s="104"/>
      <c r="B198" s="106"/>
      <c r="C198" s="111" t="s">
        <v>809</v>
      </c>
      <c r="D198" s="113">
        <v>2.0</v>
      </c>
      <c r="E198" s="113" t="s">
        <v>158</v>
      </c>
      <c r="F198" s="115" t="s">
        <v>811</v>
      </c>
      <c r="G198" s="113"/>
      <c r="H198" s="78"/>
      <c r="I198" s="78"/>
      <c r="J198" s="5"/>
      <c r="K198" s="6"/>
      <c r="L198" s="6"/>
      <c r="M198" s="6"/>
      <c r="N198" s="6"/>
      <c r="O198" s="6"/>
      <c r="P198" s="6"/>
      <c r="Q198" s="6"/>
      <c r="R198" s="6"/>
      <c r="S198" s="6"/>
      <c r="T198" s="6"/>
      <c r="U198" s="6"/>
      <c r="V198" s="6"/>
      <c r="W198" s="6"/>
      <c r="X198" s="6"/>
      <c r="Y198" s="6"/>
      <c r="Z198" s="6"/>
    </row>
    <row r="199" ht="45.0" customHeight="1">
      <c r="A199" s="104"/>
      <c r="B199" s="106"/>
      <c r="C199" s="111" t="s">
        <v>813</v>
      </c>
      <c r="D199" s="113">
        <v>0.0</v>
      </c>
      <c r="E199" s="113" t="s">
        <v>158</v>
      </c>
      <c r="F199" s="115" t="s">
        <v>815</v>
      </c>
      <c r="G199" s="113"/>
      <c r="H199" s="78"/>
      <c r="I199" s="78"/>
      <c r="J199" s="5"/>
      <c r="K199" s="6"/>
      <c r="L199" s="6"/>
      <c r="M199" s="6"/>
      <c r="N199" s="6"/>
      <c r="O199" s="6"/>
      <c r="P199" s="6"/>
      <c r="Q199" s="6"/>
      <c r="R199" s="6"/>
      <c r="S199" s="6"/>
      <c r="T199" s="6"/>
      <c r="U199" s="6"/>
      <c r="V199" s="6"/>
      <c r="W199" s="6"/>
      <c r="X199" s="6"/>
      <c r="Y199" s="6"/>
      <c r="Z199" s="6"/>
    </row>
    <row r="200" ht="30.0" customHeight="1">
      <c r="A200" s="104"/>
      <c r="B200" s="106"/>
      <c r="C200" s="111" t="s">
        <v>818</v>
      </c>
      <c r="D200" s="113">
        <v>0.0</v>
      </c>
      <c r="E200" s="113" t="s">
        <v>158</v>
      </c>
      <c r="F200" s="113"/>
      <c r="G200" s="113" t="s">
        <v>821</v>
      </c>
      <c r="H200" s="78"/>
      <c r="I200" s="78"/>
      <c r="J200" s="5"/>
      <c r="K200" s="6"/>
      <c r="L200" s="6"/>
      <c r="M200" s="6"/>
      <c r="N200" s="6"/>
      <c r="O200" s="6"/>
      <c r="P200" s="6"/>
      <c r="Q200" s="6"/>
      <c r="R200" s="6"/>
      <c r="S200" s="6"/>
      <c r="T200" s="6"/>
      <c r="U200" s="6"/>
      <c r="V200" s="6"/>
      <c r="W200" s="6"/>
      <c r="X200" s="6"/>
      <c r="Y200" s="6"/>
      <c r="Z200" s="6"/>
    </row>
    <row r="201" ht="30.0" customHeight="1">
      <c r="A201" s="104"/>
      <c r="B201" s="106"/>
      <c r="C201" s="111" t="s">
        <v>824</v>
      </c>
      <c r="D201" s="113">
        <v>2.0</v>
      </c>
      <c r="E201" s="113" t="s">
        <v>158</v>
      </c>
      <c r="F201" s="113"/>
      <c r="G201" s="113" t="s">
        <v>826</v>
      </c>
      <c r="H201" s="78"/>
      <c r="I201" s="78"/>
      <c r="J201" s="5"/>
      <c r="K201" s="6"/>
      <c r="L201" s="6"/>
      <c r="M201" s="6"/>
      <c r="N201" s="6"/>
      <c r="O201" s="6"/>
      <c r="P201" s="6"/>
      <c r="Q201" s="6"/>
      <c r="R201" s="6"/>
      <c r="S201" s="6"/>
      <c r="T201" s="6"/>
      <c r="U201" s="6"/>
      <c r="V201" s="6"/>
      <c r="W201" s="6"/>
      <c r="X201" s="6"/>
      <c r="Y201" s="6"/>
      <c r="Z201" s="6"/>
    </row>
    <row r="202" ht="39.75" customHeight="1">
      <c r="A202" s="104" t="s">
        <v>830</v>
      </c>
      <c r="B202" s="114" t="s">
        <v>831</v>
      </c>
      <c r="C202" s="3"/>
      <c r="D202" s="3"/>
      <c r="E202" s="3"/>
      <c r="F202" s="3"/>
      <c r="G202" s="4"/>
      <c r="H202" s="78">
        <f>SUM(D203:D216)</f>
        <v>22</v>
      </c>
      <c r="I202" s="78">
        <f>COUNT(D203:D216)*2</f>
        <v>28</v>
      </c>
      <c r="J202" s="5"/>
      <c r="K202" s="6"/>
      <c r="L202" s="6"/>
      <c r="M202" s="6"/>
      <c r="N202" s="6"/>
      <c r="O202" s="6"/>
      <c r="P202" s="6"/>
      <c r="Q202" s="6"/>
      <c r="R202" s="6"/>
      <c r="S202" s="6"/>
      <c r="T202" s="6"/>
      <c r="U202" s="6"/>
      <c r="V202" s="6"/>
      <c r="W202" s="6"/>
      <c r="X202" s="6"/>
      <c r="Y202" s="6"/>
      <c r="Z202" s="6"/>
    </row>
    <row r="203" ht="45.0" customHeight="1">
      <c r="A203" s="104" t="s">
        <v>849</v>
      </c>
      <c r="B203" s="106" t="s">
        <v>767</v>
      </c>
      <c r="C203" s="111" t="s">
        <v>851</v>
      </c>
      <c r="D203" s="113">
        <v>2.0</v>
      </c>
      <c r="E203" s="113" t="s">
        <v>771</v>
      </c>
      <c r="F203" s="111" t="s">
        <v>855</v>
      </c>
      <c r="G203" s="113"/>
      <c r="H203" s="78"/>
      <c r="I203" s="78"/>
      <c r="J203" s="5"/>
      <c r="K203" s="6"/>
      <c r="L203" s="6"/>
      <c r="M203" s="6"/>
      <c r="N203" s="6"/>
      <c r="O203" s="6"/>
      <c r="P203" s="6"/>
      <c r="Q203" s="6"/>
      <c r="R203" s="6"/>
      <c r="S203" s="6"/>
      <c r="T203" s="6"/>
      <c r="U203" s="6"/>
      <c r="V203" s="6"/>
      <c r="W203" s="6"/>
      <c r="X203" s="6"/>
      <c r="Y203" s="6"/>
      <c r="Z203" s="6"/>
    </row>
    <row r="204" ht="60.0" customHeight="1">
      <c r="A204" s="104"/>
      <c r="B204" s="106"/>
      <c r="C204" s="111" t="s">
        <v>773</v>
      </c>
      <c r="D204" s="113">
        <v>2.0</v>
      </c>
      <c r="E204" s="113" t="s">
        <v>771</v>
      </c>
      <c r="F204" s="111" t="s">
        <v>861</v>
      </c>
      <c r="G204" s="113"/>
      <c r="H204" s="78"/>
      <c r="I204" s="78"/>
      <c r="J204" s="5"/>
      <c r="K204" s="6"/>
      <c r="L204" s="6"/>
      <c r="M204" s="6"/>
      <c r="N204" s="6"/>
      <c r="O204" s="6"/>
      <c r="P204" s="6"/>
      <c r="Q204" s="6"/>
      <c r="R204" s="6"/>
      <c r="S204" s="6"/>
      <c r="T204" s="6"/>
      <c r="U204" s="6"/>
      <c r="V204" s="6"/>
      <c r="W204" s="6"/>
      <c r="X204" s="6"/>
      <c r="Y204" s="6"/>
      <c r="Z204" s="6"/>
    </row>
    <row r="205" ht="30.0" customHeight="1">
      <c r="A205" s="104"/>
      <c r="B205" s="106"/>
      <c r="C205" s="111" t="s">
        <v>863</v>
      </c>
      <c r="D205" s="113">
        <v>0.0</v>
      </c>
      <c r="E205" s="113" t="s">
        <v>771</v>
      </c>
      <c r="F205" s="111" t="s">
        <v>865</v>
      </c>
      <c r="G205" s="113" t="s">
        <v>867</v>
      </c>
      <c r="H205" s="78"/>
      <c r="I205" s="78"/>
      <c r="J205" s="5"/>
      <c r="K205" s="6"/>
      <c r="L205" s="6"/>
      <c r="M205" s="6"/>
      <c r="N205" s="6"/>
      <c r="O205" s="6"/>
      <c r="P205" s="6"/>
      <c r="Q205" s="6"/>
      <c r="R205" s="6"/>
      <c r="S205" s="6"/>
      <c r="T205" s="6"/>
      <c r="U205" s="6"/>
      <c r="V205" s="6"/>
      <c r="W205" s="6"/>
      <c r="X205" s="6"/>
      <c r="Y205" s="6"/>
      <c r="Z205" s="6"/>
    </row>
    <row r="206" ht="30.0" customHeight="1">
      <c r="A206" s="104"/>
      <c r="B206" s="106"/>
      <c r="C206" s="111" t="s">
        <v>871</v>
      </c>
      <c r="D206" s="113">
        <v>2.0</v>
      </c>
      <c r="E206" s="113" t="s">
        <v>771</v>
      </c>
      <c r="F206" s="111" t="s">
        <v>873</v>
      </c>
      <c r="G206" s="113"/>
      <c r="H206" s="78"/>
      <c r="I206" s="78"/>
      <c r="J206" s="5"/>
      <c r="K206" s="6"/>
      <c r="L206" s="6"/>
      <c r="M206" s="6"/>
      <c r="N206" s="6"/>
      <c r="O206" s="6"/>
      <c r="P206" s="6"/>
      <c r="Q206" s="6"/>
      <c r="R206" s="6"/>
      <c r="S206" s="6"/>
      <c r="T206" s="6"/>
      <c r="U206" s="6"/>
      <c r="V206" s="6"/>
      <c r="W206" s="6"/>
      <c r="X206" s="6"/>
      <c r="Y206" s="6"/>
      <c r="Z206" s="6"/>
    </row>
    <row r="207" ht="45.0" customHeight="1">
      <c r="A207" s="104"/>
      <c r="B207" s="106"/>
      <c r="C207" s="111" t="s">
        <v>876</v>
      </c>
      <c r="D207" s="113">
        <v>2.0</v>
      </c>
      <c r="E207" s="113" t="s">
        <v>771</v>
      </c>
      <c r="F207" s="111" t="s">
        <v>879</v>
      </c>
      <c r="G207" s="113"/>
      <c r="H207" s="78"/>
      <c r="I207" s="78"/>
      <c r="J207" s="5"/>
      <c r="K207" s="6"/>
      <c r="L207" s="6"/>
      <c r="M207" s="6"/>
      <c r="N207" s="6"/>
      <c r="O207" s="6"/>
      <c r="P207" s="6"/>
      <c r="Q207" s="6"/>
      <c r="R207" s="6"/>
      <c r="S207" s="6"/>
      <c r="T207" s="6"/>
      <c r="U207" s="6"/>
      <c r="V207" s="6"/>
      <c r="W207" s="6"/>
      <c r="X207" s="6"/>
      <c r="Y207" s="6"/>
      <c r="Z207" s="6"/>
    </row>
    <row r="208" ht="30.0" customHeight="1">
      <c r="A208" s="104"/>
      <c r="B208" s="106"/>
      <c r="C208" s="111" t="s">
        <v>883</v>
      </c>
      <c r="D208" s="113">
        <v>2.0</v>
      </c>
      <c r="E208" s="113" t="s">
        <v>771</v>
      </c>
      <c r="F208" s="111" t="s">
        <v>885</v>
      </c>
      <c r="G208" s="113"/>
      <c r="H208" s="78"/>
      <c r="I208" s="78"/>
      <c r="J208" s="5"/>
      <c r="K208" s="6"/>
      <c r="L208" s="6"/>
      <c r="M208" s="6"/>
      <c r="N208" s="6"/>
      <c r="O208" s="6"/>
      <c r="P208" s="6"/>
      <c r="Q208" s="6"/>
      <c r="R208" s="6"/>
      <c r="S208" s="6"/>
      <c r="T208" s="6"/>
      <c r="U208" s="6"/>
      <c r="V208" s="6"/>
      <c r="W208" s="6"/>
      <c r="X208" s="6"/>
      <c r="Y208" s="6"/>
      <c r="Z208" s="6"/>
    </row>
    <row r="209" ht="90.0" customHeight="1">
      <c r="A209" s="104"/>
      <c r="B209" s="106"/>
      <c r="C209" s="111" t="s">
        <v>888</v>
      </c>
      <c r="D209" s="113">
        <v>1.0</v>
      </c>
      <c r="E209" s="113" t="s">
        <v>771</v>
      </c>
      <c r="F209" s="111" t="s">
        <v>891</v>
      </c>
      <c r="G209" s="113"/>
      <c r="H209" s="78"/>
      <c r="I209" s="78"/>
      <c r="J209" s="5"/>
      <c r="K209" s="6"/>
      <c r="L209" s="6"/>
      <c r="M209" s="6"/>
      <c r="N209" s="6"/>
      <c r="O209" s="6"/>
      <c r="P209" s="6"/>
      <c r="Q209" s="6"/>
      <c r="R209" s="6"/>
      <c r="S209" s="6"/>
      <c r="T209" s="6"/>
      <c r="U209" s="6"/>
      <c r="V209" s="6"/>
      <c r="W209" s="6"/>
      <c r="X209" s="6"/>
      <c r="Y209" s="6"/>
      <c r="Z209" s="6"/>
    </row>
    <row r="210" ht="255.0" customHeight="1">
      <c r="A210" s="104"/>
      <c r="B210" s="106"/>
      <c r="C210" s="111" t="s">
        <v>895</v>
      </c>
      <c r="D210" s="113">
        <v>1.0</v>
      </c>
      <c r="E210" s="113" t="s">
        <v>771</v>
      </c>
      <c r="F210" s="161" t="s">
        <v>896</v>
      </c>
      <c r="G210" s="113"/>
      <c r="H210" s="78"/>
      <c r="I210" s="78"/>
      <c r="J210" s="5"/>
      <c r="K210" s="6"/>
      <c r="L210" s="6"/>
      <c r="M210" s="6"/>
      <c r="N210" s="6"/>
      <c r="O210" s="6"/>
      <c r="P210" s="6"/>
      <c r="Q210" s="6"/>
      <c r="R210" s="6"/>
      <c r="S210" s="6"/>
      <c r="T210" s="6"/>
      <c r="U210" s="6"/>
      <c r="V210" s="6"/>
      <c r="W210" s="6"/>
      <c r="X210" s="6"/>
      <c r="Y210" s="6"/>
      <c r="Z210" s="6"/>
    </row>
    <row r="211" ht="30.0" customHeight="1">
      <c r="A211" s="104"/>
      <c r="B211" s="106"/>
      <c r="C211" s="111" t="s">
        <v>900</v>
      </c>
      <c r="D211" s="113">
        <v>1.0</v>
      </c>
      <c r="E211" s="113" t="s">
        <v>771</v>
      </c>
      <c r="F211" s="130" t="s">
        <v>902</v>
      </c>
      <c r="G211" s="115" t="s">
        <v>903</v>
      </c>
      <c r="H211" s="78"/>
      <c r="I211" s="78"/>
      <c r="J211" s="5"/>
      <c r="K211" s="6"/>
      <c r="L211" s="6"/>
      <c r="M211" s="6"/>
      <c r="N211" s="6"/>
      <c r="O211" s="6"/>
      <c r="P211" s="6"/>
      <c r="Q211" s="6"/>
      <c r="R211" s="6"/>
      <c r="S211" s="6"/>
      <c r="T211" s="6"/>
      <c r="U211" s="6"/>
      <c r="V211" s="6"/>
      <c r="W211" s="6"/>
      <c r="X211" s="6"/>
      <c r="Y211" s="6"/>
      <c r="Z211" s="6"/>
    </row>
    <row r="212" ht="105.0" customHeight="1">
      <c r="A212" s="104" t="s">
        <v>908</v>
      </c>
      <c r="B212" s="106" t="s">
        <v>820</v>
      </c>
      <c r="C212" s="111" t="s">
        <v>910</v>
      </c>
      <c r="D212" s="113">
        <v>2.0</v>
      </c>
      <c r="E212" s="113" t="s">
        <v>771</v>
      </c>
      <c r="F212" s="111" t="s">
        <v>912</v>
      </c>
      <c r="G212" s="113"/>
      <c r="H212" s="78"/>
      <c r="I212" s="78"/>
      <c r="J212" s="5"/>
      <c r="K212" s="6"/>
      <c r="L212" s="6"/>
      <c r="M212" s="6"/>
      <c r="N212" s="6"/>
      <c r="O212" s="6"/>
      <c r="P212" s="6"/>
      <c r="Q212" s="6"/>
      <c r="R212" s="6"/>
      <c r="S212" s="6"/>
      <c r="T212" s="6"/>
      <c r="U212" s="6"/>
      <c r="V212" s="6"/>
      <c r="W212" s="6"/>
      <c r="X212" s="6"/>
      <c r="Y212" s="6"/>
      <c r="Z212" s="6"/>
    </row>
    <row r="213" ht="45.0" customHeight="1">
      <c r="A213" s="104"/>
      <c r="B213" s="106"/>
      <c r="C213" s="111" t="s">
        <v>914</v>
      </c>
      <c r="D213" s="113">
        <v>2.0</v>
      </c>
      <c r="E213" s="113" t="s">
        <v>771</v>
      </c>
      <c r="F213" s="111" t="s">
        <v>916</v>
      </c>
      <c r="G213" s="113"/>
      <c r="H213" s="78"/>
      <c r="I213" s="78"/>
      <c r="J213" s="5"/>
      <c r="K213" s="6"/>
      <c r="L213" s="6"/>
      <c r="M213" s="6"/>
      <c r="N213" s="6"/>
      <c r="O213" s="6"/>
      <c r="P213" s="6"/>
      <c r="Q213" s="6"/>
      <c r="R213" s="6"/>
      <c r="S213" s="6"/>
      <c r="T213" s="6"/>
      <c r="U213" s="6"/>
      <c r="V213" s="6"/>
      <c r="W213" s="6"/>
      <c r="X213" s="6"/>
      <c r="Y213" s="6"/>
      <c r="Z213" s="6"/>
    </row>
    <row r="214" ht="30.0" customHeight="1">
      <c r="A214" s="104"/>
      <c r="B214" s="106"/>
      <c r="C214" s="111" t="s">
        <v>917</v>
      </c>
      <c r="D214" s="113">
        <v>2.0</v>
      </c>
      <c r="E214" s="113" t="s">
        <v>771</v>
      </c>
      <c r="F214" s="130" t="s">
        <v>919</v>
      </c>
      <c r="G214" s="113"/>
      <c r="H214" s="78"/>
      <c r="I214" s="78"/>
      <c r="J214" s="5"/>
      <c r="K214" s="6"/>
      <c r="L214" s="6"/>
      <c r="M214" s="6"/>
      <c r="N214" s="6"/>
      <c r="O214" s="6"/>
      <c r="P214" s="6"/>
      <c r="Q214" s="6"/>
      <c r="R214" s="6"/>
      <c r="S214" s="6"/>
      <c r="T214" s="6"/>
      <c r="U214" s="6"/>
      <c r="V214" s="6"/>
      <c r="W214" s="6"/>
      <c r="X214" s="6"/>
      <c r="Y214" s="6"/>
      <c r="Z214" s="6"/>
    </row>
    <row r="215" ht="45.0" customHeight="1">
      <c r="A215" s="104"/>
      <c r="B215" s="106"/>
      <c r="C215" s="111" t="s">
        <v>921</v>
      </c>
      <c r="D215" s="113">
        <v>2.0</v>
      </c>
      <c r="E215" s="113" t="s">
        <v>771</v>
      </c>
      <c r="F215" s="115" t="s">
        <v>923</v>
      </c>
      <c r="G215" s="113"/>
      <c r="H215" s="78"/>
      <c r="I215" s="78"/>
      <c r="J215" s="5"/>
      <c r="K215" s="6"/>
      <c r="L215" s="6"/>
      <c r="M215" s="6"/>
      <c r="N215" s="6"/>
      <c r="O215" s="6"/>
      <c r="P215" s="6"/>
      <c r="Q215" s="6"/>
      <c r="R215" s="6"/>
      <c r="S215" s="6"/>
      <c r="T215" s="6"/>
      <c r="U215" s="6"/>
      <c r="V215" s="6"/>
      <c r="W215" s="6"/>
      <c r="X215" s="6"/>
      <c r="Y215" s="6"/>
      <c r="Z215" s="6"/>
    </row>
    <row r="216" ht="47.25" customHeight="1">
      <c r="A216" s="104" t="s">
        <v>926</v>
      </c>
      <c r="B216" s="163" t="s">
        <v>833</v>
      </c>
      <c r="C216" s="161" t="s">
        <v>928</v>
      </c>
      <c r="D216" s="113">
        <v>1.0</v>
      </c>
      <c r="E216" s="113" t="s">
        <v>771</v>
      </c>
      <c r="F216" s="113"/>
      <c r="G216" s="110" t="s">
        <v>930</v>
      </c>
      <c r="H216" s="78"/>
      <c r="I216" s="78"/>
      <c r="J216" s="5"/>
      <c r="K216" s="6"/>
      <c r="L216" s="6"/>
      <c r="M216" s="6"/>
      <c r="N216" s="6"/>
      <c r="O216" s="6"/>
      <c r="P216" s="6"/>
      <c r="Q216" s="6"/>
      <c r="R216" s="6"/>
      <c r="S216" s="6"/>
      <c r="T216" s="6"/>
      <c r="U216" s="6"/>
      <c r="V216" s="6"/>
      <c r="W216" s="6"/>
      <c r="X216" s="6"/>
      <c r="Y216" s="6"/>
      <c r="Z216" s="6"/>
    </row>
    <row r="217" ht="39.75" customHeight="1">
      <c r="A217" s="104" t="s">
        <v>933</v>
      </c>
      <c r="B217" s="114" t="s">
        <v>837</v>
      </c>
      <c r="C217" s="3"/>
      <c r="D217" s="3"/>
      <c r="E217" s="3"/>
      <c r="F217" s="3"/>
      <c r="G217" s="4"/>
      <c r="H217" s="78">
        <f>SUM(D218:D234)</f>
        <v>18</v>
      </c>
      <c r="I217" s="78">
        <f>COUNT(D218:D234)*2</f>
        <v>34</v>
      </c>
      <c r="J217" s="5"/>
      <c r="K217" s="6"/>
      <c r="L217" s="6"/>
      <c r="M217" s="6"/>
      <c r="N217" s="6"/>
      <c r="O217" s="6"/>
      <c r="P217" s="6"/>
      <c r="Q217" s="6"/>
      <c r="R217" s="6"/>
      <c r="S217" s="6"/>
      <c r="T217" s="6"/>
      <c r="U217" s="6"/>
      <c r="V217" s="6"/>
      <c r="W217" s="6"/>
      <c r="X217" s="6"/>
      <c r="Y217" s="6"/>
      <c r="Z217" s="6"/>
    </row>
    <row r="218" ht="105.0" customHeight="1">
      <c r="A218" s="104" t="s">
        <v>943</v>
      </c>
      <c r="B218" s="106" t="s">
        <v>852</v>
      </c>
      <c r="C218" s="106" t="s">
        <v>853</v>
      </c>
      <c r="D218" s="113">
        <v>2.0</v>
      </c>
      <c r="E218" s="130" t="s">
        <v>331</v>
      </c>
      <c r="F218" s="111" t="s">
        <v>947</v>
      </c>
      <c r="G218" s="113" t="s">
        <v>948</v>
      </c>
      <c r="H218" s="78"/>
      <c r="I218" s="78"/>
      <c r="J218" s="5"/>
      <c r="K218" s="6"/>
      <c r="L218" s="6"/>
      <c r="M218" s="6"/>
      <c r="N218" s="6"/>
      <c r="O218" s="6"/>
      <c r="P218" s="6"/>
      <c r="Q218" s="6"/>
      <c r="R218" s="6"/>
      <c r="S218" s="6"/>
      <c r="T218" s="6"/>
      <c r="U218" s="6"/>
      <c r="V218" s="6"/>
      <c r="W218" s="6"/>
      <c r="X218" s="6"/>
      <c r="Y218" s="6"/>
      <c r="Z218" s="6"/>
    </row>
    <row r="219" ht="90.0" customHeight="1">
      <c r="A219" s="104" t="s">
        <v>950</v>
      </c>
      <c r="B219" s="106" t="s">
        <v>866</v>
      </c>
      <c r="C219" s="111" t="s">
        <v>952</v>
      </c>
      <c r="D219" s="113">
        <v>2.0</v>
      </c>
      <c r="E219" s="130" t="s">
        <v>331</v>
      </c>
      <c r="F219" s="161" t="s">
        <v>953</v>
      </c>
      <c r="G219" s="113"/>
      <c r="H219" s="78"/>
      <c r="I219" s="78"/>
      <c r="J219" s="5"/>
      <c r="K219" s="6"/>
      <c r="L219" s="6"/>
      <c r="M219" s="6"/>
      <c r="N219" s="6"/>
      <c r="O219" s="6"/>
      <c r="P219" s="6"/>
      <c r="Q219" s="6"/>
      <c r="R219" s="6"/>
      <c r="S219" s="6"/>
      <c r="T219" s="6"/>
      <c r="U219" s="6"/>
      <c r="V219" s="6"/>
      <c r="W219" s="6"/>
      <c r="X219" s="6"/>
      <c r="Y219" s="6"/>
      <c r="Z219" s="6"/>
    </row>
    <row r="220" ht="60.0" customHeight="1">
      <c r="A220" s="104"/>
      <c r="B220" s="106"/>
      <c r="C220" s="111" t="s">
        <v>955</v>
      </c>
      <c r="D220" s="113">
        <v>2.0</v>
      </c>
      <c r="E220" s="130" t="s">
        <v>331</v>
      </c>
      <c r="F220" s="176" t="s">
        <v>956</v>
      </c>
      <c r="G220" s="115" t="s">
        <v>957</v>
      </c>
      <c r="H220" s="78"/>
      <c r="I220" s="78"/>
      <c r="J220" s="5"/>
      <c r="K220" s="6"/>
      <c r="L220" s="6"/>
      <c r="M220" s="6"/>
      <c r="N220" s="6"/>
      <c r="O220" s="6"/>
      <c r="P220" s="6"/>
      <c r="Q220" s="6"/>
      <c r="R220" s="6"/>
      <c r="S220" s="6"/>
      <c r="T220" s="6"/>
      <c r="U220" s="6"/>
      <c r="V220" s="6"/>
      <c r="W220" s="6"/>
      <c r="X220" s="6"/>
      <c r="Y220" s="6"/>
      <c r="Z220" s="6"/>
    </row>
    <row r="221" ht="120.0" customHeight="1">
      <c r="A221" s="104"/>
      <c r="B221" s="106"/>
      <c r="C221" s="111" t="s">
        <v>958</v>
      </c>
      <c r="D221" s="113">
        <v>0.0</v>
      </c>
      <c r="E221" s="130" t="s">
        <v>331</v>
      </c>
      <c r="F221" s="161" t="s">
        <v>960</v>
      </c>
      <c r="G221" s="113" t="s">
        <v>961</v>
      </c>
      <c r="H221" s="78"/>
      <c r="I221" s="78"/>
      <c r="J221" s="5"/>
      <c r="K221" s="6"/>
      <c r="L221" s="6"/>
      <c r="M221" s="6"/>
      <c r="N221" s="6"/>
      <c r="O221" s="6"/>
      <c r="P221" s="6"/>
      <c r="Q221" s="6"/>
      <c r="R221" s="6"/>
      <c r="S221" s="6"/>
      <c r="T221" s="6"/>
      <c r="U221" s="6"/>
      <c r="V221" s="6"/>
      <c r="W221" s="6"/>
      <c r="X221" s="6"/>
      <c r="Y221" s="6"/>
      <c r="Z221" s="6"/>
    </row>
    <row r="222" ht="135.0" customHeight="1">
      <c r="A222" s="104"/>
      <c r="B222" s="106"/>
      <c r="C222" s="111" t="s">
        <v>962</v>
      </c>
      <c r="D222" s="113">
        <v>0.0</v>
      </c>
      <c r="E222" s="130" t="s">
        <v>331</v>
      </c>
      <c r="F222" s="161" t="s">
        <v>963</v>
      </c>
      <c r="G222" s="113" t="s">
        <v>964</v>
      </c>
      <c r="H222" s="78"/>
      <c r="I222" s="78"/>
      <c r="J222" s="5"/>
      <c r="K222" s="6"/>
      <c r="L222" s="6"/>
      <c r="M222" s="6"/>
      <c r="N222" s="6"/>
      <c r="O222" s="6"/>
      <c r="P222" s="6"/>
      <c r="Q222" s="6"/>
      <c r="R222" s="6"/>
      <c r="S222" s="6"/>
      <c r="T222" s="6"/>
      <c r="U222" s="6"/>
      <c r="V222" s="6"/>
      <c r="W222" s="6"/>
      <c r="X222" s="6"/>
      <c r="Y222" s="6"/>
      <c r="Z222" s="6"/>
    </row>
    <row r="223" ht="150.0" customHeight="1">
      <c r="A223" s="104"/>
      <c r="B223" s="106"/>
      <c r="C223" s="111" t="s">
        <v>965</v>
      </c>
      <c r="D223" s="113">
        <v>0.0</v>
      </c>
      <c r="E223" s="130" t="s">
        <v>331</v>
      </c>
      <c r="F223" s="161" t="s">
        <v>968</v>
      </c>
      <c r="G223" s="115" t="s">
        <v>969</v>
      </c>
      <c r="H223" s="78"/>
      <c r="I223" s="78"/>
      <c r="J223" s="5"/>
      <c r="K223" s="6"/>
      <c r="L223" s="6"/>
      <c r="M223" s="6"/>
      <c r="N223" s="6"/>
      <c r="O223" s="6"/>
      <c r="P223" s="6"/>
      <c r="Q223" s="6"/>
      <c r="R223" s="6"/>
      <c r="S223" s="6"/>
      <c r="T223" s="6"/>
      <c r="U223" s="6"/>
      <c r="V223" s="6"/>
      <c r="W223" s="6"/>
      <c r="X223" s="6"/>
      <c r="Y223" s="6"/>
      <c r="Z223" s="6"/>
    </row>
    <row r="224" ht="60.0" customHeight="1">
      <c r="A224" s="104"/>
      <c r="B224" s="106"/>
      <c r="C224" s="198" t="s">
        <v>973</v>
      </c>
      <c r="D224" s="113">
        <v>2.0</v>
      </c>
      <c r="E224" s="130" t="s">
        <v>331</v>
      </c>
      <c r="F224" s="161" t="s">
        <v>981</v>
      </c>
      <c r="G224" s="113"/>
      <c r="H224" s="78"/>
      <c r="I224" s="78"/>
      <c r="J224" s="5"/>
      <c r="K224" s="6"/>
      <c r="L224" s="6"/>
      <c r="M224" s="6"/>
      <c r="N224" s="6"/>
      <c r="O224" s="6"/>
      <c r="P224" s="6"/>
      <c r="Q224" s="6"/>
      <c r="R224" s="6"/>
      <c r="S224" s="6"/>
      <c r="T224" s="6"/>
      <c r="U224" s="6"/>
      <c r="V224" s="6"/>
      <c r="W224" s="6"/>
      <c r="X224" s="6"/>
      <c r="Y224" s="6"/>
      <c r="Z224" s="6"/>
    </row>
    <row r="225" ht="47.25" customHeight="1">
      <c r="A225" s="104" t="s">
        <v>983</v>
      </c>
      <c r="B225" s="106" t="s">
        <v>881</v>
      </c>
      <c r="C225" s="199" t="s">
        <v>984</v>
      </c>
      <c r="D225" s="113">
        <v>1.0</v>
      </c>
      <c r="E225" s="130" t="s">
        <v>331</v>
      </c>
      <c r="F225" s="111" t="s">
        <v>989</v>
      </c>
      <c r="G225" s="113"/>
      <c r="H225" s="78"/>
      <c r="I225" s="78"/>
      <c r="J225" s="5"/>
      <c r="K225" s="6"/>
      <c r="L225" s="6"/>
      <c r="M225" s="6"/>
      <c r="N225" s="6"/>
      <c r="O225" s="6"/>
      <c r="P225" s="6"/>
      <c r="Q225" s="6"/>
      <c r="R225" s="6"/>
      <c r="S225" s="6"/>
      <c r="T225" s="6"/>
      <c r="U225" s="6"/>
      <c r="V225" s="6"/>
      <c r="W225" s="6"/>
      <c r="X225" s="6"/>
      <c r="Y225" s="6"/>
      <c r="Z225" s="6"/>
    </row>
    <row r="226" ht="75.0" customHeight="1">
      <c r="A226" s="104" t="s">
        <v>991</v>
      </c>
      <c r="B226" s="106" t="s">
        <v>889</v>
      </c>
      <c r="C226" s="111" t="s">
        <v>993</v>
      </c>
      <c r="D226" s="113">
        <v>2.0</v>
      </c>
      <c r="E226" s="130" t="s">
        <v>331</v>
      </c>
      <c r="F226" s="111" t="s">
        <v>994</v>
      </c>
      <c r="G226" s="113"/>
      <c r="H226" s="78"/>
      <c r="I226" s="78"/>
      <c r="J226" s="5"/>
      <c r="K226" s="6"/>
      <c r="L226" s="6"/>
      <c r="M226" s="6"/>
      <c r="N226" s="6"/>
      <c r="O226" s="6"/>
      <c r="P226" s="6"/>
      <c r="Q226" s="6"/>
      <c r="R226" s="6"/>
      <c r="S226" s="6"/>
      <c r="T226" s="6"/>
      <c r="U226" s="6"/>
      <c r="V226" s="6"/>
      <c r="W226" s="6"/>
      <c r="X226" s="6"/>
      <c r="Y226" s="6"/>
      <c r="Z226" s="6"/>
    </row>
    <row r="227" ht="60.0" customHeight="1">
      <c r="A227" s="104"/>
      <c r="B227" s="106"/>
      <c r="C227" s="111" t="s">
        <v>999</v>
      </c>
      <c r="D227" s="113">
        <v>1.0</v>
      </c>
      <c r="E227" s="130" t="s">
        <v>331</v>
      </c>
      <c r="F227" s="111" t="s">
        <v>1001</v>
      </c>
      <c r="G227" s="113" t="s">
        <v>1002</v>
      </c>
      <c r="H227" s="78"/>
      <c r="I227" s="78"/>
      <c r="J227" s="5"/>
      <c r="K227" s="6"/>
      <c r="L227" s="6"/>
      <c r="M227" s="6"/>
      <c r="N227" s="6"/>
      <c r="O227" s="6"/>
      <c r="P227" s="6"/>
      <c r="Q227" s="6"/>
      <c r="R227" s="6"/>
      <c r="S227" s="6"/>
      <c r="T227" s="6"/>
      <c r="U227" s="6"/>
      <c r="V227" s="6"/>
      <c r="W227" s="6"/>
      <c r="X227" s="6"/>
      <c r="Y227" s="6"/>
      <c r="Z227" s="6"/>
    </row>
    <row r="228" ht="15.75" customHeight="1">
      <c r="A228" s="104" t="s">
        <v>1005</v>
      </c>
      <c r="B228" s="125" t="s">
        <v>899</v>
      </c>
      <c r="C228" s="106" t="s">
        <v>901</v>
      </c>
      <c r="D228" s="113">
        <v>1.0</v>
      </c>
      <c r="E228" s="130" t="s">
        <v>331</v>
      </c>
      <c r="F228" s="115" t="s">
        <v>904</v>
      </c>
      <c r="G228" s="108" t="s">
        <v>1007</v>
      </c>
      <c r="H228" s="78"/>
      <c r="I228" s="78"/>
      <c r="J228" s="5"/>
      <c r="K228" s="6"/>
      <c r="L228" s="6"/>
      <c r="M228" s="6"/>
      <c r="N228" s="6"/>
      <c r="O228" s="6"/>
      <c r="P228" s="6"/>
      <c r="Q228" s="6"/>
      <c r="R228" s="6"/>
      <c r="S228" s="6"/>
      <c r="T228" s="6"/>
      <c r="U228" s="6"/>
      <c r="V228" s="6"/>
      <c r="W228" s="6"/>
      <c r="X228" s="6"/>
      <c r="Y228" s="6"/>
      <c r="Z228" s="6"/>
    </row>
    <row r="229" ht="50.25" customHeight="1">
      <c r="A229" s="104" t="s">
        <v>906</v>
      </c>
      <c r="B229" s="125" t="s">
        <v>907</v>
      </c>
      <c r="C229" s="106" t="s">
        <v>909</v>
      </c>
      <c r="D229" s="113">
        <v>1.0</v>
      </c>
      <c r="E229" s="130" t="s">
        <v>331</v>
      </c>
      <c r="F229" s="115" t="s">
        <v>1011</v>
      </c>
      <c r="G229" s="110" t="s">
        <v>1013</v>
      </c>
      <c r="H229" s="78"/>
      <c r="I229" s="78"/>
      <c r="J229" s="5"/>
      <c r="K229" s="6"/>
      <c r="L229" s="6"/>
      <c r="M229" s="6"/>
      <c r="N229" s="6"/>
      <c r="O229" s="6"/>
      <c r="P229" s="6"/>
      <c r="Q229" s="6"/>
      <c r="R229" s="6"/>
      <c r="S229" s="6"/>
      <c r="T229" s="6"/>
      <c r="U229" s="6"/>
      <c r="V229" s="6"/>
      <c r="W229" s="6"/>
      <c r="X229" s="6"/>
      <c r="Y229" s="6"/>
      <c r="Z229" s="6"/>
    </row>
    <row r="230" ht="31.5" customHeight="1">
      <c r="A230" s="104"/>
      <c r="B230" s="125"/>
      <c r="C230" s="106" t="s">
        <v>920</v>
      </c>
      <c r="D230" s="113">
        <v>2.0</v>
      </c>
      <c r="E230" s="130" t="s">
        <v>331</v>
      </c>
      <c r="F230" s="115" t="s">
        <v>1014</v>
      </c>
      <c r="G230" s="108"/>
      <c r="H230" s="78"/>
      <c r="I230" s="78"/>
      <c r="J230" s="5"/>
      <c r="K230" s="6"/>
      <c r="L230" s="6"/>
      <c r="M230" s="6"/>
      <c r="N230" s="6"/>
      <c r="O230" s="6"/>
      <c r="P230" s="6"/>
      <c r="Q230" s="6"/>
      <c r="R230" s="6"/>
      <c r="S230" s="6"/>
      <c r="T230" s="6"/>
      <c r="U230" s="6"/>
      <c r="V230" s="6"/>
      <c r="W230" s="6"/>
      <c r="X230" s="6"/>
      <c r="Y230" s="6"/>
      <c r="Z230" s="6"/>
    </row>
    <row r="231" ht="31.5" customHeight="1">
      <c r="A231" s="104" t="s">
        <v>1016</v>
      </c>
      <c r="B231" s="106" t="s">
        <v>925</v>
      </c>
      <c r="C231" s="111" t="s">
        <v>1017</v>
      </c>
      <c r="D231" s="113">
        <v>0.0</v>
      </c>
      <c r="E231" s="130" t="s">
        <v>331</v>
      </c>
      <c r="F231" s="129" t="s">
        <v>1019</v>
      </c>
      <c r="G231" s="113" t="s">
        <v>1020</v>
      </c>
      <c r="H231" s="78"/>
      <c r="I231" s="78"/>
      <c r="J231" s="5"/>
      <c r="K231" s="6"/>
      <c r="L231" s="6"/>
      <c r="M231" s="6"/>
      <c r="N231" s="6"/>
      <c r="O231" s="6"/>
      <c r="P231" s="6"/>
      <c r="Q231" s="6"/>
      <c r="R231" s="6"/>
      <c r="S231" s="6"/>
      <c r="T231" s="6"/>
      <c r="U231" s="6"/>
      <c r="V231" s="6"/>
      <c r="W231" s="6"/>
      <c r="X231" s="6"/>
      <c r="Y231" s="6"/>
      <c r="Z231" s="6"/>
    </row>
    <row r="232" ht="60.0" customHeight="1">
      <c r="A232" s="104"/>
      <c r="B232" s="113"/>
      <c r="C232" s="111" t="s">
        <v>1021</v>
      </c>
      <c r="D232" s="113">
        <v>0.0</v>
      </c>
      <c r="E232" s="130" t="s">
        <v>331</v>
      </c>
      <c r="F232" s="111" t="s">
        <v>1023</v>
      </c>
      <c r="G232" s="115" t="s">
        <v>1024</v>
      </c>
      <c r="H232" s="78"/>
      <c r="I232" s="78"/>
      <c r="J232" s="5"/>
      <c r="K232" s="6"/>
      <c r="L232" s="6"/>
      <c r="M232" s="6"/>
      <c r="N232" s="6"/>
      <c r="O232" s="6"/>
      <c r="P232" s="6"/>
      <c r="Q232" s="6"/>
      <c r="R232" s="6"/>
      <c r="S232" s="6"/>
      <c r="T232" s="6"/>
      <c r="U232" s="6"/>
      <c r="V232" s="6"/>
      <c r="W232" s="6"/>
      <c r="X232" s="6"/>
      <c r="Y232" s="6"/>
      <c r="Z232" s="6"/>
    </row>
    <row r="233" ht="93.75" customHeight="1">
      <c r="A233" s="104"/>
      <c r="B233" s="113"/>
      <c r="C233" s="130" t="s">
        <v>1025</v>
      </c>
      <c r="D233" s="113">
        <v>0.0</v>
      </c>
      <c r="E233" s="130" t="s">
        <v>331</v>
      </c>
      <c r="F233" s="111" t="s">
        <v>1026</v>
      </c>
      <c r="G233" s="115" t="s">
        <v>1027</v>
      </c>
      <c r="H233" s="78"/>
      <c r="I233" s="78"/>
      <c r="J233" s="5"/>
      <c r="K233" s="6"/>
      <c r="L233" s="6"/>
      <c r="M233" s="6"/>
      <c r="N233" s="6"/>
      <c r="O233" s="6"/>
      <c r="P233" s="6"/>
      <c r="Q233" s="6"/>
      <c r="R233" s="6"/>
      <c r="S233" s="6"/>
      <c r="T233" s="6"/>
      <c r="U233" s="6"/>
      <c r="V233" s="6"/>
      <c r="W233" s="6"/>
      <c r="X233" s="6"/>
      <c r="Y233" s="6"/>
      <c r="Z233" s="6"/>
    </row>
    <row r="234" ht="45.0" customHeight="1">
      <c r="A234" s="117"/>
      <c r="B234" s="136"/>
      <c r="C234" s="201" t="s">
        <v>1028</v>
      </c>
      <c r="D234" s="113">
        <v>2.0</v>
      </c>
      <c r="E234" s="130" t="s">
        <v>331</v>
      </c>
      <c r="F234" s="201" t="s">
        <v>1030</v>
      </c>
      <c r="G234" s="136"/>
      <c r="H234" s="78"/>
      <c r="I234" s="78"/>
      <c r="J234" s="5"/>
      <c r="K234" s="6"/>
      <c r="L234" s="6"/>
      <c r="M234" s="6"/>
      <c r="N234" s="6"/>
      <c r="O234" s="6"/>
      <c r="P234" s="6"/>
      <c r="Q234" s="6"/>
      <c r="R234" s="6"/>
      <c r="S234" s="6"/>
      <c r="T234" s="6"/>
      <c r="U234" s="6"/>
      <c r="V234" s="6"/>
      <c r="W234" s="6"/>
      <c r="X234" s="6"/>
      <c r="Y234" s="6"/>
      <c r="Z234" s="6"/>
    </row>
    <row r="235" ht="21.0" customHeight="1">
      <c r="A235" s="102"/>
      <c r="B235" s="105" t="s">
        <v>939</v>
      </c>
      <c r="C235" s="3"/>
      <c r="D235" s="3"/>
      <c r="E235" s="3"/>
      <c r="F235" s="3"/>
      <c r="G235" s="4"/>
      <c r="H235" s="78">
        <f t="shared" ref="H235:I235" si="4">H236+H241+H255+H267+H280+H291+H307+H312</f>
        <v>46</v>
      </c>
      <c r="I235" s="78">
        <f t="shared" si="4"/>
        <v>104</v>
      </c>
      <c r="J235" s="5"/>
      <c r="K235" s="6"/>
      <c r="L235" s="6"/>
      <c r="M235" s="6"/>
      <c r="N235" s="6"/>
      <c r="O235" s="6"/>
      <c r="P235" s="6"/>
      <c r="Q235" s="6"/>
      <c r="R235" s="6"/>
      <c r="S235" s="6"/>
      <c r="T235" s="6"/>
      <c r="U235" s="6"/>
      <c r="V235" s="6"/>
      <c r="W235" s="6"/>
      <c r="X235" s="6"/>
      <c r="Y235" s="6"/>
      <c r="Z235" s="6"/>
    </row>
    <row r="236" ht="39.75" customHeight="1">
      <c r="A236" s="204" t="s">
        <v>1042</v>
      </c>
      <c r="B236" s="128" t="s">
        <v>959</v>
      </c>
      <c r="C236" s="3"/>
      <c r="D236" s="3"/>
      <c r="E236" s="3"/>
      <c r="F236" s="3"/>
      <c r="G236" s="4"/>
      <c r="H236" s="78">
        <f>SUM(D237:D240)</f>
        <v>0</v>
      </c>
      <c r="I236" s="78">
        <f>COUNT(D237:D240)*2</f>
        <v>8</v>
      </c>
      <c r="J236" s="5"/>
      <c r="K236" s="6"/>
      <c r="L236" s="6"/>
      <c r="M236" s="6"/>
      <c r="N236" s="6"/>
      <c r="O236" s="6"/>
      <c r="P236" s="6"/>
      <c r="Q236" s="6"/>
      <c r="R236" s="6"/>
      <c r="S236" s="6"/>
      <c r="T236" s="6"/>
      <c r="U236" s="6"/>
      <c r="V236" s="6"/>
      <c r="W236" s="6"/>
      <c r="X236" s="6"/>
      <c r="Y236" s="6"/>
      <c r="Z236" s="6"/>
    </row>
    <row r="237" ht="60.0" customHeight="1">
      <c r="A237" s="104" t="s">
        <v>1050</v>
      </c>
      <c r="B237" s="150" t="s">
        <v>978</v>
      </c>
      <c r="C237" s="115" t="s">
        <v>979</v>
      </c>
      <c r="D237" s="113">
        <v>0.0</v>
      </c>
      <c r="E237" s="113" t="s">
        <v>158</v>
      </c>
      <c r="F237" s="113"/>
      <c r="G237" s="113"/>
      <c r="H237" s="78"/>
      <c r="I237" s="78"/>
      <c r="J237" s="5"/>
      <c r="K237" s="6"/>
      <c r="L237" s="6"/>
      <c r="M237" s="6"/>
      <c r="N237" s="6"/>
      <c r="O237" s="6"/>
      <c r="P237" s="6"/>
      <c r="Q237" s="6"/>
      <c r="R237" s="6"/>
      <c r="S237" s="6"/>
      <c r="T237" s="6"/>
      <c r="U237" s="6"/>
      <c r="V237" s="6"/>
      <c r="W237" s="6"/>
      <c r="X237" s="6"/>
      <c r="Y237" s="6"/>
      <c r="Z237" s="6"/>
    </row>
    <row r="238" ht="60.0" customHeight="1">
      <c r="A238" s="104"/>
      <c r="B238" s="150"/>
      <c r="C238" s="111" t="s">
        <v>985</v>
      </c>
      <c r="D238" s="113">
        <v>0.0</v>
      </c>
      <c r="E238" s="113" t="s">
        <v>158</v>
      </c>
      <c r="F238" s="113"/>
      <c r="G238" s="113"/>
      <c r="H238" s="78"/>
      <c r="I238" s="78"/>
      <c r="J238" s="5"/>
      <c r="K238" s="6"/>
      <c r="L238" s="6"/>
      <c r="M238" s="6"/>
      <c r="N238" s="6"/>
      <c r="O238" s="6"/>
      <c r="P238" s="6"/>
      <c r="Q238" s="6"/>
      <c r="R238" s="6"/>
      <c r="S238" s="6"/>
      <c r="T238" s="6"/>
      <c r="U238" s="6"/>
      <c r="V238" s="6"/>
      <c r="W238" s="6"/>
      <c r="X238" s="6"/>
      <c r="Y238" s="6"/>
      <c r="Z238" s="6"/>
    </row>
    <row r="239" ht="75.0" customHeight="1">
      <c r="A239" s="104" t="s">
        <v>1054</v>
      </c>
      <c r="B239" s="106" t="s">
        <v>997</v>
      </c>
      <c r="C239" s="115" t="s">
        <v>1000</v>
      </c>
      <c r="D239" s="113">
        <v>0.0</v>
      </c>
      <c r="E239" s="113" t="s">
        <v>1003</v>
      </c>
      <c r="F239" s="111" t="s">
        <v>1058</v>
      </c>
      <c r="G239" s="113"/>
      <c r="H239" s="78"/>
      <c r="I239" s="78"/>
      <c r="J239" s="5"/>
      <c r="K239" s="6"/>
      <c r="L239" s="6"/>
      <c r="M239" s="6"/>
      <c r="N239" s="6"/>
      <c r="O239" s="6"/>
      <c r="P239" s="6"/>
      <c r="Q239" s="6"/>
      <c r="R239" s="6"/>
      <c r="S239" s="6"/>
      <c r="T239" s="6"/>
      <c r="U239" s="6"/>
      <c r="V239" s="6"/>
      <c r="W239" s="6"/>
      <c r="X239" s="6"/>
      <c r="Y239" s="6"/>
      <c r="Z239" s="6"/>
    </row>
    <row r="240" ht="87.75" customHeight="1">
      <c r="A240" s="104" t="s">
        <v>1059</v>
      </c>
      <c r="B240" s="106" t="s">
        <v>1008</v>
      </c>
      <c r="C240" s="111" t="s">
        <v>1061</v>
      </c>
      <c r="D240" s="113">
        <v>0.0</v>
      </c>
      <c r="E240" s="113" t="s">
        <v>386</v>
      </c>
      <c r="F240" s="113"/>
      <c r="G240" s="113"/>
      <c r="H240" s="78"/>
      <c r="I240" s="78"/>
      <c r="J240" s="5"/>
      <c r="K240" s="6"/>
      <c r="L240" s="6"/>
      <c r="M240" s="6"/>
      <c r="N240" s="6"/>
      <c r="O240" s="6"/>
      <c r="P240" s="6"/>
      <c r="Q240" s="6"/>
      <c r="R240" s="6"/>
      <c r="S240" s="6"/>
      <c r="T240" s="6"/>
      <c r="U240" s="6"/>
      <c r="V240" s="6"/>
      <c r="W240" s="6"/>
      <c r="X240" s="6"/>
      <c r="Y240" s="6"/>
      <c r="Z240" s="6"/>
    </row>
    <row r="241" ht="39.75" customHeight="1">
      <c r="A241" s="148" t="s">
        <v>1063</v>
      </c>
      <c r="B241" s="128" t="s">
        <v>1022</v>
      </c>
      <c r="C241" s="3"/>
      <c r="D241" s="3"/>
      <c r="E241" s="3"/>
      <c r="F241" s="3"/>
      <c r="G241" s="4"/>
      <c r="H241" s="78">
        <f>SUM(D242:D254)</f>
        <v>9</v>
      </c>
      <c r="I241" s="78">
        <f>COUNT(D242:D254)*2</f>
        <v>20</v>
      </c>
      <c r="J241" s="5"/>
      <c r="K241" s="6"/>
      <c r="L241" s="6"/>
      <c r="M241" s="6"/>
      <c r="N241" s="6"/>
      <c r="O241" s="6"/>
      <c r="P241" s="6"/>
      <c r="Q241" s="6"/>
      <c r="R241" s="6"/>
      <c r="S241" s="6"/>
      <c r="T241" s="6"/>
      <c r="U241" s="6"/>
      <c r="V241" s="6"/>
      <c r="W241" s="6"/>
      <c r="X241" s="6"/>
      <c r="Y241" s="6"/>
      <c r="Z241" s="6"/>
    </row>
    <row r="242" ht="77.25" customHeight="1">
      <c r="A242" s="104" t="s">
        <v>1033</v>
      </c>
      <c r="B242" s="122" t="s">
        <v>1034</v>
      </c>
      <c r="C242" s="129" t="s">
        <v>1035</v>
      </c>
      <c r="D242" s="113">
        <v>2.0</v>
      </c>
      <c r="E242" s="113" t="s">
        <v>158</v>
      </c>
      <c r="F242" s="129" t="s">
        <v>1036</v>
      </c>
      <c r="G242" s="108"/>
      <c r="H242" s="78"/>
      <c r="I242" s="78"/>
      <c r="J242" s="5"/>
      <c r="K242" s="6"/>
      <c r="L242" s="6"/>
      <c r="M242" s="6"/>
      <c r="N242" s="6"/>
      <c r="O242" s="6"/>
      <c r="P242" s="6"/>
      <c r="Q242" s="6"/>
      <c r="R242" s="6"/>
      <c r="S242" s="6"/>
      <c r="T242" s="6"/>
      <c r="U242" s="6"/>
      <c r="V242" s="6"/>
      <c r="W242" s="6"/>
      <c r="X242" s="6"/>
      <c r="Y242" s="6"/>
      <c r="Z242" s="6"/>
    </row>
    <row r="243" ht="31.5" hidden="1" customHeight="1">
      <c r="A243" s="120" t="s">
        <v>1037</v>
      </c>
      <c r="B243" s="172" t="s">
        <v>1038</v>
      </c>
      <c r="C243" s="108"/>
      <c r="D243" s="108"/>
      <c r="E243" s="113"/>
      <c r="F243" s="108"/>
      <c r="G243" s="108"/>
      <c r="H243" s="78"/>
      <c r="I243" s="78"/>
      <c r="J243" s="5"/>
      <c r="K243" s="6"/>
      <c r="L243" s="6"/>
      <c r="M243" s="6"/>
      <c r="N243" s="6"/>
      <c r="O243" s="6"/>
      <c r="P243" s="6"/>
      <c r="Q243" s="6"/>
      <c r="R243" s="6"/>
      <c r="S243" s="6"/>
      <c r="T243" s="6"/>
      <c r="U243" s="6"/>
      <c r="V243" s="6"/>
      <c r="W243" s="6"/>
      <c r="X243" s="6"/>
      <c r="Y243" s="6"/>
      <c r="Z243" s="6"/>
    </row>
    <row r="244" ht="45.0" customHeight="1">
      <c r="A244" s="104" t="s">
        <v>1073</v>
      </c>
      <c r="B244" s="106" t="s">
        <v>1044</v>
      </c>
      <c r="C244" s="111" t="s">
        <v>1045</v>
      </c>
      <c r="D244" s="113">
        <v>0.0</v>
      </c>
      <c r="E244" s="113" t="s">
        <v>331</v>
      </c>
      <c r="F244" s="113"/>
      <c r="G244" s="113"/>
      <c r="H244" s="78"/>
      <c r="I244" s="78"/>
      <c r="J244" s="5"/>
      <c r="K244" s="6"/>
      <c r="L244" s="6"/>
      <c r="M244" s="6"/>
      <c r="N244" s="6"/>
      <c r="O244" s="6"/>
      <c r="P244" s="6"/>
      <c r="Q244" s="6"/>
      <c r="R244" s="6"/>
      <c r="S244" s="6"/>
      <c r="T244" s="6"/>
      <c r="U244" s="6"/>
      <c r="V244" s="6"/>
      <c r="W244" s="6"/>
      <c r="X244" s="6"/>
      <c r="Y244" s="6"/>
      <c r="Z244" s="6"/>
    </row>
    <row r="245" ht="30.0" customHeight="1">
      <c r="A245" s="104"/>
      <c r="B245" s="106"/>
      <c r="C245" s="111" t="s">
        <v>1046</v>
      </c>
      <c r="D245" s="113">
        <v>0.0</v>
      </c>
      <c r="E245" s="113" t="s">
        <v>331</v>
      </c>
      <c r="F245" s="113"/>
      <c r="G245" s="113"/>
      <c r="H245" s="78"/>
      <c r="I245" s="78"/>
      <c r="J245" s="5"/>
      <c r="K245" s="6"/>
      <c r="L245" s="6"/>
      <c r="M245" s="6"/>
      <c r="N245" s="6"/>
      <c r="O245" s="6"/>
      <c r="P245" s="6"/>
      <c r="Q245" s="6"/>
      <c r="R245" s="6"/>
      <c r="S245" s="6"/>
      <c r="T245" s="6"/>
      <c r="U245" s="6"/>
      <c r="V245" s="6"/>
      <c r="W245" s="6"/>
      <c r="X245" s="6"/>
      <c r="Y245" s="6"/>
      <c r="Z245" s="6"/>
    </row>
    <row r="246" ht="31.5" customHeight="1">
      <c r="A246" s="104" t="s">
        <v>1082</v>
      </c>
      <c r="B246" s="106" t="s">
        <v>1048</v>
      </c>
      <c r="C246" s="115" t="s">
        <v>1049</v>
      </c>
      <c r="D246" s="113">
        <v>0.0</v>
      </c>
      <c r="E246" s="113" t="s">
        <v>383</v>
      </c>
      <c r="F246" s="113"/>
      <c r="G246" s="113"/>
      <c r="H246" s="78"/>
      <c r="I246" s="78"/>
      <c r="J246" s="5"/>
      <c r="K246" s="6"/>
      <c r="L246" s="6"/>
      <c r="M246" s="6"/>
      <c r="N246" s="6"/>
      <c r="O246" s="6"/>
      <c r="P246" s="6"/>
      <c r="Q246" s="6"/>
      <c r="R246" s="6"/>
      <c r="S246" s="6"/>
      <c r="T246" s="6"/>
      <c r="U246" s="6"/>
      <c r="V246" s="6"/>
      <c r="W246" s="6"/>
      <c r="X246" s="6"/>
      <c r="Y246" s="6"/>
      <c r="Z246" s="6"/>
    </row>
    <row r="247" ht="30.0" customHeight="1">
      <c r="A247" s="104"/>
      <c r="B247" s="106"/>
      <c r="C247" s="130" t="s">
        <v>1051</v>
      </c>
      <c r="D247" s="113">
        <v>2.0</v>
      </c>
      <c r="E247" s="130" t="s">
        <v>383</v>
      </c>
      <c r="F247" s="113"/>
      <c r="G247" s="113"/>
      <c r="H247" s="78"/>
      <c r="I247" s="78"/>
      <c r="J247" s="5"/>
      <c r="K247" s="6"/>
      <c r="L247" s="6"/>
      <c r="M247" s="6"/>
      <c r="N247" s="6"/>
      <c r="O247" s="6"/>
      <c r="P247" s="6"/>
      <c r="Q247" s="6"/>
      <c r="R247" s="6"/>
      <c r="S247" s="6"/>
      <c r="T247" s="6"/>
      <c r="U247" s="6"/>
      <c r="V247" s="6"/>
      <c r="W247" s="6"/>
      <c r="X247" s="6"/>
      <c r="Y247" s="6"/>
      <c r="Z247" s="6"/>
    </row>
    <row r="248" ht="30.0" customHeight="1">
      <c r="A248" s="104"/>
      <c r="B248" s="106"/>
      <c r="C248" s="198" t="s">
        <v>1052</v>
      </c>
      <c r="D248" s="113"/>
      <c r="E248" s="130" t="s">
        <v>1053</v>
      </c>
      <c r="F248" s="113"/>
      <c r="G248" s="113"/>
      <c r="H248" s="78"/>
      <c r="I248" s="78"/>
      <c r="J248" s="5"/>
      <c r="K248" s="6"/>
      <c r="L248" s="6"/>
      <c r="M248" s="6"/>
      <c r="N248" s="6"/>
      <c r="O248" s="6"/>
      <c r="P248" s="6"/>
      <c r="Q248" s="6"/>
      <c r="R248" s="6"/>
      <c r="S248" s="6"/>
      <c r="T248" s="6"/>
      <c r="U248" s="6"/>
      <c r="V248" s="6"/>
      <c r="W248" s="6"/>
      <c r="X248" s="6"/>
      <c r="Y248" s="6"/>
      <c r="Z248" s="6"/>
    </row>
    <row r="249" ht="60.0" customHeight="1">
      <c r="A249" s="104" t="s">
        <v>1086</v>
      </c>
      <c r="B249" s="150" t="s">
        <v>1056</v>
      </c>
      <c r="C249" s="115" t="s">
        <v>1087</v>
      </c>
      <c r="D249" s="113">
        <v>0.0</v>
      </c>
      <c r="E249" s="18" t="s">
        <v>158</v>
      </c>
      <c r="F249" s="113"/>
      <c r="G249" s="113"/>
      <c r="H249" s="78"/>
      <c r="I249" s="78"/>
      <c r="J249" s="5"/>
      <c r="K249" s="6"/>
      <c r="L249" s="6"/>
      <c r="M249" s="6"/>
      <c r="N249" s="6"/>
      <c r="O249" s="6"/>
      <c r="P249" s="6"/>
      <c r="Q249" s="6"/>
      <c r="R249" s="6"/>
      <c r="S249" s="6"/>
      <c r="T249" s="6"/>
      <c r="U249" s="6"/>
      <c r="V249" s="6"/>
      <c r="W249" s="6"/>
      <c r="X249" s="6"/>
      <c r="Y249" s="6"/>
      <c r="Z249" s="6"/>
    </row>
    <row r="250" ht="60.0" customHeight="1">
      <c r="A250" s="104"/>
      <c r="B250" s="150"/>
      <c r="C250" s="115" t="s">
        <v>1089</v>
      </c>
      <c r="D250" s="113">
        <v>2.0</v>
      </c>
      <c r="E250" s="113" t="s">
        <v>1062</v>
      </c>
      <c r="F250" s="113"/>
      <c r="G250" s="113"/>
      <c r="H250" s="78"/>
      <c r="I250" s="78"/>
      <c r="J250" s="5"/>
      <c r="K250" s="6"/>
      <c r="L250" s="6"/>
      <c r="M250" s="6"/>
      <c r="N250" s="6"/>
      <c r="O250" s="6"/>
      <c r="P250" s="6"/>
      <c r="Q250" s="6"/>
      <c r="R250" s="6"/>
      <c r="S250" s="6"/>
      <c r="T250" s="6"/>
      <c r="U250" s="6"/>
      <c r="V250" s="6"/>
      <c r="W250" s="6"/>
      <c r="X250" s="6"/>
      <c r="Y250" s="6"/>
      <c r="Z250" s="6"/>
    </row>
    <row r="251" ht="45.0" customHeight="1">
      <c r="A251" s="104" t="s">
        <v>1093</v>
      </c>
      <c r="B251" s="115" t="s">
        <v>1068</v>
      </c>
      <c r="C251" s="115" t="s">
        <v>1095</v>
      </c>
      <c r="D251" s="113">
        <v>1.0</v>
      </c>
      <c r="E251" s="113" t="s">
        <v>158</v>
      </c>
      <c r="F251" s="113"/>
      <c r="G251" s="113" t="s">
        <v>1096</v>
      </c>
      <c r="H251" s="78"/>
      <c r="I251" s="78"/>
      <c r="J251" s="5"/>
      <c r="K251" s="6"/>
      <c r="L251" s="6"/>
      <c r="M251" s="6"/>
      <c r="N251" s="6"/>
      <c r="O251" s="6"/>
      <c r="P251" s="6"/>
      <c r="Q251" s="6"/>
      <c r="R251" s="6"/>
      <c r="S251" s="6"/>
      <c r="T251" s="6"/>
      <c r="U251" s="6"/>
      <c r="V251" s="6"/>
      <c r="W251" s="6"/>
      <c r="X251" s="6"/>
      <c r="Y251" s="6"/>
      <c r="Z251" s="6"/>
    </row>
    <row r="252" ht="45.0" customHeight="1">
      <c r="A252" s="104"/>
      <c r="B252" s="115"/>
      <c r="C252" s="115" t="s">
        <v>1072</v>
      </c>
      <c r="D252" s="113">
        <v>2.0</v>
      </c>
      <c r="E252" s="113" t="s">
        <v>453</v>
      </c>
      <c r="F252" s="113"/>
      <c r="G252" s="113"/>
      <c r="H252" s="78"/>
      <c r="I252" s="78"/>
      <c r="J252" s="5"/>
      <c r="K252" s="6"/>
      <c r="L252" s="6"/>
      <c r="M252" s="6"/>
      <c r="N252" s="6"/>
      <c r="O252" s="6"/>
      <c r="P252" s="6"/>
      <c r="Q252" s="6"/>
      <c r="R252" s="6"/>
      <c r="S252" s="6"/>
      <c r="T252" s="6"/>
      <c r="U252" s="6"/>
      <c r="V252" s="6"/>
      <c r="W252" s="6"/>
      <c r="X252" s="6"/>
      <c r="Y252" s="6"/>
      <c r="Z252" s="6"/>
    </row>
    <row r="253" ht="90.0" customHeight="1">
      <c r="A253" s="104" t="s">
        <v>1100</v>
      </c>
      <c r="B253" s="106" t="s">
        <v>1075</v>
      </c>
      <c r="C253" s="111" t="s">
        <v>1076</v>
      </c>
      <c r="D253" s="113"/>
      <c r="E253" s="113" t="s">
        <v>383</v>
      </c>
      <c r="F253" s="115" t="s">
        <v>1077</v>
      </c>
      <c r="G253" s="113" t="s">
        <v>1102</v>
      </c>
      <c r="H253" s="78"/>
      <c r="I253" s="78"/>
      <c r="J253" s="5"/>
      <c r="K253" s="6"/>
      <c r="L253" s="6"/>
      <c r="M253" s="6"/>
      <c r="N253" s="6"/>
      <c r="O253" s="6"/>
      <c r="P253" s="6"/>
      <c r="Q253" s="6"/>
      <c r="R253" s="6"/>
      <c r="S253" s="6"/>
      <c r="T253" s="6"/>
      <c r="U253" s="6"/>
      <c r="V253" s="6"/>
      <c r="W253" s="6"/>
      <c r="X253" s="6"/>
      <c r="Y253" s="6"/>
      <c r="Z253" s="6"/>
    </row>
    <row r="254" ht="31.5" customHeight="1">
      <c r="A254" s="104" t="s">
        <v>1106</v>
      </c>
      <c r="B254" s="122" t="s">
        <v>1080</v>
      </c>
      <c r="C254" s="115" t="s">
        <v>1081</v>
      </c>
      <c r="D254" s="113">
        <v>0.0</v>
      </c>
      <c r="E254" s="113" t="s">
        <v>158</v>
      </c>
      <c r="F254" s="108"/>
      <c r="G254" s="108"/>
      <c r="H254" s="78"/>
      <c r="I254" s="78"/>
      <c r="J254" s="5"/>
      <c r="K254" s="6"/>
      <c r="L254" s="6"/>
      <c r="M254" s="6"/>
      <c r="N254" s="6"/>
      <c r="O254" s="6"/>
      <c r="P254" s="6"/>
      <c r="Q254" s="6"/>
      <c r="R254" s="6"/>
      <c r="S254" s="6"/>
      <c r="T254" s="6"/>
      <c r="U254" s="6"/>
      <c r="V254" s="6"/>
      <c r="W254" s="6"/>
      <c r="X254" s="6"/>
      <c r="Y254" s="6"/>
      <c r="Z254" s="6"/>
    </row>
    <row r="255" ht="39.75" customHeight="1">
      <c r="A255" s="148" t="s">
        <v>1111</v>
      </c>
      <c r="B255" s="128" t="s">
        <v>1084</v>
      </c>
      <c r="C255" s="3"/>
      <c r="D255" s="3"/>
      <c r="E255" s="3"/>
      <c r="F255" s="3"/>
      <c r="G255" s="4"/>
      <c r="H255" s="78">
        <f>SUM(D256:D266)</f>
        <v>10</v>
      </c>
      <c r="I255" s="78">
        <f>COUNT(D256:D266)*2</f>
        <v>22</v>
      </c>
      <c r="J255" s="5"/>
      <c r="K255" s="6"/>
      <c r="L255" s="6"/>
      <c r="M255" s="6"/>
      <c r="N255" s="6"/>
      <c r="O255" s="6"/>
      <c r="P255" s="6"/>
      <c r="Q255" s="6"/>
      <c r="R255" s="6"/>
      <c r="S255" s="6"/>
      <c r="T255" s="6"/>
      <c r="U255" s="6"/>
      <c r="V255" s="6"/>
      <c r="W255" s="6"/>
      <c r="X255" s="6"/>
      <c r="Y255" s="6"/>
      <c r="Z255" s="6"/>
    </row>
    <row r="256" ht="40.5" customHeight="1">
      <c r="A256" s="104" t="s">
        <v>1121</v>
      </c>
      <c r="B256" s="106" t="s">
        <v>1091</v>
      </c>
      <c r="C256" s="185" t="s">
        <v>1123</v>
      </c>
      <c r="D256" s="113">
        <v>0.0</v>
      </c>
      <c r="E256" s="113" t="s">
        <v>331</v>
      </c>
      <c r="F256" s="115" t="s">
        <v>1126</v>
      </c>
      <c r="G256" s="113"/>
      <c r="H256" s="78"/>
      <c r="I256" s="78"/>
      <c r="J256" s="5"/>
      <c r="K256" s="6"/>
      <c r="L256" s="6"/>
      <c r="M256" s="6"/>
      <c r="N256" s="6"/>
      <c r="O256" s="6"/>
      <c r="P256" s="6"/>
      <c r="Q256" s="6"/>
      <c r="R256" s="6"/>
      <c r="S256" s="6"/>
      <c r="T256" s="6"/>
      <c r="U256" s="6"/>
      <c r="V256" s="6"/>
      <c r="W256" s="6"/>
      <c r="X256" s="6"/>
      <c r="Y256" s="6"/>
      <c r="Z256" s="6"/>
    </row>
    <row r="257" ht="31.5" customHeight="1">
      <c r="A257" s="104"/>
      <c r="B257" s="106"/>
      <c r="C257" s="185" t="s">
        <v>1128</v>
      </c>
      <c r="D257" s="113">
        <v>0.0</v>
      </c>
      <c r="E257" s="113" t="s">
        <v>331</v>
      </c>
      <c r="F257" s="113"/>
      <c r="G257" s="113"/>
      <c r="H257" s="78"/>
      <c r="I257" s="78"/>
      <c r="J257" s="5"/>
      <c r="K257" s="6"/>
      <c r="L257" s="6"/>
      <c r="M257" s="6"/>
      <c r="N257" s="6"/>
      <c r="O257" s="6"/>
      <c r="P257" s="6"/>
      <c r="Q257" s="6"/>
      <c r="R257" s="6"/>
      <c r="S257" s="6"/>
      <c r="T257" s="6"/>
      <c r="U257" s="6"/>
      <c r="V257" s="6"/>
      <c r="W257" s="6"/>
      <c r="X257" s="6"/>
      <c r="Y257" s="6"/>
      <c r="Z257" s="6"/>
    </row>
    <row r="258" ht="31.5" customHeight="1">
      <c r="A258" s="104" t="s">
        <v>1129</v>
      </c>
      <c r="B258" s="106" t="s">
        <v>1099</v>
      </c>
      <c r="C258" s="111" t="s">
        <v>1130</v>
      </c>
      <c r="D258" s="113">
        <v>0.0</v>
      </c>
      <c r="E258" s="113" t="s">
        <v>331</v>
      </c>
      <c r="F258" s="113"/>
      <c r="G258" s="113"/>
      <c r="H258" s="78"/>
      <c r="I258" s="78"/>
      <c r="J258" s="5"/>
      <c r="K258" s="6"/>
      <c r="L258" s="6"/>
      <c r="M258" s="6"/>
      <c r="N258" s="6"/>
      <c r="O258" s="6"/>
      <c r="P258" s="6"/>
      <c r="Q258" s="6"/>
      <c r="R258" s="6"/>
      <c r="S258" s="6"/>
      <c r="T258" s="6"/>
      <c r="U258" s="6"/>
      <c r="V258" s="6"/>
      <c r="W258" s="6"/>
      <c r="X258" s="6"/>
      <c r="Y258" s="6"/>
      <c r="Z258" s="6"/>
    </row>
    <row r="259" ht="45.0" customHeight="1">
      <c r="A259" s="104"/>
      <c r="B259" s="106"/>
      <c r="C259" s="111" t="s">
        <v>1132</v>
      </c>
      <c r="D259" s="113">
        <v>2.0</v>
      </c>
      <c r="E259" s="113" t="s">
        <v>386</v>
      </c>
      <c r="F259" s="113"/>
      <c r="G259" s="113"/>
      <c r="H259" s="78"/>
      <c r="I259" s="78"/>
      <c r="J259" s="5"/>
      <c r="K259" s="6"/>
      <c r="L259" s="6"/>
      <c r="M259" s="6"/>
      <c r="N259" s="6"/>
      <c r="O259" s="6"/>
      <c r="P259" s="6"/>
      <c r="Q259" s="6"/>
      <c r="R259" s="6"/>
      <c r="S259" s="6"/>
      <c r="T259" s="6"/>
      <c r="U259" s="6"/>
      <c r="V259" s="6"/>
      <c r="W259" s="6"/>
      <c r="X259" s="6"/>
      <c r="Y259" s="6"/>
      <c r="Z259" s="6"/>
    </row>
    <row r="260" ht="45.0" customHeight="1">
      <c r="A260" s="104"/>
      <c r="B260" s="106"/>
      <c r="C260" s="115" t="s">
        <v>1135</v>
      </c>
      <c r="D260" s="113">
        <v>2.0</v>
      </c>
      <c r="E260" s="113" t="s">
        <v>386</v>
      </c>
      <c r="F260" s="113"/>
      <c r="G260" s="113"/>
      <c r="H260" s="78"/>
      <c r="I260" s="78"/>
      <c r="J260" s="5"/>
      <c r="K260" s="6"/>
      <c r="L260" s="6"/>
      <c r="M260" s="6"/>
      <c r="N260" s="6"/>
      <c r="O260" s="6"/>
      <c r="P260" s="6"/>
      <c r="Q260" s="6"/>
      <c r="R260" s="6"/>
      <c r="S260" s="6"/>
      <c r="T260" s="6"/>
      <c r="U260" s="6"/>
      <c r="V260" s="6"/>
      <c r="W260" s="6"/>
      <c r="X260" s="6"/>
      <c r="Y260" s="6"/>
      <c r="Z260" s="6"/>
    </row>
    <row r="261" ht="108.75" customHeight="1">
      <c r="A261" s="104" t="s">
        <v>1103</v>
      </c>
      <c r="B261" s="106" t="s">
        <v>1104</v>
      </c>
      <c r="C261" s="115" t="s">
        <v>1105</v>
      </c>
      <c r="D261" s="113">
        <v>0.0</v>
      </c>
      <c r="E261" s="113" t="s">
        <v>1107</v>
      </c>
      <c r="F261" s="115" t="s">
        <v>1140</v>
      </c>
      <c r="G261" s="113"/>
      <c r="H261" s="78"/>
      <c r="I261" s="78"/>
      <c r="J261" s="5"/>
      <c r="K261" s="6"/>
      <c r="L261" s="6"/>
      <c r="M261" s="6"/>
      <c r="N261" s="6"/>
      <c r="O261" s="6"/>
      <c r="P261" s="6"/>
      <c r="Q261" s="6"/>
      <c r="R261" s="6"/>
      <c r="S261" s="6"/>
      <c r="T261" s="6"/>
      <c r="U261" s="6"/>
      <c r="V261" s="6"/>
      <c r="W261" s="6"/>
      <c r="X261" s="6"/>
      <c r="Y261" s="6"/>
      <c r="Z261" s="6"/>
    </row>
    <row r="262" ht="46.5" customHeight="1">
      <c r="A262" s="104"/>
      <c r="B262" s="106"/>
      <c r="C262" s="115" t="s">
        <v>1110</v>
      </c>
      <c r="D262" s="113">
        <v>0.0</v>
      </c>
      <c r="E262" s="113" t="s">
        <v>114</v>
      </c>
      <c r="F262" s="115" t="s">
        <v>1108</v>
      </c>
      <c r="G262" s="113"/>
      <c r="H262" s="78"/>
      <c r="I262" s="78"/>
      <c r="J262" s="5"/>
      <c r="K262" s="6"/>
      <c r="L262" s="6"/>
      <c r="M262" s="6"/>
      <c r="N262" s="6"/>
      <c r="O262" s="6"/>
      <c r="P262" s="6"/>
      <c r="Q262" s="6"/>
      <c r="R262" s="6"/>
      <c r="S262" s="6"/>
      <c r="T262" s="6"/>
      <c r="U262" s="6"/>
      <c r="V262" s="6"/>
      <c r="W262" s="6"/>
      <c r="X262" s="6"/>
      <c r="Y262" s="6"/>
      <c r="Z262" s="6"/>
    </row>
    <row r="263" ht="31.5" customHeight="1">
      <c r="A263" s="104" t="s">
        <v>1144</v>
      </c>
      <c r="B263" s="106" t="s">
        <v>1117</v>
      </c>
      <c r="C263" s="111" t="s">
        <v>1145</v>
      </c>
      <c r="D263" s="113">
        <v>2.0</v>
      </c>
      <c r="E263" s="113" t="s">
        <v>331</v>
      </c>
      <c r="F263" s="113"/>
      <c r="G263" s="113"/>
      <c r="H263" s="78"/>
      <c r="I263" s="78"/>
      <c r="J263" s="5"/>
      <c r="K263" s="6"/>
      <c r="L263" s="6"/>
      <c r="M263" s="6"/>
      <c r="N263" s="6"/>
      <c r="O263" s="6"/>
      <c r="P263" s="6"/>
      <c r="Q263" s="6"/>
      <c r="R263" s="6"/>
      <c r="S263" s="6"/>
      <c r="T263" s="6"/>
      <c r="U263" s="6"/>
      <c r="V263" s="6"/>
      <c r="W263" s="6"/>
      <c r="X263" s="6"/>
      <c r="Y263" s="6"/>
      <c r="Z263" s="6"/>
    </row>
    <row r="264" ht="30.0" customHeight="1">
      <c r="A264" s="104"/>
      <c r="B264" s="106"/>
      <c r="C264" s="111" t="s">
        <v>1150</v>
      </c>
      <c r="D264" s="113">
        <v>2.0</v>
      </c>
      <c r="E264" s="113" t="s">
        <v>453</v>
      </c>
      <c r="F264" s="115" t="s">
        <v>1152</v>
      </c>
      <c r="G264" s="113"/>
      <c r="H264" s="78"/>
      <c r="I264" s="78"/>
      <c r="J264" s="5"/>
      <c r="K264" s="6"/>
      <c r="L264" s="6"/>
      <c r="M264" s="6"/>
      <c r="N264" s="6"/>
      <c r="O264" s="6"/>
      <c r="P264" s="6"/>
      <c r="Q264" s="6"/>
      <c r="R264" s="6"/>
      <c r="S264" s="6"/>
      <c r="T264" s="6"/>
      <c r="U264" s="6"/>
      <c r="V264" s="6"/>
      <c r="W264" s="6"/>
      <c r="X264" s="6"/>
      <c r="Y264" s="6"/>
      <c r="Z264" s="6"/>
    </row>
    <row r="265" ht="45.0" customHeight="1">
      <c r="A265" s="104"/>
      <c r="B265" s="106"/>
      <c r="C265" s="161" t="s">
        <v>1153</v>
      </c>
      <c r="D265" s="113">
        <v>2.0</v>
      </c>
      <c r="E265" s="113" t="s">
        <v>383</v>
      </c>
      <c r="F265" s="113"/>
      <c r="G265" s="113"/>
      <c r="H265" s="78"/>
      <c r="I265" s="78"/>
      <c r="J265" s="5"/>
      <c r="K265" s="6"/>
      <c r="L265" s="6"/>
      <c r="M265" s="6"/>
      <c r="N265" s="6"/>
      <c r="O265" s="6"/>
      <c r="P265" s="6"/>
      <c r="Q265" s="6"/>
      <c r="R265" s="6"/>
      <c r="S265" s="6"/>
      <c r="T265" s="6"/>
      <c r="U265" s="6"/>
      <c r="V265" s="6"/>
      <c r="W265" s="6"/>
      <c r="X265" s="6"/>
      <c r="Y265" s="6"/>
      <c r="Z265" s="6"/>
    </row>
    <row r="266" ht="30.0" customHeight="1">
      <c r="A266" s="104" t="s">
        <v>1122</v>
      </c>
      <c r="B266" s="181" t="s">
        <v>1124</v>
      </c>
      <c r="C266" s="115" t="s">
        <v>1157</v>
      </c>
      <c r="D266" s="113">
        <v>0.0</v>
      </c>
      <c r="E266" s="113" t="s">
        <v>473</v>
      </c>
      <c r="F266" s="108"/>
      <c r="G266" s="108"/>
      <c r="H266" s="78"/>
      <c r="I266" s="78"/>
      <c r="J266" s="5"/>
      <c r="K266" s="6"/>
      <c r="L266" s="6"/>
      <c r="M266" s="6"/>
      <c r="N266" s="6"/>
      <c r="O266" s="6"/>
      <c r="P266" s="6"/>
      <c r="Q266" s="6"/>
      <c r="R266" s="6"/>
      <c r="S266" s="6"/>
      <c r="T266" s="6"/>
      <c r="U266" s="6"/>
      <c r="V266" s="6"/>
      <c r="W266" s="6"/>
      <c r="X266" s="6"/>
      <c r="Y266" s="6"/>
      <c r="Z266" s="6"/>
    </row>
    <row r="267" ht="39.75" customHeight="1">
      <c r="A267" s="208" t="s">
        <v>1155</v>
      </c>
      <c r="B267" s="128" t="s">
        <v>1131</v>
      </c>
      <c r="C267" s="3"/>
      <c r="D267" s="3"/>
      <c r="E267" s="3"/>
      <c r="F267" s="3"/>
      <c r="G267" s="4"/>
      <c r="H267" s="78">
        <f>SUM(D268:D279)</f>
        <v>10</v>
      </c>
      <c r="I267" s="78">
        <f>COUNT(D268:D279)*2</f>
        <v>22</v>
      </c>
      <c r="J267" s="5"/>
      <c r="K267" s="6"/>
      <c r="L267" s="6"/>
      <c r="M267" s="6"/>
      <c r="N267" s="6"/>
      <c r="O267" s="6"/>
      <c r="P267" s="6"/>
      <c r="Q267" s="6"/>
      <c r="R267" s="6"/>
      <c r="S267" s="6"/>
      <c r="T267" s="6"/>
      <c r="U267" s="6"/>
      <c r="V267" s="6"/>
      <c r="W267" s="6"/>
      <c r="X267" s="6"/>
      <c r="Y267" s="6"/>
      <c r="Z267" s="6"/>
    </row>
    <row r="268" ht="45.0" customHeight="1">
      <c r="A268" s="104" t="s">
        <v>1147</v>
      </c>
      <c r="B268" s="150" t="s">
        <v>1148</v>
      </c>
      <c r="C268" s="129" t="s">
        <v>1151</v>
      </c>
      <c r="D268" s="113">
        <v>0.0</v>
      </c>
      <c r="E268" s="113" t="s">
        <v>331</v>
      </c>
      <c r="F268" s="113"/>
      <c r="G268" s="113"/>
      <c r="H268" s="78"/>
      <c r="I268" s="78"/>
      <c r="J268" s="5"/>
      <c r="K268" s="6"/>
      <c r="L268" s="6"/>
      <c r="M268" s="6"/>
      <c r="N268" s="6"/>
      <c r="O268" s="6"/>
      <c r="P268" s="6"/>
      <c r="Q268" s="6"/>
      <c r="R268" s="6"/>
      <c r="S268" s="6"/>
      <c r="T268" s="6"/>
      <c r="U268" s="6"/>
      <c r="V268" s="6"/>
      <c r="W268" s="6"/>
      <c r="X268" s="6"/>
      <c r="Y268" s="6"/>
      <c r="Z268" s="6"/>
    </row>
    <row r="269" ht="45.0" customHeight="1">
      <c r="A269" s="104"/>
      <c r="B269" s="150"/>
      <c r="C269" s="129" t="s">
        <v>1154</v>
      </c>
      <c r="D269" s="113">
        <v>0.0</v>
      </c>
      <c r="E269" s="113" t="s">
        <v>331</v>
      </c>
      <c r="F269" s="113"/>
      <c r="G269" s="113"/>
      <c r="H269" s="78"/>
      <c r="I269" s="78"/>
      <c r="J269" s="5"/>
      <c r="K269" s="6"/>
      <c r="L269" s="6"/>
      <c r="M269" s="6"/>
      <c r="N269" s="6"/>
      <c r="O269" s="6"/>
      <c r="P269" s="6"/>
      <c r="Q269" s="6"/>
      <c r="R269" s="6"/>
      <c r="S269" s="6"/>
      <c r="T269" s="6"/>
      <c r="U269" s="6"/>
      <c r="V269" s="6"/>
      <c r="W269" s="6"/>
      <c r="X269" s="6"/>
      <c r="Y269" s="6"/>
      <c r="Z269" s="6"/>
    </row>
    <row r="270" ht="60.0" customHeight="1">
      <c r="A270" s="104" t="s">
        <v>1172</v>
      </c>
      <c r="B270" s="150" t="s">
        <v>1159</v>
      </c>
      <c r="C270" s="129" t="s">
        <v>1160</v>
      </c>
      <c r="D270" s="113">
        <v>0.0</v>
      </c>
      <c r="E270" s="130" t="s">
        <v>331</v>
      </c>
      <c r="F270" s="129" t="s">
        <v>1161</v>
      </c>
      <c r="G270" s="113"/>
      <c r="H270" s="78"/>
      <c r="I270" s="78"/>
      <c r="J270" s="5"/>
      <c r="K270" s="6"/>
      <c r="L270" s="6"/>
      <c r="M270" s="6"/>
      <c r="N270" s="6"/>
      <c r="O270" s="6"/>
      <c r="P270" s="6"/>
      <c r="Q270" s="6"/>
      <c r="R270" s="6"/>
      <c r="S270" s="6"/>
      <c r="T270" s="6"/>
      <c r="U270" s="6"/>
      <c r="V270" s="6"/>
      <c r="W270" s="6"/>
      <c r="X270" s="6"/>
      <c r="Y270" s="6"/>
      <c r="Z270" s="6"/>
    </row>
    <row r="271" ht="60.0" customHeight="1">
      <c r="A271" s="104"/>
      <c r="B271" s="150"/>
      <c r="C271" s="115" t="s">
        <v>1163</v>
      </c>
      <c r="D271" s="113">
        <v>2.0</v>
      </c>
      <c r="E271" s="113" t="s">
        <v>331</v>
      </c>
      <c r="F271" s="115"/>
      <c r="G271" s="113"/>
      <c r="H271" s="78"/>
      <c r="I271" s="78"/>
      <c r="J271" s="5"/>
      <c r="K271" s="6"/>
      <c r="L271" s="6"/>
      <c r="M271" s="6"/>
      <c r="N271" s="6"/>
      <c r="O271" s="6"/>
      <c r="P271" s="6"/>
      <c r="Q271" s="6"/>
      <c r="R271" s="6"/>
      <c r="S271" s="6"/>
      <c r="T271" s="6"/>
      <c r="U271" s="6"/>
      <c r="V271" s="6"/>
      <c r="W271" s="6"/>
      <c r="X271" s="6"/>
      <c r="Y271" s="6"/>
      <c r="Z271" s="6"/>
    </row>
    <row r="272" ht="45.0" customHeight="1">
      <c r="A272" s="104"/>
      <c r="B272" s="150"/>
      <c r="C272" s="110" t="s">
        <v>1164</v>
      </c>
      <c r="D272" s="113">
        <v>1.0</v>
      </c>
      <c r="E272" s="113" t="s">
        <v>331</v>
      </c>
      <c r="F272" s="115"/>
      <c r="G272" s="113"/>
      <c r="H272" s="78"/>
      <c r="I272" s="78"/>
      <c r="J272" s="5"/>
      <c r="K272" s="6"/>
      <c r="L272" s="6"/>
      <c r="M272" s="6"/>
      <c r="N272" s="6"/>
      <c r="O272" s="6"/>
      <c r="P272" s="6"/>
      <c r="Q272" s="6"/>
      <c r="R272" s="6"/>
      <c r="S272" s="6"/>
      <c r="T272" s="6"/>
      <c r="U272" s="6"/>
      <c r="V272" s="6"/>
      <c r="W272" s="6"/>
      <c r="X272" s="6"/>
      <c r="Y272" s="6"/>
      <c r="Z272" s="6"/>
    </row>
    <row r="273" ht="31.5" customHeight="1">
      <c r="A273" s="104" t="s">
        <v>1179</v>
      </c>
      <c r="B273" s="106" t="s">
        <v>1167</v>
      </c>
      <c r="C273" s="211" t="s">
        <v>1168</v>
      </c>
      <c r="D273" s="113">
        <v>0.0</v>
      </c>
      <c r="E273" s="113" t="s">
        <v>331</v>
      </c>
      <c r="F273" s="113"/>
      <c r="G273" s="113"/>
      <c r="H273" s="78"/>
      <c r="I273" s="78"/>
      <c r="J273" s="5"/>
      <c r="K273" s="6"/>
      <c r="L273" s="6"/>
      <c r="M273" s="6"/>
      <c r="N273" s="6"/>
      <c r="O273" s="6"/>
      <c r="P273" s="6"/>
      <c r="Q273" s="6"/>
      <c r="R273" s="6"/>
      <c r="S273" s="6"/>
      <c r="T273" s="6"/>
      <c r="U273" s="6"/>
      <c r="V273" s="6"/>
      <c r="W273" s="6"/>
      <c r="X273" s="6"/>
      <c r="Y273" s="6"/>
      <c r="Z273" s="6"/>
    </row>
    <row r="274" ht="47.25" customHeight="1">
      <c r="A274" s="104"/>
      <c r="B274" s="106"/>
      <c r="C274" s="129" t="s">
        <v>1170</v>
      </c>
      <c r="D274" s="113">
        <v>2.0</v>
      </c>
      <c r="E274" s="113" t="s">
        <v>331</v>
      </c>
      <c r="F274" s="113"/>
      <c r="G274" s="113"/>
      <c r="H274" s="78"/>
      <c r="I274" s="78"/>
      <c r="J274" s="5"/>
      <c r="K274" s="6"/>
      <c r="L274" s="6"/>
      <c r="M274" s="6"/>
      <c r="N274" s="6"/>
      <c r="O274" s="6"/>
      <c r="P274" s="6"/>
      <c r="Q274" s="6"/>
      <c r="R274" s="6"/>
      <c r="S274" s="6"/>
      <c r="T274" s="6"/>
      <c r="U274" s="6"/>
      <c r="V274" s="6"/>
      <c r="W274" s="6"/>
      <c r="X274" s="6"/>
      <c r="Y274" s="6"/>
      <c r="Z274" s="6"/>
    </row>
    <row r="275" ht="47.25" customHeight="1">
      <c r="A275" s="104"/>
      <c r="B275" s="106"/>
      <c r="C275" s="129" t="s">
        <v>1195</v>
      </c>
      <c r="D275" s="113">
        <v>2.0</v>
      </c>
      <c r="E275" s="113" t="s">
        <v>331</v>
      </c>
      <c r="F275" s="113"/>
      <c r="G275" s="113"/>
      <c r="H275" s="78"/>
      <c r="I275" s="78"/>
      <c r="J275" s="5"/>
      <c r="K275" s="6"/>
      <c r="L275" s="6"/>
      <c r="M275" s="6"/>
      <c r="N275" s="6"/>
      <c r="O275" s="6"/>
      <c r="P275" s="6"/>
      <c r="Q275" s="6"/>
      <c r="R275" s="6"/>
      <c r="S275" s="6"/>
      <c r="T275" s="6"/>
      <c r="U275" s="6"/>
      <c r="V275" s="6"/>
      <c r="W275" s="6"/>
      <c r="X275" s="6"/>
      <c r="Y275" s="6"/>
      <c r="Z275" s="6"/>
    </row>
    <row r="276" ht="47.25" customHeight="1">
      <c r="A276" s="104"/>
      <c r="B276" s="106"/>
      <c r="C276" s="129" t="s">
        <v>1174</v>
      </c>
      <c r="D276" s="113">
        <v>1.0</v>
      </c>
      <c r="E276" s="113" t="s">
        <v>331</v>
      </c>
      <c r="F276" s="113"/>
      <c r="G276" s="113"/>
      <c r="H276" s="78"/>
      <c r="I276" s="78"/>
      <c r="J276" s="5"/>
      <c r="K276" s="6"/>
      <c r="L276" s="6"/>
      <c r="M276" s="6"/>
      <c r="N276" s="6"/>
      <c r="O276" s="6"/>
      <c r="P276" s="6"/>
      <c r="Q276" s="6"/>
      <c r="R276" s="6"/>
      <c r="S276" s="6"/>
      <c r="T276" s="6"/>
      <c r="U276" s="6"/>
      <c r="V276" s="6"/>
      <c r="W276" s="6"/>
      <c r="X276" s="6"/>
      <c r="Y276" s="6"/>
      <c r="Z276" s="6"/>
    </row>
    <row r="277" ht="31.5" hidden="1" customHeight="1">
      <c r="A277" s="120" t="s">
        <v>1176</v>
      </c>
      <c r="B277" s="122" t="s">
        <v>1177</v>
      </c>
      <c r="C277" s="108"/>
      <c r="D277" s="108"/>
      <c r="E277" s="113"/>
      <c r="F277" s="108"/>
      <c r="G277" s="108"/>
      <c r="H277" s="78"/>
      <c r="I277" s="78"/>
      <c r="J277" s="5"/>
      <c r="K277" s="6"/>
      <c r="L277" s="6"/>
      <c r="M277" s="6"/>
      <c r="N277" s="6"/>
      <c r="O277" s="6"/>
      <c r="P277" s="6"/>
      <c r="Q277" s="6"/>
      <c r="R277" s="6"/>
      <c r="S277" s="6"/>
      <c r="T277" s="6"/>
      <c r="U277" s="6"/>
      <c r="V277" s="6"/>
      <c r="W277" s="6"/>
      <c r="X277" s="6"/>
      <c r="Y277" s="6"/>
      <c r="Z277" s="6"/>
    </row>
    <row r="278" ht="31.5" customHeight="1">
      <c r="A278" s="104" t="s">
        <v>1193</v>
      </c>
      <c r="B278" s="106" t="s">
        <v>1182</v>
      </c>
      <c r="C278" s="111" t="s">
        <v>1200</v>
      </c>
      <c r="D278" s="113">
        <v>2.0</v>
      </c>
      <c r="E278" s="113" t="s">
        <v>331</v>
      </c>
      <c r="F278" s="113"/>
      <c r="G278" s="113"/>
      <c r="H278" s="78"/>
      <c r="I278" s="78"/>
      <c r="J278" s="5"/>
      <c r="K278" s="6"/>
      <c r="L278" s="6"/>
      <c r="M278" s="6"/>
      <c r="N278" s="6"/>
      <c r="O278" s="6"/>
      <c r="P278" s="6"/>
      <c r="Q278" s="6"/>
      <c r="R278" s="6"/>
      <c r="S278" s="6"/>
      <c r="T278" s="6"/>
      <c r="U278" s="6"/>
      <c r="V278" s="6"/>
      <c r="W278" s="6"/>
      <c r="X278" s="6"/>
      <c r="Y278" s="6"/>
      <c r="Z278" s="6"/>
    </row>
    <row r="279" ht="31.5" customHeight="1">
      <c r="A279" s="104" t="s">
        <v>1186</v>
      </c>
      <c r="B279" s="106" t="s">
        <v>1187</v>
      </c>
      <c r="C279" s="111" t="s">
        <v>1188</v>
      </c>
      <c r="D279" s="113">
        <v>0.0</v>
      </c>
      <c r="E279" s="113" t="s">
        <v>331</v>
      </c>
      <c r="F279" s="113"/>
      <c r="G279" s="113"/>
      <c r="H279" s="78"/>
      <c r="I279" s="78"/>
      <c r="J279" s="5"/>
      <c r="K279" s="6"/>
      <c r="L279" s="6"/>
      <c r="M279" s="6"/>
      <c r="N279" s="6"/>
      <c r="O279" s="6"/>
      <c r="P279" s="6"/>
      <c r="Q279" s="6"/>
      <c r="R279" s="6"/>
      <c r="S279" s="6"/>
      <c r="T279" s="6"/>
      <c r="U279" s="6"/>
      <c r="V279" s="6"/>
      <c r="W279" s="6"/>
      <c r="X279" s="6"/>
      <c r="Y279" s="6"/>
      <c r="Z279" s="6"/>
    </row>
    <row r="280" ht="39.75" customHeight="1">
      <c r="A280" s="148" t="s">
        <v>1196</v>
      </c>
      <c r="B280" s="114" t="s">
        <v>1192</v>
      </c>
      <c r="C280" s="3"/>
      <c r="D280" s="3"/>
      <c r="E280" s="3"/>
      <c r="F280" s="3"/>
      <c r="G280" s="4"/>
      <c r="H280" s="78">
        <f>SUM(D281:D286)</f>
        <v>8</v>
      </c>
      <c r="I280" s="78">
        <f>COUNT(D281:D286)*2</f>
        <v>12</v>
      </c>
      <c r="J280" s="5"/>
      <c r="K280" s="6"/>
      <c r="L280" s="6"/>
      <c r="M280" s="6"/>
      <c r="N280" s="6"/>
      <c r="O280" s="6"/>
      <c r="P280" s="6"/>
      <c r="Q280" s="6"/>
      <c r="R280" s="6"/>
      <c r="S280" s="6"/>
      <c r="T280" s="6"/>
      <c r="U280" s="6"/>
      <c r="V280" s="6"/>
      <c r="W280" s="6"/>
      <c r="X280" s="6"/>
      <c r="Y280" s="6"/>
      <c r="Z280" s="6"/>
    </row>
    <row r="281" ht="47.25" customHeight="1">
      <c r="A281" s="104" t="s">
        <v>1205</v>
      </c>
      <c r="B281" s="106" t="s">
        <v>1198</v>
      </c>
      <c r="C281" s="115" t="s">
        <v>1199</v>
      </c>
      <c r="D281" s="113">
        <v>2.0</v>
      </c>
      <c r="E281" s="113" t="s">
        <v>386</v>
      </c>
      <c r="F281" s="111"/>
      <c r="G281" s="113"/>
      <c r="H281" s="78"/>
      <c r="I281" s="78"/>
      <c r="J281" s="5"/>
      <c r="K281" s="6"/>
      <c r="L281" s="6"/>
      <c r="M281" s="6"/>
      <c r="N281" s="6"/>
      <c r="O281" s="6"/>
      <c r="P281" s="6"/>
      <c r="Q281" s="6"/>
      <c r="R281" s="6"/>
      <c r="S281" s="6"/>
      <c r="T281" s="6"/>
      <c r="U281" s="6"/>
      <c r="V281" s="6"/>
      <c r="W281" s="6"/>
      <c r="X281" s="6"/>
      <c r="Y281" s="6"/>
      <c r="Z281" s="6"/>
    </row>
    <row r="282" ht="47.25" customHeight="1">
      <c r="A282" s="104"/>
      <c r="B282" s="106"/>
      <c r="C282" s="115" t="s">
        <v>1223</v>
      </c>
      <c r="D282" s="113">
        <v>2.0</v>
      </c>
      <c r="E282" s="113" t="s">
        <v>386</v>
      </c>
      <c r="F282" s="111"/>
      <c r="G282" s="113"/>
      <c r="H282" s="78"/>
      <c r="I282" s="78"/>
      <c r="J282" s="5"/>
      <c r="K282" s="6"/>
      <c r="L282" s="6"/>
      <c r="M282" s="6"/>
      <c r="N282" s="6"/>
      <c r="O282" s="6"/>
      <c r="P282" s="6"/>
      <c r="Q282" s="6"/>
      <c r="R282" s="6"/>
      <c r="S282" s="6"/>
      <c r="T282" s="6"/>
      <c r="U282" s="6"/>
      <c r="V282" s="6"/>
      <c r="W282" s="6"/>
      <c r="X282" s="6"/>
      <c r="Y282" s="6"/>
      <c r="Z282" s="6"/>
    </row>
    <row r="283" ht="47.25" customHeight="1">
      <c r="A283" s="104" t="s">
        <v>1208</v>
      </c>
      <c r="B283" s="106" t="s">
        <v>1202</v>
      </c>
      <c r="C283" s="111" t="s">
        <v>1224</v>
      </c>
      <c r="D283" s="113">
        <v>1.0</v>
      </c>
      <c r="E283" s="113" t="s">
        <v>386</v>
      </c>
      <c r="F283" s="130"/>
      <c r="G283" s="115" t="s">
        <v>1225</v>
      </c>
      <c r="H283" s="78"/>
      <c r="I283" s="78"/>
      <c r="J283" s="5"/>
      <c r="K283" s="6"/>
      <c r="L283" s="6"/>
      <c r="M283" s="6"/>
      <c r="N283" s="6"/>
      <c r="O283" s="6"/>
      <c r="P283" s="6"/>
      <c r="Q283" s="6"/>
      <c r="R283" s="6"/>
      <c r="S283" s="6"/>
      <c r="T283" s="6"/>
      <c r="U283" s="6"/>
      <c r="V283" s="6"/>
      <c r="W283" s="6"/>
      <c r="X283" s="6"/>
      <c r="Y283" s="6"/>
      <c r="Z283" s="6"/>
    </row>
    <row r="284" ht="47.25" customHeight="1">
      <c r="A284" s="104"/>
      <c r="B284" s="106"/>
      <c r="C284" s="115" t="s">
        <v>1226</v>
      </c>
      <c r="D284" s="113">
        <v>0.0</v>
      </c>
      <c r="E284" s="113" t="s">
        <v>386</v>
      </c>
      <c r="F284" s="130"/>
      <c r="G284" s="113"/>
      <c r="H284" s="78"/>
      <c r="I284" s="78"/>
      <c r="J284" s="5"/>
      <c r="K284" s="6"/>
      <c r="L284" s="6"/>
      <c r="M284" s="6"/>
      <c r="N284" s="6"/>
      <c r="O284" s="6"/>
      <c r="P284" s="6"/>
      <c r="Q284" s="6"/>
      <c r="R284" s="6"/>
      <c r="S284" s="6"/>
      <c r="T284" s="6"/>
      <c r="U284" s="6"/>
      <c r="V284" s="6"/>
      <c r="W284" s="6"/>
      <c r="X284" s="6"/>
      <c r="Y284" s="6"/>
      <c r="Z284" s="6"/>
    </row>
    <row r="285" ht="47.25" customHeight="1">
      <c r="A285" s="104"/>
      <c r="B285" s="106"/>
      <c r="C285" s="115" t="s">
        <v>1207</v>
      </c>
      <c r="D285" s="113">
        <v>2.0</v>
      </c>
      <c r="E285" s="113" t="s">
        <v>386</v>
      </c>
      <c r="F285" s="130"/>
      <c r="G285" s="113"/>
      <c r="H285" s="78"/>
      <c r="I285" s="78"/>
      <c r="J285" s="5"/>
      <c r="K285" s="6"/>
      <c r="L285" s="6"/>
      <c r="M285" s="6"/>
      <c r="N285" s="6"/>
      <c r="O285" s="6"/>
      <c r="P285" s="6"/>
      <c r="Q285" s="6"/>
      <c r="R285" s="6"/>
      <c r="S285" s="6"/>
      <c r="T285" s="6"/>
      <c r="U285" s="6"/>
      <c r="V285" s="6"/>
      <c r="W285" s="6"/>
      <c r="X285" s="6"/>
      <c r="Y285" s="6"/>
      <c r="Z285" s="6"/>
    </row>
    <row r="286" ht="45.0" customHeight="1">
      <c r="A286" s="104" t="s">
        <v>1211</v>
      </c>
      <c r="B286" s="215" t="s">
        <v>1213</v>
      </c>
      <c r="C286" s="115" t="s">
        <v>1214</v>
      </c>
      <c r="D286" s="113">
        <v>1.0</v>
      </c>
      <c r="E286" s="113" t="s">
        <v>331</v>
      </c>
      <c r="F286" s="108"/>
      <c r="G286" s="110" t="s">
        <v>1229</v>
      </c>
      <c r="H286" s="78"/>
      <c r="I286" s="78"/>
      <c r="J286" s="5"/>
      <c r="K286" s="6"/>
      <c r="L286" s="6"/>
      <c r="M286" s="6"/>
      <c r="N286" s="6"/>
      <c r="O286" s="6"/>
      <c r="P286" s="6"/>
      <c r="Q286" s="6"/>
      <c r="R286" s="6"/>
      <c r="S286" s="6"/>
      <c r="T286" s="6"/>
      <c r="U286" s="6"/>
      <c r="V286" s="6"/>
      <c r="W286" s="6"/>
      <c r="X286" s="6"/>
      <c r="Y286" s="6"/>
      <c r="Z286" s="6"/>
    </row>
    <row r="287" ht="39.75" hidden="1" customHeight="1">
      <c r="A287" s="213" t="s">
        <v>1216</v>
      </c>
      <c r="B287" s="128" t="s">
        <v>1221</v>
      </c>
      <c r="C287" s="3"/>
      <c r="D287" s="3"/>
      <c r="E287" s="3"/>
      <c r="F287" s="3"/>
      <c r="G287" s="4"/>
      <c r="H287" s="78"/>
      <c r="I287" s="78"/>
      <c r="J287" s="5"/>
      <c r="K287" s="6"/>
      <c r="L287" s="6"/>
      <c r="M287" s="6"/>
      <c r="N287" s="6"/>
      <c r="O287" s="6"/>
      <c r="P287" s="6"/>
      <c r="Q287" s="6"/>
      <c r="R287" s="6"/>
      <c r="S287" s="6"/>
      <c r="T287" s="6"/>
      <c r="U287" s="6"/>
      <c r="V287" s="6"/>
      <c r="W287" s="6"/>
      <c r="X287" s="6"/>
      <c r="Y287" s="6"/>
      <c r="Z287" s="6"/>
    </row>
    <row r="288" ht="31.5" hidden="1" customHeight="1">
      <c r="A288" s="212" t="s">
        <v>1227</v>
      </c>
      <c r="B288" s="122" t="s">
        <v>1228</v>
      </c>
      <c r="C288" s="108"/>
      <c r="D288" s="108"/>
      <c r="E288" s="113"/>
      <c r="F288" s="108"/>
      <c r="G288" s="108"/>
      <c r="H288" s="78"/>
      <c r="I288" s="78"/>
      <c r="J288" s="5"/>
      <c r="K288" s="6"/>
      <c r="L288" s="6"/>
      <c r="M288" s="6"/>
      <c r="N288" s="6"/>
      <c r="O288" s="6"/>
      <c r="P288" s="6"/>
      <c r="Q288" s="6"/>
      <c r="R288" s="6"/>
      <c r="S288" s="6"/>
      <c r="T288" s="6"/>
      <c r="U288" s="6"/>
      <c r="V288" s="6"/>
      <c r="W288" s="6"/>
      <c r="X288" s="6"/>
      <c r="Y288" s="6"/>
      <c r="Z288" s="6"/>
    </row>
    <row r="289" ht="31.5" hidden="1" customHeight="1">
      <c r="A289" s="212" t="s">
        <v>1215</v>
      </c>
      <c r="B289" s="122" t="s">
        <v>1217</v>
      </c>
      <c r="C289" s="108"/>
      <c r="D289" s="108"/>
      <c r="E289" s="113"/>
      <c r="F289" s="108"/>
      <c r="G289" s="108"/>
      <c r="H289" s="78"/>
      <c r="I289" s="78"/>
      <c r="J289" s="5"/>
      <c r="K289" s="6"/>
      <c r="L289" s="6"/>
      <c r="M289" s="6"/>
      <c r="N289" s="6"/>
      <c r="O289" s="6"/>
      <c r="P289" s="6"/>
      <c r="Q289" s="6"/>
      <c r="R289" s="6"/>
      <c r="S289" s="6"/>
      <c r="T289" s="6"/>
      <c r="U289" s="6"/>
      <c r="V289" s="6"/>
      <c r="W289" s="6"/>
      <c r="X289" s="6"/>
      <c r="Y289" s="6"/>
      <c r="Z289" s="6"/>
    </row>
    <row r="290" ht="60.0" hidden="1" customHeight="1">
      <c r="A290" s="212" t="s">
        <v>1218</v>
      </c>
      <c r="B290" s="115" t="s">
        <v>1219</v>
      </c>
      <c r="C290" s="108"/>
      <c r="D290" s="108"/>
      <c r="E290" s="113"/>
      <c r="F290" s="108"/>
      <c r="G290" s="108"/>
      <c r="H290" s="78"/>
      <c r="I290" s="78"/>
      <c r="J290" s="5"/>
      <c r="K290" s="6"/>
      <c r="L290" s="6"/>
      <c r="M290" s="6"/>
      <c r="N290" s="6"/>
      <c r="O290" s="6"/>
      <c r="P290" s="6"/>
      <c r="Q290" s="6"/>
      <c r="R290" s="6"/>
      <c r="S290" s="6"/>
      <c r="T290" s="6"/>
      <c r="U290" s="6"/>
      <c r="V290" s="6"/>
      <c r="W290" s="6"/>
      <c r="X290" s="6"/>
      <c r="Y290" s="6"/>
      <c r="Z290" s="6"/>
    </row>
    <row r="291" ht="39.75" customHeight="1">
      <c r="A291" s="148" t="s">
        <v>1220</v>
      </c>
      <c r="B291" s="128" t="s">
        <v>1222</v>
      </c>
      <c r="C291" s="3"/>
      <c r="D291" s="3"/>
      <c r="E291" s="3"/>
      <c r="F291" s="3"/>
      <c r="G291" s="4"/>
      <c r="H291" s="78">
        <f>SUM(D292:D296)</f>
        <v>3</v>
      </c>
      <c r="I291" s="78">
        <f>COUNT(D292:D296)*2</f>
        <v>10</v>
      </c>
      <c r="J291" s="5"/>
      <c r="K291" s="6"/>
      <c r="L291" s="6"/>
      <c r="M291" s="6"/>
      <c r="N291" s="6"/>
      <c r="O291" s="6"/>
      <c r="P291" s="6"/>
      <c r="Q291" s="6"/>
      <c r="R291" s="6"/>
      <c r="S291" s="6"/>
      <c r="T291" s="6"/>
      <c r="U291" s="6"/>
      <c r="V291" s="6"/>
      <c r="W291" s="6"/>
      <c r="X291" s="6"/>
      <c r="Y291" s="6"/>
      <c r="Z291" s="6"/>
    </row>
    <row r="292" ht="30.0" customHeight="1">
      <c r="A292" s="104" t="s">
        <v>1230</v>
      </c>
      <c r="B292" s="106" t="s">
        <v>1231</v>
      </c>
      <c r="C292" s="111" t="s">
        <v>1248</v>
      </c>
      <c r="D292" s="113">
        <v>1.0</v>
      </c>
      <c r="E292" s="113" t="s">
        <v>383</v>
      </c>
      <c r="F292" s="113"/>
      <c r="G292" s="113" t="s">
        <v>1251</v>
      </c>
      <c r="H292" s="78"/>
      <c r="I292" s="78"/>
      <c r="J292" s="5"/>
      <c r="K292" s="6"/>
      <c r="L292" s="6"/>
      <c r="M292" s="6"/>
      <c r="N292" s="6"/>
      <c r="O292" s="6"/>
      <c r="P292" s="6"/>
      <c r="Q292" s="6"/>
      <c r="R292" s="6"/>
      <c r="S292" s="6"/>
      <c r="T292" s="6"/>
      <c r="U292" s="6"/>
      <c r="V292" s="6"/>
      <c r="W292" s="6"/>
      <c r="X292" s="6"/>
      <c r="Y292" s="6"/>
      <c r="Z292" s="6"/>
    </row>
    <row r="293" ht="30.0" customHeight="1">
      <c r="A293" s="104"/>
      <c r="B293" s="106"/>
      <c r="C293" s="111" t="s">
        <v>1254</v>
      </c>
      <c r="D293" s="113">
        <v>1.0</v>
      </c>
      <c r="E293" s="113" t="s">
        <v>383</v>
      </c>
      <c r="F293" s="113"/>
      <c r="G293" s="113" t="s">
        <v>1256</v>
      </c>
      <c r="H293" s="78"/>
      <c r="I293" s="78"/>
      <c r="J293" s="5"/>
      <c r="K293" s="6"/>
      <c r="L293" s="6"/>
      <c r="M293" s="6"/>
      <c r="N293" s="6"/>
      <c r="O293" s="6"/>
      <c r="P293" s="6"/>
      <c r="Q293" s="6"/>
      <c r="R293" s="6"/>
      <c r="S293" s="6"/>
      <c r="T293" s="6"/>
      <c r="U293" s="6"/>
      <c r="V293" s="6"/>
      <c r="W293" s="6"/>
      <c r="X293" s="6"/>
      <c r="Y293" s="6"/>
      <c r="Z293" s="6"/>
    </row>
    <row r="294" ht="30.0" customHeight="1">
      <c r="A294" s="104"/>
      <c r="B294" s="106"/>
      <c r="C294" s="111" t="s">
        <v>1257</v>
      </c>
      <c r="D294" s="113">
        <v>0.0</v>
      </c>
      <c r="E294" s="113" t="s">
        <v>383</v>
      </c>
      <c r="F294" s="113"/>
      <c r="G294" s="113" t="s">
        <v>1258</v>
      </c>
      <c r="H294" s="78"/>
      <c r="I294" s="78"/>
      <c r="J294" s="5"/>
      <c r="K294" s="6"/>
      <c r="L294" s="6"/>
      <c r="M294" s="6"/>
      <c r="N294" s="6"/>
      <c r="O294" s="6"/>
      <c r="P294" s="6"/>
      <c r="Q294" s="6"/>
      <c r="R294" s="6"/>
      <c r="S294" s="6"/>
      <c r="T294" s="6"/>
      <c r="U294" s="6"/>
      <c r="V294" s="6"/>
      <c r="W294" s="6"/>
      <c r="X294" s="6"/>
      <c r="Y294" s="6"/>
      <c r="Z294" s="6"/>
    </row>
    <row r="295" ht="47.25" hidden="1" customHeight="1">
      <c r="A295" s="212" t="s">
        <v>1234</v>
      </c>
      <c r="B295" s="122" t="s">
        <v>1235</v>
      </c>
      <c r="C295" s="108"/>
      <c r="D295" s="108">
        <v>1.0</v>
      </c>
      <c r="E295" s="113"/>
      <c r="F295" s="108"/>
      <c r="G295" s="108"/>
      <c r="H295" s="78"/>
      <c r="I295" s="78"/>
      <c r="J295" s="5"/>
      <c r="K295" s="6"/>
      <c r="L295" s="6"/>
      <c r="M295" s="6"/>
      <c r="N295" s="6"/>
      <c r="O295" s="6"/>
      <c r="P295" s="6"/>
      <c r="Q295" s="6"/>
      <c r="R295" s="6"/>
      <c r="S295" s="6"/>
      <c r="T295" s="6"/>
      <c r="U295" s="6"/>
      <c r="V295" s="6"/>
      <c r="W295" s="6"/>
      <c r="X295" s="6"/>
      <c r="Y295" s="6"/>
      <c r="Z295" s="6"/>
    </row>
    <row r="296" ht="45.0" customHeight="1">
      <c r="A296" s="104" t="s">
        <v>1236</v>
      </c>
      <c r="B296" s="115" t="s">
        <v>1237</v>
      </c>
      <c r="C296" s="129" t="s">
        <v>1253</v>
      </c>
      <c r="D296" s="113">
        <v>0.0</v>
      </c>
      <c r="E296" s="113" t="s">
        <v>158</v>
      </c>
      <c r="F296" s="108"/>
      <c r="G296" s="108"/>
      <c r="H296" s="78"/>
      <c r="I296" s="78"/>
      <c r="J296" s="5"/>
      <c r="K296" s="6"/>
      <c r="L296" s="6"/>
      <c r="M296" s="6"/>
      <c r="N296" s="6"/>
      <c r="O296" s="6"/>
      <c r="P296" s="6"/>
      <c r="Q296" s="6"/>
      <c r="R296" s="6"/>
      <c r="S296" s="6"/>
      <c r="T296" s="6"/>
      <c r="U296" s="6"/>
      <c r="V296" s="6"/>
      <c r="W296" s="6"/>
      <c r="X296" s="6"/>
      <c r="Y296" s="6"/>
      <c r="Z296" s="6"/>
    </row>
    <row r="297" ht="39.75" hidden="1" customHeight="1">
      <c r="A297" s="212" t="s">
        <v>1239</v>
      </c>
      <c r="B297" s="128" t="s">
        <v>1240</v>
      </c>
      <c r="C297" s="3"/>
      <c r="D297" s="3"/>
      <c r="E297" s="3"/>
      <c r="F297" s="3"/>
      <c r="G297" s="4"/>
      <c r="H297" s="78"/>
      <c r="I297" s="78"/>
      <c r="J297" s="5"/>
      <c r="K297" s="6"/>
      <c r="L297" s="6"/>
      <c r="M297" s="6"/>
      <c r="N297" s="6"/>
      <c r="O297" s="6"/>
      <c r="P297" s="6"/>
      <c r="Q297" s="6"/>
      <c r="R297" s="6"/>
      <c r="S297" s="6"/>
      <c r="T297" s="6"/>
      <c r="U297" s="6"/>
      <c r="V297" s="6"/>
      <c r="W297" s="6"/>
      <c r="X297" s="6"/>
      <c r="Y297" s="6"/>
      <c r="Z297" s="6"/>
    </row>
    <row r="298" ht="47.25" hidden="1" customHeight="1">
      <c r="A298" s="120" t="s">
        <v>1241</v>
      </c>
      <c r="B298" s="122" t="s">
        <v>1242</v>
      </c>
      <c r="C298" s="108"/>
      <c r="D298" s="108"/>
      <c r="E298" s="113"/>
      <c r="F298" s="108"/>
      <c r="G298" s="108"/>
      <c r="H298" s="78"/>
      <c r="I298" s="78"/>
      <c r="J298" s="5"/>
      <c r="K298" s="6"/>
      <c r="L298" s="6"/>
      <c r="M298" s="6"/>
      <c r="N298" s="6"/>
      <c r="O298" s="6"/>
      <c r="P298" s="6"/>
      <c r="Q298" s="6"/>
      <c r="R298" s="6"/>
      <c r="S298" s="6"/>
      <c r="T298" s="6"/>
      <c r="U298" s="6"/>
      <c r="V298" s="6"/>
      <c r="W298" s="6"/>
      <c r="X298" s="6"/>
      <c r="Y298" s="6"/>
      <c r="Z298" s="6"/>
    </row>
    <row r="299" ht="47.25" hidden="1" customHeight="1">
      <c r="A299" s="120" t="s">
        <v>1245</v>
      </c>
      <c r="B299" s="106" t="s">
        <v>1246</v>
      </c>
      <c r="C299" s="108"/>
      <c r="D299" s="108"/>
      <c r="E299" s="113"/>
      <c r="F299" s="108"/>
      <c r="G299" s="108"/>
      <c r="H299" s="78"/>
      <c r="I299" s="78"/>
      <c r="J299" s="5"/>
      <c r="K299" s="6"/>
      <c r="L299" s="6"/>
      <c r="M299" s="6"/>
      <c r="N299" s="6"/>
      <c r="O299" s="6"/>
      <c r="P299" s="6"/>
      <c r="Q299" s="6"/>
      <c r="R299" s="6"/>
      <c r="S299" s="6"/>
      <c r="T299" s="6"/>
      <c r="U299" s="6"/>
      <c r="V299" s="6"/>
      <c r="W299" s="6"/>
      <c r="X299" s="6"/>
      <c r="Y299" s="6"/>
      <c r="Z299" s="6"/>
    </row>
    <row r="300" ht="39.75" hidden="1" customHeight="1">
      <c r="A300" s="219" t="s">
        <v>1249</v>
      </c>
      <c r="B300" s="128" t="s">
        <v>1255</v>
      </c>
      <c r="C300" s="3"/>
      <c r="D300" s="3"/>
      <c r="E300" s="3"/>
      <c r="F300" s="3"/>
      <c r="G300" s="4"/>
      <c r="H300" s="78"/>
      <c r="I300" s="78"/>
      <c r="J300" s="5"/>
      <c r="K300" s="6"/>
      <c r="L300" s="6"/>
      <c r="M300" s="6"/>
      <c r="N300" s="6"/>
      <c r="O300" s="6"/>
      <c r="P300" s="6"/>
      <c r="Q300" s="6"/>
      <c r="R300" s="6"/>
      <c r="S300" s="6"/>
      <c r="T300" s="6"/>
      <c r="U300" s="6"/>
      <c r="V300" s="6"/>
      <c r="W300" s="6"/>
      <c r="X300" s="6"/>
      <c r="Y300" s="6"/>
      <c r="Z300" s="6"/>
    </row>
    <row r="301" ht="31.5" hidden="1" customHeight="1">
      <c r="A301" s="120" t="s">
        <v>1259</v>
      </c>
      <c r="B301" s="122" t="s">
        <v>1260</v>
      </c>
      <c r="C301" s="108"/>
      <c r="D301" s="108"/>
      <c r="E301" s="113"/>
      <c r="F301" s="108"/>
      <c r="G301" s="108"/>
      <c r="H301" s="78"/>
      <c r="I301" s="78"/>
      <c r="J301" s="5"/>
      <c r="K301" s="6"/>
      <c r="L301" s="6"/>
      <c r="M301" s="6"/>
      <c r="N301" s="6"/>
      <c r="O301" s="6"/>
      <c r="P301" s="6"/>
      <c r="Q301" s="6"/>
      <c r="R301" s="6"/>
      <c r="S301" s="6"/>
      <c r="T301" s="6"/>
      <c r="U301" s="6"/>
      <c r="V301" s="6"/>
      <c r="W301" s="6"/>
      <c r="X301" s="6"/>
      <c r="Y301" s="6"/>
      <c r="Z301" s="6"/>
    </row>
    <row r="302" ht="47.25" hidden="1" customHeight="1">
      <c r="A302" s="120" t="s">
        <v>1261</v>
      </c>
      <c r="B302" s="122" t="s">
        <v>1262</v>
      </c>
      <c r="C302" s="108"/>
      <c r="D302" s="108"/>
      <c r="E302" s="113"/>
      <c r="F302" s="108"/>
      <c r="G302" s="108"/>
      <c r="H302" s="78"/>
      <c r="I302" s="78"/>
      <c r="J302" s="5"/>
      <c r="K302" s="6"/>
      <c r="L302" s="6"/>
      <c r="M302" s="6"/>
      <c r="N302" s="6"/>
      <c r="O302" s="6"/>
      <c r="P302" s="6"/>
      <c r="Q302" s="6"/>
      <c r="R302" s="6"/>
      <c r="S302" s="6"/>
      <c r="T302" s="6"/>
      <c r="U302" s="6"/>
      <c r="V302" s="6"/>
      <c r="W302" s="6"/>
      <c r="X302" s="6"/>
      <c r="Y302" s="6"/>
      <c r="Z302" s="6"/>
    </row>
    <row r="303" ht="39.75" hidden="1" customHeight="1">
      <c r="A303" s="212" t="s">
        <v>1263</v>
      </c>
      <c r="B303" s="128" t="s">
        <v>1269</v>
      </c>
      <c r="C303" s="3"/>
      <c r="D303" s="3"/>
      <c r="E303" s="3"/>
      <c r="F303" s="3"/>
      <c r="G303" s="4"/>
      <c r="H303" s="78"/>
      <c r="I303" s="78"/>
      <c r="J303" s="5"/>
      <c r="K303" s="6"/>
      <c r="L303" s="6"/>
      <c r="M303" s="6"/>
      <c r="N303" s="6"/>
      <c r="O303" s="6"/>
      <c r="P303" s="6"/>
      <c r="Q303" s="6"/>
      <c r="R303" s="6"/>
      <c r="S303" s="6"/>
      <c r="T303" s="6"/>
      <c r="U303" s="6"/>
      <c r="V303" s="6"/>
      <c r="W303" s="6"/>
      <c r="X303" s="6"/>
      <c r="Y303" s="6"/>
      <c r="Z303" s="6"/>
    </row>
    <row r="304" ht="47.25" hidden="1" customHeight="1">
      <c r="A304" s="120" t="s">
        <v>1265</v>
      </c>
      <c r="B304" s="122" t="s">
        <v>1266</v>
      </c>
      <c r="C304" s="108"/>
      <c r="D304" s="108"/>
      <c r="E304" s="113"/>
      <c r="F304" s="108"/>
      <c r="G304" s="108"/>
      <c r="H304" s="78"/>
      <c r="I304" s="78"/>
      <c r="J304" s="5"/>
      <c r="K304" s="6"/>
      <c r="L304" s="6"/>
      <c r="M304" s="6"/>
      <c r="N304" s="6"/>
      <c r="O304" s="6"/>
      <c r="P304" s="6"/>
      <c r="Q304" s="6"/>
      <c r="R304" s="6"/>
      <c r="S304" s="6"/>
      <c r="T304" s="6"/>
      <c r="U304" s="6"/>
      <c r="V304" s="6"/>
      <c r="W304" s="6"/>
      <c r="X304" s="6"/>
      <c r="Y304" s="6"/>
      <c r="Z304" s="6"/>
    </row>
    <row r="305" ht="47.25" hidden="1" customHeight="1">
      <c r="A305" s="120" t="s">
        <v>1267</v>
      </c>
      <c r="B305" s="122" t="s">
        <v>1268</v>
      </c>
      <c r="C305" s="108"/>
      <c r="D305" s="108"/>
      <c r="E305" s="113"/>
      <c r="F305" s="108"/>
      <c r="G305" s="108"/>
      <c r="H305" s="78"/>
      <c r="I305" s="78"/>
      <c r="J305" s="5"/>
      <c r="K305" s="6"/>
      <c r="L305" s="6"/>
      <c r="M305" s="6"/>
      <c r="N305" s="6"/>
      <c r="O305" s="6"/>
      <c r="P305" s="6"/>
      <c r="Q305" s="6"/>
      <c r="R305" s="6"/>
      <c r="S305" s="6"/>
      <c r="T305" s="6"/>
      <c r="U305" s="6"/>
      <c r="V305" s="6"/>
      <c r="W305" s="6"/>
      <c r="X305" s="6"/>
      <c r="Y305" s="6"/>
      <c r="Z305" s="6"/>
    </row>
    <row r="306" ht="47.25" hidden="1" customHeight="1">
      <c r="A306" s="120" t="s">
        <v>1270</v>
      </c>
      <c r="B306" s="172" t="s">
        <v>1271</v>
      </c>
      <c r="C306" s="108"/>
      <c r="D306" s="108"/>
      <c r="E306" s="113"/>
      <c r="F306" s="108"/>
      <c r="G306" s="108"/>
      <c r="H306" s="78"/>
      <c r="I306" s="78"/>
      <c r="J306" s="5"/>
      <c r="K306" s="6"/>
      <c r="L306" s="6"/>
      <c r="M306" s="6"/>
      <c r="N306" s="6"/>
      <c r="O306" s="6"/>
      <c r="P306" s="6"/>
      <c r="Q306" s="6"/>
      <c r="R306" s="6"/>
      <c r="S306" s="6"/>
      <c r="T306" s="6"/>
      <c r="U306" s="6"/>
      <c r="V306" s="6"/>
      <c r="W306" s="6"/>
      <c r="X306" s="6"/>
      <c r="Y306" s="6"/>
      <c r="Z306" s="6"/>
    </row>
    <row r="307" ht="39.75" customHeight="1">
      <c r="A307" s="148" t="s">
        <v>1273</v>
      </c>
      <c r="B307" s="128" t="s">
        <v>1275</v>
      </c>
      <c r="C307" s="3"/>
      <c r="D307" s="3"/>
      <c r="E307" s="3"/>
      <c r="F307" s="3"/>
      <c r="G307" s="4"/>
      <c r="H307" s="78">
        <f>SUM(D308:D311)</f>
        <v>6</v>
      </c>
      <c r="I307" s="78">
        <f>COUNT(D308:D311)*2</f>
        <v>8</v>
      </c>
      <c r="J307" s="5"/>
      <c r="K307" s="6"/>
      <c r="L307" s="6"/>
      <c r="M307" s="6"/>
      <c r="N307" s="6"/>
      <c r="O307" s="6"/>
      <c r="P307" s="6"/>
      <c r="Q307" s="6"/>
      <c r="R307" s="6"/>
      <c r="S307" s="6"/>
      <c r="T307" s="6"/>
      <c r="U307" s="6"/>
      <c r="V307" s="6"/>
      <c r="W307" s="6"/>
      <c r="X307" s="6"/>
      <c r="Y307" s="6"/>
      <c r="Z307" s="6"/>
    </row>
    <row r="308" ht="31.5" customHeight="1">
      <c r="A308" s="104" t="s">
        <v>1278</v>
      </c>
      <c r="B308" s="106" t="s">
        <v>1279</v>
      </c>
      <c r="C308" s="106" t="s">
        <v>1280</v>
      </c>
      <c r="D308" s="113">
        <v>0.0</v>
      </c>
      <c r="E308" s="113" t="s">
        <v>473</v>
      </c>
      <c r="F308" s="130"/>
      <c r="G308" s="113"/>
      <c r="H308" s="78"/>
      <c r="I308" s="78"/>
      <c r="J308" s="5"/>
      <c r="K308" s="6"/>
      <c r="L308" s="6"/>
      <c r="M308" s="6"/>
      <c r="N308" s="6"/>
      <c r="O308" s="6"/>
      <c r="P308" s="6"/>
      <c r="Q308" s="6"/>
      <c r="R308" s="6"/>
      <c r="S308" s="6"/>
      <c r="T308" s="6"/>
      <c r="U308" s="6"/>
      <c r="V308" s="6"/>
      <c r="W308" s="6"/>
      <c r="X308" s="6"/>
      <c r="Y308" s="6"/>
      <c r="Z308" s="6"/>
    </row>
    <row r="309" ht="47.25" customHeight="1">
      <c r="A309" s="104" t="s">
        <v>1282</v>
      </c>
      <c r="B309" s="106" t="s">
        <v>1283</v>
      </c>
      <c r="C309" s="115" t="s">
        <v>1285</v>
      </c>
      <c r="D309" s="113">
        <v>2.0</v>
      </c>
      <c r="E309" s="113" t="s">
        <v>1062</v>
      </c>
      <c r="F309" s="115" t="s">
        <v>1286</v>
      </c>
      <c r="G309" s="113"/>
      <c r="H309" s="78"/>
      <c r="I309" s="78"/>
      <c r="J309" s="5"/>
      <c r="K309" s="6"/>
      <c r="L309" s="6"/>
      <c r="M309" s="6"/>
      <c r="N309" s="6"/>
      <c r="O309" s="6"/>
      <c r="P309" s="6"/>
      <c r="Q309" s="6"/>
      <c r="R309" s="6"/>
      <c r="S309" s="6"/>
      <c r="T309" s="6"/>
      <c r="U309" s="6"/>
      <c r="V309" s="6"/>
      <c r="W309" s="6"/>
      <c r="X309" s="6"/>
      <c r="Y309" s="6"/>
      <c r="Z309" s="6"/>
    </row>
    <row r="310" ht="45.0" customHeight="1">
      <c r="A310" s="104"/>
      <c r="B310" s="106"/>
      <c r="C310" s="115" t="s">
        <v>1289</v>
      </c>
      <c r="D310" s="113">
        <v>2.0</v>
      </c>
      <c r="E310" s="113" t="s">
        <v>473</v>
      </c>
      <c r="F310" s="113"/>
      <c r="G310" s="113"/>
      <c r="H310" s="78"/>
      <c r="I310" s="78"/>
      <c r="J310" s="5"/>
      <c r="K310" s="6"/>
      <c r="L310" s="6"/>
      <c r="M310" s="6"/>
      <c r="N310" s="6"/>
      <c r="O310" s="6"/>
      <c r="P310" s="6"/>
      <c r="Q310" s="6"/>
      <c r="R310" s="6"/>
      <c r="S310" s="6"/>
      <c r="T310" s="6"/>
      <c r="U310" s="6"/>
      <c r="V310" s="6"/>
      <c r="W310" s="6"/>
      <c r="X310" s="6"/>
      <c r="Y310" s="6"/>
      <c r="Z310" s="6"/>
    </row>
    <row r="311" ht="60.0" customHeight="1">
      <c r="A311" s="104" t="s">
        <v>1290</v>
      </c>
      <c r="B311" s="106" t="s">
        <v>1291</v>
      </c>
      <c r="C311" s="179" t="s">
        <v>1292</v>
      </c>
      <c r="D311" s="113">
        <v>2.0</v>
      </c>
      <c r="E311" s="113" t="s">
        <v>331</v>
      </c>
      <c r="F311" s="111"/>
      <c r="G311" s="113"/>
      <c r="H311" s="78"/>
      <c r="I311" s="78"/>
      <c r="J311" s="5"/>
      <c r="K311" s="6"/>
      <c r="L311" s="6"/>
      <c r="M311" s="6"/>
      <c r="N311" s="6"/>
      <c r="O311" s="6"/>
      <c r="P311" s="6"/>
      <c r="Q311" s="6"/>
      <c r="R311" s="6"/>
      <c r="S311" s="6"/>
      <c r="T311" s="6"/>
      <c r="U311" s="6"/>
      <c r="V311" s="6"/>
      <c r="W311" s="6"/>
      <c r="X311" s="6"/>
      <c r="Y311" s="6"/>
      <c r="Z311" s="6"/>
    </row>
    <row r="312" ht="39.75" customHeight="1">
      <c r="A312" s="148" t="s">
        <v>1293</v>
      </c>
      <c r="B312" s="128" t="s">
        <v>1294</v>
      </c>
      <c r="C312" s="3"/>
      <c r="D312" s="3"/>
      <c r="E312" s="3"/>
      <c r="F312" s="3"/>
      <c r="G312" s="4"/>
      <c r="H312" s="78">
        <f>SUM(D313)</f>
        <v>0</v>
      </c>
      <c r="I312" s="78">
        <f>COUNT(D313)*2</f>
        <v>2</v>
      </c>
      <c r="J312" s="5"/>
      <c r="K312" s="6"/>
      <c r="L312" s="6"/>
      <c r="M312" s="6"/>
      <c r="N312" s="6"/>
      <c r="O312" s="6"/>
      <c r="P312" s="6"/>
      <c r="Q312" s="6"/>
      <c r="R312" s="6"/>
      <c r="S312" s="6"/>
      <c r="T312" s="6"/>
      <c r="U312" s="6"/>
      <c r="V312" s="6"/>
      <c r="W312" s="6"/>
      <c r="X312" s="6"/>
      <c r="Y312" s="6"/>
      <c r="Z312" s="6"/>
    </row>
    <row r="313" ht="75.0" customHeight="1">
      <c r="A313" s="104" t="s">
        <v>1296</v>
      </c>
      <c r="B313" s="115" t="s">
        <v>1297</v>
      </c>
      <c r="C313" s="129" t="s">
        <v>1299</v>
      </c>
      <c r="D313" s="108">
        <v>0.0</v>
      </c>
      <c r="E313" s="113" t="s">
        <v>158</v>
      </c>
      <c r="F313" s="110" t="s">
        <v>1306</v>
      </c>
      <c r="G313" s="113"/>
      <c r="H313" s="78"/>
      <c r="I313" s="78"/>
      <c r="J313" s="5"/>
      <c r="K313" s="6"/>
      <c r="L313" s="6"/>
      <c r="M313" s="6"/>
      <c r="N313" s="6"/>
      <c r="O313" s="6"/>
      <c r="P313" s="6"/>
      <c r="Q313" s="6"/>
      <c r="R313" s="6"/>
      <c r="S313" s="6"/>
      <c r="T313" s="6"/>
      <c r="U313" s="6"/>
      <c r="V313" s="6"/>
      <c r="W313" s="6"/>
      <c r="X313" s="6"/>
      <c r="Y313" s="6"/>
      <c r="Z313" s="6"/>
    </row>
    <row r="314" ht="30.0" hidden="1" customHeight="1">
      <c r="A314" s="135" t="s">
        <v>1301</v>
      </c>
      <c r="B314" s="123" t="s">
        <v>1302</v>
      </c>
      <c r="C314" s="143"/>
      <c r="D314" s="143"/>
      <c r="E314" s="136"/>
      <c r="F314" s="143"/>
      <c r="G314" s="143"/>
      <c r="H314" s="78"/>
      <c r="I314" s="78"/>
      <c r="J314" s="5"/>
      <c r="K314" s="6"/>
      <c r="L314" s="6"/>
      <c r="M314" s="6"/>
      <c r="N314" s="6"/>
      <c r="O314" s="6"/>
      <c r="P314" s="6"/>
      <c r="Q314" s="6"/>
      <c r="R314" s="6"/>
      <c r="S314" s="6"/>
      <c r="T314" s="6"/>
      <c r="U314" s="6"/>
      <c r="V314" s="6"/>
      <c r="W314" s="6"/>
      <c r="X314" s="6"/>
      <c r="Y314" s="6"/>
      <c r="Z314" s="6"/>
    </row>
    <row r="315" ht="21.0" customHeight="1">
      <c r="A315" s="102"/>
      <c r="B315" s="105" t="s">
        <v>1304</v>
      </c>
      <c r="C315" s="3"/>
      <c r="D315" s="3"/>
      <c r="E315" s="3"/>
      <c r="F315" s="3"/>
      <c r="G315" s="4"/>
      <c r="H315" s="78">
        <f t="shared" ref="H315:I315" si="5">H316+H325+H332+H343+H352+H355+H361+H392+H399+H403+H427+H436+H442+H465</f>
        <v>94</v>
      </c>
      <c r="I315" s="78">
        <f t="shared" si="5"/>
        <v>192</v>
      </c>
      <c r="J315" s="5"/>
      <c r="K315" s="6"/>
      <c r="L315" s="6"/>
      <c r="M315" s="6"/>
      <c r="N315" s="6"/>
      <c r="O315" s="6"/>
      <c r="P315" s="6"/>
      <c r="Q315" s="6"/>
      <c r="R315" s="6"/>
      <c r="S315" s="6"/>
      <c r="T315" s="6"/>
      <c r="U315" s="6"/>
      <c r="V315" s="6"/>
      <c r="W315" s="6"/>
      <c r="X315" s="6"/>
      <c r="Y315" s="6"/>
      <c r="Z315" s="6"/>
    </row>
    <row r="316" ht="39.75" customHeight="1">
      <c r="A316" s="204" t="s">
        <v>1308</v>
      </c>
      <c r="B316" s="114" t="s">
        <v>1309</v>
      </c>
      <c r="C316" s="3"/>
      <c r="D316" s="3"/>
      <c r="E316" s="3"/>
      <c r="F316" s="3"/>
      <c r="G316" s="4"/>
      <c r="H316" s="78">
        <f>SUM(D317:D324)</f>
        <v>10</v>
      </c>
      <c r="I316" s="78">
        <f>COUNT(D317:D324)*2</f>
        <v>14</v>
      </c>
      <c r="J316" s="5"/>
      <c r="K316" s="6"/>
      <c r="L316" s="6"/>
      <c r="M316" s="6"/>
      <c r="N316" s="6"/>
      <c r="O316" s="6"/>
      <c r="P316" s="6"/>
      <c r="Q316" s="6"/>
      <c r="R316" s="6"/>
      <c r="S316" s="6"/>
      <c r="T316" s="6"/>
      <c r="U316" s="6"/>
      <c r="V316" s="6"/>
      <c r="W316" s="6"/>
      <c r="X316" s="6"/>
      <c r="Y316" s="6"/>
      <c r="Z316" s="6"/>
    </row>
    <row r="317" ht="31.5" customHeight="1">
      <c r="A317" s="104" t="s">
        <v>1310</v>
      </c>
      <c r="B317" s="125" t="s">
        <v>1311</v>
      </c>
      <c r="C317" s="115" t="s">
        <v>1312</v>
      </c>
      <c r="D317" s="108">
        <v>2.0</v>
      </c>
      <c r="E317" s="113" t="s">
        <v>1053</v>
      </c>
      <c r="F317" s="5"/>
      <c r="G317" s="108"/>
      <c r="H317" s="78"/>
      <c r="I317" s="78"/>
      <c r="J317" s="5"/>
      <c r="K317" s="6"/>
      <c r="L317" s="6"/>
      <c r="M317" s="6"/>
      <c r="N317" s="6"/>
      <c r="O317" s="6"/>
      <c r="P317" s="6"/>
      <c r="Q317" s="6"/>
      <c r="R317" s="6"/>
      <c r="S317" s="6"/>
      <c r="T317" s="6"/>
      <c r="U317" s="6"/>
      <c r="V317" s="6"/>
      <c r="W317" s="6"/>
      <c r="X317" s="6"/>
      <c r="Y317" s="6"/>
      <c r="Z317" s="6"/>
    </row>
    <row r="318" ht="66.75" customHeight="1">
      <c r="A318" s="104"/>
      <c r="B318" s="125"/>
      <c r="C318" s="115" t="s">
        <v>1324</v>
      </c>
      <c r="D318" s="108">
        <v>2.0</v>
      </c>
      <c r="E318" s="113" t="s">
        <v>1053</v>
      </c>
      <c r="F318" s="115" t="s">
        <v>1325</v>
      </c>
      <c r="G318" s="108"/>
      <c r="H318" s="78"/>
      <c r="I318" s="78"/>
      <c r="J318" s="5"/>
      <c r="K318" s="6"/>
      <c r="L318" s="6"/>
      <c r="M318" s="6"/>
      <c r="N318" s="6"/>
      <c r="O318" s="6"/>
      <c r="P318" s="6"/>
      <c r="Q318" s="6"/>
      <c r="R318" s="6"/>
      <c r="S318" s="6"/>
      <c r="T318" s="6"/>
      <c r="U318" s="6"/>
      <c r="V318" s="6"/>
      <c r="W318" s="6"/>
      <c r="X318" s="6"/>
      <c r="Y318" s="6"/>
      <c r="Z318" s="6"/>
    </row>
    <row r="319" ht="31.5" hidden="1" customHeight="1">
      <c r="A319" s="120" t="s">
        <v>1317</v>
      </c>
      <c r="B319" s="125" t="s">
        <v>1318</v>
      </c>
      <c r="C319" s="122"/>
      <c r="D319" s="108"/>
      <c r="E319" s="113"/>
      <c r="F319" s="108"/>
      <c r="G319" s="108"/>
      <c r="H319" s="78"/>
      <c r="I319" s="78"/>
      <c r="J319" s="5"/>
      <c r="K319" s="6"/>
      <c r="L319" s="6"/>
      <c r="M319" s="6"/>
      <c r="N319" s="6"/>
      <c r="O319" s="6"/>
      <c r="P319" s="6"/>
      <c r="Q319" s="6"/>
      <c r="R319" s="6"/>
      <c r="S319" s="6"/>
      <c r="T319" s="6"/>
      <c r="U319" s="6"/>
      <c r="V319" s="6"/>
      <c r="W319" s="6"/>
      <c r="X319" s="6"/>
      <c r="Y319" s="6"/>
      <c r="Z319" s="6"/>
    </row>
    <row r="320" ht="45.0" customHeight="1">
      <c r="A320" s="104" t="s">
        <v>1326</v>
      </c>
      <c r="B320" s="106" t="s">
        <v>1328</v>
      </c>
      <c r="C320" s="111" t="s">
        <v>1329</v>
      </c>
      <c r="D320" s="108">
        <v>2.0</v>
      </c>
      <c r="E320" s="113" t="s">
        <v>1330</v>
      </c>
      <c r="F320" s="113"/>
      <c r="G320" s="113"/>
      <c r="H320" s="78"/>
      <c r="I320" s="78"/>
      <c r="J320" s="5"/>
      <c r="K320" s="6"/>
      <c r="L320" s="6"/>
      <c r="M320" s="6"/>
      <c r="N320" s="6"/>
      <c r="O320" s="6"/>
      <c r="P320" s="6"/>
      <c r="Q320" s="6"/>
      <c r="R320" s="6"/>
      <c r="S320" s="6"/>
      <c r="T320" s="6"/>
      <c r="U320" s="6"/>
      <c r="V320" s="6"/>
      <c r="W320" s="6"/>
      <c r="X320" s="6"/>
      <c r="Y320" s="6"/>
      <c r="Z320" s="6"/>
    </row>
    <row r="321" ht="30.0" customHeight="1">
      <c r="A321" s="104"/>
      <c r="B321" s="106"/>
      <c r="C321" s="115" t="s">
        <v>1332</v>
      </c>
      <c r="D321" s="108">
        <v>2.0</v>
      </c>
      <c r="E321" s="113" t="s">
        <v>1330</v>
      </c>
      <c r="F321" s="113"/>
      <c r="G321" s="115" t="s">
        <v>1333</v>
      </c>
      <c r="H321" s="78"/>
      <c r="I321" s="78"/>
      <c r="J321" s="5"/>
      <c r="K321" s="6"/>
      <c r="L321" s="6"/>
      <c r="M321" s="6"/>
      <c r="N321" s="6"/>
      <c r="O321" s="6"/>
      <c r="P321" s="6"/>
      <c r="Q321" s="6"/>
      <c r="R321" s="6"/>
      <c r="S321" s="6"/>
      <c r="T321" s="6"/>
      <c r="U321" s="6"/>
      <c r="V321" s="6"/>
      <c r="W321" s="6"/>
      <c r="X321" s="6"/>
      <c r="Y321" s="6"/>
      <c r="Z321" s="6"/>
    </row>
    <row r="322" ht="30.0" customHeight="1">
      <c r="A322" s="104"/>
      <c r="B322" s="106"/>
      <c r="C322" s="129" t="s">
        <v>1337</v>
      </c>
      <c r="D322" s="108">
        <v>0.0</v>
      </c>
      <c r="E322" s="113" t="s">
        <v>1338</v>
      </c>
      <c r="F322" s="113"/>
      <c r="G322" s="113"/>
      <c r="H322" s="78"/>
      <c r="I322" s="78"/>
      <c r="J322" s="5"/>
      <c r="K322" s="6"/>
      <c r="L322" s="6"/>
      <c r="M322" s="6"/>
      <c r="N322" s="6"/>
      <c r="O322" s="6"/>
      <c r="P322" s="6"/>
      <c r="Q322" s="6"/>
      <c r="R322" s="6"/>
      <c r="S322" s="6"/>
      <c r="T322" s="6"/>
      <c r="U322" s="6"/>
      <c r="V322" s="6"/>
      <c r="W322" s="6"/>
      <c r="X322" s="6"/>
      <c r="Y322" s="6"/>
      <c r="Z322" s="6"/>
    </row>
    <row r="323" ht="30.0" customHeight="1">
      <c r="A323" s="104"/>
      <c r="B323" s="106"/>
      <c r="C323" s="115" t="s">
        <v>1340</v>
      </c>
      <c r="D323" s="108">
        <v>2.0</v>
      </c>
      <c r="E323" s="113" t="s">
        <v>1053</v>
      </c>
      <c r="F323" s="113"/>
      <c r="G323" s="113"/>
      <c r="H323" s="78"/>
      <c r="I323" s="78"/>
      <c r="J323" s="5"/>
      <c r="K323" s="6"/>
      <c r="L323" s="6"/>
      <c r="M323" s="6"/>
      <c r="N323" s="6"/>
      <c r="O323" s="6"/>
      <c r="P323" s="6"/>
      <c r="Q323" s="6"/>
      <c r="R323" s="6"/>
      <c r="S323" s="6"/>
      <c r="T323" s="6"/>
      <c r="U323" s="6"/>
      <c r="V323" s="6"/>
      <c r="W323" s="6"/>
      <c r="X323" s="6"/>
      <c r="Y323" s="6"/>
      <c r="Z323" s="6"/>
    </row>
    <row r="324" ht="60.0" customHeight="1">
      <c r="A324" s="104" t="s">
        <v>1341</v>
      </c>
      <c r="B324" s="106" t="s">
        <v>1342</v>
      </c>
      <c r="C324" s="111" t="s">
        <v>1343</v>
      </c>
      <c r="D324" s="108">
        <v>0.0</v>
      </c>
      <c r="E324" s="113" t="s">
        <v>386</v>
      </c>
      <c r="F324" s="113"/>
      <c r="G324" s="113"/>
      <c r="H324" s="78"/>
      <c r="I324" s="78"/>
      <c r="J324" s="5"/>
      <c r="K324" s="6"/>
      <c r="L324" s="6"/>
      <c r="M324" s="6"/>
      <c r="N324" s="6"/>
      <c r="O324" s="6"/>
      <c r="P324" s="6"/>
      <c r="Q324" s="6"/>
      <c r="R324" s="6"/>
      <c r="S324" s="6"/>
      <c r="T324" s="6"/>
      <c r="U324" s="6"/>
      <c r="V324" s="6"/>
      <c r="W324" s="6"/>
      <c r="X324" s="6"/>
      <c r="Y324" s="6"/>
      <c r="Z324" s="6"/>
    </row>
    <row r="325" ht="39.75" customHeight="1">
      <c r="A325" s="148" t="s">
        <v>1344</v>
      </c>
      <c r="B325" s="114" t="s">
        <v>1345</v>
      </c>
      <c r="C325" s="3"/>
      <c r="D325" s="3"/>
      <c r="E325" s="3"/>
      <c r="F325" s="3"/>
      <c r="G325" s="4"/>
      <c r="H325" s="78">
        <f>SUM(D326:D331)</f>
        <v>3</v>
      </c>
      <c r="I325" s="78">
        <f>COUNT(D326:D331)*2</f>
        <v>12</v>
      </c>
      <c r="J325" s="5"/>
      <c r="K325" s="6"/>
      <c r="L325" s="6"/>
      <c r="M325" s="6"/>
      <c r="N325" s="6"/>
      <c r="O325" s="6"/>
      <c r="P325" s="6"/>
      <c r="Q325" s="6"/>
      <c r="R325" s="6"/>
      <c r="S325" s="6"/>
      <c r="T325" s="6"/>
      <c r="U325" s="6"/>
      <c r="V325" s="6"/>
      <c r="W325" s="6"/>
      <c r="X325" s="6"/>
      <c r="Y325" s="6"/>
      <c r="Z325" s="6"/>
    </row>
    <row r="326" ht="60.0" customHeight="1">
      <c r="A326" s="104" t="s">
        <v>1347</v>
      </c>
      <c r="B326" s="106" t="s">
        <v>1348</v>
      </c>
      <c r="C326" s="161" t="s">
        <v>1350</v>
      </c>
      <c r="D326" s="179">
        <v>0.0</v>
      </c>
      <c r="E326" s="161" t="s">
        <v>1352</v>
      </c>
      <c r="F326" s="161" t="s">
        <v>1353</v>
      </c>
      <c r="G326" s="113"/>
      <c r="H326" s="78"/>
      <c r="I326" s="78"/>
      <c r="J326" s="5"/>
      <c r="K326" s="6"/>
      <c r="L326" s="6"/>
      <c r="M326" s="6"/>
      <c r="N326" s="6"/>
      <c r="O326" s="6"/>
      <c r="P326" s="6"/>
      <c r="Q326" s="6"/>
      <c r="R326" s="6"/>
      <c r="S326" s="6"/>
      <c r="T326" s="6"/>
      <c r="U326" s="6"/>
      <c r="V326" s="6"/>
      <c r="W326" s="6"/>
      <c r="X326" s="6"/>
      <c r="Y326" s="6"/>
      <c r="Z326" s="6"/>
    </row>
    <row r="327" ht="90.0" customHeight="1">
      <c r="A327" s="104"/>
      <c r="B327" s="106"/>
      <c r="C327" s="161" t="s">
        <v>1354</v>
      </c>
      <c r="D327" s="179">
        <v>2.0</v>
      </c>
      <c r="E327" s="161" t="s">
        <v>1062</v>
      </c>
      <c r="F327" s="161" t="s">
        <v>1358</v>
      </c>
      <c r="G327" s="113"/>
      <c r="H327" s="78"/>
      <c r="I327" s="78"/>
      <c r="J327" s="5"/>
      <c r="K327" s="6"/>
      <c r="L327" s="6"/>
      <c r="M327" s="6"/>
      <c r="N327" s="6"/>
      <c r="O327" s="6"/>
      <c r="P327" s="6"/>
      <c r="Q327" s="6"/>
      <c r="R327" s="6"/>
      <c r="S327" s="6"/>
      <c r="T327" s="6"/>
      <c r="U327" s="6"/>
      <c r="V327" s="6"/>
      <c r="W327" s="6"/>
      <c r="X327" s="6"/>
      <c r="Y327" s="6"/>
      <c r="Z327" s="6"/>
    </row>
    <row r="328" ht="90.0" customHeight="1">
      <c r="A328" s="104"/>
      <c r="B328" s="106"/>
      <c r="C328" s="161" t="s">
        <v>1362</v>
      </c>
      <c r="D328" s="179">
        <v>1.0</v>
      </c>
      <c r="E328" s="161" t="s">
        <v>1053</v>
      </c>
      <c r="F328" s="161" t="s">
        <v>1363</v>
      </c>
      <c r="G328" s="113"/>
      <c r="H328" s="78"/>
      <c r="I328" s="78"/>
      <c r="J328" s="5"/>
      <c r="K328" s="6"/>
      <c r="L328" s="6"/>
      <c r="M328" s="6"/>
      <c r="N328" s="6"/>
      <c r="O328" s="6"/>
      <c r="P328" s="6"/>
      <c r="Q328" s="6"/>
      <c r="R328" s="6"/>
      <c r="S328" s="6"/>
      <c r="T328" s="6"/>
      <c r="U328" s="6"/>
      <c r="V328" s="6"/>
      <c r="W328" s="6"/>
      <c r="X328" s="6"/>
      <c r="Y328" s="6"/>
      <c r="Z328" s="6"/>
    </row>
    <row r="329" ht="90.0" customHeight="1">
      <c r="A329" s="104"/>
      <c r="B329" s="106"/>
      <c r="C329" s="161" t="s">
        <v>1365</v>
      </c>
      <c r="D329" s="179">
        <v>0.0</v>
      </c>
      <c r="E329" s="161" t="s">
        <v>1062</v>
      </c>
      <c r="F329" s="161" t="s">
        <v>1367</v>
      </c>
      <c r="G329" s="115" t="s">
        <v>1368</v>
      </c>
      <c r="H329" s="78"/>
      <c r="I329" s="78"/>
      <c r="J329" s="5"/>
      <c r="K329" s="6"/>
      <c r="L329" s="6"/>
      <c r="M329" s="6"/>
      <c r="N329" s="6"/>
      <c r="O329" s="6"/>
      <c r="P329" s="6"/>
      <c r="Q329" s="6"/>
      <c r="R329" s="6"/>
      <c r="S329" s="6"/>
      <c r="T329" s="6"/>
      <c r="U329" s="6"/>
      <c r="V329" s="6"/>
      <c r="W329" s="6"/>
      <c r="X329" s="6"/>
      <c r="Y329" s="6"/>
      <c r="Z329" s="6"/>
    </row>
    <row r="330" ht="60.0" customHeight="1">
      <c r="A330" s="104" t="s">
        <v>1355</v>
      </c>
      <c r="B330" s="106" t="s">
        <v>1356</v>
      </c>
      <c r="C330" s="111" t="s">
        <v>1370</v>
      </c>
      <c r="D330" s="179">
        <v>0.0</v>
      </c>
      <c r="E330" s="222" t="s">
        <v>1372</v>
      </c>
      <c r="F330" s="111" t="s">
        <v>1377</v>
      </c>
      <c r="G330" s="113"/>
      <c r="H330" s="78"/>
      <c r="I330" s="78"/>
      <c r="J330" s="5"/>
      <c r="K330" s="6"/>
      <c r="L330" s="6"/>
      <c r="M330" s="6"/>
      <c r="N330" s="6"/>
      <c r="O330" s="6"/>
      <c r="P330" s="6"/>
      <c r="Q330" s="6"/>
      <c r="R330" s="6"/>
      <c r="S330" s="6"/>
      <c r="T330" s="6"/>
      <c r="U330" s="6"/>
      <c r="V330" s="6"/>
      <c r="W330" s="6"/>
      <c r="X330" s="6"/>
      <c r="Y330" s="6"/>
      <c r="Z330" s="6"/>
    </row>
    <row r="331" ht="45.0" customHeight="1">
      <c r="A331" s="104"/>
      <c r="B331" s="106"/>
      <c r="C331" s="111" t="s">
        <v>1379</v>
      </c>
      <c r="D331" s="179">
        <v>0.0</v>
      </c>
      <c r="E331" s="130" t="s">
        <v>1372</v>
      </c>
      <c r="F331" s="111" t="s">
        <v>1381</v>
      </c>
      <c r="G331" s="113"/>
      <c r="H331" s="78"/>
      <c r="I331" s="78"/>
      <c r="J331" s="5"/>
      <c r="K331" s="6"/>
      <c r="L331" s="6"/>
      <c r="M331" s="6"/>
      <c r="N331" s="6"/>
      <c r="O331" s="6"/>
      <c r="P331" s="6"/>
      <c r="Q331" s="6"/>
      <c r="R331" s="6"/>
      <c r="S331" s="6"/>
      <c r="T331" s="6"/>
      <c r="U331" s="6"/>
      <c r="V331" s="6"/>
      <c r="W331" s="6"/>
      <c r="X331" s="6"/>
      <c r="Y331" s="6"/>
      <c r="Z331" s="6"/>
    </row>
    <row r="332" ht="39.75" customHeight="1">
      <c r="A332" s="148" t="s">
        <v>1360</v>
      </c>
      <c r="B332" s="114" t="s">
        <v>1386</v>
      </c>
      <c r="C332" s="3"/>
      <c r="D332" s="3"/>
      <c r="E332" s="3"/>
      <c r="F332" s="3"/>
      <c r="G332" s="4"/>
      <c r="H332" s="78">
        <f>SUM(D333:D341)</f>
        <v>12</v>
      </c>
      <c r="I332" s="78">
        <f>COUNT(D333:D341)*2</f>
        <v>18</v>
      </c>
      <c r="J332" s="5"/>
      <c r="K332" s="6"/>
      <c r="L332" s="6"/>
      <c r="M332" s="6"/>
      <c r="N332" s="6"/>
      <c r="O332" s="6"/>
      <c r="P332" s="6"/>
      <c r="Q332" s="6"/>
      <c r="R332" s="6"/>
      <c r="S332" s="6"/>
      <c r="T332" s="6"/>
      <c r="U332" s="6"/>
      <c r="V332" s="6"/>
      <c r="W332" s="6"/>
      <c r="X332" s="6"/>
      <c r="Y332" s="6"/>
      <c r="Z332" s="6"/>
    </row>
    <row r="333" ht="60.0" customHeight="1">
      <c r="A333" s="104" t="s">
        <v>1373</v>
      </c>
      <c r="B333" s="106" t="s">
        <v>1399</v>
      </c>
      <c r="C333" s="111" t="s">
        <v>1400</v>
      </c>
      <c r="D333" s="113">
        <v>2.0</v>
      </c>
      <c r="E333" s="113" t="s">
        <v>158</v>
      </c>
      <c r="F333" s="113"/>
      <c r="G333" s="113"/>
      <c r="H333" s="78"/>
      <c r="I333" s="78"/>
      <c r="J333" s="5"/>
      <c r="K333" s="6"/>
      <c r="L333" s="6"/>
      <c r="M333" s="6"/>
      <c r="N333" s="6"/>
      <c r="O333" s="6"/>
      <c r="P333" s="6"/>
      <c r="Q333" s="6"/>
      <c r="R333" s="6"/>
      <c r="S333" s="6"/>
      <c r="T333" s="6"/>
      <c r="U333" s="6"/>
      <c r="V333" s="6"/>
      <c r="W333" s="6"/>
      <c r="X333" s="6"/>
      <c r="Y333" s="6"/>
      <c r="Z333" s="6"/>
    </row>
    <row r="334" ht="63.0" customHeight="1">
      <c r="A334" s="223"/>
      <c r="B334" s="106"/>
      <c r="C334" s="106" t="s">
        <v>1409</v>
      </c>
      <c r="D334" s="113">
        <v>2.0</v>
      </c>
      <c r="E334" s="111" t="s">
        <v>158</v>
      </c>
      <c r="F334" s="113"/>
      <c r="G334" s="113"/>
      <c r="H334" s="78"/>
      <c r="I334" s="78"/>
      <c r="J334" s="5"/>
      <c r="K334" s="6"/>
      <c r="L334" s="6"/>
      <c r="M334" s="6"/>
      <c r="N334" s="6"/>
      <c r="O334" s="6"/>
      <c r="P334" s="6"/>
      <c r="Q334" s="6"/>
      <c r="R334" s="6"/>
      <c r="S334" s="6"/>
      <c r="T334" s="6"/>
      <c r="U334" s="6"/>
      <c r="V334" s="6"/>
      <c r="W334" s="6"/>
      <c r="X334" s="6"/>
      <c r="Y334" s="6"/>
      <c r="Z334" s="6"/>
    </row>
    <row r="335" ht="90.0" customHeight="1">
      <c r="A335" s="104" t="s">
        <v>1382</v>
      </c>
      <c r="B335" s="115" t="s">
        <v>1414</v>
      </c>
      <c r="C335" s="111" t="s">
        <v>1415</v>
      </c>
      <c r="D335" s="113">
        <v>2.0</v>
      </c>
      <c r="E335" s="111" t="s">
        <v>1062</v>
      </c>
      <c r="F335" s="111" t="s">
        <v>1417</v>
      </c>
      <c r="G335" s="113"/>
      <c r="H335" s="78"/>
      <c r="I335" s="78"/>
      <c r="J335" s="5"/>
      <c r="K335" s="6"/>
      <c r="L335" s="6"/>
      <c r="M335" s="6"/>
      <c r="N335" s="6"/>
      <c r="O335" s="6"/>
      <c r="P335" s="6"/>
      <c r="Q335" s="6"/>
      <c r="R335" s="6"/>
      <c r="S335" s="6"/>
      <c r="T335" s="6"/>
      <c r="U335" s="6"/>
      <c r="V335" s="6"/>
      <c r="W335" s="6"/>
      <c r="X335" s="6"/>
      <c r="Y335" s="6"/>
      <c r="Z335" s="6"/>
    </row>
    <row r="336" ht="30.0" customHeight="1">
      <c r="A336" s="223"/>
      <c r="B336" s="106"/>
      <c r="C336" s="111" t="s">
        <v>1421</v>
      </c>
      <c r="D336" s="113">
        <v>0.0</v>
      </c>
      <c r="E336" s="111" t="s">
        <v>1062</v>
      </c>
      <c r="F336" s="113"/>
      <c r="G336" s="113"/>
      <c r="H336" s="78"/>
      <c r="I336" s="78"/>
      <c r="J336" s="5"/>
      <c r="K336" s="6"/>
      <c r="L336" s="6"/>
      <c r="M336" s="6"/>
      <c r="N336" s="6"/>
      <c r="O336" s="6"/>
      <c r="P336" s="6"/>
      <c r="Q336" s="6"/>
      <c r="R336" s="6"/>
      <c r="S336" s="6"/>
      <c r="T336" s="6"/>
      <c r="U336" s="6"/>
      <c r="V336" s="6"/>
      <c r="W336" s="6"/>
      <c r="X336" s="6"/>
      <c r="Y336" s="6"/>
      <c r="Z336" s="6"/>
    </row>
    <row r="337" ht="30.0" customHeight="1">
      <c r="A337" s="223"/>
      <c r="B337" s="106"/>
      <c r="C337" s="111" t="s">
        <v>1426</v>
      </c>
      <c r="D337" s="113">
        <v>2.0</v>
      </c>
      <c r="E337" s="111" t="s">
        <v>1062</v>
      </c>
      <c r="F337" s="113"/>
      <c r="G337" s="113"/>
      <c r="H337" s="78"/>
      <c r="I337" s="78"/>
      <c r="J337" s="5"/>
      <c r="K337" s="6"/>
      <c r="L337" s="6"/>
      <c r="M337" s="6"/>
      <c r="N337" s="6"/>
      <c r="O337" s="6"/>
      <c r="P337" s="6"/>
      <c r="Q337" s="6"/>
      <c r="R337" s="6"/>
      <c r="S337" s="6"/>
      <c r="T337" s="6"/>
      <c r="U337" s="6"/>
      <c r="V337" s="6"/>
      <c r="W337" s="6"/>
      <c r="X337" s="6"/>
      <c r="Y337" s="6"/>
      <c r="Z337" s="6"/>
    </row>
    <row r="338" ht="30.0" customHeight="1">
      <c r="A338" s="223"/>
      <c r="B338" s="113"/>
      <c r="C338" s="111" t="s">
        <v>1429</v>
      </c>
      <c r="D338" s="113">
        <v>2.0</v>
      </c>
      <c r="E338" s="111" t="s">
        <v>158</v>
      </c>
      <c r="F338" s="113"/>
      <c r="G338" s="113"/>
      <c r="H338" s="78"/>
      <c r="I338" s="78"/>
      <c r="J338" s="5"/>
      <c r="K338" s="6"/>
      <c r="L338" s="6"/>
      <c r="M338" s="6"/>
      <c r="N338" s="6"/>
      <c r="O338" s="6"/>
      <c r="P338" s="6"/>
      <c r="Q338" s="6"/>
      <c r="R338" s="6"/>
      <c r="S338" s="6"/>
      <c r="T338" s="6"/>
      <c r="U338" s="6"/>
      <c r="V338" s="6"/>
      <c r="W338" s="6"/>
      <c r="X338" s="6"/>
      <c r="Y338" s="6"/>
      <c r="Z338" s="6"/>
    </row>
    <row r="339" ht="47.25" customHeight="1">
      <c r="A339" s="223"/>
      <c r="B339" s="113"/>
      <c r="C339" s="106" t="s">
        <v>1392</v>
      </c>
      <c r="D339" s="113">
        <v>2.0</v>
      </c>
      <c r="E339" s="111" t="s">
        <v>1053</v>
      </c>
      <c r="F339" s="115" t="s">
        <v>1434</v>
      </c>
      <c r="G339" s="113"/>
      <c r="H339" s="78"/>
      <c r="I339" s="78"/>
      <c r="J339" s="5"/>
      <c r="K339" s="6"/>
      <c r="L339" s="6"/>
      <c r="M339" s="6"/>
      <c r="N339" s="6"/>
      <c r="O339" s="6"/>
      <c r="P339" s="6"/>
      <c r="Q339" s="6"/>
      <c r="R339" s="6"/>
      <c r="S339" s="6"/>
      <c r="T339" s="6"/>
      <c r="U339" s="6"/>
      <c r="V339" s="6"/>
      <c r="W339" s="6"/>
      <c r="X339" s="6"/>
      <c r="Y339" s="6"/>
      <c r="Z339" s="6"/>
    </row>
    <row r="340" ht="47.25" customHeight="1">
      <c r="A340" s="223"/>
      <c r="B340" s="113"/>
      <c r="C340" s="122" t="s">
        <v>1394</v>
      </c>
      <c r="D340" s="113">
        <v>0.0</v>
      </c>
      <c r="E340" s="106" t="s">
        <v>158</v>
      </c>
      <c r="F340" s="115"/>
      <c r="G340" s="113"/>
      <c r="H340" s="78"/>
      <c r="I340" s="78"/>
      <c r="J340" s="5"/>
      <c r="K340" s="6"/>
      <c r="L340" s="6"/>
      <c r="M340" s="6"/>
      <c r="N340" s="6"/>
      <c r="O340" s="6"/>
      <c r="P340" s="6"/>
      <c r="Q340" s="6"/>
      <c r="R340" s="6"/>
      <c r="S340" s="6"/>
      <c r="T340" s="6"/>
      <c r="U340" s="6"/>
      <c r="V340" s="6"/>
      <c r="W340" s="6"/>
      <c r="X340" s="6"/>
      <c r="Y340" s="6"/>
      <c r="Z340" s="6"/>
    </row>
    <row r="341" ht="31.5" customHeight="1">
      <c r="A341" s="104" t="s">
        <v>1397</v>
      </c>
      <c r="B341" s="106" t="s">
        <v>1398</v>
      </c>
      <c r="C341" s="111" t="s">
        <v>1436</v>
      </c>
      <c r="D341" s="113">
        <v>0.0</v>
      </c>
      <c r="E341" s="113" t="s">
        <v>1062</v>
      </c>
      <c r="F341" s="111" t="s">
        <v>1438</v>
      </c>
      <c r="G341" s="113"/>
      <c r="H341" s="78"/>
      <c r="I341" s="78"/>
      <c r="J341" s="5"/>
      <c r="K341" s="6"/>
      <c r="L341" s="6"/>
      <c r="M341" s="6"/>
      <c r="N341" s="6"/>
      <c r="O341" s="6"/>
      <c r="P341" s="6"/>
      <c r="Q341" s="6"/>
      <c r="R341" s="6"/>
      <c r="S341" s="6"/>
      <c r="T341" s="6"/>
      <c r="U341" s="6"/>
      <c r="V341" s="6"/>
      <c r="W341" s="6"/>
      <c r="X341" s="6"/>
      <c r="Y341" s="6"/>
      <c r="Z341" s="6"/>
    </row>
    <row r="342" ht="31.5" hidden="1" customHeight="1">
      <c r="A342" s="120" t="s">
        <v>1401</v>
      </c>
      <c r="B342" s="125" t="s">
        <v>1440</v>
      </c>
      <c r="C342" s="108"/>
      <c r="D342" s="108"/>
      <c r="E342" s="113"/>
      <c r="F342" s="108"/>
      <c r="G342" s="108"/>
      <c r="H342" s="78"/>
      <c r="I342" s="78"/>
      <c r="J342" s="5"/>
      <c r="K342" s="6"/>
      <c r="L342" s="6"/>
      <c r="M342" s="6"/>
      <c r="N342" s="6"/>
      <c r="O342" s="6"/>
      <c r="P342" s="6"/>
      <c r="Q342" s="6"/>
      <c r="R342" s="6"/>
      <c r="S342" s="6"/>
      <c r="T342" s="6"/>
      <c r="U342" s="6"/>
      <c r="V342" s="6"/>
      <c r="W342" s="6"/>
      <c r="X342" s="6"/>
      <c r="Y342" s="6"/>
      <c r="Z342" s="6"/>
    </row>
    <row r="343" ht="39.75" customHeight="1">
      <c r="A343" s="148" t="s">
        <v>1404</v>
      </c>
      <c r="B343" s="114" t="s">
        <v>1405</v>
      </c>
      <c r="C343" s="3"/>
      <c r="D343" s="3"/>
      <c r="E343" s="3"/>
      <c r="F343" s="3"/>
      <c r="G343" s="4"/>
      <c r="H343" s="78">
        <f>SUM(D344:D351)</f>
        <v>5</v>
      </c>
      <c r="I343" s="78">
        <f>COUNT(D344:D351)*2</f>
        <v>14</v>
      </c>
      <c r="J343" s="5"/>
      <c r="K343" s="6"/>
      <c r="L343" s="6"/>
      <c r="M343" s="6"/>
      <c r="N343" s="6"/>
      <c r="O343" s="6"/>
      <c r="P343" s="6"/>
      <c r="Q343" s="6"/>
      <c r="R343" s="6"/>
      <c r="S343" s="6"/>
      <c r="T343" s="6"/>
      <c r="U343" s="6"/>
      <c r="V343" s="6"/>
      <c r="W343" s="6"/>
      <c r="X343" s="6"/>
      <c r="Y343" s="6"/>
      <c r="Z343" s="6"/>
    </row>
    <row r="344" ht="75.75" customHeight="1">
      <c r="A344" s="104" t="s">
        <v>1411</v>
      </c>
      <c r="B344" s="106" t="s">
        <v>1412</v>
      </c>
      <c r="C344" s="115" t="s">
        <v>1451</v>
      </c>
      <c r="D344" s="113">
        <v>2.0</v>
      </c>
      <c r="E344" s="113" t="s">
        <v>386</v>
      </c>
      <c r="F344" s="111" t="s">
        <v>1452</v>
      </c>
      <c r="G344" s="113"/>
      <c r="H344" s="78"/>
      <c r="I344" s="78"/>
      <c r="J344" s="5"/>
      <c r="K344" s="6"/>
      <c r="L344" s="6"/>
      <c r="M344" s="6"/>
      <c r="N344" s="6"/>
      <c r="O344" s="6"/>
      <c r="P344" s="6"/>
      <c r="Q344" s="6"/>
      <c r="R344" s="6"/>
      <c r="S344" s="6"/>
      <c r="T344" s="6"/>
      <c r="U344" s="6"/>
      <c r="V344" s="6"/>
      <c r="W344" s="6"/>
      <c r="X344" s="6"/>
      <c r="Y344" s="6"/>
      <c r="Z344" s="6"/>
    </row>
    <row r="345" ht="47.25" customHeight="1">
      <c r="A345" s="104" t="s">
        <v>1416</v>
      </c>
      <c r="B345" s="115" t="s">
        <v>1418</v>
      </c>
      <c r="C345" s="106" t="s">
        <v>1453</v>
      </c>
      <c r="D345" s="113">
        <v>0.0</v>
      </c>
      <c r="E345" s="113" t="s">
        <v>158</v>
      </c>
      <c r="F345" s="115" t="s">
        <v>1454</v>
      </c>
      <c r="G345" s="113"/>
      <c r="H345" s="78"/>
      <c r="I345" s="78"/>
      <c r="J345" s="5"/>
      <c r="K345" s="6"/>
      <c r="L345" s="6"/>
      <c r="M345" s="6"/>
      <c r="N345" s="6"/>
      <c r="O345" s="6"/>
      <c r="P345" s="6"/>
      <c r="Q345" s="6"/>
      <c r="R345" s="6"/>
      <c r="S345" s="6"/>
      <c r="T345" s="6"/>
      <c r="U345" s="6"/>
      <c r="V345" s="6"/>
      <c r="W345" s="6"/>
      <c r="X345" s="6"/>
      <c r="Y345" s="6"/>
      <c r="Z345" s="6"/>
    </row>
    <row r="346" ht="47.25" customHeight="1">
      <c r="A346" s="104" t="s">
        <v>1423</v>
      </c>
      <c r="B346" s="106" t="s">
        <v>1424</v>
      </c>
      <c r="C346" s="115" t="s">
        <v>1459</v>
      </c>
      <c r="D346" s="113">
        <v>0.0</v>
      </c>
      <c r="E346" s="113" t="s">
        <v>1062</v>
      </c>
      <c r="F346" s="113"/>
      <c r="G346" s="113"/>
      <c r="H346" s="78"/>
      <c r="I346" s="78"/>
      <c r="J346" s="5"/>
      <c r="K346" s="6"/>
      <c r="L346" s="6"/>
      <c r="M346" s="6"/>
      <c r="N346" s="6"/>
      <c r="O346" s="6"/>
      <c r="P346" s="6"/>
      <c r="Q346" s="6"/>
      <c r="R346" s="6"/>
      <c r="S346" s="6"/>
      <c r="T346" s="6"/>
      <c r="U346" s="6"/>
      <c r="V346" s="6"/>
      <c r="W346" s="6"/>
      <c r="X346" s="6"/>
      <c r="Y346" s="6"/>
      <c r="Z346" s="6"/>
    </row>
    <row r="347" ht="47.25" customHeight="1">
      <c r="A347" s="104"/>
      <c r="B347" s="106"/>
      <c r="C347" s="115" t="s">
        <v>1463</v>
      </c>
      <c r="D347" s="113">
        <v>2.0</v>
      </c>
      <c r="E347" s="113" t="s">
        <v>1053</v>
      </c>
      <c r="F347" s="113"/>
      <c r="G347" s="113"/>
      <c r="H347" s="78"/>
      <c r="I347" s="78"/>
      <c r="J347" s="5"/>
      <c r="K347" s="6"/>
      <c r="L347" s="6"/>
      <c r="M347" s="6"/>
      <c r="N347" s="6"/>
      <c r="O347" s="6"/>
      <c r="P347" s="6"/>
      <c r="Q347" s="6"/>
      <c r="R347" s="6"/>
      <c r="S347" s="6"/>
      <c r="T347" s="6"/>
      <c r="U347" s="6"/>
      <c r="V347" s="6"/>
      <c r="W347" s="6"/>
      <c r="X347" s="6"/>
      <c r="Y347" s="6"/>
      <c r="Z347" s="6"/>
    </row>
    <row r="348" ht="47.25" customHeight="1">
      <c r="A348" s="104"/>
      <c r="B348" s="106"/>
      <c r="C348" s="115" t="s">
        <v>1466</v>
      </c>
      <c r="D348" s="113">
        <v>1.0</v>
      </c>
      <c r="E348" s="113" t="s">
        <v>158</v>
      </c>
      <c r="F348" s="113"/>
      <c r="G348" s="113" t="s">
        <v>1468</v>
      </c>
      <c r="H348" s="78"/>
      <c r="I348" s="78"/>
      <c r="J348" s="5"/>
      <c r="K348" s="6"/>
      <c r="L348" s="6"/>
      <c r="M348" s="6"/>
      <c r="N348" s="6"/>
      <c r="O348" s="6"/>
      <c r="P348" s="6"/>
      <c r="Q348" s="6"/>
      <c r="R348" s="6"/>
      <c r="S348" s="6"/>
      <c r="T348" s="6"/>
      <c r="U348" s="6"/>
      <c r="V348" s="6"/>
      <c r="W348" s="6"/>
      <c r="X348" s="6"/>
      <c r="Y348" s="6"/>
      <c r="Z348" s="6"/>
    </row>
    <row r="349" ht="15.75" hidden="1" customHeight="1">
      <c r="A349" s="120" t="s">
        <v>1427</v>
      </c>
      <c r="B349" s="125" t="s">
        <v>1428</v>
      </c>
      <c r="C349" s="115"/>
      <c r="D349" s="113"/>
      <c r="E349" s="113"/>
      <c r="F349" s="115"/>
      <c r="G349" s="108"/>
      <c r="H349" s="78"/>
      <c r="I349" s="78"/>
      <c r="J349" s="5"/>
      <c r="K349" s="6"/>
      <c r="L349" s="6"/>
      <c r="M349" s="6"/>
      <c r="N349" s="6"/>
      <c r="O349" s="6"/>
      <c r="P349" s="6"/>
      <c r="Q349" s="6"/>
      <c r="R349" s="6"/>
      <c r="S349" s="6"/>
      <c r="T349" s="6"/>
      <c r="U349" s="6"/>
      <c r="V349" s="6"/>
      <c r="W349" s="6"/>
      <c r="X349" s="6"/>
      <c r="Y349" s="6"/>
      <c r="Z349" s="6"/>
    </row>
    <row r="350" ht="31.5" customHeight="1">
      <c r="A350" s="104" t="s">
        <v>1430</v>
      </c>
      <c r="B350" s="125" t="s">
        <v>1431</v>
      </c>
      <c r="C350" s="225" t="s">
        <v>1472</v>
      </c>
      <c r="D350" s="113">
        <v>0.0</v>
      </c>
      <c r="E350" s="192" t="s">
        <v>1062</v>
      </c>
      <c r="F350" s="179" t="s">
        <v>1476</v>
      </c>
      <c r="G350" s="108"/>
      <c r="H350" s="78"/>
      <c r="I350" s="78"/>
      <c r="J350" s="5"/>
      <c r="K350" s="6"/>
      <c r="L350" s="6"/>
      <c r="M350" s="6"/>
      <c r="N350" s="6"/>
      <c r="O350" s="6"/>
      <c r="P350" s="6"/>
      <c r="Q350" s="6"/>
      <c r="R350" s="6"/>
      <c r="S350" s="6"/>
      <c r="T350" s="6"/>
      <c r="U350" s="6"/>
      <c r="V350" s="6"/>
      <c r="W350" s="6"/>
      <c r="X350" s="6"/>
      <c r="Y350" s="6"/>
      <c r="Z350" s="6"/>
    </row>
    <row r="351" ht="31.5" customHeight="1">
      <c r="A351" s="104"/>
      <c r="B351" s="226"/>
      <c r="C351" s="150" t="s">
        <v>1478</v>
      </c>
      <c r="D351" s="113">
        <v>0.0</v>
      </c>
      <c r="E351" s="192" t="s">
        <v>1062</v>
      </c>
      <c r="F351" s="179" t="s">
        <v>1476</v>
      </c>
      <c r="G351" s="227" t="s">
        <v>1480</v>
      </c>
      <c r="H351" s="78"/>
      <c r="I351" s="78"/>
      <c r="J351" s="5"/>
      <c r="K351" s="6"/>
      <c r="L351" s="6"/>
      <c r="M351" s="6"/>
      <c r="N351" s="6"/>
      <c r="O351" s="6"/>
      <c r="P351" s="6"/>
      <c r="Q351" s="6"/>
      <c r="R351" s="6"/>
      <c r="S351" s="6"/>
      <c r="T351" s="6"/>
      <c r="U351" s="6"/>
      <c r="V351" s="6"/>
      <c r="W351" s="6"/>
      <c r="X351" s="6"/>
      <c r="Y351" s="6"/>
      <c r="Z351" s="6"/>
    </row>
    <row r="352" ht="39.75" customHeight="1">
      <c r="A352" s="148" t="s">
        <v>1432</v>
      </c>
      <c r="B352" s="114" t="s">
        <v>1491</v>
      </c>
      <c r="C352" s="3"/>
      <c r="D352" s="3"/>
      <c r="E352" s="3"/>
      <c r="F352" s="3"/>
      <c r="G352" s="4"/>
      <c r="H352" s="78">
        <f>SUM(D353:D354)</f>
        <v>1</v>
      </c>
      <c r="I352" s="78">
        <f>COUNT(D353:D354)*2</f>
        <v>4</v>
      </c>
      <c r="J352" s="5"/>
      <c r="K352" s="6"/>
      <c r="L352" s="6"/>
      <c r="M352" s="6"/>
      <c r="N352" s="6"/>
      <c r="O352" s="6"/>
      <c r="P352" s="6"/>
      <c r="Q352" s="6"/>
      <c r="R352" s="6"/>
      <c r="S352" s="6"/>
      <c r="T352" s="6"/>
      <c r="U352" s="6"/>
      <c r="V352" s="6"/>
      <c r="W352" s="6"/>
      <c r="X352" s="6"/>
      <c r="Y352" s="6"/>
      <c r="Z352" s="6"/>
    </row>
    <row r="353" ht="63.0" customHeight="1">
      <c r="A353" s="104" t="s">
        <v>1441</v>
      </c>
      <c r="B353" s="133" t="s">
        <v>1442</v>
      </c>
      <c r="C353" s="159" t="s">
        <v>1506</v>
      </c>
      <c r="D353" s="108">
        <v>1.0</v>
      </c>
      <c r="E353" s="113" t="s">
        <v>386</v>
      </c>
      <c r="F353" s="110" t="s">
        <v>1510</v>
      </c>
      <c r="G353" s="108"/>
      <c r="H353" s="78"/>
      <c r="I353" s="78"/>
      <c r="J353" s="5"/>
      <c r="K353" s="6"/>
      <c r="L353" s="6"/>
      <c r="M353" s="6"/>
      <c r="N353" s="6"/>
      <c r="O353" s="6"/>
      <c r="P353" s="6"/>
      <c r="Q353" s="6"/>
      <c r="R353" s="6"/>
      <c r="S353" s="6"/>
      <c r="T353" s="6"/>
      <c r="U353" s="6"/>
      <c r="V353" s="6"/>
      <c r="W353" s="6"/>
      <c r="X353" s="6"/>
      <c r="Y353" s="6"/>
      <c r="Z353" s="6"/>
    </row>
    <row r="354" ht="90.0" customHeight="1">
      <c r="A354" s="104" t="s">
        <v>1444</v>
      </c>
      <c r="B354" s="115" t="s">
        <v>1445</v>
      </c>
      <c r="C354" s="111" t="s">
        <v>1513</v>
      </c>
      <c r="D354" s="108">
        <v>0.0</v>
      </c>
      <c r="E354" s="113" t="s">
        <v>386</v>
      </c>
      <c r="F354" s="111" t="s">
        <v>1515</v>
      </c>
      <c r="G354" s="113"/>
      <c r="H354" s="78"/>
      <c r="I354" s="78"/>
      <c r="J354" s="5"/>
      <c r="K354" s="6"/>
      <c r="L354" s="6"/>
      <c r="M354" s="6"/>
      <c r="N354" s="6"/>
      <c r="O354" s="6"/>
      <c r="P354" s="6"/>
      <c r="Q354" s="6"/>
      <c r="R354" s="6"/>
      <c r="S354" s="6"/>
      <c r="T354" s="6"/>
      <c r="U354" s="6"/>
      <c r="V354" s="6"/>
      <c r="W354" s="6"/>
      <c r="X354" s="6"/>
      <c r="Y354" s="6"/>
      <c r="Z354" s="6"/>
    </row>
    <row r="355" ht="39.75" customHeight="1">
      <c r="A355" s="148" t="s">
        <v>1448</v>
      </c>
      <c r="B355" s="114" t="s">
        <v>1519</v>
      </c>
      <c r="C355" s="3"/>
      <c r="D355" s="3"/>
      <c r="E355" s="3"/>
      <c r="F355" s="3"/>
      <c r="G355" s="4"/>
      <c r="H355" s="78">
        <f>SUM(D356:D360)</f>
        <v>2</v>
      </c>
      <c r="I355" s="78">
        <f>COUNT(D356:D360)*2</f>
        <v>10</v>
      </c>
      <c r="J355" s="5"/>
      <c r="K355" s="6"/>
      <c r="L355" s="6"/>
      <c r="M355" s="6"/>
      <c r="N355" s="6"/>
      <c r="O355" s="6"/>
      <c r="P355" s="6"/>
      <c r="Q355" s="6"/>
      <c r="R355" s="6"/>
      <c r="S355" s="6"/>
      <c r="T355" s="6"/>
      <c r="U355" s="6"/>
      <c r="V355" s="6"/>
      <c r="W355" s="6"/>
      <c r="X355" s="6"/>
      <c r="Y355" s="6"/>
      <c r="Z355" s="6"/>
    </row>
    <row r="356" ht="63.0" customHeight="1">
      <c r="A356" s="104" t="s">
        <v>1455</v>
      </c>
      <c r="B356" s="115" t="s">
        <v>1528</v>
      </c>
      <c r="C356" s="115" t="s">
        <v>1529</v>
      </c>
      <c r="D356" s="113">
        <v>2.0</v>
      </c>
      <c r="E356" s="113" t="s">
        <v>1053</v>
      </c>
      <c r="F356" s="113"/>
      <c r="G356" s="113"/>
      <c r="H356" s="78"/>
      <c r="I356" s="78"/>
      <c r="J356" s="5"/>
      <c r="K356" s="6"/>
      <c r="L356" s="6"/>
      <c r="M356" s="6"/>
      <c r="N356" s="6"/>
      <c r="O356" s="6"/>
      <c r="P356" s="6"/>
      <c r="Q356" s="6"/>
      <c r="R356" s="6"/>
      <c r="S356" s="6"/>
      <c r="T356" s="6"/>
      <c r="U356" s="6"/>
      <c r="V356" s="6"/>
      <c r="W356" s="6"/>
      <c r="X356" s="6"/>
      <c r="Y356" s="6"/>
      <c r="Z356" s="6"/>
    </row>
    <row r="357" ht="45.0" customHeight="1">
      <c r="A357" s="117" t="s">
        <v>1464</v>
      </c>
      <c r="B357" s="216" t="s">
        <v>1465</v>
      </c>
      <c r="C357" s="110" t="s">
        <v>1467</v>
      </c>
      <c r="D357" s="113">
        <v>0.0</v>
      </c>
      <c r="E357" s="113" t="s">
        <v>1053</v>
      </c>
      <c r="F357" s="5"/>
      <c r="G357" s="136"/>
      <c r="H357" s="78"/>
      <c r="I357" s="78"/>
      <c r="J357" s="5"/>
      <c r="K357" s="6"/>
      <c r="L357" s="6"/>
      <c r="M357" s="6"/>
      <c r="N357" s="6"/>
      <c r="O357" s="6"/>
      <c r="P357" s="6"/>
      <c r="Q357" s="6"/>
      <c r="R357" s="6"/>
      <c r="S357" s="6"/>
      <c r="T357" s="6"/>
      <c r="U357" s="6"/>
      <c r="V357" s="6"/>
      <c r="W357" s="6"/>
      <c r="X357" s="6"/>
      <c r="Y357" s="6"/>
      <c r="Z357" s="6"/>
    </row>
    <row r="358" ht="45.0" customHeight="1">
      <c r="A358" s="104"/>
      <c r="B358" s="115"/>
      <c r="C358" s="115" t="s">
        <v>1470</v>
      </c>
      <c r="D358" s="113">
        <v>0.0</v>
      </c>
      <c r="E358" s="113" t="s">
        <v>158</v>
      </c>
      <c r="F358" s="111"/>
      <c r="G358" s="113"/>
      <c r="H358" s="78"/>
      <c r="I358" s="78"/>
      <c r="J358" s="5"/>
      <c r="K358" s="6"/>
      <c r="L358" s="6"/>
      <c r="M358" s="6"/>
      <c r="N358" s="6"/>
      <c r="O358" s="6"/>
      <c r="P358" s="6"/>
      <c r="Q358" s="6"/>
      <c r="R358" s="6"/>
      <c r="S358" s="6"/>
      <c r="T358" s="6"/>
      <c r="U358" s="6"/>
      <c r="V358" s="6"/>
      <c r="W358" s="6"/>
      <c r="X358" s="6"/>
      <c r="Y358" s="6"/>
      <c r="Z358" s="6"/>
    </row>
    <row r="359" ht="45.0" customHeight="1">
      <c r="A359" s="104"/>
      <c r="B359" s="115"/>
      <c r="C359" s="115" t="s">
        <v>1545</v>
      </c>
      <c r="D359" s="113">
        <v>0.0</v>
      </c>
      <c r="E359" s="113" t="s">
        <v>1053</v>
      </c>
      <c r="F359" s="201" t="s">
        <v>1550</v>
      </c>
      <c r="G359" s="113"/>
      <c r="H359" s="78"/>
      <c r="I359" s="78"/>
      <c r="J359" s="5"/>
      <c r="K359" s="6"/>
      <c r="L359" s="6"/>
      <c r="M359" s="6"/>
      <c r="N359" s="6"/>
      <c r="O359" s="6"/>
      <c r="P359" s="6"/>
      <c r="Q359" s="6"/>
      <c r="R359" s="6"/>
      <c r="S359" s="6"/>
      <c r="T359" s="6"/>
      <c r="U359" s="6"/>
      <c r="V359" s="6"/>
      <c r="W359" s="6"/>
      <c r="X359" s="6"/>
      <c r="Y359" s="6"/>
      <c r="Z359" s="6"/>
    </row>
    <row r="360" ht="45.0" customHeight="1">
      <c r="A360" s="104"/>
      <c r="B360" s="115"/>
      <c r="C360" s="115" t="s">
        <v>1473</v>
      </c>
      <c r="D360" s="113">
        <v>0.0</v>
      </c>
      <c r="E360" s="113" t="s">
        <v>114</v>
      </c>
      <c r="F360" s="111"/>
      <c r="G360" s="113"/>
      <c r="H360" s="78"/>
      <c r="I360" s="78"/>
      <c r="J360" s="5"/>
      <c r="K360" s="6"/>
      <c r="L360" s="6"/>
      <c r="M360" s="6"/>
      <c r="N360" s="6"/>
      <c r="O360" s="6"/>
      <c r="P360" s="6"/>
      <c r="Q360" s="6"/>
      <c r="R360" s="6"/>
      <c r="S360" s="6"/>
      <c r="T360" s="6"/>
      <c r="U360" s="6"/>
      <c r="V360" s="6"/>
      <c r="W360" s="6"/>
      <c r="X360" s="6"/>
      <c r="Y360" s="6"/>
      <c r="Z360" s="6"/>
    </row>
    <row r="361" ht="39.75" customHeight="1">
      <c r="A361" s="148" t="s">
        <v>1474</v>
      </c>
      <c r="B361" s="114" t="s">
        <v>1556</v>
      </c>
      <c r="C361" s="3"/>
      <c r="D361" s="3"/>
      <c r="E361" s="3"/>
      <c r="F361" s="3"/>
      <c r="G361" s="4"/>
      <c r="H361" s="78">
        <f>SUM(D362:D381)</f>
        <v>20</v>
      </c>
      <c r="I361" s="78">
        <f>COUNT(D362:D381)*2</f>
        <v>34</v>
      </c>
      <c r="J361" s="5"/>
      <c r="K361" s="6"/>
      <c r="L361" s="6"/>
      <c r="M361" s="6"/>
      <c r="N361" s="6"/>
      <c r="O361" s="6"/>
      <c r="P361" s="6"/>
      <c r="Q361" s="6"/>
      <c r="R361" s="6"/>
      <c r="S361" s="6"/>
      <c r="T361" s="6"/>
      <c r="U361" s="6"/>
      <c r="V361" s="6"/>
      <c r="W361" s="6"/>
      <c r="X361" s="6"/>
      <c r="Y361" s="6"/>
      <c r="Z361" s="6"/>
    </row>
    <row r="362" ht="60.0" customHeight="1">
      <c r="A362" s="104" t="s">
        <v>1484</v>
      </c>
      <c r="B362" s="150" t="s">
        <v>1567</v>
      </c>
      <c r="C362" s="115" t="s">
        <v>1569</v>
      </c>
      <c r="D362" s="113">
        <v>0.0</v>
      </c>
      <c r="E362" s="113" t="s">
        <v>114</v>
      </c>
      <c r="F362" s="111" t="s">
        <v>1571</v>
      </c>
      <c r="G362" s="113"/>
      <c r="H362" s="78"/>
      <c r="I362" s="78"/>
      <c r="J362" s="5"/>
      <c r="K362" s="6"/>
      <c r="L362" s="6"/>
      <c r="M362" s="6"/>
      <c r="N362" s="6"/>
      <c r="O362" s="6"/>
      <c r="P362" s="6"/>
      <c r="Q362" s="6"/>
      <c r="R362" s="6"/>
      <c r="S362" s="6"/>
      <c r="T362" s="6"/>
      <c r="U362" s="6"/>
      <c r="V362" s="6"/>
      <c r="W362" s="6"/>
      <c r="X362" s="6"/>
      <c r="Y362" s="6"/>
      <c r="Z362" s="6"/>
    </row>
    <row r="363" ht="45.0" customHeight="1">
      <c r="A363" s="104"/>
      <c r="B363" s="150"/>
      <c r="C363" s="115" t="s">
        <v>1576</v>
      </c>
      <c r="D363" s="113">
        <v>0.0</v>
      </c>
      <c r="E363" s="113" t="s">
        <v>158</v>
      </c>
      <c r="F363" s="115" t="s">
        <v>1577</v>
      </c>
      <c r="G363" s="113"/>
      <c r="H363" s="78"/>
      <c r="I363" s="78"/>
      <c r="J363" s="5"/>
      <c r="K363" s="6"/>
      <c r="L363" s="6"/>
      <c r="M363" s="6"/>
      <c r="N363" s="6"/>
      <c r="O363" s="6"/>
      <c r="P363" s="6"/>
      <c r="Q363" s="6"/>
      <c r="R363" s="6"/>
      <c r="S363" s="6"/>
      <c r="T363" s="6"/>
      <c r="U363" s="6"/>
      <c r="V363" s="6"/>
      <c r="W363" s="6"/>
      <c r="X363" s="6"/>
      <c r="Y363" s="6"/>
      <c r="Z363" s="6"/>
    </row>
    <row r="364" ht="45.0" customHeight="1">
      <c r="A364" s="104"/>
      <c r="B364" s="150"/>
      <c r="C364" s="115" t="s">
        <v>1579</v>
      </c>
      <c r="D364" s="113">
        <v>0.0</v>
      </c>
      <c r="E364" s="113" t="s">
        <v>158</v>
      </c>
      <c r="F364" s="115" t="s">
        <v>1580</v>
      </c>
      <c r="G364" s="113"/>
      <c r="H364" s="78"/>
      <c r="I364" s="78"/>
      <c r="J364" s="5"/>
      <c r="K364" s="6"/>
      <c r="L364" s="6"/>
      <c r="M364" s="6"/>
      <c r="N364" s="6"/>
      <c r="O364" s="6"/>
      <c r="P364" s="6"/>
      <c r="Q364" s="6"/>
      <c r="R364" s="6"/>
      <c r="S364" s="6"/>
      <c r="T364" s="6"/>
      <c r="U364" s="6"/>
      <c r="V364" s="6"/>
      <c r="W364" s="6"/>
      <c r="X364" s="6"/>
      <c r="Y364" s="6"/>
      <c r="Z364" s="6"/>
    </row>
    <row r="365" ht="45.0" customHeight="1">
      <c r="A365" s="104" t="s">
        <v>1487</v>
      </c>
      <c r="B365" s="106" t="s">
        <v>1488</v>
      </c>
      <c r="C365" s="106" t="s">
        <v>1490</v>
      </c>
      <c r="D365" s="113">
        <v>0.0</v>
      </c>
      <c r="E365" s="113" t="s">
        <v>1053</v>
      </c>
      <c r="F365" s="113"/>
      <c r="G365" s="113"/>
      <c r="H365" s="78"/>
      <c r="I365" s="78"/>
      <c r="J365" s="5"/>
      <c r="K365" s="6"/>
      <c r="L365" s="6"/>
      <c r="M365" s="6"/>
      <c r="N365" s="6"/>
      <c r="O365" s="6"/>
      <c r="P365" s="6"/>
      <c r="Q365" s="6"/>
      <c r="R365" s="6"/>
      <c r="S365" s="6"/>
      <c r="T365" s="6"/>
      <c r="U365" s="6"/>
      <c r="V365" s="6"/>
      <c r="W365" s="6"/>
      <c r="X365" s="6"/>
      <c r="Y365" s="6"/>
      <c r="Z365" s="6"/>
    </row>
    <row r="366" ht="63.0" customHeight="1">
      <c r="A366" s="104"/>
      <c r="B366" s="106"/>
      <c r="C366" s="115" t="s">
        <v>1492</v>
      </c>
      <c r="D366" s="113">
        <v>2.0</v>
      </c>
      <c r="E366" s="113" t="s">
        <v>1062</v>
      </c>
      <c r="F366" s="113"/>
      <c r="G366" s="113"/>
      <c r="H366" s="78"/>
      <c r="I366" s="78"/>
      <c r="J366" s="5"/>
      <c r="K366" s="6"/>
      <c r="L366" s="6"/>
      <c r="M366" s="6"/>
      <c r="N366" s="6"/>
      <c r="O366" s="6"/>
      <c r="P366" s="6"/>
      <c r="Q366" s="6"/>
      <c r="R366" s="6"/>
      <c r="S366" s="6"/>
      <c r="T366" s="6"/>
      <c r="U366" s="6"/>
      <c r="V366" s="6"/>
      <c r="W366" s="6"/>
      <c r="X366" s="6"/>
      <c r="Y366" s="6"/>
      <c r="Z366" s="6"/>
    </row>
    <row r="367" ht="75.0" customHeight="1">
      <c r="A367" s="104" t="s">
        <v>1493</v>
      </c>
      <c r="B367" s="106" t="s">
        <v>1494</v>
      </c>
      <c r="C367" s="228" t="s">
        <v>1495</v>
      </c>
      <c r="D367" s="113">
        <v>2.0</v>
      </c>
      <c r="E367" s="113" t="s">
        <v>386</v>
      </c>
      <c r="F367" s="115"/>
      <c r="G367" s="113"/>
      <c r="H367" s="78"/>
      <c r="I367" s="78"/>
      <c r="J367" s="5"/>
      <c r="K367" s="6"/>
      <c r="L367" s="6"/>
      <c r="M367" s="6"/>
      <c r="N367" s="6"/>
      <c r="O367" s="6"/>
      <c r="P367" s="6"/>
      <c r="Q367" s="6"/>
      <c r="R367" s="6"/>
      <c r="S367" s="6"/>
      <c r="T367" s="6"/>
      <c r="U367" s="6"/>
      <c r="V367" s="6"/>
      <c r="W367" s="6"/>
      <c r="X367" s="6"/>
      <c r="Y367" s="6"/>
      <c r="Z367" s="6"/>
    </row>
    <row r="368" ht="30.0" customHeight="1">
      <c r="A368" s="104"/>
      <c r="B368" s="106"/>
      <c r="C368" s="115" t="s">
        <v>1502</v>
      </c>
      <c r="D368" s="113">
        <v>2.0</v>
      </c>
      <c r="E368" s="113" t="s">
        <v>331</v>
      </c>
      <c r="F368" s="115" t="s">
        <v>1504</v>
      </c>
      <c r="G368" s="113"/>
      <c r="H368" s="78"/>
      <c r="I368" s="78"/>
      <c r="J368" s="5"/>
      <c r="K368" s="6"/>
      <c r="L368" s="6"/>
      <c r="M368" s="6"/>
      <c r="N368" s="6"/>
      <c r="O368" s="6"/>
      <c r="P368" s="6"/>
      <c r="Q368" s="6"/>
      <c r="R368" s="6"/>
      <c r="S368" s="6"/>
      <c r="T368" s="6"/>
      <c r="U368" s="6"/>
      <c r="V368" s="6"/>
      <c r="W368" s="6"/>
      <c r="X368" s="6"/>
      <c r="Y368" s="6"/>
      <c r="Z368" s="6"/>
    </row>
    <row r="369" ht="63.0" customHeight="1">
      <c r="A369" s="104"/>
      <c r="B369" s="106"/>
      <c r="C369" s="115" t="s">
        <v>1507</v>
      </c>
      <c r="D369" s="113">
        <v>2.0</v>
      </c>
      <c r="E369" s="113" t="s">
        <v>331</v>
      </c>
      <c r="F369" s="110" t="s">
        <v>1509</v>
      </c>
      <c r="G369" s="113"/>
      <c r="H369" s="78"/>
      <c r="I369" s="78"/>
      <c r="J369" s="5"/>
      <c r="K369" s="6"/>
      <c r="L369" s="6"/>
      <c r="M369" s="6"/>
      <c r="N369" s="6"/>
      <c r="O369" s="6"/>
      <c r="P369" s="6"/>
      <c r="Q369" s="6"/>
      <c r="R369" s="6"/>
      <c r="S369" s="6"/>
      <c r="T369" s="6"/>
      <c r="U369" s="6"/>
      <c r="V369" s="6"/>
      <c r="W369" s="6"/>
      <c r="X369" s="6"/>
      <c r="Y369" s="6"/>
      <c r="Z369" s="6"/>
    </row>
    <row r="370" ht="63.0" customHeight="1">
      <c r="A370" s="104"/>
      <c r="B370" s="106"/>
      <c r="C370" s="115" t="s">
        <v>1511</v>
      </c>
      <c r="D370" s="113">
        <v>0.0</v>
      </c>
      <c r="E370" s="113" t="s">
        <v>1062</v>
      </c>
      <c r="F370" s="115"/>
      <c r="G370" s="113"/>
      <c r="H370" s="78"/>
      <c r="I370" s="78"/>
      <c r="J370" s="5"/>
      <c r="K370" s="6"/>
      <c r="L370" s="6"/>
      <c r="M370" s="6"/>
      <c r="N370" s="6"/>
      <c r="O370" s="6"/>
      <c r="P370" s="6"/>
      <c r="Q370" s="6"/>
      <c r="R370" s="6"/>
      <c r="S370" s="6"/>
      <c r="T370" s="6"/>
      <c r="U370" s="6"/>
      <c r="V370" s="6"/>
      <c r="W370" s="6"/>
      <c r="X370" s="6"/>
      <c r="Y370" s="6"/>
      <c r="Z370" s="6"/>
    </row>
    <row r="371" ht="78.75" customHeight="1">
      <c r="A371" s="104" t="s">
        <v>1512</v>
      </c>
      <c r="B371" s="106" t="s">
        <v>1514</v>
      </c>
      <c r="C371" s="229" t="s">
        <v>1594</v>
      </c>
      <c r="D371" s="113">
        <v>0.0</v>
      </c>
      <c r="E371" s="113" t="s">
        <v>114</v>
      </c>
      <c r="F371" s="113"/>
      <c r="G371" s="113" t="s">
        <v>1595</v>
      </c>
      <c r="H371" s="78"/>
      <c r="I371" s="78"/>
      <c r="J371" s="5"/>
      <c r="K371" s="6"/>
      <c r="L371" s="6"/>
      <c r="M371" s="6"/>
      <c r="N371" s="6"/>
      <c r="O371" s="6"/>
      <c r="P371" s="6"/>
      <c r="Q371" s="6"/>
      <c r="R371" s="6"/>
      <c r="S371" s="6"/>
      <c r="T371" s="6"/>
      <c r="U371" s="6"/>
      <c r="V371" s="6"/>
      <c r="W371" s="6"/>
      <c r="X371" s="6"/>
      <c r="Y371" s="6"/>
      <c r="Z371" s="6"/>
    </row>
    <row r="372" ht="31.5" hidden="1" customHeight="1">
      <c r="A372" s="120" t="s">
        <v>1516</v>
      </c>
      <c r="B372" s="125" t="s">
        <v>1517</v>
      </c>
      <c r="C372" s="108"/>
      <c r="D372" s="108"/>
      <c r="E372" s="113"/>
      <c r="F372" s="108"/>
      <c r="G372" s="108"/>
      <c r="H372" s="78"/>
      <c r="I372" s="78"/>
      <c r="J372" s="5"/>
      <c r="K372" s="6"/>
      <c r="L372" s="6"/>
      <c r="M372" s="6"/>
      <c r="N372" s="6"/>
      <c r="O372" s="6"/>
      <c r="P372" s="6"/>
      <c r="Q372" s="6"/>
      <c r="R372" s="6"/>
      <c r="S372" s="6"/>
      <c r="T372" s="6"/>
      <c r="U372" s="6"/>
      <c r="V372" s="6"/>
      <c r="W372" s="6"/>
      <c r="X372" s="6"/>
      <c r="Y372" s="6"/>
      <c r="Z372" s="6"/>
    </row>
    <row r="373" ht="39.75" customHeight="1">
      <c r="A373" s="148" t="s">
        <v>1521</v>
      </c>
      <c r="B373" s="114" t="s">
        <v>1599</v>
      </c>
      <c r="C373" s="3"/>
      <c r="D373" s="3"/>
      <c r="E373" s="3"/>
      <c r="F373" s="3"/>
      <c r="G373" s="4"/>
      <c r="H373" s="78">
        <f>SUM(D374:D381)</f>
        <v>12</v>
      </c>
      <c r="I373" s="78">
        <f>COUNT(D374:D381)*2</f>
        <v>14</v>
      </c>
      <c r="J373" s="5"/>
      <c r="K373" s="6"/>
      <c r="L373" s="6"/>
      <c r="M373" s="6"/>
      <c r="N373" s="6"/>
      <c r="O373" s="6"/>
      <c r="P373" s="6"/>
      <c r="Q373" s="6"/>
      <c r="R373" s="6"/>
      <c r="S373" s="6"/>
      <c r="T373" s="6"/>
      <c r="U373" s="6"/>
      <c r="V373" s="6"/>
      <c r="W373" s="6"/>
      <c r="X373" s="6"/>
      <c r="Y373" s="6"/>
      <c r="Z373" s="6"/>
    </row>
    <row r="374" ht="60.0" customHeight="1">
      <c r="A374" s="104" t="s">
        <v>1530</v>
      </c>
      <c r="B374" s="106" t="s">
        <v>1531</v>
      </c>
      <c r="C374" s="111" t="s">
        <v>1616</v>
      </c>
      <c r="D374" s="113">
        <v>0.0</v>
      </c>
      <c r="E374" s="113" t="s">
        <v>1053</v>
      </c>
      <c r="F374" s="111" t="s">
        <v>1617</v>
      </c>
      <c r="G374" s="113"/>
      <c r="H374" s="78"/>
      <c r="I374" s="78"/>
      <c r="J374" s="5"/>
      <c r="K374" s="6"/>
      <c r="L374" s="6"/>
      <c r="M374" s="6"/>
      <c r="N374" s="6"/>
      <c r="O374" s="6"/>
      <c r="P374" s="6"/>
      <c r="Q374" s="6"/>
      <c r="R374" s="6"/>
      <c r="S374" s="6"/>
      <c r="T374" s="6"/>
      <c r="U374" s="6"/>
      <c r="V374" s="6"/>
      <c r="W374" s="6"/>
      <c r="X374" s="6"/>
      <c r="Y374" s="6"/>
      <c r="Z374" s="6"/>
    </row>
    <row r="375" ht="60.0" customHeight="1">
      <c r="A375" s="104" t="s">
        <v>1533</v>
      </c>
      <c r="B375" s="106" t="s">
        <v>1534</v>
      </c>
      <c r="C375" s="111" t="s">
        <v>1618</v>
      </c>
      <c r="D375" s="113">
        <v>2.0</v>
      </c>
      <c r="E375" s="113" t="s">
        <v>1053</v>
      </c>
      <c r="F375" s="176" t="s">
        <v>1622</v>
      </c>
      <c r="G375" s="113"/>
      <c r="H375" s="78"/>
      <c r="I375" s="78"/>
      <c r="J375" s="5"/>
      <c r="K375" s="6"/>
      <c r="L375" s="6"/>
      <c r="M375" s="6"/>
      <c r="N375" s="6"/>
      <c r="O375" s="6"/>
      <c r="P375" s="6"/>
      <c r="Q375" s="6"/>
      <c r="R375" s="6"/>
      <c r="S375" s="6"/>
      <c r="T375" s="6"/>
      <c r="U375" s="6"/>
      <c r="V375" s="6"/>
      <c r="W375" s="6"/>
      <c r="X375" s="6"/>
      <c r="Y375" s="6"/>
      <c r="Z375" s="6"/>
    </row>
    <row r="376" ht="31.5" hidden="1" customHeight="1">
      <c r="A376" s="120" t="s">
        <v>1536</v>
      </c>
      <c r="B376" s="125" t="s">
        <v>1538</v>
      </c>
      <c r="C376" s="108"/>
      <c r="D376" s="108"/>
      <c r="E376" s="113"/>
      <c r="F376" s="108"/>
      <c r="G376" s="108"/>
      <c r="H376" s="78"/>
      <c r="I376" s="78"/>
      <c r="J376" s="5"/>
      <c r="K376" s="6"/>
      <c r="L376" s="6"/>
      <c r="M376" s="6"/>
      <c r="N376" s="6"/>
      <c r="O376" s="6"/>
      <c r="P376" s="6"/>
      <c r="Q376" s="6"/>
      <c r="R376" s="6"/>
      <c r="S376" s="6"/>
      <c r="T376" s="6"/>
      <c r="U376" s="6"/>
      <c r="V376" s="6"/>
      <c r="W376" s="6"/>
      <c r="X376" s="6"/>
      <c r="Y376" s="6"/>
      <c r="Z376" s="6"/>
    </row>
    <row r="377" ht="31.5" customHeight="1">
      <c r="A377" s="104" t="s">
        <v>1539</v>
      </c>
      <c r="B377" s="150" t="s">
        <v>1540</v>
      </c>
      <c r="C377" s="111" t="s">
        <v>1631</v>
      </c>
      <c r="D377" s="113">
        <v>2.0</v>
      </c>
      <c r="E377" s="113" t="s">
        <v>1053</v>
      </c>
      <c r="F377" s="111" t="s">
        <v>1635</v>
      </c>
      <c r="G377" s="113"/>
      <c r="H377" s="78"/>
      <c r="I377" s="78"/>
      <c r="J377" s="5"/>
      <c r="K377" s="6"/>
      <c r="L377" s="6"/>
      <c r="M377" s="6"/>
      <c r="N377" s="6"/>
      <c r="O377" s="6"/>
      <c r="P377" s="6"/>
      <c r="Q377" s="6"/>
      <c r="R377" s="6"/>
      <c r="S377" s="6"/>
      <c r="T377" s="6"/>
      <c r="U377" s="6"/>
      <c r="V377" s="6"/>
      <c r="W377" s="6"/>
      <c r="X377" s="6"/>
      <c r="Y377" s="6"/>
      <c r="Z377" s="6"/>
    </row>
    <row r="378" ht="31.5" customHeight="1">
      <c r="A378" s="104"/>
      <c r="B378" s="150"/>
      <c r="C378" s="111" t="s">
        <v>1639</v>
      </c>
      <c r="D378" s="113">
        <v>2.0</v>
      </c>
      <c r="E378" s="113" t="s">
        <v>1053</v>
      </c>
      <c r="F378" s="111" t="s">
        <v>1643</v>
      </c>
      <c r="G378" s="113"/>
      <c r="H378" s="78"/>
      <c r="I378" s="78"/>
      <c r="J378" s="5"/>
      <c r="K378" s="6"/>
      <c r="L378" s="6"/>
      <c r="M378" s="6"/>
      <c r="N378" s="6"/>
      <c r="O378" s="6"/>
      <c r="P378" s="6"/>
      <c r="Q378" s="6"/>
      <c r="R378" s="6"/>
      <c r="S378" s="6"/>
      <c r="T378" s="6"/>
      <c r="U378" s="6"/>
      <c r="V378" s="6"/>
      <c r="W378" s="6"/>
      <c r="X378" s="6"/>
      <c r="Y378" s="6"/>
      <c r="Z378" s="6"/>
    </row>
    <row r="379" ht="31.5" customHeight="1">
      <c r="A379" s="104" t="s">
        <v>1542</v>
      </c>
      <c r="B379" s="106" t="s">
        <v>1543</v>
      </c>
      <c r="C379" s="111" t="s">
        <v>1647</v>
      </c>
      <c r="D379" s="113">
        <v>2.0</v>
      </c>
      <c r="E379" s="113" t="s">
        <v>366</v>
      </c>
      <c r="F379" s="111" t="s">
        <v>1650</v>
      </c>
      <c r="G379" s="113"/>
      <c r="H379" s="78"/>
      <c r="I379" s="78"/>
      <c r="J379" s="5"/>
      <c r="K379" s="6"/>
      <c r="L379" s="6"/>
      <c r="M379" s="6"/>
      <c r="N379" s="6"/>
      <c r="O379" s="6"/>
      <c r="P379" s="6"/>
      <c r="Q379" s="6"/>
      <c r="R379" s="6"/>
      <c r="S379" s="6"/>
      <c r="T379" s="6"/>
      <c r="U379" s="6"/>
      <c r="V379" s="6"/>
      <c r="W379" s="6"/>
      <c r="X379" s="6"/>
      <c r="Y379" s="6"/>
      <c r="Z379" s="6"/>
    </row>
    <row r="380" ht="165.0" customHeight="1">
      <c r="A380" s="104" t="s">
        <v>1546</v>
      </c>
      <c r="B380" s="106" t="s">
        <v>1547</v>
      </c>
      <c r="C380" s="111" t="s">
        <v>1655</v>
      </c>
      <c r="D380" s="113">
        <v>2.0</v>
      </c>
      <c r="E380" s="113" t="s">
        <v>1053</v>
      </c>
      <c r="F380" s="115" t="s">
        <v>1656</v>
      </c>
      <c r="G380" s="113"/>
      <c r="H380" s="78"/>
      <c r="I380" s="78"/>
      <c r="J380" s="5"/>
      <c r="K380" s="6"/>
      <c r="L380" s="6"/>
      <c r="M380" s="6"/>
      <c r="N380" s="6"/>
      <c r="O380" s="6"/>
      <c r="P380" s="6"/>
      <c r="Q380" s="6"/>
      <c r="R380" s="6"/>
      <c r="S380" s="6"/>
      <c r="T380" s="6"/>
      <c r="U380" s="6"/>
      <c r="V380" s="6"/>
      <c r="W380" s="6"/>
      <c r="X380" s="6"/>
      <c r="Y380" s="6"/>
      <c r="Z380" s="6"/>
    </row>
    <row r="381" ht="30.0" customHeight="1">
      <c r="A381" s="104"/>
      <c r="B381" s="106"/>
      <c r="C381" s="115" t="s">
        <v>1552</v>
      </c>
      <c r="D381" s="113">
        <v>2.0</v>
      </c>
      <c r="E381" s="113" t="s">
        <v>1053</v>
      </c>
      <c r="F381" s="113"/>
      <c r="G381" s="113"/>
      <c r="H381" s="78"/>
      <c r="I381" s="78"/>
      <c r="J381" s="5"/>
      <c r="K381" s="6"/>
      <c r="L381" s="6"/>
      <c r="M381" s="6"/>
      <c r="N381" s="6"/>
      <c r="O381" s="6"/>
      <c r="P381" s="6"/>
      <c r="Q381" s="6"/>
      <c r="R381" s="6"/>
      <c r="S381" s="6"/>
      <c r="T381" s="6"/>
      <c r="U381" s="6"/>
      <c r="V381" s="6"/>
      <c r="W381" s="6"/>
      <c r="X381" s="6"/>
      <c r="Y381" s="6"/>
      <c r="Z381" s="6"/>
    </row>
    <row r="382" ht="31.5" hidden="1" customHeight="1">
      <c r="A382" s="120" t="s">
        <v>1553</v>
      </c>
      <c r="B382" s="125" t="s">
        <v>1554</v>
      </c>
      <c r="C382" s="108"/>
      <c r="D382" s="108"/>
      <c r="E382" s="113"/>
      <c r="F382" s="108"/>
      <c r="G382" s="108"/>
      <c r="H382" s="78"/>
      <c r="I382" s="78"/>
      <c r="J382" s="5"/>
      <c r="K382" s="6"/>
      <c r="L382" s="6"/>
      <c r="M382" s="6"/>
      <c r="N382" s="6"/>
      <c r="O382" s="6"/>
      <c r="P382" s="6"/>
      <c r="Q382" s="6"/>
      <c r="R382" s="6"/>
      <c r="S382" s="6"/>
      <c r="T382" s="6"/>
      <c r="U382" s="6"/>
      <c r="V382" s="6"/>
      <c r="W382" s="6"/>
      <c r="X382" s="6"/>
      <c r="Y382" s="6"/>
      <c r="Z382" s="6"/>
    </row>
    <row r="383" ht="39.75" hidden="1" customHeight="1">
      <c r="A383" s="212" t="s">
        <v>1557</v>
      </c>
      <c r="B383" s="114" t="s">
        <v>1558</v>
      </c>
      <c r="C383" s="3"/>
      <c r="D383" s="3"/>
      <c r="E383" s="3"/>
      <c r="F383" s="3"/>
      <c r="G383" s="4"/>
      <c r="H383" s="78"/>
      <c r="I383" s="78"/>
      <c r="J383" s="5"/>
      <c r="K383" s="6"/>
      <c r="L383" s="6"/>
      <c r="M383" s="6"/>
      <c r="N383" s="6"/>
      <c r="O383" s="6"/>
      <c r="P383" s="6"/>
      <c r="Q383" s="6"/>
      <c r="R383" s="6"/>
      <c r="S383" s="6"/>
      <c r="T383" s="6"/>
      <c r="U383" s="6"/>
      <c r="V383" s="6"/>
      <c r="W383" s="6"/>
      <c r="X383" s="6"/>
      <c r="Y383" s="6"/>
      <c r="Z383" s="6"/>
    </row>
    <row r="384" ht="31.5" hidden="1" customHeight="1">
      <c r="A384" s="120" t="s">
        <v>1561</v>
      </c>
      <c r="B384" s="125" t="s">
        <v>1562</v>
      </c>
      <c r="C384" s="108"/>
      <c r="D384" s="108"/>
      <c r="E384" s="113"/>
      <c r="F384" s="108"/>
      <c r="G384" s="108"/>
      <c r="H384" s="78"/>
      <c r="I384" s="78"/>
      <c r="J384" s="5"/>
      <c r="K384" s="6"/>
      <c r="L384" s="6"/>
      <c r="M384" s="6"/>
      <c r="N384" s="6"/>
      <c r="O384" s="6"/>
      <c r="P384" s="6"/>
      <c r="Q384" s="6"/>
      <c r="R384" s="6"/>
      <c r="S384" s="6"/>
      <c r="T384" s="6"/>
      <c r="U384" s="6"/>
      <c r="V384" s="6"/>
      <c r="W384" s="6"/>
      <c r="X384" s="6"/>
      <c r="Y384" s="6"/>
      <c r="Z384" s="6"/>
    </row>
    <row r="385" ht="47.25" hidden="1" customHeight="1">
      <c r="A385" s="120" t="s">
        <v>1563</v>
      </c>
      <c r="B385" s="125" t="s">
        <v>1564</v>
      </c>
      <c r="C385" s="108"/>
      <c r="D385" s="108"/>
      <c r="E385" s="113"/>
      <c r="F385" s="108"/>
      <c r="G385" s="108"/>
      <c r="H385" s="78"/>
      <c r="I385" s="78"/>
      <c r="J385" s="5"/>
      <c r="K385" s="6"/>
      <c r="L385" s="6"/>
      <c r="M385" s="6"/>
      <c r="N385" s="6"/>
      <c r="O385" s="6"/>
      <c r="P385" s="6"/>
      <c r="Q385" s="6"/>
      <c r="R385" s="6"/>
      <c r="S385" s="6"/>
      <c r="T385" s="6"/>
      <c r="U385" s="6"/>
      <c r="V385" s="6"/>
      <c r="W385" s="6"/>
      <c r="X385" s="6"/>
      <c r="Y385" s="6"/>
      <c r="Z385" s="6"/>
    </row>
    <row r="386" ht="31.5" hidden="1" customHeight="1">
      <c r="A386" s="120" t="s">
        <v>1565</v>
      </c>
      <c r="B386" s="125" t="s">
        <v>1566</v>
      </c>
      <c r="C386" s="108"/>
      <c r="D386" s="108"/>
      <c r="E386" s="113"/>
      <c r="F386" s="108"/>
      <c r="G386" s="108"/>
      <c r="H386" s="78"/>
      <c r="I386" s="78"/>
      <c r="J386" s="5"/>
      <c r="K386" s="6"/>
      <c r="L386" s="6"/>
      <c r="M386" s="6"/>
      <c r="N386" s="6"/>
      <c r="O386" s="6"/>
      <c r="P386" s="6"/>
      <c r="Q386" s="6"/>
      <c r="R386" s="6"/>
      <c r="S386" s="6"/>
      <c r="T386" s="6"/>
      <c r="U386" s="6"/>
      <c r="V386" s="6"/>
      <c r="W386" s="6"/>
      <c r="X386" s="6"/>
      <c r="Y386" s="6"/>
      <c r="Z386" s="6"/>
    </row>
    <row r="387" ht="47.25" hidden="1" customHeight="1">
      <c r="A387" s="120" t="s">
        <v>1568</v>
      </c>
      <c r="B387" s="125" t="s">
        <v>1570</v>
      </c>
      <c r="C387" s="108"/>
      <c r="D387" s="108"/>
      <c r="E387" s="113"/>
      <c r="F387" s="108"/>
      <c r="G387" s="108"/>
      <c r="H387" s="78"/>
      <c r="I387" s="78"/>
      <c r="J387" s="5"/>
      <c r="K387" s="6"/>
      <c r="L387" s="6"/>
      <c r="M387" s="6"/>
      <c r="N387" s="6"/>
      <c r="O387" s="6"/>
      <c r="P387" s="6"/>
      <c r="Q387" s="6"/>
      <c r="R387" s="6"/>
      <c r="S387" s="6"/>
      <c r="T387" s="6"/>
      <c r="U387" s="6"/>
      <c r="V387" s="6"/>
      <c r="W387" s="6"/>
      <c r="X387" s="6"/>
      <c r="Y387" s="6"/>
      <c r="Z387" s="6"/>
    </row>
    <row r="388" ht="39.75" hidden="1" customHeight="1">
      <c r="A388" s="212" t="s">
        <v>1572</v>
      </c>
      <c r="B388" s="114" t="s">
        <v>1574</v>
      </c>
      <c r="C388" s="3"/>
      <c r="D388" s="3"/>
      <c r="E388" s="3"/>
      <c r="F388" s="3"/>
      <c r="G388" s="4"/>
      <c r="H388" s="78"/>
      <c r="I388" s="78"/>
      <c r="J388" s="5"/>
      <c r="K388" s="6"/>
      <c r="L388" s="6"/>
      <c r="M388" s="6"/>
      <c r="N388" s="6"/>
      <c r="O388" s="6"/>
      <c r="P388" s="6"/>
      <c r="Q388" s="6"/>
      <c r="R388" s="6"/>
      <c r="S388" s="6"/>
      <c r="T388" s="6"/>
      <c r="U388" s="6"/>
      <c r="V388" s="6"/>
      <c r="W388" s="6"/>
      <c r="X388" s="6"/>
      <c r="Y388" s="6"/>
      <c r="Z388" s="6"/>
    </row>
    <row r="389" ht="45.0" hidden="1" customHeight="1">
      <c r="A389" s="120" t="s">
        <v>1581</v>
      </c>
      <c r="B389" s="133" t="s">
        <v>1582</v>
      </c>
      <c r="C389" s="108"/>
      <c r="D389" s="108"/>
      <c r="E389" s="113"/>
      <c r="F389" s="108"/>
      <c r="G389" s="108"/>
      <c r="H389" s="78"/>
      <c r="I389" s="78"/>
      <c r="J389" s="5"/>
      <c r="K389" s="6"/>
      <c r="L389" s="6"/>
      <c r="M389" s="6"/>
      <c r="N389" s="6"/>
      <c r="O389" s="6"/>
      <c r="P389" s="6"/>
      <c r="Q389" s="6"/>
      <c r="R389" s="6"/>
      <c r="S389" s="6"/>
      <c r="T389" s="6"/>
      <c r="U389" s="6"/>
      <c r="V389" s="6"/>
      <c r="W389" s="6"/>
      <c r="X389" s="6"/>
      <c r="Y389" s="6"/>
      <c r="Z389" s="6"/>
    </row>
    <row r="390" ht="30.0" hidden="1" customHeight="1">
      <c r="A390" s="120" t="s">
        <v>1583</v>
      </c>
      <c r="B390" s="133" t="s">
        <v>1584</v>
      </c>
      <c r="C390" s="108"/>
      <c r="D390" s="108"/>
      <c r="E390" s="113"/>
      <c r="F390" s="108"/>
      <c r="G390" s="108"/>
      <c r="H390" s="78"/>
      <c r="I390" s="78"/>
      <c r="J390" s="5"/>
      <c r="K390" s="6"/>
      <c r="L390" s="6"/>
      <c r="M390" s="6"/>
      <c r="N390" s="6"/>
      <c r="O390" s="6"/>
      <c r="P390" s="6"/>
      <c r="Q390" s="6"/>
      <c r="R390" s="6"/>
      <c r="S390" s="6"/>
      <c r="T390" s="6"/>
      <c r="U390" s="6"/>
      <c r="V390" s="6"/>
      <c r="W390" s="6"/>
      <c r="X390" s="6"/>
      <c r="Y390" s="6"/>
      <c r="Z390" s="6"/>
    </row>
    <row r="391" ht="63.0" hidden="1" customHeight="1">
      <c r="A391" s="120" t="s">
        <v>1587</v>
      </c>
      <c r="B391" s="125" t="s">
        <v>1690</v>
      </c>
      <c r="C391" s="108"/>
      <c r="D391" s="108"/>
      <c r="E391" s="113"/>
      <c r="F391" s="108"/>
      <c r="G391" s="108"/>
      <c r="H391" s="78"/>
      <c r="I391" s="78"/>
      <c r="J391" s="5"/>
      <c r="K391" s="6"/>
      <c r="L391" s="6"/>
      <c r="M391" s="6"/>
      <c r="N391" s="6"/>
      <c r="O391" s="6"/>
      <c r="P391" s="6"/>
      <c r="Q391" s="6"/>
      <c r="R391" s="6"/>
      <c r="S391" s="6"/>
      <c r="T391" s="6"/>
      <c r="U391" s="6"/>
      <c r="V391" s="6"/>
      <c r="W391" s="6"/>
      <c r="X391" s="6"/>
      <c r="Y391" s="6"/>
      <c r="Z391" s="6"/>
    </row>
    <row r="392" ht="39.75" customHeight="1">
      <c r="A392" s="104" t="s">
        <v>1590</v>
      </c>
      <c r="B392" s="114" t="s">
        <v>1592</v>
      </c>
      <c r="C392" s="3"/>
      <c r="D392" s="3"/>
      <c r="E392" s="3"/>
      <c r="F392" s="3"/>
      <c r="G392" s="4"/>
      <c r="H392" s="78">
        <f>SUM(D395:D396)</f>
        <v>0</v>
      </c>
      <c r="I392" s="78">
        <f>COUNT(D395:D396)*2</f>
        <v>4</v>
      </c>
      <c r="J392" s="5"/>
      <c r="K392" s="6"/>
      <c r="L392" s="6"/>
      <c r="M392" s="6"/>
      <c r="N392" s="6"/>
      <c r="O392" s="6"/>
      <c r="P392" s="6"/>
      <c r="Q392" s="6"/>
      <c r="R392" s="6"/>
      <c r="S392" s="6"/>
      <c r="T392" s="6"/>
      <c r="U392" s="6"/>
      <c r="V392" s="6"/>
      <c r="W392" s="6"/>
      <c r="X392" s="6"/>
      <c r="Y392" s="6"/>
      <c r="Z392" s="6"/>
    </row>
    <row r="393" ht="31.5" hidden="1" customHeight="1">
      <c r="A393" s="120" t="s">
        <v>1597</v>
      </c>
      <c r="B393" s="125" t="s">
        <v>1598</v>
      </c>
      <c r="C393" s="108"/>
      <c r="D393" s="108"/>
      <c r="E393" s="113"/>
      <c r="F393" s="108"/>
      <c r="G393" s="108"/>
      <c r="H393" s="78"/>
      <c r="I393" s="78"/>
      <c r="J393" s="5"/>
      <c r="K393" s="6"/>
      <c r="L393" s="6"/>
      <c r="M393" s="6"/>
      <c r="N393" s="6"/>
      <c r="O393" s="6"/>
      <c r="P393" s="6"/>
      <c r="Q393" s="6"/>
      <c r="R393" s="6"/>
      <c r="S393" s="6"/>
      <c r="T393" s="6"/>
      <c r="U393" s="6"/>
      <c r="V393" s="6"/>
      <c r="W393" s="6"/>
      <c r="X393" s="6"/>
      <c r="Y393" s="6"/>
      <c r="Z393" s="6"/>
    </row>
    <row r="394" ht="31.5" hidden="1" customHeight="1">
      <c r="A394" s="120" t="s">
        <v>1600</v>
      </c>
      <c r="B394" s="125" t="s">
        <v>1601</v>
      </c>
      <c r="C394" s="108"/>
      <c r="D394" s="108"/>
      <c r="E394" s="113"/>
      <c r="F394" s="108"/>
      <c r="G394" s="108"/>
      <c r="H394" s="78"/>
      <c r="I394" s="78"/>
      <c r="J394" s="5"/>
      <c r="K394" s="6"/>
      <c r="L394" s="6"/>
      <c r="M394" s="6"/>
      <c r="N394" s="6"/>
      <c r="O394" s="6"/>
      <c r="P394" s="6"/>
      <c r="Q394" s="6"/>
      <c r="R394" s="6"/>
      <c r="S394" s="6"/>
      <c r="T394" s="6"/>
      <c r="U394" s="6"/>
      <c r="V394" s="6"/>
      <c r="W394" s="6"/>
      <c r="X394" s="6"/>
      <c r="Y394" s="6"/>
      <c r="Z394" s="6"/>
    </row>
    <row r="395" ht="31.5" customHeight="1">
      <c r="A395" s="104" t="s">
        <v>1603</v>
      </c>
      <c r="B395" s="125" t="s">
        <v>1604</v>
      </c>
      <c r="C395" s="115" t="s">
        <v>1605</v>
      </c>
      <c r="D395" s="108">
        <v>0.0</v>
      </c>
      <c r="E395" s="18" t="s">
        <v>158</v>
      </c>
      <c r="F395" s="108"/>
      <c r="G395" s="108"/>
      <c r="H395" s="78"/>
      <c r="I395" s="78"/>
      <c r="J395" s="5"/>
      <c r="K395" s="6"/>
      <c r="L395" s="6"/>
      <c r="M395" s="6"/>
      <c r="N395" s="6"/>
      <c r="O395" s="6"/>
      <c r="P395" s="6"/>
      <c r="Q395" s="6"/>
      <c r="R395" s="6"/>
      <c r="S395" s="6"/>
      <c r="T395" s="6"/>
      <c r="U395" s="6"/>
      <c r="V395" s="6"/>
      <c r="W395" s="6"/>
      <c r="X395" s="6"/>
      <c r="Y395" s="6"/>
      <c r="Z395" s="6"/>
    </row>
    <row r="396" ht="31.5" customHeight="1">
      <c r="A396" s="104"/>
      <c r="B396" s="125"/>
      <c r="C396" s="115" t="s">
        <v>1607</v>
      </c>
      <c r="D396" s="108">
        <v>0.0</v>
      </c>
      <c r="E396" s="113" t="s">
        <v>158</v>
      </c>
      <c r="F396" s="108"/>
      <c r="G396" s="108"/>
      <c r="H396" s="78"/>
      <c r="I396" s="78"/>
      <c r="J396" s="5"/>
      <c r="K396" s="6"/>
      <c r="L396" s="6"/>
      <c r="M396" s="6"/>
      <c r="N396" s="6"/>
      <c r="O396" s="6"/>
      <c r="P396" s="6"/>
      <c r="Q396" s="6"/>
      <c r="R396" s="6"/>
      <c r="S396" s="6"/>
      <c r="T396" s="6"/>
      <c r="U396" s="6"/>
      <c r="V396" s="6"/>
      <c r="W396" s="6"/>
      <c r="X396" s="6"/>
      <c r="Y396" s="6"/>
      <c r="Z396" s="6"/>
    </row>
    <row r="397" ht="63.0" hidden="1" customHeight="1">
      <c r="A397" s="120" t="s">
        <v>1609</v>
      </c>
      <c r="B397" s="163" t="s">
        <v>1611</v>
      </c>
      <c r="C397" s="108"/>
      <c r="D397" s="108"/>
      <c r="E397" s="113"/>
      <c r="F397" s="108"/>
      <c r="G397" s="108"/>
      <c r="H397" s="78"/>
      <c r="I397" s="78"/>
      <c r="J397" s="5"/>
      <c r="K397" s="6"/>
      <c r="L397" s="6"/>
      <c r="M397" s="6"/>
      <c r="N397" s="6"/>
      <c r="O397" s="6"/>
      <c r="P397" s="6"/>
      <c r="Q397" s="6"/>
      <c r="R397" s="6"/>
      <c r="S397" s="6"/>
      <c r="T397" s="6"/>
      <c r="U397" s="6"/>
      <c r="V397" s="6"/>
      <c r="W397" s="6"/>
      <c r="X397" s="6"/>
      <c r="Y397" s="6"/>
      <c r="Z397" s="6"/>
    </row>
    <row r="398" ht="31.5" hidden="1" customHeight="1">
      <c r="A398" s="120" t="s">
        <v>1612</v>
      </c>
      <c r="B398" s="125" t="s">
        <v>1613</v>
      </c>
      <c r="C398" s="108"/>
      <c r="D398" s="108"/>
      <c r="E398" s="113"/>
      <c r="F398" s="108"/>
      <c r="G398" s="108"/>
      <c r="H398" s="78"/>
      <c r="I398" s="78"/>
      <c r="J398" s="5"/>
      <c r="K398" s="6"/>
      <c r="L398" s="6"/>
      <c r="M398" s="6"/>
      <c r="N398" s="6"/>
      <c r="O398" s="6"/>
      <c r="P398" s="6"/>
      <c r="Q398" s="6"/>
      <c r="R398" s="6"/>
      <c r="S398" s="6"/>
      <c r="T398" s="6"/>
      <c r="U398" s="6"/>
      <c r="V398" s="6"/>
      <c r="W398" s="6"/>
      <c r="X398" s="6"/>
      <c r="Y398" s="6"/>
      <c r="Z398" s="6"/>
    </row>
    <row r="399" ht="39.75" customHeight="1">
      <c r="A399" s="148" t="s">
        <v>1614</v>
      </c>
      <c r="B399" s="114" t="s">
        <v>1615</v>
      </c>
      <c r="C399" s="3"/>
      <c r="D399" s="3"/>
      <c r="E399" s="3"/>
      <c r="F399" s="3"/>
      <c r="G399" s="4"/>
      <c r="H399" s="78">
        <f>SUM(D400:D402)</f>
        <v>0</v>
      </c>
      <c r="I399" s="78">
        <f>COUNT(D400:D402)*2</f>
        <v>4</v>
      </c>
      <c r="J399" s="5"/>
      <c r="K399" s="6"/>
      <c r="L399" s="6"/>
      <c r="M399" s="6"/>
      <c r="N399" s="6"/>
      <c r="O399" s="6"/>
      <c r="P399" s="6"/>
      <c r="Q399" s="6"/>
      <c r="R399" s="6"/>
      <c r="S399" s="6"/>
      <c r="T399" s="6"/>
      <c r="U399" s="6"/>
      <c r="V399" s="6"/>
      <c r="W399" s="6"/>
      <c r="X399" s="6"/>
      <c r="Y399" s="6"/>
      <c r="Z399" s="6"/>
    </row>
    <row r="400" ht="31.5" customHeight="1">
      <c r="A400" s="104" t="s">
        <v>1625</v>
      </c>
      <c r="B400" s="125" t="s">
        <v>1626</v>
      </c>
      <c r="C400" s="115" t="s">
        <v>1627</v>
      </c>
      <c r="D400" s="108">
        <v>0.0</v>
      </c>
      <c r="E400" s="113" t="s">
        <v>331</v>
      </c>
      <c r="F400" s="108"/>
      <c r="G400" s="108"/>
      <c r="H400" s="78"/>
      <c r="I400" s="78"/>
      <c r="J400" s="5"/>
      <c r="K400" s="6"/>
      <c r="L400" s="6"/>
      <c r="M400" s="6"/>
      <c r="N400" s="6"/>
      <c r="O400" s="6"/>
      <c r="P400" s="6"/>
      <c r="Q400" s="6"/>
      <c r="R400" s="6"/>
      <c r="S400" s="6"/>
      <c r="T400" s="6"/>
      <c r="U400" s="6"/>
      <c r="V400" s="6"/>
      <c r="W400" s="6"/>
      <c r="X400" s="6"/>
      <c r="Y400" s="6"/>
      <c r="Z400" s="6"/>
    </row>
    <row r="401" ht="31.5" hidden="1" customHeight="1">
      <c r="A401" s="120" t="s">
        <v>1632</v>
      </c>
      <c r="B401" s="125" t="s">
        <v>1633</v>
      </c>
      <c r="C401" s="108"/>
      <c r="D401" s="108"/>
      <c r="E401" s="113"/>
      <c r="F401" s="108"/>
      <c r="G401" s="108"/>
      <c r="H401" s="78"/>
      <c r="I401" s="78"/>
      <c r="J401" s="5"/>
      <c r="K401" s="6"/>
      <c r="L401" s="6"/>
      <c r="M401" s="6"/>
      <c r="N401" s="6"/>
      <c r="O401" s="6"/>
      <c r="P401" s="6"/>
      <c r="Q401" s="6"/>
      <c r="R401" s="6"/>
      <c r="S401" s="6"/>
      <c r="T401" s="6"/>
      <c r="U401" s="6"/>
      <c r="V401" s="6"/>
      <c r="W401" s="6"/>
      <c r="X401" s="6"/>
      <c r="Y401" s="6"/>
      <c r="Z401" s="6"/>
    </row>
    <row r="402" ht="45.0" customHeight="1">
      <c r="A402" s="104" t="s">
        <v>1638</v>
      </c>
      <c r="B402" s="106" t="s">
        <v>1641</v>
      </c>
      <c r="C402" s="111" t="s">
        <v>1738</v>
      </c>
      <c r="D402" s="108">
        <v>0.0</v>
      </c>
      <c r="E402" s="113" t="s">
        <v>158</v>
      </c>
      <c r="F402" s="113"/>
      <c r="G402" s="113"/>
      <c r="H402" s="78"/>
      <c r="I402" s="78"/>
      <c r="J402" s="5"/>
      <c r="K402" s="6"/>
      <c r="L402" s="6"/>
      <c r="M402" s="6"/>
      <c r="N402" s="6"/>
      <c r="O402" s="6"/>
      <c r="P402" s="6"/>
      <c r="Q402" s="6"/>
      <c r="R402" s="6"/>
      <c r="S402" s="6"/>
      <c r="T402" s="6"/>
      <c r="U402" s="6"/>
      <c r="V402" s="6"/>
      <c r="W402" s="6"/>
      <c r="X402" s="6"/>
      <c r="Y402" s="6"/>
      <c r="Z402" s="6"/>
    </row>
    <row r="403" ht="39.75" customHeight="1">
      <c r="A403" s="148" t="s">
        <v>1646</v>
      </c>
      <c r="B403" s="114" t="s">
        <v>1649</v>
      </c>
      <c r="C403" s="3"/>
      <c r="D403" s="3"/>
      <c r="E403" s="3"/>
      <c r="F403" s="3"/>
      <c r="G403" s="4"/>
      <c r="H403" s="78">
        <f>SUM(D412:D417)</f>
        <v>6</v>
      </c>
      <c r="I403" s="78">
        <f>COUNT(D412:D417)*2</f>
        <v>12</v>
      </c>
      <c r="J403" s="5"/>
      <c r="K403" s="6"/>
      <c r="L403" s="6"/>
      <c r="M403" s="6"/>
      <c r="N403" s="6"/>
      <c r="O403" s="6"/>
      <c r="P403" s="6"/>
      <c r="Q403" s="6"/>
      <c r="R403" s="6"/>
      <c r="S403" s="6"/>
      <c r="T403" s="6"/>
      <c r="U403" s="6"/>
      <c r="V403" s="6"/>
      <c r="W403" s="6"/>
      <c r="X403" s="6"/>
      <c r="Y403" s="6"/>
      <c r="Z403" s="6"/>
    </row>
    <row r="404" ht="31.5" hidden="1" customHeight="1">
      <c r="A404" s="120" t="s">
        <v>1657</v>
      </c>
      <c r="B404" s="125" t="s">
        <v>1658</v>
      </c>
      <c r="C404" s="108"/>
      <c r="D404" s="108"/>
      <c r="E404" s="113"/>
      <c r="F404" s="108"/>
      <c r="G404" s="108"/>
      <c r="H404" s="78"/>
      <c r="I404" s="78"/>
      <c r="J404" s="5"/>
      <c r="K404" s="6"/>
      <c r="L404" s="6"/>
      <c r="M404" s="6"/>
      <c r="N404" s="6"/>
      <c r="O404" s="6"/>
      <c r="P404" s="6"/>
      <c r="Q404" s="6"/>
      <c r="R404" s="6"/>
      <c r="S404" s="6"/>
      <c r="T404" s="6"/>
      <c r="U404" s="6"/>
      <c r="V404" s="6"/>
      <c r="W404" s="6"/>
      <c r="X404" s="6"/>
      <c r="Y404" s="6"/>
      <c r="Z404" s="6"/>
    </row>
    <row r="405" ht="31.5" hidden="1" customHeight="1">
      <c r="A405" s="120" t="s">
        <v>1661</v>
      </c>
      <c r="B405" s="125" t="s">
        <v>1662</v>
      </c>
      <c r="C405" s="108"/>
      <c r="D405" s="108"/>
      <c r="E405" s="113"/>
      <c r="F405" s="108"/>
      <c r="G405" s="108"/>
      <c r="H405" s="78"/>
      <c r="I405" s="78"/>
      <c r="J405" s="5"/>
      <c r="K405" s="6"/>
      <c r="L405" s="6"/>
      <c r="M405" s="6"/>
      <c r="N405" s="6"/>
      <c r="O405" s="6"/>
      <c r="P405" s="6"/>
      <c r="Q405" s="6"/>
      <c r="R405" s="6"/>
      <c r="S405" s="6"/>
      <c r="T405" s="6"/>
      <c r="U405" s="6"/>
      <c r="V405" s="6"/>
      <c r="W405" s="6"/>
      <c r="X405" s="6"/>
      <c r="Y405" s="6"/>
      <c r="Z405" s="6"/>
    </row>
    <row r="406" ht="31.5" hidden="1" customHeight="1">
      <c r="A406" s="120" t="s">
        <v>1664</v>
      </c>
      <c r="B406" s="125" t="s">
        <v>1665</v>
      </c>
      <c r="C406" s="108"/>
      <c r="D406" s="108"/>
      <c r="E406" s="113"/>
      <c r="F406" s="108"/>
      <c r="G406" s="108"/>
      <c r="H406" s="78"/>
      <c r="I406" s="78"/>
      <c r="J406" s="5"/>
      <c r="K406" s="6"/>
      <c r="L406" s="6"/>
      <c r="M406" s="6"/>
      <c r="N406" s="6"/>
      <c r="O406" s="6"/>
      <c r="P406" s="6"/>
      <c r="Q406" s="6"/>
      <c r="R406" s="6"/>
      <c r="S406" s="6"/>
      <c r="T406" s="6"/>
      <c r="U406" s="6"/>
      <c r="V406" s="6"/>
      <c r="W406" s="6"/>
      <c r="X406" s="6"/>
      <c r="Y406" s="6"/>
      <c r="Z406" s="6"/>
    </row>
    <row r="407" ht="31.5" hidden="1" customHeight="1">
      <c r="A407" s="120" t="s">
        <v>1666</v>
      </c>
      <c r="B407" s="125" t="s">
        <v>1667</v>
      </c>
      <c r="C407" s="108"/>
      <c r="D407" s="108"/>
      <c r="E407" s="113"/>
      <c r="F407" s="108"/>
      <c r="G407" s="108"/>
      <c r="H407" s="78"/>
      <c r="I407" s="78"/>
      <c r="J407" s="5"/>
      <c r="K407" s="6"/>
      <c r="L407" s="6"/>
      <c r="M407" s="6"/>
      <c r="N407" s="6"/>
      <c r="O407" s="6"/>
      <c r="P407" s="6"/>
      <c r="Q407" s="6"/>
      <c r="R407" s="6"/>
      <c r="S407" s="6"/>
      <c r="T407" s="6"/>
      <c r="U407" s="6"/>
      <c r="V407" s="6"/>
      <c r="W407" s="6"/>
      <c r="X407" s="6"/>
      <c r="Y407" s="6"/>
      <c r="Z407" s="6"/>
    </row>
    <row r="408" ht="47.25" hidden="1" customHeight="1">
      <c r="A408" s="120" t="s">
        <v>1668</v>
      </c>
      <c r="B408" s="125" t="s">
        <v>1669</v>
      </c>
      <c r="C408" s="108"/>
      <c r="D408" s="108"/>
      <c r="E408" s="113"/>
      <c r="F408" s="108"/>
      <c r="G408" s="108"/>
      <c r="H408" s="78"/>
      <c r="I408" s="78"/>
      <c r="J408" s="5"/>
      <c r="K408" s="6"/>
      <c r="L408" s="6"/>
      <c r="M408" s="6"/>
      <c r="N408" s="6"/>
      <c r="O408" s="6"/>
      <c r="P408" s="6"/>
      <c r="Q408" s="6"/>
      <c r="R408" s="6"/>
      <c r="S408" s="6"/>
      <c r="T408" s="6"/>
      <c r="U408" s="6"/>
      <c r="V408" s="6"/>
      <c r="W408" s="6"/>
      <c r="X408" s="6"/>
      <c r="Y408" s="6"/>
      <c r="Z408" s="6"/>
    </row>
    <row r="409" ht="31.5" hidden="1" customHeight="1">
      <c r="A409" s="120" t="s">
        <v>1670</v>
      </c>
      <c r="B409" s="125" t="s">
        <v>1671</v>
      </c>
      <c r="C409" s="108"/>
      <c r="D409" s="108"/>
      <c r="E409" s="113"/>
      <c r="F409" s="108"/>
      <c r="G409" s="108"/>
      <c r="H409" s="78"/>
      <c r="I409" s="78"/>
      <c r="J409" s="5"/>
      <c r="K409" s="6"/>
      <c r="L409" s="6"/>
      <c r="M409" s="6"/>
      <c r="N409" s="6"/>
      <c r="O409" s="6"/>
      <c r="P409" s="6"/>
      <c r="Q409" s="6"/>
      <c r="R409" s="6"/>
      <c r="S409" s="6"/>
      <c r="T409" s="6"/>
      <c r="U409" s="6"/>
      <c r="V409" s="6"/>
      <c r="W409" s="6"/>
      <c r="X409" s="6"/>
      <c r="Y409" s="6"/>
      <c r="Z409" s="6"/>
    </row>
    <row r="410" ht="31.5" hidden="1" customHeight="1">
      <c r="A410" s="120" t="s">
        <v>1672</v>
      </c>
      <c r="B410" s="125" t="s">
        <v>1673</v>
      </c>
      <c r="C410" s="108"/>
      <c r="D410" s="108"/>
      <c r="E410" s="113"/>
      <c r="F410" s="108"/>
      <c r="G410" s="108"/>
      <c r="H410" s="78"/>
      <c r="I410" s="78"/>
      <c r="J410" s="5"/>
      <c r="K410" s="6"/>
      <c r="L410" s="6"/>
      <c r="M410" s="6"/>
      <c r="N410" s="6"/>
      <c r="O410" s="6"/>
      <c r="P410" s="6"/>
      <c r="Q410" s="6"/>
      <c r="R410" s="6"/>
      <c r="S410" s="6"/>
      <c r="T410" s="6"/>
      <c r="U410" s="6"/>
      <c r="V410" s="6"/>
      <c r="W410" s="6"/>
      <c r="X410" s="6"/>
      <c r="Y410" s="6"/>
      <c r="Z410" s="6"/>
    </row>
    <row r="411" ht="31.5" hidden="1" customHeight="1">
      <c r="A411" s="120" t="s">
        <v>1674</v>
      </c>
      <c r="B411" s="125" t="s">
        <v>1675</v>
      </c>
      <c r="C411" s="108"/>
      <c r="D411" s="108"/>
      <c r="E411" s="113"/>
      <c r="F411" s="108"/>
      <c r="G411" s="108"/>
      <c r="H411" s="78"/>
      <c r="I411" s="78"/>
      <c r="J411" s="5"/>
      <c r="K411" s="6"/>
      <c r="L411" s="6"/>
      <c r="M411" s="6"/>
      <c r="N411" s="6"/>
      <c r="O411" s="6"/>
      <c r="P411" s="6"/>
      <c r="Q411" s="6"/>
      <c r="R411" s="6"/>
      <c r="S411" s="6"/>
      <c r="T411" s="6"/>
      <c r="U411" s="6"/>
      <c r="V411" s="6"/>
      <c r="W411" s="6"/>
      <c r="X411" s="6"/>
      <c r="Y411" s="6"/>
      <c r="Z411" s="6"/>
    </row>
    <row r="412" ht="31.5" customHeight="1">
      <c r="A412" s="104" t="s">
        <v>1676</v>
      </c>
      <c r="B412" s="106" t="s">
        <v>1677</v>
      </c>
      <c r="C412" s="111" t="s">
        <v>1781</v>
      </c>
      <c r="D412" s="113">
        <v>0.0</v>
      </c>
      <c r="E412" s="113" t="s">
        <v>1053</v>
      </c>
      <c r="F412" s="113"/>
      <c r="G412" s="113"/>
      <c r="H412" s="78"/>
      <c r="I412" s="78"/>
      <c r="J412" s="5"/>
      <c r="K412" s="6"/>
      <c r="L412" s="6"/>
      <c r="M412" s="6"/>
      <c r="N412" s="6"/>
      <c r="O412" s="6"/>
      <c r="P412" s="6"/>
      <c r="Q412" s="6"/>
      <c r="R412" s="6"/>
      <c r="S412" s="6"/>
      <c r="T412" s="6"/>
      <c r="U412" s="6"/>
      <c r="V412" s="6"/>
      <c r="W412" s="6"/>
      <c r="X412" s="6"/>
      <c r="Y412" s="6"/>
      <c r="Z412" s="6"/>
    </row>
    <row r="413" ht="30.0" customHeight="1">
      <c r="A413" s="104"/>
      <c r="B413" s="106"/>
      <c r="C413" s="111" t="s">
        <v>1790</v>
      </c>
      <c r="D413" s="113">
        <v>2.0</v>
      </c>
      <c r="E413" s="113" t="s">
        <v>114</v>
      </c>
      <c r="F413" s="113"/>
      <c r="G413" s="113"/>
      <c r="H413" s="78"/>
      <c r="I413" s="78"/>
      <c r="J413" s="5"/>
      <c r="K413" s="6"/>
      <c r="L413" s="6"/>
      <c r="M413" s="6"/>
      <c r="N413" s="6"/>
      <c r="O413" s="6"/>
      <c r="P413" s="6"/>
      <c r="Q413" s="6"/>
      <c r="R413" s="6"/>
      <c r="S413" s="6"/>
      <c r="T413" s="6"/>
      <c r="U413" s="6"/>
      <c r="V413" s="6"/>
      <c r="W413" s="6"/>
      <c r="X413" s="6"/>
      <c r="Y413" s="6"/>
      <c r="Z413" s="6"/>
    </row>
    <row r="414" ht="45.0" customHeight="1">
      <c r="A414" s="104"/>
      <c r="B414" s="106"/>
      <c r="C414" s="111" t="s">
        <v>1798</v>
      </c>
      <c r="D414" s="113">
        <v>2.0</v>
      </c>
      <c r="E414" s="113" t="s">
        <v>1053</v>
      </c>
      <c r="F414" s="113"/>
      <c r="G414" s="113"/>
      <c r="H414" s="78"/>
      <c r="I414" s="78"/>
      <c r="J414" s="5"/>
      <c r="K414" s="6"/>
      <c r="L414" s="6"/>
      <c r="M414" s="6"/>
      <c r="N414" s="6"/>
      <c r="O414" s="6"/>
      <c r="P414" s="6"/>
      <c r="Q414" s="6"/>
      <c r="R414" s="6"/>
      <c r="S414" s="6"/>
      <c r="T414" s="6"/>
      <c r="U414" s="6"/>
      <c r="V414" s="6"/>
      <c r="W414" s="6"/>
      <c r="X414" s="6"/>
      <c r="Y414" s="6"/>
      <c r="Z414" s="6"/>
    </row>
    <row r="415" ht="45.0" customHeight="1">
      <c r="A415" s="104"/>
      <c r="B415" s="106"/>
      <c r="C415" s="111" t="s">
        <v>1807</v>
      </c>
      <c r="D415" s="113">
        <v>0.0</v>
      </c>
      <c r="E415" s="113" t="s">
        <v>158</v>
      </c>
      <c r="F415" s="113"/>
      <c r="G415" s="113"/>
      <c r="H415" s="78"/>
      <c r="I415" s="78"/>
      <c r="J415" s="5"/>
      <c r="K415" s="6"/>
      <c r="L415" s="6"/>
      <c r="M415" s="6"/>
      <c r="N415" s="6"/>
      <c r="O415" s="6"/>
      <c r="P415" s="6"/>
      <c r="Q415" s="6"/>
      <c r="R415" s="6"/>
      <c r="S415" s="6"/>
      <c r="T415" s="6"/>
      <c r="U415" s="6"/>
      <c r="V415" s="6"/>
      <c r="W415" s="6"/>
      <c r="X415" s="6"/>
      <c r="Y415" s="6"/>
      <c r="Z415" s="6"/>
    </row>
    <row r="416" ht="30.0" customHeight="1">
      <c r="A416" s="104"/>
      <c r="B416" s="106"/>
      <c r="C416" s="176" t="s">
        <v>1812</v>
      </c>
      <c r="D416" s="113">
        <v>2.0</v>
      </c>
      <c r="E416" s="113" t="s">
        <v>1053</v>
      </c>
      <c r="F416" s="113"/>
      <c r="G416" s="113"/>
      <c r="H416" s="78"/>
      <c r="I416" s="78"/>
      <c r="J416" s="5"/>
      <c r="K416" s="6"/>
      <c r="L416" s="6"/>
      <c r="M416" s="6"/>
      <c r="N416" s="6"/>
      <c r="O416" s="6"/>
      <c r="P416" s="6"/>
      <c r="Q416" s="6"/>
      <c r="R416" s="6"/>
      <c r="S416" s="6"/>
      <c r="T416" s="6"/>
      <c r="U416" s="6"/>
      <c r="V416" s="6"/>
      <c r="W416" s="6"/>
      <c r="X416" s="6"/>
      <c r="Y416" s="6"/>
      <c r="Z416" s="6"/>
    </row>
    <row r="417" ht="60.0" customHeight="1">
      <c r="A417" s="104" t="s">
        <v>1680</v>
      </c>
      <c r="B417" s="106" t="s">
        <v>1681</v>
      </c>
      <c r="C417" s="111" t="s">
        <v>1814</v>
      </c>
      <c r="D417" s="113">
        <v>0.0</v>
      </c>
      <c r="E417" s="113" t="s">
        <v>1053</v>
      </c>
      <c r="F417" s="113"/>
      <c r="G417" s="113"/>
      <c r="H417" s="78"/>
      <c r="I417" s="78"/>
      <c r="J417" s="5"/>
      <c r="K417" s="6"/>
      <c r="L417" s="6"/>
      <c r="M417" s="6"/>
      <c r="N417" s="6"/>
      <c r="O417" s="6"/>
      <c r="P417" s="6"/>
      <c r="Q417" s="6"/>
      <c r="R417" s="6"/>
      <c r="S417" s="6"/>
      <c r="T417" s="6"/>
      <c r="U417" s="6"/>
      <c r="V417" s="6"/>
      <c r="W417" s="6"/>
      <c r="X417" s="6"/>
      <c r="Y417" s="6"/>
      <c r="Z417" s="6"/>
    </row>
    <row r="418" ht="39.75" hidden="1" customHeight="1">
      <c r="A418" s="212" t="s">
        <v>1683</v>
      </c>
      <c r="B418" s="114" t="s">
        <v>1816</v>
      </c>
      <c r="C418" s="3"/>
      <c r="D418" s="3"/>
      <c r="E418" s="3"/>
      <c r="F418" s="3"/>
      <c r="G418" s="4"/>
      <c r="H418" s="78"/>
      <c r="I418" s="78"/>
      <c r="J418" s="5"/>
      <c r="K418" s="6"/>
      <c r="L418" s="6"/>
      <c r="M418" s="6"/>
      <c r="N418" s="6"/>
      <c r="O418" s="6"/>
      <c r="P418" s="6"/>
      <c r="Q418" s="6"/>
      <c r="R418" s="6"/>
      <c r="S418" s="6"/>
      <c r="T418" s="6"/>
      <c r="U418" s="6"/>
      <c r="V418" s="6"/>
      <c r="W418" s="6"/>
      <c r="X418" s="6"/>
      <c r="Y418" s="6"/>
      <c r="Z418" s="6"/>
    </row>
    <row r="419" ht="47.25" hidden="1" customHeight="1">
      <c r="A419" s="120" t="s">
        <v>1687</v>
      </c>
      <c r="B419" s="125" t="s">
        <v>1824</v>
      </c>
      <c r="C419" s="108"/>
      <c r="D419" s="108"/>
      <c r="E419" s="113"/>
      <c r="F419" s="108"/>
      <c r="G419" s="108"/>
      <c r="H419" s="78"/>
      <c r="I419" s="78"/>
      <c r="J419" s="5"/>
      <c r="K419" s="6"/>
      <c r="L419" s="6"/>
      <c r="M419" s="6"/>
      <c r="N419" s="6"/>
      <c r="O419" s="6"/>
      <c r="P419" s="6"/>
      <c r="Q419" s="6"/>
      <c r="R419" s="6"/>
      <c r="S419" s="6"/>
      <c r="T419" s="6"/>
      <c r="U419" s="6"/>
      <c r="V419" s="6"/>
      <c r="W419" s="6"/>
      <c r="X419" s="6"/>
      <c r="Y419" s="6"/>
      <c r="Z419" s="6"/>
    </row>
    <row r="420" ht="47.25" hidden="1" customHeight="1">
      <c r="A420" s="120" t="s">
        <v>1691</v>
      </c>
      <c r="B420" s="125" t="s">
        <v>1830</v>
      </c>
      <c r="C420" s="108"/>
      <c r="D420" s="108"/>
      <c r="E420" s="113"/>
      <c r="F420" s="108"/>
      <c r="G420" s="108"/>
      <c r="H420" s="78"/>
      <c r="I420" s="78"/>
      <c r="J420" s="5"/>
      <c r="K420" s="6"/>
      <c r="L420" s="6"/>
      <c r="M420" s="6"/>
      <c r="N420" s="6"/>
      <c r="O420" s="6"/>
      <c r="P420" s="6"/>
      <c r="Q420" s="6"/>
      <c r="R420" s="6"/>
      <c r="S420" s="6"/>
      <c r="T420" s="6"/>
      <c r="U420" s="6"/>
      <c r="V420" s="6"/>
      <c r="W420" s="6"/>
      <c r="X420" s="6"/>
      <c r="Y420" s="6"/>
      <c r="Z420" s="6"/>
    </row>
    <row r="421" ht="31.5" hidden="1" customHeight="1">
      <c r="A421" s="120" t="s">
        <v>1696</v>
      </c>
      <c r="B421" s="125" t="s">
        <v>1834</v>
      </c>
      <c r="C421" s="108"/>
      <c r="D421" s="108"/>
      <c r="E421" s="113"/>
      <c r="F421" s="108"/>
      <c r="G421" s="108"/>
      <c r="H421" s="78"/>
      <c r="I421" s="78"/>
      <c r="J421" s="5"/>
      <c r="K421" s="6"/>
      <c r="L421" s="6"/>
      <c r="M421" s="6"/>
      <c r="N421" s="6"/>
      <c r="O421" s="6"/>
      <c r="P421" s="6"/>
      <c r="Q421" s="6"/>
      <c r="R421" s="6"/>
      <c r="S421" s="6"/>
      <c r="T421" s="6"/>
      <c r="U421" s="6"/>
      <c r="V421" s="6"/>
      <c r="W421" s="6"/>
      <c r="X421" s="6"/>
      <c r="Y421" s="6"/>
      <c r="Z421" s="6"/>
    </row>
    <row r="422" ht="39.75" hidden="1" customHeight="1">
      <c r="A422" s="212" t="s">
        <v>1700</v>
      </c>
      <c r="B422" s="114" t="s">
        <v>1836</v>
      </c>
      <c r="C422" s="3"/>
      <c r="D422" s="3"/>
      <c r="E422" s="3"/>
      <c r="F422" s="3"/>
      <c r="G422" s="4"/>
      <c r="H422" s="78"/>
      <c r="I422" s="78"/>
      <c r="J422" s="5"/>
      <c r="K422" s="6"/>
      <c r="L422" s="6"/>
      <c r="M422" s="6"/>
      <c r="N422" s="6"/>
      <c r="O422" s="6"/>
      <c r="P422" s="6"/>
      <c r="Q422" s="6"/>
      <c r="R422" s="6"/>
      <c r="S422" s="6"/>
      <c r="T422" s="6"/>
      <c r="U422" s="6"/>
      <c r="V422" s="6"/>
      <c r="W422" s="6"/>
      <c r="X422" s="6"/>
      <c r="Y422" s="6"/>
      <c r="Z422" s="6"/>
    </row>
    <row r="423" ht="31.5" hidden="1" customHeight="1">
      <c r="A423" s="120" t="s">
        <v>1705</v>
      </c>
      <c r="B423" s="125" t="s">
        <v>1849</v>
      </c>
      <c r="C423" s="108"/>
      <c r="D423" s="108"/>
      <c r="E423" s="113"/>
      <c r="F423" s="108"/>
      <c r="G423" s="108"/>
      <c r="H423" s="78"/>
      <c r="I423" s="78"/>
      <c r="J423" s="5"/>
      <c r="K423" s="6"/>
      <c r="L423" s="6"/>
      <c r="M423" s="6"/>
      <c r="N423" s="6"/>
      <c r="O423" s="6"/>
      <c r="P423" s="6"/>
      <c r="Q423" s="6"/>
      <c r="R423" s="6"/>
      <c r="S423" s="6"/>
      <c r="T423" s="6"/>
      <c r="U423" s="6"/>
      <c r="V423" s="6"/>
      <c r="W423" s="6"/>
      <c r="X423" s="6"/>
      <c r="Y423" s="6"/>
      <c r="Z423" s="6"/>
    </row>
    <row r="424" ht="31.5" hidden="1" customHeight="1">
      <c r="A424" s="120" t="s">
        <v>1709</v>
      </c>
      <c r="B424" s="125" t="s">
        <v>1850</v>
      </c>
      <c r="C424" s="108"/>
      <c r="D424" s="108"/>
      <c r="E424" s="113"/>
      <c r="F424" s="108"/>
      <c r="G424" s="108"/>
      <c r="H424" s="78"/>
      <c r="I424" s="78"/>
      <c r="J424" s="5"/>
      <c r="K424" s="6"/>
      <c r="L424" s="6"/>
      <c r="M424" s="6"/>
      <c r="N424" s="6"/>
      <c r="O424" s="6"/>
      <c r="P424" s="6"/>
      <c r="Q424" s="6"/>
      <c r="R424" s="6"/>
      <c r="S424" s="6"/>
      <c r="T424" s="6"/>
      <c r="U424" s="6"/>
      <c r="V424" s="6"/>
      <c r="W424" s="6"/>
      <c r="X424" s="6"/>
      <c r="Y424" s="6"/>
      <c r="Z424" s="6"/>
    </row>
    <row r="425" ht="31.5" hidden="1" customHeight="1">
      <c r="A425" s="120" t="s">
        <v>1713</v>
      </c>
      <c r="B425" s="125" t="s">
        <v>1851</v>
      </c>
      <c r="C425" s="108"/>
      <c r="D425" s="108"/>
      <c r="E425" s="113"/>
      <c r="F425" s="108"/>
      <c r="G425" s="108"/>
      <c r="H425" s="78"/>
      <c r="I425" s="78"/>
      <c r="J425" s="5"/>
      <c r="K425" s="6"/>
      <c r="L425" s="6"/>
      <c r="M425" s="6"/>
      <c r="N425" s="6"/>
      <c r="O425" s="6"/>
      <c r="P425" s="6"/>
      <c r="Q425" s="6"/>
      <c r="R425" s="6"/>
      <c r="S425" s="6"/>
      <c r="T425" s="6"/>
      <c r="U425" s="6"/>
      <c r="V425" s="6"/>
      <c r="W425" s="6"/>
      <c r="X425" s="6"/>
      <c r="Y425" s="6"/>
      <c r="Z425" s="6"/>
    </row>
    <row r="426" ht="31.5" hidden="1" customHeight="1">
      <c r="A426" s="120" t="s">
        <v>1715</v>
      </c>
      <c r="B426" s="125" t="s">
        <v>1852</v>
      </c>
      <c r="C426" s="108"/>
      <c r="D426" s="108"/>
      <c r="E426" s="113"/>
      <c r="F426" s="108"/>
      <c r="G426" s="108"/>
      <c r="H426" s="78"/>
      <c r="I426" s="78"/>
      <c r="J426" s="5"/>
      <c r="K426" s="6"/>
      <c r="L426" s="6"/>
      <c r="M426" s="6"/>
      <c r="N426" s="6"/>
      <c r="O426" s="6"/>
      <c r="P426" s="6"/>
      <c r="Q426" s="6"/>
      <c r="R426" s="6"/>
      <c r="S426" s="6"/>
      <c r="T426" s="6"/>
      <c r="U426" s="6"/>
      <c r="V426" s="6"/>
      <c r="W426" s="6"/>
      <c r="X426" s="6"/>
      <c r="Y426" s="6"/>
      <c r="Z426" s="6"/>
    </row>
    <row r="427" ht="39.75" customHeight="1">
      <c r="A427" s="148" t="s">
        <v>1717</v>
      </c>
      <c r="B427" s="114" t="s">
        <v>1719</v>
      </c>
      <c r="C427" s="3"/>
      <c r="D427" s="3"/>
      <c r="E427" s="3"/>
      <c r="F427" s="3"/>
      <c r="G427" s="4"/>
      <c r="H427" s="78">
        <f>SUM(D428:D432)</f>
        <v>2</v>
      </c>
      <c r="I427" s="78">
        <f>COUNT(D428:D432)*2</f>
        <v>10</v>
      </c>
      <c r="J427" s="5"/>
      <c r="K427" s="6"/>
      <c r="L427" s="6"/>
      <c r="M427" s="6"/>
      <c r="N427" s="6"/>
      <c r="O427" s="6"/>
      <c r="P427" s="6"/>
      <c r="Q427" s="6"/>
      <c r="R427" s="6"/>
      <c r="S427" s="6"/>
      <c r="T427" s="6"/>
      <c r="U427" s="6"/>
      <c r="V427" s="6"/>
      <c r="W427" s="6"/>
      <c r="X427" s="6"/>
      <c r="Y427" s="6"/>
      <c r="Z427" s="6"/>
    </row>
    <row r="428" ht="63.0" customHeight="1">
      <c r="A428" s="104" t="s">
        <v>1720</v>
      </c>
      <c r="B428" s="106" t="s">
        <v>1721</v>
      </c>
      <c r="C428" s="106" t="s">
        <v>1874</v>
      </c>
      <c r="D428" s="113">
        <v>0.0</v>
      </c>
      <c r="E428" s="113" t="s">
        <v>473</v>
      </c>
      <c r="F428" s="113"/>
      <c r="G428" s="113"/>
      <c r="H428" s="78"/>
      <c r="I428" s="78"/>
      <c r="J428" s="5"/>
      <c r="K428" s="6"/>
      <c r="L428" s="6"/>
      <c r="M428" s="6"/>
      <c r="N428" s="6"/>
      <c r="O428" s="6"/>
      <c r="P428" s="6"/>
      <c r="Q428" s="6"/>
      <c r="R428" s="6"/>
      <c r="S428" s="6"/>
      <c r="T428" s="6"/>
      <c r="U428" s="6"/>
      <c r="V428" s="6"/>
      <c r="W428" s="6"/>
      <c r="X428" s="6"/>
      <c r="Y428" s="6"/>
      <c r="Z428" s="6"/>
    </row>
    <row r="429" ht="63.0" customHeight="1">
      <c r="A429" s="104"/>
      <c r="B429" s="106"/>
      <c r="C429" s="115" t="s">
        <v>1878</v>
      </c>
      <c r="D429" s="113">
        <v>2.0</v>
      </c>
      <c r="E429" s="113" t="s">
        <v>1053</v>
      </c>
      <c r="F429" s="145"/>
      <c r="G429" s="113"/>
      <c r="H429" s="78"/>
      <c r="I429" s="78"/>
      <c r="J429" s="5"/>
      <c r="K429" s="6"/>
      <c r="L429" s="6"/>
      <c r="M429" s="6"/>
      <c r="N429" s="6"/>
      <c r="O429" s="6"/>
      <c r="P429" s="6"/>
      <c r="Q429" s="6"/>
      <c r="R429" s="6"/>
      <c r="S429" s="6"/>
      <c r="T429" s="6"/>
      <c r="U429" s="6"/>
      <c r="V429" s="6"/>
      <c r="W429" s="6"/>
      <c r="X429" s="6"/>
      <c r="Y429" s="6"/>
      <c r="Z429" s="6"/>
    </row>
    <row r="430" ht="60.0" customHeight="1">
      <c r="A430" s="104" t="s">
        <v>1723</v>
      </c>
      <c r="B430" s="106" t="s">
        <v>1724</v>
      </c>
      <c r="C430" s="111" t="s">
        <v>1883</v>
      </c>
      <c r="D430" s="113">
        <v>0.0</v>
      </c>
      <c r="E430" s="113" t="s">
        <v>1053</v>
      </c>
      <c r="F430" s="185" t="s">
        <v>1885</v>
      </c>
      <c r="G430" s="113"/>
      <c r="H430" s="78"/>
      <c r="I430" s="78"/>
      <c r="J430" s="5"/>
      <c r="K430" s="6"/>
      <c r="L430" s="6"/>
      <c r="M430" s="6"/>
      <c r="N430" s="6"/>
      <c r="O430" s="6"/>
      <c r="P430" s="6"/>
      <c r="Q430" s="6"/>
      <c r="R430" s="6"/>
      <c r="S430" s="6"/>
      <c r="T430" s="6"/>
      <c r="U430" s="6"/>
      <c r="V430" s="6"/>
      <c r="W430" s="6"/>
      <c r="X430" s="6"/>
      <c r="Y430" s="6"/>
      <c r="Z430" s="6"/>
    </row>
    <row r="431" ht="60.0" customHeight="1">
      <c r="A431" s="104"/>
      <c r="B431" s="113"/>
      <c r="C431" s="111" t="s">
        <v>1889</v>
      </c>
      <c r="D431" s="113">
        <v>0.0</v>
      </c>
      <c r="E431" s="113" t="s">
        <v>158</v>
      </c>
      <c r="F431" s="185" t="s">
        <v>1891</v>
      </c>
      <c r="G431" s="113"/>
      <c r="H431" s="78"/>
      <c r="I431" s="78"/>
      <c r="J431" s="5"/>
      <c r="K431" s="6"/>
      <c r="L431" s="6"/>
      <c r="M431" s="6"/>
      <c r="N431" s="6"/>
      <c r="O431" s="6"/>
      <c r="P431" s="6"/>
      <c r="Q431" s="6"/>
      <c r="R431" s="6"/>
      <c r="S431" s="6"/>
      <c r="T431" s="6"/>
      <c r="U431" s="6"/>
      <c r="V431" s="6"/>
      <c r="W431" s="6"/>
      <c r="X431" s="6"/>
      <c r="Y431" s="6"/>
      <c r="Z431" s="6"/>
    </row>
    <row r="432" ht="60.0" customHeight="1">
      <c r="A432" s="104"/>
      <c r="B432" s="113"/>
      <c r="C432" s="129" t="s">
        <v>1895</v>
      </c>
      <c r="D432" s="113">
        <v>0.0</v>
      </c>
      <c r="E432" s="113" t="s">
        <v>158</v>
      </c>
      <c r="F432" s="185"/>
      <c r="G432" s="113"/>
      <c r="H432" s="78"/>
      <c r="I432" s="78"/>
      <c r="J432" s="5"/>
      <c r="K432" s="6"/>
      <c r="L432" s="6"/>
      <c r="M432" s="6"/>
      <c r="N432" s="6"/>
      <c r="O432" s="6"/>
      <c r="P432" s="6"/>
      <c r="Q432" s="6"/>
      <c r="R432" s="6"/>
      <c r="S432" s="6"/>
      <c r="T432" s="6"/>
      <c r="U432" s="6"/>
      <c r="V432" s="6"/>
      <c r="W432" s="6"/>
      <c r="X432" s="6"/>
      <c r="Y432" s="6"/>
      <c r="Z432" s="6"/>
    </row>
    <row r="433" ht="30.0" hidden="1" customHeight="1">
      <c r="A433" s="120" t="s">
        <v>1725</v>
      </c>
      <c r="B433" s="133" t="s">
        <v>1726</v>
      </c>
      <c r="C433" s="108"/>
      <c r="D433" s="108"/>
      <c r="E433" s="18"/>
      <c r="F433" s="108"/>
      <c r="G433" s="108"/>
      <c r="H433" s="78"/>
      <c r="I433" s="78"/>
      <c r="J433" s="5"/>
      <c r="K433" s="6"/>
      <c r="L433" s="6"/>
      <c r="M433" s="6"/>
      <c r="N433" s="6"/>
      <c r="O433" s="6"/>
      <c r="P433" s="6"/>
      <c r="Q433" s="6"/>
      <c r="R433" s="6"/>
      <c r="S433" s="6"/>
      <c r="T433" s="6"/>
      <c r="U433" s="6"/>
      <c r="V433" s="6"/>
      <c r="W433" s="6"/>
      <c r="X433" s="6"/>
      <c r="Y433" s="6"/>
      <c r="Z433" s="6"/>
    </row>
    <row r="434" ht="47.25" hidden="1" customHeight="1">
      <c r="A434" s="120" t="s">
        <v>1728</v>
      </c>
      <c r="B434" s="125" t="s">
        <v>1729</v>
      </c>
      <c r="C434" s="108"/>
      <c r="D434" s="108"/>
      <c r="E434" s="113"/>
      <c r="F434" s="108"/>
      <c r="G434" s="108"/>
      <c r="H434" s="78"/>
      <c r="I434" s="78"/>
      <c r="J434" s="5"/>
      <c r="K434" s="6"/>
      <c r="L434" s="6"/>
      <c r="M434" s="6"/>
      <c r="N434" s="6"/>
      <c r="O434" s="6"/>
      <c r="P434" s="6"/>
      <c r="Q434" s="6"/>
      <c r="R434" s="6"/>
      <c r="S434" s="6"/>
      <c r="T434" s="6"/>
      <c r="U434" s="6"/>
      <c r="V434" s="6"/>
      <c r="W434" s="6"/>
      <c r="X434" s="6"/>
      <c r="Y434" s="6"/>
      <c r="Z434" s="6"/>
    </row>
    <row r="435" ht="31.5" hidden="1" customHeight="1">
      <c r="A435" s="232"/>
      <c r="B435" s="233"/>
      <c r="C435" s="108"/>
      <c r="D435" s="108"/>
      <c r="E435" s="113"/>
      <c r="F435" s="108"/>
      <c r="G435" s="108"/>
      <c r="H435" s="78"/>
      <c r="I435" s="78"/>
      <c r="J435" s="5"/>
      <c r="K435" s="6"/>
      <c r="L435" s="6"/>
      <c r="M435" s="6"/>
      <c r="N435" s="6"/>
      <c r="O435" s="6"/>
      <c r="P435" s="6"/>
      <c r="Q435" s="6"/>
      <c r="R435" s="6"/>
      <c r="S435" s="6"/>
      <c r="T435" s="6"/>
      <c r="U435" s="6"/>
      <c r="V435" s="6"/>
      <c r="W435" s="6"/>
      <c r="X435" s="6"/>
      <c r="Y435" s="6"/>
      <c r="Z435" s="6"/>
    </row>
    <row r="436" ht="39.75" customHeight="1">
      <c r="A436" s="148" t="s">
        <v>1732</v>
      </c>
      <c r="B436" s="114" t="s">
        <v>1914</v>
      </c>
      <c r="C436" s="3"/>
      <c r="D436" s="3"/>
      <c r="E436" s="3"/>
      <c r="F436" s="3"/>
      <c r="G436" s="4"/>
      <c r="H436" s="78">
        <f>SUM(D437:D438)</f>
        <v>2</v>
      </c>
      <c r="I436" s="78">
        <f>COUNT(D437:D438)*2</f>
        <v>2</v>
      </c>
      <c r="J436" s="5"/>
      <c r="K436" s="6"/>
      <c r="L436" s="6"/>
      <c r="M436" s="6"/>
      <c r="N436" s="6"/>
      <c r="O436" s="6"/>
      <c r="P436" s="6"/>
      <c r="Q436" s="6"/>
      <c r="R436" s="6"/>
      <c r="S436" s="6"/>
      <c r="T436" s="6"/>
      <c r="U436" s="6"/>
      <c r="V436" s="6"/>
      <c r="W436" s="6"/>
      <c r="X436" s="6"/>
      <c r="Y436" s="6"/>
      <c r="Z436" s="6"/>
    </row>
    <row r="437" ht="47.25" hidden="1" customHeight="1">
      <c r="A437" s="120" t="s">
        <v>1752</v>
      </c>
      <c r="B437" s="125" t="s">
        <v>1928</v>
      </c>
      <c r="C437" s="108"/>
      <c r="D437" s="108"/>
      <c r="E437" s="113"/>
      <c r="F437" s="108"/>
      <c r="G437" s="108"/>
      <c r="H437" s="78"/>
      <c r="I437" s="78"/>
      <c r="J437" s="5"/>
      <c r="K437" s="6"/>
      <c r="L437" s="6"/>
      <c r="M437" s="6"/>
      <c r="N437" s="6"/>
      <c r="O437" s="6"/>
      <c r="P437" s="6"/>
      <c r="Q437" s="6"/>
      <c r="R437" s="6"/>
      <c r="S437" s="6"/>
      <c r="T437" s="6"/>
      <c r="U437" s="6"/>
      <c r="V437" s="6"/>
      <c r="W437" s="6"/>
      <c r="X437" s="6"/>
      <c r="Y437" s="6"/>
      <c r="Z437" s="6"/>
    </row>
    <row r="438" ht="63.0" customHeight="1">
      <c r="A438" s="104" t="s">
        <v>1782</v>
      </c>
      <c r="B438" s="125" t="s">
        <v>1931</v>
      </c>
      <c r="C438" s="181" t="s">
        <v>1933</v>
      </c>
      <c r="D438" s="108">
        <v>2.0</v>
      </c>
      <c r="E438" s="113" t="s">
        <v>1062</v>
      </c>
      <c r="F438" s="108"/>
      <c r="G438" s="108"/>
      <c r="H438" s="78"/>
      <c r="I438" s="78"/>
      <c r="J438" s="5"/>
      <c r="K438" s="6"/>
      <c r="L438" s="6"/>
      <c r="M438" s="6"/>
      <c r="N438" s="6"/>
      <c r="O438" s="6"/>
      <c r="P438" s="6"/>
      <c r="Q438" s="6"/>
      <c r="R438" s="6"/>
      <c r="S438" s="6"/>
      <c r="T438" s="6"/>
      <c r="U438" s="6"/>
      <c r="V438" s="6"/>
      <c r="W438" s="6"/>
      <c r="X438" s="6"/>
      <c r="Y438" s="6"/>
      <c r="Z438" s="6"/>
    </row>
    <row r="439" ht="47.25" hidden="1" customHeight="1">
      <c r="A439" s="120" t="s">
        <v>1787</v>
      </c>
      <c r="B439" s="125" t="s">
        <v>1788</v>
      </c>
      <c r="C439" s="108"/>
      <c r="D439" s="108"/>
      <c r="E439" s="113"/>
      <c r="F439" s="108"/>
      <c r="G439" s="108"/>
      <c r="H439" s="78"/>
      <c r="I439" s="78"/>
      <c r="J439" s="5"/>
      <c r="K439" s="6"/>
      <c r="L439" s="6"/>
      <c r="M439" s="6"/>
      <c r="N439" s="6"/>
      <c r="O439" s="6"/>
      <c r="P439" s="6"/>
      <c r="Q439" s="6"/>
      <c r="R439" s="6"/>
      <c r="S439" s="6"/>
      <c r="T439" s="6"/>
      <c r="U439" s="6"/>
      <c r="V439" s="6"/>
      <c r="W439" s="6"/>
      <c r="X439" s="6"/>
      <c r="Y439" s="6"/>
      <c r="Z439" s="6"/>
    </row>
    <row r="440" ht="30.0" hidden="1" customHeight="1">
      <c r="A440" s="120" t="s">
        <v>1792</v>
      </c>
      <c r="B440" s="125" t="s">
        <v>1793</v>
      </c>
      <c r="C440" s="108"/>
      <c r="D440" s="108"/>
      <c r="E440" s="113"/>
      <c r="F440" s="108"/>
      <c r="G440" s="108"/>
      <c r="H440" s="78"/>
      <c r="I440" s="78"/>
      <c r="J440" s="5"/>
      <c r="K440" s="6"/>
      <c r="L440" s="6"/>
      <c r="M440" s="6"/>
      <c r="N440" s="6"/>
      <c r="O440" s="6"/>
      <c r="P440" s="6"/>
      <c r="Q440" s="6"/>
      <c r="R440" s="6"/>
      <c r="S440" s="6"/>
      <c r="T440" s="6"/>
      <c r="U440" s="6"/>
      <c r="V440" s="6"/>
      <c r="W440" s="6"/>
      <c r="X440" s="6"/>
      <c r="Y440" s="6"/>
      <c r="Z440" s="6"/>
    </row>
    <row r="441" ht="31.5" hidden="1" customHeight="1">
      <c r="A441" s="120" t="s">
        <v>1799</v>
      </c>
      <c r="B441" s="133" t="s">
        <v>1800</v>
      </c>
      <c r="C441" s="108"/>
      <c r="D441" s="108"/>
      <c r="E441" s="113"/>
      <c r="F441" s="108"/>
      <c r="G441" s="108"/>
      <c r="H441" s="78"/>
      <c r="I441" s="78"/>
      <c r="J441" s="5"/>
      <c r="K441" s="6"/>
      <c r="L441" s="6"/>
      <c r="M441" s="6"/>
      <c r="N441" s="6"/>
      <c r="O441" s="6"/>
      <c r="P441" s="6"/>
      <c r="Q441" s="6"/>
      <c r="R441" s="6"/>
      <c r="S441" s="6"/>
      <c r="T441" s="6"/>
      <c r="U441" s="6"/>
      <c r="V441" s="6"/>
      <c r="W441" s="6"/>
      <c r="X441" s="6"/>
      <c r="Y441" s="6"/>
      <c r="Z441" s="6"/>
    </row>
    <row r="442" ht="39.75" customHeight="1">
      <c r="A442" s="148" t="s">
        <v>1817</v>
      </c>
      <c r="B442" s="114" t="s">
        <v>1945</v>
      </c>
      <c r="C442" s="3"/>
      <c r="D442" s="3"/>
      <c r="E442" s="3"/>
      <c r="F442" s="3"/>
      <c r="G442" s="4"/>
      <c r="H442" s="78">
        <f>SUM(D443:D464)</f>
        <v>25</v>
      </c>
      <c r="I442" s="78">
        <f>COUNT(D443:D464)*2</f>
        <v>42</v>
      </c>
      <c r="J442" s="5"/>
      <c r="K442" s="6"/>
      <c r="L442" s="6"/>
      <c r="M442" s="6"/>
      <c r="N442" s="6"/>
      <c r="O442" s="6"/>
      <c r="P442" s="6"/>
      <c r="Q442" s="6"/>
      <c r="R442" s="6"/>
      <c r="S442" s="6"/>
      <c r="T442" s="6"/>
      <c r="U442" s="6"/>
      <c r="V442" s="6"/>
      <c r="W442" s="6"/>
      <c r="X442" s="6"/>
      <c r="Y442" s="6"/>
      <c r="Z442" s="6"/>
    </row>
    <row r="443" ht="39.75" customHeight="1">
      <c r="A443" s="104" t="s">
        <v>1822</v>
      </c>
      <c r="B443" s="106" t="s">
        <v>1964</v>
      </c>
      <c r="C443" s="179" t="s">
        <v>1966</v>
      </c>
      <c r="D443" s="192">
        <v>0.0</v>
      </c>
      <c r="E443" s="161" t="s">
        <v>114</v>
      </c>
      <c r="F443" s="161" t="s">
        <v>1971</v>
      </c>
      <c r="G443" s="113"/>
      <c r="H443" s="78"/>
      <c r="I443" s="78"/>
      <c r="J443" s="5"/>
      <c r="K443" s="6"/>
      <c r="L443" s="6"/>
      <c r="M443" s="6"/>
      <c r="N443" s="6"/>
      <c r="O443" s="6"/>
      <c r="P443" s="6"/>
      <c r="Q443" s="6"/>
      <c r="R443" s="6"/>
      <c r="S443" s="6"/>
      <c r="T443" s="6"/>
      <c r="U443" s="6"/>
      <c r="V443" s="6"/>
      <c r="W443" s="6"/>
      <c r="X443" s="6"/>
      <c r="Y443" s="6"/>
      <c r="Z443" s="6"/>
    </row>
    <row r="444" ht="30.0" customHeight="1">
      <c r="A444" s="104"/>
      <c r="B444" s="106"/>
      <c r="C444" s="161" t="s">
        <v>1976</v>
      </c>
      <c r="D444" s="192">
        <v>1.0</v>
      </c>
      <c r="E444" s="161" t="s">
        <v>114</v>
      </c>
      <c r="F444" s="161" t="s">
        <v>1980</v>
      </c>
      <c r="G444" s="113" t="s">
        <v>1981</v>
      </c>
      <c r="H444" s="78"/>
      <c r="I444" s="78"/>
      <c r="J444" s="5"/>
      <c r="K444" s="6"/>
      <c r="L444" s="6"/>
      <c r="M444" s="6"/>
      <c r="N444" s="6"/>
      <c r="O444" s="6"/>
      <c r="P444" s="6"/>
      <c r="Q444" s="6"/>
      <c r="R444" s="6"/>
      <c r="S444" s="6"/>
      <c r="T444" s="6"/>
      <c r="U444" s="6"/>
      <c r="V444" s="6"/>
      <c r="W444" s="6"/>
      <c r="X444" s="6"/>
      <c r="Y444" s="6"/>
      <c r="Z444" s="6"/>
    </row>
    <row r="445" ht="15.75" customHeight="1">
      <c r="A445" s="104"/>
      <c r="B445" s="106"/>
      <c r="C445" s="161" t="s">
        <v>1986</v>
      </c>
      <c r="D445" s="192">
        <v>1.0</v>
      </c>
      <c r="E445" s="161" t="s">
        <v>114</v>
      </c>
      <c r="F445" s="161" t="s">
        <v>1989</v>
      </c>
      <c r="G445" s="113" t="s">
        <v>1981</v>
      </c>
      <c r="H445" s="78"/>
      <c r="I445" s="78"/>
      <c r="J445" s="5"/>
      <c r="K445" s="6"/>
      <c r="L445" s="6"/>
      <c r="M445" s="6"/>
      <c r="N445" s="6"/>
      <c r="O445" s="6"/>
      <c r="P445" s="6"/>
      <c r="Q445" s="6"/>
      <c r="R445" s="6"/>
      <c r="S445" s="6"/>
      <c r="T445" s="6"/>
      <c r="U445" s="6"/>
      <c r="V445" s="6"/>
      <c r="W445" s="6"/>
      <c r="X445" s="6"/>
      <c r="Y445" s="6"/>
      <c r="Z445" s="6"/>
    </row>
    <row r="446" ht="15.75" customHeight="1">
      <c r="A446" s="104"/>
      <c r="B446" s="106"/>
      <c r="C446" s="161" t="s">
        <v>1993</v>
      </c>
      <c r="D446" s="192">
        <v>1.0</v>
      </c>
      <c r="E446" s="234" t="s">
        <v>158</v>
      </c>
      <c r="F446" s="161" t="s">
        <v>1998</v>
      </c>
      <c r="G446" s="113" t="s">
        <v>1981</v>
      </c>
      <c r="H446" s="78"/>
      <c r="I446" s="78"/>
      <c r="J446" s="5"/>
      <c r="K446" s="6"/>
      <c r="L446" s="6"/>
      <c r="M446" s="6"/>
      <c r="N446" s="6"/>
      <c r="O446" s="6"/>
      <c r="P446" s="6"/>
      <c r="Q446" s="6"/>
      <c r="R446" s="6"/>
      <c r="S446" s="6"/>
      <c r="T446" s="6"/>
      <c r="U446" s="6"/>
      <c r="V446" s="6"/>
      <c r="W446" s="6"/>
      <c r="X446" s="6"/>
      <c r="Y446" s="6"/>
      <c r="Z446" s="6"/>
    </row>
    <row r="447" ht="15.75" customHeight="1">
      <c r="A447" s="104"/>
      <c r="B447" s="106"/>
      <c r="C447" s="161" t="s">
        <v>1999</v>
      </c>
      <c r="D447" s="192">
        <v>1.0</v>
      </c>
      <c r="E447" s="234" t="s">
        <v>158</v>
      </c>
      <c r="F447" s="161" t="s">
        <v>2000</v>
      </c>
      <c r="G447" s="113" t="s">
        <v>1981</v>
      </c>
      <c r="H447" s="78"/>
      <c r="I447" s="78"/>
      <c r="J447" s="5"/>
      <c r="K447" s="6"/>
      <c r="L447" s="6"/>
      <c r="M447" s="6"/>
      <c r="N447" s="6"/>
      <c r="O447" s="6"/>
      <c r="P447" s="6"/>
      <c r="Q447" s="6"/>
      <c r="R447" s="6"/>
      <c r="S447" s="6"/>
      <c r="T447" s="6"/>
      <c r="U447" s="6"/>
      <c r="V447" s="6"/>
      <c r="W447" s="6"/>
      <c r="X447" s="6"/>
      <c r="Y447" s="6"/>
      <c r="Z447" s="6"/>
    </row>
    <row r="448" ht="47.25" customHeight="1">
      <c r="A448" s="104"/>
      <c r="B448" s="106"/>
      <c r="C448" s="161" t="s">
        <v>2001</v>
      </c>
      <c r="D448" s="192">
        <v>1.0</v>
      </c>
      <c r="E448" s="234" t="s">
        <v>158</v>
      </c>
      <c r="F448" s="237" t="s">
        <v>2002</v>
      </c>
      <c r="G448" s="113" t="s">
        <v>1981</v>
      </c>
      <c r="H448" s="78"/>
      <c r="I448" s="78"/>
      <c r="J448" s="5"/>
      <c r="K448" s="6"/>
      <c r="L448" s="6"/>
      <c r="M448" s="6"/>
      <c r="N448" s="6"/>
      <c r="O448" s="6"/>
      <c r="P448" s="6"/>
      <c r="Q448" s="6"/>
      <c r="R448" s="6"/>
      <c r="S448" s="6"/>
      <c r="T448" s="6"/>
      <c r="U448" s="6"/>
      <c r="V448" s="6"/>
      <c r="W448" s="6"/>
      <c r="X448" s="6"/>
      <c r="Y448" s="6"/>
      <c r="Z448" s="6"/>
    </row>
    <row r="449" ht="47.25" customHeight="1">
      <c r="A449" s="104" t="s">
        <v>1826</v>
      </c>
      <c r="B449" s="125" t="s">
        <v>1827</v>
      </c>
      <c r="C449" s="181" t="s">
        <v>2019</v>
      </c>
      <c r="D449" s="192">
        <v>0.0</v>
      </c>
      <c r="E449" s="161" t="s">
        <v>473</v>
      </c>
      <c r="F449" s="181" t="s">
        <v>2022</v>
      </c>
      <c r="G449" s="108"/>
      <c r="H449" s="78"/>
      <c r="I449" s="78"/>
      <c r="J449" s="5"/>
      <c r="K449" s="6"/>
      <c r="L449" s="6"/>
      <c r="M449" s="6"/>
      <c r="N449" s="6"/>
      <c r="O449" s="6"/>
      <c r="P449" s="6"/>
      <c r="Q449" s="6"/>
      <c r="R449" s="6"/>
      <c r="S449" s="6"/>
      <c r="T449" s="6"/>
      <c r="U449" s="6"/>
      <c r="V449" s="6"/>
      <c r="W449" s="6"/>
      <c r="X449" s="6"/>
      <c r="Y449" s="6"/>
      <c r="Z449" s="6"/>
    </row>
    <row r="450" ht="60.0" customHeight="1">
      <c r="A450" s="104" t="s">
        <v>1828</v>
      </c>
      <c r="B450" s="106" t="s">
        <v>2025</v>
      </c>
      <c r="C450" s="237" t="s">
        <v>2026</v>
      </c>
      <c r="D450" s="192">
        <v>0.0</v>
      </c>
      <c r="E450" s="161" t="s">
        <v>158</v>
      </c>
      <c r="F450" s="179" t="s">
        <v>2027</v>
      </c>
      <c r="G450" s="113"/>
      <c r="H450" s="78"/>
      <c r="I450" s="78"/>
      <c r="J450" s="5"/>
      <c r="K450" s="6"/>
      <c r="L450" s="6"/>
      <c r="M450" s="6"/>
      <c r="N450" s="6"/>
      <c r="O450" s="6"/>
      <c r="P450" s="6"/>
      <c r="Q450" s="6"/>
      <c r="R450" s="6"/>
      <c r="S450" s="6"/>
      <c r="T450" s="6"/>
      <c r="U450" s="6"/>
      <c r="V450" s="6"/>
      <c r="W450" s="6"/>
      <c r="X450" s="6"/>
      <c r="Y450" s="6"/>
      <c r="Z450" s="6"/>
    </row>
    <row r="451" ht="15.75" customHeight="1">
      <c r="A451" s="104"/>
      <c r="B451" s="106"/>
      <c r="C451" s="237" t="s">
        <v>216</v>
      </c>
      <c r="D451" s="192">
        <v>1.0</v>
      </c>
      <c r="E451" s="161" t="s">
        <v>158</v>
      </c>
      <c r="F451" s="179" t="s">
        <v>2028</v>
      </c>
      <c r="G451" s="113"/>
      <c r="H451" s="78"/>
      <c r="I451" s="78"/>
      <c r="J451" s="5"/>
      <c r="K451" s="6"/>
      <c r="L451" s="6"/>
      <c r="M451" s="6"/>
      <c r="N451" s="6"/>
      <c r="O451" s="6"/>
      <c r="P451" s="6"/>
      <c r="Q451" s="6"/>
      <c r="R451" s="6"/>
      <c r="S451" s="6"/>
      <c r="T451" s="6"/>
      <c r="U451" s="6"/>
      <c r="V451" s="6"/>
      <c r="W451" s="6"/>
      <c r="X451" s="6"/>
      <c r="Y451" s="6"/>
      <c r="Z451" s="6"/>
    </row>
    <row r="452" ht="15.75" customHeight="1">
      <c r="A452" s="104"/>
      <c r="B452" s="106"/>
      <c r="C452" s="237" t="s">
        <v>220</v>
      </c>
      <c r="D452" s="192">
        <v>1.0</v>
      </c>
      <c r="E452" s="161" t="s">
        <v>158</v>
      </c>
      <c r="F452" s="179" t="s">
        <v>2031</v>
      </c>
      <c r="G452" s="113"/>
      <c r="H452" s="78"/>
      <c r="I452" s="78"/>
      <c r="J452" s="5"/>
      <c r="K452" s="6"/>
      <c r="L452" s="6"/>
      <c r="M452" s="6"/>
      <c r="N452" s="6"/>
      <c r="O452" s="6"/>
      <c r="P452" s="6"/>
      <c r="Q452" s="6"/>
      <c r="R452" s="6"/>
      <c r="S452" s="6"/>
      <c r="T452" s="6"/>
      <c r="U452" s="6"/>
      <c r="V452" s="6"/>
      <c r="W452" s="6"/>
      <c r="X452" s="6"/>
      <c r="Y452" s="6"/>
      <c r="Z452" s="6"/>
    </row>
    <row r="453" ht="15.75" customHeight="1">
      <c r="A453" s="104"/>
      <c r="B453" s="106"/>
      <c r="C453" s="237" t="s">
        <v>2033</v>
      </c>
      <c r="D453" s="192">
        <v>1.0</v>
      </c>
      <c r="E453" s="161" t="s">
        <v>158</v>
      </c>
      <c r="F453" s="179" t="s">
        <v>2036</v>
      </c>
      <c r="G453" s="113"/>
      <c r="H453" s="78"/>
      <c r="I453" s="78"/>
      <c r="J453" s="5"/>
      <c r="K453" s="6"/>
      <c r="L453" s="6"/>
      <c r="M453" s="6"/>
      <c r="N453" s="6"/>
      <c r="O453" s="6"/>
      <c r="P453" s="6"/>
      <c r="Q453" s="6"/>
      <c r="R453" s="6"/>
      <c r="S453" s="6"/>
      <c r="T453" s="6"/>
      <c r="U453" s="6"/>
      <c r="V453" s="6"/>
      <c r="W453" s="6"/>
      <c r="X453" s="6"/>
      <c r="Y453" s="6"/>
      <c r="Z453" s="6"/>
    </row>
    <row r="454" ht="30.0" customHeight="1">
      <c r="A454" s="104"/>
      <c r="B454" s="106"/>
      <c r="C454" s="237" t="s">
        <v>2039</v>
      </c>
      <c r="D454" s="192">
        <v>2.0</v>
      </c>
      <c r="E454" s="161" t="s">
        <v>158</v>
      </c>
      <c r="F454" s="179" t="s">
        <v>2040</v>
      </c>
      <c r="G454" s="113"/>
      <c r="H454" s="78"/>
      <c r="I454" s="78"/>
      <c r="J454" s="5"/>
      <c r="K454" s="6"/>
      <c r="L454" s="6"/>
      <c r="M454" s="6"/>
      <c r="N454" s="6"/>
      <c r="O454" s="6"/>
      <c r="P454" s="6"/>
      <c r="Q454" s="6"/>
      <c r="R454" s="6"/>
      <c r="S454" s="6"/>
      <c r="T454" s="6"/>
      <c r="U454" s="6"/>
      <c r="V454" s="6"/>
      <c r="W454" s="6"/>
      <c r="X454" s="6"/>
      <c r="Y454" s="6"/>
      <c r="Z454" s="6"/>
    </row>
    <row r="455" ht="47.25" customHeight="1">
      <c r="A455" s="104"/>
      <c r="B455" s="106"/>
      <c r="C455" s="237" t="s">
        <v>2042</v>
      </c>
      <c r="D455" s="192">
        <v>0.0</v>
      </c>
      <c r="E455" s="161" t="s">
        <v>158</v>
      </c>
      <c r="F455" s="179" t="s">
        <v>2043</v>
      </c>
      <c r="G455" s="113"/>
      <c r="H455" s="78"/>
      <c r="I455" s="78"/>
      <c r="J455" s="5"/>
      <c r="K455" s="6"/>
      <c r="L455" s="6"/>
      <c r="M455" s="6"/>
      <c r="N455" s="6"/>
      <c r="O455" s="6"/>
      <c r="P455" s="6"/>
      <c r="Q455" s="6"/>
      <c r="R455" s="6"/>
      <c r="S455" s="6"/>
      <c r="T455" s="6"/>
      <c r="U455" s="6"/>
      <c r="V455" s="6"/>
      <c r="W455" s="6"/>
      <c r="X455" s="6"/>
      <c r="Y455" s="6"/>
      <c r="Z455" s="6"/>
    </row>
    <row r="456" ht="47.25" customHeight="1">
      <c r="A456" s="104"/>
      <c r="B456" s="106"/>
      <c r="C456" s="237" t="s">
        <v>2045</v>
      </c>
      <c r="D456" s="192">
        <v>2.0</v>
      </c>
      <c r="E456" s="161" t="s">
        <v>158</v>
      </c>
      <c r="F456" s="192"/>
      <c r="G456" s="113"/>
      <c r="H456" s="78"/>
      <c r="I456" s="78"/>
      <c r="J456" s="5"/>
      <c r="K456" s="6"/>
      <c r="L456" s="6"/>
      <c r="M456" s="6"/>
      <c r="N456" s="6"/>
      <c r="O456" s="6"/>
      <c r="P456" s="6"/>
      <c r="Q456" s="6"/>
      <c r="R456" s="6"/>
      <c r="S456" s="6"/>
      <c r="T456" s="6"/>
      <c r="U456" s="6"/>
      <c r="V456" s="6"/>
      <c r="W456" s="6"/>
      <c r="X456" s="6"/>
      <c r="Y456" s="6"/>
      <c r="Z456" s="6"/>
    </row>
    <row r="457" ht="31.5" customHeight="1">
      <c r="A457" s="104" t="s">
        <v>1831</v>
      </c>
      <c r="B457" s="106" t="s">
        <v>1832</v>
      </c>
      <c r="C457" s="238" t="s">
        <v>2048</v>
      </c>
      <c r="D457" s="192">
        <v>2.0</v>
      </c>
      <c r="E457" s="192" t="s">
        <v>158</v>
      </c>
      <c r="F457" s="192" t="s">
        <v>2051</v>
      </c>
      <c r="G457" s="113"/>
      <c r="H457" s="78"/>
      <c r="I457" s="78"/>
      <c r="J457" s="5"/>
      <c r="K457" s="6"/>
      <c r="L457" s="6"/>
      <c r="M457" s="6"/>
      <c r="N457" s="6"/>
      <c r="O457" s="6"/>
      <c r="P457" s="6"/>
      <c r="Q457" s="6"/>
      <c r="R457" s="6"/>
      <c r="S457" s="6"/>
      <c r="T457" s="6"/>
      <c r="U457" s="6"/>
      <c r="V457" s="6"/>
      <c r="W457" s="6"/>
      <c r="X457" s="6"/>
      <c r="Y457" s="6"/>
      <c r="Z457" s="6"/>
    </row>
    <row r="458" ht="31.5" customHeight="1">
      <c r="A458" s="104"/>
      <c r="B458" s="106"/>
      <c r="C458" s="238" t="s">
        <v>2054</v>
      </c>
      <c r="D458" s="192">
        <v>1.0</v>
      </c>
      <c r="E458" s="192" t="s">
        <v>114</v>
      </c>
      <c r="F458" s="179" t="s">
        <v>2056</v>
      </c>
      <c r="G458" s="113"/>
      <c r="H458" s="78"/>
      <c r="I458" s="78"/>
      <c r="J458" s="5"/>
      <c r="K458" s="6"/>
      <c r="L458" s="6"/>
      <c r="M458" s="6"/>
      <c r="N458" s="6"/>
      <c r="O458" s="6"/>
      <c r="P458" s="6"/>
      <c r="Q458" s="6"/>
      <c r="R458" s="6"/>
      <c r="S458" s="6"/>
      <c r="T458" s="6"/>
      <c r="U458" s="6"/>
      <c r="V458" s="6"/>
      <c r="W458" s="6"/>
      <c r="X458" s="6"/>
      <c r="Y458" s="6"/>
      <c r="Z458" s="6"/>
    </row>
    <row r="459" ht="15.75" customHeight="1">
      <c r="A459" s="104"/>
      <c r="B459" s="106"/>
      <c r="C459" s="238" t="s">
        <v>2059</v>
      </c>
      <c r="D459" s="192">
        <v>2.0</v>
      </c>
      <c r="E459" s="192" t="s">
        <v>158</v>
      </c>
      <c r="F459" s="179" t="s">
        <v>2062</v>
      </c>
      <c r="G459" s="113"/>
      <c r="H459" s="78"/>
      <c r="I459" s="78"/>
      <c r="J459" s="5"/>
      <c r="K459" s="6"/>
      <c r="L459" s="6"/>
      <c r="M459" s="6"/>
      <c r="N459" s="6"/>
      <c r="O459" s="6"/>
      <c r="P459" s="6"/>
      <c r="Q459" s="6"/>
      <c r="R459" s="6"/>
      <c r="S459" s="6"/>
      <c r="T459" s="6"/>
      <c r="U459" s="6"/>
      <c r="V459" s="6"/>
      <c r="W459" s="6"/>
      <c r="X459" s="6"/>
      <c r="Y459" s="6"/>
      <c r="Z459" s="6"/>
    </row>
    <row r="460" ht="15.75" customHeight="1">
      <c r="A460" s="104"/>
      <c r="B460" s="106"/>
      <c r="C460" s="238" t="s">
        <v>2065</v>
      </c>
      <c r="D460" s="192">
        <v>2.0</v>
      </c>
      <c r="E460" s="192" t="s">
        <v>158</v>
      </c>
      <c r="F460" s="179" t="s">
        <v>2067</v>
      </c>
      <c r="G460" s="113"/>
      <c r="H460" s="78"/>
      <c r="I460" s="78"/>
      <c r="J460" s="5"/>
      <c r="K460" s="6"/>
      <c r="L460" s="6"/>
      <c r="M460" s="6"/>
      <c r="N460" s="6"/>
      <c r="O460" s="6"/>
      <c r="P460" s="6"/>
      <c r="Q460" s="6"/>
      <c r="R460" s="6"/>
      <c r="S460" s="6"/>
      <c r="T460" s="6"/>
      <c r="U460" s="6"/>
      <c r="V460" s="6"/>
      <c r="W460" s="6"/>
      <c r="X460" s="6"/>
      <c r="Y460" s="6"/>
      <c r="Z460" s="6"/>
    </row>
    <row r="461" ht="15.75" customHeight="1">
      <c r="A461" s="104"/>
      <c r="B461" s="106"/>
      <c r="C461" s="238" t="s">
        <v>2070</v>
      </c>
      <c r="D461" s="192">
        <v>2.0</v>
      </c>
      <c r="E461" s="192" t="s">
        <v>158</v>
      </c>
      <c r="F461" s="179" t="s">
        <v>2072</v>
      </c>
      <c r="G461" s="113"/>
      <c r="H461" s="78"/>
      <c r="I461" s="78"/>
      <c r="J461" s="5"/>
      <c r="K461" s="6"/>
      <c r="L461" s="6"/>
      <c r="M461" s="6"/>
      <c r="N461" s="6"/>
      <c r="O461" s="6"/>
      <c r="P461" s="6"/>
      <c r="Q461" s="6"/>
      <c r="R461" s="6"/>
      <c r="S461" s="6"/>
      <c r="T461" s="6"/>
      <c r="U461" s="6"/>
      <c r="V461" s="6"/>
      <c r="W461" s="6"/>
      <c r="X461" s="6"/>
      <c r="Y461" s="6"/>
      <c r="Z461" s="6"/>
    </row>
    <row r="462" ht="15.75" customHeight="1">
      <c r="A462" s="104"/>
      <c r="B462" s="106"/>
      <c r="C462" s="238" t="s">
        <v>2074</v>
      </c>
      <c r="D462" s="192"/>
      <c r="E462" s="192" t="s">
        <v>158</v>
      </c>
      <c r="F462" s="179" t="s">
        <v>2075</v>
      </c>
      <c r="G462" s="113" t="s">
        <v>1102</v>
      </c>
      <c r="H462" s="78"/>
      <c r="I462" s="78"/>
      <c r="J462" s="5"/>
      <c r="K462" s="6"/>
      <c r="L462" s="6"/>
      <c r="M462" s="6"/>
      <c r="N462" s="6"/>
      <c r="O462" s="6"/>
      <c r="P462" s="6"/>
      <c r="Q462" s="6"/>
      <c r="R462" s="6"/>
      <c r="S462" s="6"/>
      <c r="T462" s="6"/>
      <c r="U462" s="6"/>
      <c r="V462" s="6"/>
      <c r="W462" s="6"/>
      <c r="X462" s="6"/>
      <c r="Y462" s="6"/>
      <c r="Z462" s="6"/>
    </row>
    <row r="463" ht="15.75" customHeight="1">
      <c r="A463" s="104"/>
      <c r="B463" s="106"/>
      <c r="C463" s="238" t="s">
        <v>2077</v>
      </c>
      <c r="D463" s="192">
        <v>2.0</v>
      </c>
      <c r="E463" s="192" t="s">
        <v>158</v>
      </c>
      <c r="F463" s="179" t="s">
        <v>2079</v>
      </c>
      <c r="G463" s="113"/>
      <c r="H463" s="78"/>
      <c r="I463" s="78"/>
      <c r="J463" s="5"/>
      <c r="K463" s="6"/>
      <c r="L463" s="6"/>
      <c r="M463" s="6"/>
      <c r="N463" s="6"/>
      <c r="O463" s="6"/>
      <c r="P463" s="6"/>
      <c r="Q463" s="6"/>
      <c r="R463" s="6"/>
      <c r="S463" s="6"/>
      <c r="T463" s="6"/>
      <c r="U463" s="6"/>
      <c r="V463" s="6"/>
      <c r="W463" s="6"/>
      <c r="X463" s="6"/>
      <c r="Y463" s="6"/>
      <c r="Z463" s="6"/>
    </row>
    <row r="464" ht="31.5" customHeight="1">
      <c r="A464" s="104"/>
      <c r="B464" s="106"/>
      <c r="C464" s="238" t="s">
        <v>2081</v>
      </c>
      <c r="D464" s="192">
        <v>2.0</v>
      </c>
      <c r="E464" s="192" t="s">
        <v>158</v>
      </c>
      <c r="F464" s="179" t="s">
        <v>2083</v>
      </c>
      <c r="G464" s="113"/>
      <c r="H464" s="78"/>
      <c r="I464" s="78"/>
      <c r="J464" s="5"/>
      <c r="K464" s="6"/>
      <c r="L464" s="6"/>
      <c r="M464" s="6"/>
      <c r="N464" s="6"/>
      <c r="O464" s="6"/>
      <c r="P464" s="6"/>
      <c r="Q464" s="6"/>
      <c r="R464" s="6"/>
      <c r="S464" s="6"/>
      <c r="T464" s="6"/>
      <c r="U464" s="6"/>
      <c r="V464" s="6"/>
      <c r="W464" s="6"/>
      <c r="X464" s="6"/>
      <c r="Y464" s="6"/>
      <c r="Z464" s="6"/>
    </row>
    <row r="465" ht="39.75" customHeight="1">
      <c r="A465" s="148" t="s">
        <v>1833</v>
      </c>
      <c r="B465" s="114" t="s">
        <v>2085</v>
      </c>
      <c r="C465" s="3"/>
      <c r="D465" s="3"/>
      <c r="E465" s="3"/>
      <c r="F465" s="3"/>
      <c r="G465" s="4"/>
      <c r="H465" s="78">
        <f>SUM(D466:D472)</f>
        <v>6</v>
      </c>
      <c r="I465" s="78">
        <f>COUNT(D466:D472)*2</f>
        <v>12</v>
      </c>
      <c r="J465" s="5"/>
      <c r="K465" s="6"/>
      <c r="L465" s="6"/>
      <c r="M465" s="6"/>
      <c r="N465" s="6"/>
      <c r="O465" s="6"/>
      <c r="P465" s="6"/>
      <c r="Q465" s="6"/>
      <c r="R465" s="6"/>
      <c r="S465" s="6"/>
      <c r="T465" s="6"/>
      <c r="U465" s="6"/>
      <c r="V465" s="6"/>
      <c r="W465" s="6"/>
      <c r="X465" s="6"/>
      <c r="Y465" s="6"/>
      <c r="Z465" s="6"/>
    </row>
    <row r="466" ht="30.0" customHeight="1">
      <c r="A466" s="104" t="s">
        <v>1837</v>
      </c>
      <c r="B466" s="106" t="s">
        <v>2097</v>
      </c>
      <c r="C466" s="111" t="s">
        <v>2098</v>
      </c>
      <c r="D466" s="113">
        <v>2.0</v>
      </c>
      <c r="E466" s="130" t="s">
        <v>158</v>
      </c>
      <c r="F466" s="130"/>
      <c r="G466" s="113"/>
      <c r="H466" s="78"/>
      <c r="I466" s="78"/>
      <c r="J466" s="5"/>
      <c r="K466" s="6"/>
      <c r="L466" s="6"/>
      <c r="M466" s="6"/>
      <c r="N466" s="6"/>
      <c r="O466" s="6"/>
      <c r="P466" s="6"/>
      <c r="Q466" s="6"/>
      <c r="R466" s="6"/>
      <c r="S466" s="6"/>
      <c r="T466" s="6"/>
      <c r="U466" s="6"/>
      <c r="V466" s="6"/>
      <c r="W466" s="6"/>
      <c r="X466" s="6"/>
      <c r="Y466" s="6"/>
      <c r="Z466" s="6"/>
    </row>
    <row r="467" ht="120.0" customHeight="1">
      <c r="A467" s="104"/>
      <c r="B467" s="106"/>
      <c r="C467" s="176" t="s">
        <v>2104</v>
      </c>
      <c r="D467" s="113">
        <v>2.0</v>
      </c>
      <c r="E467" s="130" t="s">
        <v>479</v>
      </c>
      <c r="F467" s="130"/>
      <c r="G467" s="113"/>
      <c r="H467" s="78"/>
      <c r="I467" s="78"/>
      <c r="J467" s="5"/>
      <c r="K467" s="6"/>
      <c r="L467" s="6"/>
      <c r="M467" s="6"/>
      <c r="N467" s="6"/>
      <c r="O467" s="6"/>
      <c r="P467" s="6"/>
      <c r="Q467" s="6"/>
      <c r="R467" s="6"/>
      <c r="S467" s="6"/>
      <c r="T467" s="6"/>
      <c r="U467" s="6"/>
      <c r="V467" s="6"/>
      <c r="W467" s="6"/>
      <c r="X467" s="6"/>
      <c r="Y467" s="6"/>
      <c r="Z467" s="6"/>
    </row>
    <row r="468" ht="30.0" customHeight="1">
      <c r="A468" s="104"/>
      <c r="B468" s="106"/>
      <c r="C468" s="111" t="s">
        <v>2108</v>
      </c>
      <c r="D468" s="113">
        <v>0.0</v>
      </c>
      <c r="E468" s="130" t="s">
        <v>1062</v>
      </c>
      <c r="F468" s="111" t="s">
        <v>2110</v>
      </c>
      <c r="G468" s="113"/>
      <c r="H468" s="78"/>
      <c r="I468" s="78"/>
      <c r="J468" s="5"/>
      <c r="K468" s="6"/>
      <c r="L468" s="6"/>
      <c r="M468" s="6"/>
      <c r="N468" s="6"/>
      <c r="O468" s="6"/>
      <c r="P468" s="6"/>
      <c r="Q468" s="6"/>
      <c r="R468" s="6"/>
      <c r="S468" s="6"/>
      <c r="T468" s="6"/>
      <c r="U468" s="6"/>
      <c r="V468" s="6"/>
      <c r="W468" s="6"/>
      <c r="X468" s="6"/>
      <c r="Y468" s="6"/>
      <c r="Z468" s="6"/>
    </row>
    <row r="469" ht="47.25" customHeight="1">
      <c r="A469" s="104"/>
      <c r="B469" s="106"/>
      <c r="C469" s="111" t="s">
        <v>2111</v>
      </c>
      <c r="D469" s="113">
        <v>0.0</v>
      </c>
      <c r="E469" s="111" t="s">
        <v>479</v>
      </c>
      <c r="F469" s="111"/>
      <c r="G469" s="113"/>
      <c r="H469" s="78"/>
      <c r="I469" s="78"/>
      <c r="J469" s="5"/>
      <c r="K469" s="6"/>
      <c r="L469" s="6"/>
      <c r="M469" s="6"/>
      <c r="N469" s="6"/>
      <c r="O469" s="6"/>
      <c r="P469" s="6"/>
      <c r="Q469" s="6"/>
      <c r="R469" s="6"/>
      <c r="S469" s="6"/>
      <c r="T469" s="6"/>
      <c r="U469" s="6"/>
      <c r="V469" s="6"/>
      <c r="W469" s="6"/>
      <c r="X469" s="6"/>
      <c r="Y469" s="6"/>
      <c r="Z469" s="6"/>
    </row>
    <row r="470" ht="45.0" hidden="1" customHeight="1">
      <c r="A470" s="120" t="s">
        <v>1839</v>
      </c>
      <c r="B470" s="125" t="s">
        <v>2113</v>
      </c>
      <c r="C470" s="108"/>
      <c r="D470" s="108"/>
      <c r="E470" s="113"/>
      <c r="F470" s="108"/>
      <c r="G470" s="108"/>
      <c r="H470" s="78"/>
      <c r="I470" s="78"/>
      <c r="J470" s="5"/>
      <c r="K470" s="6"/>
      <c r="L470" s="6"/>
      <c r="M470" s="6"/>
      <c r="N470" s="6"/>
      <c r="O470" s="6"/>
      <c r="P470" s="6"/>
      <c r="Q470" s="6"/>
      <c r="R470" s="6"/>
      <c r="S470" s="6"/>
      <c r="T470" s="6"/>
      <c r="U470" s="6"/>
      <c r="V470" s="6"/>
      <c r="W470" s="6"/>
      <c r="X470" s="6"/>
      <c r="Y470" s="6"/>
      <c r="Z470" s="6"/>
    </row>
    <row r="471" ht="47.25" customHeight="1">
      <c r="A471" s="104" t="s">
        <v>1841</v>
      </c>
      <c r="B471" s="106" t="s">
        <v>1842</v>
      </c>
      <c r="C471" s="111" t="s">
        <v>2114</v>
      </c>
      <c r="D471" s="113">
        <v>0.0</v>
      </c>
      <c r="E471" s="222" t="s">
        <v>495</v>
      </c>
      <c r="F471" s="111" t="s">
        <v>2115</v>
      </c>
      <c r="G471" s="113"/>
      <c r="H471" s="78"/>
      <c r="I471" s="78"/>
      <c r="J471" s="5"/>
      <c r="K471" s="6"/>
      <c r="L471" s="6"/>
      <c r="M471" s="6"/>
      <c r="N471" s="6"/>
      <c r="O471" s="6"/>
      <c r="P471" s="6"/>
      <c r="Q471" s="6"/>
      <c r="R471" s="6"/>
      <c r="S471" s="6"/>
      <c r="T471" s="6"/>
      <c r="U471" s="6"/>
      <c r="V471" s="6"/>
      <c r="W471" s="6"/>
      <c r="X471" s="6"/>
      <c r="Y471" s="6"/>
      <c r="Z471" s="6"/>
    </row>
    <row r="472" ht="47.25" customHeight="1">
      <c r="A472" s="104" t="s">
        <v>1843</v>
      </c>
      <c r="B472" s="106" t="s">
        <v>2116</v>
      </c>
      <c r="C472" s="111" t="s">
        <v>2117</v>
      </c>
      <c r="D472" s="113">
        <v>2.0</v>
      </c>
      <c r="E472" s="130" t="s">
        <v>158</v>
      </c>
      <c r="F472" s="130"/>
      <c r="G472" s="113"/>
      <c r="H472" s="78"/>
      <c r="I472" s="78"/>
      <c r="J472" s="5"/>
      <c r="K472" s="6"/>
      <c r="L472" s="6"/>
      <c r="M472" s="6"/>
      <c r="N472" s="6"/>
      <c r="O472" s="6"/>
      <c r="P472" s="6"/>
      <c r="Q472" s="6"/>
      <c r="R472" s="6"/>
      <c r="S472" s="6"/>
      <c r="T472" s="6"/>
      <c r="U472" s="6"/>
      <c r="V472" s="6"/>
      <c r="W472" s="6"/>
      <c r="X472" s="6"/>
      <c r="Y472" s="6"/>
      <c r="Z472" s="6"/>
    </row>
    <row r="473" ht="47.25" hidden="1" customHeight="1">
      <c r="A473" s="120" t="s">
        <v>1845</v>
      </c>
      <c r="B473" s="125" t="s">
        <v>1846</v>
      </c>
      <c r="C473" s="108"/>
      <c r="D473" s="108"/>
      <c r="E473" s="113"/>
      <c r="F473" s="108"/>
      <c r="G473" s="108"/>
      <c r="H473" s="78"/>
      <c r="I473" s="78"/>
      <c r="J473" s="5"/>
      <c r="K473" s="6"/>
      <c r="L473" s="6"/>
      <c r="M473" s="6"/>
      <c r="N473" s="6"/>
      <c r="O473" s="6"/>
      <c r="P473" s="6"/>
      <c r="Q473" s="6"/>
      <c r="R473" s="6"/>
      <c r="S473" s="6"/>
      <c r="T473" s="6"/>
      <c r="U473" s="6"/>
      <c r="V473" s="6"/>
      <c r="W473" s="6"/>
      <c r="X473" s="6"/>
      <c r="Y473" s="6"/>
      <c r="Z473" s="6"/>
    </row>
    <row r="474" ht="39.75" hidden="1" customHeight="1">
      <c r="A474" s="212" t="s">
        <v>1847</v>
      </c>
      <c r="B474" s="114" t="s">
        <v>1848</v>
      </c>
      <c r="C474" s="3"/>
      <c r="D474" s="3"/>
      <c r="E474" s="3"/>
      <c r="F474" s="3"/>
      <c r="G474" s="4"/>
      <c r="H474" s="78"/>
      <c r="I474" s="78"/>
      <c r="J474" s="5"/>
      <c r="K474" s="6"/>
      <c r="L474" s="6"/>
      <c r="M474" s="6"/>
      <c r="N474" s="6"/>
      <c r="O474" s="6"/>
      <c r="P474" s="6"/>
      <c r="Q474" s="6"/>
      <c r="R474" s="6"/>
      <c r="S474" s="6"/>
      <c r="T474" s="6"/>
      <c r="U474" s="6"/>
      <c r="V474" s="6"/>
      <c r="W474" s="6"/>
      <c r="X474" s="6"/>
      <c r="Y474" s="6"/>
      <c r="Z474" s="6"/>
    </row>
    <row r="475" ht="60.0" hidden="1" customHeight="1">
      <c r="A475" s="120" t="s">
        <v>1853</v>
      </c>
      <c r="B475" s="125" t="s">
        <v>1854</v>
      </c>
      <c r="C475" s="108"/>
      <c r="D475" s="108"/>
      <c r="E475" s="113"/>
      <c r="F475" s="108"/>
      <c r="G475" s="108"/>
      <c r="H475" s="78"/>
      <c r="I475" s="78"/>
      <c r="J475" s="5"/>
      <c r="K475" s="6"/>
      <c r="L475" s="6"/>
      <c r="M475" s="6"/>
      <c r="N475" s="6"/>
      <c r="O475" s="6"/>
      <c r="P475" s="6"/>
      <c r="Q475" s="6"/>
      <c r="R475" s="6"/>
      <c r="S475" s="6"/>
      <c r="T475" s="6"/>
      <c r="U475" s="6"/>
      <c r="V475" s="6"/>
      <c r="W475" s="6"/>
      <c r="X475" s="6"/>
      <c r="Y475" s="6"/>
      <c r="Z475" s="6"/>
    </row>
    <row r="476" ht="31.5" hidden="1" customHeight="1">
      <c r="A476" s="120" t="s">
        <v>1892</v>
      </c>
      <c r="B476" s="133" t="s">
        <v>1893</v>
      </c>
      <c r="C476" s="108"/>
      <c r="D476" s="108"/>
      <c r="E476" s="113"/>
      <c r="F476" s="108"/>
      <c r="G476" s="108"/>
      <c r="H476" s="78"/>
      <c r="I476" s="78"/>
      <c r="J476" s="5"/>
      <c r="K476" s="6"/>
      <c r="L476" s="6"/>
      <c r="M476" s="6"/>
      <c r="N476" s="6"/>
      <c r="O476" s="6"/>
      <c r="P476" s="6"/>
      <c r="Q476" s="6"/>
      <c r="R476" s="6"/>
      <c r="S476" s="6"/>
      <c r="T476" s="6"/>
      <c r="U476" s="6"/>
      <c r="V476" s="6"/>
      <c r="W476" s="6"/>
      <c r="X476" s="6"/>
      <c r="Y476" s="6"/>
      <c r="Z476" s="6"/>
    </row>
    <row r="477" ht="47.25" hidden="1" customHeight="1">
      <c r="A477" s="120" t="s">
        <v>1897</v>
      </c>
      <c r="B477" s="125" t="s">
        <v>1898</v>
      </c>
      <c r="C477" s="108"/>
      <c r="D477" s="108"/>
      <c r="E477" s="113"/>
      <c r="F477" s="108"/>
      <c r="G477" s="108"/>
      <c r="H477" s="78"/>
      <c r="I477" s="78"/>
      <c r="J477" s="5"/>
      <c r="K477" s="6"/>
      <c r="L477" s="6"/>
      <c r="M477" s="6"/>
      <c r="N477" s="6"/>
      <c r="O477" s="6"/>
      <c r="P477" s="6"/>
      <c r="Q477" s="6"/>
      <c r="R477" s="6"/>
      <c r="S477" s="6"/>
      <c r="T477" s="6"/>
      <c r="U477" s="6"/>
      <c r="V477" s="6"/>
      <c r="W477" s="6"/>
      <c r="X477" s="6"/>
      <c r="Y477" s="6"/>
      <c r="Z477" s="6"/>
    </row>
    <row r="478" ht="47.25" hidden="1" customHeight="1">
      <c r="A478" s="120" t="s">
        <v>1900</v>
      </c>
      <c r="B478" s="125" t="s">
        <v>1901</v>
      </c>
      <c r="C478" s="108"/>
      <c r="D478" s="108"/>
      <c r="E478" s="113"/>
      <c r="F478" s="108"/>
      <c r="G478" s="108"/>
      <c r="H478" s="78"/>
      <c r="I478" s="78"/>
      <c r="J478" s="5"/>
      <c r="K478" s="6"/>
      <c r="L478" s="6"/>
      <c r="M478" s="6"/>
      <c r="N478" s="6"/>
      <c r="O478" s="6"/>
      <c r="P478" s="6"/>
      <c r="Q478" s="6"/>
      <c r="R478" s="6"/>
      <c r="S478" s="6"/>
      <c r="T478" s="6"/>
      <c r="U478" s="6"/>
      <c r="V478" s="6"/>
      <c r="W478" s="6"/>
      <c r="X478" s="6"/>
      <c r="Y478" s="6"/>
      <c r="Z478" s="6"/>
    </row>
    <row r="479" ht="47.25" hidden="1" customHeight="1">
      <c r="A479" s="120" t="s">
        <v>1902</v>
      </c>
      <c r="B479" s="125" t="s">
        <v>1903</v>
      </c>
      <c r="C479" s="108"/>
      <c r="D479" s="108"/>
      <c r="E479" s="113"/>
      <c r="F479" s="108"/>
      <c r="G479" s="108"/>
      <c r="H479" s="78"/>
      <c r="I479" s="78"/>
      <c r="J479" s="5"/>
      <c r="K479" s="6"/>
      <c r="L479" s="6"/>
      <c r="M479" s="6"/>
      <c r="N479" s="6"/>
      <c r="O479" s="6"/>
      <c r="P479" s="6"/>
      <c r="Q479" s="6"/>
      <c r="R479" s="6"/>
      <c r="S479" s="6"/>
      <c r="T479" s="6"/>
      <c r="U479" s="6"/>
      <c r="V479" s="6"/>
      <c r="W479" s="6"/>
      <c r="X479" s="6"/>
      <c r="Y479" s="6"/>
      <c r="Z479" s="6"/>
    </row>
    <row r="480" ht="31.5" hidden="1" customHeight="1">
      <c r="A480" s="120" t="s">
        <v>1904</v>
      </c>
      <c r="B480" s="125" t="s">
        <v>1905</v>
      </c>
      <c r="C480" s="108"/>
      <c r="D480" s="108"/>
      <c r="E480" s="113"/>
      <c r="F480" s="108"/>
      <c r="G480" s="108"/>
      <c r="H480" s="78"/>
      <c r="I480" s="78"/>
      <c r="J480" s="5"/>
      <c r="K480" s="6"/>
      <c r="L480" s="6"/>
      <c r="M480" s="6"/>
      <c r="N480" s="6"/>
      <c r="O480" s="6"/>
      <c r="P480" s="6"/>
      <c r="Q480" s="6"/>
      <c r="R480" s="6"/>
      <c r="S480" s="6"/>
      <c r="T480" s="6"/>
      <c r="U480" s="6"/>
      <c r="V480" s="6"/>
      <c r="W480" s="6"/>
      <c r="X480" s="6"/>
      <c r="Y480" s="6"/>
      <c r="Z480" s="6"/>
    </row>
    <row r="481" ht="47.25" hidden="1" customHeight="1">
      <c r="A481" s="120" t="s">
        <v>1907</v>
      </c>
      <c r="B481" s="125" t="s">
        <v>1908</v>
      </c>
      <c r="C481" s="108"/>
      <c r="D481" s="108"/>
      <c r="E481" s="113"/>
      <c r="F481" s="108"/>
      <c r="G481" s="108"/>
      <c r="H481" s="78"/>
      <c r="I481" s="78"/>
      <c r="J481" s="5"/>
      <c r="K481" s="6"/>
      <c r="L481" s="6"/>
      <c r="M481" s="6"/>
      <c r="N481" s="6"/>
      <c r="O481" s="6"/>
      <c r="P481" s="6"/>
      <c r="Q481" s="6"/>
      <c r="R481" s="6"/>
      <c r="S481" s="6"/>
      <c r="T481" s="6"/>
      <c r="U481" s="6"/>
      <c r="V481" s="6"/>
      <c r="W481" s="6"/>
      <c r="X481" s="6"/>
      <c r="Y481" s="6"/>
      <c r="Z481" s="6"/>
    </row>
    <row r="482" ht="39.75" hidden="1" customHeight="1">
      <c r="A482" s="212" t="s">
        <v>1910</v>
      </c>
      <c r="B482" s="114" t="s">
        <v>2130</v>
      </c>
      <c r="C482" s="3"/>
      <c r="D482" s="3"/>
      <c r="E482" s="3"/>
      <c r="F482" s="3"/>
      <c r="G482" s="4"/>
      <c r="H482" s="78"/>
      <c r="I482" s="78"/>
      <c r="J482" s="5"/>
      <c r="K482" s="6"/>
      <c r="L482" s="6"/>
      <c r="M482" s="6"/>
      <c r="N482" s="6"/>
      <c r="O482" s="6"/>
      <c r="P482" s="6"/>
      <c r="Q482" s="6"/>
      <c r="R482" s="6"/>
      <c r="S482" s="6"/>
      <c r="T482" s="6"/>
      <c r="U482" s="6"/>
      <c r="V482" s="6"/>
      <c r="W482" s="6"/>
      <c r="X482" s="6"/>
      <c r="Y482" s="6"/>
      <c r="Z482" s="6"/>
    </row>
    <row r="483" ht="31.5" hidden="1" customHeight="1">
      <c r="A483" s="120" t="s">
        <v>1912</v>
      </c>
      <c r="B483" s="125" t="s">
        <v>1913</v>
      </c>
      <c r="C483" s="108"/>
      <c r="D483" s="108"/>
      <c r="E483" s="113"/>
      <c r="F483" s="108"/>
      <c r="G483" s="108"/>
      <c r="H483" s="78"/>
      <c r="I483" s="78"/>
      <c r="J483" s="5"/>
      <c r="K483" s="6"/>
      <c r="L483" s="6"/>
      <c r="M483" s="6"/>
      <c r="N483" s="6"/>
      <c r="O483" s="6"/>
      <c r="P483" s="6"/>
      <c r="Q483" s="6"/>
      <c r="R483" s="6"/>
      <c r="S483" s="6"/>
      <c r="T483" s="6"/>
      <c r="U483" s="6"/>
      <c r="V483" s="6"/>
      <c r="W483" s="6"/>
      <c r="X483" s="6"/>
      <c r="Y483" s="6"/>
      <c r="Z483" s="6"/>
    </row>
    <row r="484" ht="31.5" hidden="1" customHeight="1">
      <c r="A484" s="120" t="s">
        <v>1915</v>
      </c>
      <c r="B484" s="125" t="s">
        <v>2140</v>
      </c>
      <c r="C484" s="108"/>
      <c r="D484" s="108"/>
      <c r="E484" s="113"/>
      <c r="F484" s="108"/>
      <c r="G484" s="108"/>
      <c r="H484" s="78"/>
      <c r="I484" s="78"/>
      <c r="J484" s="5"/>
      <c r="K484" s="6"/>
      <c r="L484" s="6"/>
      <c r="M484" s="6"/>
      <c r="N484" s="6"/>
      <c r="O484" s="6"/>
      <c r="P484" s="6"/>
      <c r="Q484" s="6"/>
      <c r="R484" s="6"/>
      <c r="S484" s="6"/>
      <c r="T484" s="6"/>
      <c r="U484" s="6"/>
      <c r="V484" s="6"/>
      <c r="W484" s="6"/>
      <c r="X484" s="6"/>
      <c r="Y484" s="6"/>
      <c r="Z484" s="6"/>
    </row>
    <row r="485" ht="31.5" hidden="1" customHeight="1">
      <c r="A485" s="120" t="s">
        <v>1918</v>
      </c>
      <c r="B485" s="125" t="s">
        <v>2143</v>
      </c>
      <c r="C485" s="108"/>
      <c r="D485" s="108"/>
      <c r="E485" s="113"/>
      <c r="F485" s="108"/>
      <c r="G485" s="108"/>
      <c r="H485" s="78"/>
      <c r="I485" s="78"/>
      <c r="J485" s="5"/>
      <c r="K485" s="6"/>
      <c r="L485" s="6"/>
      <c r="M485" s="6"/>
      <c r="N485" s="6"/>
      <c r="O485" s="6"/>
      <c r="P485" s="6"/>
      <c r="Q485" s="6"/>
      <c r="R485" s="6"/>
      <c r="S485" s="6"/>
      <c r="T485" s="6"/>
      <c r="U485" s="6"/>
      <c r="V485" s="6"/>
      <c r="W485" s="6"/>
      <c r="X485" s="6"/>
      <c r="Y485" s="6"/>
      <c r="Z485" s="6"/>
    </row>
    <row r="486" ht="31.5" hidden="1" customHeight="1">
      <c r="A486" s="120" t="s">
        <v>1920</v>
      </c>
      <c r="B486" s="125" t="s">
        <v>2144</v>
      </c>
      <c r="C486" s="108"/>
      <c r="D486" s="108"/>
      <c r="E486" s="113"/>
      <c r="F486" s="108"/>
      <c r="G486" s="108"/>
      <c r="H486" s="78"/>
      <c r="I486" s="78"/>
      <c r="J486" s="5"/>
      <c r="K486" s="6"/>
      <c r="L486" s="6"/>
      <c r="M486" s="6"/>
      <c r="N486" s="6"/>
      <c r="O486" s="6"/>
      <c r="P486" s="6"/>
      <c r="Q486" s="6"/>
      <c r="R486" s="6"/>
      <c r="S486" s="6"/>
      <c r="T486" s="6"/>
      <c r="U486" s="6"/>
      <c r="V486" s="6"/>
      <c r="W486" s="6"/>
      <c r="X486" s="6"/>
      <c r="Y486" s="6"/>
      <c r="Z486" s="6"/>
    </row>
    <row r="487" ht="31.5" hidden="1" customHeight="1">
      <c r="A487" s="120" t="s">
        <v>1922</v>
      </c>
      <c r="B487" s="125" t="s">
        <v>2147</v>
      </c>
      <c r="C487" s="108"/>
      <c r="D487" s="108"/>
      <c r="E487" s="113"/>
      <c r="F487" s="108"/>
      <c r="G487" s="108"/>
      <c r="H487" s="78"/>
      <c r="I487" s="78"/>
      <c r="J487" s="5"/>
      <c r="K487" s="6"/>
      <c r="L487" s="6"/>
      <c r="M487" s="6"/>
      <c r="N487" s="6"/>
      <c r="O487" s="6"/>
      <c r="P487" s="6"/>
      <c r="Q487" s="6"/>
      <c r="R487" s="6"/>
      <c r="S487" s="6"/>
      <c r="T487" s="6"/>
      <c r="U487" s="6"/>
      <c r="V487" s="6"/>
      <c r="W487" s="6"/>
      <c r="X487" s="6"/>
      <c r="Y487" s="6"/>
      <c r="Z487" s="6"/>
    </row>
    <row r="488" ht="47.25" hidden="1" customHeight="1">
      <c r="A488" s="120" t="s">
        <v>1924</v>
      </c>
      <c r="B488" s="125" t="s">
        <v>2152</v>
      </c>
      <c r="C488" s="108"/>
      <c r="D488" s="108"/>
      <c r="E488" s="113"/>
      <c r="F488" s="108"/>
      <c r="G488" s="108"/>
      <c r="H488" s="78"/>
      <c r="I488" s="78"/>
      <c r="J488" s="5"/>
      <c r="K488" s="6"/>
      <c r="L488" s="6"/>
      <c r="M488" s="6"/>
      <c r="N488" s="6"/>
      <c r="O488" s="6"/>
      <c r="P488" s="6"/>
      <c r="Q488" s="6"/>
      <c r="R488" s="6"/>
      <c r="S488" s="6"/>
      <c r="T488" s="6"/>
      <c r="U488" s="6"/>
      <c r="V488" s="6"/>
      <c r="W488" s="6"/>
      <c r="X488" s="6"/>
      <c r="Y488" s="6"/>
      <c r="Z488" s="6"/>
    </row>
    <row r="489" ht="39.75" hidden="1" customHeight="1">
      <c r="A489" s="212" t="s">
        <v>1926</v>
      </c>
      <c r="B489" s="114" t="s">
        <v>2157</v>
      </c>
      <c r="C489" s="3"/>
      <c r="D489" s="3"/>
      <c r="E489" s="3"/>
      <c r="F489" s="3"/>
      <c r="G489" s="4"/>
      <c r="H489" s="78"/>
      <c r="I489" s="78"/>
      <c r="J489" s="5"/>
      <c r="K489" s="6"/>
      <c r="L489" s="6"/>
      <c r="M489" s="6"/>
      <c r="N489" s="6"/>
      <c r="O489" s="6"/>
      <c r="P489" s="6"/>
      <c r="Q489" s="6"/>
      <c r="R489" s="6"/>
      <c r="S489" s="6"/>
      <c r="T489" s="6"/>
      <c r="U489" s="6"/>
      <c r="V489" s="6"/>
      <c r="W489" s="6"/>
      <c r="X489" s="6"/>
      <c r="Y489" s="6"/>
      <c r="Z489" s="6"/>
    </row>
    <row r="490" ht="31.5" hidden="1" customHeight="1">
      <c r="A490" s="120" t="s">
        <v>1936</v>
      </c>
      <c r="B490" s="125" t="s">
        <v>2164</v>
      </c>
      <c r="C490" s="108"/>
      <c r="D490" s="108"/>
      <c r="E490" s="113"/>
      <c r="F490" s="108"/>
      <c r="G490" s="108"/>
      <c r="H490" s="78"/>
      <c r="I490" s="78"/>
      <c r="J490" s="5"/>
      <c r="K490" s="6"/>
      <c r="L490" s="6"/>
      <c r="M490" s="6"/>
      <c r="N490" s="6"/>
      <c r="O490" s="6"/>
      <c r="P490" s="6"/>
      <c r="Q490" s="6"/>
      <c r="R490" s="6"/>
      <c r="S490" s="6"/>
      <c r="T490" s="6"/>
      <c r="U490" s="6"/>
      <c r="V490" s="6"/>
      <c r="W490" s="6"/>
      <c r="X490" s="6"/>
      <c r="Y490" s="6"/>
      <c r="Z490" s="6"/>
    </row>
    <row r="491" ht="31.5" hidden="1" customHeight="1">
      <c r="A491" s="120" t="s">
        <v>1950</v>
      </c>
      <c r="B491" s="125" t="s">
        <v>2168</v>
      </c>
      <c r="C491" s="108"/>
      <c r="D491" s="108"/>
      <c r="E491" s="113"/>
      <c r="F491" s="108"/>
      <c r="G491" s="108"/>
      <c r="H491" s="78"/>
      <c r="I491" s="78"/>
      <c r="J491" s="5"/>
      <c r="K491" s="6"/>
      <c r="L491" s="6"/>
      <c r="M491" s="6"/>
      <c r="N491" s="6"/>
      <c r="O491" s="6"/>
      <c r="P491" s="6"/>
      <c r="Q491" s="6"/>
      <c r="R491" s="6"/>
      <c r="S491" s="6"/>
      <c r="T491" s="6"/>
      <c r="U491" s="6"/>
      <c r="V491" s="6"/>
      <c r="W491" s="6"/>
      <c r="X491" s="6"/>
      <c r="Y491" s="6"/>
      <c r="Z491" s="6"/>
    </row>
    <row r="492" ht="31.5" hidden="1" customHeight="1">
      <c r="A492" s="120" t="s">
        <v>1960</v>
      </c>
      <c r="B492" s="125" t="s">
        <v>2172</v>
      </c>
      <c r="C492" s="108"/>
      <c r="D492" s="108"/>
      <c r="E492" s="113"/>
      <c r="F492" s="108"/>
      <c r="G492" s="108"/>
      <c r="H492" s="78"/>
      <c r="I492" s="78"/>
      <c r="J492" s="5"/>
      <c r="K492" s="6"/>
      <c r="L492" s="6"/>
      <c r="M492" s="6"/>
      <c r="N492" s="6"/>
      <c r="O492" s="6"/>
      <c r="P492" s="6"/>
      <c r="Q492" s="6"/>
      <c r="R492" s="6"/>
      <c r="S492" s="6"/>
      <c r="T492" s="6"/>
      <c r="U492" s="6"/>
      <c r="V492" s="6"/>
      <c r="W492" s="6"/>
      <c r="X492" s="6"/>
      <c r="Y492" s="6"/>
      <c r="Z492" s="6"/>
    </row>
    <row r="493" ht="47.25" hidden="1" customHeight="1">
      <c r="A493" s="120" t="s">
        <v>1982</v>
      </c>
      <c r="B493" s="125" t="s">
        <v>2177</v>
      </c>
      <c r="C493" s="108"/>
      <c r="D493" s="108"/>
      <c r="E493" s="113"/>
      <c r="F493" s="108"/>
      <c r="G493" s="108"/>
      <c r="H493" s="78"/>
      <c r="I493" s="78"/>
      <c r="J493" s="5"/>
      <c r="K493" s="6"/>
      <c r="L493" s="6"/>
      <c r="M493" s="6"/>
      <c r="N493" s="6"/>
      <c r="O493" s="6"/>
      <c r="P493" s="6"/>
      <c r="Q493" s="6"/>
      <c r="R493" s="6"/>
      <c r="S493" s="6"/>
      <c r="T493" s="6"/>
      <c r="U493" s="6"/>
      <c r="V493" s="6"/>
      <c r="W493" s="6"/>
      <c r="X493" s="6"/>
      <c r="Y493" s="6"/>
      <c r="Z493" s="6"/>
    </row>
    <row r="494" ht="47.25" hidden="1" customHeight="1">
      <c r="A494" s="232"/>
      <c r="B494" s="247"/>
      <c r="C494" s="108"/>
      <c r="D494" s="108"/>
      <c r="E494" s="113"/>
      <c r="F494" s="108"/>
      <c r="G494" s="108"/>
      <c r="H494" s="78"/>
      <c r="I494" s="78"/>
      <c r="J494" s="5"/>
      <c r="K494" s="6"/>
      <c r="L494" s="6"/>
      <c r="M494" s="6"/>
      <c r="N494" s="6"/>
      <c r="O494" s="6"/>
      <c r="P494" s="6"/>
      <c r="Q494" s="6"/>
      <c r="R494" s="6"/>
      <c r="S494" s="6"/>
      <c r="T494" s="6"/>
      <c r="U494" s="6"/>
      <c r="V494" s="6"/>
      <c r="W494" s="6"/>
      <c r="X494" s="6"/>
      <c r="Y494" s="6"/>
      <c r="Z494" s="6"/>
    </row>
    <row r="495" ht="39.75" hidden="1" customHeight="1">
      <c r="A495" s="212" t="s">
        <v>2003</v>
      </c>
      <c r="B495" s="114" t="s">
        <v>2180</v>
      </c>
      <c r="C495" s="3"/>
      <c r="D495" s="3"/>
      <c r="E495" s="3"/>
      <c r="F495" s="3"/>
      <c r="G495" s="4"/>
      <c r="H495" s="78"/>
      <c r="I495" s="78"/>
      <c r="J495" s="5"/>
      <c r="K495" s="6"/>
      <c r="L495" s="6"/>
      <c r="M495" s="6"/>
      <c r="N495" s="6"/>
      <c r="O495" s="6"/>
      <c r="P495" s="6"/>
      <c r="Q495" s="6"/>
      <c r="R495" s="6"/>
      <c r="S495" s="6"/>
      <c r="T495" s="6"/>
      <c r="U495" s="6"/>
      <c r="V495" s="6"/>
      <c r="W495" s="6"/>
      <c r="X495" s="6"/>
      <c r="Y495" s="6"/>
      <c r="Z495" s="6"/>
    </row>
    <row r="496" ht="47.25" hidden="1" customHeight="1">
      <c r="A496" s="120" t="s">
        <v>2005</v>
      </c>
      <c r="B496" s="125" t="s">
        <v>234</v>
      </c>
      <c r="C496" s="108"/>
      <c r="D496" s="108"/>
      <c r="E496" s="113"/>
      <c r="F496" s="108"/>
      <c r="G496" s="108"/>
      <c r="H496" s="78"/>
      <c r="I496" s="78"/>
      <c r="J496" s="5"/>
      <c r="K496" s="6"/>
      <c r="L496" s="6"/>
      <c r="M496" s="6"/>
      <c r="N496" s="6"/>
      <c r="O496" s="6"/>
      <c r="P496" s="6"/>
      <c r="Q496" s="6"/>
      <c r="R496" s="6"/>
      <c r="S496" s="6"/>
      <c r="T496" s="6"/>
      <c r="U496" s="6"/>
      <c r="V496" s="6"/>
      <c r="W496" s="6"/>
      <c r="X496" s="6"/>
      <c r="Y496" s="6"/>
      <c r="Z496" s="6"/>
    </row>
    <row r="497" ht="47.25" hidden="1" customHeight="1">
      <c r="A497" s="120" t="s">
        <v>2012</v>
      </c>
      <c r="B497" s="125" t="s">
        <v>237</v>
      </c>
      <c r="C497" s="108"/>
      <c r="D497" s="108"/>
      <c r="E497" s="113"/>
      <c r="F497" s="108"/>
      <c r="G497" s="108"/>
      <c r="H497" s="78"/>
      <c r="I497" s="78"/>
      <c r="J497" s="5"/>
      <c r="K497" s="6"/>
      <c r="L497" s="6"/>
      <c r="M497" s="6"/>
      <c r="N497" s="6"/>
      <c r="O497" s="6"/>
      <c r="P497" s="6"/>
      <c r="Q497" s="6"/>
      <c r="R497" s="6"/>
      <c r="S497" s="6"/>
      <c r="T497" s="6"/>
      <c r="U497" s="6"/>
      <c r="V497" s="6"/>
      <c r="W497" s="6"/>
      <c r="X497" s="6"/>
      <c r="Y497" s="6"/>
      <c r="Z497" s="6"/>
    </row>
    <row r="498" ht="47.25" hidden="1" customHeight="1">
      <c r="A498" s="120" t="s">
        <v>2034</v>
      </c>
      <c r="B498" s="125" t="s">
        <v>239</v>
      </c>
      <c r="C498" s="108"/>
      <c r="D498" s="108"/>
      <c r="E498" s="113"/>
      <c r="F498" s="108"/>
      <c r="G498" s="108"/>
      <c r="H498" s="78"/>
      <c r="I498" s="78"/>
      <c r="J498" s="5"/>
      <c r="K498" s="6"/>
      <c r="L498" s="6"/>
      <c r="M498" s="6"/>
      <c r="N498" s="6"/>
      <c r="O498" s="6"/>
      <c r="P498" s="6"/>
      <c r="Q498" s="6"/>
      <c r="R498" s="6"/>
      <c r="S498" s="6"/>
      <c r="T498" s="6"/>
      <c r="U498" s="6"/>
      <c r="V498" s="6"/>
      <c r="W498" s="6"/>
      <c r="X498" s="6"/>
      <c r="Y498" s="6"/>
      <c r="Z498" s="6"/>
    </row>
    <row r="499" ht="47.25" hidden="1" customHeight="1">
      <c r="A499" s="120" t="s">
        <v>2058</v>
      </c>
      <c r="B499" s="125" t="s">
        <v>242</v>
      </c>
      <c r="C499" s="108"/>
      <c r="D499" s="108"/>
      <c r="E499" s="113"/>
      <c r="F499" s="108"/>
      <c r="G499" s="108"/>
      <c r="H499" s="78"/>
      <c r="I499" s="78"/>
      <c r="J499" s="5"/>
      <c r="K499" s="6"/>
      <c r="L499" s="6"/>
      <c r="M499" s="6"/>
      <c r="N499" s="6"/>
      <c r="O499" s="6"/>
      <c r="P499" s="6"/>
      <c r="Q499" s="6"/>
      <c r="R499" s="6"/>
      <c r="S499" s="6"/>
      <c r="T499" s="6"/>
      <c r="U499" s="6"/>
      <c r="V499" s="6"/>
      <c r="W499" s="6"/>
      <c r="X499" s="6"/>
      <c r="Y499" s="6"/>
      <c r="Z499" s="6"/>
    </row>
    <row r="500" ht="47.25" hidden="1" customHeight="1">
      <c r="A500" s="120" t="s">
        <v>2078</v>
      </c>
      <c r="B500" s="125" t="s">
        <v>2193</v>
      </c>
      <c r="C500" s="108"/>
      <c r="D500" s="108"/>
      <c r="E500" s="113"/>
      <c r="F500" s="108"/>
      <c r="G500" s="108"/>
      <c r="H500" s="78"/>
      <c r="I500" s="78"/>
      <c r="J500" s="5"/>
      <c r="K500" s="6"/>
      <c r="L500" s="6"/>
      <c r="M500" s="6"/>
      <c r="N500" s="6"/>
      <c r="O500" s="6"/>
      <c r="P500" s="6"/>
      <c r="Q500" s="6"/>
      <c r="R500" s="6"/>
      <c r="S500" s="6"/>
      <c r="T500" s="6"/>
      <c r="U500" s="6"/>
      <c r="V500" s="6"/>
      <c r="W500" s="6"/>
      <c r="X500" s="6"/>
      <c r="Y500" s="6"/>
      <c r="Z500" s="6"/>
    </row>
    <row r="501" ht="78.75" hidden="1" customHeight="1">
      <c r="A501" s="120" t="s">
        <v>2082</v>
      </c>
      <c r="B501" s="125" t="s">
        <v>250</v>
      </c>
      <c r="C501" s="108"/>
      <c r="D501" s="108"/>
      <c r="E501" s="113"/>
      <c r="F501" s="108"/>
      <c r="G501" s="108"/>
      <c r="H501" s="78"/>
      <c r="I501" s="78"/>
      <c r="J501" s="5"/>
      <c r="K501" s="6"/>
      <c r="L501" s="6"/>
      <c r="M501" s="6"/>
      <c r="N501" s="6"/>
      <c r="O501" s="6"/>
      <c r="P501" s="6"/>
      <c r="Q501" s="6"/>
      <c r="R501" s="6"/>
      <c r="S501" s="6"/>
      <c r="T501" s="6"/>
      <c r="U501" s="6"/>
      <c r="V501" s="6"/>
      <c r="W501" s="6"/>
      <c r="X501" s="6"/>
      <c r="Y501" s="6"/>
      <c r="Z501" s="6"/>
    </row>
    <row r="502" ht="47.25" hidden="1" customHeight="1">
      <c r="A502" s="120" t="s">
        <v>2087</v>
      </c>
      <c r="B502" s="125" t="s">
        <v>255</v>
      </c>
      <c r="C502" s="108"/>
      <c r="D502" s="108"/>
      <c r="E502" s="113"/>
      <c r="F502" s="108"/>
      <c r="G502" s="108"/>
      <c r="H502" s="78"/>
      <c r="I502" s="78"/>
      <c r="J502" s="5"/>
      <c r="K502" s="6"/>
      <c r="L502" s="6"/>
      <c r="M502" s="6"/>
      <c r="N502" s="6"/>
      <c r="O502" s="6"/>
      <c r="P502" s="6"/>
      <c r="Q502" s="6"/>
      <c r="R502" s="6"/>
      <c r="S502" s="6"/>
      <c r="T502" s="6"/>
      <c r="U502" s="6"/>
      <c r="V502" s="6"/>
      <c r="W502" s="6"/>
      <c r="X502" s="6"/>
      <c r="Y502" s="6"/>
      <c r="Z502" s="6"/>
    </row>
    <row r="503" ht="47.25" hidden="1" customHeight="1">
      <c r="A503" s="120" t="s">
        <v>2091</v>
      </c>
      <c r="B503" s="125" t="s">
        <v>2199</v>
      </c>
      <c r="C503" s="108"/>
      <c r="D503" s="108"/>
      <c r="E503" s="113"/>
      <c r="F503" s="108"/>
      <c r="G503" s="108"/>
      <c r="H503" s="78"/>
      <c r="I503" s="78"/>
      <c r="J503" s="5"/>
      <c r="K503" s="6"/>
      <c r="L503" s="6"/>
      <c r="M503" s="6"/>
      <c r="N503" s="6"/>
      <c r="O503" s="6"/>
      <c r="P503" s="6"/>
      <c r="Q503" s="6"/>
      <c r="R503" s="6"/>
      <c r="S503" s="6"/>
      <c r="T503" s="6"/>
      <c r="U503" s="6"/>
      <c r="V503" s="6"/>
      <c r="W503" s="6"/>
      <c r="X503" s="6"/>
      <c r="Y503" s="6"/>
      <c r="Z503" s="6"/>
    </row>
    <row r="504" ht="47.25" hidden="1" customHeight="1">
      <c r="A504" s="120" t="s">
        <v>2101</v>
      </c>
      <c r="B504" s="125" t="s">
        <v>2202</v>
      </c>
      <c r="C504" s="108"/>
      <c r="D504" s="108"/>
      <c r="E504" s="113"/>
      <c r="F504" s="108"/>
      <c r="G504" s="108"/>
      <c r="H504" s="78"/>
      <c r="I504" s="78"/>
      <c r="J504" s="5"/>
      <c r="K504" s="6"/>
      <c r="L504" s="6"/>
      <c r="M504" s="6"/>
      <c r="N504" s="6"/>
      <c r="O504" s="6"/>
      <c r="P504" s="6"/>
      <c r="Q504" s="6"/>
      <c r="R504" s="6"/>
      <c r="S504" s="6"/>
      <c r="T504" s="6"/>
      <c r="U504" s="6"/>
      <c r="V504" s="6"/>
      <c r="W504" s="6"/>
      <c r="X504" s="6"/>
      <c r="Y504" s="6"/>
      <c r="Z504" s="6"/>
    </row>
    <row r="505" ht="63.0" hidden="1" customHeight="1">
      <c r="A505" s="135" t="s">
        <v>2105</v>
      </c>
      <c r="B505" s="254" t="s">
        <v>2209</v>
      </c>
      <c r="C505" s="255"/>
      <c r="D505" s="143"/>
      <c r="E505" s="136"/>
      <c r="F505" s="143"/>
      <c r="G505" s="143"/>
      <c r="H505" s="78"/>
      <c r="I505" s="78"/>
      <c r="J505" s="5"/>
      <c r="K505" s="6"/>
      <c r="L505" s="6"/>
      <c r="M505" s="6"/>
      <c r="N505" s="6"/>
      <c r="O505" s="6"/>
      <c r="P505" s="6"/>
      <c r="Q505" s="6"/>
      <c r="R505" s="6"/>
      <c r="S505" s="6"/>
      <c r="T505" s="6"/>
      <c r="U505" s="6"/>
      <c r="V505" s="6"/>
      <c r="W505" s="6"/>
      <c r="X505" s="6"/>
      <c r="Y505" s="6"/>
      <c r="Z505" s="6"/>
    </row>
    <row r="506" ht="31.5" customHeight="1">
      <c r="A506" s="257"/>
      <c r="B506" s="105" t="s">
        <v>2112</v>
      </c>
      <c r="C506" s="3"/>
      <c r="D506" s="3"/>
      <c r="E506" s="3"/>
      <c r="F506" s="3"/>
      <c r="G506" s="4"/>
      <c r="H506" s="78">
        <f t="shared" ref="H506:I506" si="6">H507+H515+H529+H540+H556+H570</f>
        <v>69</v>
      </c>
      <c r="I506" s="78">
        <f t="shared" si="6"/>
        <v>138</v>
      </c>
      <c r="J506" s="5"/>
      <c r="K506" s="6"/>
      <c r="L506" s="6"/>
      <c r="M506" s="6"/>
      <c r="N506" s="6"/>
      <c r="O506" s="6"/>
      <c r="P506" s="6"/>
      <c r="Q506" s="6"/>
      <c r="R506" s="6"/>
      <c r="S506" s="6"/>
      <c r="T506" s="6"/>
      <c r="U506" s="6"/>
      <c r="V506" s="6"/>
      <c r="W506" s="6"/>
      <c r="X506" s="6"/>
      <c r="Y506" s="6"/>
      <c r="Z506" s="6"/>
    </row>
    <row r="507" ht="39.75" customHeight="1">
      <c r="A507" s="104" t="s">
        <v>2118</v>
      </c>
      <c r="B507" s="128" t="s">
        <v>2232</v>
      </c>
      <c r="C507" s="3"/>
      <c r="D507" s="3"/>
      <c r="E507" s="3"/>
      <c r="F507" s="3"/>
      <c r="G507" s="4"/>
      <c r="H507" s="78">
        <f>SUM(D509:D513)</f>
        <v>0</v>
      </c>
      <c r="I507" s="78">
        <f>COUNT(D509:D513)*2</f>
        <v>8</v>
      </c>
      <c r="J507" s="5"/>
      <c r="K507" s="6"/>
      <c r="L507" s="6"/>
      <c r="M507" s="6"/>
      <c r="N507" s="6"/>
      <c r="O507" s="6"/>
      <c r="P507" s="6"/>
      <c r="Q507" s="6"/>
      <c r="R507" s="6"/>
      <c r="S507" s="6"/>
      <c r="T507" s="6"/>
      <c r="U507" s="6"/>
      <c r="V507" s="6"/>
      <c r="W507" s="6"/>
      <c r="X507" s="6"/>
      <c r="Y507" s="6"/>
      <c r="Z507" s="6"/>
    </row>
    <row r="508" ht="31.5" hidden="1" customHeight="1">
      <c r="A508" s="261" t="s">
        <v>2120</v>
      </c>
      <c r="B508" s="122" t="s">
        <v>2253</v>
      </c>
      <c r="C508" s="262"/>
      <c r="D508" s="262"/>
      <c r="E508" s="130"/>
      <c r="F508" s="262"/>
      <c r="G508" s="262"/>
      <c r="H508" s="78"/>
      <c r="I508" s="78"/>
      <c r="J508" s="5"/>
      <c r="K508" s="6"/>
      <c r="L508" s="6"/>
      <c r="M508" s="6"/>
      <c r="N508" s="6"/>
      <c r="O508" s="6"/>
      <c r="P508" s="6"/>
      <c r="Q508" s="6"/>
      <c r="R508" s="6"/>
      <c r="S508" s="6"/>
      <c r="T508" s="6"/>
      <c r="U508" s="6"/>
      <c r="V508" s="6"/>
      <c r="W508" s="6"/>
      <c r="X508" s="6"/>
      <c r="Y508" s="6"/>
      <c r="Z508" s="6"/>
    </row>
    <row r="509" ht="47.25" customHeight="1">
      <c r="A509" s="264" t="s">
        <v>2122</v>
      </c>
      <c r="B509" s="122" t="s">
        <v>2269</v>
      </c>
      <c r="C509" s="111" t="s">
        <v>2191</v>
      </c>
      <c r="D509" s="113">
        <v>0.0</v>
      </c>
      <c r="E509" s="130" t="s">
        <v>158</v>
      </c>
      <c r="F509" s="111" t="s">
        <v>2192</v>
      </c>
      <c r="G509" s="262"/>
      <c r="H509" s="78"/>
      <c r="I509" s="78"/>
      <c r="J509" s="5"/>
      <c r="K509" s="6"/>
      <c r="L509" s="6"/>
      <c r="M509" s="6"/>
      <c r="N509" s="6"/>
      <c r="O509" s="6"/>
      <c r="P509" s="6"/>
      <c r="Q509" s="6"/>
      <c r="R509" s="6"/>
      <c r="S509" s="6"/>
      <c r="T509" s="6"/>
      <c r="U509" s="6"/>
      <c r="V509" s="6"/>
      <c r="W509" s="6"/>
      <c r="X509" s="6"/>
      <c r="Y509" s="6"/>
      <c r="Z509" s="6"/>
    </row>
    <row r="510" ht="31.5" hidden="1" customHeight="1">
      <c r="A510" s="261" t="s">
        <v>2124</v>
      </c>
      <c r="B510" s="122" t="s">
        <v>2270</v>
      </c>
      <c r="C510" s="262"/>
      <c r="D510" s="262"/>
      <c r="E510" s="130"/>
      <c r="F510" s="262"/>
      <c r="G510" s="262"/>
      <c r="H510" s="78"/>
      <c r="I510" s="78"/>
      <c r="J510" s="5"/>
      <c r="K510" s="6"/>
      <c r="L510" s="6"/>
      <c r="M510" s="6"/>
      <c r="N510" s="6"/>
      <c r="O510" s="6"/>
      <c r="P510" s="6"/>
      <c r="Q510" s="6"/>
      <c r="R510" s="6"/>
      <c r="S510" s="6"/>
      <c r="T510" s="6"/>
      <c r="U510" s="6"/>
      <c r="V510" s="6"/>
      <c r="W510" s="6"/>
      <c r="X510" s="6"/>
      <c r="Y510" s="6"/>
      <c r="Z510" s="6"/>
    </row>
    <row r="511" ht="47.25" customHeight="1">
      <c r="A511" s="264" t="s">
        <v>2126</v>
      </c>
      <c r="B511" s="122" t="s">
        <v>2273</v>
      </c>
      <c r="C511" s="115" t="s">
        <v>2128</v>
      </c>
      <c r="D511" s="113">
        <v>0.0</v>
      </c>
      <c r="E511" s="130" t="s">
        <v>158</v>
      </c>
      <c r="F511" s="111" t="s">
        <v>2129</v>
      </c>
      <c r="G511" s="262"/>
      <c r="H511" s="78"/>
      <c r="I511" s="78"/>
      <c r="J511" s="5"/>
      <c r="K511" s="6"/>
      <c r="L511" s="6"/>
      <c r="M511" s="6"/>
      <c r="N511" s="6"/>
      <c r="O511" s="6"/>
      <c r="P511" s="6"/>
      <c r="Q511" s="6"/>
      <c r="R511" s="6"/>
      <c r="S511" s="6"/>
      <c r="T511" s="6"/>
      <c r="U511" s="6"/>
      <c r="V511" s="6"/>
      <c r="W511" s="6"/>
      <c r="X511" s="6"/>
      <c r="Y511" s="6"/>
      <c r="Z511" s="6"/>
    </row>
    <row r="512" ht="47.25" customHeight="1">
      <c r="A512" s="264"/>
      <c r="B512" s="122"/>
      <c r="C512" s="115" t="s">
        <v>2131</v>
      </c>
      <c r="D512" s="113">
        <v>0.0</v>
      </c>
      <c r="E512" s="130" t="s">
        <v>158</v>
      </c>
      <c r="F512" s="130"/>
      <c r="G512" s="262"/>
      <c r="H512" s="78"/>
      <c r="I512" s="78"/>
      <c r="J512" s="5"/>
      <c r="K512" s="6"/>
      <c r="L512" s="6"/>
      <c r="M512" s="6"/>
      <c r="N512" s="6"/>
      <c r="O512" s="6"/>
      <c r="P512" s="6"/>
      <c r="Q512" s="6"/>
      <c r="R512" s="6"/>
      <c r="S512" s="6"/>
      <c r="T512" s="6"/>
      <c r="U512" s="6"/>
      <c r="V512" s="6"/>
      <c r="W512" s="6"/>
      <c r="X512" s="6"/>
      <c r="Y512" s="6"/>
      <c r="Z512" s="6"/>
    </row>
    <row r="513" ht="31.5" customHeight="1">
      <c r="A513" s="264" t="s">
        <v>2132</v>
      </c>
      <c r="B513" s="122" t="s">
        <v>2285</v>
      </c>
      <c r="C513" s="176" t="s">
        <v>2134</v>
      </c>
      <c r="D513" s="113">
        <v>0.0</v>
      </c>
      <c r="E513" s="130" t="s">
        <v>158</v>
      </c>
      <c r="F513" s="110" t="s">
        <v>2135</v>
      </c>
      <c r="G513" s="262"/>
      <c r="H513" s="78"/>
      <c r="I513" s="78"/>
      <c r="J513" s="5"/>
      <c r="K513" s="6"/>
      <c r="L513" s="6"/>
      <c r="M513" s="6"/>
      <c r="N513" s="6"/>
      <c r="O513" s="6"/>
      <c r="P513" s="6"/>
      <c r="Q513" s="6"/>
      <c r="R513" s="6"/>
      <c r="S513" s="6"/>
      <c r="T513" s="6"/>
      <c r="U513" s="6"/>
      <c r="V513" s="6"/>
      <c r="W513" s="6"/>
      <c r="X513" s="6"/>
      <c r="Y513" s="6"/>
      <c r="Z513" s="6"/>
    </row>
    <row r="514" ht="30.0" hidden="1" customHeight="1">
      <c r="A514" s="261" t="s">
        <v>2136</v>
      </c>
      <c r="B514" s="244" t="s">
        <v>2288</v>
      </c>
      <c r="C514" s="262"/>
      <c r="D514" s="262"/>
      <c r="E514" s="130"/>
      <c r="F514" s="262"/>
      <c r="G514" s="262"/>
      <c r="H514" s="78"/>
      <c r="I514" s="78"/>
      <c r="J514" s="5"/>
      <c r="K514" s="6"/>
      <c r="L514" s="6"/>
      <c r="M514" s="6"/>
      <c r="N514" s="6"/>
      <c r="O514" s="6"/>
      <c r="P514" s="6"/>
      <c r="Q514" s="6"/>
      <c r="R514" s="6"/>
      <c r="S514" s="6"/>
      <c r="T514" s="6"/>
      <c r="U514" s="6"/>
      <c r="V514" s="6"/>
      <c r="W514" s="6"/>
      <c r="X514" s="6"/>
      <c r="Y514" s="6"/>
      <c r="Z514" s="6"/>
    </row>
    <row r="515" ht="39.75" customHeight="1">
      <c r="A515" s="265" t="s">
        <v>2141</v>
      </c>
      <c r="B515" s="128" t="s">
        <v>2298</v>
      </c>
      <c r="C515" s="3"/>
      <c r="D515" s="3"/>
      <c r="E515" s="3"/>
      <c r="F515" s="3"/>
      <c r="G515" s="4"/>
      <c r="H515" s="78">
        <f>SUM(D516:D528)</f>
        <v>16</v>
      </c>
      <c r="I515" s="78">
        <f>COUNT(D516:D528)*2</f>
        <v>26</v>
      </c>
      <c r="J515" s="5"/>
      <c r="K515" s="6"/>
      <c r="L515" s="6"/>
      <c r="M515" s="6"/>
      <c r="N515" s="6"/>
      <c r="O515" s="6"/>
      <c r="P515" s="6"/>
      <c r="Q515" s="6"/>
      <c r="R515" s="6"/>
      <c r="S515" s="6"/>
      <c r="T515" s="6"/>
      <c r="U515" s="6"/>
      <c r="V515" s="6"/>
      <c r="W515" s="6"/>
      <c r="X515" s="6"/>
      <c r="Y515" s="6"/>
      <c r="Z515" s="6"/>
    </row>
    <row r="516" ht="15.75" customHeight="1">
      <c r="A516" s="264" t="s">
        <v>2145</v>
      </c>
      <c r="B516" s="106" t="s">
        <v>2146</v>
      </c>
      <c r="C516" s="115" t="s">
        <v>2148</v>
      </c>
      <c r="D516" s="113">
        <v>2.0</v>
      </c>
      <c r="E516" s="130" t="s">
        <v>331</v>
      </c>
      <c r="F516" s="129" t="s">
        <v>2149</v>
      </c>
      <c r="G516" s="130"/>
      <c r="H516" s="78"/>
      <c r="I516" s="78"/>
      <c r="J516" s="5"/>
      <c r="K516" s="6"/>
      <c r="L516" s="6"/>
      <c r="M516" s="6"/>
      <c r="N516" s="6"/>
      <c r="O516" s="6"/>
      <c r="P516" s="6"/>
      <c r="Q516" s="6"/>
      <c r="R516" s="6"/>
      <c r="S516" s="6"/>
      <c r="T516" s="6"/>
      <c r="U516" s="6"/>
      <c r="V516" s="6"/>
      <c r="W516" s="6"/>
      <c r="X516" s="6"/>
      <c r="Y516" s="6"/>
      <c r="Z516" s="6"/>
    </row>
    <row r="517" ht="30.0" customHeight="1">
      <c r="A517" s="264"/>
      <c r="B517" s="106"/>
      <c r="C517" s="115" t="s">
        <v>2151</v>
      </c>
      <c r="D517" s="113">
        <v>2.0</v>
      </c>
      <c r="E517" s="130" t="s">
        <v>386</v>
      </c>
      <c r="F517" s="129" t="s">
        <v>2153</v>
      </c>
      <c r="G517" s="130"/>
      <c r="H517" s="78"/>
      <c r="I517" s="78"/>
      <c r="J517" s="5"/>
      <c r="K517" s="6"/>
      <c r="L517" s="6"/>
      <c r="M517" s="6"/>
      <c r="N517" s="6"/>
      <c r="O517" s="6"/>
      <c r="P517" s="6"/>
      <c r="Q517" s="6"/>
      <c r="R517" s="6"/>
      <c r="S517" s="6"/>
      <c r="T517" s="6"/>
      <c r="U517" s="6"/>
      <c r="V517" s="6"/>
      <c r="W517" s="6"/>
      <c r="X517" s="6"/>
      <c r="Y517" s="6"/>
      <c r="Z517" s="6"/>
    </row>
    <row r="518" ht="45.0" customHeight="1">
      <c r="A518" s="264"/>
      <c r="B518" s="106"/>
      <c r="C518" s="115" t="s">
        <v>2154</v>
      </c>
      <c r="D518" s="113">
        <v>2.0</v>
      </c>
      <c r="E518" s="130" t="s">
        <v>386</v>
      </c>
      <c r="F518" s="129" t="s">
        <v>2155</v>
      </c>
      <c r="G518" s="130"/>
      <c r="H518" s="78"/>
      <c r="I518" s="78"/>
      <c r="J518" s="5"/>
      <c r="K518" s="6"/>
      <c r="L518" s="6"/>
      <c r="M518" s="6"/>
      <c r="N518" s="6"/>
      <c r="O518" s="6"/>
      <c r="P518" s="6"/>
      <c r="Q518" s="6"/>
      <c r="R518" s="6"/>
      <c r="S518" s="6"/>
      <c r="T518" s="6"/>
      <c r="U518" s="6"/>
      <c r="V518" s="6"/>
      <c r="W518" s="6"/>
      <c r="X518" s="6"/>
      <c r="Y518" s="6"/>
      <c r="Z518" s="6"/>
    </row>
    <row r="519" ht="30.0" customHeight="1">
      <c r="A519" s="264"/>
      <c r="B519" s="106"/>
      <c r="C519" s="115" t="s">
        <v>2156</v>
      </c>
      <c r="D519" s="113">
        <v>0.0</v>
      </c>
      <c r="E519" s="130" t="s">
        <v>386</v>
      </c>
      <c r="F519" s="129" t="s">
        <v>2158</v>
      </c>
      <c r="G519" s="130"/>
      <c r="H519" s="78"/>
      <c r="I519" s="78"/>
      <c r="J519" s="5"/>
      <c r="K519" s="6"/>
      <c r="L519" s="6"/>
      <c r="M519" s="6"/>
      <c r="N519" s="6"/>
      <c r="O519" s="6"/>
      <c r="P519" s="6"/>
      <c r="Q519" s="6"/>
      <c r="R519" s="6"/>
      <c r="S519" s="6"/>
      <c r="T519" s="6"/>
      <c r="U519" s="6"/>
      <c r="V519" s="6"/>
      <c r="W519" s="6"/>
      <c r="X519" s="6"/>
      <c r="Y519" s="6"/>
      <c r="Z519" s="6"/>
    </row>
    <row r="520" ht="47.25" customHeight="1">
      <c r="A520" s="264"/>
      <c r="B520" s="106"/>
      <c r="C520" s="115" t="s">
        <v>2159</v>
      </c>
      <c r="D520" s="113">
        <v>2.0</v>
      </c>
      <c r="E520" s="130" t="s">
        <v>331</v>
      </c>
      <c r="F520" s="129" t="s">
        <v>2160</v>
      </c>
      <c r="G520" s="130"/>
      <c r="H520" s="78"/>
      <c r="I520" s="78"/>
      <c r="J520" s="5"/>
      <c r="K520" s="6"/>
      <c r="L520" s="6"/>
      <c r="M520" s="6"/>
      <c r="N520" s="6"/>
      <c r="O520" s="6"/>
      <c r="P520" s="6"/>
      <c r="Q520" s="6"/>
      <c r="R520" s="6"/>
      <c r="S520" s="6"/>
      <c r="T520" s="6"/>
      <c r="U520" s="6"/>
      <c r="V520" s="6"/>
      <c r="W520" s="6"/>
      <c r="X520" s="6"/>
      <c r="Y520" s="6"/>
      <c r="Z520" s="6"/>
    </row>
    <row r="521" ht="30.0" customHeight="1">
      <c r="A521" s="264"/>
      <c r="B521" s="106"/>
      <c r="C521" s="111" t="s">
        <v>2326</v>
      </c>
      <c r="D521" s="113">
        <v>0.0</v>
      </c>
      <c r="E521" s="130" t="s">
        <v>331</v>
      </c>
      <c r="F521" s="130"/>
      <c r="G521" s="130"/>
      <c r="H521" s="78"/>
      <c r="I521" s="78"/>
      <c r="J521" s="5"/>
      <c r="K521" s="6"/>
      <c r="L521" s="6"/>
      <c r="M521" s="6"/>
      <c r="N521" s="6"/>
      <c r="O521" s="6"/>
      <c r="P521" s="6"/>
      <c r="Q521" s="6"/>
      <c r="R521" s="6"/>
      <c r="S521" s="6"/>
      <c r="T521" s="6"/>
      <c r="U521" s="6"/>
      <c r="V521" s="6"/>
      <c r="W521" s="6"/>
      <c r="X521" s="6"/>
      <c r="Y521" s="6"/>
      <c r="Z521" s="6"/>
    </row>
    <row r="522" ht="60.0" customHeight="1">
      <c r="A522" s="264"/>
      <c r="B522" s="106"/>
      <c r="C522" s="111" t="s">
        <v>2330</v>
      </c>
      <c r="D522" s="113">
        <v>2.0</v>
      </c>
      <c r="E522" s="130" t="s">
        <v>331</v>
      </c>
      <c r="F522" s="130"/>
      <c r="G522" s="130"/>
      <c r="H522" s="78"/>
      <c r="I522" s="78"/>
      <c r="J522" s="5"/>
      <c r="K522" s="6"/>
      <c r="L522" s="6"/>
      <c r="M522" s="6"/>
      <c r="N522" s="6"/>
      <c r="O522" s="6"/>
      <c r="P522" s="6"/>
      <c r="Q522" s="6"/>
      <c r="R522" s="6"/>
      <c r="S522" s="6"/>
      <c r="T522" s="6"/>
      <c r="U522" s="6"/>
      <c r="V522" s="6"/>
      <c r="W522" s="6"/>
      <c r="X522" s="6"/>
      <c r="Y522" s="6"/>
      <c r="Z522" s="6"/>
    </row>
    <row r="523" ht="30.0" customHeight="1">
      <c r="A523" s="264" t="s">
        <v>2161</v>
      </c>
      <c r="B523" s="106" t="s">
        <v>2335</v>
      </c>
      <c r="C523" s="115" t="s">
        <v>2163</v>
      </c>
      <c r="D523" s="113">
        <v>0.0</v>
      </c>
      <c r="E523" s="130" t="s">
        <v>114</v>
      </c>
      <c r="F523" s="129" t="s">
        <v>2165</v>
      </c>
      <c r="G523" s="130"/>
      <c r="H523" s="78"/>
      <c r="I523" s="78"/>
      <c r="J523" s="5"/>
      <c r="K523" s="6"/>
      <c r="L523" s="6"/>
      <c r="M523" s="6"/>
      <c r="N523" s="6"/>
      <c r="O523" s="6"/>
      <c r="P523" s="6"/>
      <c r="Q523" s="6"/>
      <c r="R523" s="6"/>
      <c r="S523" s="6"/>
      <c r="T523" s="6"/>
      <c r="U523" s="6"/>
      <c r="V523" s="6"/>
      <c r="W523" s="6"/>
      <c r="X523" s="6"/>
      <c r="Y523" s="6"/>
      <c r="Z523" s="6"/>
    </row>
    <row r="524" ht="31.5" customHeight="1">
      <c r="A524" s="264"/>
      <c r="B524" s="106"/>
      <c r="C524" s="115" t="s">
        <v>2166</v>
      </c>
      <c r="D524" s="113">
        <v>2.0</v>
      </c>
      <c r="E524" s="130" t="s">
        <v>473</v>
      </c>
      <c r="F524" s="130"/>
      <c r="G524" s="130"/>
      <c r="H524" s="78"/>
      <c r="I524" s="78"/>
      <c r="J524" s="5"/>
      <c r="K524" s="6"/>
      <c r="L524" s="6"/>
      <c r="M524" s="6"/>
      <c r="N524" s="6"/>
      <c r="O524" s="6"/>
      <c r="P524" s="6"/>
      <c r="Q524" s="6"/>
      <c r="R524" s="6"/>
      <c r="S524" s="6"/>
      <c r="T524" s="6"/>
      <c r="U524" s="6"/>
      <c r="V524" s="6"/>
      <c r="W524" s="6"/>
      <c r="X524" s="6"/>
      <c r="Y524" s="6"/>
      <c r="Z524" s="6"/>
    </row>
    <row r="525" ht="47.25" customHeight="1">
      <c r="A525" s="264" t="s">
        <v>2169</v>
      </c>
      <c r="B525" s="106" t="s">
        <v>2345</v>
      </c>
      <c r="C525" s="115" t="s">
        <v>917</v>
      </c>
      <c r="D525" s="113">
        <v>2.0</v>
      </c>
      <c r="E525" s="130" t="s">
        <v>331</v>
      </c>
      <c r="F525" s="130"/>
      <c r="G525" s="130"/>
      <c r="H525" s="78"/>
      <c r="I525" s="78"/>
      <c r="J525" s="5"/>
      <c r="K525" s="6"/>
      <c r="L525" s="6"/>
      <c r="M525" s="6"/>
      <c r="N525" s="6"/>
      <c r="O525" s="6"/>
      <c r="P525" s="6"/>
      <c r="Q525" s="6"/>
      <c r="R525" s="6"/>
      <c r="S525" s="6"/>
      <c r="T525" s="6"/>
      <c r="U525" s="6"/>
      <c r="V525" s="6"/>
      <c r="W525" s="6"/>
      <c r="X525" s="6"/>
      <c r="Y525" s="6"/>
      <c r="Z525" s="6"/>
    </row>
    <row r="526" ht="61.5" customHeight="1">
      <c r="A526" s="264"/>
      <c r="B526" s="106"/>
      <c r="C526" s="110" t="s">
        <v>2347</v>
      </c>
      <c r="D526" s="113">
        <v>0.0</v>
      </c>
      <c r="E526" s="113" t="s">
        <v>386</v>
      </c>
      <c r="F526" s="111" t="s">
        <v>2173</v>
      </c>
      <c r="G526" s="130"/>
      <c r="H526" s="78"/>
      <c r="I526" s="78"/>
      <c r="J526" s="5"/>
      <c r="K526" s="6"/>
      <c r="L526" s="6"/>
      <c r="M526" s="6"/>
      <c r="N526" s="6"/>
      <c r="O526" s="6"/>
      <c r="P526" s="6"/>
      <c r="Q526" s="6"/>
      <c r="R526" s="6"/>
      <c r="S526" s="6"/>
      <c r="T526" s="6"/>
      <c r="U526" s="6"/>
      <c r="V526" s="6"/>
      <c r="W526" s="6"/>
      <c r="X526" s="6"/>
      <c r="Y526" s="6"/>
      <c r="Z526" s="6"/>
    </row>
    <row r="527" ht="30.75" customHeight="1">
      <c r="A527" s="264"/>
      <c r="B527" s="106"/>
      <c r="C527" s="110" t="s">
        <v>2353</v>
      </c>
      <c r="D527" s="113">
        <v>0.0</v>
      </c>
      <c r="E527" s="113" t="s">
        <v>2354</v>
      </c>
      <c r="F527" s="111"/>
      <c r="G527" s="268"/>
      <c r="H527" s="78"/>
      <c r="I527" s="78"/>
      <c r="J527" s="5"/>
      <c r="K527" s="6"/>
      <c r="L527" s="6"/>
      <c r="M527" s="6"/>
      <c r="N527" s="6"/>
      <c r="O527" s="6"/>
      <c r="P527" s="6"/>
      <c r="Q527" s="6"/>
      <c r="R527" s="6"/>
      <c r="S527" s="6"/>
      <c r="T527" s="6"/>
      <c r="U527" s="6"/>
      <c r="V527" s="6"/>
      <c r="W527" s="6"/>
      <c r="X527" s="6"/>
      <c r="Y527" s="6"/>
      <c r="Z527" s="6"/>
    </row>
    <row r="528" ht="54.75" customHeight="1">
      <c r="A528" s="264"/>
      <c r="B528" s="106"/>
      <c r="C528" s="110" t="s">
        <v>2363</v>
      </c>
      <c r="D528" s="113">
        <v>2.0</v>
      </c>
      <c r="E528" s="113" t="s">
        <v>473</v>
      </c>
      <c r="F528" s="111"/>
      <c r="G528" s="268"/>
      <c r="H528" s="78"/>
      <c r="I528" s="78"/>
      <c r="J528" s="5"/>
      <c r="K528" s="6"/>
      <c r="L528" s="6"/>
      <c r="M528" s="6"/>
      <c r="N528" s="6"/>
      <c r="O528" s="6"/>
      <c r="P528" s="6"/>
      <c r="Q528" s="6"/>
      <c r="R528" s="6"/>
      <c r="S528" s="6"/>
      <c r="T528" s="6"/>
      <c r="U528" s="6"/>
      <c r="V528" s="6"/>
      <c r="W528" s="6"/>
      <c r="X528" s="6"/>
      <c r="Y528" s="6"/>
      <c r="Z528" s="6"/>
    </row>
    <row r="529" ht="39.75" customHeight="1">
      <c r="A529" s="265" t="s">
        <v>2175</v>
      </c>
      <c r="B529" s="128" t="s">
        <v>2364</v>
      </c>
      <c r="C529" s="3"/>
      <c r="D529" s="3"/>
      <c r="E529" s="3"/>
      <c r="F529" s="3"/>
      <c r="G529" s="4"/>
      <c r="H529" s="78">
        <f>SUM(D530:D539)</f>
        <v>8</v>
      </c>
      <c r="I529" s="78">
        <f>COUNT(D530:D539)*2</f>
        <v>20</v>
      </c>
      <c r="J529" s="5"/>
      <c r="K529" s="6"/>
      <c r="L529" s="6"/>
      <c r="M529" s="6"/>
      <c r="N529" s="6"/>
      <c r="O529" s="6"/>
      <c r="P529" s="6"/>
      <c r="Q529" s="6"/>
      <c r="R529" s="6"/>
      <c r="S529" s="6"/>
      <c r="T529" s="6"/>
      <c r="U529" s="6"/>
      <c r="V529" s="6"/>
      <c r="W529" s="6"/>
      <c r="X529" s="6"/>
      <c r="Y529" s="6"/>
      <c r="Z529" s="6"/>
    </row>
    <row r="530" ht="45.0" customHeight="1">
      <c r="A530" s="264" t="s">
        <v>2178</v>
      </c>
      <c r="B530" s="106" t="s">
        <v>2382</v>
      </c>
      <c r="C530" s="111" t="s">
        <v>2182</v>
      </c>
      <c r="D530" s="113">
        <v>2.0</v>
      </c>
      <c r="E530" s="130" t="s">
        <v>386</v>
      </c>
      <c r="F530" s="130"/>
      <c r="G530" s="130"/>
      <c r="H530" s="78"/>
      <c r="I530" s="78"/>
      <c r="J530" s="5"/>
      <c r="K530" s="6"/>
      <c r="L530" s="6"/>
      <c r="M530" s="6"/>
      <c r="N530" s="6"/>
      <c r="O530" s="6"/>
      <c r="P530" s="6"/>
      <c r="Q530" s="6"/>
      <c r="R530" s="6"/>
      <c r="S530" s="6"/>
      <c r="T530" s="6"/>
      <c r="U530" s="6"/>
      <c r="V530" s="6"/>
      <c r="W530" s="6"/>
      <c r="X530" s="6"/>
      <c r="Y530" s="6"/>
      <c r="Z530" s="6"/>
    </row>
    <row r="531" ht="30.0" customHeight="1">
      <c r="A531" s="264"/>
      <c r="B531" s="106"/>
      <c r="C531" s="111" t="s">
        <v>2385</v>
      </c>
      <c r="D531" s="113">
        <v>2.0</v>
      </c>
      <c r="E531" s="130" t="s">
        <v>386</v>
      </c>
      <c r="F531" s="130"/>
      <c r="G531" s="130"/>
      <c r="H531" s="78"/>
      <c r="I531" s="78"/>
      <c r="J531" s="5"/>
      <c r="K531" s="6"/>
      <c r="L531" s="6"/>
      <c r="M531" s="6"/>
      <c r="N531" s="6"/>
      <c r="O531" s="6"/>
      <c r="P531" s="6"/>
      <c r="Q531" s="6"/>
      <c r="R531" s="6"/>
      <c r="S531" s="6"/>
      <c r="T531" s="6"/>
      <c r="U531" s="6"/>
      <c r="V531" s="6"/>
      <c r="W531" s="6"/>
      <c r="X531" s="6"/>
      <c r="Y531" s="6"/>
      <c r="Z531" s="6"/>
    </row>
    <row r="532" ht="44.25" customHeight="1">
      <c r="A532" s="264"/>
      <c r="B532" s="106"/>
      <c r="C532" s="269" t="s">
        <v>2386</v>
      </c>
      <c r="D532" s="113">
        <v>0.0</v>
      </c>
      <c r="E532" s="130" t="s">
        <v>386</v>
      </c>
      <c r="F532" s="130"/>
      <c r="G532" s="130"/>
      <c r="H532" s="78"/>
      <c r="I532" s="78"/>
      <c r="J532" s="5"/>
      <c r="K532" s="6"/>
      <c r="L532" s="6"/>
      <c r="M532" s="6"/>
      <c r="N532" s="6"/>
      <c r="O532" s="6"/>
      <c r="P532" s="6"/>
      <c r="Q532" s="6"/>
      <c r="R532" s="6"/>
      <c r="S532" s="6"/>
      <c r="T532" s="6"/>
      <c r="U532" s="6"/>
      <c r="V532" s="6"/>
      <c r="W532" s="6"/>
      <c r="X532" s="6"/>
      <c r="Y532" s="6"/>
      <c r="Z532" s="6"/>
    </row>
    <row r="533" ht="30.0" customHeight="1">
      <c r="A533" s="264"/>
      <c r="B533" s="106"/>
      <c r="C533" s="111" t="s">
        <v>2390</v>
      </c>
      <c r="D533" s="113">
        <v>2.0</v>
      </c>
      <c r="E533" s="130" t="s">
        <v>386</v>
      </c>
      <c r="F533" s="130"/>
      <c r="G533" s="130"/>
      <c r="H533" s="78"/>
      <c r="I533" s="78"/>
      <c r="J533" s="5"/>
      <c r="K533" s="6"/>
      <c r="L533" s="6"/>
      <c r="M533" s="6"/>
      <c r="N533" s="6"/>
      <c r="O533" s="6"/>
      <c r="P533" s="6"/>
      <c r="Q533" s="6"/>
      <c r="R533" s="6"/>
      <c r="S533" s="6"/>
      <c r="T533" s="6"/>
      <c r="U533" s="6"/>
      <c r="V533" s="6"/>
      <c r="W533" s="6"/>
      <c r="X533" s="6"/>
      <c r="Y533" s="6"/>
      <c r="Z533" s="6"/>
    </row>
    <row r="534" ht="30.0" customHeight="1">
      <c r="A534" s="264"/>
      <c r="B534" s="106"/>
      <c r="C534" s="111" t="s">
        <v>2392</v>
      </c>
      <c r="D534" s="113">
        <v>0.0</v>
      </c>
      <c r="E534" s="130" t="s">
        <v>386</v>
      </c>
      <c r="F534" s="130"/>
      <c r="G534" s="130"/>
      <c r="H534" s="78"/>
      <c r="I534" s="78"/>
      <c r="J534" s="5"/>
      <c r="K534" s="6"/>
      <c r="L534" s="6"/>
      <c r="M534" s="6"/>
      <c r="N534" s="6"/>
      <c r="O534" s="6"/>
      <c r="P534" s="6"/>
      <c r="Q534" s="6"/>
      <c r="R534" s="6"/>
      <c r="S534" s="6"/>
      <c r="T534" s="6"/>
      <c r="U534" s="6"/>
      <c r="V534" s="6"/>
      <c r="W534" s="6"/>
      <c r="X534" s="6"/>
      <c r="Y534" s="6"/>
      <c r="Z534" s="6"/>
    </row>
    <row r="535" ht="45.0" customHeight="1">
      <c r="A535" s="264"/>
      <c r="B535" s="106"/>
      <c r="C535" s="111" t="s">
        <v>2396</v>
      </c>
      <c r="D535" s="113">
        <v>2.0</v>
      </c>
      <c r="E535" s="130" t="s">
        <v>386</v>
      </c>
      <c r="F535" s="130"/>
      <c r="G535" s="130"/>
      <c r="H535" s="78"/>
      <c r="I535" s="78"/>
      <c r="J535" s="5"/>
      <c r="K535" s="6"/>
      <c r="L535" s="6"/>
      <c r="M535" s="6"/>
      <c r="N535" s="6"/>
      <c r="O535" s="6"/>
      <c r="P535" s="6"/>
      <c r="Q535" s="6"/>
      <c r="R535" s="6"/>
      <c r="S535" s="6"/>
      <c r="T535" s="6"/>
      <c r="U535" s="6"/>
      <c r="V535" s="6"/>
      <c r="W535" s="6"/>
      <c r="X535" s="6"/>
      <c r="Y535" s="6"/>
      <c r="Z535" s="6"/>
    </row>
    <row r="536" ht="30.0" customHeight="1">
      <c r="A536" s="264"/>
      <c r="B536" s="106"/>
      <c r="C536" s="111" t="s">
        <v>2398</v>
      </c>
      <c r="D536" s="113">
        <v>0.0</v>
      </c>
      <c r="E536" s="130" t="s">
        <v>386</v>
      </c>
      <c r="F536" s="130"/>
      <c r="G536" s="130"/>
      <c r="H536" s="78"/>
      <c r="I536" s="78"/>
      <c r="J536" s="5"/>
      <c r="K536" s="6"/>
      <c r="L536" s="6"/>
      <c r="M536" s="6"/>
      <c r="N536" s="6"/>
      <c r="O536" s="6"/>
      <c r="P536" s="6"/>
      <c r="Q536" s="6"/>
      <c r="R536" s="6"/>
      <c r="S536" s="6"/>
      <c r="T536" s="6"/>
      <c r="U536" s="6"/>
      <c r="V536" s="6"/>
      <c r="W536" s="6"/>
      <c r="X536" s="6"/>
      <c r="Y536" s="6"/>
      <c r="Z536" s="6"/>
    </row>
    <row r="537" ht="45.0" customHeight="1">
      <c r="A537" s="264"/>
      <c r="B537" s="106"/>
      <c r="C537" s="111" t="s">
        <v>2400</v>
      </c>
      <c r="D537" s="113">
        <v>0.0</v>
      </c>
      <c r="E537" s="130" t="s">
        <v>386</v>
      </c>
      <c r="F537" s="130"/>
      <c r="G537" s="130"/>
      <c r="H537" s="78"/>
      <c r="I537" s="78"/>
      <c r="J537" s="5"/>
      <c r="K537" s="6"/>
      <c r="L537" s="6"/>
      <c r="M537" s="6"/>
      <c r="N537" s="6"/>
      <c r="O537" s="6"/>
      <c r="P537" s="6"/>
      <c r="Q537" s="6"/>
      <c r="R537" s="6"/>
      <c r="S537" s="6"/>
      <c r="T537" s="6"/>
      <c r="U537" s="6"/>
      <c r="V537" s="6"/>
      <c r="W537" s="6"/>
      <c r="X537" s="6"/>
      <c r="Y537" s="6"/>
      <c r="Z537" s="6"/>
    </row>
    <row r="538" ht="60.0" customHeight="1">
      <c r="A538" s="264" t="s">
        <v>2183</v>
      </c>
      <c r="B538" s="106" t="s">
        <v>2403</v>
      </c>
      <c r="C538" s="111" t="s">
        <v>2185</v>
      </c>
      <c r="D538" s="113">
        <v>0.0</v>
      </c>
      <c r="E538" s="130" t="s">
        <v>386</v>
      </c>
      <c r="F538" s="130"/>
      <c r="G538" s="130"/>
      <c r="H538" s="78"/>
      <c r="I538" s="78"/>
      <c r="J538" s="5"/>
      <c r="K538" s="6"/>
      <c r="L538" s="6"/>
      <c r="M538" s="6"/>
      <c r="N538" s="6"/>
      <c r="O538" s="6"/>
      <c r="P538" s="6"/>
      <c r="Q538" s="6"/>
      <c r="R538" s="6"/>
      <c r="S538" s="6"/>
      <c r="T538" s="6"/>
      <c r="U538" s="6"/>
      <c r="V538" s="6"/>
      <c r="W538" s="6"/>
      <c r="X538" s="6"/>
      <c r="Y538" s="6"/>
      <c r="Z538" s="6"/>
    </row>
    <row r="539" ht="30.0" customHeight="1">
      <c r="A539" s="264"/>
      <c r="B539" s="106"/>
      <c r="C539" s="111" t="s">
        <v>2186</v>
      </c>
      <c r="D539" s="113">
        <v>0.0</v>
      </c>
      <c r="E539" s="130" t="s">
        <v>473</v>
      </c>
      <c r="F539" s="130"/>
      <c r="G539" s="130"/>
      <c r="H539" s="78"/>
      <c r="I539" s="78"/>
      <c r="J539" s="5"/>
      <c r="K539" s="6"/>
      <c r="L539" s="6"/>
      <c r="M539" s="6"/>
      <c r="N539" s="6"/>
      <c r="O539" s="6"/>
      <c r="P539" s="6"/>
      <c r="Q539" s="6"/>
      <c r="R539" s="6"/>
      <c r="S539" s="6"/>
      <c r="T539" s="6"/>
      <c r="U539" s="6"/>
      <c r="V539" s="6"/>
      <c r="W539" s="6"/>
      <c r="X539" s="6"/>
      <c r="Y539" s="6"/>
      <c r="Z539" s="6"/>
    </row>
    <row r="540" ht="39.75" customHeight="1">
      <c r="A540" s="265" t="s">
        <v>2189</v>
      </c>
      <c r="B540" s="128" t="s">
        <v>2407</v>
      </c>
      <c r="C540" s="3"/>
      <c r="D540" s="3"/>
      <c r="E540" s="3"/>
      <c r="F540" s="3"/>
      <c r="G540" s="4"/>
      <c r="H540" s="78">
        <f>SUM(D541:D555)</f>
        <v>23</v>
      </c>
      <c r="I540" s="78">
        <f>COUNT(D541:D555)*2</f>
        <v>30</v>
      </c>
      <c r="J540" s="5"/>
      <c r="K540" s="6"/>
      <c r="L540" s="6"/>
      <c r="M540" s="6"/>
      <c r="N540" s="6"/>
      <c r="O540" s="6"/>
      <c r="P540" s="6"/>
      <c r="Q540" s="6"/>
      <c r="R540" s="6"/>
      <c r="S540" s="6"/>
      <c r="T540" s="6"/>
      <c r="U540" s="6"/>
      <c r="V540" s="6"/>
      <c r="W540" s="6"/>
      <c r="X540" s="6"/>
      <c r="Y540" s="6"/>
      <c r="Z540" s="6"/>
    </row>
    <row r="541" ht="78.0" customHeight="1">
      <c r="A541" s="264" t="s">
        <v>2195</v>
      </c>
      <c r="B541" s="115" t="s">
        <v>2414</v>
      </c>
      <c r="C541" s="111" t="s">
        <v>2197</v>
      </c>
      <c r="D541" s="113">
        <v>1.0</v>
      </c>
      <c r="E541" s="130" t="s">
        <v>114</v>
      </c>
      <c r="F541" s="129" t="s">
        <v>2416</v>
      </c>
      <c r="G541" s="130" t="s">
        <v>2417</v>
      </c>
      <c r="H541" s="78"/>
      <c r="I541" s="78"/>
      <c r="J541" s="5"/>
      <c r="K541" s="6"/>
      <c r="L541" s="6"/>
      <c r="M541" s="6"/>
      <c r="N541" s="6"/>
      <c r="O541" s="6"/>
      <c r="P541" s="6"/>
      <c r="Q541" s="6"/>
      <c r="R541" s="6"/>
      <c r="S541" s="6"/>
      <c r="T541" s="6"/>
      <c r="U541" s="6"/>
      <c r="V541" s="6"/>
      <c r="W541" s="6"/>
      <c r="X541" s="6"/>
      <c r="Y541" s="6"/>
      <c r="Z541" s="6"/>
    </row>
    <row r="542" ht="131.25" customHeight="1">
      <c r="A542" s="264"/>
      <c r="B542" s="115"/>
      <c r="C542" s="111" t="s">
        <v>2201</v>
      </c>
      <c r="D542" s="113">
        <v>1.0</v>
      </c>
      <c r="E542" s="130" t="s">
        <v>114</v>
      </c>
      <c r="F542" s="129" t="s">
        <v>2422</v>
      </c>
      <c r="G542" s="130"/>
      <c r="H542" s="78"/>
      <c r="I542" s="78"/>
      <c r="J542" s="5"/>
      <c r="K542" s="6"/>
      <c r="L542" s="6"/>
      <c r="M542" s="6"/>
      <c r="N542" s="6"/>
      <c r="O542" s="6"/>
      <c r="P542" s="6"/>
      <c r="Q542" s="6"/>
      <c r="R542" s="6"/>
      <c r="S542" s="6"/>
      <c r="T542" s="6"/>
      <c r="U542" s="6"/>
      <c r="V542" s="6"/>
      <c r="W542" s="6"/>
      <c r="X542" s="6"/>
      <c r="Y542" s="6"/>
      <c r="Z542" s="6"/>
    </row>
    <row r="543" ht="60.0" customHeight="1">
      <c r="A543" s="264"/>
      <c r="B543" s="115"/>
      <c r="C543" s="111" t="s">
        <v>2423</v>
      </c>
      <c r="D543" s="113">
        <v>2.0</v>
      </c>
      <c r="E543" s="130" t="s">
        <v>114</v>
      </c>
      <c r="F543" s="129" t="s">
        <v>2212</v>
      </c>
      <c r="G543" s="130"/>
      <c r="H543" s="78"/>
      <c r="I543" s="78"/>
      <c r="J543" s="5"/>
      <c r="K543" s="6"/>
      <c r="L543" s="6"/>
      <c r="M543" s="6"/>
      <c r="N543" s="6"/>
      <c r="O543" s="6"/>
      <c r="P543" s="6"/>
      <c r="Q543" s="6"/>
      <c r="R543" s="6"/>
      <c r="S543" s="6"/>
      <c r="T543" s="6"/>
      <c r="U543" s="6"/>
      <c r="V543" s="6"/>
      <c r="W543" s="6"/>
      <c r="X543" s="6"/>
      <c r="Y543" s="6"/>
      <c r="Z543" s="6"/>
    </row>
    <row r="544" ht="60.0" customHeight="1">
      <c r="A544" s="264"/>
      <c r="B544" s="115"/>
      <c r="C544" s="110" t="s">
        <v>2205</v>
      </c>
      <c r="D544" s="113">
        <v>2.0</v>
      </c>
      <c r="E544" s="130" t="s">
        <v>114</v>
      </c>
      <c r="F544" s="108" t="s">
        <v>2207</v>
      </c>
      <c r="G544" s="130"/>
      <c r="H544" s="78"/>
      <c r="I544" s="78"/>
      <c r="J544" s="5"/>
      <c r="K544" s="6"/>
      <c r="L544" s="6"/>
      <c r="M544" s="6"/>
      <c r="N544" s="6"/>
      <c r="O544" s="6"/>
      <c r="P544" s="6"/>
      <c r="Q544" s="6"/>
      <c r="R544" s="6"/>
      <c r="S544" s="6"/>
      <c r="T544" s="6"/>
      <c r="U544" s="6"/>
      <c r="V544" s="6"/>
      <c r="W544" s="6"/>
      <c r="X544" s="6"/>
      <c r="Y544" s="6"/>
      <c r="Z544" s="6"/>
    </row>
    <row r="545" ht="60.0" customHeight="1">
      <c r="A545" s="264"/>
      <c r="B545" s="115"/>
      <c r="C545" s="110" t="s">
        <v>2208</v>
      </c>
      <c r="D545" s="113">
        <v>2.0</v>
      </c>
      <c r="E545" s="130" t="s">
        <v>114</v>
      </c>
      <c r="F545" s="111" t="s">
        <v>2210</v>
      </c>
      <c r="G545" s="130"/>
      <c r="H545" s="78"/>
      <c r="I545" s="78"/>
      <c r="J545" s="5"/>
      <c r="K545" s="6"/>
      <c r="L545" s="6"/>
      <c r="M545" s="6"/>
      <c r="N545" s="6"/>
      <c r="O545" s="6"/>
      <c r="P545" s="6"/>
      <c r="Q545" s="6"/>
      <c r="R545" s="6"/>
      <c r="S545" s="6"/>
      <c r="T545" s="6"/>
      <c r="U545" s="6"/>
      <c r="V545" s="6"/>
      <c r="W545" s="6"/>
      <c r="X545" s="6"/>
      <c r="Y545" s="6"/>
      <c r="Z545" s="6"/>
    </row>
    <row r="546" ht="60.0" customHeight="1">
      <c r="A546" s="264"/>
      <c r="B546" s="115"/>
      <c r="C546" s="111" t="s">
        <v>2211</v>
      </c>
      <c r="D546" s="113">
        <v>1.0</v>
      </c>
      <c r="E546" s="130" t="s">
        <v>114</v>
      </c>
      <c r="F546" s="129" t="s">
        <v>2212</v>
      </c>
      <c r="G546" s="130"/>
      <c r="H546" s="78"/>
      <c r="I546" s="78"/>
      <c r="J546" s="5"/>
      <c r="K546" s="6"/>
      <c r="L546" s="6"/>
      <c r="M546" s="6"/>
      <c r="N546" s="6"/>
      <c r="O546" s="6"/>
      <c r="P546" s="6"/>
      <c r="Q546" s="6"/>
      <c r="R546" s="6"/>
      <c r="S546" s="6"/>
      <c r="T546" s="6"/>
      <c r="U546" s="6"/>
      <c r="V546" s="6"/>
      <c r="W546" s="6"/>
      <c r="X546" s="6"/>
      <c r="Y546" s="6"/>
      <c r="Z546" s="6"/>
    </row>
    <row r="547" ht="60.0" customHeight="1">
      <c r="A547" s="264"/>
      <c r="B547" s="115"/>
      <c r="C547" s="131" t="s">
        <v>2213</v>
      </c>
      <c r="D547" s="113">
        <v>2.0</v>
      </c>
      <c r="E547" s="130" t="s">
        <v>114</v>
      </c>
      <c r="F547" s="129"/>
      <c r="G547" s="130"/>
      <c r="H547" s="78"/>
      <c r="I547" s="78"/>
      <c r="J547" s="5"/>
      <c r="K547" s="6"/>
      <c r="L547" s="6"/>
      <c r="M547" s="6"/>
      <c r="N547" s="6"/>
      <c r="O547" s="6"/>
      <c r="P547" s="6"/>
      <c r="Q547" s="6"/>
      <c r="R547" s="6"/>
      <c r="S547" s="6"/>
      <c r="T547" s="6"/>
      <c r="U547" s="6"/>
      <c r="V547" s="6"/>
      <c r="W547" s="6"/>
      <c r="X547" s="6"/>
      <c r="Y547" s="6"/>
      <c r="Z547" s="6"/>
    </row>
    <row r="548" ht="45.0" customHeight="1">
      <c r="A548" s="264" t="s">
        <v>2216</v>
      </c>
      <c r="B548" s="115" t="s">
        <v>2433</v>
      </c>
      <c r="C548" s="236" t="s">
        <v>2218</v>
      </c>
      <c r="D548" s="113">
        <v>2.0</v>
      </c>
      <c r="E548" s="272" t="s">
        <v>386</v>
      </c>
      <c r="F548" s="110" t="s">
        <v>2219</v>
      </c>
      <c r="G548" s="130"/>
      <c r="H548" s="78"/>
      <c r="I548" s="78"/>
      <c r="J548" s="5"/>
      <c r="K548" s="6"/>
      <c r="L548" s="6"/>
      <c r="M548" s="6"/>
      <c r="N548" s="6"/>
      <c r="O548" s="6"/>
      <c r="P548" s="6"/>
      <c r="Q548" s="6"/>
      <c r="R548" s="6"/>
      <c r="S548" s="6"/>
      <c r="T548" s="6"/>
      <c r="U548" s="6"/>
      <c r="V548" s="6"/>
      <c r="W548" s="6"/>
      <c r="X548" s="6"/>
      <c r="Y548" s="6"/>
      <c r="Z548" s="6"/>
    </row>
    <row r="549" ht="45.0" customHeight="1">
      <c r="A549" s="264"/>
      <c r="B549" s="115"/>
      <c r="C549" s="236" t="s">
        <v>2222</v>
      </c>
      <c r="D549" s="113">
        <v>2.0</v>
      </c>
      <c r="E549" s="272" t="s">
        <v>386</v>
      </c>
      <c r="F549" s="110" t="s">
        <v>2223</v>
      </c>
      <c r="G549" s="130"/>
      <c r="H549" s="78"/>
      <c r="I549" s="78"/>
      <c r="J549" s="5"/>
      <c r="K549" s="6"/>
      <c r="L549" s="6"/>
      <c r="M549" s="6"/>
      <c r="N549" s="6"/>
      <c r="O549" s="6"/>
      <c r="P549" s="6"/>
      <c r="Q549" s="6"/>
      <c r="R549" s="6"/>
      <c r="S549" s="6"/>
      <c r="T549" s="6"/>
      <c r="U549" s="6"/>
      <c r="V549" s="6"/>
      <c r="W549" s="6"/>
      <c r="X549" s="6"/>
      <c r="Y549" s="6"/>
      <c r="Z549" s="6"/>
    </row>
    <row r="550" ht="47.25" customHeight="1">
      <c r="A550" s="264"/>
      <c r="B550" s="115"/>
      <c r="C550" s="115" t="s">
        <v>2442</v>
      </c>
      <c r="D550" s="113">
        <v>2.0</v>
      </c>
      <c r="E550" s="272" t="s">
        <v>386</v>
      </c>
      <c r="F550" s="110" t="s">
        <v>2443</v>
      </c>
      <c r="G550" s="130"/>
      <c r="H550" s="78"/>
      <c r="I550" s="78"/>
      <c r="J550" s="5"/>
      <c r="K550" s="6"/>
      <c r="L550" s="6"/>
      <c r="M550" s="6"/>
      <c r="N550" s="6"/>
      <c r="O550" s="6"/>
      <c r="P550" s="6"/>
      <c r="Q550" s="6"/>
      <c r="R550" s="6"/>
      <c r="S550" s="6"/>
      <c r="T550" s="6"/>
      <c r="U550" s="6"/>
      <c r="V550" s="6"/>
      <c r="W550" s="6"/>
      <c r="X550" s="6"/>
      <c r="Y550" s="6"/>
      <c r="Z550" s="6"/>
    </row>
    <row r="551" ht="45.0" customHeight="1">
      <c r="A551" s="264"/>
      <c r="B551" s="115"/>
      <c r="C551" s="211" t="s">
        <v>2312</v>
      </c>
      <c r="D551" s="113">
        <v>2.0</v>
      </c>
      <c r="E551" s="272" t="s">
        <v>386</v>
      </c>
      <c r="F551" s="116" t="s">
        <v>2445</v>
      </c>
      <c r="G551" s="130"/>
      <c r="H551" s="78"/>
      <c r="I551" s="78"/>
      <c r="J551" s="5"/>
      <c r="K551" s="6"/>
      <c r="L551" s="6"/>
      <c r="M551" s="6"/>
      <c r="N551" s="6"/>
      <c r="O551" s="6"/>
      <c r="P551" s="6"/>
      <c r="Q551" s="6"/>
      <c r="R551" s="6"/>
      <c r="S551" s="6"/>
      <c r="T551" s="6"/>
      <c r="U551" s="6"/>
      <c r="V551" s="6"/>
      <c r="W551" s="6"/>
      <c r="X551" s="6"/>
      <c r="Y551" s="6"/>
      <c r="Z551" s="6"/>
    </row>
    <row r="552" ht="45.0" customHeight="1">
      <c r="A552" s="264"/>
      <c r="B552" s="115"/>
      <c r="C552" s="111" t="s">
        <v>2449</v>
      </c>
      <c r="D552" s="113">
        <v>2.0</v>
      </c>
      <c r="E552" s="272" t="s">
        <v>386</v>
      </c>
      <c r="F552" s="130"/>
      <c r="G552" s="130"/>
      <c r="H552" s="78"/>
      <c r="I552" s="78"/>
      <c r="J552" s="5"/>
      <c r="K552" s="6"/>
      <c r="L552" s="6"/>
      <c r="M552" s="6"/>
      <c r="N552" s="6"/>
      <c r="O552" s="6"/>
      <c r="P552" s="6"/>
      <c r="Q552" s="6"/>
      <c r="R552" s="6"/>
      <c r="S552" s="6"/>
      <c r="T552" s="6"/>
      <c r="U552" s="6"/>
      <c r="V552" s="6"/>
      <c r="W552" s="6"/>
      <c r="X552" s="6"/>
      <c r="Y552" s="6"/>
      <c r="Z552" s="6"/>
    </row>
    <row r="553" ht="45.0" customHeight="1">
      <c r="A553" s="264"/>
      <c r="B553" s="115"/>
      <c r="C553" s="111" t="s">
        <v>2225</v>
      </c>
      <c r="D553" s="113">
        <v>2.0</v>
      </c>
      <c r="E553" s="272" t="s">
        <v>386</v>
      </c>
      <c r="F553" s="130"/>
      <c r="G553" s="130"/>
      <c r="H553" s="78"/>
      <c r="I553" s="78"/>
      <c r="J553" s="5"/>
      <c r="K553" s="6"/>
      <c r="L553" s="6"/>
      <c r="M553" s="6"/>
      <c r="N553" s="6"/>
      <c r="O553" s="6"/>
      <c r="P553" s="6"/>
      <c r="Q553" s="6"/>
      <c r="R553" s="6"/>
      <c r="S553" s="6"/>
      <c r="T553" s="6"/>
      <c r="U553" s="6"/>
      <c r="V553" s="6"/>
      <c r="W553" s="6"/>
      <c r="X553" s="6"/>
      <c r="Y553" s="6"/>
      <c r="Z553" s="6"/>
    </row>
    <row r="554" ht="45.0" customHeight="1">
      <c r="A554" s="264"/>
      <c r="B554" s="115"/>
      <c r="C554" s="129" t="s">
        <v>2453</v>
      </c>
      <c r="D554" s="113">
        <v>0.0</v>
      </c>
      <c r="E554" s="272" t="s">
        <v>386</v>
      </c>
      <c r="F554" s="129"/>
      <c r="G554" s="130"/>
      <c r="H554" s="78"/>
      <c r="I554" s="78"/>
      <c r="J554" s="5"/>
      <c r="K554" s="6"/>
      <c r="L554" s="6"/>
      <c r="M554" s="6"/>
      <c r="N554" s="6"/>
      <c r="O554" s="6"/>
      <c r="P554" s="6"/>
      <c r="Q554" s="6"/>
      <c r="R554" s="6"/>
      <c r="S554" s="6"/>
      <c r="T554" s="6"/>
      <c r="U554" s="6"/>
      <c r="V554" s="6"/>
      <c r="W554" s="6"/>
      <c r="X554" s="6"/>
      <c r="Y554" s="6"/>
      <c r="Z554" s="6"/>
    </row>
    <row r="555" ht="45.0" customHeight="1">
      <c r="A555" s="264"/>
      <c r="B555" s="115"/>
      <c r="C555" s="129" t="s">
        <v>2457</v>
      </c>
      <c r="D555" s="113">
        <v>0.0</v>
      </c>
      <c r="E555" s="272" t="s">
        <v>386</v>
      </c>
      <c r="F555" s="129" t="s">
        <v>2461</v>
      </c>
      <c r="G555" s="130"/>
      <c r="H555" s="78"/>
      <c r="I555" s="78"/>
      <c r="J555" s="5"/>
      <c r="K555" s="6"/>
      <c r="L555" s="6"/>
      <c r="M555" s="6"/>
      <c r="N555" s="6"/>
      <c r="O555" s="6"/>
      <c r="P555" s="6"/>
      <c r="Q555" s="6"/>
      <c r="R555" s="6"/>
      <c r="S555" s="6"/>
      <c r="T555" s="6"/>
      <c r="U555" s="6"/>
      <c r="V555" s="6"/>
      <c r="W555" s="6"/>
      <c r="X555" s="6"/>
      <c r="Y555" s="6"/>
      <c r="Z555" s="6"/>
    </row>
    <row r="556" ht="39.75" customHeight="1">
      <c r="A556" s="265" t="s">
        <v>2227</v>
      </c>
      <c r="B556" s="128" t="s">
        <v>2228</v>
      </c>
      <c r="C556" s="3"/>
      <c r="D556" s="3"/>
      <c r="E556" s="3"/>
      <c r="F556" s="3"/>
      <c r="G556" s="4"/>
      <c r="H556" s="78">
        <f>SUM(D557:D568)</f>
        <v>7</v>
      </c>
      <c r="I556" s="78">
        <f>COUNT(D557:D568)*2</f>
        <v>24</v>
      </c>
      <c r="J556" s="5"/>
      <c r="K556" s="6"/>
      <c r="L556" s="6"/>
      <c r="M556" s="6"/>
      <c r="N556" s="6"/>
      <c r="O556" s="6"/>
      <c r="P556" s="6"/>
      <c r="Q556" s="6"/>
      <c r="R556" s="6"/>
      <c r="S556" s="6"/>
      <c r="T556" s="6"/>
      <c r="U556" s="6"/>
      <c r="V556" s="6"/>
      <c r="W556" s="6"/>
      <c r="X556" s="6"/>
      <c r="Y556" s="6"/>
      <c r="Z556" s="6"/>
    </row>
    <row r="557" ht="45.0" customHeight="1">
      <c r="A557" s="264" t="s">
        <v>2234</v>
      </c>
      <c r="B557" s="115" t="s">
        <v>2235</v>
      </c>
      <c r="C557" s="111" t="s">
        <v>2476</v>
      </c>
      <c r="D557" s="113">
        <v>0.0</v>
      </c>
      <c r="E557" s="130" t="s">
        <v>331</v>
      </c>
      <c r="F557" s="130"/>
      <c r="G557" s="130"/>
      <c r="H557" s="78"/>
      <c r="I557" s="78"/>
      <c r="J557" s="5"/>
      <c r="K557" s="6"/>
      <c r="L557" s="6"/>
      <c r="M557" s="6"/>
      <c r="N557" s="6"/>
      <c r="O557" s="6"/>
      <c r="P557" s="6"/>
      <c r="Q557" s="6"/>
      <c r="R557" s="6"/>
      <c r="S557" s="6"/>
      <c r="T557" s="6"/>
      <c r="U557" s="6"/>
      <c r="V557" s="6"/>
      <c r="W557" s="6"/>
      <c r="X557" s="6"/>
      <c r="Y557" s="6"/>
      <c r="Z557" s="6"/>
    </row>
    <row r="558" ht="45.0" customHeight="1">
      <c r="A558" s="264" t="s">
        <v>2240</v>
      </c>
      <c r="B558" s="115" t="s">
        <v>2482</v>
      </c>
      <c r="C558" s="115" t="s">
        <v>2242</v>
      </c>
      <c r="D558" s="113">
        <v>2.0</v>
      </c>
      <c r="E558" s="130" t="s">
        <v>386</v>
      </c>
      <c r="F558" s="111" t="s">
        <v>2328</v>
      </c>
      <c r="G558" s="130"/>
      <c r="H558" s="78"/>
      <c r="I558" s="78"/>
      <c r="J558" s="5"/>
      <c r="K558" s="6"/>
      <c r="L558" s="6"/>
      <c r="M558" s="6"/>
      <c r="N558" s="6"/>
      <c r="O558" s="6"/>
      <c r="P558" s="6"/>
      <c r="Q558" s="6"/>
      <c r="R558" s="6"/>
      <c r="S558" s="6"/>
      <c r="T558" s="6"/>
      <c r="U558" s="6"/>
      <c r="V558" s="6"/>
      <c r="W558" s="6"/>
      <c r="X558" s="6"/>
      <c r="Y558" s="6"/>
      <c r="Z558" s="6"/>
    </row>
    <row r="559" ht="45.0" customHeight="1">
      <c r="A559" s="264"/>
      <c r="B559" s="115"/>
      <c r="C559" s="115" t="s">
        <v>2246</v>
      </c>
      <c r="D559" s="113">
        <v>2.0</v>
      </c>
      <c r="E559" s="130" t="s">
        <v>386</v>
      </c>
      <c r="F559" s="111" t="s">
        <v>2247</v>
      </c>
      <c r="G559" s="130"/>
      <c r="H559" s="78"/>
      <c r="I559" s="78"/>
      <c r="J559" s="5"/>
      <c r="K559" s="6"/>
      <c r="L559" s="6"/>
      <c r="M559" s="6"/>
      <c r="N559" s="6"/>
      <c r="O559" s="6"/>
      <c r="P559" s="6"/>
      <c r="Q559" s="6"/>
      <c r="R559" s="6"/>
      <c r="S559" s="6"/>
      <c r="T559" s="6"/>
      <c r="U559" s="6"/>
      <c r="V559" s="6"/>
      <c r="W559" s="6"/>
      <c r="X559" s="6"/>
      <c r="Y559" s="6"/>
      <c r="Z559" s="6"/>
    </row>
    <row r="560" ht="15.0" customHeight="1">
      <c r="A560" s="264" t="s">
        <v>2248</v>
      </c>
      <c r="B560" s="115" t="s">
        <v>2494</v>
      </c>
      <c r="C560" s="115" t="s">
        <v>2250</v>
      </c>
      <c r="D560" s="113">
        <v>0.0</v>
      </c>
      <c r="E560" s="130" t="s">
        <v>158</v>
      </c>
      <c r="F560" s="130"/>
      <c r="G560" s="130"/>
      <c r="H560" s="78"/>
      <c r="I560" s="78"/>
      <c r="J560" s="5"/>
      <c r="K560" s="6"/>
      <c r="L560" s="6"/>
      <c r="M560" s="6"/>
      <c r="N560" s="6"/>
      <c r="O560" s="6"/>
      <c r="P560" s="6"/>
      <c r="Q560" s="6"/>
      <c r="R560" s="6"/>
      <c r="S560" s="6"/>
      <c r="T560" s="6"/>
      <c r="U560" s="6"/>
      <c r="V560" s="6"/>
      <c r="W560" s="6"/>
      <c r="X560" s="6"/>
      <c r="Y560" s="6"/>
      <c r="Z560" s="6"/>
    </row>
    <row r="561" ht="30.0" customHeight="1">
      <c r="A561" s="264"/>
      <c r="B561" s="115"/>
      <c r="C561" s="115" t="s">
        <v>2251</v>
      </c>
      <c r="D561" s="113">
        <v>0.0</v>
      </c>
      <c r="E561" s="130" t="s">
        <v>158</v>
      </c>
      <c r="F561" s="130"/>
      <c r="G561" s="130"/>
      <c r="H561" s="78"/>
      <c r="I561" s="78"/>
      <c r="J561" s="5"/>
      <c r="K561" s="6"/>
      <c r="L561" s="6"/>
      <c r="M561" s="6"/>
      <c r="N561" s="6"/>
      <c r="O561" s="6"/>
      <c r="P561" s="6"/>
      <c r="Q561" s="6"/>
      <c r="R561" s="6"/>
      <c r="S561" s="6"/>
      <c r="T561" s="6"/>
      <c r="U561" s="6"/>
      <c r="V561" s="6"/>
      <c r="W561" s="6"/>
      <c r="X561" s="6"/>
      <c r="Y561" s="6"/>
      <c r="Z561" s="6"/>
    </row>
    <row r="562" ht="30.0" customHeight="1">
      <c r="A562" s="264"/>
      <c r="B562" s="115"/>
      <c r="C562" s="110" t="s">
        <v>2252</v>
      </c>
      <c r="D562" s="113">
        <v>2.0</v>
      </c>
      <c r="E562" s="130" t="s">
        <v>158</v>
      </c>
      <c r="F562" s="130"/>
      <c r="G562" s="130"/>
      <c r="H562" s="78"/>
      <c r="I562" s="78"/>
      <c r="J562" s="5"/>
      <c r="K562" s="6"/>
      <c r="L562" s="6"/>
      <c r="M562" s="6"/>
      <c r="N562" s="6"/>
      <c r="O562" s="6"/>
      <c r="P562" s="6"/>
      <c r="Q562" s="6"/>
      <c r="R562" s="6"/>
      <c r="S562" s="6"/>
      <c r="T562" s="6"/>
      <c r="U562" s="6"/>
      <c r="V562" s="6"/>
      <c r="W562" s="6"/>
      <c r="X562" s="6"/>
      <c r="Y562" s="6"/>
      <c r="Z562" s="6"/>
    </row>
    <row r="563" ht="30.0" customHeight="1">
      <c r="A563" s="264"/>
      <c r="B563" s="115"/>
      <c r="C563" s="115" t="s">
        <v>2256</v>
      </c>
      <c r="D563" s="113">
        <v>0.0</v>
      </c>
      <c r="E563" s="130" t="s">
        <v>386</v>
      </c>
      <c r="F563" s="111" t="s">
        <v>2257</v>
      </c>
      <c r="G563" s="130"/>
      <c r="H563" s="78"/>
      <c r="I563" s="78"/>
      <c r="J563" s="5"/>
      <c r="K563" s="6"/>
      <c r="L563" s="6"/>
      <c r="M563" s="6"/>
      <c r="N563" s="6"/>
      <c r="O563" s="6"/>
      <c r="P563" s="6"/>
      <c r="Q563" s="6"/>
      <c r="R563" s="6"/>
      <c r="S563" s="6"/>
      <c r="T563" s="6"/>
      <c r="U563" s="6"/>
      <c r="V563" s="6"/>
      <c r="W563" s="6"/>
      <c r="X563" s="6"/>
      <c r="Y563" s="6"/>
      <c r="Z563" s="6"/>
    </row>
    <row r="564" ht="78.75" customHeight="1">
      <c r="A564" s="264"/>
      <c r="B564" s="115"/>
      <c r="C564" s="115" t="s">
        <v>2259</v>
      </c>
      <c r="D564" s="113">
        <v>0.0</v>
      </c>
      <c r="E564" s="130" t="s">
        <v>386</v>
      </c>
      <c r="F564" s="111" t="s">
        <v>2261</v>
      </c>
      <c r="G564" s="130"/>
      <c r="H564" s="78"/>
      <c r="I564" s="78"/>
      <c r="J564" s="5"/>
      <c r="K564" s="6"/>
      <c r="L564" s="6"/>
      <c r="M564" s="6"/>
      <c r="N564" s="6"/>
      <c r="O564" s="6"/>
      <c r="P564" s="6"/>
      <c r="Q564" s="6"/>
      <c r="R564" s="6"/>
      <c r="S564" s="6"/>
      <c r="T564" s="6"/>
      <c r="U564" s="6"/>
      <c r="V564" s="6"/>
      <c r="W564" s="6"/>
      <c r="X564" s="6"/>
      <c r="Y564" s="6"/>
      <c r="Z564" s="6"/>
    </row>
    <row r="565" ht="78.75" customHeight="1">
      <c r="A565" s="264"/>
      <c r="B565" s="115"/>
      <c r="C565" s="115" t="s">
        <v>2511</v>
      </c>
      <c r="D565" s="113">
        <v>0.0</v>
      </c>
      <c r="E565" s="130" t="s">
        <v>386</v>
      </c>
      <c r="F565" s="111"/>
      <c r="G565" s="130"/>
      <c r="H565" s="78"/>
      <c r="I565" s="78"/>
      <c r="J565" s="5"/>
      <c r="K565" s="6"/>
      <c r="L565" s="6"/>
      <c r="M565" s="6"/>
      <c r="N565" s="6"/>
      <c r="O565" s="6"/>
      <c r="P565" s="6"/>
      <c r="Q565" s="6"/>
      <c r="R565" s="6"/>
      <c r="S565" s="6"/>
      <c r="T565" s="6"/>
      <c r="U565" s="6"/>
      <c r="V565" s="6"/>
      <c r="W565" s="6"/>
      <c r="X565" s="6"/>
      <c r="Y565" s="6"/>
      <c r="Z565" s="6"/>
    </row>
    <row r="566" ht="78.75" customHeight="1">
      <c r="A566" s="264"/>
      <c r="B566" s="115"/>
      <c r="C566" s="115" t="s">
        <v>2515</v>
      </c>
      <c r="D566" s="113">
        <v>0.0</v>
      </c>
      <c r="E566" s="130" t="s">
        <v>158</v>
      </c>
      <c r="F566" s="111"/>
      <c r="G566" s="130"/>
      <c r="H566" s="78"/>
      <c r="I566" s="78"/>
      <c r="J566" s="5"/>
      <c r="K566" s="6"/>
      <c r="L566" s="6"/>
      <c r="M566" s="6"/>
      <c r="N566" s="6"/>
      <c r="O566" s="6"/>
      <c r="P566" s="6"/>
      <c r="Q566" s="6"/>
      <c r="R566" s="6"/>
      <c r="S566" s="6"/>
      <c r="T566" s="6"/>
      <c r="U566" s="6"/>
      <c r="V566" s="6"/>
      <c r="W566" s="6"/>
      <c r="X566" s="6"/>
      <c r="Y566" s="6"/>
      <c r="Z566" s="6"/>
    </row>
    <row r="567" ht="78.75" customHeight="1">
      <c r="A567" s="264"/>
      <c r="B567" s="115"/>
      <c r="C567" s="115" t="s">
        <v>2518</v>
      </c>
      <c r="D567" s="113">
        <v>1.0</v>
      </c>
      <c r="E567" s="130" t="s">
        <v>331</v>
      </c>
      <c r="F567" s="111"/>
      <c r="G567" s="130" t="s">
        <v>2520</v>
      </c>
      <c r="H567" s="78"/>
      <c r="I567" s="78"/>
      <c r="J567" s="5"/>
      <c r="K567" s="6"/>
      <c r="L567" s="6"/>
      <c r="M567" s="6"/>
      <c r="N567" s="6"/>
      <c r="O567" s="6"/>
      <c r="P567" s="6"/>
      <c r="Q567" s="6"/>
      <c r="R567" s="6"/>
      <c r="S567" s="6"/>
      <c r="T567" s="6"/>
      <c r="U567" s="6"/>
      <c r="V567" s="6"/>
      <c r="W567" s="6"/>
      <c r="X567" s="6"/>
      <c r="Y567" s="6"/>
      <c r="Z567" s="6"/>
    </row>
    <row r="568" ht="63.0" customHeight="1">
      <c r="A568" s="264" t="s">
        <v>2262</v>
      </c>
      <c r="B568" s="110" t="s">
        <v>2522</v>
      </c>
      <c r="C568" s="129" t="s">
        <v>2523</v>
      </c>
      <c r="D568" s="113">
        <v>0.0</v>
      </c>
      <c r="E568" s="130" t="s">
        <v>386</v>
      </c>
      <c r="F568" s="262"/>
      <c r="G568" s="262"/>
      <c r="H568" s="78"/>
      <c r="I568" s="78"/>
      <c r="J568" s="5"/>
      <c r="K568" s="6"/>
      <c r="L568" s="6"/>
      <c r="M568" s="6"/>
      <c r="N568" s="6"/>
      <c r="O568" s="6"/>
      <c r="P568" s="6"/>
      <c r="Q568" s="6"/>
      <c r="R568" s="6"/>
      <c r="S568" s="6"/>
      <c r="T568" s="6"/>
      <c r="U568" s="6"/>
      <c r="V568" s="6"/>
      <c r="W568" s="6"/>
      <c r="X568" s="6"/>
      <c r="Y568" s="6"/>
      <c r="Z568" s="6"/>
    </row>
    <row r="569" ht="30.0" hidden="1" customHeight="1">
      <c r="A569" s="261" t="s">
        <v>2264</v>
      </c>
      <c r="B569" s="110" t="s">
        <v>2528</v>
      </c>
      <c r="C569" s="262"/>
      <c r="D569" s="262"/>
      <c r="E569" s="130"/>
      <c r="F569" s="262"/>
      <c r="G569" s="262"/>
      <c r="H569" s="78"/>
      <c r="I569" s="78"/>
      <c r="J569" s="5"/>
      <c r="K569" s="6"/>
      <c r="L569" s="6"/>
      <c r="M569" s="6"/>
      <c r="N569" s="6"/>
      <c r="O569" s="6"/>
      <c r="P569" s="6"/>
      <c r="Q569" s="6"/>
      <c r="R569" s="6"/>
      <c r="S569" s="6"/>
      <c r="T569" s="6"/>
      <c r="U569" s="6"/>
      <c r="V569" s="6"/>
      <c r="W569" s="6"/>
      <c r="X569" s="6"/>
      <c r="Y569" s="6"/>
      <c r="Z569" s="6"/>
    </row>
    <row r="570" ht="39.75" customHeight="1">
      <c r="A570" s="148" t="s">
        <v>2267</v>
      </c>
      <c r="B570" s="128" t="s">
        <v>2530</v>
      </c>
      <c r="C570" s="3"/>
      <c r="D570" s="3"/>
      <c r="E570" s="3"/>
      <c r="F570" s="3"/>
      <c r="G570" s="4"/>
      <c r="H570" s="78">
        <f>SUM(D571:D585)</f>
        <v>15</v>
      </c>
      <c r="I570" s="78">
        <f>COUNT(D571:D585)*2</f>
        <v>30</v>
      </c>
      <c r="J570" s="5"/>
      <c r="K570" s="6"/>
      <c r="L570" s="6"/>
      <c r="M570" s="6"/>
      <c r="N570" s="6"/>
      <c r="O570" s="6"/>
      <c r="P570" s="6"/>
      <c r="Q570" s="6"/>
      <c r="R570" s="6"/>
      <c r="S570" s="6"/>
      <c r="T570" s="6"/>
      <c r="U570" s="6"/>
      <c r="V570" s="6"/>
      <c r="W570" s="6"/>
      <c r="X570" s="6"/>
      <c r="Y570" s="6"/>
      <c r="Z570" s="6"/>
    </row>
    <row r="571" ht="60.0" customHeight="1">
      <c r="A571" s="264" t="s">
        <v>2274</v>
      </c>
      <c r="B571" s="106" t="s">
        <v>2547</v>
      </c>
      <c r="C571" s="111" t="s">
        <v>2276</v>
      </c>
      <c r="D571" s="113">
        <v>2.0</v>
      </c>
      <c r="E571" s="130" t="s">
        <v>331</v>
      </c>
      <c r="F571" s="130"/>
      <c r="G571" s="130"/>
      <c r="H571" s="78"/>
      <c r="I571" s="78"/>
      <c r="J571" s="5"/>
      <c r="K571" s="6"/>
      <c r="L571" s="6"/>
      <c r="M571" s="6"/>
      <c r="N571" s="6"/>
      <c r="O571" s="6"/>
      <c r="P571" s="6"/>
      <c r="Q571" s="6"/>
      <c r="R571" s="6"/>
      <c r="S571" s="6"/>
      <c r="T571" s="6"/>
      <c r="U571" s="6"/>
      <c r="V571" s="6"/>
      <c r="W571" s="6"/>
      <c r="X571" s="6"/>
      <c r="Y571" s="6"/>
      <c r="Z571" s="6"/>
    </row>
    <row r="572" ht="31.5" customHeight="1">
      <c r="A572" s="264"/>
      <c r="B572" s="106"/>
      <c r="C572" s="111" t="s">
        <v>2279</v>
      </c>
      <c r="D572" s="113">
        <v>2.0</v>
      </c>
      <c r="E572" s="130" t="s">
        <v>331</v>
      </c>
      <c r="F572" s="130"/>
      <c r="G572" s="130"/>
      <c r="H572" s="78"/>
      <c r="I572" s="78"/>
      <c r="J572" s="5"/>
      <c r="K572" s="6"/>
      <c r="L572" s="6"/>
      <c r="M572" s="6"/>
      <c r="N572" s="6"/>
      <c r="O572" s="6"/>
      <c r="P572" s="6"/>
      <c r="Q572" s="6"/>
      <c r="R572" s="6"/>
      <c r="S572" s="6"/>
      <c r="T572" s="6"/>
      <c r="U572" s="6"/>
      <c r="V572" s="6"/>
      <c r="W572" s="6"/>
      <c r="X572" s="6"/>
      <c r="Y572" s="6"/>
      <c r="Z572" s="6"/>
    </row>
    <row r="573" ht="30.0" customHeight="1">
      <c r="A573" s="264"/>
      <c r="B573" s="106"/>
      <c r="C573" s="111" t="s">
        <v>2282</v>
      </c>
      <c r="D573" s="113">
        <v>0.0</v>
      </c>
      <c r="E573" s="130" t="s">
        <v>386</v>
      </c>
      <c r="F573" s="130"/>
      <c r="G573" s="130"/>
      <c r="H573" s="78"/>
      <c r="I573" s="78"/>
      <c r="J573" s="5"/>
      <c r="K573" s="6"/>
      <c r="L573" s="6"/>
      <c r="M573" s="6"/>
      <c r="N573" s="6"/>
      <c r="O573" s="6"/>
      <c r="P573" s="6"/>
      <c r="Q573" s="6"/>
      <c r="R573" s="6"/>
      <c r="S573" s="6"/>
      <c r="T573" s="6"/>
      <c r="U573" s="6"/>
      <c r="V573" s="6"/>
      <c r="W573" s="6"/>
      <c r="X573" s="6"/>
      <c r="Y573" s="6"/>
      <c r="Z573" s="6"/>
    </row>
    <row r="574" ht="30.0" customHeight="1">
      <c r="A574" s="264"/>
      <c r="B574" s="106"/>
      <c r="C574" s="111" t="s">
        <v>2286</v>
      </c>
      <c r="D574" s="113">
        <v>2.0</v>
      </c>
      <c r="E574" s="130" t="s">
        <v>331</v>
      </c>
      <c r="F574" s="130"/>
      <c r="G574" s="130"/>
      <c r="H574" s="78"/>
      <c r="I574" s="78"/>
      <c r="J574" s="5"/>
      <c r="K574" s="6"/>
      <c r="L574" s="6"/>
      <c r="M574" s="6"/>
      <c r="N574" s="6"/>
      <c r="O574" s="6"/>
      <c r="P574" s="6"/>
      <c r="Q574" s="6"/>
      <c r="R574" s="6"/>
      <c r="S574" s="6"/>
      <c r="T574" s="6"/>
      <c r="U574" s="6"/>
      <c r="V574" s="6"/>
      <c r="W574" s="6"/>
      <c r="X574" s="6"/>
      <c r="Y574" s="6"/>
      <c r="Z574" s="6"/>
    </row>
    <row r="575" ht="30.0" customHeight="1">
      <c r="A575" s="264"/>
      <c r="B575" s="106"/>
      <c r="C575" s="115" t="s">
        <v>2289</v>
      </c>
      <c r="D575" s="113">
        <v>0.0</v>
      </c>
      <c r="E575" s="130" t="s">
        <v>331</v>
      </c>
      <c r="F575" s="130"/>
      <c r="G575" s="130"/>
      <c r="H575" s="78"/>
      <c r="I575" s="78"/>
      <c r="J575" s="5"/>
      <c r="K575" s="6"/>
      <c r="L575" s="6"/>
      <c r="M575" s="6"/>
      <c r="N575" s="6"/>
      <c r="O575" s="6"/>
      <c r="P575" s="6"/>
      <c r="Q575" s="6"/>
      <c r="R575" s="6"/>
      <c r="S575" s="6"/>
      <c r="T575" s="6"/>
      <c r="U575" s="6"/>
      <c r="V575" s="6"/>
      <c r="W575" s="6"/>
      <c r="X575" s="6"/>
      <c r="Y575" s="6"/>
      <c r="Z575" s="6"/>
    </row>
    <row r="576" ht="30.0" customHeight="1">
      <c r="A576" s="264" t="s">
        <v>2291</v>
      </c>
      <c r="B576" s="106" t="s">
        <v>2554</v>
      </c>
      <c r="C576" s="115" t="s">
        <v>2294</v>
      </c>
      <c r="D576" s="113">
        <v>2.0</v>
      </c>
      <c r="E576" s="130" t="s">
        <v>331</v>
      </c>
      <c r="F576" s="129" t="s">
        <v>2295</v>
      </c>
      <c r="G576" s="130"/>
      <c r="H576" s="78"/>
      <c r="I576" s="78"/>
      <c r="J576" s="5"/>
      <c r="K576" s="6"/>
      <c r="L576" s="6"/>
      <c r="M576" s="6"/>
      <c r="N576" s="6"/>
      <c r="O576" s="6"/>
      <c r="P576" s="6"/>
      <c r="Q576" s="6"/>
      <c r="R576" s="6"/>
      <c r="S576" s="6"/>
      <c r="T576" s="6"/>
      <c r="U576" s="6"/>
      <c r="V576" s="6"/>
      <c r="W576" s="6"/>
      <c r="X576" s="6"/>
      <c r="Y576" s="6"/>
      <c r="Z576" s="6"/>
    </row>
    <row r="577" ht="30.0" customHeight="1">
      <c r="A577" s="264"/>
      <c r="B577" s="106"/>
      <c r="C577" s="115" t="s">
        <v>2297</v>
      </c>
      <c r="D577" s="113">
        <v>0.0</v>
      </c>
      <c r="E577" s="130" t="s">
        <v>331</v>
      </c>
      <c r="F577" s="129" t="s">
        <v>2299</v>
      </c>
      <c r="G577" s="130"/>
      <c r="H577" s="78"/>
      <c r="I577" s="78"/>
      <c r="J577" s="5"/>
      <c r="K577" s="6"/>
      <c r="L577" s="6"/>
      <c r="M577" s="6"/>
      <c r="N577" s="6"/>
      <c r="O577" s="6"/>
      <c r="P577" s="6"/>
      <c r="Q577" s="6"/>
      <c r="R577" s="6"/>
      <c r="S577" s="6"/>
      <c r="T577" s="6"/>
      <c r="U577" s="6"/>
      <c r="V577" s="6"/>
      <c r="W577" s="6"/>
      <c r="X577" s="6"/>
      <c r="Y577" s="6"/>
      <c r="Z577" s="6"/>
    </row>
    <row r="578" ht="45.0" customHeight="1">
      <c r="A578" s="264"/>
      <c r="B578" s="106"/>
      <c r="C578" s="115" t="s">
        <v>2300</v>
      </c>
      <c r="D578" s="113">
        <v>2.0</v>
      </c>
      <c r="E578" s="130" t="s">
        <v>386</v>
      </c>
      <c r="F578" s="115" t="s">
        <v>2301</v>
      </c>
      <c r="G578" s="130"/>
      <c r="H578" s="78"/>
      <c r="I578" s="78"/>
      <c r="J578" s="5"/>
      <c r="K578" s="6"/>
      <c r="L578" s="6"/>
      <c r="M578" s="6"/>
      <c r="N578" s="6"/>
      <c r="O578" s="6"/>
      <c r="P578" s="6"/>
      <c r="Q578" s="6"/>
      <c r="R578" s="6"/>
      <c r="S578" s="6"/>
      <c r="T578" s="6"/>
      <c r="U578" s="6"/>
      <c r="V578" s="6"/>
      <c r="W578" s="6"/>
      <c r="X578" s="6"/>
      <c r="Y578" s="6"/>
      <c r="Z578" s="6"/>
    </row>
    <row r="579" ht="45.0" customHeight="1">
      <c r="A579" s="264"/>
      <c r="B579" s="106"/>
      <c r="C579" s="157" t="s">
        <v>2302</v>
      </c>
      <c r="D579" s="113">
        <v>2.0</v>
      </c>
      <c r="E579" s="130" t="s">
        <v>473</v>
      </c>
      <c r="F579" s="115"/>
      <c r="G579" s="130"/>
      <c r="H579" s="78"/>
      <c r="I579" s="78"/>
      <c r="J579" s="5"/>
      <c r="K579" s="6"/>
      <c r="L579" s="6"/>
      <c r="M579" s="6"/>
      <c r="N579" s="6"/>
      <c r="O579" s="6"/>
      <c r="P579" s="6"/>
      <c r="Q579" s="6"/>
      <c r="R579" s="6"/>
      <c r="S579" s="6"/>
      <c r="T579" s="6"/>
      <c r="U579" s="6"/>
      <c r="V579" s="6"/>
      <c r="W579" s="6"/>
      <c r="X579" s="6"/>
      <c r="Y579" s="6"/>
      <c r="Z579" s="6"/>
    </row>
    <row r="580" ht="31.5" customHeight="1">
      <c r="A580" s="264"/>
      <c r="B580" s="106"/>
      <c r="C580" s="115" t="s">
        <v>2309</v>
      </c>
      <c r="D580" s="113">
        <v>0.0</v>
      </c>
      <c r="E580" s="130" t="s">
        <v>386</v>
      </c>
      <c r="F580" s="129" t="s">
        <v>2310</v>
      </c>
      <c r="G580" s="130"/>
      <c r="H580" s="78"/>
      <c r="I580" s="78"/>
      <c r="J580" s="5"/>
      <c r="K580" s="6"/>
      <c r="L580" s="6"/>
      <c r="M580" s="6"/>
      <c r="N580" s="6"/>
      <c r="O580" s="6"/>
      <c r="P580" s="6"/>
      <c r="Q580" s="6"/>
      <c r="R580" s="6"/>
      <c r="S580" s="6"/>
      <c r="T580" s="6"/>
      <c r="U580" s="6"/>
      <c r="V580" s="6"/>
      <c r="W580" s="6"/>
      <c r="X580" s="6"/>
      <c r="Y580" s="6"/>
      <c r="Z580" s="6"/>
    </row>
    <row r="581" ht="60.0" customHeight="1">
      <c r="A581" s="264"/>
      <c r="B581" s="106"/>
      <c r="C581" s="115" t="s">
        <v>2311</v>
      </c>
      <c r="D581" s="113">
        <v>0.0</v>
      </c>
      <c r="E581" s="130" t="s">
        <v>473</v>
      </c>
      <c r="F581" s="129" t="s">
        <v>2313</v>
      </c>
      <c r="G581" s="130"/>
      <c r="H581" s="78"/>
      <c r="I581" s="78"/>
      <c r="J581" s="5"/>
      <c r="K581" s="6"/>
      <c r="L581" s="6"/>
      <c r="M581" s="6"/>
      <c r="N581" s="6"/>
      <c r="O581" s="6"/>
      <c r="P581" s="6"/>
      <c r="Q581" s="6"/>
      <c r="R581" s="6"/>
      <c r="S581" s="6"/>
      <c r="T581" s="6"/>
      <c r="U581" s="6"/>
      <c r="V581" s="6"/>
      <c r="W581" s="6"/>
      <c r="X581" s="6"/>
      <c r="Y581" s="6"/>
      <c r="Z581" s="6"/>
    </row>
    <row r="582" ht="47.25" customHeight="1">
      <c r="A582" s="264" t="s">
        <v>2315</v>
      </c>
      <c r="B582" s="106" t="s">
        <v>2567</v>
      </c>
      <c r="C582" s="116" t="s">
        <v>2317</v>
      </c>
      <c r="D582" s="113">
        <v>2.0</v>
      </c>
      <c r="E582" s="274" t="s">
        <v>473</v>
      </c>
      <c r="F582" s="130"/>
      <c r="G582" s="130"/>
      <c r="H582" s="78"/>
      <c r="I582" s="78"/>
      <c r="J582" s="5"/>
      <c r="K582" s="6"/>
      <c r="L582" s="6"/>
      <c r="M582" s="6"/>
      <c r="N582" s="6"/>
      <c r="O582" s="6"/>
      <c r="P582" s="6"/>
      <c r="Q582" s="6"/>
      <c r="R582" s="6"/>
      <c r="S582" s="6"/>
      <c r="T582" s="6"/>
      <c r="U582" s="6"/>
      <c r="V582" s="6"/>
      <c r="W582" s="6"/>
      <c r="X582" s="6"/>
      <c r="Y582" s="6"/>
      <c r="Z582" s="6"/>
    </row>
    <row r="583" ht="47.25" customHeight="1">
      <c r="A583" s="275"/>
      <c r="B583" s="209"/>
      <c r="C583" s="110" t="s">
        <v>2401</v>
      </c>
      <c r="D583" s="113">
        <v>0.0</v>
      </c>
      <c r="E583" s="274" t="s">
        <v>114</v>
      </c>
      <c r="F583" s="274"/>
      <c r="G583" s="274"/>
      <c r="H583" s="78"/>
      <c r="I583" s="78"/>
      <c r="J583" s="5"/>
      <c r="K583" s="6"/>
      <c r="L583" s="6"/>
      <c r="M583" s="6"/>
      <c r="N583" s="6"/>
      <c r="O583" s="6"/>
      <c r="P583" s="6"/>
      <c r="Q583" s="6"/>
      <c r="R583" s="6"/>
      <c r="S583" s="6"/>
      <c r="T583" s="6"/>
      <c r="U583" s="6"/>
      <c r="V583" s="6"/>
      <c r="W583" s="6"/>
      <c r="X583" s="6"/>
      <c r="Y583" s="6"/>
      <c r="Z583" s="6"/>
    </row>
    <row r="584" ht="47.25" customHeight="1">
      <c r="A584" s="275"/>
      <c r="B584" s="205"/>
      <c r="C584" s="110" t="s">
        <v>2319</v>
      </c>
      <c r="D584" s="113">
        <v>1.0</v>
      </c>
      <c r="E584" s="130" t="s">
        <v>114</v>
      </c>
      <c r="F584" s="274"/>
      <c r="G584" s="274"/>
      <c r="H584" s="78"/>
      <c r="I584" s="78"/>
      <c r="J584" s="5"/>
      <c r="K584" s="6"/>
      <c r="L584" s="6"/>
      <c r="M584" s="6"/>
      <c r="N584" s="6"/>
      <c r="O584" s="6"/>
      <c r="P584" s="6"/>
      <c r="Q584" s="6"/>
      <c r="R584" s="6"/>
      <c r="S584" s="6"/>
      <c r="T584" s="6"/>
      <c r="U584" s="6"/>
      <c r="V584" s="6"/>
      <c r="W584" s="6"/>
      <c r="X584" s="6"/>
      <c r="Y584" s="6"/>
      <c r="Z584" s="6"/>
    </row>
    <row r="585" ht="47.25" customHeight="1">
      <c r="A585" s="275"/>
      <c r="B585" s="205"/>
      <c r="C585" s="216" t="s">
        <v>2320</v>
      </c>
      <c r="D585" s="113">
        <v>0.0</v>
      </c>
      <c r="E585" s="130" t="s">
        <v>158</v>
      </c>
      <c r="F585" s="274"/>
      <c r="G585" s="274"/>
      <c r="H585" s="78"/>
      <c r="I585" s="78"/>
      <c r="J585" s="5"/>
      <c r="K585" s="6"/>
      <c r="L585" s="6"/>
      <c r="M585" s="6"/>
      <c r="N585" s="6"/>
      <c r="O585" s="6"/>
      <c r="P585" s="6"/>
      <c r="Q585" s="6"/>
      <c r="R585" s="6"/>
      <c r="S585" s="6"/>
      <c r="T585" s="6"/>
      <c r="U585" s="6"/>
      <c r="V585" s="6"/>
      <c r="W585" s="6"/>
      <c r="X585" s="6"/>
      <c r="Y585" s="6"/>
      <c r="Z585" s="6"/>
    </row>
    <row r="586" ht="30.0" customHeight="1">
      <c r="A586" s="257"/>
      <c r="B586" s="105" t="s">
        <v>2321</v>
      </c>
      <c r="C586" s="3"/>
      <c r="D586" s="3"/>
      <c r="E586" s="3"/>
      <c r="F586" s="3"/>
      <c r="G586" s="4"/>
      <c r="H586" s="78">
        <f t="shared" ref="H586:I586" si="7">H587+H594+H599+H620+H624+H630+H635</f>
        <v>6</v>
      </c>
      <c r="I586" s="78">
        <f t="shared" si="7"/>
        <v>78</v>
      </c>
      <c r="J586" s="5"/>
      <c r="K586" s="6"/>
      <c r="L586" s="6"/>
      <c r="M586" s="6"/>
      <c r="N586" s="6"/>
      <c r="O586" s="6"/>
      <c r="P586" s="6"/>
      <c r="Q586" s="6"/>
      <c r="R586" s="6"/>
      <c r="S586" s="6"/>
      <c r="T586" s="6"/>
      <c r="U586" s="6"/>
      <c r="V586" s="6"/>
      <c r="W586" s="6"/>
      <c r="X586" s="6"/>
      <c r="Y586" s="6"/>
      <c r="Z586" s="6"/>
    </row>
    <row r="587" ht="39.75" customHeight="1">
      <c r="A587" s="204" t="s">
        <v>2323</v>
      </c>
      <c r="B587" s="128" t="s">
        <v>2324</v>
      </c>
      <c r="C587" s="3"/>
      <c r="D587" s="3"/>
      <c r="E587" s="3"/>
      <c r="F587" s="3"/>
      <c r="G587" s="4"/>
      <c r="H587" s="78">
        <f>SUM(D588)</f>
        <v>2</v>
      </c>
      <c r="I587" s="78">
        <f>COUNT(D588)*2</f>
        <v>2</v>
      </c>
      <c r="J587" s="5"/>
      <c r="K587" s="6"/>
      <c r="L587" s="6"/>
      <c r="M587" s="6"/>
      <c r="N587" s="6"/>
      <c r="O587" s="6"/>
      <c r="P587" s="6"/>
      <c r="Q587" s="6"/>
      <c r="R587" s="6"/>
      <c r="S587" s="6"/>
      <c r="T587" s="6"/>
      <c r="U587" s="6"/>
      <c r="V587" s="6"/>
      <c r="W587" s="6"/>
      <c r="X587" s="6"/>
      <c r="Y587" s="6"/>
      <c r="Z587" s="6"/>
    </row>
    <row r="588" ht="31.5" customHeight="1">
      <c r="A588" s="148" t="s">
        <v>2334</v>
      </c>
      <c r="B588" s="106" t="s">
        <v>2336</v>
      </c>
      <c r="C588" s="229" t="s">
        <v>2337</v>
      </c>
      <c r="D588" s="113">
        <v>2.0</v>
      </c>
      <c r="E588" s="113" t="s">
        <v>158</v>
      </c>
      <c r="F588" s="113"/>
      <c r="G588" s="113"/>
      <c r="H588" s="78"/>
      <c r="I588" s="78"/>
      <c r="J588" s="5"/>
      <c r="K588" s="6"/>
      <c r="L588" s="6"/>
      <c r="M588" s="6"/>
      <c r="N588" s="6"/>
      <c r="O588" s="6"/>
      <c r="P588" s="6"/>
      <c r="Q588" s="6"/>
      <c r="R588" s="6"/>
      <c r="S588" s="6"/>
      <c r="T588" s="6"/>
      <c r="U588" s="6"/>
      <c r="V588" s="6"/>
      <c r="W588" s="6"/>
      <c r="X588" s="6"/>
      <c r="Y588" s="6"/>
      <c r="Z588" s="6"/>
    </row>
    <row r="589" ht="47.25" hidden="1" customHeight="1">
      <c r="A589" s="212" t="s">
        <v>2340</v>
      </c>
      <c r="B589" s="110" t="s">
        <v>2341</v>
      </c>
      <c r="C589" s="108"/>
      <c r="D589" s="108"/>
      <c r="E589" s="113"/>
      <c r="F589" s="108"/>
      <c r="G589" s="108"/>
      <c r="H589" s="78"/>
      <c r="I589" s="78"/>
      <c r="J589" s="5"/>
      <c r="K589" s="6"/>
      <c r="L589" s="6"/>
      <c r="M589" s="6"/>
      <c r="N589" s="6"/>
      <c r="O589" s="6"/>
      <c r="P589" s="6"/>
      <c r="Q589" s="6"/>
      <c r="R589" s="6"/>
      <c r="S589" s="6"/>
      <c r="T589" s="6"/>
      <c r="U589" s="6"/>
      <c r="V589" s="6"/>
      <c r="W589" s="6"/>
      <c r="X589" s="6"/>
      <c r="Y589" s="6"/>
      <c r="Z589" s="6"/>
    </row>
    <row r="590" ht="39.75" hidden="1" customHeight="1">
      <c r="A590" s="212" t="s">
        <v>2343</v>
      </c>
      <c r="B590" s="128" t="s">
        <v>2596</v>
      </c>
      <c r="C590" s="3"/>
      <c r="D590" s="3"/>
      <c r="E590" s="3"/>
      <c r="F590" s="3"/>
      <c r="G590" s="4"/>
      <c r="H590" s="78"/>
      <c r="I590" s="78"/>
      <c r="J590" s="5"/>
      <c r="K590" s="6"/>
      <c r="L590" s="6"/>
      <c r="M590" s="6"/>
      <c r="N590" s="6"/>
      <c r="O590" s="6"/>
      <c r="P590" s="6"/>
      <c r="Q590" s="6"/>
      <c r="R590" s="6"/>
      <c r="S590" s="6"/>
      <c r="T590" s="6"/>
      <c r="U590" s="6"/>
      <c r="V590" s="6"/>
      <c r="W590" s="6"/>
      <c r="X590" s="6"/>
      <c r="Y590" s="6"/>
      <c r="Z590" s="6"/>
    </row>
    <row r="591" ht="60.0" hidden="1" customHeight="1">
      <c r="A591" s="212" t="s">
        <v>2348</v>
      </c>
      <c r="B591" s="106" t="s">
        <v>2600</v>
      </c>
      <c r="C591" s="115"/>
      <c r="D591" s="113"/>
      <c r="E591" s="113"/>
      <c r="F591" s="113"/>
      <c r="G591" s="113"/>
      <c r="H591" s="78"/>
      <c r="I591" s="78"/>
      <c r="J591" s="5"/>
      <c r="K591" s="6"/>
      <c r="L591" s="6"/>
      <c r="M591" s="6"/>
      <c r="N591" s="6"/>
      <c r="O591" s="6"/>
      <c r="P591" s="6"/>
      <c r="Q591" s="6"/>
      <c r="R591" s="6"/>
      <c r="S591" s="6"/>
      <c r="T591" s="6"/>
      <c r="U591" s="6"/>
      <c r="V591" s="6"/>
      <c r="W591" s="6"/>
      <c r="X591" s="6"/>
      <c r="Y591" s="6"/>
      <c r="Z591" s="6"/>
    </row>
    <row r="592" ht="47.25" hidden="1" customHeight="1">
      <c r="A592" s="212" t="s">
        <v>2351</v>
      </c>
      <c r="B592" s="122" t="s">
        <v>2602</v>
      </c>
      <c r="C592" s="108"/>
      <c r="D592" s="108"/>
      <c r="E592" s="113"/>
      <c r="F592" s="108"/>
      <c r="G592" s="108"/>
      <c r="H592" s="78"/>
      <c r="I592" s="78"/>
      <c r="J592" s="5"/>
      <c r="K592" s="6"/>
      <c r="L592" s="6"/>
      <c r="M592" s="6"/>
      <c r="N592" s="6"/>
      <c r="O592" s="6"/>
      <c r="P592" s="6"/>
      <c r="Q592" s="6"/>
      <c r="R592" s="6"/>
      <c r="S592" s="6"/>
      <c r="T592" s="6"/>
      <c r="U592" s="6"/>
      <c r="V592" s="6"/>
      <c r="W592" s="6"/>
      <c r="X592" s="6"/>
      <c r="Y592" s="6"/>
      <c r="Z592" s="6"/>
    </row>
    <row r="593" ht="47.25" hidden="1" customHeight="1">
      <c r="A593" s="212" t="s">
        <v>2355</v>
      </c>
      <c r="B593" s="122" t="s">
        <v>2607</v>
      </c>
      <c r="C593" s="108"/>
      <c r="D593" s="108"/>
      <c r="E593" s="113"/>
      <c r="F593" s="108"/>
      <c r="G593" s="108"/>
      <c r="H593" s="78"/>
      <c r="I593" s="78"/>
      <c r="J593" s="5"/>
      <c r="K593" s="6"/>
      <c r="L593" s="6"/>
      <c r="M593" s="6"/>
      <c r="N593" s="6"/>
      <c r="O593" s="6"/>
      <c r="P593" s="6"/>
      <c r="Q593" s="6"/>
      <c r="R593" s="6"/>
      <c r="S593" s="6"/>
      <c r="T593" s="6"/>
      <c r="U593" s="6"/>
      <c r="V593" s="6"/>
      <c r="W593" s="6"/>
      <c r="X593" s="6"/>
      <c r="Y593" s="6"/>
      <c r="Z593" s="6"/>
    </row>
    <row r="594" ht="39.75" customHeight="1">
      <c r="A594" s="148" t="s">
        <v>2359</v>
      </c>
      <c r="B594" s="128" t="s">
        <v>2610</v>
      </c>
      <c r="C594" s="3"/>
      <c r="D594" s="3"/>
      <c r="E594" s="3"/>
      <c r="F594" s="3"/>
      <c r="G594" s="4"/>
      <c r="H594" s="78">
        <f>SUM(D595:D598)</f>
        <v>0</v>
      </c>
      <c r="I594" s="78">
        <f>COUNT(D595:D598)*2</f>
        <v>6</v>
      </c>
      <c r="J594" s="5"/>
      <c r="K594" s="6"/>
      <c r="L594" s="6"/>
      <c r="M594" s="6"/>
      <c r="N594" s="6"/>
      <c r="O594" s="6"/>
      <c r="P594" s="6"/>
      <c r="Q594" s="6"/>
      <c r="R594" s="6"/>
      <c r="S594" s="6"/>
      <c r="T594" s="6"/>
      <c r="U594" s="6"/>
      <c r="V594" s="6"/>
      <c r="W594" s="6"/>
      <c r="X594" s="6"/>
      <c r="Y594" s="6"/>
      <c r="Z594" s="6"/>
    </row>
    <row r="595" ht="78.75" customHeight="1">
      <c r="A595" s="104" t="s">
        <v>2365</v>
      </c>
      <c r="B595" s="106" t="s">
        <v>2624</v>
      </c>
      <c r="C595" s="111" t="s">
        <v>2367</v>
      </c>
      <c r="D595" s="113">
        <v>0.0</v>
      </c>
      <c r="E595" s="113" t="s">
        <v>158</v>
      </c>
      <c r="F595" s="113"/>
      <c r="G595" s="113"/>
      <c r="H595" s="78"/>
      <c r="I595" s="78"/>
      <c r="J595" s="5"/>
      <c r="K595" s="6"/>
      <c r="L595" s="6"/>
      <c r="M595" s="6"/>
      <c r="N595" s="6"/>
      <c r="O595" s="6"/>
      <c r="P595" s="6"/>
      <c r="Q595" s="6"/>
      <c r="R595" s="6"/>
      <c r="S595" s="6"/>
      <c r="T595" s="6"/>
      <c r="U595" s="6"/>
      <c r="V595" s="6"/>
      <c r="W595" s="6"/>
      <c r="X595" s="6"/>
      <c r="Y595" s="6"/>
      <c r="Z595" s="6"/>
    </row>
    <row r="596" ht="55.5" hidden="1" customHeight="1">
      <c r="A596" s="120" t="s">
        <v>2370</v>
      </c>
      <c r="B596" s="122" t="s">
        <v>2627</v>
      </c>
      <c r="C596" s="108"/>
      <c r="D596" s="108"/>
      <c r="E596" s="113"/>
      <c r="F596" s="108"/>
      <c r="G596" s="108"/>
      <c r="H596" s="78"/>
      <c r="I596" s="78"/>
      <c r="J596" s="5"/>
      <c r="K596" s="6"/>
      <c r="L596" s="6"/>
      <c r="M596" s="6"/>
      <c r="N596" s="6"/>
      <c r="O596" s="6"/>
      <c r="P596" s="6"/>
      <c r="Q596" s="6"/>
      <c r="R596" s="6"/>
      <c r="S596" s="6"/>
      <c r="T596" s="6"/>
      <c r="U596" s="6"/>
      <c r="V596" s="6"/>
      <c r="W596" s="6"/>
      <c r="X596" s="6"/>
      <c r="Y596" s="6"/>
      <c r="Z596" s="6"/>
    </row>
    <row r="597" ht="54.0" customHeight="1">
      <c r="A597" s="104" t="s">
        <v>2376</v>
      </c>
      <c r="B597" s="150" t="s">
        <v>2628</v>
      </c>
      <c r="C597" s="229" t="s">
        <v>2378</v>
      </c>
      <c r="D597" s="113">
        <v>0.0</v>
      </c>
      <c r="E597" s="113" t="s">
        <v>158</v>
      </c>
      <c r="F597" s="113"/>
      <c r="G597" s="113"/>
      <c r="H597" s="78"/>
      <c r="I597" s="78"/>
      <c r="J597" s="5"/>
      <c r="K597" s="6"/>
      <c r="L597" s="6"/>
      <c r="M597" s="6"/>
      <c r="N597" s="6"/>
      <c r="O597" s="6"/>
      <c r="P597" s="6"/>
      <c r="Q597" s="6"/>
      <c r="R597" s="6"/>
      <c r="S597" s="6"/>
      <c r="T597" s="6"/>
      <c r="U597" s="6"/>
      <c r="V597" s="6"/>
      <c r="W597" s="6"/>
      <c r="X597" s="6"/>
      <c r="Y597" s="6"/>
      <c r="Z597" s="6"/>
    </row>
    <row r="598" ht="45.0" customHeight="1">
      <c r="A598" s="104"/>
      <c r="B598" s="18"/>
      <c r="C598" s="229" t="s">
        <v>2380</v>
      </c>
      <c r="D598" s="113">
        <v>0.0</v>
      </c>
      <c r="E598" s="113" t="s">
        <v>473</v>
      </c>
      <c r="F598" s="113"/>
      <c r="G598" s="113"/>
      <c r="H598" s="78"/>
      <c r="I598" s="78"/>
      <c r="J598" s="5"/>
      <c r="K598" s="6"/>
      <c r="L598" s="6"/>
      <c r="M598" s="6"/>
      <c r="N598" s="6"/>
      <c r="O598" s="6"/>
      <c r="P598" s="6"/>
      <c r="Q598" s="6"/>
      <c r="R598" s="6"/>
      <c r="S598" s="6"/>
      <c r="T598" s="6"/>
      <c r="U598" s="6"/>
      <c r="V598" s="6"/>
      <c r="W598" s="6"/>
      <c r="X598" s="6"/>
      <c r="Y598" s="6"/>
      <c r="Z598" s="6"/>
    </row>
    <row r="599" ht="39.75" customHeight="1">
      <c r="A599" s="148" t="s">
        <v>2381</v>
      </c>
      <c r="B599" s="128" t="s">
        <v>2629</v>
      </c>
      <c r="C599" s="3"/>
      <c r="D599" s="3"/>
      <c r="E599" s="3"/>
      <c r="F599" s="3"/>
      <c r="G599" s="4"/>
      <c r="H599" s="78">
        <f>SUM(D600:D619)</f>
        <v>3</v>
      </c>
      <c r="I599" s="78">
        <f>COUNT(D600:D619)*2</f>
        <v>40</v>
      </c>
      <c r="J599" s="5"/>
      <c r="K599" s="6"/>
      <c r="L599" s="6"/>
      <c r="M599" s="6"/>
      <c r="N599" s="6"/>
      <c r="O599" s="6"/>
      <c r="P599" s="6"/>
      <c r="Q599" s="6"/>
      <c r="R599" s="6"/>
      <c r="S599" s="6"/>
      <c r="T599" s="6"/>
      <c r="U599" s="6"/>
      <c r="V599" s="6"/>
      <c r="W599" s="6"/>
      <c r="X599" s="6"/>
      <c r="Y599" s="6"/>
      <c r="Z599" s="6"/>
    </row>
    <row r="600" ht="47.25" customHeight="1">
      <c r="A600" s="104" t="s">
        <v>2387</v>
      </c>
      <c r="B600" s="106" t="s">
        <v>2388</v>
      </c>
      <c r="C600" s="116" t="s">
        <v>2389</v>
      </c>
      <c r="D600" s="108">
        <v>0.0</v>
      </c>
      <c r="E600" s="113" t="s">
        <v>1053</v>
      </c>
      <c r="F600" s="113"/>
      <c r="G600" s="113"/>
      <c r="H600" s="78"/>
      <c r="I600" s="78"/>
      <c r="J600" s="5"/>
      <c r="K600" s="6"/>
      <c r="L600" s="6"/>
      <c r="M600" s="6"/>
      <c r="N600" s="6"/>
      <c r="O600" s="6"/>
      <c r="P600" s="6"/>
      <c r="Q600" s="6"/>
      <c r="R600" s="6"/>
      <c r="S600" s="6"/>
      <c r="T600" s="6"/>
      <c r="U600" s="6"/>
      <c r="V600" s="6"/>
      <c r="W600" s="6"/>
      <c r="X600" s="6"/>
      <c r="Y600" s="6"/>
      <c r="Z600" s="6"/>
    </row>
    <row r="601" ht="31.5" customHeight="1">
      <c r="A601" s="104"/>
      <c r="B601" s="229"/>
      <c r="C601" s="115" t="s">
        <v>2391</v>
      </c>
      <c r="D601" s="108">
        <v>0.0</v>
      </c>
      <c r="E601" s="113" t="s">
        <v>383</v>
      </c>
      <c r="F601" s="113"/>
      <c r="G601" s="113"/>
      <c r="H601" s="78"/>
      <c r="I601" s="78"/>
      <c r="J601" s="5"/>
      <c r="K601" s="6"/>
      <c r="L601" s="6"/>
      <c r="M601" s="6"/>
      <c r="N601" s="6"/>
      <c r="O601" s="6"/>
      <c r="P601" s="6"/>
      <c r="Q601" s="6"/>
      <c r="R601" s="6"/>
      <c r="S601" s="6"/>
      <c r="T601" s="6"/>
      <c r="U601" s="6"/>
      <c r="V601" s="6"/>
      <c r="W601" s="6"/>
      <c r="X601" s="6"/>
      <c r="Y601" s="6"/>
      <c r="Z601" s="6"/>
    </row>
    <row r="602" ht="15.75" customHeight="1">
      <c r="A602" s="104" t="s">
        <v>2394</v>
      </c>
      <c r="B602" s="106" t="s">
        <v>2395</v>
      </c>
      <c r="C602" s="116" t="s">
        <v>2638</v>
      </c>
      <c r="D602" s="108">
        <v>0.0</v>
      </c>
      <c r="E602" s="113" t="s">
        <v>1053</v>
      </c>
      <c r="F602" s="111"/>
      <c r="G602" s="113"/>
      <c r="H602" s="78"/>
      <c r="I602" s="78"/>
      <c r="J602" s="5"/>
      <c r="K602" s="6"/>
      <c r="L602" s="6"/>
      <c r="M602" s="6"/>
      <c r="N602" s="6"/>
      <c r="O602" s="6"/>
      <c r="P602" s="6"/>
      <c r="Q602" s="6"/>
      <c r="R602" s="6"/>
      <c r="S602" s="6"/>
      <c r="T602" s="6"/>
      <c r="U602" s="6"/>
      <c r="V602" s="6"/>
      <c r="W602" s="6"/>
      <c r="X602" s="6"/>
      <c r="Y602" s="6"/>
      <c r="Z602" s="6"/>
    </row>
    <row r="603" ht="15.75" customHeight="1">
      <c r="A603" s="104"/>
      <c r="B603" s="106"/>
      <c r="C603" s="111" t="s">
        <v>2639</v>
      </c>
      <c r="D603" s="108">
        <v>0.0</v>
      </c>
      <c r="E603" s="113" t="s">
        <v>1053</v>
      </c>
      <c r="F603" s="111"/>
      <c r="G603" s="113"/>
      <c r="H603" s="78"/>
      <c r="I603" s="78"/>
      <c r="J603" s="5"/>
      <c r="K603" s="6"/>
      <c r="L603" s="6"/>
      <c r="M603" s="6"/>
      <c r="N603" s="6"/>
      <c r="O603" s="6"/>
      <c r="P603" s="6"/>
      <c r="Q603" s="6"/>
      <c r="R603" s="6"/>
      <c r="S603" s="6"/>
      <c r="T603" s="6"/>
      <c r="U603" s="6"/>
      <c r="V603" s="6"/>
      <c r="W603" s="6"/>
      <c r="X603" s="6"/>
      <c r="Y603" s="6"/>
      <c r="Z603" s="6"/>
    </row>
    <row r="604" ht="15.75" customHeight="1">
      <c r="A604" s="104"/>
      <c r="B604" s="106"/>
      <c r="C604" s="111" t="s">
        <v>2640</v>
      </c>
      <c r="D604" s="108">
        <v>0.0</v>
      </c>
      <c r="E604" s="113" t="s">
        <v>1053</v>
      </c>
      <c r="F604" s="111"/>
      <c r="G604" s="113"/>
      <c r="H604" s="78"/>
      <c r="I604" s="78"/>
      <c r="J604" s="5"/>
      <c r="K604" s="6"/>
      <c r="L604" s="6"/>
      <c r="M604" s="6"/>
      <c r="N604" s="6"/>
      <c r="O604" s="6"/>
      <c r="P604" s="6"/>
      <c r="Q604" s="6"/>
      <c r="R604" s="6"/>
      <c r="S604" s="6"/>
      <c r="T604" s="6"/>
      <c r="U604" s="6"/>
      <c r="V604" s="6"/>
      <c r="W604" s="6"/>
      <c r="X604" s="6"/>
      <c r="Y604" s="6"/>
      <c r="Z604" s="6"/>
    </row>
    <row r="605" ht="15.75" customHeight="1">
      <c r="A605" s="104"/>
      <c r="B605" s="106"/>
      <c r="C605" s="111" t="s">
        <v>2643</v>
      </c>
      <c r="D605" s="108">
        <v>0.0</v>
      </c>
      <c r="E605" s="113" t="s">
        <v>1053</v>
      </c>
      <c r="F605" s="111"/>
      <c r="G605" s="113"/>
      <c r="H605" s="78"/>
      <c r="I605" s="78"/>
      <c r="J605" s="5"/>
      <c r="K605" s="6"/>
      <c r="L605" s="6"/>
      <c r="M605" s="6"/>
      <c r="N605" s="6"/>
      <c r="O605" s="6"/>
      <c r="P605" s="6"/>
      <c r="Q605" s="6"/>
      <c r="R605" s="6"/>
      <c r="S605" s="6"/>
      <c r="T605" s="6"/>
      <c r="U605" s="6"/>
      <c r="V605" s="6"/>
      <c r="W605" s="6"/>
      <c r="X605" s="6"/>
      <c r="Y605" s="6"/>
      <c r="Z605" s="6"/>
    </row>
    <row r="606" ht="15.75" customHeight="1">
      <c r="A606" s="104"/>
      <c r="B606" s="106"/>
      <c r="C606" s="110" t="s">
        <v>2644</v>
      </c>
      <c r="D606" s="108">
        <v>0.0</v>
      </c>
      <c r="E606" s="113" t="s">
        <v>1053</v>
      </c>
      <c r="F606" s="111"/>
      <c r="G606" s="113"/>
      <c r="H606" s="78"/>
      <c r="I606" s="78"/>
      <c r="J606" s="5"/>
      <c r="K606" s="6"/>
      <c r="L606" s="6"/>
      <c r="M606" s="6"/>
      <c r="N606" s="6"/>
      <c r="O606" s="6"/>
      <c r="P606" s="6"/>
      <c r="Q606" s="6"/>
      <c r="R606" s="6"/>
      <c r="S606" s="6"/>
      <c r="T606" s="6"/>
      <c r="U606" s="6"/>
      <c r="V606" s="6"/>
      <c r="W606" s="6"/>
      <c r="X606" s="6"/>
      <c r="Y606" s="6"/>
      <c r="Z606" s="6"/>
    </row>
    <row r="607" ht="15.75" customHeight="1">
      <c r="A607" s="104"/>
      <c r="B607" s="106"/>
      <c r="C607" s="111" t="s">
        <v>2647</v>
      </c>
      <c r="D607" s="108">
        <v>0.0</v>
      </c>
      <c r="E607" s="113" t="s">
        <v>1053</v>
      </c>
      <c r="F607" s="111" t="s">
        <v>2648</v>
      </c>
      <c r="G607" s="113"/>
      <c r="H607" s="78"/>
      <c r="I607" s="78"/>
      <c r="J607" s="5"/>
      <c r="K607" s="6"/>
      <c r="L607" s="6"/>
      <c r="M607" s="6"/>
      <c r="N607" s="6"/>
      <c r="O607" s="6"/>
      <c r="P607" s="6"/>
      <c r="Q607" s="6"/>
      <c r="R607" s="6"/>
      <c r="S607" s="6"/>
      <c r="T607" s="6"/>
      <c r="U607" s="6"/>
      <c r="V607" s="6"/>
      <c r="W607" s="6"/>
      <c r="X607" s="6"/>
      <c r="Y607" s="6"/>
      <c r="Z607" s="6"/>
    </row>
    <row r="608" ht="15.75" customHeight="1">
      <c r="A608" s="104"/>
      <c r="B608" s="106"/>
      <c r="C608" s="111" t="s">
        <v>2649</v>
      </c>
      <c r="D608" s="108">
        <v>0.0</v>
      </c>
      <c r="E608" s="113" t="s">
        <v>1053</v>
      </c>
      <c r="F608" s="111"/>
      <c r="G608" s="113"/>
      <c r="H608" s="78"/>
      <c r="I608" s="78"/>
      <c r="J608" s="5"/>
      <c r="K608" s="6"/>
      <c r="L608" s="6"/>
      <c r="M608" s="6"/>
      <c r="N608" s="6"/>
      <c r="O608" s="6"/>
      <c r="P608" s="6"/>
      <c r="Q608" s="6"/>
      <c r="R608" s="6"/>
      <c r="S608" s="6"/>
      <c r="T608" s="6"/>
      <c r="U608" s="6"/>
      <c r="V608" s="6"/>
      <c r="W608" s="6"/>
      <c r="X608" s="6"/>
      <c r="Y608" s="6"/>
      <c r="Z608" s="6"/>
    </row>
    <row r="609" ht="15.75" customHeight="1">
      <c r="A609" s="104"/>
      <c r="B609" s="106"/>
      <c r="C609" s="116" t="s">
        <v>2651</v>
      </c>
      <c r="D609" s="108">
        <v>0.0</v>
      </c>
      <c r="E609" s="113" t="s">
        <v>1053</v>
      </c>
      <c r="F609" s="111"/>
      <c r="G609" s="113"/>
      <c r="H609" s="78"/>
      <c r="I609" s="78"/>
      <c r="J609" s="5"/>
      <c r="K609" s="6"/>
      <c r="L609" s="6"/>
      <c r="M609" s="6"/>
      <c r="N609" s="6"/>
      <c r="O609" s="6"/>
      <c r="P609" s="6"/>
      <c r="Q609" s="6"/>
      <c r="R609" s="6"/>
      <c r="S609" s="6"/>
      <c r="T609" s="6"/>
      <c r="U609" s="6"/>
      <c r="V609" s="6"/>
      <c r="W609" s="6"/>
      <c r="X609" s="6"/>
      <c r="Y609" s="6"/>
      <c r="Z609" s="6"/>
    </row>
    <row r="610" ht="15.75" customHeight="1">
      <c r="A610" s="104"/>
      <c r="B610" s="106"/>
      <c r="C610" s="111" t="s">
        <v>2652</v>
      </c>
      <c r="D610" s="108">
        <v>0.0</v>
      </c>
      <c r="E610" s="113" t="s">
        <v>1053</v>
      </c>
      <c r="F610" s="111"/>
      <c r="G610" s="113"/>
      <c r="H610" s="78"/>
      <c r="I610" s="78"/>
      <c r="J610" s="5"/>
      <c r="K610" s="6"/>
      <c r="L610" s="6"/>
      <c r="M610" s="6"/>
      <c r="N610" s="6"/>
      <c r="O610" s="6"/>
      <c r="P610" s="6"/>
      <c r="Q610" s="6"/>
      <c r="R610" s="6"/>
      <c r="S610" s="6"/>
      <c r="T610" s="6"/>
      <c r="U610" s="6"/>
      <c r="V610" s="6"/>
      <c r="W610" s="6"/>
      <c r="X610" s="6"/>
      <c r="Y610" s="6"/>
      <c r="Z610" s="6"/>
    </row>
    <row r="611" ht="15.75" customHeight="1">
      <c r="A611" s="104"/>
      <c r="B611" s="106"/>
      <c r="C611" s="116" t="s">
        <v>2653</v>
      </c>
      <c r="D611" s="108">
        <v>0.0</v>
      </c>
      <c r="E611" s="113" t="s">
        <v>1053</v>
      </c>
      <c r="F611" s="111"/>
      <c r="G611" s="113"/>
      <c r="H611" s="78"/>
      <c r="I611" s="78"/>
      <c r="J611" s="5"/>
      <c r="K611" s="6"/>
      <c r="L611" s="6"/>
      <c r="M611" s="6"/>
      <c r="N611" s="6"/>
      <c r="O611" s="6"/>
      <c r="P611" s="6"/>
      <c r="Q611" s="6"/>
      <c r="R611" s="6"/>
      <c r="S611" s="6"/>
      <c r="T611" s="6"/>
      <c r="U611" s="6"/>
      <c r="V611" s="6"/>
      <c r="W611" s="6"/>
      <c r="X611" s="6"/>
      <c r="Y611" s="6"/>
      <c r="Z611" s="6"/>
    </row>
    <row r="612" ht="15.75" customHeight="1">
      <c r="A612" s="104"/>
      <c r="B612" s="106"/>
      <c r="C612" s="111" t="s">
        <v>2654</v>
      </c>
      <c r="D612" s="108">
        <v>0.0</v>
      </c>
      <c r="E612" s="113" t="s">
        <v>1053</v>
      </c>
      <c r="F612" s="111" t="s">
        <v>2655</v>
      </c>
      <c r="G612" s="113"/>
      <c r="H612" s="78"/>
      <c r="I612" s="78"/>
      <c r="J612" s="5"/>
      <c r="K612" s="6"/>
      <c r="L612" s="6"/>
      <c r="M612" s="6"/>
      <c r="N612" s="6"/>
      <c r="O612" s="6"/>
      <c r="P612" s="6"/>
      <c r="Q612" s="6"/>
      <c r="R612" s="6"/>
      <c r="S612" s="6"/>
      <c r="T612" s="6"/>
      <c r="U612" s="6"/>
      <c r="V612" s="6"/>
      <c r="W612" s="6"/>
      <c r="X612" s="6"/>
      <c r="Y612" s="6"/>
      <c r="Z612" s="6"/>
    </row>
    <row r="613" ht="15.75" customHeight="1">
      <c r="A613" s="104"/>
      <c r="B613" s="106"/>
      <c r="C613" s="111" t="s">
        <v>2657</v>
      </c>
      <c r="D613" s="108">
        <v>0.0</v>
      </c>
      <c r="E613" s="113" t="s">
        <v>1053</v>
      </c>
      <c r="F613" s="111"/>
      <c r="G613" s="113"/>
      <c r="H613" s="78"/>
      <c r="I613" s="78"/>
      <c r="J613" s="5"/>
      <c r="K613" s="6"/>
      <c r="L613" s="6"/>
      <c r="M613" s="6"/>
      <c r="N613" s="6"/>
      <c r="O613" s="6"/>
      <c r="P613" s="6"/>
      <c r="Q613" s="6"/>
      <c r="R613" s="6"/>
      <c r="S613" s="6"/>
      <c r="T613" s="6"/>
      <c r="U613" s="6"/>
      <c r="V613" s="6"/>
      <c r="W613" s="6"/>
      <c r="X613" s="6"/>
      <c r="Y613" s="6"/>
      <c r="Z613" s="6"/>
    </row>
    <row r="614" ht="15.75" customHeight="1">
      <c r="A614" s="104"/>
      <c r="B614" s="106"/>
      <c r="C614" s="111" t="s">
        <v>2660</v>
      </c>
      <c r="D614" s="108">
        <v>0.0</v>
      </c>
      <c r="E614" s="113" t="s">
        <v>1053</v>
      </c>
      <c r="F614" s="111"/>
      <c r="G614" s="113"/>
      <c r="H614" s="78"/>
      <c r="I614" s="78"/>
      <c r="J614" s="5"/>
      <c r="K614" s="6"/>
      <c r="L614" s="6"/>
      <c r="M614" s="6"/>
      <c r="N614" s="6"/>
      <c r="O614" s="6"/>
      <c r="P614" s="6"/>
      <c r="Q614" s="6"/>
      <c r="R614" s="6"/>
      <c r="S614" s="6"/>
      <c r="T614" s="6"/>
      <c r="U614" s="6"/>
      <c r="V614" s="6"/>
      <c r="W614" s="6"/>
      <c r="X614" s="6"/>
      <c r="Y614" s="6"/>
      <c r="Z614" s="6"/>
    </row>
    <row r="615" ht="15.75" customHeight="1">
      <c r="A615" s="104"/>
      <c r="B615" s="106"/>
      <c r="C615" s="111" t="s">
        <v>2661</v>
      </c>
      <c r="D615" s="108">
        <v>0.0</v>
      </c>
      <c r="E615" s="113" t="s">
        <v>1053</v>
      </c>
      <c r="F615" s="111"/>
      <c r="G615" s="113"/>
      <c r="H615" s="78"/>
      <c r="I615" s="78"/>
      <c r="J615" s="5"/>
      <c r="K615" s="6"/>
      <c r="L615" s="6"/>
      <c r="M615" s="6"/>
      <c r="N615" s="6"/>
      <c r="O615" s="6"/>
      <c r="P615" s="6"/>
      <c r="Q615" s="6"/>
      <c r="R615" s="6"/>
      <c r="S615" s="6"/>
      <c r="T615" s="6"/>
      <c r="U615" s="6"/>
      <c r="V615" s="6"/>
      <c r="W615" s="6"/>
      <c r="X615" s="6"/>
      <c r="Y615" s="6"/>
      <c r="Z615" s="6"/>
    </row>
    <row r="616" ht="15.75" customHeight="1">
      <c r="A616" s="104"/>
      <c r="B616" s="106"/>
      <c r="C616" s="111" t="s">
        <v>2664</v>
      </c>
      <c r="D616" s="108">
        <v>0.0</v>
      </c>
      <c r="E616" s="113" t="s">
        <v>1053</v>
      </c>
      <c r="F616" s="5"/>
      <c r="G616" s="113"/>
      <c r="H616" s="78"/>
      <c r="I616" s="78"/>
      <c r="J616" s="5"/>
      <c r="K616" s="6"/>
      <c r="L616" s="6"/>
      <c r="M616" s="6"/>
      <c r="N616" s="6"/>
      <c r="O616" s="6"/>
      <c r="P616" s="6"/>
      <c r="Q616" s="6"/>
      <c r="R616" s="6"/>
      <c r="S616" s="6"/>
      <c r="T616" s="6"/>
      <c r="U616" s="6"/>
      <c r="V616" s="6"/>
      <c r="W616" s="6"/>
      <c r="X616" s="6"/>
      <c r="Y616" s="6"/>
      <c r="Z616" s="6"/>
    </row>
    <row r="617" ht="69.75" customHeight="1">
      <c r="A617" s="104"/>
      <c r="B617" s="106"/>
      <c r="C617" s="111" t="s">
        <v>2666</v>
      </c>
      <c r="D617" s="108">
        <v>2.0</v>
      </c>
      <c r="E617" s="113" t="s">
        <v>1053</v>
      </c>
      <c r="F617" s="111"/>
      <c r="G617" s="113"/>
      <c r="H617" s="78"/>
      <c r="I617" s="78"/>
      <c r="J617" s="5"/>
      <c r="K617" s="6"/>
      <c r="L617" s="6"/>
      <c r="M617" s="6"/>
      <c r="N617" s="6"/>
      <c r="O617" s="6"/>
      <c r="P617" s="6"/>
      <c r="Q617" s="6"/>
      <c r="R617" s="6"/>
      <c r="S617" s="6"/>
      <c r="T617" s="6"/>
      <c r="U617" s="6"/>
      <c r="V617" s="6"/>
      <c r="W617" s="6"/>
      <c r="X617" s="6"/>
      <c r="Y617" s="6"/>
      <c r="Z617" s="6"/>
    </row>
    <row r="618" ht="31.5" customHeight="1">
      <c r="A618" s="104" t="s">
        <v>2419</v>
      </c>
      <c r="B618" s="106" t="s">
        <v>2667</v>
      </c>
      <c r="C618" s="111" t="s">
        <v>2421</v>
      </c>
      <c r="D618" s="108">
        <v>0.0</v>
      </c>
      <c r="E618" s="113" t="s">
        <v>158</v>
      </c>
      <c r="F618" s="130"/>
      <c r="G618" s="113"/>
      <c r="H618" s="78"/>
      <c r="I618" s="78"/>
      <c r="J618" s="5"/>
      <c r="K618" s="6"/>
      <c r="L618" s="6"/>
      <c r="M618" s="6"/>
      <c r="N618" s="6"/>
      <c r="O618" s="6"/>
      <c r="P618" s="6"/>
      <c r="Q618" s="6"/>
      <c r="R618" s="6"/>
      <c r="S618" s="6"/>
      <c r="T618" s="6"/>
      <c r="U618" s="6"/>
      <c r="V618" s="6"/>
      <c r="W618" s="6"/>
      <c r="X618" s="6"/>
      <c r="Y618" s="6"/>
      <c r="Z618" s="6"/>
    </row>
    <row r="619" ht="82.5" customHeight="1">
      <c r="A619" s="104" t="s">
        <v>2424</v>
      </c>
      <c r="B619" s="106" t="s">
        <v>2425</v>
      </c>
      <c r="C619" s="161" t="s">
        <v>2668</v>
      </c>
      <c r="D619" s="108">
        <v>1.0</v>
      </c>
      <c r="E619" s="113" t="s">
        <v>331</v>
      </c>
      <c r="F619" s="111" t="s">
        <v>2669</v>
      </c>
      <c r="G619" s="113" t="s">
        <v>2670</v>
      </c>
      <c r="H619" s="78"/>
      <c r="I619" s="78"/>
      <c r="J619" s="5"/>
      <c r="K619" s="6"/>
      <c r="L619" s="6"/>
      <c r="M619" s="6"/>
      <c r="N619" s="6"/>
      <c r="O619" s="6"/>
      <c r="P619" s="6"/>
      <c r="Q619" s="6"/>
      <c r="R619" s="6"/>
      <c r="S619" s="6"/>
      <c r="T619" s="6"/>
      <c r="U619" s="6"/>
      <c r="V619" s="6"/>
      <c r="W619" s="6"/>
      <c r="X619" s="6"/>
      <c r="Y619" s="6"/>
      <c r="Z619" s="6"/>
    </row>
    <row r="620" ht="39.75" customHeight="1">
      <c r="A620" s="148" t="s">
        <v>2428</v>
      </c>
      <c r="B620" s="128" t="s">
        <v>2671</v>
      </c>
      <c r="C620" s="3"/>
      <c r="D620" s="3"/>
      <c r="E620" s="3"/>
      <c r="F620" s="3"/>
      <c r="G620" s="4"/>
      <c r="H620" s="78">
        <f>SUM(D621:D623)</f>
        <v>0</v>
      </c>
      <c r="I620" s="78">
        <f>COUNT(D621:D623)*2</f>
        <v>6</v>
      </c>
      <c r="J620" s="5"/>
      <c r="K620" s="6"/>
      <c r="L620" s="6"/>
      <c r="M620" s="6"/>
      <c r="N620" s="6"/>
      <c r="O620" s="6"/>
      <c r="P620" s="6"/>
      <c r="Q620" s="6"/>
      <c r="R620" s="6"/>
      <c r="S620" s="6"/>
      <c r="T620" s="6"/>
      <c r="U620" s="6"/>
      <c r="V620" s="6"/>
      <c r="W620" s="6"/>
      <c r="X620" s="6"/>
      <c r="Y620" s="6"/>
      <c r="Z620" s="6"/>
    </row>
    <row r="621" ht="45.0" customHeight="1">
      <c r="A621" s="104" t="s">
        <v>2430</v>
      </c>
      <c r="B621" s="106" t="s">
        <v>2672</v>
      </c>
      <c r="C621" s="129" t="s">
        <v>2432</v>
      </c>
      <c r="D621" s="113">
        <v>0.0</v>
      </c>
      <c r="E621" s="113" t="s">
        <v>158</v>
      </c>
      <c r="F621" s="113"/>
      <c r="G621" s="113"/>
      <c r="H621" s="78"/>
      <c r="I621" s="78"/>
      <c r="J621" s="5"/>
      <c r="K621" s="6"/>
      <c r="L621" s="6"/>
      <c r="M621" s="6"/>
      <c r="N621" s="6"/>
      <c r="O621" s="6"/>
      <c r="P621" s="6"/>
      <c r="Q621" s="6"/>
      <c r="R621" s="6"/>
      <c r="S621" s="6"/>
      <c r="T621" s="6"/>
      <c r="U621" s="6"/>
      <c r="V621" s="6"/>
      <c r="W621" s="6"/>
      <c r="X621" s="6"/>
      <c r="Y621" s="6"/>
      <c r="Z621" s="6"/>
    </row>
    <row r="622" ht="31.5" customHeight="1">
      <c r="A622" s="104" t="s">
        <v>2434</v>
      </c>
      <c r="B622" s="106" t="s">
        <v>2673</v>
      </c>
      <c r="C622" s="111" t="s">
        <v>2436</v>
      </c>
      <c r="D622" s="113">
        <v>0.0</v>
      </c>
      <c r="E622" s="113" t="s">
        <v>158</v>
      </c>
      <c r="F622" s="113"/>
      <c r="G622" s="113"/>
      <c r="H622" s="78"/>
      <c r="I622" s="78"/>
      <c r="J622" s="5"/>
      <c r="K622" s="6"/>
      <c r="L622" s="6"/>
      <c r="M622" s="6"/>
      <c r="N622" s="6"/>
      <c r="O622" s="6"/>
      <c r="P622" s="6"/>
      <c r="Q622" s="6"/>
      <c r="R622" s="6"/>
      <c r="S622" s="6"/>
      <c r="T622" s="6"/>
      <c r="U622" s="6"/>
      <c r="V622" s="6"/>
      <c r="W622" s="6"/>
      <c r="X622" s="6"/>
      <c r="Y622" s="6"/>
      <c r="Z622" s="6"/>
    </row>
    <row r="623" ht="31.5" customHeight="1">
      <c r="A623" s="104" t="s">
        <v>2437</v>
      </c>
      <c r="B623" s="106" t="s">
        <v>2674</v>
      </c>
      <c r="C623" s="115" t="s">
        <v>2439</v>
      </c>
      <c r="D623" s="113">
        <v>0.0</v>
      </c>
      <c r="E623" s="113" t="s">
        <v>158</v>
      </c>
      <c r="F623" s="113"/>
      <c r="G623" s="113"/>
      <c r="H623" s="78"/>
      <c r="I623" s="78"/>
      <c r="J623" s="5"/>
      <c r="K623" s="6"/>
      <c r="L623" s="6"/>
      <c r="M623" s="6"/>
      <c r="N623" s="6"/>
      <c r="O623" s="6"/>
      <c r="P623" s="6"/>
      <c r="Q623" s="6"/>
      <c r="R623" s="6"/>
      <c r="S623" s="6"/>
      <c r="T623" s="6"/>
      <c r="U623" s="6"/>
      <c r="V623" s="6"/>
      <c r="W623" s="6"/>
      <c r="X623" s="6"/>
      <c r="Y623" s="6"/>
      <c r="Z623" s="6"/>
    </row>
    <row r="624" ht="39.75" customHeight="1">
      <c r="A624" s="148" t="s">
        <v>2440</v>
      </c>
      <c r="B624" s="128" t="s">
        <v>2441</v>
      </c>
      <c r="C624" s="3"/>
      <c r="D624" s="3"/>
      <c r="E624" s="3"/>
      <c r="F624" s="3"/>
      <c r="G624" s="4"/>
      <c r="H624" s="78">
        <f>SUM(D625:D629)</f>
        <v>1</v>
      </c>
      <c r="I624" s="78">
        <f>COUNT(D625:D629)*2</f>
        <v>6</v>
      </c>
      <c r="J624" s="5"/>
      <c r="K624" s="6"/>
      <c r="L624" s="6"/>
      <c r="M624" s="6"/>
      <c r="N624" s="6"/>
      <c r="O624" s="6"/>
      <c r="P624" s="6"/>
      <c r="Q624" s="6"/>
      <c r="R624" s="6"/>
      <c r="S624" s="6"/>
      <c r="T624" s="6"/>
      <c r="U624" s="6"/>
      <c r="V624" s="6"/>
      <c r="W624" s="6"/>
      <c r="X624" s="6"/>
      <c r="Y624" s="6"/>
      <c r="Z624" s="6"/>
    </row>
    <row r="625" ht="47.25" customHeight="1">
      <c r="A625" s="104" t="s">
        <v>2446</v>
      </c>
      <c r="B625" s="106" t="s">
        <v>2447</v>
      </c>
      <c r="C625" s="111" t="s">
        <v>2448</v>
      </c>
      <c r="D625" s="113">
        <v>0.0</v>
      </c>
      <c r="E625" s="113" t="s">
        <v>1062</v>
      </c>
      <c r="F625" s="113"/>
      <c r="G625" s="113"/>
      <c r="H625" s="78"/>
      <c r="I625" s="78"/>
      <c r="J625" s="5"/>
      <c r="K625" s="6"/>
      <c r="L625" s="6"/>
      <c r="M625" s="6"/>
      <c r="N625" s="6"/>
      <c r="O625" s="6"/>
      <c r="P625" s="6"/>
      <c r="Q625" s="6"/>
      <c r="R625" s="6"/>
      <c r="S625" s="6"/>
      <c r="T625" s="6"/>
      <c r="U625" s="6"/>
      <c r="V625" s="6"/>
      <c r="W625" s="6"/>
      <c r="X625" s="6"/>
      <c r="Y625" s="6"/>
      <c r="Z625" s="6"/>
    </row>
    <row r="626" ht="47.25" hidden="1" customHeight="1">
      <c r="A626" s="120" t="s">
        <v>2450</v>
      </c>
      <c r="B626" s="106" t="s">
        <v>2451</v>
      </c>
      <c r="C626" s="111"/>
      <c r="D626" s="108"/>
      <c r="E626" s="113"/>
      <c r="F626" s="108"/>
      <c r="G626" s="108"/>
      <c r="H626" s="78"/>
      <c r="I626" s="78"/>
      <c r="J626" s="5"/>
      <c r="K626" s="6"/>
      <c r="L626" s="6"/>
      <c r="M626" s="6"/>
      <c r="N626" s="6"/>
      <c r="O626" s="6"/>
      <c r="P626" s="6"/>
      <c r="Q626" s="6"/>
      <c r="R626" s="6"/>
      <c r="S626" s="6"/>
      <c r="T626" s="6"/>
      <c r="U626" s="6"/>
      <c r="V626" s="6"/>
      <c r="W626" s="6"/>
      <c r="X626" s="6"/>
      <c r="Y626" s="6"/>
      <c r="Z626" s="6"/>
    </row>
    <row r="627" ht="15.75" customHeight="1">
      <c r="A627" s="104" t="s">
        <v>2456</v>
      </c>
      <c r="B627" s="172" t="s">
        <v>2459</v>
      </c>
      <c r="C627" s="116" t="s">
        <v>2460</v>
      </c>
      <c r="D627" s="113"/>
      <c r="E627" s="113" t="s">
        <v>1062</v>
      </c>
      <c r="F627" s="108"/>
      <c r="G627" s="108"/>
      <c r="H627" s="78"/>
      <c r="I627" s="78"/>
      <c r="J627" s="5"/>
      <c r="K627" s="6"/>
      <c r="L627" s="6"/>
      <c r="M627" s="6"/>
      <c r="N627" s="6"/>
      <c r="O627" s="6"/>
      <c r="P627" s="6"/>
      <c r="Q627" s="6"/>
      <c r="R627" s="6"/>
      <c r="S627" s="6"/>
      <c r="T627" s="6"/>
      <c r="U627" s="6"/>
      <c r="V627" s="6"/>
      <c r="W627" s="6"/>
      <c r="X627" s="6"/>
      <c r="Y627" s="6"/>
      <c r="Z627" s="6"/>
    </row>
    <row r="628" ht="47.25" customHeight="1">
      <c r="A628" s="104" t="s">
        <v>2463</v>
      </c>
      <c r="B628" s="106" t="s">
        <v>2465</v>
      </c>
      <c r="C628" s="130" t="s">
        <v>2466</v>
      </c>
      <c r="D628" s="113">
        <v>0.0</v>
      </c>
      <c r="E628" s="113" t="s">
        <v>1062</v>
      </c>
      <c r="F628" s="113"/>
      <c r="G628" s="113"/>
      <c r="H628" s="78"/>
      <c r="I628" s="78"/>
      <c r="J628" s="5"/>
      <c r="K628" s="6"/>
      <c r="L628" s="6"/>
      <c r="M628" s="6"/>
      <c r="N628" s="6"/>
      <c r="O628" s="6"/>
      <c r="P628" s="6"/>
      <c r="Q628" s="6"/>
      <c r="R628" s="6"/>
      <c r="S628" s="6"/>
      <c r="T628" s="6"/>
      <c r="U628" s="6"/>
      <c r="V628" s="6"/>
      <c r="W628" s="6"/>
      <c r="X628" s="6"/>
      <c r="Y628" s="6"/>
      <c r="Z628" s="6"/>
    </row>
    <row r="629" ht="31.5" customHeight="1">
      <c r="A629" s="104" t="s">
        <v>2468</v>
      </c>
      <c r="B629" s="106" t="s">
        <v>2470</v>
      </c>
      <c r="C629" s="111" t="s">
        <v>2471</v>
      </c>
      <c r="D629" s="113">
        <v>1.0</v>
      </c>
      <c r="E629" s="113" t="s">
        <v>1062</v>
      </c>
      <c r="F629" s="113"/>
      <c r="G629" s="113"/>
      <c r="H629" s="78"/>
      <c r="I629" s="78"/>
      <c r="J629" s="5"/>
      <c r="K629" s="6"/>
      <c r="L629" s="6"/>
      <c r="M629" s="6"/>
      <c r="N629" s="6"/>
      <c r="O629" s="6"/>
      <c r="P629" s="6"/>
      <c r="Q629" s="6"/>
      <c r="R629" s="6"/>
      <c r="S629" s="6"/>
      <c r="T629" s="6"/>
      <c r="U629" s="6"/>
      <c r="V629" s="6"/>
      <c r="W629" s="6"/>
      <c r="X629" s="6"/>
      <c r="Y629" s="6"/>
      <c r="Z629" s="6"/>
    </row>
    <row r="630" ht="39.75" customHeight="1">
      <c r="A630" s="148" t="s">
        <v>2473</v>
      </c>
      <c r="B630" s="128" t="s">
        <v>2474</v>
      </c>
      <c r="C630" s="3"/>
      <c r="D630" s="3"/>
      <c r="E630" s="3"/>
      <c r="F630" s="3"/>
      <c r="G630" s="4"/>
      <c r="H630" s="78">
        <f>SUM(D632:D634)</f>
        <v>0</v>
      </c>
      <c r="I630" s="78">
        <f>COUNT(D632:D634)*2</f>
        <v>6</v>
      </c>
      <c r="J630" s="5"/>
      <c r="K630" s="6"/>
      <c r="L630" s="6"/>
      <c r="M630" s="6"/>
      <c r="N630" s="6"/>
      <c r="O630" s="6"/>
      <c r="P630" s="6"/>
      <c r="Q630" s="6"/>
      <c r="R630" s="6"/>
      <c r="S630" s="6"/>
      <c r="T630" s="6"/>
      <c r="U630" s="6"/>
      <c r="V630" s="6"/>
      <c r="W630" s="6"/>
      <c r="X630" s="6"/>
      <c r="Y630" s="6"/>
      <c r="Z630" s="6"/>
    </row>
    <row r="631" ht="31.5" hidden="1" customHeight="1">
      <c r="A631" s="120" t="s">
        <v>2477</v>
      </c>
      <c r="B631" s="122" t="s">
        <v>2478</v>
      </c>
      <c r="C631" s="108"/>
      <c r="D631" s="108"/>
      <c r="E631" s="113"/>
      <c r="F631" s="108"/>
      <c r="G631" s="108"/>
      <c r="H631" s="78"/>
      <c r="I631" s="78"/>
      <c r="J631" s="5"/>
      <c r="K631" s="6"/>
      <c r="L631" s="6"/>
      <c r="M631" s="6"/>
      <c r="N631" s="6"/>
      <c r="O631" s="6"/>
      <c r="P631" s="6"/>
      <c r="Q631" s="6"/>
      <c r="R631" s="6"/>
      <c r="S631" s="6"/>
      <c r="T631" s="6"/>
      <c r="U631" s="6"/>
      <c r="V631" s="6"/>
      <c r="W631" s="6"/>
      <c r="X631" s="6"/>
      <c r="Y631" s="6"/>
      <c r="Z631" s="6"/>
    </row>
    <row r="632" ht="47.25" customHeight="1">
      <c r="A632" s="104" t="s">
        <v>2479</v>
      </c>
      <c r="B632" s="106" t="s">
        <v>2480</v>
      </c>
      <c r="C632" s="159" t="s">
        <v>2676</v>
      </c>
      <c r="D632" s="113">
        <v>0.0</v>
      </c>
      <c r="E632" s="113" t="s">
        <v>1062</v>
      </c>
      <c r="F632" s="113"/>
      <c r="G632" s="113"/>
      <c r="H632" s="78"/>
      <c r="I632" s="78"/>
      <c r="J632" s="5"/>
      <c r="K632" s="6"/>
      <c r="L632" s="6"/>
      <c r="M632" s="6"/>
      <c r="N632" s="6"/>
      <c r="O632" s="6"/>
      <c r="P632" s="6"/>
      <c r="Q632" s="6"/>
      <c r="R632" s="6"/>
      <c r="S632" s="6"/>
      <c r="T632" s="6"/>
      <c r="U632" s="6"/>
      <c r="V632" s="6"/>
      <c r="W632" s="6"/>
      <c r="X632" s="6"/>
      <c r="Y632" s="6"/>
      <c r="Z632" s="6"/>
    </row>
    <row r="633" ht="15.75" customHeight="1">
      <c r="A633" s="104" t="s">
        <v>2483</v>
      </c>
      <c r="B633" s="106" t="s">
        <v>2485</v>
      </c>
      <c r="C633" s="111" t="s">
        <v>2486</v>
      </c>
      <c r="D633" s="113">
        <v>0.0</v>
      </c>
      <c r="E633" s="113" t="s">
        <v>473</v>
      </c>
      <c r="F633" s="113"/>
      <c r="G633" s="113"/>
      <c r="H633" s="78"/>
      <c r="I633" s="78"/>
      <c r="J633" s="5"/>
      <c r="K633" s="6"/>
      <c r="L633" s="6"/>
      <c r="M633" s="6"/>
      <c r="N633" s="6"/>
      <c r="O633" s="6"/>
      <c r="P633" s="6"/>
      <c r="Q633" s="6"/>
      <c r="R633" s="6"/>
      <c r="S633" s="6"/>
      <c r="T633" s="6"/>
      <c r="U633" s="6"/>
      <c r="V633" s="6"/>
      <c r="W633" s="6"/>
      <c r="X633" s="6"/>
      <c r="Y633" s="6"/>
      <c r="Z633" s="6"/>
    </row>
    <row r="634" ht="15.0" customHeight="1">
      <c r="A634" s="104" t="s">
        <v>2487</v>
      </c>
      <c r="B634" s="248" t="s">
        <v>2488</v>
      </c>
      <c r="C634" s="115" t="s">
        <v>2489</v>
      </c>
      <c r="D634" s="113">
        <v>0.0</v>
      </c>
      <c r="E634" s="113" t="s">
        <v>158</v>
      </c>
      <c r="F634" s="108"/>
      <c r="G634" s="108"/>
      <c r="H634" s="78"/>
      <c r="I634" s="78"/>
      <c r="J634" s="5"/>
      <c r="K634" s="6"/>
      <c r="L634" s="6"/>
      <c r="M634" s="6"/>
      <c r="N634" s="6"/>
      <c r="O634" s="6"/>
      <c r="P634" s="6"/>
      <c r="Q634" s="6"/>
      <c r="R634" s="6"/>
      <c r="S634" s="6"/>
      <c r="T634" s="6"/>
      <c r="U634" s="6"/>
      <c r="V634" s="6"/>
      <c r="W634" s="6"/>
      <c r="X634" s="6"/>
      <c r="Y634" s="6"/>
      <c r="Z634" s="6"/>
    </row>
    <row r="635" ht="39.75" customHeight="1">
      <c r="A635" s="148" t="s">
        <v>2490</v>
      </c>
      <c r="B635" s="128" t="s">
        <v>2677</v>
      </c>
      <c r="C635" s="3"/>
      <c r="D635" s="3"/>
      <c r="E635" s="3"/>
      <c r="F635" s="3"/>
      <c r="G635" s="4"/>
      <c r="H635" s="78">
        <f>SUM(D636:D641)</f>
        <v>0</v>
      </c>
      <c r="I635" s="78">
        <f>COUNT(D636:D641)*2</f>
        <v>12</v>
      </c>
      <c r="J635" s="5"/>
      <c r="K635" s="6"/>
      <c r="L635" s="6"/>
      <c r="M635" s="6"/>
      <c r="N635" s="6"/>
      <c r="O635" s="6"/>
      <c r="P635" s="6"/>
      <c r="Q635" s="6"/>
      <c r="R635" s="6"/>
      <c r="S635" s="6"/>
      <c r="T635" s="6"/>
      <c r="U635" s="6"/>
      <c r="V635" s="6"/>
      <c r="W635" s="6"/>
      <c r="X635" s="6"/>
      <c r="Y635" s="6"/>
      <c r="Z635" s="6"/>
    </row>
    <row r="636" ht="31.5" customHeight="1">
      <c r="A636" s="104" t="s">
        <v>2499</v>
      </c>
      <c r="B636" s="106" t="s">
        <v>2678</v>
      </c>
      <c r="C636" s="113" t="s">
        <v>2501</v>
      </c>
      <c r="D636" s="113">
        <v>0.0</v>
      </c>
      <c r="E636" s="113" t="s">
        <v>158</v>
      </c>
      <c r="F636" s="113"/>
      <c r="G636" s="113"/>
      <c r="H636" s="78"/>
      <c r="I636" s="78"/>
      <c r="J636" s="5"/>
      <c r="K636" s="6"/>
      <c r="L636" s="6"/>
      <c r="M636" s="6"/>
      <c r="N636" s="6"/>
      <c r="O636" s="6"/>
      <c r="P636" s="6"/>
      <c r="Q636" s="6"/>
      <c r="R636" s="6"/>
      <c r="S636" s="6"/>
      <c r="T636" s="6"/>
      <c r="U636" s="6"/>
      <c r="V636" s="6"/>
      <c r="W636" s="6"/>
      <c r="X636" s="6"/>
      <c r="Y636" s="6"/>
      <c r="Z636" s="6"/>
    </row>
    <row r="637" ht="15.0" customHeight="1">
      <c r="A637" s="223"/>
      <c r="B637" s="229"/>
      <c r="C637" s="113" t="s">
        <v>2502</v>
      </c>
      <c r="D637" s="113">
        <v>0.0</v>
      </c>
      <c r="E637" s="113" t="s">
        <v>114</v>
      </c>
      <c r="F637" s="113"/>
      <c r="G637" s="113"/>
      <c r="H637" s="78"/>
      <c r="I637" s="78"/>
      <c r="J637" s="5"/>
      <c r="K637" s="6"/>
      <c r="L637" s="6"/>
      <c r="M637" s="6"/>
      <c r="N637" s="6"/>
      <c r="O637" s="6"/>
      <c r="P637" s="6"/>
      <c r="Q637" s="6"/>
      <c r="R637" s="6"/>
      <c r="S637" s="6"/>
      <c r="T637" s="6"/>
      <c r="U637" s="6"/>
      <c r="V637" s="6"/>
      <c r="W637" s="6"/>
      <c r="X637" s="6"/>
      <c r="Y637" s="6"/>
      <c r="Z637" s="6"/>
    </row>
    <row r="638" ht="30.0" customHeight="1">
      <c r="A638" s="223"/>
      <c r="B638" s="113"/>
      <c r="C638" s="113" t="s">
        <v>2586</v>
      </c>
      <c r="D638" s="113">
        <v>0.0</v>
      </c>
      <c r="E638" s="113" t="s">
        <v>114</v>
      </c>
      <c r="F638" s="113"/>
      <c r="G638" s="113"/>
      <c r="H638" s="78"/>
      <c r="I638" s="78"/>
      <c r="J638" s="5"/>
      <c r="K638" s="6"/>
      <c r="L638" s="6"/>
      <c r="M638" s="6"/>
      <c r="N638" s="6"/>
      <c r="O638" s="6"/>
      <c r="P638" s="6"/>
      <c r="Q638" s="6"/>
      <c r="R638" s="6"/>
      <c r="S638" s="6"/>
      <c r="T638" s="6"/>
      <c r="U638" s="6"/>
      <c r="V638" s="6"/>
      <c r="W638" s="6"/>
      <c r="X638" s="6"/>
      <c r="Y638" s="6"/>
      <c r="Z638" s="6"/>
    </row>
    <row r="639">
      <c r="A639" s="223"/>
      <c r="B639" s="113"/>
      <c r="C639" s="113" t="s">
        <v>2504</v>
      </c>
      <c r="D639" s="113">
        <v>0.0</v>
      </c>
      <c r="E639" s="113" t="s">
        <v>158</v>
      </c>
      <c r="F639" s="113"/>
      <c r="G639" s="113"/>
      <c r="H639" s="78"/>
      <c r="I639" s="78"/>
      <c r="J639" s="5"/>
      <c r="K639" s="6"/>
      <c r="L639" s="6"/>
      <c r="M639" s="6"/>
      <c r="N639" s="6"/>
      <c r="O639" s="6"/>
      <c r="P639" s="6"/>
      <c r="Q639" s="6"/>
      <c r="R639" s="6"/>
      <c r="S639" s="6"/>
      <c r="T639" s="6"/>
      <c r="U639" s="6"/>
      <c r="V639" s="6"/>
      <c r="W639" s="6"/>
      <c r="X639" s="6"/>
      <c r="Y639" s="6"/>
      <c r="Z639" s="6"/>
    </row>
    <row r="640" ht="31.5" customHeight="1">
      <c r="A640" s="104" t="s">
        <v>2506</v>
      </c>
      <c r="B640" s="106" t="s">
        <v>2680</v>
      </c>
      <c r="C640" s="113" t="s">
        <v>2508</v>
      </c>
      <c r="D640" s="113">
        <v>0.0</v>
      </c>
      <c r="E640" s="136" t="s">
        <v>158</v>
      </c>
      <c r="F640" s="113"/>
      <c r="G640" s="113"/>
      <c r="H640" s="78"/>
      <c r="I640" s="78"/>
      <c r="J640" s="5"/>
      <c r="K640" s="6"/>
      <c r="L640" s="6"/>
      <c r="M640" s="6"/>
      <c r="N640" s="6"/>
      <c r="O640" s="6"/>
      <c r="P640" s="6"/>
      <c r="Q640" s="6"/>
      <c r="R640" s="6"/>
      <c r="S640" s="6"/>
      <c r="T640" s="6"/>
      <c r="U640" s="6"/>
      <c r="V640" s="6"/>
      <c r="W640" s="6"/>
      <c r="X640" s="6"/>
      <c r="Y640" s="6"/>
      <c r="Z640" s="6"/>
    </row>
    <row r="641">
      <c r="A641" s="223"/>
      <c r="B641" s="113"/>
      <c r="C641" s="113" t="s">
        <v>2681</v>
      </c>
      <c r="D641" s="113">
        <v>0.0</v>
      </c>
      <c r="E641" s="136" t="s">
        <v>158</v>
      </c>
      <c r="F641" s="113"/>
      <c r="G641" s="113"/>
      <c r="H641" s="78"/>
      <c r="I641" s="78"/>
      <c r="J641" s="5"/>
      <c r="K641" s="6"/>
      <c r="L641" s="6"/>
      <c r="M641" s="6"/>
      <c r="N641" s="6"/>
      <c r="O641" s="6"/>
      <c r="P641" s="6"/>
      <c r="Q641" s="6"/>
      <c r="R641" s="6"/>
      <c r="S641" s="6"/>
      <c r="T641" s="6"/>
      <c r="U641" s="6"/>
      <c r="V641" s="6"/>
      <c r="W641" s="6"/>
      <c r="X641" s="6"/>
      <c r="Y641" s="6"/>
      <c r="Z641" s="6"/>
    </row>
    <row r="642" ht="25.5" customHeight="1">
      <c r="A642" s="257"/>
      <c r="B642" s="105" t="s">
        <v>2682</v>
      </c>
      <c r="C642" s="3"/>
      <c r="D642" s="3"/>
      <c r="E642" s="3"/>
      <c r="F642" s="3"/>
      <c r="G642" s="4"/>
      <c r="H642" s="78">
        <f t="shared" ref="H642:I642" si="8">H643+H650+H654+H662</f>
        <v>0</v>
      </c>
      <c r="I642" s="78">
        <f t="shared" si="8"/>
        <v>28</v>
      </c>
      <c r="J642" s="5"/>
      <c r="K642" s="6"/>
      <c r="L642" s="6"/>
      <c r="M642" s="6"/>
      <c r="N642" s="6"/>
      <c r="O642" s="6"/>
      <c r="P642" s="6"/>
      <c r="Q642" s="6"/>
      <c r="R642" s="6"/>
      <c r="S642" s="6"/>
      <c r="T642" s="6"/>
      <c r="U642" s="6"/>
      <c r="V642" s="6"/>
      <c r="W642" s="6"/>
      <c r="X642" s="6"/>
      <c r="Y642" s="6"/>
      <c r="Z642" s="6"/>
    </row>
    <row r="643" ht="39.75" customHeight="1">
      <c r="A643" s="204" t="s">
        <v>2524</v>
      </c>
      <c r="B643" s="128" t="s">
        <v>2526</v>
      </c>
      <c r="C643" s="3"/>
      <c r="D643" s="3"/>
      <c r="E643" s="3"/>
      <c r="F643" s="3"/>
      <c r="G643" s="4"/>
      <c r="H643" s="78">
        <f>SUM(D644:D648)</f>
        <v>0</v>
      </c>
      <c r="I643" s="78">
        <f>COUNT(D644:D648)*2</f>
        <v>10</v>
      </c>
      <c r="J643" s="5"/>
      <c r="K643" s="6"/>
      <c r="L643" s="6"/>
      <c r="M643" s="6"/>
      <c r="N643" s="6"/>
      <c r="O643" s="6"/>
      <c r="P643" s="6"/>
      <c r="Q643" s="6"/>
      <c r="R643" s="6"/>
      <c r="S643" s="6"/>
      <c r="T643" s="6"/>
      <c r="U643" s="6"/>
      <c r="V643" s="6"/>
      <c r="W643" s="6"/>
      <c r="X643" s="6"/>
      <c r="Y643" s="6"/>
      <c r="Z643" s="6"/>
    </row>
    <row r="644" ht="60.0" customHeight="1">
      <c r="A644" s="148" t="s">
        <v>2531</v>
      </c>
      <c r="B644" s="115" t="s">
        <v>2532</v>
      </c>
      <c r="C644" s="115" t="s">
        <v>2683</v>
      </c>
      <c r="D644" s="113">
        <v>0.0</v>
      </c>
      <c r="E644" s="130" t="s">
        <v>1053</v>
      </c>
      <c r="F644" s="130"/>
      <c r="G644" s="130"/>
      <c r="H644" s="78"/>
      <c r="I644" s="78"/>
      <c r="J644" s="5"/>
      <c r="K644" s="6"/>
      <c r="L644" s="6"/>
      <c r="M644" s="6"/>
      <c r="N644" s="6"/>
      <c r="O644" s="6"/>
      <c r="P644" s="6"/>
      <c r="Q644" s="6"/>
      <c r="R644" s="6"/>
      <c r="S644" s="6"/>
      <c r="T644" s="6"/>
      <c r="U644" s="6"/>
      <c r="V644" s="6"/>
      <c r="W644" s="6"/>
      <c r="X644" s="6"/>
      <c r="Y644" s="6"/>
      <c r="Z644" s="6"/>
    </row>
    <row r="645" ht="30.0" customHeight="1">
      <c r="A645" s="148"/>
      <c r="B645" s="115"/>
      <c r="C645" s="115" t="s">
        <v>2684</v>
      </c>
      <c r="D645" s="113">
        <v>0.0</v>
      </c>
      <c r="E645" s="130" t="s">
        <v>1053</v>
      </c>
      <c r="F645" s="130"/>
      <c r="G645" s="130"/>
      <c r="H645" s="78"/>
      <c r="I645" s="78"/>
      <c r="J645" s="5"/>
      <c r="K645" s="6"/>
      <c r="L645" s="6"/>
      <c r="M645" s="6"/>
      <c r="N645" s="6"/>
      <c r="O645" s="6"/>
      <c r="P645" s="6"/>
      <c r="Q645" s="6"/>
      <c r="R645" s="6"/>
      <c r="S645" s="6"/>
      <c r="T645" s="6"/>
      <c r="U645" s="6"/>
      <c r="V645" s="6"/>
      <c r="W645" s="6"/>
      <c r="X645" s="6"/>
      <c r="Y645" s="6"/>
      <c r="Z645" s="6"/>
    </row>
    <row r="646" ht="30.0" customHeight="1">
      <c r="A646" s="148"/>
      <c r="B646" s="115"/>
      <c r="C646" s="115" t="s">
        <v>2685</v>
      </c>
      <c r="D646" s="113">
        <v>0.0</v>
      </c>
      <c r="E646" s="130" t="s">
        <v>1053</v>
      </c>
      <c r="F646" s="130"/>
      <c r="G646" s="130"/>
      <c r="H646" s="78"/>
      <c r="I646" s="78"/>
      <c r="J646" s="5"/>
      <c r="K646" s="6"/>
      <c r="L646" s="6"/>
      <c r="M646" s="6"/>
      <c r="N646" s="6"/>
      <c r="O646" s="6"/>
      <c r="P646" s="6"/>
      <c r="Q646" s="6"/>
      <c r="R646" s="6"/>
      <c r="S646" s="6"/>
      <c r="T646" s="6"/>
      <c r="U646" s="6"/>
      <c r="V646" s="6"/>
      <c r="W646" s="6"/>
      <c r="X646" s="6"/>
      <c r="Y646" s="6"/>
      <c r="Z646" s="6"/>
    </row>
    <row r="647" ht="30.0" customHeight="1">
      <c r="A647" s="148"/>
      <c r="B647" s="115"/>
      <c r="C647" s="115" t="s">
        <v>2686</v>
      </c>
      <c r="D647" s="113">
        <v>0.0</v>
      </c>
      <c r="E647" s="130" t="s">
        <v>1053</v>
      </c>
      <c r="F647" s="130"/>
      <c r="G647" s="130"/>
      <c r="H647" s="78"/>
      <c r="I647" s="78"/>
      <c r="J647" s="5"/>
      <c r="K647" s="6"/>
      <c r="L647" s="6"/>
      <c r="M647" s="6"/>
      <c r="N647" s="6"/>
      <c r="O647" s="6"/>
      <c r="P647" s="6"/>
      <c r="Q647" s="6"/>
      <c r="R647" s="6"/>
      <c r="S647" s="6"/>
      <c r="T647" s="6"/>
      <c r="U647" s="6"/>
      <c r="V647" s="6"/>
      <c r="W647" s="6"/>
      <c r="X647" s="6"/>
      <c r="Y647" s="6"/>
      <c r="Z647" s="6"/>
    </row>
    <row r="648" ht="30.0" customHeight="1">
      <c r="A648" s="148"/>
      <c r="B648" s="115"/>
      <c r="C648" s="111" t="s">
        <v>2687</v>
      </c>
      <c r="D648" s="113">
        <v>0.0</v>
      </c>
      <c r="E648" s="130" t="s">
        <v>1053</v>
      </c>
      <c r="F648" s="130"/>
      <c r="G648" s="130"/>
      <c r="H648" s="78"/>
      <c r="I648" s="78"/>
      <c r="J648" s="5"/>
      <c r="K648" s="6"/>
      <c r="L648" s="6"/>
      <c r="M648" s="6"/>
      <c r="N648" s="6"/>
      <c r="O648" s="6"/>
      <c r="P648" s="6"/>
      <c r="Q648" s="6"/>
      <c r="R648" s="6"/>
      <c r="S648" s="6"/>
      <c r="T648" s="6"/>
      <c r="U648" s="6"/>
      <c r="V648" s="6"/>
      <c r="W648" s="6"/>
      <c r="X648" s="6"/>
      <c r="Y648" s="6"/>
      <c r="Z648" s="6"/>
    </row>
    <row r="649" ht="45.0" hidden="1" customHeight="1">
      <c r="A649" s="212" t="s">
        <v>2544</v>
      </c>
      <c r="B649" s="110" t="s">
        <v>2545</v>
      </c>
      <c r="C649" s="110"/>
      <c r="D649" s="262"/>
      <c r="E649" s="130"/>
      <c r="F649" s="262"/>
      <c r="G649" s="262"/>
      <c r="H649" s="78"/>
      <c r="I649" s="78"/>
      <c r="J649" s="5"/>
      <c r="K649" s="6"/>
      <c r="L649" s="6"/>
      <c r="M649" s="6"/>
      <c r="N649" s="6"/>
      <c r="O649" s="6"/>
      <c r="P649" s="6"/>
      <c r="Q649" s="6"/>
      <c r="R649" s="6"/>
      <c r="S649" s="6"/>
      <c r="T649" s="6"/>
      <c r="U649" s="6"/>
      <c r="V649" s="6"/>
      <c r="W649" s="6"/>
      <c r="X649" s="6"/>
      <c r="Y649" s="6"/>
      <c r="Z649" s="6"/>
    </row>
    <row r="650" ht="39.75" customHeight="1">
      <c r="A650" s="148" t="s">
        <v>2548</v>
      </c>
      <c r="B650" s="128" t="s">
        <v>2549</v>
      </c>
      <c r="C650" s="3"/>
      <c r="D650" s="3"/>
      <c r="E650" s="3"/>
      <c r="F650" s="3"/>
      <c r="G650" s="4"/>
      <c r="H650" s="78">
        <f>SUM(D651:D652)</f>
        <v>0</v>
      </c>
      <c r="I650" s="78">
        <f>COUNT(D651:D652)*2</f>
        <v>4</v>
      </c>
      <c r="J650" s="5"/>
      <c r="K650" s="6"/>
      <c r="L650" s="6"/>
      <c r="M650" s="6"/>
      <c r="N650" s="6"/>
      <c r="O650" s="6"/>
      <c r="P650" s="6"/>
      <c r="Q650" s="6"/>
      <c r="R650" s="6"/>
      <c r="S650" s="6"/>
      <c r="T650" s="6"/>
      <c r="U650" s="6"/>
      <c r="V650" s="6"/>
      <c r="W650" s="6"/>
      <c r="X650" s="6"/>
      <c r="Y650" s="6"/>
      <c r="Z650" s="6"/>
    </row>
    <row r="651" ht="45.0" customHeight="1">
      <c r="A651" s="148" t="s">
        <v>2551</v>
      </c>
      <c r="B651" s="115" t="s">
        <v>2552</v>
      </c>
      <c r="C651" s="115" t="s">
        <v>2688</v>
      </c>
      <c r="D651" s="113">
        <v>0.0</v>
      </c>
      <c r="E651" s="130" t="s">
        <v>1053</v>
      </c>
      <c r="F651" s="130"/>
      <c r="G651" s="130"/>
      <c r="H651" s="78"/>
      <c r="I651" s="78"/>
      <c r="J651" s="5"/>
      <c r="K651" s="6"/>
      <c r="L651" s="6"/>
      <c r="M651" s="6"/>
      <c r="N651" s="6"/>
      <c r="O651" s="6"/>
      <c r="P651" s="6"/>
      <c r="Q651" s="6"/>
      <c r="R651" s="6"/>
      <c r="S651" s="6"/>
      <c r="T651" s="6"/>
      <c r="U651" s="6"/>
      <c r="V651" s="6"/>
      <c r="W651" s="6"/>
      <c r="X651" s="6"/>
      <c r="Y651" s="6"/>
      <c r="Z651" s="6"/>
    </row>
    <row r="652" ht="30.0" customHeight="1">
      <c r="A652" s="148"/>
      <c r="B652" s="115"/>
      <c r="C652" s="115" t="s">
        <v>2689</v>
      </c>
      <c r="D652" s="113">
        <v>0.0</v>
      </c>
      <c r="E652" s="130" t="s">
        <v>1053</v>
      </c>
      <c r="F652" s="130"/>
      <c r="G652" s="130"/>
      <c r="H652" s="78"/>
      <c r="I652" s="78"/>
      <c r="J652" s="5"/>
      <c r="K652" s="6"/>
      <c r="L652" s="6"/>
      <c r="M652" s="6"/>
      <c r="N652" s="6"/>
      <c r="O652" s="6"/>
      <c r="P652" s="6"/>
      <c r="Q652" s="6"/>
      <c r="R652" s="6"/>
      <c r="S652" s="6"/>
      <c r="T652" s="6"/>
      <c r="U652" s="6"/>
      <c r="V652" s="6"/>
      <c r="W652" s="6"/>
      <c r="X652" s="6"/>
      <c r="Y652" s="6"/>
      <c r="Z652" s="6"/>
    </row>
    <row r="653" ht="45.0" hidden="1" customHeight="1">
      <c r="A653" s="212" t="s">
        <v>2570</v>
      </c>
      <c r="B653" s="115" t="s">
        <v>2571</v>
      </c>
      <c r="C653" s="159"/>
      <c r="D653" s="130"/>
      <c r="E653" s="130"/>
      <c r="F653" s="130"/>
      <c r="G653" s="130"/>
      <c r="H653" s="78"/>
      <c r="I653" s="78"/>
      <c r="J653" s="5"/>
      <c r="K653" s="6"/>
      <c r="L653" s="6"/>
      <c r="M653" s="6"/>
      <c r="N653" s="6"/>
      <c r="O653" s="6"/>
      <c r="P653" s="6"/>
      <c r="Q653" s="6"/>
      <c r="R653" s="6"/>
      <c r="S653" s="6"/>
      <c r="T653" s="6"/>
      <c r="U653" s="6"/>
      <c r="V653" s="6"/>
      <c r="W653" s="6"/>
      <c r="X653" s="6"/>
      <c r="Y653" s="6"/>
      <c r="Z653" s="6"/>
    </row>
    <row r="654" ht="39.75" customHeight="1">
      <c r="A654" s="148" t="s">
        <v>2572</v>
      </c>
      <c r="B654" s="137" t="s">
        <v>2573</v>
      </c>
      <c r="C654" s="3"/>
      <c r="D654" s="3"/>
      <c r="E654" s="3"/>
      <c r="F654" s="3"/>
      <c r="G654" s="4"/>
      <c r="H654" s="78">
        <f>SUM(D655:D660)</f>
        <v>0</v>
      </c>
      <c r="I654" s="78">
        <f>COUNT(D655:D660)*2</f>
        <v>12</v>
      </c>
      <c r="J654" s="5"/>
      <c r="K654" s="6"/>
      <c r="L654" s="6"/>
      <c r="M654" s="6"/>
      <c r="N654" s="6"/>
      <c r="O654" s="6"/>
      <c r="P654" s="6"/>
      <c r="Q654" s="6"/>
      <c r="R654" s="6"/>
      <c r="S654" s="6"/>
      <c r="T654" s="6"/>
      <c r="U654" s="6"/>
      <c r="V654" s="6"/>
      <c r="W654" s="6"/>
      <c r="X654" s="6"/>
      <c r="Y654" s="6"/>
      <c r="Z654" s="6"/>
    </row>
    <row r="655" ht="30.0" customHeight="1">
      <c r="A655" s="148" t="s">
        <v>2578</v>
      </c>
      <c r="B655" s="115" t="s">
        <v>2579</v>
      </c>
      <c r="C655" s="111" t="s">
        <v>2690</v>
      </c>
      <c r="D655" s="113">
        <v>0.0</v>
      </c>
      <c r="E655" s="130" t="s">
        <v>1053</v>
      </c>
      <c r="F655" s="130"/>
      <c r="G655" s="130"/>
      <c r="H655" s="78"/>
      <c r="I655" s="78"/>
      <c r="J655" s="5"/>
      <c r="K655" s="6"/>
      <c r="L655" s="6"/>
      <c r="M655" s="6"/>
      <c r="N655" s="6"/>
      <c r="O655" s="6"/>
      <c r="P655" s="6"/>
      <c r="Q655" s="6"/>
      <c r="R655" s="6"/>
      <c r="S655" s="6"/>
      <c r="T655" s="6"/>
      <c r="U655" s="6"/>
      <c r="V655" s="6"/>
      <c r="W655" s="6"/>
      <c r="X655" s="6"/>
      <c r="Y655" s="6"/>
      <c r="Z655" s="6"/>
    </row>
    <row r="656" ht="30.0" customHeight="1">
      <c r="A656" s="148"/>
      <c r="B656" s="115"/>
      <c r="C656" s="111" t="s">
        <v>2691</v>
      </c>
      <c r="D656" s="113">
        <v>0.0</v>
      </c>
      <c r="E656" s="130" t="s">
        <v>1053</v>
      </c>
      <c r="F656" s="130"/>
      <c r="G656" s="130"/>
      <c r="H656" s="78"/>
      <c r="I656" s="78"/>
      <c r="J656" s="5"/>
      <c r="K656" s="6"/>
      <c r="L656" s="6"/>
      <c r="M656" s="6"/>
      <c r="N656" s="6"/>
      <c r="O656" s="6"/>
      <c r="P656" s="6"/>
      <c r="Q656" s="6"/>
      <c r="R656" s="6"/>
      <c r="S656" s="6"/>
      <c r="T656" s="6"/>
      <c r="U656" s="6"/>
      <c r="V656" s="6"/>
      <c r="W656" s="6"/>
      <c r="X656" s="6"/>
      <c r="Y656" s="6"/>
      <c r="Z656" s="6"/>
    </row>
    <row r="657" ht="30.0" customHeight="1">
      <c r="A657" s="148"/>
      <c r="B657" s="115"/>
      <c r="C657" s="115" t="s">
        <v>2642</v>
      </c>
      <c r="D657" s="113">
        <v>0.0</v>
      </c>
      <c r="E657" s="130" t="s">
        <v>1053</v>
      </c>
      <c r="F657" s="130"/>
      <c r="G657" s="130"/>
      <c r="H657" s="78"/>
      <c r="I657" s="78"/>
      <c r="J657" s="5"/>
      <c r="K657" s="6"/>
      <c r="L657" s="6"/>
      <c r="M657" s="6"/>
      <c r="N657" s="6"/>
      <c r="O657" s="6"/>
      <c r="P657" s="6"/>
      <c r="Q657" s="6"/>
      <c r="R657" s="6"/>
      <c r="S657" s="6"/>
      <c r="T657" s="6"/>
      <c r="U657" s="6"/>
      <c r="V657" s="6"/>
      <c r="W657" s="6"/>
      <c r="X657" s="6"/>
      <c r="Y657" s="6"/>
      <c r="Z657" s="6"/>
    </row>
    <row r="658" ht="31.5" customHeight="1">
      <c r="A658" s="148"/>
      <c r="B658" s="115"/>
      <c r="C658" s="111" t="s">
        <v>2692</v>
      </c>
      <c r="D658" s="113">
        <v>0.0</v>
      </c>
      <c r="E658" s="130" t="s">
        <v>1053</v>
      </c>
      <c r="F658" s="229" t="s">
        <v>2693</v>
      </c>
      <c r="G658" s="130"/>
      <c r="H658" s="78"/>
      <c r="I658" s="78"/>
      <c r="J658" s="5"/>
      <c r="K658" s="6"/>
      <c r="L658" s="6"/>
      <c r="M658" s="6"/>
      <c r="N658" s="6"/>
      <c r="O658" s="6"/>
      <c r="P658" s="6"/>
      <c r="Q658" s="6"/>
      <c r="R658" s="6"/>
      <c r="S658" s="6"/>
      <c r="T658" s="6"/>
      <c r="U658" s="6"/>
      <c r="V658" s="6"/>
      <c r="W658" s="6"/>
      <c r="X658" s="6"/>
      <c r="Y658" s="6"/>
      <c r="Z658" s="6"/>
    </row>
    <row r="659" ht="31.5" customHeight="1">
      <c r="A659" s="148"/>
      <c r="B659" s="115"/>
      <c r="C659" s="229" t="s">
        <v>2694</v>
      </c>
      <c r="D659" s="113">
        <v>0.0</v>
      </c>
      <c r="E659" s="130" t="s">
        <v>1053</v>
      </c>
      <c r="F659" s="111" t="s">
        <v>2695</v>
      </c>
      <c r="G659" s="130"/>
      <c r="H659" s="78"/>
      <c r="I659" s="78"/>
      <c r="J659" s="5"/>
      <c r="K659" s="6"/>
      <c r="L659" s="6"/>
      <c r="M659" s="6"/>
      <c r="N659" s="6"/>
      <c r="O659" s="6"/>
      <c r="P659" s="6"/>
      <c r="Q659" s="6"/>
      <c r="R659" s="6"/>
      <c r="S659" s="6"/>
      <c r="T659" s="6"/>
      <c r="U659" s="6"/>
      <c r="V659" s="6"/>
      <c r="W659" s="6"/>
      <c r="X659" s="6"/>
      <c r="Y659" s="6"/>
      <c r="Z659" s="6"/>
    </row>
    <row r="660" ht="45.0" customHeight="1">
      <c r="A660" s="148"/>
      <c r="B660" s="115"/>
      <c r="C660" s="229" t="s">
        <v>2696</v>
      </c>
      <c r="D660" s="113">
        <v>0.0</v>
      </c>
      <c r="E660" s="130" t="s">
        <v>1053</v>
      </c>
      <c r="F660" s="111" t="s">
        <v>2697</v>
      </c>
      <c r="G660" s="111" t="s">
        <v>2698</v>
      </c>
      <c r="H660" s="78"/>
      <c r="I660" s="78"/>
      <c r="J660" s="5"/>
      <c r="K660" s="6"/>
      <c r="L660" s="6"/>
      <c r="M660" s="6"/>
      <c r="N660" s="6"/>
      <c r="O660" s="6"/>
      <c r="P660" s="6"/>
      <c r="Q660" s="6"/>
      <c r="R660" s="6"/>
      <c r="S660" s="6"/>
      <c r="T660" s="6"/>
      <c r="U660" s="6"/>
      <c r="V660" s="6"/>
      <c r="W660" s="6"/>
      <c r="X660" s="6"/>
      <c r="Y660" s="6"/>
      <c r="Z660" s="6"/>
    </row>
    <row r="661" ht="45.0" hidden="1" customHeight="1">
      <c r="A661" s="212" t="s">
        <v>2591</v>
      </c>
      <c r="B661" s="115" t="s">
        <v>2592</v>
      </c>
      <c r="C661" s="229"/>
      <c r="D661" s="130"/>
      <c r="E661" s="130"/>
      <c r="F661" s="111"/>
      <c r="G661" s="111"/>
      <c r="H661" s="78"/>
      <c r="I661" s="78"/>
      <c r="J661" s="5"/>
      <c r="K661" s="6"/>
      <c r="L661" s="6"/>
      <c r="M661" s="6"/>
      <c r="N661" s="6"/>
      <c r="O661" s="6"/>
      <c r="P661" s="6"/>
      <c r="Q661" s="6"/>
      <c r="R661" s="6"/>
      <c r="S661" s="6"/>
      <c r="T661" s="6"/>
      <c r="U661" s="6"/>
      <c r="V661" s="6"/>
      <c r="W661" s="6"/>
      <c r="X661" s="6"/>
      <c r="Y661" s="6"/>
      <c r="Z661" s="6"/>
    </row>
    <row r="662" ht="39.75" customHeight="1">
      <c r="A662" s="148" t="s">
        <v>2593</v>
      </c>
      <c r="B662" s="288" t="s">
        <v>2594</v>
      </c>
      <c r="C662" s="3"/>
      <c r="D662" s="3"/>
      <c r="E662" s="3"/>
      <c r="F662" s="3"/>
      <c r="G662" s="4"/>
      <c r="H662" s="78">
        <f>SUM(D663)</f>
        <v>0</v>
      </c>
      <c r="I662" s="78">
        <f>COUNT(D663)*2</f>
        <v>2</v>
      </c>
      <c r="J662" s="5"/>
      <c r="K662" s="6"/>
      <c r="L662" s="6"/>
      <c r="M662" s="6"/>
      <c r="N662" s="6"/>
      <c r="O662" s="6"/>
      <c r="P662" s="6"/>
      <c r="Q662" s="6"/>
      <c r="R662" s="6"/>
      <c r="S662" s="6"/>
      <c r="T662" s="6"/>
      <c r="U662" s="6"/>
      <c r="V662" s="6"/>
      <c r="W662" s="6"/>
      <c r="X662" s="6"/>
      <c r="Y662" s="6"/>
      <c r="Z662" s="6"/>
    </row>
    <row r="663" ht="30.0" customHeight="1">
      <c r="A663" s="148" t="s">
        <v>2597</v>
      </c>
      <c r="B663" s="115" t="s">
        <v>2598</v>
      </c>
      <c r="C663" s="111" t="s">
        <v>2699</v>
      </c>
      <c r="D663" s="113">
        <v>0.0</v>
      </c>
      <c r="E663" s="130" t="s">
        <v>1053</v>
      </c>
      <c r="F663" s="130"/>
      <c r="G663" s="130"/>
      <c r="H663" s="78"/>
      <c r="I663" s="78"/>
      <c r="J663" s="5"/>
      <c r="K663" s="6"/>
      <c r="L663" s="6"/>
      <c r="M663" s="6"/>
      <c r="N663" s="6"/>
      <c r="O663" s="6"/>
      <c r="P663" s="6"/>
      <c r="Q663" s="6"/>
      <c r="R663" s="6"/>
      <c r="S663" s="6"/>
      <c r="T663" s="6"/>
      <c r="U663" s="6"/>
      <c r="V663" s="6"/>
      <c r="W663" s="6"/>
      <c r="X663" s="6"/>
      <c r="Y663" s="6"/>
      <c r="Z663" s="6"/>
    </row>
    <row r="664" ht="45.0" hidden="1" customHeight="1">
      <c r="A664" s="212" t="s">
        <v>2617</v>
      </c>
      <c r="B664" s="115" t="s">
        <v>2622</v>
      </c>
      <c r="C664" s="111"/>
      <c r="D664" s="130"/>
      <c r="E664" s="130"/>
      <c r="F664" s="130"/>
      <c r="G664" s="130"/>
      <c r="H664" s="78"/>
      <c r="I664" s="78"/>
      <c r="J664" s="5"/>
      <c r="K664" s="6"/>
      <c r="L664" s="6"/>
      <c r="M664" s="6"/>
      <c r="N664" s="6"/>
      <c r="O664" s="6"/>
      <c r="P664" s="6"/>
      <c r="Q664" s="6"/>
      <c r="R664" s="6"/>
      <c r="S664" s="6"/>
      <c r="T664" s="6"/>
      <c r="U664" s="6"/>
      <c r="V664" s="6"/>
      <c r="W664" s="6"/>
      <c r="X664" s="6"/>
      <c r="Y664" s="6"/>
      <c r="Z664" s="6"/>
    </row>
    <row r="665">
      <c r="A665" s="5"/>
      <c r="B665" s="5"/>
      <c r="C665" s="5"/>
      <c r="D665" s="5">
        <v>0.0</v>
      </c>
      <c r="E665" s="18"/>
      <c r="F665" s="5"/>
      <c r="G665" s="5"/>
      <c r="H665" s="18"/>
      <c r="I665" s="18"/>
      <c r="J665" s="5"/>
      <c r="K665" s="6"/>
      <c r="L665" s="6"/>
      <c r="M665" s="6"/>
      <c r="N665" s="6"/>
      <c r="O665" s="6"/>
      <c r="P665" s="6"/>
      <c r="Q665" s="6"/>
      <c r="R665" s="6"/>
      <c r="S665" s="6"/>
      <c r="T665" s="6"/>
      <c r="U665" s="6"/>
      <c r="V665" s="6"/>
      <c r="W665" s="6"/>
      <c r="X665" s="6"/>
      <c r="Y665" s="6"/>
      <c r="Z665" s="6"/>
    </row>
    <row r="666">
      <c r="A666" s="5"/>
      <c r="B666" s="5"/>
      <c r="C666" s="5"/>
      <c r="D666" s="5"/>
      <c r="E666" s="18"/>
      <c r="F666" s="5"/>
      <c r="G666" s="5"/>
      <c r="H666" s="18"/>
      <c r="I666" s="18"/>
      <c r="J666" s="5"/>
      <c r="K666" s="6"/>
      <c r="L666" s="6"/>
      <c r="M666" s="6"/>
      <c r="N666" s="6"/>
      <c r="O666" s="6"/>
      <c r="P666" s="6"/>
      <c r="Q666" s="6"/>
      <c r="R666" s="6"/>
      <c r="S666" s="6"/>
      <c r="T666" s="6"/>
      <c r="U666" s="6"/>
      <c r="V666" s="6"/>
      <c r="W666" s="6"/>
      <c r="X666" s="6"/>
      <c r="Y666" s="6"/>
      <c r="Z666" s="6"/>
    </row>
    <row r="667">
      <c r="A667" s="18"/>
      <c r="B667" s="18"/>
      <c r="C667" s="18"/>
      <c r="D667" s="18"/>
      <c r="E667" s="18"/>
      <c r="F667" s="18"/>
      <c r="G667" s="18"/>
      <c r="H667" s="18"/>
      <c r="I667" s="18"/>
      <c r="J667" s="5"/>
      <c r="K667" s="6"/>
      <c r="L667" s="6"/>
      <c r="M667" s="6"/>
      <c r="N667" s="6"/>
      <c r="O667" s="6"/>
      <c r="P667" s="6"/>
      <c r="Q667" s="6"/>
      <c r="R667" s="6"/>
      <c r="S667" s="6"/>
      <c r="T667" s="6"/>
      <c r="U667" s="6"/>
      <c r="V667" s="6"/>
      <c r="W667" s="6"/>
      <c r="X667" s="6"/>
      <c r="Y667" s="6"/>
      <c r="Z667" s="6"/>
    </row>
    <row r="668" ht="72.75" customHeight="1">
      <c r="A668" s="282"/>
      <c r="B668" s="282"/>
      <c r="C668" s="282"/>
      <c r="D668" s="282"/>
      <c r="E668" s="282"/>
      <c r="F668" s="282"/>
      <c r="G668" s="282"/>
      <c r="H668" s="18"/>
      <c r="I668" s="18"/>
      <c r="J668" s="5"/>
      <c r="K668" s="6"/>
      <c r="L668" s="6"/>
      <c r="M668" s="6"/>
      <c r="N668" s="6"/>
      <c r="O668" s="6"/>
      <c r="P668" s="6"/>
      <c r="Q668" s="6"/>
      <c r="R668" s="6"/>
      <c r="S668" s="6"/>
      <c r="T668" s="6"/>
      <c r="U668" s="6"/>
      <c r="V668" s="6"/>
      <c r="W668" s="6"/>
      <c r="X668" s="6"/>
      <c r="Y668" s="6"/>
      <c r="Z668" s="6"/>
    </row>
    <row r="669" ht="25.5" customHeight="1">
      <c r="A669" s="282"/>
      <c r="B669" s="282"/>
      <c r="C669" s="282"/>
      <c r="D669" s="282"/>
      <c r="E669" s="282"/>
      <c r="F669" s="282"/>
      <c r="G669" s="282"/>
      <c r="H669" s="18"/>
      <c r="I669" s="18"/>
      <c r="J669" s="5"/>
      <c r="K669" s="6"/>
      <c r="L669" s="6"/>
      <c r="M669" s="6"/>
      <c r="N669" s="6"/>
      <c r="O669" s="6"/>
      <c r="P669" s="6"/>
      <c r="Q669" s="6"/>
      <c r="R669" s="6"/>
      <c r="S669" s="6"/>
      <c r="T669" s="6"/>
      <c r="U669" s="6"/>
      <c r="V669" s="6"/>
      <c r="W669" s="6"/>
      <c r="X669" s="6"/>
      <c r="Y669" s="6"/>
      <c r="Z669" s="6"/>
    </row>
    <row r="670">
      <c r="A670" s="282"/>
      <c r="B670" s="282"/>
      <c r="C670" s="282"/>
      <c r="D670" s="282"/>
      <c r="E670" s="282"/>
      <c r="F670" s="282"/>
      <c r="G670" s="282"/>
      <c r="H670" s="18"/>
      <c r="I670" s="18"/>
      <c r="J670" s="5"/>
      <c r="K670" s="6"/>
      <c r="L670" s="6"/>
      <c r="M670" s="6"/>
      <c r="N670" s="6"/>
      <c r="O670" s="6"/>
      <c r="P670" s="6"/>
      <c r="Q670" s="6"/>
      <c r="R670" s="6"/>
      <c r="S670" s="6"/>
      <c r="T670" s="6"/>
      <c r="U670" s="6"/>
      <c r="V670" s="6"/>
      <c r="W670" s="6"/>
      <c r="X670" s="6"/>
      <c r="Y670" s="6"/>
      <c r="Z670" s="6"/>
    </row>
    <row r="671">
      <c r="A671" s="282"/>
      <c r="B671" s="282"/>
      <c r="C671" s="282"/>
      <c r="D671" s="282"/>
      <c r="E671" s="282"/>
      <c r="F671" s="282"/>
      <c r="G671" s="282"/>
      <c r="H671" s="18"/>
      <c r="I671" s="18"/>
      <c r="J671" s="5"/>
      <c r="K671" s="6"/>
      <c r="L671" s="6"/>
      <c r="M671" s="6"/>
      <c r="N671" s="6"/>
      <c r="O671" s="6"/>
      <c r="P671" s="6"/>
      <c r="Q671" s="6"/>
      <c r="R671" s="6"/>
      <c r="S671" s="6"/>
      <c r="T671" s="6"/>
      <c r="U671" s="6"/>
      <c r="V671" s="6"/>
      <c r="W671" s="6"/>
      <c r="X671" s="6"/>
      <c r="Y671" s="6"/>
      <c r="Z671" s="6"/>
    </row>
    <row r="672">
      <c r="A672" s="282"/>
      <c r="B672" s="282"/>
      <c r="C672" s="282"/>
      <c r="D672" s="282"/>
      <c r="E672" s="282"/>
      <c r="F672" s="282"/>
      <c r="G672" s="282"/>
      <c r="H672" s="18"/>
      <c r="I672" s="18"/>
      <c r="J672" s="5"/>
      <c r="K672" s="6"/>
      <c r="L672" s="6"/>
      <c r="M672" s="6"/>
      <c r="N672" s="6"/>
      <c r="O672" s="6"/>
      <c r="P672" s="6"/>
      <c r="Q672" s="6"/>
      <c r="R672" s="6"/>
      <c r="S672" s="6"/>
      <c r="T672" s="6"/>
      <c r="U672" s="6"/>
      <c r="V672" s="6"/>
      <c r="W672" s="6"/>
      <c r="X672" s="6"/>
      <c r="Y672" s="6"/>
      <c r="Z672" s="6"/>
    </row>
    <row r="673">
      <c r="A673" s="282"/>
      <c r="B673" s="282"/>
      <c r="C673" s="282"/>
      <c r="D673" s="282"/>
      <c r="E673" s="282"/>
      <c r="F673" s="282"/>
      <c r="G673" s="282"/>
      <c r="H673" s="18"/>
      <c r="I673" s="18"/>
      <c r="J673" s="5"/>
      <c r="K673" s="6"/>
      <c r="L673" s="6"/>
      <c r="M673" s="6"/>
      <c r="N673" s="6"/>
      <c r="O673" s="6"/>
      <c r="P673" s="6"/>
      <c r="Q673" s="6"/>
      <c r="R673" s="6"/>
      <c r="S673" s="6"/>
      <c r="T673" s="6"/>
      <c r="U673" s="6"/>
      <c r="V673" s="6"/>
      <c r="W673" s="6"/>
      <c r="X673" s="6"/>
      <c r="Y673" s="6"/>
      <c r="Z673" s="6"/>
    </row>
    <row r="674">
      <c r="A674" s="282"/>
      <c r="B674" s="282"/>
      <c r="C674" s="282"/>
      <c r="D674" s="282"/>
      <c r="E674" s="282"/>
      <c r="F674" s="282"/>
      <c r="G674" s="282"/>
      <c r="H674" s="18"/>
      <c r="I674" s="18"/>
      <c r="J674" s="5"/>
      <c r="K674" s="6"/>
      <c r="L674" s="6"/>
      <c r="M674" s="6"/>
      <c r="N674" s="6"/>
      <c r="O674" s="6"/>
      <c r="P674" s="6"/>
      <c r="Q674" s="6"/>
      <c r="R674" s="6"/>
      <c r="S674" s="6"/>
      <c r="T674" s="6"/>
      <c r="U674" s="6"/>
      <c r="V674" s="6"/>
      <c r="W674" s="6"/>
      <c r="X674" s="6"/>
      <c r="Y674" s="6"/>
      <c r="Z674" s="6"/>
    </row>
    <row r="675">
      <c r="A675" s="282"/>
      <c r="B675" s="282"/>
      <c r="C675" s="282"/>
      <c r="D675" s="282"/>
      <c r="E675" s="282"/>
      <c r="F675" s="282"/>
      <c r="G675" s="282"/>
      <c r="H675" s="18"/>
      <c r="I675" s="18"/>
      <c r="J675" s="5"/>
      <c r="K675" s="6"/>
      <c r="L675" s="6"/>
      <c r="M675" s="6"/>
      <c r="N675" s="6"/>
      <c r="O675" s="6"/>
      <c r="P675" s="6"/>
      <c r="Q675" s="6"/>
      <c r="R675" s="6"/>
      <c r="S675" s="6"/>
      <c r="T675" s="6"/>
      <c r="U675" s="6"/>
      <c r="V675" s="6"/>
      <c r="W675" s="6"/>
      <c r="X675" s="6"/>
      <c r="Y675" s="6"/>
      <c r="Z675" s="6"/>
    </row>
    <row r="676">
      <c r="A676" s="282"/>
      <c r="B676" s="282"/>
      <c r="C676" s="282"/>
      <c r="D676" s="282"/>
      <c r="E676" s="282"/>
      <c r="F676" s="282"/>
      <c r="G676" s="282"/>
      <c r="H676" s="18"/>
      <c r="I676" s="18"/>
      <c r="J676" s="5"/>
      <c r="K676" s="6"/>
      <c r="L676" s="6"/>
      <c r="M676" s="6"/>
      <c r="N676" s="6"/>
      <c r="O676" s="6"/>
      <c r="P676" s="6"/>
      <c r="Q676" s="6"/>
      <c r="R676" s="6"/>
      <c r="S676" s="6"/>
      <c r="T676" s="6"/>
      <c r="U676" s="6"/>
      <c r="V676" s="6"/>
      <c r="W676" s="6"/>
      <c r="X676" s="6"/>
      <c r="Y676" s="6"/>
      <c r="Z676" s="6"/>
    </row>
    <row r="677">
      <c r="A677" s="78"/>
      <c r="B677" s="78"/>
      <c r="C677" s="78"/>
      <c r="D677" s="78"/>
      <c r="E677" s="78"/>
      <c r="F677" s="282"/>
      <c r="G677" s="282"/>
      <c r="H677" s="18"/>
      <c r="I677" s="18"/>
      <c r="J677" s="5"/>
      <c r="K677" s="6"/>
      <c r="L677" s="6"/>
      <c r="M677" s="6"/>
      <c r="N677" s="6"/>
      <c r="O677" s="6"/>
      <c r="P677" s="6"/>
      <c r="Q677" s="6"/>
      <c r="R677" s="6"/>
      <c r="S677" s="6"/>
      <c r="T677" s="6"/>
      <c r="U677" s="6"/>
      <c r="V677" s="6"/>
      <c r="W677" s="6"/>
      <c r="X677" s="6"/>
      <c r="Y677" s="6"/>
      <c r="Z677" s="6"/>
    </row>
    <row r="678">
      <c r="A678" s="78"/>
      <c r="B678" s="78"/>
      <c r="C678" s="78"/>
      <c r="D678" s="78"/>
      <c r="E678" s="78"/>
      <c r="F678" s="282"/>
      <c r="G678" s="282"/>
      <c r="H678" s="18"/>
      <c r="I678" s="18"/>
      <c r="J678" s="5"/>
      <c r="K678" s="6"/>
      <c r="L678" s="6"/>
      <c r="M678" s="6"/>
      <c r="N678" s="6"/>
      <c r="O678" s="6"/>
      <c r="P678" s="6"/>
      <c r="Q678" s="6"/>
      <c r="R678" s="6"/>
      <c r="S678" s="6"/>
      <c r="T678" s="6"/>
      <c r="U678" s="6"/>
      <c r="V678" s="6"/>
      <c r="W678" s="6"/>
      <c r="X678" s="6"/>
      <c r="Y678" s="6"/>
      <c r="Z678" s="6"/>
    </row>
    <row r="679">
      <c r="A679" s="78"/>
      <c r="B679" s="78"/>
      <c r="C679" s="78"/>
      <c r="D679" s="78"/>
      <c r="E679" s="78"/>
      <c r="F679" s="282"/>
      <c r="G679" s="282"/>
      <c r="H679" s="18"/>
      <c r="I679" s="18"/>
      <c r="J679" s="5"/>
      <c r="K679" s="6"/>
      <c r="L679" s="6"/>
      <c r="M679" s="6"/>
      <c r="N679" s="6"/>
      <c r="O679" s="6"/>
      <c r="P679" s="6"/>
      <c r="Q679" s="6"/>
      <c r="R679" s="6"/>
      <c r="S679" s="6"/>
      <c r="T679" s="6"/>
      <c r="U679" s="6"/>
      <c r="V679" s="6"/>
      <c r="W679" s="6"/>
      <c r="X679" s="6"/>
      <c r="Y679" s="6"/>
      <c r="Z679" s="6"/>
    </row>
    <row r="680">
      <c r="A680" s="78"/>
      <c r="B680" s="78"/>
      <c r="C680" s="78"/>
      <c r="D680" s="78"/>
      <c r="E680" s="78"/>
      <c r="F680" s="282"/>
      <c r="G680" s="282"/>
      <c r="H680" s="18"/>
      <c r="I680" s="18"/>
      <c r="J680" s="5"/>
      <c r="K680" s="6"/>
      <c r="L680" s="6"/>
      <c r="M680" s="6"/>
      <c r="N680" s="6"/>
      <c r="O680" s="6"/>
      <c r="P680" s="6"/>
      <c r="Q680" s="6"/>
      <c r="R680" s="6"/>
      <c r="S680" s="6"/>
      <c r="T680" s="6"/>
      <c r="U680" s="6"/>
      <c r="V680" s="6"/>
      <c r="W680" s="6"/>
      <c r="X680" s="6"/>
      <c r="Y680" s="6"/>
      <c r="Z680" s="6"/>
    </row>
    <row r="681">
      <c r="A681" s="78"/>
      <c r="B681" s="78"/>
      <c r="C681" s="78"/>
      <c r="D681" s="289"/>
      <c r="E681" s="78"/>
      <c r="F681" s="282"/>
      <c r="G681" s="282"/>
      <c r="H681" s="18"/>
      <c r="I681" s="18"/>
      <c r="J681" s="5"/>
      <c r="K681" s="6"/>
      <c r="L681" s="6"/>
      <c r="M681" s="6"/>
      <c r="N681" s="6"/>
      <c r="O681" s="6"/>
      <c r="P681" s="6"/>
      <c r="Q681" s="6"/>
      <c r="R681" s="6"/>
      <c r="S681" s="6"/>
      <c r="T681" s="6"/>
      <c r="U681" s="6"/>
      <c r="V681" s="6"/>
      <c r="W681" s="6"/>
      <c r="X681" s="6"/>
      <c r="Y681" s="6"/>
      <c r="Z681" s="6"/>
    </row>
    <row r="682">
      <c r="A682" s="78"/>
      <c r="B682" s="78"/>
      <c r="C682" s="78"/>
      <c r="D682" s="289"/>
      <c r="E682" s="78"/>
      <c r="F682" s="282"/>
      <c r="G682" s="282"/>
      <c r="H682" s="18"/>
      <c r="I682" s="18"/>
      <c r="J682" s="5"/>
      <c r="K682" s="6"/>
      <c r="L682" s="6"/>
      <c r="M682" s="6"/>
      <c r="N682" s="6"/>
      <c r="O682" s="6"/>
      <c r="P682" s="6"/>
      <c r="Q682" s="6"/>
      <c r="R682" s="6"/>
      <c r="S682" s="6"/>
      <c r="T682" s="6"/>
      <c r="U682" s="6"/>
      <c r="V682" s="6"/>
      <c r="W682" s="6"/>
      <c r="X682" s="6"/>
      <c r="Y682" s="6"/>
      <c r="Z682" s="6"/>
    </row>
    <row r="683">
      <c r="A683" s="78"/>
      <c r="B683" s="78"/>
      <c r="C683" s="78"/>
      <c r="D683" s="289"/>
      <c r="E683" s="78"/>
      <c r="F683" s="282"/>
      <c r="G683" s="282"/>
      <c r="H683" s="18"/>
      <c r="I683" s="18"/>
      <c r="J683" s="5"/>
      <c r="K683" s="6"/>
      <c r="L683" s="6"/>
      <c r="M683" s="6"/>
      <c r="N683" s="6"/>
      <c r="O683" s="6"/>
      <c r="P683" s="6"/>
      <c r="Q683" s="6"/>
      <c r="R683" s="6"/>
      <c r="S683" s="6"/>
      <c r="T683" s="6"/>
      <c r="U683" s="6"/>
      <c r="V683" s="6"/>
      <c r="W683" s="6"/>
      <c r="X683" s="6"/>
      <c r="Y683" s="6"/>
      <c r="Z683" s="6"/>
    </row>
    <row r="684">
      <c r="A684" s="78"/>
      <c r="B684" s="78"/>
      <c r="C684" s="78"/>
      <c r="D684" s="289"/>
      <c r="E684" s="78"/>
      <c r="F684" s="282"/>
      <c r="G684" s="282"/>
      <c r="H684" s="18"/>
      <c r="I684" s="18"/>
      <c r="J684" s="5"/>
      <c r="K684" s="6"/>
      <c r="L684" s="6"/>
      <c r="M684" s="6"/>
      <c r="N684" s="6"/>
      <c r="O684" s="6"/>
      <c r="P684" s="6"/>
      <c r="Q684" s="6"/>
      <c r="R684" s="6"/>
      <c r="S684" s="6"/>
      <c r="T684" s="6"/>
      <c r="U684" s="6"/>
      <c r="V684" s="6"/>
      <c r="W684" s="6"/>
      <c r="X684" s="6"/>
      <c r="Y684" s="6"/>
      <c r="Z684" s="6"/>
    </row>
    <row r="685">
      <c r="A685" s="78"/>
      <c r="B685" s="78"/>
      <c r="C685" s="78"/>
      <c r="D685" s="289"/>
      <c r="E685" s="78"/>
      <c r="F685" s="282"/>
      <c r="G685" s="282"/>
      <c r="H685" s="18"/>
      <c r="I685" s="18"/>
      <c r="J685" s="5"/>
      <c r="K685" s="6"/>
      <c r="L685" s="6"/>
      <c r="M685" s="6"/>
      <c r="N685" s="6"/>
      <c r="O685" s="6"/>
      <c r="P685" s="6"/>
      <c r="Q685" s="6"/>
      <c r="R685" s="6"/>
      <c r="S685" s="6"/>
      <c r="T685" s="6"/>
      <c r="U685" s="6"/>
      <c r="V685" s="6"/>
      <c r="W685" s="6"/>
      <c r="X685" s="6"/>
      <c r="Y685" s="6"/>
      <c r="Z685" s="6"/>
    </row>
    <row r="686">
      <c r="A686" s="78"/>
      <c r="B686" s="78"/>
      <c r="C686" s="78"/>
      <c r="D686" s="289"/>
      <c r="E686" s="78"/>
      <c r="F686" s="282"/>
      <c r="G686" s="282"/>
      <c r="H686" s="18"/>
      <c r="I686" s="18"/>
      <c r="J686" s="5"/>
      <c r="K686" s="6"/>
      <c r="L686" s="6"/>
      <c r="M686" s="6"/>
      <c r="N686" s="6"/>
      <c r="O686" s="6"/>
      <c r="P686" s="6"/>
      <c r="Q686" s="6"/>
      <c r="R686" s="6"/>
      <c r="S686" s="6"/>
      <c r="T686" s="6"/>
      <c r="U686" s="6"/>
      <c r="V686" s="6"/>
      <c r="W686" s="6"/>
      <c r="X686" s="6"/>
      <c r="Y686" s="6"/>
      <c r="Z686" s="6"/>
    </row>
    <row r="687">
      <c r="A687" s="78"/>
      <c r="B687" s="78"/>
      <c r="C687" s="78"/>
      <c r="D687" s="289"/>
      <c r="E687" s="78"/>
      <c r="F687" s="282"/>
      <c r="G687" s="282"/>
      <c r="H687" s="18"/>
      <c r="I687" s="18"/>
      <c r="J687" s="5"/>
      <c r="K687" s="6"/>
      <c r="L687" s="6"/>
      <c r="M687" s="6"/>
      <c r="N687" s="6"/>
      <c r="O687" s="6"/>
      <c r="P687" s="6"/>
      <c r="Q687" s="6"/>
      <c r="R687" s="6"/>
      <c r="S687" s="6"/>
      <c r="T687" s="6"/>
      <c r="U687" s="6"/>
      <c r="V687" s="6"/>
      <c r="W687" s="6"/>
      <c r="X687" s="6"/>
      <c r="Y687" s="6"/>
      <c r="Z687" s="6"/>
    </row>
    <row r="688">
      <c r="A688" s="78"/>
      <c r="B688" s="78"/>
      <c r="C688" s="78"/>
      <c r="D688" s="289"/>
      <c r="E688" s="78"/>
      <c r="F688" s="282"/>
      <c r="G688" s="282"/>
      <c r="H688" s="18"/>
      <c r="I688" s="18"/>
      <c r="J688" s="5"/>
      <c r="K688" s="6"/>
      <c r="L688" s="6"/>
      <c r="M688" s="6"/>
      <c r="N688" s="6"/>
      <c r="O688" s="6"/>
      <c r="P688" s="6"/>
      <c r="Q688" s="6"/>
      <c r="R688" s="6"/>
      <c r="S688" s="6"/>
      <c r="T688" s="6"/>
      <c r="U688" s="6"/>
      <c r="V688" s="6"/>
      <c r="W688" s="6"/>
      <c r="X688" s="6"/>
      <c r="Y688" s="6"/>
      <c r="Z688" s="6"/>
    </row>
    <row r="689">
      <c r="A689" s="78"/>
      <c r="B689" s="78"/>
      <c r="C689" s="78"/>
      <c r="D689" s="289"/>
      <c r="E689" s="78"/>
      <c r="F689" s="282"/>
      <c r="G689" s="282"/>
      <c r="H689" s="18"/>
      <c r="I689" s="18"/>
      <c r="J689" s="5"/>
      <c r="K689" s="6"/>
      <c r="L689" s="6"/>
      <c r="M689" s="6"/>
      <c r="N689" s="6"/>
      <c r="O689" s="6"/>
      <c r="P689" s="6"/>
      <c r="Q689" s="6"/>
      <c r="R689" s="6"/>
      <c r="S689" s="6"/>
      <c r="T689" s="6"/>
      <c r="U689" s="6"/>
      <c r="V689" s="6"/>
      <c r="W689" s="6"/>
      <c r="X689" s="6"/>
      <c r="Y689" s="6"/>
      <c r="Z689" s="6"/>
    </row>
    <row r="690">
      <c r="A690" s="78"/>
      <c r="B690" s="78"/>
      <c r="C690" s="78"/>
      <c r="D690" s="78"/>
      <c r="E690" s="78"/>
      <c r="F690" s="282"/>
      <c r="G690" s="282"/>
      <c r="H690" s="18"/>
      <c r="I690" s="18"/>
      <c r="J690" s="5"/>
      <c r="K690" s="6"/>
      <c r="L690" s="6"/>
      <c r="M690" s="6"/>
      <c r="N690" s="6"/>
      <c r="O690" s="6"/>
      <c r="P690" s="6"/>
      <c r="Q690" s="6"/>
      <c r="R690" s="6"/>
      <c r="S690" s="6"/>
      <c r="T690" s="6"/>
      <c r="U690" s="6"/>
      <c r="V690" s="6"/>
      <c r="W690" s="6"/>
      <c r="X690" s="6"/>
      <c r="Y690" s="6"/>
      <c r="Z690" s="6"/>
    </row>
    <row r="691">
      <c r="A691" s="78"/>
      <c r="B691" s="78"/>
      <c r="C691" s="78"/>
      <c r="D691" s="78"/>
      <c r="E691" s="78"/>
      <c r="F691" s="282"/>
      <c r="G691" s="282"/>
      <c r="H691" s="18"/>
      <c r="I691" s="18"/>
      <c r="J691" s="5"/>
      <c r="K691" s="6"/>
      <c r="L691" s="6"/>
      <c r="M691" s="6"/>
      <c r="N691" s="6"/>
      <c r="O691" s="6"/>
      <c r="P691" s="6"/>
      <c r="Q691" s="6"/>
      <c r="R691" s="6"/>
      <c r="S691" s="6"/>
      <c r="T691" s="6"/>
      <c r="U691" s="6"/>
      <c r="V691" s="6"/>
      <c r="W691" s="6"/>
      <c r="X691" s="6"/>
      <c r="Y691" s="6"/>
      <c r="Z691" s="6"/>
    </row>
    <row r="692">
      <c r="A692" s="78"/>
      <c r="B692" s="78"/>
      <c r="C692" s="78"/>
      <c r="D692" s="78"/>
      <c r="E692" s="78"/>
      <c r="F692" s="282"/>
      <c r="G692" s="282"/>
      <c r="H692" s="18"/>
      <c r="I692" s="18"/>
      <c r="J692" s="5"/>
      <c r="K692" s="6"/>
      <c r="L692" s="6"/>
      <c r="M692" s="6"/>
      <c r="N692" s="6"/>
      <c r="O692" s="6"/>
      <c r="P692" s="6"/>
      <c r="Q692" s="6"/>
      <c r="R692" s="6"/>
      <c r="S692" s="6"/>
      <c r="T692" s="6"/>
      <c r="U692" s="6"/>
      <c r="V692" s="6"/>
      <c r="W692" s="6"/>
      <c r="X692" s="6"/>
      <c r="Y692" s="6"/>
      <c r="Z692" s="6"/>
    </row>
    <row r="693">
      <c r="A693" s="78"/>
      <c r="B693" s="78"/>
      <c r="C693" s="78"/>
      <c r="D693" s="78"/>
      <c r="E693" s="78"/>
      <c r="F693" s="18"/>
      <c r="G693" s="18"/>
      <c r="H693" s="18"/>
      <c r="I693" s="18"/>
      <c r="J693" s="5"/>
      <c r="K693" s="6"/>
      <c r="L693" s="6"/>
      <c r="M693" s="6"/>
      <c r="N693" s="6"/>
      <c r="O693" s="6"/>
      <c r="P693" s="6"/>
      <c r="Q693" s="6"/>
      <c r="R693" s="6"/>
      <c r="S693" s="6"/>
      <c r="T693" s="6"/>
      <c r="U693" s="6"/>
      <c r="V693" s="6"/>
      <c r="W693" s="6"/>
      <c r="X693" s="6"/>
      <c r="Y693" s="6"/>
      <c r="Z693" s="6"/>
    </row>
    <row r="694">
      <c r="A694" s="78"/>
      <c r="B694" s="78"/>
      <c r="C694" s="78"/>
      <c r="D694" s="78"/>
      <c r="E694" s="78"/>
      <c r="F694" s="18"/>
      <c r="G694" s="18"/>
      <c r="H694" s="18"/>
      <c r="I694" s="18"/>
      <c r="J694" s="5"/>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40:$G$665"/>
  <mergeCells count="126">
    <mergeCell ref="B24:I24"/>
    <mergeCell ref="B23:I23"/>
    <mergeCell ref="B20:I20"/>
    <mergeCell ref="B18:I18"/>
    <mergeCell ref="B19:I19"/>
    <mergeCell ref="C11:E11"/>
    <mergeCell ref="C12:E12"/>
    <mergeCell ref="B21:I21"/>
    <mergeCell ref="B22:I22"/>
    <mergeCell ref="B25:I25"/>
    <mergeCell ref="B26:I26"/>
    <mergeCell ref="F9:I16"/>
    <mergeCell ref="C16:E16"/>
    <mergeCell ref="C15:E15"/>
    <mergeCell ref="B32:I32"/>
    <mergeCell ref="B33:I33"/>
    <mergeCell ref="B28:I28"/>
    <mergeCell ref="B27:I27"/>
    <mergeCell ref="C10:E10"/>
    <mergeCell ref="C9:E9"/>
    <mergeCell ref="A17:I17"/>
    <mergeCell ref="B35:I35"/>
    <mergeCell ref="B36:I36"/>
    <mergeCell ref="B29:I29"/>
    <mergeCell ref="B34:I34"/>
    <mergeCell ref="B42:G42"/>
    <mergeCell ref="B61:G61"/>
    <mergeCell ref="B102:F102"/>
    <mergeCell ref="B99:G99"/>
    <mergeCell ref="B147:G147"/>
    <mergeCell ref="B146:G146"/>
    <mergeCell ref="B127:G127"/>
    <mergeCell ref="C13:E13"/>
    <mergeCell ref="C14:E14"/>
    <mergeCell ref="B103:G103"/>
    <mergeCell ref="B118:G118"/>
    <mergeCell ref="B91:G91"/>
    <mergeCell ref="B41:G41"/>
    <mergeCell ref="B235:G235"/>
    <mergeCell ref="B236:G236"/>
    <mergeCell ref="B267:G267"/>
    <mergeCell ref="B280:G280"/>
    <mergeCell ref="B287:G287"/>
    <mergeCell ref="B291:G291"/>
    <mergeCell ref="B172:G172"/>
    <mergeCell ref="B217:G217"/>
    <mergeCell ref="B255:G255"/>
    <mergeCell ref="B179:G179"/>
    <mergeCell ref="B185:G185"/>
    <mergeCell ref="B202:G202"/>
    <mergeCell ref="B241:G241"/>
    <mergeCell ref="B133:G133"/>
    <mergeCell ref="B139:G139"/>
    <mergeCell ref="A1:I1"/>
    <mergeCell ref="A2:G2"/>
    <mergeCell ref="H2:I2"/>
    <mergeCell ref="A3:I3"/>
    <mergeCell ref="A4:B4"/>
    <mergeCell ref="C4:E4"/>
    <mergeCell ref="G4:I4"/>
    <mergeCell ref="F8:I8"/>
    <mergeCell ref="A8:E8"/>
    <mergeCell ref="A5:B5"/>
    <mergeCell ref="C5:E5"/>
    <mergeCell ref="G5:I5"/>
    <mergeCell ref="A6:B6"/>
    <mergeCell ref="C6:E6"/>
    <mergeCell ref="G6:I6"/>
    <mergeCell ref="A7:I7"/>
    <mergeCell ref="B30:I30"/>
    <mergeCell ref="B31:I31"/>
    <mergeCell ref="B37:I37"/>
    <mergeCell ref="A38:I38"/>
    <mergeCell ref="A39:G39"/>
    <mergeCell ref="B75:G75"/>
    <mergeCell ref="B79:G79"/>
    <mergeCell ref="B418:G418"/>
    <mergeCell ref="B422:G422"/>
    <mergeCell ref="B427:G427"/>
    <mergeCell ref="B436:G436"/>
    <mergeCell ref="B442:G442"/>
    <mergeCell ref="B465:G465"/>
    <mergeCell ref="B474:G474"/>
    <mergeCell ref="B482:G482"/>
    <mergeCell ref="B489:G489"/>
    <mergeCell ref="B495:G495"/>
    <mergeCell ref="B506:G506"/>
    <mergeCell ref="B507:G507"/>
    <mergeCell ref="B515:G515"/>
    <mergeCell ref="B529:G529"/>
    <mergeCell ref="B388:G388"/>
    <mergeCell ref="B392:G392"/>
    <mergeCell ref="B399:G399"/>
    <mergeCell ref="B403:G403"/>
    <mergeCell ref="B373:G373"/>
    <mergeCell ref="B383:G383"/>
    <mergeCell ref="B361:G361"/>
    <mergeCell ref="B300:G300"/>
    <mergeCell ref="B303:G303"/>
    <mergeCell ref="B316:G316"/>
    <mergeCell ref="B312:G312"/>
    <mergeCell ref="B315:G315"/>
    <mergeCell ref="B355:G355"/>
    <mergeCell ref="B297:G297"/>
    <mergeCell ref="B325:G325"/>
    <mergeCell ref="B332:G332"/>
    <mergeCell ref="B343:G343"/>
    <mergeCell ref="B352:G352"/>
    <mergeCell ref="B307:G307"/>
    <mergeCell ref="B635:G635"/>
    <mergeCell ref="B642:G642"/>
    <mergeCell ref="B643:G643"/>
    <mergeCell ref="B650:G650"/>
    <mergeCell ref="B654:G654"/>
    <mergeCell ref="B662:G662"/>
    <mergeCell ref="B587:G587"/>
    <mergeCell ref="B590:G590"/>
    <mergeCell ref="B594:G594"/>
    <mergeCell ref="B599:G599"/>
    <mergeCell ref="B620:G620"/>
    <mergeCell ref="B624:G624"/>
    <mergeCell ref="B630:G630"/>
    <mergeCell ref="B586:G586"/>
    <mergeCell ref="B540:G540"/>
    <mergeCell ref="B556:G556"/>
    <mergeCell ref="B570:G570"/>
  </mergeCells>
  <dataValidations>
    <dataValidation type="list" allowBlank="1" showErrorMessage="1" sqref="D40 D43:D60 D62:D74 D76:D78 D80:D90 D92:D98 D100:D101 D104:D117 D119:D126 D128:D132 D134:D138 D140:D145 D148:D171 D173:D178 D180:D184 D186:D201 D203:D216 D218:D234 D237:D240 D242:D254 D256:D266 D268:D279 D281:D286 D288:D290 D292:D296 D298:D299 D301:D302 D304:D306 D308:D311 D313:D314 D317:D324 D326:D331 D333:D342 D344:D351 D353:D354 D356:D360 D362:D372 D374:D382 D384:D387 D389:D391 D393:D398 D400:D402 D404:D417 D419:D421 D423:D426 D428:D435 D437:D441 D443:D464 D466:D473 D475:D481 D483:D488 D490:D494 D496:D505 D508:D514 D516:D528 D530:D539 D541:D555 D557:D569 D571:D585 D588:D589 D591:D593 D595:D598 D600:D619 D621:D623 D625:D629 D631:D634 D636:D641 D644:D649 D651:D653 D655:D661 D663:D680 D690:D694">
      <formula1>$A$692:$A$694</formula1>
    </dataValidation>
  </dataValidation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9.63"/>
    <col customWidth="1" min="2" max="2" width="26.88"/>
    <col customWidth="1" min="3" max="3" width="25.0"/>
    <col customWidth="1" min="4" max="4" width="4.88"/>
    <col customWidth="1" min="5" max="5" width="8.75"/>
    <col customWidth="1" min="6" max="6" width="22.0"/>
    <col customWidth="1" min="7" max="7" width="14.38"/>
    <col customWidth="1" min="8" max="8" width="4.13"/>
    <col customWidth="1" min="9" max="9" width="3.25"/>
    <col customWidth="1" min="10" max="10" width="35.63"/>
    <col customWidth="1" min="11" max="26" width="7.63"/>
  </cols>
  <sheetData>
    <row r="1" ht="33.0" customHeight="1">
      <c r="A1" s="1" t="s">
        <v>0</v>
      </c>
      <c r="B1" s="3"/>
      <c r="C1" s="3"/>
      <c r="D1" s="3"/>
      <c r="E1" s="3"/>
      <c r="F1" s="3"/>
      <c r="G1" s="3"/>
      <c r="H1" s="3"/>
      <c r="I1" s="4"/>
      <c r="J1" s="116"/>
      <c r="K1" s="6"/>
      <c r="L1" s="6"/>
      <c r="M1" s="6"/>
      <c r="N1" s="6"/>
      <c r="O1" s="6"/>
      <c r="P1" s="6"/>
      <c r="Q1" s="6"/>
      <c r="R1" s="6"/>
      <c r="S1" s="6"/>
      <c r="T1" s="6"/>
      <c r="U1" s="6"/>
      <c r="V1" s="6"/>
      <c r="W1" s="6"/>
      <c r="X1" s="6"/>
      <c r="Y1" s="6"/>
      <c r="Z1" s="6"/>
    </row>
    <row r="2" ht="33.75" customHeight="1">
      <c r="A2" s="1" t="s">
        <v>2700</v>
      </c>
      <c r="B2" s="3"/>
      <c r="C2" s="3"/>
      <c r="D2" s="3"/>
      <c r="E2" s="3"/>
      <c r="F2" s="3"/>
      <c r="G2" s="3"/>
      <c r="H2" s="8">
        <v>4.0</v>
      </c>
      <c r="I2" s="4"/>
      <c r="J2" s="116"/>
      <c r="K2" s="6"/>
      <c r="L2" s="6"/>
      <c r="M2" s="6"/>
      <c r="N2" s="6"/>
      <c r="O2" s="6"/>
      <c r="P2" s="6"/>
      <c r="Q2" s="6"/>
      <c r="R2" s="6"/>
      <c r="S2" s="6"/>
      <c r="T2" s="6"/>
      <c r="U2" s="6"/>
      <c r="V2" s="6"/>
      <c r="W2" s="6"/>
      <c r="X2" s="6"/>
      <c r="Y2" s="6"/>
      <c r="Z2" s="6"/>
    </row>
    <row r="3" ht="28.5" customHeight="1">
      <c r="A3" s="11" t="s">
        <v>4</v>
      </c>
      <c r="B3" s="3"/>
      <c r="C3" s="3"/>
      <c r="D3" s="3"/>
      <c r="E3" s="3"/>
      <c r="F3" s="3"/>
      <c r="G3" s="3"/>
      <c r="H3" s="3"/>
      <c r="I3" s="4"/>
      <c r="J3" s="116"/>
      <c r="K3" s="6"/>
      <c r="L3" s="6"/>
      <c r="M3" s="6"/>
      <c r="N3" s="6"/>
      <c r="O3" s="6"/>
      <c r="P3" s="6"/>
      <c r="Q3" s="6"/>
      <c r="R3" s="6"/>
      <c r="S3" s="6"/>
      <c r="T3" s="6"/>
      <c r="U3" s="6"/>
      <c r="V3" s="6"/>
      <c r="W3" s="6"/>
      <c r="X3" s="6"/>
      <c r="Y3" s="6"/>
      <c r="Z3" s="6"/>
    </row>
    <row r="4" ht="28.5" customHeight="1">
      <c r="A4" s="14" t="s">
        <v>5</v>
      </c>
      <c r="B4" s="4"/>
      <c r="C4" s="11"/>
      <c r="D4" s="3"/>
      <c r="E4" s="4"/>
      <c r="F4" s="16" t="s">
        <v>8</v>
      </c>
      <c r="G4" s="11"/>
      <c r="H4" s="3"/>
      <c r="I4" s="4"/>
      <c r="J4" s="116"/>
      <c r="K4" s="6"/>
      <c r="L4" s="6"/>
      <c r="M4" s="6"/>
      <c r="N4" s="6"/>
      <c r="O4" s="6"/>
      <c r="P4" s="6"/>
      <c r="Q4" s="6"/>
      <c r="R4" s="6"/>
      <c r="S4" s="6"/>
      <c r="T4" s="6"/>
      <c r="U4" s="6"/>
      <c r="V4" s="6"/>
      <c r="W4" s="6"/>
      <c r="X4" s="6"/>
      <c r="Y4" s="6"/>
      <c r="Z4" s="6"/>
    </row>
    <row r="5" ht="28.5" customHeight="1">
      <c r="A5" s="20" t="s">
        <v>9</v>
      </c>
      <c r="B5" s="4"/>
      <c r="C5" s="21"/>
      <c r="D5" s="3"/>
      <c r="E5" s="4"/>
      <c r="F5" s="23" t="s">
        <v>11</v>
      </c>
      <c r="G5" s="11"/>
      <c r="H5" s="3"/>
      <c r="I5" s="4"/>
      <c r="J5" s="116"/>
      <c r="K5" s="6"/>
      <c r="L5" s="6"/>
      <c r="M5" s="6"/>
      <c r="N5" s="6"/>
      <c r="O5" s="6"/>
      <c r="P5" s="6"/>
      <c r="Q5" s="6"/>
      <c r="R5" s="6"/>
      <c r="S5" s="6"/>
      <c r="T5" s="6"/>
      <c r="U5" s="6"/>
      <c r="V5" s="6"/>
      <c r="W5" s="6"/>
      <c r="X5" s="6"/>
      <c r="Y5" s="6"/>
      <c r="Z5" s="6"/>
    </row>
    <row r="6" ht="42.0" customHeight="1">
      <c r="A6" s="20" t="s">
        <v>12</v>
      </c>
      <c r="B6" s="4"/>
      <c r="C6" s="26"/>
      <c r="D6" s="3"/>
      <c r="E6" s="4"/>
      <c r="F6" s="23" t="s">
        <v>13</v>
      </c>
      <c r="G6" s="11"/>
      <c r="H6" s="3"/>
      <c r="I6" s="4"/>
      <c r="J6" s="116"/>
      <c r="K6" s="6"/>
      <c r="L6" s="6"/>
      <c r="M6" s="6"/>
      <c r="N6" s="6"/>
      <c r="O6" s="6"/>
      <c r="P6" s="6"/>
      <c r="Q6" s="6"/>
      <c r="R6" s="6"/>
      <c r="S6" s="6"/>
      <c r="T6" s="6"/>
      <c r="U6" s="6"/>
      <c r="V6" s="6"/>
      <c r="W6" s="6"/>
      <c r="X6" s="6"/>
      <c r="Y6" s="6"/>
      <c r="Z6" s="6"/>
    </row>
    <row r="7" ht="33.0" customHeight="1">
      <c r="A7" s="29" t="s">
        <v>2701</v>
      </c>
      <c r="B7" s="9"/>
      <c r="C7" s="9"/>
      <c r="D7" s="9"/>
      <c r="E7" s="9"/>
      <c r="F7" s="9"/>
      <c r="G7" s="9"/>
      <c r="H7" s="9"/>
      <c r="I7" s="10"/>
      <c r="J7" s="116"/>
      <c r="K7" s="6"/>
      <c r="L7" s="6"/>
      <c r="M7" s="6"/>
      <c r="N7" s="6"/>
      <c r="O7" s="6"/>
      <c r="P7" s="6"/>
      <c r="Q7" s="6"/>
      <c r="R7" s="6"/>
      <c r="S7" s="6"/>
      <c r="T7" s="6"/>
      <c r="U7" s="6"/>
      <c r="V7" s="6"/>
      <c r="W7" s="6"/>
      <c r="X7" s="6"/>
      <c r="Y7" s="6"/>
      <c r="Z7" s="6"/>
    </row>
    <row r="8" ht="33.0" customHeight="1">
      <c r="A8" s="116"/>
      <c r="B8" s="27" t="s">
        <v>15</v>
      </c>
      <c r="C8" s="97"/>
      <c r="D8" s="290" t="s">
        <v>2702</v>
      </c>
      <c r="E8" s="3"/>
      <c r="F8" s="3"/>
      <c r="G8" s="3"/>
      <c r="H8" s="3"/>
      <c r="I8" s="4"/>
      <c r="J8" s="116"/>
      <c r="K8" s="6"/>
      <c r="L8" s="6"/>
      <c r="M8" s="6"/>
      <c r="N8" s="6"/>
      <c r="O8" s="6"/>
      <c r="P8" s="6"/>
      <c r="Q8" s="6"/>
      <c r="R8" s="6"/>
      <c r="S8" s="6"/>
      <c r="T8" s="6"/>
      <c r="U8" s="6"/>
      <c r="V8" s="6"/>
      <c r="W8" s="6"/>
      <c r="X8" s="6"/>
      <c r="Y8" s="6"/>
      <c r="Z8" s="6"/>
    </row>
    <row r="9" ht="33.0" customHeight="1">
      <c r="A9" s="39" t="s">
        <v>18</v>
      </c>
      <c r="B9" s="32" t="s">
        <v>19</v>
      </c>
      <c r="C9" s="291" t="str">
        <f>'Maternity Ward'!D647</f>
        <v/>
      </c>
      <c r="D9" s="292" t="str">
        <f>D655</f>
        <v/>
      </c>
      <c r="E9" s="43"/>
      <c r="F9" s="43"/>
      <c r="G9" s="43"/>
      <c r="H9" s="43"/>
      <c r="I9" s="45"/>
      <c r="J9" s="116"/>
      <c r="K9" s="6"/>
      <c r="L9" s="6"/>
      <c r="M9" s="6"/>
      <c r="N9" s="6"/>
      <c r="O9" s="6"/>
      <c r="P9" s="6"/>
      <c r="Q9" s="6"/>
      <c r="R9" s="6"/>
      <c r="S9" s="6"/>
      <c r="T9" s="6"/>
      <c r="U9" s="6"/>
      <c r="V9" s="6"/>
      <c r="W9" s="6"/>
      <c r="X9" s="6"/>
      <c r="Y9" s="6"/>
      <c r="Z9" s="6"/>
    </row>
    <row r="10" ht="33.0" customHeight="1">
      <c r="A10" s="39" t="s">
        <v>23</v>
      </c>
      <c r="B10" s="32" t="s">
        <v>24</v>
      </c>
      <c r="C10" s="291" t="str">
        <f>'Maternity Ward'!D648</f>
        <v/>
      </c>
      <c r="D10" s="48"/>
      <c r="I10" s="50"/>
      <c r="J10" s="116"/>
      <c r="K10" s="6"/>
      <c r="L10" s="6"/>
      <c r="M10" s="6"/>
      <c r="N10" s="6"/>
      <c r="O10" s="6"/>
      <c r="P10" s="6"/>
      <c r="Q10" s="6"/>
      <c r="R10" s="6"/>
      <c r="S10" s="6"/>
      <c r="T10" s="6"/>
      <c r="U10" s="6"/>
      <c r="V10" s="6"/>
      <c r="W10" s="6"/>
      <c r="X10" s="6"/>
      <c r="Y10" s="6"/>
      <c r="Z10" s="6"/>
    </row>
    <row r="11" ht="33.0" customHeight="1">
      <c r="A11" s="39" t="s">
        <v>25</v>
      </c>
      <c r="B11" s="32" t="s">
        <v>26</v>
      </c>
      <c r="C11" s="291" t="str">
        <f>'Maternity Ward'!D649</f>
        <v/>
      </c>
      <c r="D11" s="48"/>
      <c r="I11" s="50"/>
      <c r="J11" s="116"/>
      <c r="K11" s="6"/>
      <c r="L11" s="6"/>
      <c r="M11" s="6"/>
      <c r="N11" s="6"/>
      <c r="O11" s="6"/>
      <c r="P11" s="6"/>
      <c r="Q11" s="6"/>
      <c r="R11" s="6"/>
      <c r="S11" s="6"/>
      <c r="T11" s="6"/>
      <c r="U11" s="6"/>
      <c r="V11" s="6"/>
      <c r="W11" s="6"/>
      <c r="X11" s="6"/>
      <c r="Y11" s="6"/>
      <c r="Z11" s="6"/>
    </row>
    <row r="12" ht="33.0" customHeight="1">
      <c r="A12" s="39" t="s">
        <v>27</v>
      </c>
      <c r="B12" s="32" t="s">
        <v>28</v>
      </c>
      <c r="C12" s="291" t="str">
        <f>'Maternity Ward'!D650</f>
        <v/>
      </c>
      <c r="D12" s="48"/>
      <c r="I12" s="50"/>
      <c r="J12" s="116"/>
      <c r="K12" s="6"/>
      <c r="L12" s="6"/>
      <c r="M12" s="6"/>
      <c r="N12" s="6"/>
      <c r="O12" s="6"/>
      <c r="P12" s="6"/>
      <c r="Q12" s="6"/>
      <c r="R12" s="6"/>
      <c r="S12" s="6"/>
      <c r="T12" s="6"/>
      <c r="U12" s="6"/>
      <c r="V12" s="6"/>
      <c r="W12" s="6"/>
      <c r="X12" s="6"/>
      <c r="Y12" s="6"/>
      <c r="Z12" s="6"/>
    </row>
    <row r="13" ht="33.0" customHeight="1">
      <c r="A13" s="39" t="s">
        <v>29</v>
      </c>
      <c r="B13" s="32" t="s">
        <v>30</v>
      </c>
      <c r="C13" s="291" t="str">
        <f>'Maternity Ward'!D651</f>
        <v/>
      </c>
      <c r="D13" s="48"/>
      <c r="I13" s="50"/>
      <c r="J13" s="116"/>
      <c r="K13" s="6"/>
      <c r="L13" s="6"/>
      <c r="M13" s="6"/>
      <c r="N13" s="6"/>
      <c r="O13" s="6"/>
      <c r="P13" s="6"/>
      <c r="Q13" s="6"/>
      <c r="R13" s="6"/>
      <c r="S13" s="6"/>
      <c r="T13" s="6"/>
      <c r="U13" s="6"/>
      <c r="V13" s="6"/>
      <c r="W13" s="6"/>
      <c r="X13" s="6"/>
      <c r="Y13" s="6"/>
      <c r="Z13" s="6"/>
    </row>
    <row r="14" ht="33.0" customHeight="1">
      <c r="A14" s="39" t="s">
        <v>31</v>
      </c>
      <c r="B14" s="32" t="s">
        <v>32</v>
      </c>
      <c r="C14" s="291" t="str">
        <f>'Maternity Ward'!D652</f>
        <v/>
      </c>
      <c r="D14" s="48"/>
      <c r="I14" s="50"/>
      <c r="J14" s="116"/>
      <c r="K14" s="6"/>
      <c r="L14" s="6"/>
      <c r="M14" s="6"/>
      <c r="N14" s="6"/>
      <c r="O14" s="6"/>
      <c r="P14" s="6"/>
      <c r="Q14" s="6"/>
      <c r="R14" s="6"/>
      <c r="S14" s="6"/>
      <c r="T14" s="6"/>
      <c r="U14" s="6"/>
      <c r="V14" s="6"/>
      <c r="W14" s="6"/>
      <c r="X14" s="6"/>
      <c r="Y14" s="6"/>
      <c r="Z14" s="6"/>
    </row>
    <row r="15" ht="33.0" customHeight="1">
      <c r="A15" s="39" t="s">
        <v>33</v>
      </c>
      <c r="B15" s="32" t="s">
        <v>34</v>
      </c>
      <c r="C15" s="291" t="str">
        <f>'Maternity Ward'!D653</f>
        <v/>
      </c>
      <c r="D15" s="48"/>
      <c r="I15" s="50"/>
      <c r="J15" s="116"/>
      <c r="K15" s="6"/>
      <c r="L15" s="6"/>
      <c r="M15" s="6"/>
      <c r="N15" s="6"/>
      <c r="O15" s="6"/>
      <c r="P15" s="6"/>
      <c r="Q15" s="6"/>
      <c r="R15" s="6"/>
      <c r="S15" s="6"/>
      <c r="T15" s="6"/>
      <c r="U15" s="6"/>
      <c r="V15" s="6"/>
      <c r="W15" s="6"/>
      <c r="X15" s="6"/>
      <c r="Y15" s="6"/>
      <c r="Z15" s="6"/>
    </row>
    <row r="16" ht="33.0" customHeight="1">
      <c r="A16" s="39" t="s">
        <v>35</v>
      </c>
      <c r="B16" s="32" t="s">
        <v>36</v>
      </c>
      <c r="C16" s="291" t="str">
        <f>'Maternity Ward'!D654</f>
        <v/>
      </c>
      <c r="D16" s="53"/>
      <c r="E16" s="54"/>
      <c r="F16" s="54"/>
      <c r="G16" s="54"/>
      <c r="H16" s="54"/>
      <c r="I16" s="55"/>
      <c r="J16" s="116"/>
      <c r="K16" s="6"/>
      <c r="L16" s="6"/>
      <c r="M16" s="6"/>
      <c r="N16" s="6"/>
      <c r="O16" s="6"/>
      <c r="P16" s="6"/>
      <c r="Q16" s="6"/>
      <c r="R16" s="6"/>
      <c r="S16" s="6"/>
      <c r="T16" s="6"/>
      <c r="U16" s="6"/>
      <c r="V16" s="6"/>
      <c r="W16" s="6"/>
      <c r="X16" s="6"/>
      <c r="Y16" s="6"/>
      <c r="Z16" s="6"/>
    </row>
    <row r="17" ht="33.0" customHeight="1">
      <c r="A17" s="58"/>
      <c r="B17" s="3"/>
      <c r="C17" s="3"/>
      <c r="D17" s="3"/>
      <c r="E17" s="3"/>
      <c r="F17" s="3"/>
      <c r="G17" s="3"/>
      <c r="H17" s="3"/>
      <c r="I17" s="4"/>
      <c r="J17" s="116"/>
      <c r="K17" s="6"/>
      <c r="L17" s="6"/>
      <c r="M17" s="6"/>
      <c r="N17" s="6"/>
      <c r="O17" s="6"/>
      <c r="P17" s="6"/>
      <c r="Q17" s="6"/>
      <c r="R17" s="6"/>
      <c r="S17" s="6"/>
      <c r="T17" s="6"/>
      <c r="U17" s="6"/>
      <c r="V17" s="6"/>
      <c r="W17" s="6"/>
      <c r="X17" s="6"/>
      <c r="Y17" s="6"/>
      <c r="Z17" s="6"/>
    </row>
    <row r="18" ht="33.0" customHeight="1">
      <c r="A18" s="60"/>
      <c r="B18" s="51" t="s">
        <v>37</v>
      </c>
      <c r="C18" s="3"/>
      <c r="D18" s="3"/>
      <c r="E18" s="3"/>
      <c r="F18" s="3"/>
      <c r="G18" s="3"/>
      <c r="H18" s="3"/>
      <c r="I18" s="4"/>
      <c r="J18" s="116"/>
      <c r="K18" s="6"/>
      <c r="L18" s="6"/>
      <c r="M18" s="6"/>
      <c r="N18" s="6"/>
      <c r="O18" s="6"/>
      <c r="P18" s="6"/>
      <c r="Q18" s="6"/>
      <c r="R18" s="6"/>
      <c r="S18" s="6"/>
      <c r="T18" s="6"/>
      <c r="U18" s="6"/>
      <c r="V18" s="6"/>
      <c r="W18" s="6"/>
      <c r="X18" s="6"/>
      <c r="Y18" s="6"/>
      <c r="Z18" s="6"/>
    </row>
    <row r="19" ht="33.0" customHeight="1">
      <c r="A19" s="23">
        <v>1.0</v>
      </c>
      <c r="B19" s="59"/>
      <c r="C19" s="3"/>
      <c r="D19" s="3"/>
      <c r="E19" s="3"/>
      <c r="F19" s="3"/>
      <c r="G19" s="3"/>
      <c r="H19" s="3"/>
      <c r="I19" s="4"/>
      <c r="J19" s="116"/>
      <c r="K19" s="6"/>
      <c r="L19" s="6"/>
      <c r="M19" s="6"/>
      <c r="N19" s="6"/>
      <c r="O19" s="6"/>
      <c r="P19" s="6"/>
      <c r="Q19" s="6"/>
      <c r="R19" s="6"/>
      <c r="S19" s="6"/>
      <c r="T19" s="6"/>
      <c r="U19" s="6"/>
      <c r="V19" s="6"/>
      <c r="W19" s="6"/>
      <c r="X19" s="6"/>
      <c r="Y19" s="6"/>
      <c r="Z19" s="6"/>
    </row>
    <row r="20" ht="33.0" customHeight="1">
      <c r="A20" s="23">
        <v>2.0</v>
      </c>
      <c r="B20" s="59"/>
      <c r="C20" s="3"/>
      <c r="D20" s="3"/>
      <c r="E20" s="3"/>
      <c r="F20" s="3"/>
      <c r="G20" s="3"/>
      <c r="H20" s="3"/>
      <c r="I20" s="4"/>
      <c r="J20" s="116"/>
      <c r="K20" s="6"/>
      <c r="L20" s="6"/>
      <c r="M20" s="6"/>
      <c r="N20" s="6"/>
      <c r="O20" s="6"/>
      <c r="P20" s="6"/>
      <c r="Q20" s="6"/>
      <c r="R20" s="6"/>
      <c r="S20" s="6"/>
      <c r="T20" s="6"/>
      <c r="U20" s="6"/>
      <c r="V20" s="6"/>
      <c r="W20" s="6"/>
      <c r="X20" s="6"/>
      <c r="Y20" s="6"/>
      <c r="Z20" s="6"/>
    </row>
    <row r="21" ht="33.0" customHeight="1">
      <c r="A21" s="23">
        <v>3.0</v>
      </c>
      <c r="B21" s="59"/>
      <c r="C21" s="3"/>
      <c r="D21" s="3"/>
      <c r="E21" s="3"/>
      <c r="F21" s="3"/>
      <c r="G21" s="3"/>
      <c r="H21" s="3"/>
      <c r="I21" s="4"/>
      <c r="J21" s="116"/>
      <c r="K21" s="6"/>
      <c r="L21" s="6"/>
      <c r="M21" s="6"/>
      <c r="N21" s="6"/>
      <c r="O21" s="6"/>
      <c r="P21" s="6"/>
      <c r="Q21" s="6"/>
      <c r="R21" s="6"/>
      <c r="S21" s="6"/>
      <c r="T21" s="6"/>
      <c r="U21" s="6"/>
      <c r="V21" s="6"/>
      <c r="W21" s="6"/>
      <c r="X21" s="6"/>
      <c r="Y21" s="6"/>
      <c r="Z21" s="6"/>
    </row>
    <row r="22" ht="33.0" customHeight="1">
      <c r="A22" s="23">
        <v>4.0</v>
      </c>
      <c r="B22" s="59"/>
      <c r="C22" s="3"/>
      <c r="D22" s="3"/>
      <c r="E22" s="3"/>
      <c r="F22" s="3"/>
      <c r="G22" s="3"/>
      <c r="H22" s="3"/>
      <c r="I22" s="4"/>
      <c r="J22" s="116"/>
      <c r="K22" s="6"/>
      <c r="L22" s="6"/>
      <c r="M22" s="6"/>
      <c r="N22" s="6"/>
      <c r="O22" s="6"/>
      <c r="P22" s="6"/>
      <c r="Q22" s="6"/>
      <c r="R22" s="6"/>
      <c r="S22" s="6"/>
      <c r="T22" s="6"/>
      <c r="U22" s="6"/>
      <c r="V22" s="6"/>
      <c r="W22" s="6"/>
      <c r="X22" s="6"/>
      <c r="Y22" s="6"/>
      <c r="Z22" s="6"/>
    </row>
    <row r="23" ht="33.0" customHeight="1">
      <c r="A23" s="23">
        <v>5.0</v>
      </c>
      <c r="B23" s="59"/>
      <c r="C23" s="3"/>
      <c r="D23" s="3"/>
      <c r="E23" s="3"/>
      <c r="F23" s="3"/>
      <c r="G23" s="3"/>
      <c r="H23" s="3"/>
      <c r="I23" s="4"/>
      <c r="J23" s="116"/>
      <c r="K23" s="6"/>
      <c r="L23" s="6"/>
      <c r="M23" s="6"/>
      <c r="N23" s="6"/>
      <c r="O23" s="6"/>
      <c r="P23" s="6"/>
      <c r="Q23" s="6"/>
      <c r="R23" s="6"/>
      <c r="S23" s="6"/>
      <c r="T23" s="6"/>
      <c r="U23" s="6"/>
      <c r="V23" s="6"/>
      <c r="W23" s="6"/>
      <c r="X23" s="6"/>
      <c r="Y23" s="6"/>
      <c r="Z23" s="6"/>
    </row>
    <row r="24" ht="33.0" customHeight="1">
      <c r="A24" s="60"/>
      <c r="B24" s="51" t="s">
        <v>39</v>
      </c>
      <c r="C24" s="3"/>
      <c r="D24" s="3"/>
      <c r="E24" s="3"/>
      <c r="F24" s="3"/>
      <c r="G24" s="3"/>
      <c r="H24" s="3"/>
      <c r="I24" s="4"/>
      <c r="J24" s="116"/>
      <c r="K24" s="6"/>
      <c r="L24" s="6"/>
      <c r="M24" s="6"/>
      <c r="N24" s="6"/>
      <c r="O24" s="6"/>
      <c r="P24" s="6"/>
      <c r="Q24" s="6"/>
      <c r="R24" s="6"/>
      <c r="S24" s="6"/>
      <c r="T24" s="6"/>
      <c r="U24" s="6"/>
      <c r="V24" s="6"/>
      <c r="W24" s="6"/>
      <c r="X24" s="6"/>
      <c r="Y24" s="6"/>
      <c r="Z24" s="6"/>
    </row>
    <row r="25" ht="33.0" customHeight="1">
      <c r="A25" s="23">
        <v>1.0</v>
      </c>
      <c r="B25" s="59"/>
      <c r="C25" s="3"/>
      <c r="D25" s="3"/>
      <c r="E25" s="3"/>
      <c r="F25" s="3"/>
      <c r="G25" s="3"/>
      <c r="H25" s="3"/>
      <c r="I25" s="4"/>
      <c r="J25" s="116"/>
      <c r="K25" s="6"/>
      <c r="L25" s="6"/>
      <c r="M25" s="6"/>
      <c r="N25" s="6"/>
      <c r="O25" s="6"/>
      <c r="P25" s="6"/>
      <c r="Q25" s="6"/>
      <c r="R25" s="6"/>
      <c r="S25" s="6"/>
      <c r="T25" s="6"/>
      <c r="U25" s="6"/>
      <c r="V25" s="6"/>
      <c r="W25" s="6"/>
      <c r="X25" s="6"/>
      <c r="Y25" s="6"/>
      <c r="Z25" s="6"/>
    </row>
    <row r="26" ht="33.0" customHeight="1">
      <c r="A26" s="23">
        <v>2.0</v>
      </c>
      <c r="B26" s="59"/>
      <c r="C26" s="3"/>
      <c r="D26" s="3"/>
      <c r="E26" s="3"/>
      <c r="F26" s="3"/>
      <c r="G26" s="3"/>
      <c r="H26" s="3"/>
      <c r="I26" s="4"/>
      <c r="J26" s="116"/>
      <c r="K26" s="6"/>
      <c r="L26" s="6"/>
      <c r="M26" s="6"/>
      <c r="N26" s="6"/>
      <c r="O26" s="6"/>
      <c r="P26" s="6"/>
      <c r="Q26" s="6"/>
      <c r="R26" s="6"/>
      <c r="S26" s="6"/>
      <c r="T26" s="6"/>
      <c r="U26" s="6"/>
      <c r="V26" s="6"/>
      <c r="W26" s="6"/>
      <c r="X26" s="6"/>
      <c r="Y26" s="6"/>
      <c r="Z26" s="6"/>
    </row>
    <row r="27" ht="33.0" customHeight="1">
      <c r="A27" s="23">
        <v>3.0</v>
      </c>
      <c r="B27" s="59"/>
      <c r="C27" s="3"/>
      <c r="D27" s="3"/>
      <c r="E27" s="3"/>
      <c r="F27" s="3"/>
      <c r="G27" s="3"/>
      <c r="H27" s="3"/>
      <c r="I27" s="4"/>
      <c r="J27" s="116"/>
      <c r="K27" s="6"/>
      <c r="L27" s="6"/>
      <c r="M27" s="6"/>
      <c r="N27" s="6"/>
      <c r="O27" s="6"/>
      <c r="P27" s="6"/>
      <c r="Q27" s="6"/>
      <c r="R27" s="6"/>
      <c r="S27" s="6"/>
      <c r="T27" s="6"/>
      <c r="U27" s="6"/>
      <c r="V27" s="6"/>
      <c r="W27" s="6"/>
      <c r="X27" s="6"/>
      <c r="Y27" s="6"/>
      <c r="Z27" s="6"/>
    </row>
    <row r="28" ht="33.0" customHeight="1">
      <c r="A28" s="23">
        <v>4.0</v>
      </c>
      <c r="B28" s="59"/>
      <c r="C28" s="3"/>
      <c r="D28" s="3"/>
      <c r="E28" s="3"/>
      <c r="F28" s="3"/>
      <c r="G28" s="3"/>
      <c r="H28" s="3"/>
      <c r="I28" s="4"/>
      <c r="J28" s="116"/>
      <c r="K28" s="6"/>
      <c r="L28" s="6"/>
      <c r="M28" s="6"/>
      <c r="N28" s="6"/>
      <c r="O28" s="6"/>
      <c r="P28" s="6"/>
      <c r="Q28" s="6"/>
      <c r="R28" s="6"/>
      <c r="S28" s="6"/>
      <c r="T28" s="6"/>
      <c r="U28" s="6"/>
      <c r="V28" s="6"/>
      <c r="W28" s="6"/>
      <c r="X28" s="6"/>
      <c r="Y28" s="6"/>
      <c r="Z28" s="6"/>
    </row>
    <row r="29" ht="33.0" customHeight="1">
      <c r="A29" s="23">
        <v>5.0</v>
      </c>
      <c r="B29" s="59"/>
      <c r="C29" s="3"/>
      <c r="D29" s="3"/>
      <c r="E29" s="3"/>
      <c r="F29" s="3"/>
      <c r="G29" s="3"/>
      <c r="H29" s="3"/>
      <c r="I29" s="4"/>
      <c r="J29" s="116"/>
      <c r="K29" s="6"/>
      <c r="L29" s="6"/>
      <c r="M29" s="6"/>
      <c r="N29" s="6"/>
      <c r="O29" s="6"/>
      <c r="P29" s="6"/>
      <c r="Q29" s="6"/>
      <c r="R29" s="6"/>
      <c r="S29" s="6"/>
      <c r="T29" s="6"/>
      <c r="U29" s="6"/>
      <c r="V29" s="6"/>
      <c r="W29" s="6"/>
      <c r="X29" s="6"/>
      <c r="Y29" s="6"/>
      <c r="Z29" s="6"/>
    </row>
    <row r="30" ht="33.0" customHeight="1">
      <c r="A30" s="60"/>
      <c r="B30" s="51" t="s">
        <v>40</v>
      </c>
      <c r="C30" s="3"/>
      <c r="D30" s="3"/>
      <c r="E30" s="3"/>
      <c r="F30" s="3"/>
      <c r="G30" s="3"/>
      <c r="H30" s="3"/>
      <c r="I30" s="4"/>
      <c r="J30" s="116"/>
      <c r="K30" s="6"/>
      <c r="L30" s="6"/>
      <c r="M30" s="6"/>
      <c r="N30" s="6"/>
      <c r="O30" s="6"/>
      <c r="P30" s="6"/>
      <c r="Q30" s="6"/>
      <c r="R30" s="6"/>
      <c r="S30" s="6"/>
      <c r="T30" s="6"/>
      <c r="U30" s="6"/>
      <c r="V30" s="6"/>
      <c r="W30" s="6"/>
      <c r="X30" s="6"/>
      <c r="Y30" s="6"/>
      <c r="Z30" s="6"/>
    </row>
    <row r="31" ht="33.0" customHeight="1">
      <c r="A31" s="23">
        <v>1.0</v>
      </c>
      <c r="B31" s="59"/>
      <c r="C31" s="3"/>
      <c r="D31" s="3"/>
      <c r="E31" s="3"/>
      <c r="F31" s="3"/>
      <c r="G31" s="3"/>
      <c r="H31" s="3"/>
      <c r="I31" s="4"/>
      <c r="J31" s="116"/>
      <c r="K31" s="6"/>
      <c r="L31" s="6"/>
      <c r="M31" s="6"/>
      <c r="N31" s="6"/>
      <c r="O31" s="6"/>
      <c r="P31" s="6"/>
      <c r="Q31" s="6"/>
      <c r="R31" s="6"/>
      <c r="S31" s="6"/>
      <c r="T31" s="6"/>
      <c r="U31" s="6"/>
      <c r="V31" s="6"/>
      <c r="W31" s="6"/>
      <c r="X31" s="6"/>
      <c r="Y31" s="6"/>
      <c r="Z31" s="6"/>
    </row>
    <row r="32" ht="33.0" customHeight="1">
      <c r="A32" s="23">
        <v>2.0</v>
      </c>
      <c r="B32" s="59"/>
      <c r="C32" s="3"/>
      <c r="D32" s="3"/>
      <c r="E32" s="3"/>
      <c r="F32" s="3"/>
      <c r="G32" s="3"/>
      <c r="H32" s="3"/>
      <c r="I32" s="4"/>
      <c r="J32" s="116"/>
      <c r="K32" s="6"/>
      <c r="L32" s="6"/>
      <c r="M32" s="6"/>
      <c r="N32" s="6"/>
      <c r="O32" s="6"/>
      <c r="P32" s="6"/>
      <c r="Q32" s="6"/>
      <c r="R32" s="6"/>
      <c r="S32" s="6"/>
      <c r="T32" s="6"/>
      <c r="U32" s="6"/>
      <c r="V32" s="6"/>
      <c r="W32" s="6"/>
      <c r="X32" s="6"/>
      <c r="Y32" s="6"/>
      <c r="Z32" s="6"/>
    </row>
    <row r="33" ht="33.0" customHeight="1">
      <c r="A33" s="23">
        <v>3.0</v>
      </c>
      <c r="B33" s="59"/>
      <c r="C33" s="3"/>
      <c r="D33" s="3"/>
      <c r="E33" s="3"/>
      <c r="F33" s="3"/>
      <c r="G33" s="3"/>
      <c r="H33" s="3"/>
      <c r="I33" s="4"/>
      <c r="J33" s="116"/>
      <c r="K33" s="6"/>
      <c r="L33" s="6"/>
      <c r="M33" s="6"/>
      <c r="N33" s="6"/>
      <c r="O33" s="6"/>
      <c r="P33" s="6"/>
      <c r="Q33" s="6"/>
      <c r="R33" s="6"/>
      <c r="S33" s="6"/>
      <c r="T33" s="6"/>
      <c r="U33" s="6"/>
      <c r="V33" s="6"/>
      <c r="W33" s="6"/>
      <c r="X33" s="6"/>
      <c r="Y33" s="6"/>
      <c r="Z33" s="6"/>
    </row>
    <row r="34" ht="33.0" customHeight="1">
      <c r="A34" s="23">
        <v>4.0</v>
      </c>
      <c r="B34" s="59"/>
      <c r="C34" s="3"/>
      <c r="D34" s="3"/>
      <c r="E34" s="3"/>
      <c r="F34" s="3"/>
      <c r="G34" s="3"/>
      <c r="H34" s="3"/>
      <c r="I34" s="4"/>
      <c r="J34" s="116"/>
      <c r="K34" s="6"/>
      <c r="L34" s="6"/>
      <c r="M34" s="6"/>
      <c r="N34" s="6"/>
      <c r="O34" s="6"/>
      <c r="P34" s="6"/>
      <c r="Q34" s="6"/>
      <c r="R34" s="6"/>
      <c r="S34" s="6"/>
      <c r="T34" s="6"/>
      <c r="U34" s="6"/>
      <c r="V34" s="6"/>
      <c r="W34" s="6"/>
      <c r="X34" s="6"/>
      <c r="Y34" s="6"/>
      <c r="Z34" s="6"/>
    </row>
    <row r="35" ht="33.0" customHeight="1">
      <c r="A35" s="23">
        <v>5.0</v>
      </c>
      <c r="B35" s="59"/>
      <c r="C35" s="3"/>
      <c r="D35" s="3"/>
      <c r="E35" s="3"/>
      <c r="F35" s="3"/>
      <c r="G35" s="3"/>
      <c r="H35" s="3"/>
      <c r="I35" s="4"/>
      <c r="J35" s="116"/>
      <c r="K35" s="6"/>
      <c r="L35" s="6"/>
      <c r="M35" s="6"/>
      <c r="N35" s="6"/>
      <c r="O35" s="6"/>
      <c r="P35" s="6"/>
      <c r="Q35" s="6"/>
      <c r="R35" s="6"/>
      <c r="S35" s="6"/>
      <c r="T35" s="6"/>
      <c r="U35" s="6"/>
      <c r="V35" s="6"/>
      <c r="W35" s="6"/>
      <c r="X35" s="6"/>
      <c r="Y35" s="6"/>
      <c r="Z35" s="6"/>
    </row>
    <row r="36" ht="33.0" customHeight="1">
      <c r="A36" s="60"/>
      <c r="B36" s="19" t="s">
        <v>41</v>
      </c>
      <c r="C36" s="3"/>
      <c r="D36" s="3"/>
      <c r="E36" s="3"/>
      <c r="F36" s="3"/>
      <c r="G36" s="3"/>
      <c r="H36" s="3"/>
      <c r="I36" s="4"/>
      <c r="J36" s="116"/>
      <c r="K36" s="6"/>
      <c r="L36" s="6"/>
      <c r="M36" s="6"/>
      <c r="N36" s="6"/>
      <c r="O36" s="6"/>
      <c r="P36" s="6"/>
      <c r="Q36" s="6"/>
      <c r="R36" s="6"/>
      <c r="S36" s="6"/>
      <c r="T36" s="6"/>
      <c r="U36" s="6"/>
      <c r="V36" s="6"/>
      <c r="W36" s="6"/>
      <c r="X36" s="6"/>
      <c r="Y36" s="6"/>
      <c r="Z36" s="6"/>
    </row>
    <row r="37" ht="33.0" customHeight="1">
      <c r="A37" s="60"/>
      <c r="B37" s="19" t="s">
        <v>42</v>
      </c>
      <c r="C37" s="3"/>
      <c r="D37" s="3"/>
      <c r="E37" s="3"/>
      <c r="F37" s="3"/>
      <c r="G37" s="3"/>
      <c r="H37" s="3"/>
      <c r="I37" s="4"/>
      <c r="J37" s="116"/>
      <c r="K37" s="6"/>
      <c r="L37" s="6"/>
      <c r="M37" s="6"/>
      <c r="N37" s="6"/>
      <c r="O37" s="6"/>
      <c r="P37" s="6"/>
      <c r="Q37" s="6"/>
      <c r="R37" s="6"/>
      <c r="S37" s="6"/>
      <c r="T37" s="6"/>
      <c r="U37" s="6"/>
      <c r="V37" s="6"/>
      <c r="W37" s="6"/>
      <c r="X37" s="6"/>
      <c r="Y37" s="6"/>
      <c r="Z37" s="6"/>
    </row>
    <row r="38" ht="33.0" customHeight="1">
      <c r="A38" s="69"/>
      <c r="B38" s="43"/>
      <c r="C38" s="43"/>
      <c r="D38" s="43"/>
      <c r="E38" s="43"/>
      <c r="F38" s="43"/>
      <c r="G38" s="43"/>
      <c r="H38" s="43"/>
      <c r="I38" s="43"/>
      <c r="J38" s="116"/>
      <c r="K38" s="6"/>
      <c r="L38" s="6"/>
      <c r="M38" s="6"/>
      <c r="N38" s="6"/>
      <c r="O38" s="6"/>
      <c r="P38" s="6"/>
      <c r="Q38" s="6"/>
      <c r="R38" s="6"/>
      <c r="S38" s="6"/>
      <c r="T38" s="6"/>
      <c r="U38" s="6"/>
      <c r="V38" s="6"/>
      <c r="W38" s="6"/>
      <c r="X38" s="6"/>
      <c r="Y38" s="6"/>
      <c r="Z38" s="6"/>
    </row>
    <row r="39" ht="33.0" customHeight="1">
      <c r="A39" s="48"/>
      <c r="J39" s="116"/>
      <c r="K39" s="6"/>
      <c r="L39" s="6"/>
      <c r="M39" s="6"/>
      <c r="N39" s="6"/>
      <c r="O39" s="6"/>
      <c r="P39" s="6"/>
      <c r="Q39" s="6"/>
      <c r="R39" s="6"/>
      <c r="S39" s="6"/>
      <c r="T39" s="6"/>
      <c r="U39" s="6"/>
      <c r="V39" s="6"/>
      <c r="W39" s="6"/>
      <c r="X39" s="6"/>
      <c r="Y39" s="6"/>
      <c r="Z39" s="6"/>
    </row>
    <row r="40" ht="33.0" customHeight="1">
      <c r="A40" s="48"/>
      <c r="J40" s="116"/>
      <c r="K40" s="6"/>
      <c r="L40" s="6"/>
      <c r="M40" s="6"/>
      <c r="N40" s="6"/>
      <c r="O40" s="6"/>
      <c r="P40" s="6"/>
      <c r="Q40" s="6"/>
      <c r="R40" s="6"/>
      <c r="S40" s="6"/>
      <c r="T40" s="6"/>
      <c r="U40" s="6"/>
      <c r="V40" s="6"/>
      <c r="W40" s="6"/>
      <c r="X40" s="6"/>
      <c r="Y40" s="6"/>
      <c r="Z40" s="6"/>
    </row>
    <row r="41" ht="26.25" customHeight="1">
      <c r="A41" s="35" t="s">
        <v>2707</v>
      </c>
      <c r="B41" s="3"/>
      <c r="C41" s="3"/>
      <c r="D41" s="3"/>
      <c r="E41" s="3"/>
      <c r="F41" s="3"/>
      <c r="G41" s="4"/>
      <c r="H41" s="159"/>
      <c r="I41" s="159"/>
      <c r="J41" s="116"/>
      <c r="K41" s="6"/>
      <c r="L41" s="6"/>
      <c r="M41" s="6"/>
      <c r="N41" s="6"/>
      <c r="O41" s="6"/>
      <c r="P41" s="6"/>
      <c r="Q41" s="6"/>
      <c r="R41" s="6"/>
      <c r="S41" s="6"/>
      <c r="T41" s="6"/>
      <c r="U41" s="6"/>
      <c r="V41" s="6"/>
      <c r="W41" s="6"/>
      <c r="X41" s="6"/>
      <c r="Y41" s="6"/>
      <c r="Z41" s="6"/>
    </row>
    <row r="42" ht="75.0" customHeight="1">
      <c r="A42" s="293" t="s">
        <v>2708</v>
      </c>
      <c r="B42" s="293" t="s">
        <v>2710</v>
      </c>
      <c r="C42" s="294" t="s">
        <v>2711</v>
      </c>
      <c r="D42" s="294" t="s">
        <v>2713</v>
      </c>
      <c r="E42" s="295" t="s">
        <v>2714</v>
      </c>
      <c r="F42" s="294" t="s">
        <v>2715</v>
      </c>
      <c r="G42" s="294" t="s">
        <v>2716</v>
      </c>
      <c r="H42" s="98" t="s">
        <v>2717</v>
      </c>
      <c r="I42" s="98" t="s">
        <v>2718</v>
      </c>
      <c r="J42" s="116"/>
      <c r="K42" s="6"/>
      <c r="L42" s="6"/>
      <c r="M42" s="6"/>
      <c r="N42" s="6"/>
      <c r="O42" s="6"/>
      <c r="P42" s="6"/>
      <c r="Q42" s="6"/>
      <c r="R42" s="6"/>
      <c r="S42" s="6"/>
      <c r="T42" s="6"/>
      <c r="U42" s="6"/>
      <c r="V42" s="6"/>
      <c r="W42" s="6"/>
      <c r="X42" s="6"/>
      <c r="Y42" s="6"/>
      <c r="Z42" s="6"/>
    </row>
    <row r="43" ht="21.0" customHeight="1">
      <c r="A43" s="297"/>
      <c r="B43" s="299" t="s">
        <v>55</v>
      </c>
      <c r="C43" s="3"/>
      <c r="D43" s="3"/>
      <c r="E43" s="3"/>
      <c r="F43" s="3"/>
      <c r="G43" s="97"/>
      <c r="H43" s="98">
        <f t="shared" ref="H43:I43" si="1">H44+H63+H73+H77</f>
        <v>18</v>
      </c>
      <c r="I43" s="98">
        <f t="shared" si="1"/>
        <v>28</v>
      </c>
      <c r="J43" s="116"/>
      <c r="K43" s="6"/>
      <c r="L43" s="6"/>
      <c r="M43" s="6"/>
      <c r="N43" s="6"/>
      <c r="O43" s="6"/>
      <c r="P43" s="6"/>
      <c r="Q43" s="6"/>
      <c r="R43" s="6"/>
      <c r="S43" s="6"/>
      <c r="T43" s="6"/>
      <c r="U43" s="6"/>
      <c r="V43" s="6"/>
      <c r="W43" s="6"/>
      <c r="X43" s="6"/>
      <c r="Y43" s="6"/>
      <c r="Z43" s="6"/>
    </row>
    <row r="44" ht="31.5" customHeight="1">
      <c r="A44" s="300" t="s">
        <v>58</v>
      </c>
      <c r="B44" s="301" t="s">
        <v>68</v>
      </c>
      <c r="C44" s="3"/>
      <c r="D44" s="3"/>
      <c r="E44" s="3"/>
      <c r="F44" s="3"/>
      <c r="G44" s="4"/>
      <c r="H44" s="98">
        <f>SUM(D47:D62)</f>
        <v>6</v>
      </c>
      <c r="I44" s="98">
        <f>COUNT(D47:D62)*2</f>
        <v>6</v>
      </c>
      <c r="J44" s="116"/>
      <c r="K44" s="6"/>
      <c r="L44" s="6"/>
      <c r="M44" s="6"/>
      <c r="N44" s="6"/>
      <c r="O44" s="6"/>
      <c r="P44" s="6"/>
      <c r="Q44" s="6"/>
      <c r="R44" s="6"/>
      <c r="S44" s="6"/>
      <c r="T44" s="6"/>
      <c r="U44" s="6"/>
      <c r="V44" s="6"/>
      <c r="W44" s="6"/>
      <c r="X44" s="6"/>
      <c r="Y44" s="6"/>
      <c r="Z44" s="6"/>
    </row>
    <row r="45" ht="31.5" hidden="1" customHeight="1">
      <c r="A45" s="120" t="s">
        <v>61</v>
      </c>
      <c r="B45" s="122" t="s">
        <v>62</v>
      </c>
      <c r="C45" s="108"/>
      <c r="D45" s="108"/>
      <c r="E45" s="113"/>
      <c r="F45" s="108"/>
      <c r="G45" s="108"/>
      <c r="H45" s="78"/>
      <c r="I45" s="78"/>
      <c r="J45" s="5"/>
      <c r="K45" s="6"/>
      <c r="L45" s="6"/>
      <c r="M45" s="6"/>
      <c r="N45" s="6"/>
      <c r="O45" s="6"/>
      <c r="P45" s="6"/>
      <c r="Q45" s="6"/>
      <c r="R45" s="6"/>
      <c r="S45" s="6"/>
      <c r="T45" s="6"/>
      <c r="U45" s="6"/>
      <c r="V45" s="6"/>
      <c r="W45" s="6"/>
      <c r="X45" s="6"/>
      <c r="Y45" s="6"/>
      <c r="Z45" s="6"/>
    </row>
    <row r="46" ht="31.5" hidden="1" customHeight="1">
      <c r="A46" s="120" t="s">
        <v>69</v>
      </c>
      <c r="B46" s="122" t="s">
        <v>70</v>
      </c>
      <c r="C46" s="108"/>
      <c r="D46" s="108"/>
      <c r="E46" s="113"/>
      <c r="F46" s="108"/>
      <c r="G46" s="108"/>
      <c r="H46" s="78"/>
      <c r="I46" s="78"/>
      <c r="J46" s="5"/>
      <c r="K46" s="6"/>
      <c r="L46" s="6"/>
      <c r="M46" s="6"/>
      <c r="N46" s="6"/>
      <c r="O46" s="6"/>
      <c r="P46" s="6"/>
      <c r="Q46" s="6"/>
      <c r="R46" s="6"/>
      <c r="S46" s="6"/>
      <c r="T46" s="6"/>
      <c r="U46" s="6"/>
      <c r="V46" s="6"/>
      <c r="W46" s="6"/>
      <c r="X46" s="6"/>
      <c r="Y46" s="6"/>
      <c r="Z46" s="6"/>
    </row>
    <row r="47" ht="31.5" customHeight="1">
      <c r="A47" s="302" t="s">
        <v>73</v>
      </c>
      <c r="B47" s="122" t="s">
        <v>75</v>
      </c>
      <c r="C47" s="110" t="s">
        <v>2719</v>
      </c>
      <c r="D47" s="110">
        <v>2.0</v>
      </c>
      <c r="E47" s="115" t="s">
        <v>114</v>
      </c>
      <c r="F47" s="110" t="s">
        <v>2720</v>
      </c>
      <c r="G47" s="110"/>
      <c r="H47" s="98"/>
      <c r="I47" s="98"/>
      <c r="J47" s="116"/>
      <c r="K47" s="6"/>
      <c r="L47" s="6"/>
      <c r="M47" s="6"/>
      <c r="N47" s="6"/>
      <c r="O47" s="6"/>
      <c r="P47" s="6"/>
      <c r="Q47" s="6"/>
      <c r="R47" s="6"/>
      <c r="S47" s="6"/>
      <c r="T47" s="6"/>
      <c r="U47" s="6"/>
      <c r="V47" s="6"/>
      <c r="W47" s="6"/>
      <c r="X47" s="6"/>
      <c r="Y47" s="6"/>
      <c r="Z47" s="6"/>
    </row>
    <row r="48" ht="31.5" hidden="1" customHeight="1">
      <c r="A48" s="120" t="s">
        <v>78</v>
      </c>
      <c r="B48" s="122" t="s">
        <v>79</v>
      </c>
      <c r="C48" s="108"/>
      <c r="D48" s="108"/>
      <c r="E48" s="113"/>
      <c r="F48" s="108"/>
      <c r="G48" s="108"/>
      <c r="H48" s="78"/>
      <c r="I48" s="78"/>
      <c r="J48" s="5"/>
      <c r="K48" s="6"/>
      <c r="L48" s="6"/>
      <c r="M48" s="6"/>
      <c r="N48" s="6"/>
      <c r="O48" s="6"/>
      <c r="P48" s="6"/>
      <c r="Q48" s="6"/>
      <c r="R48" s="6"/>
      <c r="S48" s="6"/>
      <c r="T48" s="6"/>
      <c r="U48" s="6"/>
      <c r="V48" s="6"/>
      <c r="W48" s="6"/>
      <c r="X48" s="6"/>
      <c r="Y48" s="6"/>
      <c r="Z48" s="6"/>
    </row>
    <row r="49" ht="31.5" hidden="1" customHeight="1">
      <c r="A49" s="120" t="s">
        <v>82</v>
      </c>
      <c r="B49" s="122" t="s">
        <v>83</v>
      </c>
      <c r="C49" s="108"/>
      <c r="D49" s="108"/>
      <c r="E49" s="113"/>
      <c r="F49" s="108"/>
      <c r="G49" s="108"/>
      <c r="H49" s="78"/>
      <c r="I49" s="78"/>
      <c r="J49" s="5"/>
      <c r="K49" s="6"/>
      <c r="L49" s="6"/>
      <c r="M49" s="6"/>
      <c r="N49" s="6"/>
      <c r="O49" s="6"/>
      <c r="P49" s="6"/>
      <c r="Q49" s="6"/>
      <c r="R49" s="6"/>
      <c r="S49" s="6"/>
      <c r="T49" s="6"/>
      <c r="U49" s="6"/>
      <c r="V49" s="6"/>
      <c r="W49" s="6"/>
      <c r="X49" s="6"/>
      <c r="Y49" s="6"/>
      <c r="Z49" s="6"/>
    </row>
    <row r="50" ht="15.75" hidden="1" customHeight="1">
      <c r="A50" s="120" t="s">
        <v>89</v>
      </c>
      <c r="B50" s="122" t="s">
        <v>91</v>
      </c>
      <c r="C50" s="108"/>
      <c r="D50" s="108"/>
      <c r="E50" s="113"/>
      <c r="F50" s="108"/>
      <c r="G50" s="108"/>
      <c r="H50" s="78"/>
      <c r="I50" s="78"/>
      <c r="J50" s="5"/>
      <c r="K50" s="6"/>
      <c r="L50" s="6"/>
      <c r="M50" s="6"/>
      <c r="N50" s="6"/>
      <c r="O50" s="6"/>
      <c r="P50" s="6"/>
      <c r="Q50" s="6"/>
      <c r="R50" s="6"/>
      <c r="S50" s="6"/>
      <c r="T50" s="6"/>
      <c r="U50" s="6"/>
      <c r="V50" s="6"/>
      <c r="W50" s="6"/>
      <c r="X50" s="6"/>
      <c r="Y50" s="6"/>
      <c r="Z50" s="6"/>
    </row>
    <row r="51" ht="31.5" hidden="1" customHeight="1">
      <c r="A51" s="120" t="s">
        <v>126</v>
      </c>
      <c r="B51" s="122" t="s">
        <v>110</v>
      </c>
      <c r="C51" s="108"/>
      <c r="D51" s="108"/>
      <c r="E51" s="113"/>
      <c r="F51" s="108"/>
      <c r="G51" s="108"/>
      <c r="H51" s="78"/>
      <c r="I51" s="78"/>
      <c r="J51" s="5"/>
      <c r="K51" s="6"/>
      <c r="L51" s="6"/>
      <c r="M51" s="6"/>
      <c r="N51" s="6"/>
      <c r="O51" s="6"/>
      <c r="P51" s="6"/>
      <c r="Q51" s="6"/>
      <c r="R51" s="6"/>
      <c r="S51" s="6"/>
      <c r="T51" s="6"/>
      <c r="U51" s="6"/>
      <c r="V51" s="6"/>
      <c r="W51" s="6"/>
      <c r="X51" s="6"/>
      <c r="Y51" s="6"/>
      <c r="Z51" s="6"/>
    </row>
    <row r="52" ht="31.5" hidden="1" customHeight="1">
      <c r="A52" s="120" t="s">
        <v>116</v>
      </c>
      <c r="B52" s="122" t="s">
        <v>117</v>
      </c>
      <c r="C52" s="108"/>
      <c r="D52" s="108"/>
      <c r="E52" s="113"/>
      <c r="F52" s="108"/>
      <c r="G52" s="108"/>
      <c r="H52" s="78"/>
      <c r="I52" s="78"/>
      <c r="J52" s="5"/>
      <c r="K52" s="6"/>
      <c r="L52" s="6"/>
      <c r="M52" s="6"/>
      <c r="N52" s="6"/>
      <c r="O52" s="6"/>
      <c r="P52" s="6"/>
      <c r="Q52" s="6"/>
      <c r="R52" s="6"/>
      <c r="S52" s="6"/>
      <c r="T52" s="6"/>
      <c r="U52" s="6"/>
      <c r="V52" s="6"/>
      <c r="W52" s="6"/>
      <c r="X52" s="6"/>
      <c r="Y52" s="6"/>
      <c r="Z52" s="6"/>
    </row>
    <row r="53" ht="31.5" hidden="1" customHeight="1">
      <c r="A53" s="120" t="s">
        <v>135</v>
      </c>
      <c r="B53" s="122" t="s">
        <v>119</v>
      </c>
      <c r="C53" s="108"/>
      <c r="D53" s="108"/>
      <c r="E53" s="113"/>
      <c r="F53" s="108"/>
      <c r="G53" s="108"/>
      <c r="H53" s="78"/>
      <c r="I53" s="78"/>
      <c r="J53" s="5"/>
      <c r="K53" s="6"/>
      <c r="L53" s="6"/>
      <c r="M53" s="6"/>
      <c r="N53" s="6"/>
      <c r="O53" s="6"/>
      <c r="P53" s="6"/>
      <c r="Q53" s="6"/>
      <c r="R53" s="6"/>
      <c r="S53" s="6"/>
      <c r="T53" s="6"/>
      <c r="U53" s="6"/>
      <c r="V53" s="6"/>
      <c r="W53" s="6"/>
      <c r="X53" s="6"/>
      <c r="Y53" s="6"/>
      <c r="Z53" s="6"/>
    </row>
    <row r="54" ht="31.5" hidden="1" customHeight="1">
      <c r="A54" s="120" t="s">
        <v>124</v>
      </c>
      <c r="B54" s="122" t="s">
        <v>125</v>
      </c>
      <c r="C54" s="108"/>
      <c r="D54" s="108"/>
      <c r="E54" s="113"/>
      <c r="F54" s="108"/>
      <c r="G54" s="108"/>
      <c r="H54" s="78"/>
      <c r="I54" s="78"/>
      <c r="J54" s="5"/>
      <c r="K54" s="6"/>
      <c r="L54" s="6"/>
      <c r="M54" s="6"/>
      <c r="N54" s="6"/>
      <c r="O54" s="6"/>
      <c r="P54" s="6"/>
      <c r="Q54" s="6"/>
      <c r="R54" s="6"/>
      <c r="S54" s="6"/>
      <c r="T54" s="6"/>
      <c r="U54" s="6"/>
      <c r="V54" s="6"/>
      <c r="W54" s="6"/>
      <c r="X54" s="6"/>
      <c r="Y54" s="6"/>
      <c r="Z54" s="6"/>
    </row>
    <row r="55" ht="15.75" hidden="1" customHeight="1">
      <c r="A55" s="120" t="s">
        <v>128</v>
      </c>
      <c r="B55" s="122" t="s">
        <v>129</v>
      </c>
      <c r="C55" s="108"/>
      <c r="D55" s="108"/>
      <c r="E55" s="113"/>
      <c r="F55" s="108"/>
      <c r="G55" s="108"/>
      <c r="H55" s="78"/>
      <c r="I55" s="78"/>
      <c r="J55" s="5"/>
      <c r="K55" s="6"/>
      <c r="L55" s="6"/>
      <c r="M55" s="6"/>
      <c r="N55" s="6"/>
      <c r="O55" s="6"/>
      <c r="P55" s="6"/>
      <c r="Q55" s="6"/>
      <c r="R55" s="6"/>
      <c r="S55" s="6"/>
      <c r="T55" s="6"/>
      <c r="U55" s="6"/>
      <c r="V55" s="6"/>
      <c r="W55" s="6"/>
      <c r="X55" s="6"/>
      <c r="Y55" s="6"/>
      <c r="Z55" s="6"/>
    </row>
    <row r="56" ht="31.5" hidden="1" customHeight="1">
      <c r="A56" s="120" t="s">
        <v>132</v>
      </c>
      <c r="B56" s="122" t="s">
        <v>133</v>
      </c>
      <c r="C56" s="108"/>
      <c r="D56" s="108"/>
      <c r="E56" s="113"/>
      <c r="F56" s="108"/>
      <c r="G56" s="108"/>
      <c r="H56" s="78"/>
      <c r="I56" s="78"/>
      <c r="J56" s="5"/>
      <c r="K56" s="6"/>
      <c r="L56" s="6"/>
      <c r="M56" s="6"/>
      <c r="N56" s="6"/>
      <c r="O56" s="6"/>
      <c r="P56" s="6"/>
      <c r="Q56" s="6"/>
      <c r="R56" s="6"/>
      <c r="S56" s="6"/>
      <c r="T56" s="6"/>
      <c r="U56" s="6"/>
      <c r="V56" s="6"/>
      <c r="W56" s="6"/>
      <c r="X56" s="6"/>
      <c r="Y56" s="6"/>
      <c r="Z56" s="6"/>
    </row>
    <row r="57" ht="31.5" hidden="1" customHeight="1">
      <c r="A57" s="120" t="s">
        <v>148</v>
      </c>
      <c r="B57" s="122" t="s">
        <v>138</v>
      </c>
      <c r="C57" s="108"/>
      <c r="D57" s="108"/>
      <c r="E57" s="113"/>
      <c r="F57" s="108"/>
      <c r="G57" s="108"/>
      <c r="H57" s="78"/>
      <c r="I57" s="78"/>
      <c r="J57" s="5"/>
      <c r="K57" s="6"/>
      <c r="L57" s="6"/>
      <c r="M57" s="6"/>
      <c r="N57" s="6"/>
      <c r="O57" s="6"/>
      <c r="P57" s="6"/>
      <c r="Q57" s="6"/>
      <c r="R57" s="6"/>
      <c r="S57" s="6"/>
      <c r="T57" s="6"/>
      <c r="U57" s="6"/>
      <c r="V57" s="6"/>
      <c r="W57" s="6"/>
      <c r="X57" s="6"/>
      <c r="Y57" s="6"/>
      <c r="Z57" s="6"/>
    </row>
    <row r="58" ht="31.5" customHeight="1">
      <c r="A58" s="302" t="s">
        <v>153</v>
      </c>
      <c r="B58" s="122" t="s">
        <v>150</v>
      </c>
      <c r="C58" s="134" t="s">
        <v>2721</v>
      </c>
      <c r="D58" s="110">
        <v>2.0</v>
      </c>
      <c r="E58" s="115" t="s">
        <v>158</v>
      </c>
      <c r="F58" s="110"/>
      <c r="G58" s="110"/>
      <c r="H58" s="98"/>
      <c r="I58" s="98"/>
      <c r="J58" s="116"/>
      <c r="K58" s="6"/>
      <c r="L58" s="6"/>
      <c r="M58" s="6"/>
      <c r="N58" s="6"/>
      <c r="O58" s="6"/>
      <c r="P58" s="6"/>
      <c r="Q58" s="6"/>
      <c r="R58" s="6"/>
      <c r="S58" s="6"/>
      <c r="T58" s="6"/>
      <c r="U58" s="6"/>
      <c r="V58" s="6"/>
      <c r="W58" s="6"/>
      <c r="X58" s="6"/>
      <c r="Y58" s="6"/>
      <c r="Z58" s="6"/>
    </row>
    <row r="59" ht="31.5" hidden="1" customHeight="1">
      <c r="A59" s="120" t="s">
        <v>155</v>
      </c>
      <c r="B59" s="122" t="s">
        <v>157</v>
      </c>
      <c r="C59" s="108"/>
      <c r="D59" s="108"/>
      <c r="E59" s="113"/>
      <c r="F59" s="108"/>
      <c r="G59" s="108"/>
      <c r="H59" s="78"/>
      <c r="I59" s="78"/>
      <c r="J59" s="5"/>
      <c r="K59" s="6"/>
      <c r="L59" s="6"/>
      <c r="M59" s="6"/>
      <c r="N59" s="6"/>
      <c r="O59" s="6"/>
      <c r="P59" s="6"/>
      <c r="Q59" s="6"/>
      <c r="R59" s="6"/>
      <c r="S59" s="6"/>
      <c r="T59" s="6"/>
      <c r="U59" s="6"/>
      <c r="V59" s="6"/>
      <c r="W59" s="6"/>
      <c r="X59" s="6"/>
      <c r="Y59" s="6"/>
      <c r="Z59" s="6"/>
    </row>
    <row r="60" ht="31.5" hidden="1" customHeight="1">
      <c r="A60" s="120" t="s">
        <v>170</v>
      </c>
      <c r="B60" s="122" t="s">
        <v>160</v>
      </c>
      <c r="C60" s="108"/>
      <c r="D60" s="108"/>
      <c r="E60" s="113"/>
      <c r="F60" s="108"/>
      <c r="G60" s="108"/>
      <c r="H60" s="78"/>
      <c r="I60" s="78"/>
      <c r="J60" s="5"/>
      <c r="K60" s="6"/>
      <c r="L60" s="6"/>
      <c r="M60" s="6"/>
      <c r="N60" s="6"/>
      <c r="O60" s="6"/>
      <c r="P60" s="6"/>
      <c r="Q60" s="6"/>
      <c r="R60" s="6"/>
      <c r="S60" s="6"/>
      <c r="T60" s="6"/>
      <c r="U60" s="6"/>
      <c r="V60" s="6"/>
      <c r="W60" s="6"/>
      <c r="X60" s="6"/>
      <c r="Y60" s="6"/>
      <c r="Z60" s="6"/>
    </row>
    <row r="61" ht="31.5" hidden="1" customHeight="1">
      <c r="A61" s="303" t="s">
        <v>164</v>
      </c>
      <c r="B61" s="122" t="s">
        <v>165</v>
      </c>
      <c r="C61" s="134"/>
      <c r="D61" s="108"/>
      <c r="E61" s="113"/>
      <c r="F61" s="108"/>
      <c r="G61" s="108"/>
      <c r="H61" s="78"/>
      <c r="I61" s="78"/>
      <c r="J61" s="5"/>
      <c r="K61" s="6"/>
      <c r="L61" s="6"/>
      <c r="M61" s="6"/>
      <c r="N61" s="6"/>
      <c r="O61" s="6"/>
      <c r="P61" s="6"/>
      <c r="Q61" s="6"/>
      <c r="R61" s="6"/>
      <c r="S61" s="6"/>
      <c r="T61" s="6"/>
      <c r="U61" s="6"/>
      <c r="V61" s="6"/>
      <c r="W61" s="6"/>
      <c r="X61" s="6"/>
      <c r="Y61" s="6"/>
      <c r="Z61" s="6"/>
    </row>
    <row r="62" ht="31.5" customHeight="1">
      <c r="A62" s="302" t="s">
        <v>168</v>
      </c>
      <c r="B62" s="122" t="s">
        <v>169</v>
      </c>
      <c r="C62" s="134" t="s">
        <v>2722</v>
      </c>
      <c r="D62" s="110">
        <v>2.0</v>
      </c>
      <c r="E62" s="115" t="s">
        <v>114</v>
      </c>
      <c r="F62" s="110"/>
      <c r="G62" s="110"/>
      <c r="H62" s="98"/>
      <c r="I62" s="98"/>
      <c r="J62" s="116"/>
      <c r="K62" s="6"/>
      <c r="L62" s="6"/>
      <c r="M62" s="6"/>
      <c r="N62" s="6"/>
      <c r="O62" s="6"/>
      <c r="P62" s="6"/>
      <c r="Q62" s="6"/>
      <c r="R62" s="6"/>
      <c r="S62" s="6"/>
      <c r="T62" s="6"/>
      <c r="U62" s="6"/>
      <c r="V62" s="6"/>
      <c r="W62" s="6"/>
      <c r="X62" s="6"/>
      <c r="Y62" s="6"/>
      <c r="Z62" s="6"/>
    </row>
    <row r="63" ht="31.5" customHeight="1">
      <c r="A63" s="302" t="s">
        <v>171</v>
      </c>
      <c r="B63" s="301" t="s">
        <v>177</v>
      </c>
      <c r="C63" s="3"/>
      <c r="D63" s="3"/>
      <c r="E63" s="3"/>
      <c r="F63" s="3"/>
      <c r="G63" s="4"/>
      <c r="H63" s="98">
        <f>SUM(D65:D71)</f>
        <v>7</v>
      </c>
      <c r="I63" s="98">
        <f>COUNT(D65:D71)*2</f>
        <v>14</v>
      </c>
      <c r="J63" s="116"/>
      <c r="K63" s="6"/>
      <c r="L63" s="6"/>
      <c r="M63" s="6"/>
      <c r="N63" s="6"/>
      <c r="O63" s="6"/>
      <c r="P63" s="6"/>
      <c r="Q63" s="6"/>
      <c r="R63" s="6"/>
      <c r="S63" s="6"/>
      <c r="T63" s="6"/>
      <c r="U63" s="6"/>
      <c r="V63" s="6"/>
      <c r="W63" s="6"/>
      <c r="X63" s="6"/>
      <c r="Y63" s="6"/>
      <c r="Z63" s="6"/>
    </row>
    <row r="64" ht="31.5" hidden="1" customHeight="1">
      <c r="A64" s="120" t="s">
        <v>178</v>
      </c>
      <c r="B64" s="122" t="s">
        <v>179</v>
      </c>
      <c r="C64" s="108"/>
      <c r="D64" s="108"/>
      <c r="E64" s="113"/>
      <c r="F64" s="108"/>
      <c r="G64" s="108"/>
      <c r="H64" s="78"/>
      <c r="I64" s="78"/>
      <c r="J64" s="5"/>
      <c r="K64" s="6"/>
      <c r="L64" s="6"/>
      <c r="M64" s="6"/>
      <c r="N64" s="6"/>
      <c r="O64" s="6"/>
      <c r="P64" s="6"/>
      <c r="Q64" s="6"/>
      <c r="R64" s="6"/>
      <c r="S64" s="6"/>
      <c r="T64" s="6"/>
      <c r="U64" s="6"/>
      <c r="V64" s="6"/>
      <c r="W64" s="6"/>
      <c r="X64" s="6"/>
      <c r="Y64" s="6"/>
      <c r="Z64" s="6"/>
    </row>
    <row r="65" ht="31.5" customHeight="1">
      <c r="A65" s="148" t="s">
        <v>180</v>
      </c>
      <c r="B65" s="122" t="s">
        <v>181</v>
      </c>
      <c r="C65" s="110" t="s">
        <v>2723</v>
      </c>
      <c r="D65" s="110">
        <v>0.0</v>
      </c>
      <c r="E65" s="115" t="s">
        <v>114</v>
      </c>
      <c r="F65" s="134" t="s">
        <v>2724</v>
      </c>
      <c r="G65" s="110"/>
      <c r="H65" s="98"/>
      <c r="I65" s="98"/>
      <c r="J65" s="116"/>
      <c r="K65" s="6"/>
      <c r="L65" s="6"/>
      <c r="M65" s="6"/>
      <c r="N65" s="6"/>
      <c r="O65" s="6"/>
      <c r="P65" s="6"/>
      <c r="Q65" s="6"/>
      <c r="R65" s="6"/>
      <c r="S65" s="6"/>
      <c r="T65" s="6"/>
      <c r="U65" s="6"/>
      <c r="V65" s="6"/>
      <c r="W65" s="6"/>
      <c r="X65" s="6"/>
      <c r="Y65" s="6"/>
      <c r="Z65" s="6"/>
    </row>
    <row r="66" ht="30.0" customHeight="1">
      <c r="A66" s="148"/>
      <c r="B66" s="122"/>
      <c r="C66" s="110" t="s">
        <v>2725</v>
      </c>
      <c r="D66" s="110">
        <v>2.0</v>
      </c>
      <c r="E66" s="115" t="s">
        <v>114</v>
      </c>
      <c r="F66" s="134" t="s">
        <v>2726</v>
      </c>
      <c r="G66" s="110"/>
      <c r="H66" s="98"/>
      <c r="I66" s="98"/>
      <c r="J66" s="116"/>
      <c r="K66" s="6"/>
      <c r="L66" s="6"/>
      <c r="M66" s="6"/>
      <c r="N66" s="6"/>
      <c r="O66" s="6"/>
      <c r="P66" s="6"/>
      <c r="Q66" s="6"/>
      <c r="R66" s="6"/>
      <c r="S66" s="6"/>
      <c r="T66" s="6"/>
      <c r="U66" s="6"/>
      <c r="V66" s="6"/>
      <c r="W66" s="6"/>
      <c r="X66" s="6"/>
      <c r="Y66" s="6"/>
      <c r="Z66" s="6"/>
    </row>
    <row r="67" ht="30.0" customHeight="1">
      <c r="A67" s="148"/>
      <c r="B67" s="122"/>
      <c r="C67" s="110" t="s">
        <v>2727</v>
      </c>
      <c r="D67" s="110">
        <v>2.0</v>
      </c>
      <c r="E67" s="115" t="s">
        <v>114</v>
      </c>
      <c r="F67" s="134" t="s">
        <v>2728</v>
      </c>
      <c r="G67" s="110"/>
      <c r="H67" s="98"/>
      <c r="I67" s="98"/>
      <c r="J67" s="116"/>
      <c r="K67" s="6"/>
      <c r="L67" s="6"/>
      <c r="M67" s="6"/>
      <c r="N67" s="6"/>
      <c r="O67" s="6"/>
      <c r="P67" s="6"/>
      <c r="Q67" s="6"/>
      <c r="R67" s="6"/>
      <c r="S67" s="6"/>
      <c r="T67" s="6"/>
      <c r="U67" s="6"/>
      <c r="V67" s="6"/>
      <c r="W67" s="6"/>
      <c r="X67" s="6"/>
      <c r="Y67" s="6"/>
      <c r="Z67" s="6"/>
    </row>
    <row r="68" ht="30.0" customHeight="1">
      <c r="A68" s="148"/>
      <c r="B68" s="122"/>
      <c r="C68" s="110" t="s">
        <v>2729</v>
      </c>
      <c r="D68" s="110">
        <v>0.0</v>
      </c>
      <c r="E68" s="115" t="s">
        <v>114</v>
      </c>
      <c r="F68" s="134" t="s">
        <v>2730</v>
      </c>
      <c r="G68" s="110"/>
      <c r="H68" s="98"/>
      <c r="I68" s="98"/>
      <c r="J68" s="116"/>
      <c r="K68" s="6"/>
      <c r="L68" s="6"/>
      <c r="M68" s="6"/>
      <c r="N68" s="6"/>
      <c r="O68" s="6"/>
      <c r="P68" s="6"/>
      <c r="Q68" s="6"/>
      <c r="R68" s="6"/>
      <c r="S68" s="6"/>
      <c r="T68" s="6"/>
      <c r="U68" s="6"/>
      <c r="V68" s="6"/>
      <c r="W68" s="6"/>
      <c r="X68" s="6"/>
      <c r="Y68" s="6"/>
      <c r="Z68" s="6"/>
    </row>
    <row r="69" ht="30.0" customHeight="1">
      <c r="A69" s="148"/>
      <c r="B69" s="122"/>
      <c r="C69" s="110" t="s">
        <v>2731</v>
      </c>
      <c r="D69" s="110">
        <v>0.0</v>
      </c>
      <c r="E69" s="115" t="s">
        <v>114</v>
      </c>
      <c r="F69" s="134" t="s">
        <v>2732</v>
      </c>
      <c r="G69" s="110"/>
      <c r="H69" s="98"/>
      <c r="I69" s="98"/>
      <c r="J69" s="116"/>
      <c r="K69" s="6"/>
      <c r="L69" s="6"/>
      <c r="M69" s="6"/>
      <c r="N69" s="6"/>
      <c r="O69" s="6"/>
      <c r="P69" s="6"/>
      <c r="Q69" s="6"/>
      <c r="R69" s="6"/>
      <c r="S69" s="6"/>
      <c r="T69" s="6"/>
      <c r="U69" s="6"/>
      <c r="V69" s="6"/>
      <c r="W69" s="6"/>
      <c r="X69" s="6"/>
      <c r="Y69" s="6"/>
      <c r="Z69" s="6"/>
    </row>
    <row r="70" ht="31.5" customHeight="1">
      <c r="A70" s="148" t="s">
        <v>184</v>
      </c>
      <c r="B70" s="122" t="s">
        <v>185</v>
      </c>
      <c r="C70" s="110" t="s">
        <v>2733</v>
      </c>
      <c r="D70" s="110">
        <v>2.0</v>
      </c>
      <c r="E70" s="115" t="s">
        <v>114</v>
      </c>
      <c r="F70" s="110"/>
      <c r="G70" s="110"/>
      <c r="H70" s="98"/>
      <c r="I70" s="98"/>
      <c r="J70" s="116"/>
      <c r="K70" s="6"/>
      <c r="L70" s="6"/>
      <c r="M70" s="6"/>
      <c r="N70" s="6"/>
      <c r="O70" s="6"/>
      <c r="P70" s="6"/>
      <c r="Q70" s="6"/>
      <c r="R70" s="6"/>
      <c r="S70" s="6"/>
      <c r="T70" s="6"/>
      <c r="U70" s="6"/>
      <c r="V70" s="6"/>
      <c r="W70" s="6"/>
      <c r="X70" s="6"/>
      <c r="Y70" s="6"/>
      <c r="Z70" s="6"/>
    </row>
    <row r="71" ht="31.5" customHeight="1">
      <c r="A71" s="148" t="s">
        <v>186</v>
      </c>
      <c r="B71" s="122" t="s">
        <v>187</v>
      </c>
      <c r="C71" s="134" t="s">
        <v>2734</v>
      </c>
      <c r="D71" s="110">
        <v>1.0</v>
      </c>
      <c r="E71" s="115" t="s">
        <v>114</v>
      </c>
      <c r="F71" s="110"/>
      <c r="G71" s="110" t="s">
        <v>2735</v>
      </c>
      <c r="H71" s="98"/>
      <c r="I71" s="98"/>
      <c r="J71" s="116"/>
      <c r="K71" s="6"/>
      <c r="L71" s="6"/>
      <c r="M71" s="6"/>
      <c r="N71" s="6"/>
      <c r="O71" s="6"/>
      <c r="P71" s="6"/>
      <c r="Q71" s="6"/>
      <c r="R71" s="6"/>
      <c r="S71" s="6"/>
      <c r="T71" s="6"/>
      <c r="U71" s="6"/>
      <c r="V71" s="6"/>
      <c r="W71" s="6"/>
      <c r="X71" s="6"/>
      <c r="Y71" s="6"/>
      <c r="Z71" s="6"/>
    </row>
    <row r="72" ht="31.5" hidden="1" customHeight="1">
      <c r="A72" s="120" t="s">
        <v>190</v>
      </c>
      <c r="B72" s="122" t="s">
        <v>191</v>
      </c>
      <c r="C72" s="108"/>
      <c r="D72" s="108"/>
      <c r="E72" s="113"/>
      <c r="F72" s="108"/>
      <c r="G72" s="108"/>
      <c r="H72" s="78"/>
      <c r="I72" s="78"/>
      <c r="J72" s="5"/>
      <c r="K72" s="6"/>
      <c r="L72" s="6"/>
      <c r="M72" s="6"/>
      <c r="N72" s="6"/>
      <c r="O72" s="6"/>
      <c r="P72" s="6"/>
      <c r="Q72" s="6"/>
      <c r="R72" s="6"/>
      <c r="S72" s="6"/>
      <c r="T72" s="6"/>
      <c r="U72" s="6"/>
      <c r="V72" s="6"/>
      <c r="W72" s="6"/>
      <c r="X72" s="6"/>
      <c r="Y72" s="6"/>
      <c r="Z72" s="6"/>
    </row>
    <row r="73" ht="31.5" customHeight="1">
      <c r="A73" s="300" t="s">
        <v>193</v>
      </c>
      <c r="B73" s="301" t="s">
        <v>235</v>
      </c>
      <c r="C73" s="3"/>
      <c r="D73" s="3"/>
      <c r="E73" s="3"/>
      <c r="F73" s="3"/>
      <c r="G73" s="4"/>
      <c r="H73" s="98">
        <f>SUM(D74:D75)</f>
        <v>3</v>
      </c>
      <c r="I73" s="98">
        <f>COUNT(D74:D75)*2</f>
        <v>4</v>
      </c>
      <c r="J73" s="116"/>
      <c r="K73" s="6"/>
      <c r="L73" s="6"/>
      <c r="M73" s="6"/>
      <c r="N73" s="6"/>
      <c r="O73" s="6"/>
      <c r="P73" s="6"/>
      <c r="Q73" s="6"/>
      <c r="R73" s="6"/>
      <c r="S73" s="6"/>
      <c r="T73" s="6"/>
      <c r="U73" s="6"/>
      <c r="V73" s="6"/>
      <c r="W73" s="6"/>
      <c r="X73" s="6"/>
      <c r="Y73" s="6"/>
      <c r="Z73" s="6"/>
    </row>
    <row r="74" ht="31.5" customHeight="1">
      <c r="A74" s="302" t="s">
        <v>246</v>
      </c>
      <c r="B74" s="122" t="s">
        <v>199</v>
      </c>
      <c r="C74" s="134" t="s">
        <v>2736</v>
      </c>
      <c r="D74" s="110">
        <v>1.0</v>
      </c>
      <c r="E74" s="115" t="s">
        <v>114</v>
      </c>
      <c r="F74" s="110"/>
      <c r="G74" s="110" t="s">
        <v>2737</v>
      </c>
      <c r="H74" s="98"/>
      <c r="I74" s="98"/>
      <c r="J74" s="116"/>
      <c r="K74" s="6"/>
      <c r="L74" s="6"/>
      <c r="M74" s="6"/>
      <c r="N74" s="6"/>
      <c r="O74" s="6"/>
      <c r="P74" s="6"/>
      <c r="Q74" s="6"/>
      <c r="R74" s="6"/>
      <c r="S74" s="6"/>
      <c r="T74" s="6"/>
      <c r="U74" s="6"/>
      <c r="V74" s="6"/>
      <c r="W74" s="6"/>
      <c r="X74" s="6"/>
      <c r="Y74" s="6"/>
      <c r="Z74" s="6"/>
    </row>
    <row r="75" ht="31.5" customHeight="1">
      <c r="A75" s="302" t="s">
        <v>254</v>
      </c>
      <c r="B75" s="122" t="s">
        <v>214</v>
      </c>
      <c r="C75" s="134" t="s">
        <v>2738</v>
      </c>
      <c r="D75" s="110">
        <v>2.0</v>
      </c>
      <c r="E75" s="115" t="s">
        <v>114</v>
      </c>
      <c r="F75" s="110"/>
      <c r="G75" s="110"/>
      <c r="H75" s="98"/>
      <c r="I75" s="98"/>
      <c r="J75" s="116"/>
      <c r="K75" s="6"/>
      <c r="L75" s="6"/>
      <c r="M75" s="6"/>
      <c r="N75" s="6"/>
      <c r="O75" s="6"/>
      <c r="P75" s="6"/>
      <c r="Q75" s="6"/>
      <c r="R75" s="6"/>
      <c r="S75" s="6"/>
      <c r="T75" s="6"/>
      <c r="U75" s="6"/>
      <c r="V75" s="6"/>
      <c r="W75" s="6"/>
      <c r="X75" s="6"/>
      <c r="Y75" s="6"/>
      <c r="Z75" s="6"/>
    </row>
    <row r="76" ht="31.5" hidden="1" customHeight="1">
      <c r="A76" s="120" t="s">
        <v>261</v>
      </c>
      <c r="B76" s="122" t="s">
        <v>222</v>
      </c>
      <c r="C76" s="108"/>
      <c r="D76" s="108"/>
      <c r="E76" s="113"/>
      <c r="F76" s="108"/>
      <c r="G76" s="108"/>
      <c r="H76" s="78"/>
      <c r="I76" s="78"/>
      <c r="J76" s="5"/>
      <c r="K76" s="6"/>
      <c r="L76" s="6"/>
      <c r="M76" s="6"/>
      <c r="N76" s="6"/>
      <c r="O76" s="6"/>
      <c r="P76" s="6"/>
      <c r="Q76" s="6"/>
      <c r="R76" s="6"/>
      <c r="S76" s="6"/>
      <c r="T76" s="6"/>
      <c r="U76" s="6"/>
      <c r="V76" s="6"/>
      <c r="W76" s="6"/>
      <c r="X76" s="6"/>
      <c r="Y76" s="6"/>
      <c r="Z76" s="6"/>
    </row>
    <row r="77" ht="18.75" customHeight="1">
      <c r="A77" s="148" t="s">
        <v>226</v>
      </c>
      <c r="B77" s="301" t="s">
        <v>264</v>
      </c>
      <c r="C77" s="3"/>
      <c r="D77" s="3"/>
      <c r="E77" s="3"/>
      <c r="F77" s="3"/>
      <c r="G77" s="4"/>
      <c r="H77" s="98">
        <f>SUM(D78:D87)</f>
        <v>2</v>
      </c>
      <c r="I77" s="98">
        <f>COUNT(D78:D87)*2</f>
        <v>4</v>
      </c>
      <c r="J77" s="116"/>
      <c r="K77" s="6"/>
      <c r="L77" s="6"/>
      <c r="M77" s="6"/>
      <c r="N77" s="6"/>
      <c r="O77" s="6"/>
      <c r="P77" s="6"/>
      <c r="Q77" s="6"/>
      <c r="R77" s="6"/>
      <c r="S77" s="6"/>
      <c r="T77" s="6"/>
      <c r="U77" s="6"/>
      <c r="V77" s="6"/>
      <c r="W77" s="6"/>
      <c r="X77" s="6"/>
      <c r="Y77" s="6"/>
      <c r="Z77" s="6"/>
    </row>
    <row r="78" ht="63.0" customHeight="1">
      <c r="A78" s="148" t="s">
        <v>233</v>
      </c>
      <c r="B78" s="122" t="s">
        <v>234</v>
      </c>
      <c r="C78" s="110" t="s">
        <v>2739</v>
      </c>
      <c r="D78" s="110">
        <v>2.0</v>
      </c>
      <c r="E78" s="115" t="s">
        <v>114</v>
      </c>
      <c r="F78" s="110" t="s">
        <v>2740</v>
      </c>
      <c r="G78" s="110"/>
      <c r="H78" s="98"/>
      <c r="I78" s="98"/>
      <c r="J78" s="116"/>
      <c r="K78" s="6"/>
      <c r="L78" s="6"/>
      <c r="M78" s="6"/>
      <c r="N78" s="6"/>
      <c r="O78" s="6"/>
      <c r="P78" s="6"/>
      <c r="Q78" s="6"/>
      <c r="R78" s="6"/>
      <c r="S78" s="6"/>
      <c r="T78" s="6"/>
      <c r="U78" s="6"/>
      <c r="V78" s="6"/>
      <c r="W78" s="6"/>
      <c r="X78" s="6"/>
      <c r="Y78" s="6"/>
      <c r="Z78" s="6"/>
    </row>
    <row r="79" ht="47.25" hidden="1" customHeight="1">
      <c r="A79" s="120" t="s">
        <v>236</v>
      </c>
      <c r="B79" s="122" t="s">
        <v>237</v>
      </c>
      <c r="C79" s="108"/>
      <c r="D79" s="108"/>
      <c r="E79" s="113"/>
      <c r="F79" s="108"/>
      <c r="G79" s="108"/>
      <c r="H79" s="78"/>
      <c r="I79" s="78"/>
      <c r="J79" s="5"/>
      <c r="K79" s="6"/>
      <c r="L79" s="6"/>
      <c r="M79" s="6"/>
      <c r="N79" s="6"/>
      <c r="O79" s="6"/>
      <c r="P79" s="6"/>
      <c r="Q79" s="6"/>
      <c r="R79" s="6"/>
      <c r="S79" s="6"/>
      <c r="T79" s="6"/>
      <c r="U79" s="6"/>
      <c r="V79" s="6"/>
      <c r="W79" s="6"/>
      <c r="X79" s="6"/>
      <c r="Y79" s="6"/>
      <c r="Z79" s="6"/>
    </row>
    <row r="80" ht="47.25" hidden="1" customHeight="1">
      <c r="A80" s="120" t="s">
        <v>238</v>
      </c>
      <c r="B80" s="122" t="s">
        <v>239</v>
      </c>
      <c r="C80" s="108"/>
      <c r="D80" s="108"/>
      <c r="E80" s="113"/>
      <c r="F80" s="108"/>
      <c r="G80" s="108"/>
      <c r="H80" s="78"/>
      <c r="I80" s="78"/>
      <c r="J80" s="5"/>
      <c r="K80" s="6"/>
      <c r="L80" s="6"/>
      <c r="M80" s="6"/>
      <c r="N80" s="6"/>
      <c r="O80" s="6"/>
      <c r="P80" s="6"/>
      <c r="Q80" s="6"/>
      <c r="R80" s="6"/>
      <c r="S80" s="6"/>
      <c r="T80" s="6"/>
      <c r="U80" s="6"/>
      <c r="V80" s="6"/>
      <c r="W80" s="6"/>
      <c r="X80" s="6"/>
      <c r="Y80" s="6"/>
      <c r="Z80" s="6"/>
    </row>
    <row r="81" ht="47.25" hidden="1" customHeight="1">
      <c r="A81" s="120" t="s">
        <v>240</v>
      </c>
      <c r="B81" s="122" t="s">
        <v>242</v>
      </c>
      <c r="C81" s="108"/>
      <c r="D81" s="108"/>
      <c r="E81" s="113"/>
      <c r="F81" s="108"/>
      <c r="G81" s="108"/>
      <c r="H81" s="78"/>
      <c r="I81" s="78"/>
      <c r="J81" s="5"/>
      <c r="K81" s="6"/>
      <c r="L81" s="6"/>
      <c r="M81" s="6"/>
      <c r="N81" s="6"/>
      <c r="O81" s="6"/>
      <c r="P81" s="6"/>
      <c r="Q81" s="6"/>
      <c r="R81" s="6"/>
      <c r="S81" s="6"/>
      <c r="T81" s="6"/>
      <c r="U81" s="6"/>
      <c r="V81" s="6"/>
      <c r="W81" s="6"/>
      <c r="X81" s="6"/>
      <c r="Y81" s="6"/>
      <c r="Z81" s="6"/>
    </row>
    <row r="82" ht="47.25" hidden="1" customHeight="1">
      <c r="A82" s="120" t="s">
        <v>243</v>
      </c>
      <c r="B82" s="122" t="s">
        <v>2193</v>
      </c>
      <c r="C82" s="108"/>
      <c r="D82" s="108"/>
      <c r="E82" s="113"/>
      <c r="F82" s="108"/>
      <c r="G82" s="108"/>
      <c r="H82" s="78"/>
      <c r="I82" s="78"/>
      <c r="J82" s="5"/>
      <c r="K82" s="6"/>
      <c r="L82" s="6"/>
      <c r="M82" s="6"/>
      <c r="N82" s="6"/>
      <c r="O82" s="6"/>
      <c r="P82" s="6"/>
      <c r="Q82" s="6"/>
      <c r="R82" s="6"/>
      <c r="S82" s="6"/>
      <c r="T82" s="6"/>
      <c r="U82" s="6"/>
      <c r="V82" s="6"/>
      <c r="W82" s="6"/>
      <c r="X82" s="6"/>
      <c r="Y82" s="6"/>
      <c r="Z82" s="6"/>
    </row>
    <row r="83" ht="47.25" hidden="1" customHeight="1">
      <c r="A83" s="120" t="s">
        <v>249</v>
      </c>
      <c r="B83" s="122" t="s">
        <v>250</v>
      </c>
      <c r="C83" s="108"/>
      <c r="D83" s="108"/>
      <c r="E83" s="113"/>
      <c r="F83" s="108"/>
      <c r="G83" s="108"/>
      <c r="H83" s="78"/>
      <c r="I83" s="78"/>
      <c r="J83" s="5"/>
      <c r="K83" s="6"/>
      <c r="L83" s="6"/>
      <c r="M83" s="6"/>
      <c r="N83" s="6"/>
      <c r="O83" s="6"/>
      <c r="P83" s="6"/>
      <c r="Q83" s="6"/>
      <c r="R83" s="6"/>
      <c r="S83" s="6"/>
      <c r="T83" s="6"/>
      <c r="U83" s="6"/>
      <c r="V83" s="6"/>
      <c r="W83" s="6"/>
      <c r="X83" s="6"/>
      <c r="Y83" s="6"/>
      <c r="Z83" s="6"/>
    </row>
    <row r="84" ht="47.25" hidden="1" customHeight="1">
      <c r="A84" s="120" t="s">
        <v>252</v>
      </c>
      <c r="B84" s="122" t="s">
        <v>255</v>
      </c>
      <c r="C84" s="108"/>
      <c r="D84" s="108"/>
      <c r="E84" s="113"/>
      <c r="F84" s="108"/>
      <c r="G84" s="108"/>
      <c r="H84" s="78"/>
      <c r="I84" s="78"/>
      <c r="J84" s="5"/>
      <c r="K84" s="6"/>
      <c r="L84" s="6"/>
      <c r="M84" s="6"/>
      <c r="N84" s="6"/>
      <c r="O84" s="6"/>
      <c r="P84" s="6"/>
      <c r="Q84" s="6"/>
      <c r="R84" s="6"/>
      <c r="S84" s="6"/>
      <c r="T84" s="6"/>
      <c r="U84" s="6"/>
      <c r="V84" s="6"/>
      <c r="W84" s="6"/>
      <c r="X84" s="6"/>
      <c r="Y84" s="6"/>
      <c r="Z84" s="6"/>
    </row>
    <row r="85" ht="78.75" hidden="1" customHeight="1">
      <c r="A85" s="120" t="s">
        <v>259</v>
      </c>
      <c r="B85" s="122" t="s">
        <v>260</v>
      </c>
      <c r="C85" s="108"/>
      <c r="D85" s="108"/>
      <c r="E85" s="113"/>
      <c r="F85" s="108"/>
      <c r="G85" s="108"/>
      <c r="H85" s="78"/>
      <c r="I85" s="78"/>
      <c r="J85" s="5"/>
      <c r="K85" s="6"/>
      <c r="L85" s="6"/>
      <c r="M85" s="6"/>
      <c r="N85" s="6"/>
      <c r="O85" s="6"/>
      <c r="P85" s="6"/>
      <c r="Q85" s="6"/>
      <c r="R85" s="6"/>
      <c r="S85" s="6"/>
      <c r="T85" s="6"/>
      <c r="U85" s="6"/>
      <c r="V85" s="6"/>
      <c r="W85" s="6"/>
      <c r="X85" s="6"/>
      <c r="Y85" s="6"/>
      <c r="Z85" s="6"/>
    </row>
    <row r="86" ht="47.25" hidden="1" customHeight="1">
      <c r="A86" s="120" t="s">
        <v>262</v>
      </c>
      <c r="B86" s="122" t="s">
        <v>263</v>
      </c>
      <c r="C86" s="108"/>
      <c r="D86" s="108"/>
      <c r="E86" s="113"/>
      <c r="F86" s="108"/>
      <c r="G86" s="108"/>
      <c r="H86" s="78"/>
      <c r="I86" s="78"/>
      <c r="J86" s="5"/>
      <c r="K86" s="6"/>
      <c r="L86" s="6"/>
      <c r="M86" s="6"/>
      <c r="N86" s="6"/>
      <c r="O86" s="6"/>
      <c r="P86" s="6"/>
      <c r="Q86" s="6"/>
      <c r="R86" s="6"/>
      <c r="S86" s="6"/>
      <c r="T86" s="6"/>
      <c r="U86" s="6"/>
      <c r="V86" s="6"/>
      <c r="W86" s="6"/>
      <c r="X86" s="6"/>
      <c r="Y86" s="6"/>
      <c r="Z86" s="6"/>
    </row>
    <row r="87" ht="72.0" customHeight="1">
      <c r="A87" s="148" t="s">
        <v>265</v>
      </c>
      <c r="B87" s="122" t="s">
        <v>2741</v>
      </c>
      <c r="C87" s="134" t="s">
        <v>2742</v>
      </c>
      <c r="D87" s="110">
        <v>0.0</v>
      </c>
      <c r="E87" s="115" t="s">
        <v>114</v>
      </c>
      <c r="F87" s="110"/>
      <c r="G87" s="110"/>
      <c r="H87" s="98"/>
      <c r="I87" s="98"/>
      <c r="J87" s="116"/>
      <c r="K87" s="6"/>
      <c r="L87" s="6"/>
      <c r="M87" s="6"/>
      <c r="N87" s="6"/>
      <c r="O87" s="6"/>
      <c r="P87" s="6"/>
      <c r="Q87" s="6"/>
      <c r="R87" s="6"/>
      <c r="S87" s="6"/>
      <c r="T87" s="6"/>
      <c r="U87" s="6"/>
      <c r="V87" s="6"/>
      <c r="W87" s="6"/>
      <c r="X87" s="6"/>
      <c r="Y87" s="6"/>
      <c r="Z87" s="6"/>
    </row>
    <row r="88" ht="30.0" hidden="1" customHeight="1">
      <c r="A88" s="120" t="s">
        <v>267</v>
      </c>
      <c r="B88" s="110" t="s">
        <v>268</v>
      </c>
      <c r="C88" s="108"/>
      <c r="D88" s="108"/>
      <c r="E88" s="113"/>
      <c r="F88" s="108"/>
      <c r="G88" s="108"/>
      <c r="H88" s="78"/>
      <c r="I88" s="78"/>
      <c r="J88" s="5"/>
      <c r="K88" s="6"/>
      <c r="L88" s="6"/>
      <c r="M88" s="6"/>
      <c r="N88" s="6"/>
      <c r="O88" s="6"/>
      <c r="P88" s="6"/>
      <c r="Q88" s="6"/>
      <c r="R88" s="6"/>
      <c r="S88" s="6"/>
      <c r="T88" s="6"/>
      <c r="U88" s="6"/>
      <c r="V88" s="6"/>
      <c r="W88" s="6"/>
      <c r="X88" s="6"/>
      <c r="Y88" s="6"/>
      <c r="Z88" s="6"/>
    </row>
    <row r="89" ht="18.0" hidden="1" customHeight="1">
      <c r="A89" s="304" t="s">
        <v>294</v>
      </c>
      <c r="B89" s="301" t="s">
        <v>295</v>
      </c>
      <c r="C89" s="3"/>
      <c r="D89" s="3"/>
      <c r="E89" s="3"/>
      <c r="F89" s="3"/>
      <c r="G89" s="4"/>
      <c r="H89" s="78"/>
      <c r="I89" s="78"/>
      <c r="J89" s="5"/>
      <c r="K89" s="6"/>
      <c r="L89" s="6"/>
      <c r="M89" s="6"/>
      <c r="N89" s="6"/>
      <c r="O89" s="6"/>
      <c r="P89" s="6"/>
      <c r="Q89" s="6"/>
      <c r="R89" s="6"/>
      <c r="S89" s="6"/>
      <c r="T89" s="6"/>
      <c r="U89" s="6"/>
      <c r="V89" s="6"/>
      <c r="W89" s="6"/>
      <c r="X89" s="6"/>
      <c r="Y89" s="6"/>
      <c r="Z89" s="6"/>
    </row>
    <row r="90" ht="15.75" hidden="1" customHeight="1">
      <c r="A90" s="120" t="s">
        <v>275</v>
      </c>
      <c r="B90" s="122" t="s">
        <v>276</v>
      </c>
      <c r="C90" s="108"/>
      <c r="D90" s="108"/>
      <c r="E90" s="113"/>
      <c r="F90" s="108"/>
      <c r="G90" s="108"/>
      <c r="H90" s="78"/>
      <c r="I90" s="78"/>
      <c r="J90" s="5"/>
      <c r="K90" s="6"/>
      <c r="L90" s="6"/>
      <c r="M90" s="6"/>
      <c r="N90" s="6"/>
      <c r="O90" s="6"/>
      <c r="P90" s="6"/>
      <c r="Q90" s="6"/>
      <c r="R90" s="6"/>
      <c r="S90" s="6"/>
      <c r="T90" s="6"/>
      <c r="U90" s="6"/>
      <c r="V90" s="6"/>
      <c r="W90" s="6"/>
      <c r="X90" s="6"/>
      <c r="Y90" s="6"/>
      <c r="Z90" s="6"/>
    </row>
    <row r="91" ht="31.5" hidden="1" customHeight="1">
      <c r="A91" s="120" t="s">
        <v>277</v>
      </c>
      <c r="B91" s="122" t="s">
        <v>278</v>
      </c>
      <c r="C91" s="108"/>
      <c r="D91" s="108"/>
      <c r="E91" s="113"/>
      <c r="F91" s="108"/>
      <c r="G91" s="108"/>
      <c r="H91" s="78"/>
      <c r="I91" s="78"/>
      <c r="J91" s="5"/>
      <c r="K91" s="6"/>
      <c r="L91" s="6"/>
      <c r="M91" s="6"/>
      <c r="N91" s="6"/>
      <c r="O91" s="6"/>
      <c r="P91" s="6"/>
      <c r="Q91" s="6"/>
      <c r="R91" s="6"/>
      <c r="S91" s="6"/>
      <c r="T91" s="6"/>
      <c r="U91" s="6"/>
      <c r="V91" s="6"/>
      <c r="W91" s="6"/>
      <c r="X91" s="6"/>
      <c r="Y91" s="6"/>
      <c r="Z91" s="6"/>
    </row>
    <row r="92" ht="31.5" hidden="1" customHeight="1">
      <c r="A92" s="120" t="s">
        <v>326</v>
      </c>
      <c r="B92" s="122" t="s">
        <v>280</v>
      </c>
      <c r="C92" s="108"/>
      <c r="D92" s="108"/>
      <c r="E92" s="113"/>
      <c r="F92" s="108"/>
      <c r="G92" s="108"/>
      <c r="H92" s="78"/>
      <c r="I92" s="78"/>
      <c r="J92" s="5"/>
      <c r="K92" s="6"/>
      <c r="L92" s="6"/>
      <c r="M92" s="6"/>
      <c r="N92" s="6"/>
      <c r="O92" s="6"/>
      <c r="P92" s="6"/>
      <c r="Q92" s="6"/>
      <c r="R92" s="6"/>
      <c r="S92" s="6"/>
      <c r="T92" s="6"/>
      <c r="U92" s="6"/>
      <c r="V92" s="6"/>
      <c r="W92" s="6"/>
      <c r="X92" s="6"/>
      <c r="Y92" s="6"/>
      <c r="Z92" s="6"/>
    </row>
    <row r="93" ht="31.5" hidden="1" customHeight="1">
      <c r="A93" s="120" t="s">
        <v>282</v>
      </c>
      <c r="B93" s="122" t="s">
        <v>283</v>
      </c>
      <c r="C93" s="108"/>
      <c r="D93" s="108"/>
      <c r="E93" s="113"/>
      <c r="F93" s="108"/>
      <c r="G93" s="108"/>
      <c r="H93" s="78"/>
      <c r="I93" s="78"/>
      <c r="J93" s="5"/>
      <c r="K93" s="6"/>
      <c r="L93" s="6"/>
      <c r="M93" s="6"/>
      <c r="N93" s="6"/>
      <c r="O93" s="6"/>
      <c r="P93" s="6"/>
      <c r="Q93" s="6"/>
      <c r="R93" s="6"/>
      <c r="S93" s="6"/>
      <c r="T93" s="6"/>
      <c r="U93" s="6"/>
      <c r="V93" s="6"/>
      <c r="W93" s="6"/>
      <c r="X93" s="6"/>
      <c r="Y93" s="6"/>
      <c r="Z93" s="6"/>
    </row>
    <row r="94" ht="31.5" hidden="1" customHeight="1">
      <c r="A94" s="120" t="s">
        <v>284</v>
      </c>
      <c r="B94" s="122" t="s">
        <v>285</v>
      </c>
      <c r="C94" s="108"/>
      <c r="D94" s="108"/>
      <c r="E94" s="113"/>
      <c r="F94" s="108"/>
      <c r="G94" s="108"/>
      <c r="H94" s="78"/>
      <c r="I94" s="78"/>
      <c r="J94" s="5"/>
      <c r="K94" s="6"/>
      <c r="L94" s="6"/>
      <c r="M94" s="6"/>
      <c r="N94" s="6"/>
      <c r="O94" s="6"/>
      <c r="P94" s="6"/>
      <c r="Q94" s="6"/>
      <c r="R94" s="6"/>
      <c r="S94" s="6"/>
      <c r="T94" s="6"/>
      <c r="U94" s="6"/>
      <c r="V94" s="6"/>
      <c r="W94" s="6"/>
      <c r="X94" s="6"/>
      <c r="Y94" s="6"/>
      <c r="Z94" s="6"/>
    </row>
    <row r="95" ht="31.5" hidden="1" customHeight="1">
      <c r="A95" s="120" t="s">
        <v>286</v>
      </c>
      <c r="B95" s="122" t="s">
        <v>287</v>
      </c>
      <c r="C95" s="108"/>
      <c r="D95" s="108"/>
      <c r="E95" s="113"/>
      <c r="F95" s="108"/>
      <c r="G95" s="108"/>
      <c r="H95" s="78"/>
      <c r="I95" s="78"/>
      <c r="J95" s="5"/>
      <c r="K95" s="6"/>
      <c r="L95" s="6"/>
      <c r="M95" s="6"/>
      <c r="N95" s="6"/>
      <c r="O95" s="6"/>
      <c r="P95" s="6"/>
      <c r="Q95" s="6"/>
      <c r="R95" s="6"/>
      <c r="S95" s="6"/>
      <c r="T95" s="6"/>
      <c r="U95" s="6"/>
      <c r="V95" s="6"/>
      <c r="W95" s="6"/>
      <c r="X95" s="6"/>
      <c r="Y95" s="6"/>
      <c r="Z95" s="6"/>
    </row>
    <row r="96" ht="31.5" hidden="1" customHeight="1">
      <c r="A96" s="120" t="s">
        <v>335</v>
      </c>
      <c r="B96" s="122" t="s">
        <v>289</v>
      </c>
      <c r="C96" s="108"/>
      <c r="D96" s="108"/>
      <c r="E96" s="113"/>
      <c r="F96" s="108"/>
      <c r="G96" s="108"/>
      <c r="H96" s="78"/>
      <c r="I96" s="78"/>
      <c r="J96" s="5"/>
      <c r="K96" s="6"/>
      <c r="L96" s="6"/>
      <c r="M96" s="6"/>
      <c r="N96" s="6"/>
      <c r="O96" s="6"/>
      <c r="P96" s="6"/>
      <c r="Q96" s="6"/>
      <c r="R96" s="6"/>
      <c r="S96" s="6"/>
      <c r="T96" s="6"/>
      <c r="U96" s="6"/>
      <c r="V96" s="6"/>
      <c r="W96" s="6"/>
      <c r="X96" s="6"/>
      <c r="Y96" s="6"/>
      <c r="Z96" s="6"/>
    </row>
    <row r="97" ht="18.0" hidden="1" customHeight="1">
      <c r="A97" s="304" t="s">
        <v>338</v>
      </c>
      <c r="B97" s="301" t="s">
        <v>292</v>
      </c>
      <c r="C97" s="3"/>
      <c r="D97" s="3"/>
      <c r="E97" s="3"/>
      <c r="F97" s="3"/>
      <c r="G97" s="4"/>
      <c r="H97" s="78"/>
      <c r="I97" s="78"/>
      <c r="J97" s="5"/>
      <c r="K97" s="6"/>
      <c r="L97" s="6"/>
      <c r="M97" s="6"/>
      <c r="N97" s="6"/>
      <c r="O97" s="6"/>
      <c r="P97" s="6"/>
      <c r="Q97" s="6"/>
      <c r="R97" s="6"/>
      <c r="S97" s="6"/>
      <c r="T97" s="6"/>
      <c r="U97" s="6"/>
      <c r="V97" s="6"/>
      <c r="W97" s="6"/>
      <c r="X97" s="6"/>
      <c r="Y97" s="6"/>
      <c r="Z97" s="6"/>
    </row>
    <row r="98" ht="63.0" hidden="1" customHeight="1">
      <c r="A98" s="303" t="s">
        <v>343</v>
      </c>
      <c r="B98" s="122" t="s">
        <v>298</v>
      </c>
      <c r="C98" s="134"/>
      <c r="D98" s="158"/>
      <c r="E98" s="109"/>
      <c r="F98" s="134"/>
      <c r="G98" s="108"/>
      <c r="H98" s="78"/>
      <c r="I98" s="78"/>
      <c r="J98" s="5"/>
      <c r="K98" s="6"/>
      <c r="L98" s="6"/>
      <c r="M98" s="6"/>
      <c r="N98" s="6"/>
      <c r="O98" s="6"/>
      <c r="P98" s="6"/>
      <c r="Q98" s="6"/>
      <c r="R98" s="6"/>
      <c r="S98" s="6"/>
      <c r="T98" s="6"/>
      <c r="U98" s="6"/>
      <c r="V98" s="6"/>
      <c r="W98" s="6"/>
      <c r="X98" s="6"/>
      <c r="Y98" s="6"/>
      <c r="Z98" s="6"/>
    </row>
    <row r="99" ht="63.0" hidden="1" customHeight="1">
      <c r="A99" s="120" t="s">
        <v>303</v>
      </c>
      <c r="B99" s="122" t="s">
        <v>306</v>
      </c>
      <c r="C99" s="108"/>
      <c r="D99" s="108"/>
      <c r="E99" s="113"/>
      <c r="F99" s="108"/>
      <c r="G99" s="108"/>
      <c r="H99" s="78"/>
      <c r="I99" s="78"/>
      <c r="J99" s="5"/>
      <c r="K99" s="6"/>
      <c r="L99" s="6"/>
      <c r="M99" s="6"/>
      <c r="N99" s="6"/>
      <c r="O99" s="6"/>
      <c r="P99" s="6"/>
      <c r="Q99" s="6"/>
      <c r="R99" s="6"/>
      <c r="S99" s="6"/>
      <c r="T99" s="6"/>
      <c r="U99" s="6"/>
      <c r="V99" s="6"/>
      <c r="W99" s="6"/>
      <c r="X99" s="6"/>
      <c r="Y99" s="6"/>
      <c r="Z99" s="6"/>
    </row>
    <row r="100" ht="21.0" customHeight="1">
      <c r="A100" s="297"/>
      <c r="B100" s="299" t="s">
        <v>310</v>
      </c>
      <c r="C100" s="3"/>
      <c r="D100" s="3"/>
      <c r="E100" s="3"/>
      <c r="F100" s="3"/>
      <c r="G100" s="97"/>
      <c r="H100" s="98">
        <f t="shared" ref="H100:I100" si="2">H101+H115+H125+H134+H140</f>
        <v>38</v>
      </c>
      <c r="I100" s="98">
        <f t="shared" si="2"/>
        <v>78</v>
      </c>
      <c r="J100" s="116"/>
      <c r="K100" s="6"/>
      <c r="L100" s="6"/>
      <c r="M100" s="6"/>
      <c r="N100" s="6"/>
      <c r="O100" s="6"/>
      <c r="P100" s="6"/>
      <c r="Q100" s="6"/>
      <c r="R100" s="6"/>
      <c r="S100" s="6"/>
      <c r="T100" s="6"/>
      <c r="U100" s="6"/>
      <c r="V100" s="6"/>
      <c r="W100" s="6"/>
      <c r="X100" s="6"/>
      <c r="Y100" s="6"/>
      <c r="Z100" s="6"/>
    </row>
    <row r="101" ht="31.5" customHeight="1">
      <c r="A101" s="300" t="s">
        <v>364</v>
      </c>
      <c r="B101" s="301" t="s">
        <v>365</v>
      </c>
      <c r="C101" s="3"/>
      <c r="D101" s="3"/>
      <c r="E101" s="3"/>
      <c r="F101" s="3"/>
      <c r="G101" s="4"/>
      <c r="H101" s="98">
        <f>SUM(D102:D114)</f>
        <v>4</v>
      </c>
      <c r="I101" s="98">
        <f>COUNT(D102:D114)*2</f>
        <v>22</v>
      </c>
      <c r="J101" s="116"/>
      <c r="K101" s="6"/>
      <c r="L101" s="6"/>
      <c r="M101" s="6"/>
      <c r="N101" s="6"/>
      <c r="O101" s="6"/>
      <c r="P101" s="6"/>
      <c r="Q101" s="6"/>
      <c r="R101" s="6"/>
      <c r="S101" s="6"/>
      <c r="T101" s="6"/>
      <c r="U101" s="6"/>
      <c r="V101" s="6"/>
      <c r="W101" s="6"/>
      <c r="X101" s="6"/>
      <c r="Y101" s="6"/>
      <c r="Z101" s="6"/>
    </row>
    <row r="102" ht="31.5" customHeight="1">
      <c r="A102" s="302" t="s">
        <v>369</v>
      </c>
      <c r="B102" s="307" t="s">
        <v>329</v>
      </c>
      <c r="C102" s="155" t="s">
        <v>370</v>
      </c>
      <c r="D102" s="210">
        <v>1.0</v>
      </c>
      <c r="E102" s="121" t="s">
        <v>331</v>
      </c>
      <c r="F102" s="134" t="s">
        <v>373</v>
      </c>
      <c r="G102" s="110" t="s">
        <v>2746</v>
      </c>
      <c r="H102" s="98"/>
      <c r="I102" s="98"/>
      <c r="J102" s="116"/>
      <c r="K102" s="6"/>
      <c r="L102" s="6"/>
      <c r="M102" s="6"/>
      <c r="N102" s="6"/>
      <c r="O102" s="6"/>
      <c r="P102" s="6"/>
      <c r="Q102" s="6"/>
      <c r="R102" s="6"/>
      <c r="S102" s="6"/>
      <c r="T102" s="6"/>
      <c r="U102" s="6"/>
      <c r="V102" s="6"/>
      <c r="W102" s="6"/>
      <c r="X102" s="6"/>
      <c r="Y102" s="6"/>
      <c r="Z102" s="6"/>
    </row>
    <row r="103" ht="30.0" customHeight="1">
      <c r="A103" s="302"/>
      <c r="B103" s="309"/>
      <c r="C103" s="310" t="s">
        <v>2747</v>
      </c>
      <c r="D103" s="210">
        <v>0.0</v>
      </c>
      <c r="E103" s="121" t="s">
        <v>331</v>
      </c>
      <c r="F103" s="134"/>
      <c r="G103" s="110"/>
      <c r="H103" s="98"/>
      <c r="I103" s="98"/>
      <c r="J103" s="116"/>
      <c r="K103" s="6"/>
      <c r="L103" s="6"/>
      <c r="M103" s="6"/>
      <c r="N103" s="6"/>
      <c r="O103" s="6"/>
      <c r="P103" s="6"/>
      <c r="Q103" s="6"/>
      <c r="R103" s="6"/>
      <c r="S103" s="6"/>
      <c r="T103" s="6"/>
      <c r="U103" s="6"/>
      <c r="V103" s="6"/>
      <c r="W103" s="6"/>
      <c r="X103" s="6"/>
      <c r="Y103" s="6"/>
      <c r="Z103" s="6"/>
    </row>
    <row r="104" ht="47.25" customHeight="1">
      <c r="A104" s="302" t="s">
        <v>379</v>
      </c>
      <c r="B104" s="307" t="s">
        <v>339</v>
      </c>
      <c r="C104" s="134" t="s">
        <v>381</v>
      </c>
      <c r="D104" s="210">
        <v>0.0</v>
      </c>
      <c r="E104" s="121" t="s">
        <v>331</v>
      </c>
      <c r="F104" s="110"/>
      <c r="G104" s="110" t="s">
        <v>2748</v>
      </c>
      <c r="H104" s="98"/>
      <c r="I104" s="98"/>
      <c r="J104" s="116"/>
      <c r="K104" s="6"/>
      <c r="L104" s="6"/>
      <c r="M104" s="6"/>
      <c r="N104" s="6"/>
      <c r="O104" s="6"/>
      <c r="P104" s="6"/>
      <c r="Q104" s="6"/>
      <c r="R104" s="6"/>
      <c r="S104" s="6"/>
      <c r="T104" s="6"/>
      <c r="U104" s="6"/>
      <c r="V104" s="6"/>
      <c r="W104" s="6"/>
      <c r="X104" s="6"/>
      <c r="Y104" s="6"/>
      <c r="Z104" s="6"/>
    </row>
    <row r="105" ht="15.75" customHeight="1">
      <c r="A105" s="302"/>
      <c r="B105" s="307"/>
      <c r="C105" s="134" t="s">
        <v>384</v>
      </c>
      <c r="D105" s="210">
        <v>0.0</v>
      </c>
      <c r="E105" s="121" t="s">
        <v>331</v>
      </c>
      <c r="F105" s="110"/>
      <c r="G105" s="110"/>
      <c r="H105" s="98"/>
      <c r="I105" s="98"/>
      <c r="J105" s="116"/>
      <c r="K105" s="6"/>
      <c r="L105" s="6"/>
      <c r="M105" s="6"/>
      <c r="N105" s="6"/>
      <c r="O105" s="6"/>
      <c r="P105" s="6"/>
      <c r="Q105" s="6"/>
      <c r="R105" s="6"/>
      <c r="S105" s="6"/>
      <c r="T105" s="6"/>
      <c r="U105" s="6"/>
      <c r="V105" s="6"/>
      <c r="W105" s="6"/>
      <c r="X105" s="6"/>
      <c r="Y105" s="6"/>
      <c r="Z105" s="6"/>
    </row>
    <row r="106" ht="30.0" customHeight="1">
      <c r="A106" s="302"/>
      <c r="B106" s="307"/>
      <c r="C106" s="134" t="s">
        <v>2750</v>
      </c>
      <c r="D106" s="210">
        <v>0.0</v>
      </c>
      <c r="E106" s="121" t="s">
        <v>331</v>
      </c>
      <c r="F106" s="110"/>
      <c r="G106" s="110"/>
      <c r="H106" s="98"/>
      <c r="I106" s="98"/>
      <c r="J106" s="116"/>
      <c r="K106" s="6"/>
      <c r="L106" s="6"/>
      <c r="M106" s="6"/>
      <c r="N106" s="6"/>
      <c r="O106" s="6"/>
      <c r="P106" s="6"/>
      <c r="Q106" s="6"/>
      <c r="R106" s="6"/>
      <c r="S106" s="6"/>
      <c r="T106" s="6"/>
      <c r="U106" s="6"/>
      <c r="V106" s="6"/>
      <c r="W106" s="6"/>
      <c r="X106" s="6"/>
      <c r="Y106" s="6"/>
      <c r="Z106" s="6"/>
    </row>
    <row r="107" ht="30.0" customHeight="1">
      <c r="A107" s="302"/>
      <c r="B107" s="307"/>
      <c r="C107" s="178" t="s">
        <v>392</v>
      </c>
      <c r="D107" s="210">
        <v>0.0</v>
      </c>
      <c r="E107" s="121" t="s">
        <v>331</v>
      </c>
      <c r="F107" s="110"/>
      <c r="G107" s="110"/>
      <c r="H107" s="98"/>
      <c r="I107" s="98"/>
      <c r="J107" s="116"/>
      <c r="K107" s="6"/>
      <c r="L107" s="6"/>
      <c r="M107" s="6"/>
      <c r="N107" s="6"/>
      <c r="O107" s="6"/>
      <c r="P107" s="6"/>
      <c r="Q107" s="6"/>
      <c r="R107" s="6"/>
      <c r="S107" s="6"/>
      <c r="T107" s="6"/>
      <c r="U107" s="6"/>
      <c r="V107" s="6"/>
      <c r="W107" s="6"/>
      <c r="X107" s="6"/>
      <c r="Y107" s="6"/>
      <c r="Z107" s="6"/>
    </row>
    <row r="108" ht="47.25" hidden="1" customHeight="1">
      <c r="A108" s="120" t="s">
        <v>345</v>
      </c>
      <c r="B108" s="307" t="s">
        <v>346</v>
      </c>
      <c r="C108" s="108"/>
      <c r="D108" s="108"/>
      <c r="E108" s="113"/>
      <c r="F108" s="108"/>
      <c r="G108" s="108"/>
      <c r="H108" s="78"/>
      <c r="I108" s="78"/>
      <c r="J108" s="5"/>
      <c r="K108" s="6"/>
      <c r="L108" s="6"/>
      <c r="M108" s="6"/>
      <c r="N108" s="6"/>
      <c r="O108" s="6"/>
      <c r="P108" s="6"/>
      <c r="Q108" s="6"/>
      <c r="R108" s="6"/>
      <c r="S108" s="6"/>
      <c r="T108" s="6"/>
      <c r="U108" s="6"/>
      <c r="V108" s="6"/>
      <c r="W108" s="6"/>
      <c r="X108" s="6"/>
      <c r="Y108" s="6"/>
      <c r="Z108" s="6"/>
    </row>
    <row r="109" ht="47.25" hidden="1" customHeight="1">
      <c r="A109" s="120" t="s">
        <v>410</v>
      </c>
      <c r="B109" s="307" t="s">
        <v>348</v>
      </c>
      <c r="C109" s="108"/>
      <c r="D109" s="108"/>
      <c r="E109" s="113"/>
      <c r="F109" s="108"/>
      <c r="G109" s="108"/>
      <c r="H109" s="78"/>
      <c r="I109" s="78"/>
      <c r="J109" s="5"/>
      <c r="K109" s="6"/>
      <c r="L109" s="6"/>
      <c r="M109" s="6"/>
      <c r="N109" s="6"/>
      <c r="O109" s="6"/>
      <c r="P109" s="6"/>
      <c r="Q109" s="6"/>
      <c r="R109" s="6"/>
      <c r="S109" s="6"/>
      <c r="T109" s="6"/>
      <c r="U109" s="6"/>
      <c r="V109" s="6"/>
      <c r="W109" s="6"/>
      <c r="X109" s="6"/>
      <c r="Y109" s="6"/>
      <c r="Z109" s="6"/>
    </row>
    <row r="110" ht="75.0" customHeight="1">
      <c r="A110" s="302" t="s">
        <v>349</v>
      </c>
      <c r="B110" s="307" t="s">
        <v>350</v>
      </c>
      <c r="C110" s="134" t="s">
        <v>351</v>
      </c>
      <c r="D110" s="210">
        <v>0.0</v>
      </c>
      <c r="E110" s="121" t="s">
        <v>331</v>
      </c>
      <c r="F110" s="134" t="s">
        <v>2751</v>
      </c>
      <c r="G110" s="110" t="s">
        <v>2752</v>
      </c>
      <c r="H110" s="98"/>
      <c r="I110" s="98"/>
      <c r="J110" s="116"/>
      <c r="K110" s="6"/>
      <c r="L110" s="6"/>
      <c r="M110" s="6"/>
      <c r="N110" s="6"/>
      <c r="O110" s="6"/>
      <c r="P110" s="6"/>
      <c r="Q110" s="6"/>
      <c r="R110" s="6"/>
      <c r="S110" s="6"/>
      <c r="T110" s="6"/>
      <c r="U110" s="6"/>
      <c r="V110" s="6"/>
      <c r="W110" s="6"/>
      <c r="X110" s="6"/>
      <c r="Y110" s="6"/>
      <c r="Z110" s="6"/>
    </row>
    <row r="111" ht="45.0" customHeight="1">
      <c r="A111" s="302"/>
      <c r="B111" s="307"/>
      <c r="C111" s="178" t="s">
        <v>2753</v>
      </c>
      <c r="D111" s="210">
        <v>1.0</v>
      </c>
      <c r="E111" s="121" t="s">
        <v>331</v>
      </c>
      <c r="F111" s="134"/>
      <c r="G111" s="110" t="s">
        <v>2754</v>
      </c>
      <c r="H111" s="98"/>
      <c r="I111" s="98"/>
      <c r="J111" s="116"/>
      <c r="K111" s="6"/>
      <c r="L111" s="6"/>
      <c r="M111" s="6"/>
      <c r="N111" s="6"/>
      <c r="O111" s="6"/>
      <c r="P111" s="6"/>
      <c r="Q111" s="6"/>
      <c r="R111" s="6"/>
      <c r="S111" s="6"/>
      <c r="T111" s="6"/>
      <c r="U111" s="6"/>
      <c r="V111" s="6"/>
      <c r="W111" s="6"/>
      <c r="X111" s="6"/>
      <c r="Y111" s="6"/>
      <c r="Z111" s="6"/>
    </row>
    <row r="112" ht="31.5" customHeight="1">
      <c r="A112" s="302" t="s">
        <v>419</v>
      </c>
      <c r="B112" s="307" t="s">
        <v>354</v>
      </c>
      <c r="C112" s="144" t="s">
        <v>355</v>
      </c>
      <c r="D112" s="210">
        <v>1.0</v>
      </c>
      <c r="E112" s="121" t="s">
        <v>331</v>
      </c>
      <c r="F112" s="110"/>
      <c r="G112" s="110" t="s">
        <v>2755</v>
      </c>
      <c r="H112" s="98"/>
      <c r="I112" s="98"/>
      <c r="J112" s="116"/>
      <c r="K112" s="6"/>
      <c r="L112" s="6"/>
      <c r="M112" s="6"/>
      <c r="N112" s="6"/>
      <c r="O112" s="6"/>
      <c r="P112" s="6"/>
      <c r="Q112" s="6"/>
      <c r="R112" s="6"/>
      <c r="S112" s="6"/>
      <c r="T112" s="6"/>
      <c r="U112" s="6"/>
      <c r="V112" s="6"/>
      <c r="W112" s="6"/>
      <c r="X112" s="6"/>
      <c r="Y112" s="6"/>
      <c r="Z112" s="6"/>
    </row>
    <row r="113" ht="47.25" customHeight="1">
      <c r="A113" s="302" t="s">
        <v>421</v>
      </c>
      <c r="B113" s="307" t="s">
        <v>357</v>
      </c>
      <c r="C113" s="312" t="s">
        <v>422</v>
      </c>
      <c r="D113" s="210">
        <v>0.0</v>
      </c>
      <c r="E113" s="115" t="s">
        <v>331</v>
      </c>
      <c r="F113" s="110" t="s">
        <v>428</v>
      </c>
      <c r="G113" s="110"/>
      <c r="H113" s="98"/>
      <c r="I113" s="98"/>
      <c r="J113" s="116"/>
      <c r="K113" s="6"/>
      <c r="L113" s="6"/>
      <c r="M113" s="6"/>
      <c r="N113" s="6"/>
      <c r="O113" s="6"/>
      <c r="P113" s="6"/>
      <c r="Q113" s="6"/>
      <c r="R113" s="6"/>
      <c r="S113" s="6"/>
      <c r="T113" s="6"/>
      <c r="U113" s="6"/>
      <c r="V113" s="6"/>
      <c r="W113" s="6"/>
      <c r="X113" s="6"/>
      <c r="Y113" s="6"/>
      <c r="Z113" s="6"/>
    </row>
    <row r="114" ht="47.25" customHeight="1">
      <c r="A114" s="148" t="s">
        <v>361</v>
      </c>
      <c r="B114" s="307" t="s">
        <v>362</v>
      </c>
      <c r="C114" s="110" t="s">
        <v>2759</v>
      </c>
      <c r="D114" s="210">
        <v>1.0</v>
      </c>
      <c r="E114" s="115" t="s">
        <v>366</v>
      </c>
      <c r="F114" s="110"/>
      <c r="G114" s="110" t="s">
        <v>2760</v>
      </c>
      <c r="H114" s="98"/>
      <c r="I114" s="98"/>
      <c r="J114" s="116"/>
      <c r="K114" s="6"/>
      <c r="L114" s="6"/>
      <c r="M114" s="6"/>
      <c r="N114" s="6"/>
      <c r="O114" s="6"/>
      <c r="P114" s="6"/>
      <c r="Q114" s="6"/>
      <c r="R114" s="6"/>
      <c r="S114" s="6"/>
      <c r="T114" s="6"/>
      <c r="U114" s="6"/>
      <c r="V114" s="6"/>
      <c r="W114" s="6"/>
      <c r="X114" s="6"/>
      <c r="Y114" s="6"/>
      <c r="Z114" s="6"/>
    </row>
    <row r="115" ht="31.5" customHeight="1">
      <c r="A115" s="300" t="s">
        <v>426</v>
      </c>
      <c r="B115" s="301" t="s">
        <v>2761</v>
      </c>
      <c r="C115" s="3"/>
      <c r="D115" s="3"/>
      <c r="E115" s="3"/>
      <c r="F115" s="3"/>
      <c r="G115" s="4"/>
      <c r="H115" s="98">
        <f>SUM(D116:D122)</f>
        <v>5</v>
      </c>
      <c r="I115" s="98">
        <f>COUNT(D116:D122)*2</f>
        <v>12</v>
      </c>
      <c r="J115" s="116"/>
      <c r="K115" s="6"/>
      <c r="L115" s="6"/>
      <c r="M115" s="6"/>
      <c r="N115" s="6"/>
      <c r="O115" s="6"/>
      <c r="P115" s="6"/>
      <c r="Q115" s="6"/>
      <c r="R115" s="6"/>
      <c r="S115" s="6"/>
      <c r="T115" s="6"/>
      <c r="U115" s="6"/>
      <c r="V115" s="6"/>
      <c r="W115" s="6"/>
      <c r="X115" s="6"/>
      <c r="Y115" s="6"/>
      <c r="Z115" s="6"/>
    </row>
    <row r="116" ht="31.5" customHeight="1">
      <c r="A116" s="302" t="s">
        <v>433</v>
      </c>
      <c r="B116" s="170" t="s">
        <v>372</v>
      </c>
      <c r="C116" s="134" t="s">
        <v>2763</v>
      </c>
      <c r="D116" s="110">
        <v>1.0</v>
      </c>
      <c r="E116" s="115" t="s">
        <v>453</v>
      </c>
      <c r="F116" s="110"/>
      <c r="G116" s="110" t="s">
        <v>2764</v>
      </c>
      <c r="H116" s="98"/>
      <c r="I116" s="98"/>
      <c r="J116" s="116"/>
      <c r="K116" s="6"/>
      <c r="L116" s="6"/>
      <c r="M116" s="6"/>
      <c r="N116" s="6"/>
      <c r="O116" s="6"/>
      <c r="P116" s="6"/>
      <c r="Q116" s="6"/>
      <c r="R116" s="6"/>
      <c r="S116" s="6"/>
      <c r="T116" s="6"/>
      <c r="U116" s="6"/>
      <c r="V116" s="6"/>
      <c r="W116" s="6"/>
      <c r="X116" s="6"/>
      <c r="Y116" s="6"/>
      <c r="Z116" s="6"/>
    </row>
    <row r="117" ht="30.0" customHeight="1">
      <c r="A117" s="302"/>
      <c r="B117" s="170"/>
      <c r="C117" s="144" t="s">
        <v>385</v>
      </c>
      <c r="D117" s="110">
        <v>2.0</v>
      </c>
      <c r="E117" s="115" t="s">
        <v>453</v>
      </c>
      <c r="F117" s="110"/>
      <c r="G117" s="110"/>
      <c r="H117" s="98"/>
      <c r="I117" s="98"/>
      <c r="J117" s="116"/>
      <c r="K117" s="6"/>
      <c r="L117" s="6"/>
      <c r="M117" s="6"/>
      <c r="N117" s="6"/>
      <c r="O117" s="6"/>
      <c r="P117" s="6"/>
      <c r="Q117" s="6"/>
      <c r="R117" s="6"/>
      <c r="S117" s="6"/>
      <c r="T117" s="6"/>
      <c r="U117" s="6"/>
      <c r="V117" s="6"/>
      <c r="W117" s="6"/>
      <c r="X117" s="6"/>
      <c r="Y117" s="6"/>
      <c r="Z117" s="6"/>
    </row>
    <row r="118" ht="30.0" customHeight="1">
      <c r="A118" s="302"/>
      <c r="B118" s="170"/>
      <c r="C118" s="155" t="s">
        <v>443</v>
      </c>
      <c r="D118" s="110">
        <v>0.0</v>
      </c>
      <c r="E118" s="115" t="s">
        <v>331</v>
      </c>
      <c r="F118" s="110"/>
      <c r="G118" s="110"/>
      <c r="H118" s="98"/>
      <c r="I118" s="98"/>
      <c r="J118" s="116"/>
      <c r="K118" s="6"/>
      <c r="L118" s="6"/>
      <c r="M118" s="6"/>
      <c r="N118" s="6"/>
      <c r="O118" s="6"/>
      <c r="P118" s="6"/>
      <c r="Q118" s="6"/>
      <c r="R118" s="6"/>
      <c r="S118" s="6"/>
      <c r="T118" s="6"/>
      <c r="U118" s="6"/>
      <c r="V118" s="6"/>
      <c r="W118" s="6"/>
      <c r="X118" s="6"/>
      <c r="Y118" s="6"/>
      <c r="Z118" s="6"/>
    </row>
    <row r="119" ht="63.0" hidden="1" customHeight="1">
      <c r="A119" s="120" t="s">
        <v>393</v>
      </c>
      <c r="B119" s="170" t="s">
        <v>394</v>
      </c>
      <c r="C119" s="108"/>
      <c r="D119" s="108"/>
      <c r="E119" s="113"/>
      <c r="F119" s="108"/>
      <c r="G119" s="108"/>
      <c r="H119" s="78"/>
      <c r="I119" s="78"/>
      <c r="J119" s="5"/>
      <c r="K119" s="6"/>
      <c r="L119" s="6"/>
      <c r="M119" s="6"/>
      <c r="N119" s="6"/>
      <c r="O119" s="6"/>
      <c r="P119" s="6"/>
      <c r="Q119" s="6"/>
      <c r="R119" s="6"/>
      <c r="S119" s="6"/>
      <c r="T119" s="6"/>
      <c r="U119" s="6"/>
      <c r="V119" s="6"/>
      <c r="W119" s="6"/>
      <c r="X119" s="6"/>
      <c r="Y119" s="6"/>
      <c r="Z119" s="6"/>
    </row>
    <row r="120" ht="47.25" customHeight="1">
      <c r="A120" s="302" t="s">
        <v>451</v>
      </c>
      <c r="B120" s="166" t="s">
        <v>397</v>
      </c>
      <c r="C120" s="155" t="s">
        <v>2767</v>
      </c>
      <c r="D120" s="110">
        <v>2.0</v>
      </c>
      <c r="E120" s="115" t="s">
        <v>331</v>
      </c>
      <c r="F120" s="116"/>
      <c r="G120" s="110"/>
      <c r="H120" s="98"/>
      <c r="I120" s="98"/>
      <c r="J120" s="116"/>
      <c r="K120" s="6"/>
      <c r="L120" s="6"/>
      <c r="M120" s="6"/>
      <c r="N120" s="6"/>
      <c r="O120" s="6"/>
      <c r="P120" s="6"/>
      <c r="Q120" s="6"/>
      <c r="R120" s="6"/>
      <c r="S120" s="6"/>
      <c r="T120" s="6"/>
      <c r="U120" s="6"/>
      <c r="V120" s="6"/>
      <c r="W120" s="6"/>
      <c r="X120" s="6"/>
      <c r="Y120" s="6"/>
      <c r="Z120" s="6"/>
    </row>
    <row r="121" ht="15.75" customHeight="1">
      <c r="A121" s="302"/>
      <c r="B121" s="170"/>
      <c r="C121" s="144" t="s">
        <v>461</v>
      </c>
      <c r="D121" s="110">
        <v>0.0</v>
      </c>
      <c r="E121" s="115" t="s">
        <v>331</v>
      </c>
      <c r="F121" s="144"/>
      <c r="G121" s="110"/>
      <c r="H121" s="98"/>
      <c r="I121" s="98"/>
      <c r="J121" s="116"/>
      <c r="K121" s="6"/>
      <c r="L121" s="6"/>
      <c r="M121" s="6"/>
      <c r="N121" s="6"/>
      <c r="O121" s="6"/>
      <c r="P121" s="6"/>
      <c r="Q121" s="6"/>
      <c r="R121" s="6"/>
      <c r="S121" s="6"/>
      <c r="T121" s="6"/>
      <c r="U121" s="6"/>
      <c r="V121" s="6"/>
      <c r="W121" s="6"/>
      <c r="X121" s="6"/>
      <c r="Y121" s="6"/>
      <c r="Z121" s="6"/>
    </row>
    <row r="122" ht="30.0" customHeight="1">
      <c r="A122" s="302"/>
      <c r="B122" s="170"/>
      <c r="C122" s="144" t="s">
        <v>411</v>
      </c>
      <c r="D122" s="110">
        <v>0.0</v>
      </c>
      <c r="E122" s="115" t="s">
        <v>331</v>
      </c>
      <c r="F122" s="144"/>
      <c r="G122" s="110"/>
      <c r="H122" s="98"/>
      <c r="I122" s="98"/>
      <c r="J122" s="116"/>
      <c r="K122" s="6"/>
      <c r="L122" s="6"/>
      <c r="M122" s="6"/>
      <c r="N122" s="6"/>
      <c r="O122" s="6"/>
      <c r="P122" s="6"/>
      <c r="Q122" s="6"/>
      <c r="R122" s="6"/>
      <c r="S122" s="6"/>
      <c r="T122" s="6"/>
      <c r="U122" s="6"/>
      <c r="V122" s="6"/>
      <c r="W122" s="6"/>
      <c r="X122" s="6"/>
      <c r="Y122" s="6"/>
      <c r="Z122" s="6"/>
    </row>
    <row r="123" ht="47.25" hidden="1" customHeight="1">
      <c r="A123" s="303" t="s">
        <v>460</v>
      </c>
      <c r="B123" s="170" t="s">
        <v>414</v>
      </c>
      <c r="C123" s="5"/>
      <c r="D123" s="108"/>
      <c r="E123" s="113"/>
      <c r="F123" s="108"/>
      <c r="G123" s="108"/>
      <c r="H123" s="78"/>
      <c r="I123" s="78"/>
      <c r="J123" s="5"/>
      <c r="K123" s="6"/>
      <c r="L123" s="6"/>
      <c r="M123" s="6"/>
      <c r="N123" s="6"/>
      <c r="O123" s="6"/>
      <c r="P123" s="6"/>
      <c r="Q123" s="6"/>
      <c r="R123" s="6"/>
      <c r="S123" s="6"/>
      <c r="T123" s="6"/>
      <c r="U123" s="6"/>
      <c r="V123" s="6"/>
      <c r="W123" s="6"/>
      <c r="X123" s="6"/>
      <c r="Y123" s="6"/>
      <c r="Z123" s="6"/>
    </row>
    <row r="124" ht="47.25" hidden="1" customHeight="1">
      <c r="A124" s="303" t="s">
        <v>416</v>
      </c>
      <c r="B124" s="164" t="s">
        <v>417</v>
      </c>
      <c r="C124" s="312"/>
      <c r="D124" s="108"/>
      <c r="E124" s="113"/>
      <c r="F124" s="108"/>
      <c r="G124" s="108"/>
      <c r="H124" s="78"/>
      <c r="I124" s="78"/>
      <c r="J124" s="5"/>
      <c r="K124" s="6"/>
      <c r="L124" s="6"/>
      <c r="M124" s="6"/>
      <c r="N124" s="6"/>
      <c r="O124" s="6"/>
      <c r="P124" s="6"/>
      <c r="Q124" s="6"/>
      <c r="R124" s="6"/>
      <c r="S124" s="6"/>
      <c r="T124" s="6"/>
      <c r="U124" s="6"/>
      <c r="V124" s="6"/>
      <c r="W124" s="6"/>
      <c r="X124" s="6"/>
      <c r="Y124" s="6"/>
      <c r="Z124" s="6"/>
    </row>
    <row r="125" ht="31.5" customHeight="1">
      <c r="A125" s="300" t="s">
        <v>469</v>
      </c>
      <c r="B125" s="301" t="s">
        <v>487</v>
      </c>
      <c r="C125" s="3"/>
      <c r="D125" s="3"/>
      <c r="E125" s="3"/>
      <c r="F125" s="3"/>
      <c r="G125" s="4"/>
      <c r="H125" s="98">
        <f>SUM(D126:D133)</f>
        <v>12</v>
      </c>
      <c r="I125" s="98">
        <f>COUNT(D126:D133)*2</f>
        <v>16</v>
      </c>
      <c r="J125" s="116"/>
      <c r="K125" s="6"/>
      <c r="L125" s="6"/>
      <c r="M125" s="6"/>
      <c r="N125" s="6"/>
      <c r="O125" s="6"/>
      <c r="P125" s="6"/>
      <c r="Q125" s="6"/>
      <c r="R125" s="6"/>
      <c r="S125" s="6"/>
      <c r="T125" s="6"/>
      <c r="U125" s="6"/>
      <c r="V125" s="6"/>
      <c r="W125" s="6"/>
      <c r="X125" s="6"/>
      <c r="Y125" s="6"/>
      <c r="Z125" s="6"/>
    </row>
    <row r="126" ht="31.5" customHeight="1">
      <c r="A126" s="302" t="s">
        <v>488</v>
      </c>
      <c r="B126" s="170" t="s">
        <v>431</v>
      </c>
      <c r="C126" s="155" t="s">
        <v>489</v>
      </c>
      <c r="D126" s="210">
        <v>2.0</v>
      </c>
      <c r="E126" s="121" t="s">
        <v>331</v>
      </c>
      <c r="F126" s="134" t="s">
        <v>2768</v>
      </c>
      <c r="G126" s="110"/>
      <c r="H126" s="98"/>
      <c r="I126" s="98"/>
      <c r="J126" s="116"/>
      <c r="K126" s="6"/>
      <c r="L126" s="6"/>
      <c r="M126" s="6"/>
      <c r="N126" s="6"/>
      <c r="O126" s="6"/>
      <c r="P126" s="6"/>
      <c r="Q126" s="6"/>
      <c r="R126" s="6"/>
      <c r="S126" s="6"/>
      <c r="T126" s="6"/>
      <c r="U126" s="6"/>
      <c r="V126" s="6"/>
      <c r="W126" s="6"/>
      <c r="X126" s="6"/>
      <c r="Y126" s="6"/>
      <c r="Z126" s="6"/>
    </row>
    <row r="127" ht="30.0" customHeight="1">
      <c r="A127" s="302"/>
      <c r="B127" s="309"/>
      <c r="C127" s="134" t="s">
        <v>2769</v>
      </c>
      <c r="D127" s="210">
        <v>1.0</v>
      </c>
      <c r="E127" s="121" t="s">
        <v>331</v>
      </c>
      <c r="F127" s="134"/>
      <c r="G127" s="110" t="s">
        <v>666</v>
      </c>
      <c r="H127" s="98"/>
      <c r="I127" s="98"/>
      <c r="J127" s="116"/>
      <c r="K127" s="6"/>
      <c r="L127" s="6"/>
      <c r="M127" s="6"/>
      <c r="N127" s="6"/>
      <c r="O127" s="6"/>
      <c r="P127" s="6"/>
      <c r="Q127" s="6"/>
      <c r="R127" s="6"/>
      <c r="S127" s="6"/>
      <c r="T127" s="6"/>
      <c r="U127" s="6"/>
      <c r="V127" s="6"/>
      <c r="W127" s="6"/>
      <c r="X127" s="6"/>
      <c r="Y127" s="6"/>
      <c r="Z127" s="6"/>
    </row>
    <row r="128" ht="45.0" customHeight="1">
      <c r="A128" s="302"/>
      <c r="B128" s="309"/>
      <c r="C128" s="134" t="s">
        <v>2770</v>
      </c>
      <c r="D128" s="210">
        <v>2.0</v>
      </c>
      <c r="E128" s="121" t="s">
        <v>331</v>
      </c>
      <c r="F128" s="134"/>
      <c r="G128" s="110"/>
      <c r="H128" s="98"/>
      <c r="I128" s="98"/>
      <c r="J128" s="116"/>
      <c r="K128" s="6"/>
      <c r="L128" s="6"/>
      <c r="M128" s="6"/>
      <c r="N128" s="6"/>
      <c r="O128" s="6"/>
      <c r="P128" s="6"/>
      <c r="Q128" s="6"/>
      <c r="R128" s="6"/>
      <c r="S128" s="6"/>
      <c r="T128" s="6"/>
      <c r="U128" s="6"/>
      <c r="V128" s="6"/>
      <c r="W128" s="6"/>
      <c r="X128" s="6"/>
      <c r="Y128" s="6"/>
      <c r="Z128" s="6"/>
    </row>
    <row r="129" ht="30.0" customHeight="1">
      <c r="A129" s="302"/>
      <c r="B129" s="309"/>
      <c r="C129" s="134" t="s">
        <v>2771</v>
      </c>
      <c r="D129" s="210">
        <v>1.0</v>
      </c>
      <c r="E129" s="121" t="s">
        <v>331</v>
      </c>
      <c r="F129" s="178"/>
      <c r="G129" s="110" t="s">
        <v>2772</v>
      </c>
      <c r="H129" s="98"/>
      <c r="I129" s="98"/>
      <c r="J129" s="116"/>
      <c r="K129" s="6"/>
      <c r="L129" s="6"/>
      <c r="M129" s="6"/>
      <c r="N129" s="6"/>
      <c r="O129" s="6"/>
      <c r="P129" s="6"/>
      <c r="Q129" s="6"/>
      <c r="R129" s="6"/>
      <c r="S129" s="6"/>
      <c r="T129" s="6"/>
      <c r="U129" s="6"/>
      <c r="V129" s="6"/>
      <c r="W129" s="6"/>
      <c r="X129" s="6"/>
      <c r="Y129" s="6"/>
      <c r="Z129" s="6"/>
    </row>
    <row r="130" ht="47.25" customHeight="1">
      <c r="A130" s="302" t="s">
        <v>499</v>
      </c>
      <c r="B130" s="170" t="s">
        <v>437</v>
      </c>
      <c r="C130" s="134" t="s">
        <v>523</v>
      </c>
      <c r="D130" s="210">
        <v>1.0</v>
      </c>
      <c r="E130" s="115" t="s">
        <v>64</v>
      </c>
      <c r="F130" s="110"/>
      <c r="G130" s="110" t="s">
        <v>2773</v>
      </c>
      <c r="H130" s="98"/>
      <c r="I130" s="98"/>
      <c r="J130" s="116"/>
      <c r="K130" s="6"/>
      <c r="L130" s="6"/>
      <c r="M130" s="6"/>
      <c r="N130" s="6"/>
      <c r="O130" s="6"/>
      <c r="P130" s="6"/>
      <c r="Q130" s="6"/>
      <c r="R130" s="6"/>
      <c r="S130" s="6"/>
      <c r="T130" s="6"/>
      <c r="U130" s="6"/>
      <c r="V130" s="6"/>
      <c r="W130" s="6"/>
      <c r="X130" s="6"/>
      <c r="Y130" s="6"/>
      <c r="Z130" s="6"/>
    </row>
    <row r="131" ht="45.0" customHeight="1">
      <c r="A131" s="302"/>
      <c r="B131" s="170"/>
      <c r="C131" s="134" t="s">
        <v>2774</v>
      </c>
      <c r="D131" s="210">
        <v>2.0</v>
      </c>
      <c r="E131" s="115" t="s">
        <v>64</v>
      </c>
      <c r="F131" s="110"/>
      <c r="G131" s="110"/>
      <c r="H131" s="98"/>
      <c r="I131" s="98"/>
      <c r="J131" s="116"/>
      <c r="K131" s="6"/>
      <c r="L131" s="6"/>
      <c r="M131" s="6"/>
      <c r="N131" s="6"/>
      <c r="O131" s="6"/>
      <c r="P131" s="6"/>
      <c r="Q131" s="6"/>
      <c r="R131" s="6"/>
      <c r="S131" s="6"/>
      <c r="T131" s="6"/>
      <c r="U131" s="6"/>
      <c r="V131" s="6"/>
      <c r="W131" s="6"/>
      <c r="X131" s="6"/>
      <c r="Y131" s="6"/>
      <c r="Z131" s="6"/>
    </row>
    <row r="132" ht="47.25" customHeight="1">
      <c r="A132" s="302" t="s">
        <v>505</v>
      </c>
      <c r="B132" s="170" t="s">
        <v>445</v>
      </c>
      <c r="C132" s="115" t="s">
        <v>446</v>
      </c>
      <c r="D132" s="210">
        <v>1.0</v>
      </c>
      <c r="E132" s="115" t="s">
        <v>526</v>
      </c>
      <c r="F132" s="110"/>
      <c r="G132" s="110" t="s">
        <v>448</v>
      </c>
      <c r="H132" s="98"/>
      <c r="I132" s="98"/>
      <c r="J132" s="116"/>
      <c r="K132" s="6"/>
      <c r="L132" s="6"/>
      <c r="M132" s="6"/>
      <c r="N132" s="6"/>
      <c r="O132" s="6"/>
      <c r="P132" s="6"/>
      <c r="Q132" s="6"/>
      <c r="R132" s="6"/>
      <c r="S132" s="6"/>
      <c r="T132" s="6"/>
      <c r="U132" s="6"/>
      <c r="V132" s="6"/>
      <c r="W132" s="6"/>
      <c r="X132" s="6"/>
      <c r="Y132" s="6"/>
      <c r="Z132" s="6"/>
    </row>
    <row r="133" ht="78.75" customHeight="1">
      <c r="A133" s="302" t="s">
        <v>514</v>
      </c>
      <c r="B133" s="170" t="s">
        <v>450</v>
      </c>
      <c r="C133" s="134" t="s">
        <v>527</v>
      </c>
      <c r="D133" s="210">
        <v>2.0</v>
      </c>
      <c r="E133" s="115" t="s">
        <v>64</v>
      </c>
      <c r="F133" s="110"/>
      <c r="G133" s="110"/>
      <c r="H133" s="98"/>
      <c r="I133" s="98"/>
      <c r="J133" s="116"/>
      <c r="K133" s="6"/>
      <c r="L133" s="6"/>
      <c r="M133" s="6"/>
      <c r="N133" s="6"/>
      <c r="O133" s="6"/>
      <c r="P133" s="6"/>
      <c r="Q133" s="6"/>
      <c r="R133" s="6"/>
      <c r="S133" s="6"/>
      <c r="T133" s="6"/>
      <c r="U133" s="6"/>
      <c r="V133" s="6"/>
      <c r="W133" s="6"/>
      <c r="X133" s="6"/>
      <c r="Y133" s="6"/>
      <c r="Z133" s="6"/>
    </row>
    <row r="134" ht="33.75" customHeight="1">
      <c r="A134" s="300" t="s">
        <v>521</v>
      </c>
      <c r="B134" s="301" t="s">
        <v>531</v>
      </c>
      <c r="C134" s="3"/>
      <c r="D134" s="3"/>
      <c r="E134" s="3"/>
      <c r="F134" s="3"/>
      <c r="G134" s="4"/>
      <c r="H134" s="98">
        <f>SUM(D135:D139)</f>
        <v>1</v>
      </c>
      <c r="I134" s="98">
        <f>COUNT(D135:D139)*2</f>
        <v>6</v>
      </c>
      <c r="J134" s="116"/>
      <c r="K134" s="6"/>
      <c r="L134" s="6"/>
      <c r="M134" s="6"/>
      <c r="N134" s="6"/>
      <c r="O134" s="6"/>
      <c r="P134" s="6"/>
      <c r="Q134" s="6"/>
      <c r="R134" s="6"/>
      <c r="S134" s="6"/>
      <c r="T134" s="6"/>
      <c r="U134" s="6"/>
      <c r="V134" s="6"/>
      <c r="W134" s="6"/>
      <c r="X134" s="6"/>
      <c r="Y134" s="6"/>
      <c r="Z134" s="6"/>
    </row>
    <row r="135" ht="47.25" customHeight="1">
      <c r="A135" s="148" t="s">
        <v>528</v>
      </c>
      <c r="B135" s="170" t="s">
        <v>463</v>
      </c>
      <c r="C135" s="134" t="s">
        <v>2781</v>
      </c>
      <c r="D135" s="110">
        <v>0.0</v>
      </c>
      <c r="E135" s="115" t="s">
        <v>152</v>
      </c>
      <c r="F135" s="110"/>
      <c r="G135" s="110"/>
      <c r="H135" s="98"/>
      <c r="I135" s="98"/>
      <c r="J135" s="116"/>
      <c r="K135" s="6"/>
      <c r="L135" s="6"/>
      <c r="M135" s="6"/>
      <c r="N135" s="6"/>
      <c r="O135" s="6"/>
      <c r="P135" s="6"/>
      <c r="Q135" s="6"/>
      <c r="R135" s="6"/>
      <c r="S135" s="6"/>
      <c r="T135" s="6"/>
      <c r="U135" s="6"/>
      <c r="V135" s="6"/>
      <c r="W135" s="6"/>
      <c r="X135" s="6"/>
      <c r="Y135" s="6"/>
      <c r="Z135" s="6"/>
    </row>
    <row r="136" ht="31.5" hidden="1" customHeight="1">
      <c r="A136" s="303" t="s">
        <v>533</v>
      </c>
      <c r="B136" s="170" t="s">
        <v>467</v>
      </c>
      <c r="C136" s="134"/>
      <c r="D136" s="108"/>
      <c r="E136" s="113"/>
      <c r="F136" s="108"/>
      <c r="G136" s="108"/>
      <c r="H136" s="78"/>
      <c r="I136" s="78"/>
      <c r="J136" s="5"/>
      <c r="K136" s="6"/>
      <c r="L136" s="6"/>
      <c r="M136" s="6"/>
      <c r="N136" s="6"/>
      <c r="O136" s="6"/>
      <c r="P136" s="6"/>
      <c r="Q136" s="6"/>
      <c r="R136" s="6"/>
      <c r="S136" s="6"/>
      <c r="T136" s="6"/>
      <c r="U136" s="6"/>
      <c r="V136" s="6"/>
      <c r="W136" s="6"/>
      <c r="X136" s="6"/>
      <c r="Y136" s="6"/>
      <c r="Z136" s="6"/>
    </row>
    <row r="137" ht="31.5" hidden="1" customHeight="1">
      <c r="A137" s="303" t="s">
        <v>534</v>
      </c>
      <c r="B137" s="170" t="s">
        <v>471</v>
      </c>
      <c r="C137" s="134"/>
      <c r="D137" s="108"/>
      <c r="E137" s="113"/>
      <c r="F137" s="108"/>
      <c r="G137" s="108"/>
      <c r="H137" s="78"/>
      <c r="I137" s="78"/>
      <c r="J137" s="5"/>
      <c r="K137" s="6"/>
      <c r="L137" s="6"/>
      <c r="M137" s="6"/>
      <c r="N137" s="6"/>
      <c r="O137" s="6"/>
      <c r="P137" s="6"/>
      <c r="Q137" s="6"/>
      <c r="R137" s="6"/>
      <c r="S137" s="6"/>
      <c r="T137" s="6"/>
      <c r="U137" s="6"/>
      <c r="V137" s="6"/>
      <c r="W137" s="6"/>
      <c r="X137" s="6"/>
      <c r="Y137" s="6"/>
      <c r="Z137" s="6"/>
    </row>
    <row r="138" ht="60.0" customHeight="1">
      <c r="A138" s="302" t="s">
        <v>538</v>
      </c>
      <c r="B138" s="170" t="s">
        <v>476</v>
      </c>
      <c r="C138" s="134" t="s">
        <v>2784</v>
      </c>
      <c r="D138" s="110">
        <v>1.0</v>
      </c>
      <c r="E138" s="115" t="s">
        <v>479</v>
      </c>
      <c r="F138" s="110"/>
      <c r="G138" s="110" t="s">
        <v>2760</v>
      </c>
      <c r="H138" s="98"/>
      <c r="I138" s="98"/>
      <c r="J138" s="116"/>
      <c r="K138" s="6"/>
      <c r="L138" s="6"/>
      <c r="M138" s="6"/>
      <c r="N138" s="6"/>
      <c r="O138" s="6"/>
      <c r="P138" s="6"/>
      <c r="Q138" s="6"/>
      <c r="R138" s="6"/>
      <c r="S138" s="6"/>
      <c r="T138" s="6"/>
      <c r="U138" s="6"/>
      <c r="V138" s="6"/>
      <c r="W138" s="6"/>
      <c r="X138" s="6"/>
      <c r="Y138" s="6"/>
      <c r="Z138" s="6"/>
    </row>
    <row r="139" ht="60.0" customHeight="1">
      <c r="A139" s="302" t="s">
        <v>548</v>
      </c>
      <c r="B139" s="122" t="s">
        <v>483</v>
      </c>
      <c r="C139" s="121" t="s">
        <v>484</v>
      </c>
      <c r="D139" s="110">
        <v>0.0</v>
      </c>
      <c r="E139" s="115" t="s">
        <v>331</v>
      </c>
      <c r="F139" s="110"/>
      <c r="G139" s="110"/>
      <c r="H139" s="98"/>
      <c r="I139" s="98"/>
      <c r="J139" s="116"/>
      <c r="K139" s="6"/>
      <c r="L139" s="6"/>
      <c r="M139" s="6"/>
      <c r="N139" s="6"/>
      <c r="O139" s="6"/>
      <c r="P139" s="6"/>
      <c r="Q139" s="6"/>
      <c r="R139" s="6"/>
      <c r="S139" s="6"/>
      <c r="T139" s="6"/>
      <c r="U139" s="6"/>
      <c r="V139" s="6"/>
      <c r="W139" s="6"/>
      <c r="X139" s="6"/>
      <c r="Y139" s="6"/>
      <c r="Z139" s="6"/>
    </row>
    <row r="140" ht="31.5" customHeight="1">
      <c r="A140" s="300" t="s">
        <v>553</v>
      </c>
      <c r="B140" s="301" t="s">
        <v>564</v>
      </c>
      <c r="C140" s="3"/>
      <c r="D140" s="3"/>
      <c r="E140" s="3"/>
      <c r="F140" s="3"/>
      <c r="G140" s="4"/>
      <c r="H140" s="98">
        <f>SUM(D141:D152)</f>
        <v>16</v>
      </c>
      <c r="I140" s="98">
        <f>COUNT(D141:D152)*2</f>
        <v>22</v>
      </c>
      <c r="J140" s="116"/>
      <c r="K140" s="6"/>
      <c r="L140" s="6"/>
      <c r="M140" s="6"/>
      <c r="N140" s="6"/>
      <c r="O140" s="6"/>
      <c r="P140" s="6"/>
      <c r="Q140" s="6"/>
      <c r="R140" s="6"/>
      <c r="S140" s="6"/>
      <c r="T140" s="6"/>
      <c r="U140" s="6"/>
      <c r="V140" s="6"/>
      <c r="W140" s="6"/>
      <c r="X140" s="6"/>
      <c r="Y140" s="6"/>
      <c r="Z140" s="6"/>
    </row>
    <row r="141" ht="63.0" customHeight="1">
      <c r="A141" s="302" t="s">
        <v>491</v>
      </c>
      <c r="B141" s="170" t="s">
        <v>492</v>
      </c>
      <c r="C141" s="155" t="s">
        <v>2785</v>
      </c>
      <c r="D141" s="110">
        <v>2.0</v>
      </c>
      <c r="E141" s="115" t="s">
        <v>495</v>
      </c>
      <c r="F141" s="110"/>
      <c r="G141" s="110"/>
      <c r="H141" s="98"/>
      <c r="I141" s="98"/>
      <c r="J141" s="116"/>
      <c r="K141" s="6"/>
      <c r="L141" s="6"/>
      <c r="M141" s="6"/>
      <c r="N141" s="6"/>
      <c r="O141" s="6"/>
      <c r="P141" s="6"/>
      <c r="Q141" s="6"/>
      <c r="R141" s="6"/>
      <c r="S141" s="6"/>
      <c r="T141" s="6"/>
      <c r="U141" s="6"/>
      <c r="V141" s="6"/>
      <c r="W141" s="6"/>
      <c r="X141" s="6"/>
      <c r="Y141" s="6"/>
      <c r="Z141" s="6"/>
    </row>
    <row r="142" ht="15.75" customHeight="1">
      <c r="A142" s="302"/>
      <c r="B142" s="170"/>
      <c r="C142" s="155" t="s">
        <v>2786</v>
      </c>
      <c r="D142" s="110">
        <v>2.0</v>
      </c>
      <c r="E142" s="115" t="s">
        <v>495</v>
      </c>
      <c r="F142" s="110"/>
      <c r="G142" s="110"/>
      <c r="H142" s="98"/>
      <c r="I142" s="98"/>
      <c r="J142" s="116"/>
      <c r="K142" s="6"/>
      <c r="L142" s="6"/>
      <c r="M142" s="6"/>
      <c r="N142" s="6"/>
      <c r="O142" s="6"/>
      <c r="P142" s="6"/>
      <c r="Q142" s="6"/>
      <c r="R142" s="6"/>
      <c r="S142" s="6"/>
      <c r="T142" s="6"/>
      <c r="U142" s="6"/>
      <c r="V142" s="6"/>
      <c r="W142" s="6"/>
      <c r="X142" s="6"/>
      <c r="Y142" s="6"/>
      <c r="Z142" s="6"/>
    </row>
    <row r="143" ht="15.75" customHeight="1">
      <c r="A143" s="302"/>
      <c r="B143" s="170"/>
      <c r="C143" s="155" t="s">
        <v>2787</v>
      </c>
      <c r="D143" s="110">
        <v>2.0</v>
      </c>
      <c r="E143" s="115" t="s">
        <v>495</v>
      </c>
      <c r="F143" s="110"/>
      <c r="G143" s="110"/>
      <c r="H143" s="98"/>
      <c r="I143" s="98"/>
      <c r="J143" s="116"/>
      <c r="K143" s="6"/>
      <c r="L143" s="6"/>
      <c r="M143" s="6"/>
      <c r="N143" s="6"/>
      <c r="O143" s="6"/>
      <c r="P143" s="6"/>
      <c r="Q143" s="6"/>
      <c r="R143" s="6"/>
      <c r="S143" s="6"/>
      <c r="T143" s="6"/>
      <c r="U143" s="6"/>
      <c r="V143" s="6"/>
      <c r="W143" s="6"/>
      <c r="X143" s="6"/>
      <c r="Y143" s="6"/>
      <c r="Z143" s="6"/>
    </row>
    <row r="144" ht="30.0" customHeight="1">
      <c r="A144" s="302"/>
      <c r="B144" s="170"/>
      <c r="C144" s="155" t="s">
        <v>2788</v>
      </c>
      <c r="D144" s="110">
        <v>2.0</v>
      </c>
      <c r="E144" s="115" t="s">
        <v>495</v>
      </c>
      <c r="F144" s="110"/>
      <c r="G144" s="110"/>
      <c r="H144" s="98"/>
      <c r="I144" s="98"/>
      <c r="J144" s="116"/>
      <c r="K144" s="6"/>
      <c r="L144" s="6"/>
      <c r="M144" s="6"/>
      <c r="N144" s="6"/>
      <c r="O144" s="6"/>
      <c r="P144" s="6"/>
      <c r="Q144" s="6"/>
      <c r="R144" s="6"/>
      <c r="S144" s="6"/>
      <c r="T144" s="6"/>
      <c r="U144" s="6"/>
      <c r="V144" s="6"/>
      <c r="W144" s="6"/>
      <c r="X144" s="6"/>
      <c r="Y144" s="6"/>
      <c r="Z144" s="6"/>
    </row>
    <row r="145" ht="15.75" customHeight="1">
      <c r="A145" s="302"/>
      <c r="B145" s="170"/>
      <c r="C145" s="155" t="s">
        <v>2789</v>
      </c>
      <c r="D145" s="110">
        <v>2.0</v>
      </c>
      <c r="E145" s="115" t="s">
        <v>495</v>
      </c>
      <c r="F145" s="110"/>
      <c r="G145" s="110"/>
      <c r="H145" s="98"/>
      <c r="I145" s="98"/>
      <c r="J145" s="116"/>
      <c r="K145" s="6"/>
      <c r="L145" s="6"/>
      <c r="M145" s="6"/>
      <c r="N145" s="6"/>
      <c r="O145" s="6"/>
      <c r="P145" s="6"/>
      <c r="Q145" s="6"/>
      <c r="R145" s="6"/>
      <c r="S145" s="6"/>
      <c r="T145" s="6"/>
      <c r="U145" s="6"/>
      <c r="V145" s="6"/>
      <c r="W145" s="6"/>
      <c r="X145" s="6"/>
      <c r="Y145" s="6"/>
      <c r="Z145" s="6"/>
    </row>
    <row r="146" ht="15.75" customHeight="1">
      <c r="A146" s="302"/>
      <c r="B146" s="170"/>
      <c r="C146" s="155" t="s">
        <v>2790</v>
      </c>
      <c r="D146" s="110">
        <v>2.0</v>
      </c>
      <c r="E146" s="115" t="s">
        <v>495</v>
      </c>
      <c r="F146" s="110"/>
      <c r="G146" s="110"/>
      <c r="H146" s="98"/>
      <c r="I146" s="98"/>
      <c r="J146" s="116"/>
      <c r="K146" s="6"/>
      <c r="L146" s="6"/>
      <c r="M146" s="6"/>
      <c r="N146" s="6"/>
      <c r="O146" s="6"/>
      <c r="P146" s="6"/>
      <c r="Q146" s="6"/>
      <c r="R146" s="6"/>
      <c r="S146" s="6"/>
      <c r="T146" s="6"/>
      <c r="U146" s="6"/>
      <c r="V146" s="6"/>
      <c r="W146" s="6"/>
      <c r="X146" s="6"/>
      <c r="Y146" s="6"/>
      <c r="Z146" s="6"/>
    </row>
    <row r="147" ht="15.75" customHeight="1">
      <c r="A147" s="302"/>
      <c r="B147" s="170"/>
      <c r="C147" s="155" t="s">
        <v>2791</v>
      </c>
      <c r="D147" s="110">
        <v>2.0</v>
      </c>
      <c r="E147" s="115" t="s">
        <v>495</v>
      </c>
      <c r="F147" s="110"/>
      <c r="G147" s="110"/>
      <c r="H147" s="98"/>
      <c r="I147" s="98"/>
      <c r="J147" s="116"/>
      <c r="K147" s="6"/>
      <c r="L147" s="6"/>
      <c r="M147" s="6"/>
      <c r="N147" s="6"/>
      <c r="O147" s="6"/>
      <c r="P147" s="6"/>
      <c r="Q147" s="6"/>
      <c r="R147" s="6"/>
      <c r="S147" s="6"/>
      <c r="T147" s="6"/>
      <c r="U147" s="6"/>
      <c r="V147" s="6"/>
      <c r="W147" s="6"/>
      <c r="X147" s="6"/>
      <c r="Y147" s="6"/>
      <c r="Z147" s="6"/>
    </row>
    <row r="148" ht="47.25" customHeight="1">
      <c r="A148" s="302" t="s">
        <v>567</v>
      </c>
      <c r="B148" s="170" t="s">
        <v>497</v>
      </c>
      <c r="C148" s="115" t="s">
        <v>498</v>
      </c>
      <c r="D148" s="110">
        <v>1.0</v>
      </c>
      <c r="E148" s="115" t="s">
        <v>495</v>
      </c>
      <c r="F148" s="110"/>
      <c r="G148" s="110" t="s">
        <v>2792</v>
      </c>
      <c r="H148" s="98"/>
      <c r="I148" s="98"/>
      <c r="J148" s="116"/>
      <c r="K148" s="6"/>
      <c r="L148" s="6"/>
      <c r="M148" s="6"/>
      <c r="N148" s="6"/>
      <c r="O148" s="6"/>
      <c r="P148" s="6"/>
      <c r="Q148" s="6"/>
      <c r="R148" s="6"/>
      <c r="S148" s="6"/>
      <c r="T148" s="6"/>
      <c r="U148" s="6"/>
      <c r="V148" s="6"/>
      <c r="W148" s="6"/>
      <c r="X148" s="6"/>
      <c r="Y148" s="6"/>
      <c r="Z148" s="6"/>
    </row>
    <row r="149" ht="47.25" customHeight="1">
      <c r="A149" s="302" t="s">
        <v>570</v>
      </c>
      <c r="B149" s="170" t="s">
        <v>503</v>
      </c>
      <c r="C149" s="115" t="s">
        <v>504</v>
      </c>
      <c r="D149" s="110">
        <v>1.0</v>
      </c>
      <c r="E149" s="115" t="s">
        <v>495</v>
      </c>
      <c r="F149" s="110"/>
      <c r="G149" s="110" t="s">
        <v>2793</v>
      </c>
      <c r="H149" s="98"/>
      <c r="I149" s="98"/>
      <c r="J149" s="116"/>
      <c r="K149" s="6"/>
      <c r="L149" s="6"/>
      <c r="M149" s="6"/>
      <c r="N149" s="6"/>
      <c r="O149" s="6"/>
      <c r="P149" s="6"/>
      <c r="Q149" s="6"/>
      <c r="R149" s="6"/>
      <c r="S149" s="6"/>
      <c r="T149" s="6"/>
      <c r="U149" s="6"/>
      <c r="V149" s="6"/>
      <c r="W149" s="6"/>
      <c r="X149" s="6"/>
      <c r="Y149" s="6"/>
      <c r="Z149" s="6"/>
    </row>
    <row r="150" ht="63.0" hidden="1" customHeight="1">
      <c r="A150" s="303" t="s">
        <v>572</v>
      </c>
      <c r="B150" s="170" t="s">
        <v>507</v>
      </c>
      <c r="C150" s="110"/>
      <c r="D150" s="108"/>
      <c r="E150" s="113"/>
      <c r="F150" s="108"/>
      <c r="G150" s="108"/>
      <c r="H150" s="78"/>
      <c r="I150" s="78"/>
      <c r="J150" s="5"/>
      <c r="K150" s="6"/>
      <c r="L150" s="6"/>
      <c r="M150" s="6"/>
      <c r="N150" s="6"/>
      <c r="O150" s="6"/>
      <c r="P150" s="6"/>
      <c r="Q150" s="6"/>
      <c r="R150" s="6"/>
      <c r="S150" s="6"/>
      <c r="T150" s="6"/>
      <c r="U150" s="6"/>
      <c r="V150" s="6"/>
      <c r="W150" s="6"/>
      <c r="X150" s="6"/>
      <c r="Y150" s="6"/>
      <c r="Z150" s="6"/>
    </row>
    <row r="151" ht="63.0" customHeight="1">
      <c r="A151" s="302" t="s">
        <v>575</v>
      </c>
      <c r="B151" s="170" t="s">
        <v>512</v>
      </c>
      <c r="C151" s="134" t="s">
        <v>577</v>
      </c>
      <c r="D151" s="110">
        <v>0.0</v>
      </c>
      <c r="E151" s="115" t="s">
        <v>509</v>
      </c>
      <c r="F151" s="110"/>
      <c r="G151" s="110"/>
      <c r="H151" s="98"/>
      <c r="I151" s="98"/>
      <c r="J151" s="116"/>
      <c r="K151" s="6"/>
      <c r="L151" s="6"/>
      <c r="M151" s="6"/>
      <c r="N151" s="6"/>
      <c r="O151" s="6"/>
      <c r="P151" s="6"/>
      <c r="Q151" s="6"/>
      <c r="R151" s="6"/>
      <c r="S151" s="6"/>
      <c r="T151" s="6"/>
      <c r="U151" s="6"/>
      <c r="V151" s="6"/>
      <c r="W151" s="6"/>
      <c r="X151" s="6"/>
      <c r="Y151" s="6"/>
      <c r="Z151" s="6"/>
    </row>
    <row r="152" ht="30.0" customHeight="1">
      <c r="A152" s="302"/>
      <c r="B152" s="170"/>
      <c r="C152" s="134" t="s">
        <v>2795</v>
      </c>
      <c r="D152" s="110">
        <v>0.0</v>
      </c>
      <c r="E152" s="115" t="s">
        <v>509</v>
      </c>
      <c r="F152" s="110"/>
      <c r="G152" s="110"/>
      <c r="H152" s="98"/>
      <c r="I152" s="98"/>
      <c r="J152" s="116"/>
      <c r="K152" s="6"/>
      <c r="L152" s="6"/>
      <c r="M152" s="6"/>
      <c r="N152" s="6"/>
      <c r="O152" s="6"/>
      <c r="P152" s="6"/>
      <c r="Q152" s="6"/>
      <c r="R152" s="6"/>
      <c r="S152" s="6"/>
      <c r="T152" s="6"/>
      <c r="U152" s="6"/>
      <c r="V152" s="6"/>
      <c r="W152" s="6"/>
      <c r="X152" s="6"/>
      <c r="Y152" s="6"/>
      <c r="Z152" s="6"/>
    </row>
    <row r="153" ht="47.25" hidden="1" customHeight="1">
      <c r="A153" s="303" t="s">
        <v>515</v>
      </c>
      <c r="B153" s="172" t="s">
        <v>516</v>
      </c>
      <c r="C153" s="5"/>
      <c r="D153" s="108"/>
      <c r="E153" s="113"/>
      <c r="F153" s="108"/>
      <c r="G153" s="108"/>
      <c r="H153" s="78"/>
      <c r="I153" s="78"/>
      <c r="J153" s="5"/>
      <c r="K153" s="6"/>
      <c r="L153" s="6"/>
      <c r="M153" s="6"/>
      <c r="N153" s="6"/>
      <c r="O153" s="6"/>
      <c r="P153" s="6"/>
      <c r="Q153" s="6"/>
      <c r="R153" s="6"/>
      <c r="S153" s="6"/>
      <c r="T153" s="6"/>
      <c r="U153" s="6"/>
      <c r="V153" s="6"/>
      <c r="W153" s="6"/>
      <c r="X153" s="6"/>
      <c r="Y153" s="6"/>
      <c r="Z153" s="6"/>
    </row>
    <row r="154" ht="21.0" customHeight="1">
      <c r="A154" s="297"/>
      <c r="B154" s="299" t="s">
        <v>524</v>
      </c>
      <c r="C154" s="3"/>
      <c r="D154" s="3"/>
      <c r="E154" s="3"/>
      <c r="F154" s="3"/>
      <c r="G154" s="97"/>
      <c r="H154" s="98">
        <f t="shared" ref="H154:I154" si="3">H155+H179+H185+H191+H206+H220</f>
        <v>68</v>
      </c>
      <c r="I154" s="98">
        <f t="shared" si="3"/>
        <v>140</v>
      </c>
      <c r="J154" s="116"/>
      <c r="K154" s="6"/>
      <c r="L154" s="6"/>
      <c r="M154" s="6"/>
      <c r="N154" s="6"/>
      <c r="O154" s="6"/>
      <c r="P154" s="6"/>
      <c r="Q154" s="6"/>
      <c r="R154" s="6"/>
      <c r="S154" s="6"/>
      <c r="T154" s="6"/>
      <c r="U154" s="6"/>
      <c r="V154" s="6"/>
      <c r="W154" s="6"/>
      <c r="X154" s="6"/>
      <c r="Y154" s="6"/>
      <c r="Z154" s="6"/>
    </row>
    <row r="155" ht="31.5" customHeight="1">
      <c r="A155" s="300" t="s">
        <v>594</v>
      </c>
      <c r="B155" s="301" t="s">
        <v>530</v>
      </c>
      <c r="C155" s="3"/>
      <c r="D155" s="3"/>
      <c r="E155" s="3"/>
      <c r="F155" s="3"/>
      <c r="G155" s="4"/>
      <c r="H155" s="98">
        <f>SUM(D156:D178)</f>
        <v>11</v>
      </c>
      <c r="I155" s="98">
        <f>COUNT(D156:D178)*2</f>
        <v>46</v>
      </c>
      <c r="J155" s="116"/>
      <c r="K155" s="6"/>
      <c r="L155" s="6"/>
      <c r="M155" s="6"/>
      <c r="N155" s="6"/>
      <c r="O155" s="6"/>
      <c r="P155" s="6"/>
      <c r="Q155" s="6"/>
      <c r="R155" s="6"/>
      <c r="S155" s="6"/>
      <c r="T155" s="6"/>
      <c r="U155" s="6"/>
      <c r="V155" s="6"/>
      <c r="W155" s="6"/>
      <c r="X155" s="6"/>
      <c r="Y155" s="6"/>
      <c r="Z155" s="6"/>
    </row>
    <row r="156" ht="31.5" customHeight="1">
      <c r="A156" s="302" t="s">
        <v>611</v>
      </c>
      <c r="B156" s="122" t="s">
        <v>536</v>
      </c>
      <c r="C156" s="134" t="s">
        <v>2801</v>
      </c>
      <c r="D156" s="110">
        <v>1.0</v>
      </c>
      <c r="E156" s="115" t="s">
        <v>331</v>
      </c>
      <c r="F156" s="110" t="s">
        <v>2802</v>
      </c>
      <c r="G156" s="110" t="s">
        <v>2803</v>
      </c>
      <c r="H156" s="98"/>
      <c r="I156" s="98"/>
      <c r="J156" s="116"/>
      <c r="K156" s="6"/>
      <c r="L156" s="6"/>
      <c r="M156" s="6"/>
      <c r="N156" s="6"/>
      <c r="O156" s="6"/>
      <c r="P156" s="6"/>
      <c r="Q156" s="6"/>
      <c r="R156" s="6"/>
      <c r="S156" s="6"/>
      <c r="T156" s="6"/>
      <c r="U156" s="6"/>
      <c r="V156" s="6"/>
      <c r="W156" s="6"/>
      <c r="X156" s="6"/>
      <c r="Y156" s="6"/>
      <c r="Z156" s="6"/>
    </row>
    <row r="157" ht="45.0" customHeight="1">
      <c r="A157" s="302" t="s">
        <v>622</v>
      </c>
      <c r="B157" s="172" t="s">
        <v>546</v>
      </c>
      <c r="C157" s="134" t="s">
        <v>2804</v>
      </c>
      <c r="D157" s="110">
        <v>0.0</v>
      </c>
      <c r="E157" s="115" t="s">
        <v>331</v>
      </c>
      <c r="F157" s="110" t="s">
        <v>2805</v>
      </c>
      <c r="G157" s="110"/>
      <c r="H157" s="98"/>
      <c r="I157" s="98"/>
      <c r="J157" s="116"/>
      <c r="K157" s="6"/>
      <c r="L157" s="6"/>
      <c r="M157" s="6"/>
      <c r="N157" s="6"/>
      <c r="O157" s="6"/>
      <c r="P157" s="6"/>
      <c r="Q157" s="6"/>
      <c r="R157" s="6"/>
      <c r="S157" s="6"/>
      <c r="T157" s="6"/>
      <c r="U157" s="6"/>
      <c r="V157" s="6"/>
      <c r="W157" s="6"/>
      <c r="X157" s="6"/>
      <c r="Y157" s="6"/>
      <c r="Z157" s="6"/>
    </row>
    <row r="158" ht="45.0" customHeight="1">
      <c r="A158" s="302"/>
      <c r="B158" s="172"/>
      <c r="C158" s="134" t="s">
        <v>2806</v>
      </c>
      <c r="D158" s="110">
        <v>1.0</v>
      </c>
      <c r="E158" s="115" t="s">
        <v>331</v>
      </c>
      <c r="F158" s="110" t="s">
        <v>2805</v>
      </c>
      <c r="G158" s="110" t="s">
        <v>2807</v>
      </c>
      <c r="H158" s="98"/>
      <c r="I158" s="98"/>
      <c r="J158" s="116"/>
      <c r="K158" s="6"/>
      <c r="L158" s="6"/>
      <c r="M158" s="6"/>
      <c r="N158" s="6"/>
      <c r="O158" s="6"/>
      <c r="P158" s="6"/>
      <c r="Q158" s="6"/>
      <c r="R158" s="6"/>
      <c r="S158" s="6"/>
      <c r="T158" s="6"/>
      <c r="U158" s="6"/>
      <c r="V158" s="6"/>
      <c r="W158" s="6"/>
      <c r="X158" s="6"/>
      <c r="Y158" s="6"/>
      <c r="Z158" s="6"/>
    </row>
    <row r="159" ht="15.75" customHeight="1">
      <c r="A159" s="302"/>
      <c r="B159" s="172"/>
      <c r="C159" s="134" t="s">
        <v>2808</v>
      </c>
      <c r="D159" s="110">
        <v>1.0</v>
      </c>
      <c r="E159" s="115" t="s">
        <v>331</v>
      </c>
      <c r="F159" s="134"/>
      <c r="G159" s="110" t="s">
        <v>551</v>
      </c>
      <c r="H159" s="98"/>
      <c r="I159" s="98"/>
      <c r="J159" s="116"/>
      <c r="K159" s="6"/>
      <c r="L159" s="6"/>
      <c r="M159" s="6"/>
      <c r="N159" s="6"/>
      <c r="O159" s="6"/>
      <c r="P159" s="6"/>
      <c r="Q159" s="6"/>
      <c r="R159" s="6"/>
      <c r="S159" s="6"/>
      <c r="T159" s="6"/>
      <c r="U159" s="6"/>
      <c r="V159" s="6"/>
      <c r="W159" s="6"/>
      <c r="X159" s="6"/>
      <c r="Y159" s="6"/>
      <c r="Z159" s="6"/>
    </row>
    <row r="160" ht="15.75" customHeight="1">
      <c r="A160" s="302"/>
      <c r="B160" s="172"/>
      <c r="C160" s="221" t="s">
        <v>2810</v>
      </c>
      <c r="D160" s="110">
        <v>0.0</v>
      </c>
      <c r="E160" s="115" t="s">
        <v>331</v>
      </c>
      <c r="F160" s="134"/>
      <c r="G160" s="110"/>
      <c r="H160" s="98"/>
      <c r="I160" s="98"/>
      <c r="J160" s="116"/>
      <c r="K160" s="6"/>
      <c r="L160" s="6"/>
      <c r="M160" s="6"/>
      <c r="N160" s="6"/>
      <c r="O160" s="6"/>
      <c r="P160" s="6"/>
      <c r="Q160" s="6"/>
      <c r="R160" s="6"/>
      <c r="S160" s="6"/>
      <c r="T160" s="6"/>
      <c r="U160" s="6"/>
      <c r="V160" s="6"/>
      <c r="W160" s="6"/>
      <c r="X160" s="6"/>
      <c r="Y160" s="6"/>
      <c r="Z160" s="6"/>
    </row>
    <row r="161" ht="30.0" customHeight="1">
      <c r="A161" s="302"/>
      <c r="B161" s="172"/>
      <c r="C161" s="134" t="s">
        <v>2811</v>
      </c>
      <c r="D161" s="110">
        <v>0.0</v>
      </c>
      <c r="E161" s="115" t="s">
        <v>331</v>
      </c>
      <c r="F161" s="134"/>
      <c r="G161" s="110"/>
      <c r="H161" s="98"/>
      <c r="I161" s="98"/>
      <c r="J161" s="116"/>
      <c r="K161" s="6"/>
      <c r="L161" s="6"/>
      <c r="M161" s="6"/>
      <c r="N161" s="6"/>
      <c r="O161" s="6"/>
      <c r="P161" s="6"/>
      <c r="Q161" s="6"/>
      <c r="R161" s="6"/>
      <c r="S161" s="6"/>
      <c r="T161" s="6"/>
      <c r="U161" s="6"/>
      <c r="V161" s="6"/>
      <c r="W161" s="6"/>
      <c r="X161" s="6"/>
      <c r="Y161" s="6"/>
      <c r="Z161" s="6"/>
    </row>
    <row r="162" ht="30.0" customHeight="1">
      <c r="A162" s="302"/>
      <c r="B162" s="172"/>
      <c r="C162" s="134" t="s">
        <v>2812</v>
      </c>
      <c r="D162" s="110">
        <v>1.0</v>
      </c>
      <c r="E162" s="115" t="s">
        <v>331</v>
      </c>
      <c r="F162" s="134"/>
      <c r="G162" s="110" t="s">
        <v>2813</v>
      </c>
      <c r="H162" s="98"/>
      <c r="I162" s="98"/>
      <c r="J162" s="116"/>
      <c r="K162" s="6"/>
      <c r="L162" s="6"/>
      <c r="M162" s="6"/>
      <c r="N162" s="6"/>
      <c r="O162" s="6"/>
      <c r="P162" s="6"/>
      <c r="Q162" s="6"/>
      <c r="R162" s="6"/>
      <c r="S162" s="6"/>
      <c r="T162" s="6"/>
      <c r="U162" s="6"/>
      <c r="V162" s="6"/>
      <c r="W162" s="6"/>
      <c r="X162" s="6"/>
      <c r="Y162" s="6"/>
      <c r="Z162" s="6"/>
    </row>
    <row r="163" ht="31.5" customHeight="1">
      <c r="A163" s="302" t="s">
        <v>633</v>
      </c>
      <c r="B163" s="122" t="s">
        <v>555</v>
      </c>
      <c r="C163" s="134" t="s">
        <v>2814</v>
      </c>
      <c r="D163" s="110">
        <v>0.0</v>
      </c>
      <c r="E163" s="115" t="s">
        <v>331</v>
      </c>
      <c r="F163" s="134"/>
      <c r="G163" s="110"/>
      <c r="H163" s="98"/>
      <c r="I163" s="98"/>
      <c r="J163" s="116"/>
      <c r="K163" s="6"/>
      <c r="L163" s="6"/>
      <c r="M163" s="6"/>
      <c r="N163" s="6"/>
      <c r="O163" s="6"/>
      <c r="P163" s="6"/>
      <c r="Q163" s="6"/>
      <c r="R163" s="6"/>
      <c r="S163" s="6"/>
      <c r="T163" s="6"/>
      <c r="U163" s="6"/>
      <c r="V163" s="6"/>
      <c r="W163" s="6"/>
      <c r="X163" s="6"/>
      <c r="Y163" s="6"/>
      <c r="Z163" s="6"/>
    </row>
    <row r="164" ht="15.75" customHeight="1">
      <c r="A164" s="302"/>
      <c r="B164" s="122"/>
      <c r="C164" s="134" t="s">
        <v>2815</v>
      </c>
      <c r="D164" s="110">
        <v>0.0</v>
      </c>
      <c r="E164" s="115" t="s">
        <v>331</v>
      </c>
      <c r="F164" s="134"/>
      <c r="G164" s="110"/>
      <c r="H164" s="98"/>
      <c r="I164" s="98"/>
      <c r="J164" s="116"/>
      <c r="K164" s="6"/>
      <c r="L164" s="6"/>
      <c r="M164" s="6"/>
      <c r="N164" s="6"/>
      <c r="O164" s="6"/>
      <c r="P164" s="6"/>
      <c r="Q164" s="6"/>
      <c r="R164" s="6"/>
      <c r="S164" s="6"/>
      <c r="T164" s="6"/>
      <c r="U164" s="6"/>
      <c r="V164" s="6"/>
      <c r="W164" s="6"/>
      <c r="X164" s="6"/>
      <c r="Y164" s="6"/>
      <c r="Z164" s="6"/>
    </row>
    <row r="165" ht="15.75" customHeight="1">
      <c r="A165" s="302"/>
      <c r="B165" s="122"/>
      <c r="C165" s="134" t="s">
        <v>2816</v>
      </c>
      <c r="D165" s="110">
        <v>0.0</v>
      </c>
      <c r="E165" s="115" t="s">
        <v>331</v>
      </c>
      <c r="F165" s="134"/>
      <c r="G165" s="110"/>
      <c r="H165" s="98"/>
      <c r="I165" s="98"/>
      <c r="J165" s="116"/>
      <c r="K165" s="6"/>
      <c r="L165" s="6"/>
      <c r="M165" s="6"/>
      <c r="N165" s="6"/>
      <c r="O165" s="6"/>
      <c r="P165" s="6"/>
      <c r="Q165" s="6"/>
      <c r="R165" s="6"/>
      <c r="S165" s="6"/>
      <c r="T165" s="6"/>
      <c r="U165" s="6"/>
      <c r="V165" s="6"/>
      <c r="W165" s="6"/>
      <c r="X165" s="6"/>
      <c r="Y165" s="6"/>
      <c r="Z165" s="6"/>
    </row>
    <row r="166" ht="15.75" customHeight="1">
      <c r="A166" s="302"/>
      <c r="B166" s="122"/>
      <c r="C166" s="134" t="s">
        <v>2817</v>
      </c>
      <c r="D166" s="110">
        <v>0.0</v>
      </c>
      <c r="E166" s="115" t="s">
        <v>331</v>
      </c>
      <c r="F166" s="134"/>
      <c r="G166" s="110"/>
      <c r="H166" s="98"/>
      <c r="I166" s="98"/>
      <c r="J166" s="116"/>
      <c r="K166" s="6"/>
      <c r="L166" s="6"/>
      <c r="M166" s="6"/>
      <c r="N166" s="6"/>
      <c r="O166" s="6"/>
      <c r="P166" s="6"/>
      <c r="Q166" s="6"/>
      <c r="R166" s="6"/>
      <c r="S166" s="6"/>
      <c r="T166" s="6"/>
      <c r="U166" s="6"/>
      <c r="V166" s="6"/>
      <c r="W166" s="6"/>
      <c r="X166" s="6"/>
      <c r="Y166" s="6"/>
      <c r="Z166" s="6"/>
    </row>
    <row r="167" ht="15.75" customHeight="1">
      <c r="A167" s="302"/>
      <c r="B167" s="122"/>
      <c r="C167" s="134" t="s">
        <v>2818</v>
      </c>
      <c r="D167" s="110">
        <v>0.0</v>
      </c>
      <c r="E167" s="115" t="s">
        <v>331</v>
      </c>
      <c r="F167" s="134"/>
      <c r="G167" s="110"/>
      <c r="H167" s="98"/>
      <c r="I167" s="98"/>
      <c r="J167" s="116"/>
      <c r="K167" s="6"/>
      <c r="L167" s="6"/>
      <c r="M167" s="6"/>
      <c r="N167" s="6"/>
      <c r="O167" s="6"/>
      <c r="P167" s="6"/>
      <c r="Q167" s="6"/>
      <c r="R167" s="6"/>
      <c r="S167" s="6"/>
      <c r="T167" s="6"/>
      <c r="U167" s="6"/>
      <c r="V167" s="6"/>
      <c r="W167" s="6"/>
      <c r="X167" s="6"/>
      <c r="Y167" s="6"/>
      <c r="Z167" s="6"/>
    </row>
    <row r="168" ht="15.75" customHeight="1">
      <c r="A168" s="302"/>
      <c r="B168" s="122"/>
      <c r="C168" s="134" t="s">
        <v>2819</v>
      </c>
      <c r="D168" s="110">
        <v>0.0</v>
      </c>
      <c r="E168" s="115" t="s">
        <v>331</v>
      </c>
      <c r="F168" s="134" t="s">
        <v>2820</v>
      </c>
      <c r="G168" s="110"/>
      <c r="H168" s="98"/>
      <c r="I168" s="98"/>
      <c r="J168" s="116"/>
      <c r="K168" s="6"/>
      <c r="L168" s="6"/>
      <c r="M168" s="6"/>
      <c r="N168" s="6"/>
      <c r="O168" s="6"/>
      <c r="P168" s="6"/>
      <c r="Q168" s="6"/>
      <c r="R168" s="6"/>
      <c r="S168" s="6"/>
      <c r="T168" s="6"/>
      <c r="U168" s="6"/>
      <c r="V168" s="6"/>
      <c r="W168" s="6"/>
      <c r="X168" s="6"/>
      <c r="Y168" s="6"/>
      <c r="Z168" s="6"/>
    </row>
    <row r="169" ht="15.75" customHeight="1">
      <c r="A169" s="302"/>
      <c r="B169" s="122"/>
      <c r="C169" s="221" t="s">
        <v>2821</v>
      </c>
      <c r="D169" s="110">
        <v>0.0</v>
      </c>
      <c r="E169" s="115" t="s">
        <v>331</v>
      </c>
      <c r="F169" s="134"/>
      <c r="G169" s="110"/>
      <c r="H169" s="98"/>
      <c r="I169" s="98"/>
      <c r="J169" s="116"/>
      <c r="K169" s="6"/>
      <c r="L169" s="6"/>
      <c r="M169" s="6"/>
      <c r="N169" s="6"/>
      <c r="O169" s="6"/>
      <c r="P169" s="6"/>
      <c r="Q169" s="6"/>
      <c r="R169" s="6"/>
      <c r="S169" s="6"/>
      <c r="T169" s="6"/>
      <c r="U169" s="6"/>
      <c r="V169" s="6"/>
      <c r="W169" s="6"/>
      <c r="X169" s="6"/>
      <c r="Y169" s="6"/>
      <c r="Z169" s="6"/>
    </row>
    <row r="170" ht="90.0" customHeight="1">
      <c r="A170" s="302" t="s">
        <v>673</v>
      </c>
      <c r="B170" s="122" t="s">
        <v>588</v>
      </c>
      <c r="C170" s="134" t="s">
        <v>2822</v>
      </c>
      <c r="D170" s="110">
        <v>0.0</v>
      </c>
      <c r="E170" s="115" t="s">
        <v>331</v>
      </c>
      <c r="F170" s="134" t="s">
        <v>2823</v>
      </c>
      <c r="G170" s="110"/>
      <c r="H170" s="98"/>
      <c r="I170" s="98"/>
      <c r="J170" s="116"/>
      <c r="K170" s="6"/>
      <c r="L170" s="6"/>
      <c r="M170" s="6"/>
      <c r="N170" s="6"/>
      <c r="O170" s="6"/>
      <c r="P170" s="6"/>
      <c r="Q170" s="6"/>
      <c r="R170" s="6"/>
      <c r="S170" s="6"/>
      <c r="T170" s="6"/>
      <c r="U170" s="6"/>
      <c r="V170" s="6"/>
      <c r="W170" s="6"/>
      <c r="X170" s="6"/>
      <c r="Y170" s="6"/>
      <c r="Z170" s="6"/>
    </row>
    <row r="171" ht="45.0" customHeight="1">
      <c r="A171" s="302"/>
      <c r="B171" s="122"/>
      <c r="C171" s="134" t="s">
        <v>2824</v>
      </c>
      <c r="D171" s="110">
        <v>1.0</v>
      </c>
      <c r="E171" s="115" t="s">
        <v>331</v>
      </c>
      <c r="F171" s="134" t="s">
        <v>2825</v>
      </c>
      <c r="G171" s="110" t="s">
        <v>2826</v>
      </c>
      <c r="H171" s="98"/>
      <c r="I171" s="98"/>
      <c r="J171" s="116"/>
      <c r="K171" s="6"/>
      <c r="L171" s="6"/>
      <c r="M171" s="6"/>
      <c r="N171" s="6"/>
      <c r="O171" s="6"/>
      <c r="P171" s="6"/>
      <c r="Q171" s="6"/>
      <c r="R171" s="6"/>
      <c r="S171" s="6"/>
      <c r="T171" s="6"/>
      <c r="U171" s="6"/>
      <c r="V171" s="6"/>
      <c r="W171" s="6"/>
      <c r="X171" s="6"/>
      <c r="Y171" s="6"/>
      <c r="Z171" s="6"/>
    </row>
    <row r="172" ht="47.25" customHeight="1">
      <c r="A172" s="302" t="s">
        <v>675</v>
      </c>
      <c r="B172" s="122" t="s">
        <v>592</v>
      </c>
      <c r="C172" s="134" t="s">
        <v>677</v>
      </c>
      <c r="D172" s="110">
        <v>0.0</v>
      </c>
      <c r="E172" s="115" t="s">
        <v>331</v>
      </c>
      <c r="F172" s="110"/>
      <c r="G172" s="110"/>
      <c r="H172" s="98"/>
      <c r="I172" s="98"/>
      <c r="J172" s="116"/>
      <c r="K172" s="6"/>
      <c r="L172" s="6"/>
      <c r="M172" s="6"/>
      <c r="N172" s="6"/>
      <c r="O172" s="6"/>
      <c r="P172" s="6"/>
      <c r="Q172" s="6"/>
      <c r="R172" s="6"/>
      <c r="S172" s="6"/>
      <c r="T172" s="6"/>
      <c r="U172" s="6"/>
      <c r="V172" s="6"/>
      <c r="W172" s="6"/>
      <c r="X172" s="6"/>
      <c r="Y172" s="6"/>
      <c r="Z172" s="6"/>
    </row>
    <row r="173" ht="31.5" customHeight="1">
      <c r="A173" s="302" t="s">
        <v>678</v>
      </c>
      <c r="B173" s="122" t="s">
        <v>597</v>
      </c>
      <c r="C173" s="134" t="s">
        <v>2827</v>
      </c>
      <c r="D173" s="110">
        <v>0.0</v>
      </c>
      <c r="E173" s="115" t="s">
        <v>331</v>
      </c>
      <c r="F173" s="110"/>
      <c r="G173" s="110"/>
      <c r="H173" s="98"/>
      <c r="I173" s="98"/>
      <c r="J173" s="116"/>
      <c r="K173" s="6"/>
      <c r="L173" s="6"/>
      <c r="M173" s="6"/>
      <c r="N173" s="6"/>
      <c r="O173" s="6"/>
      <c r="P173" s="6"/>
      <c r="Q173" s="6"/>
      <c r="R173" s="6"/>
      <c r="S173" s="6"/>
      <c r="T173" s="6"/>
      <c r="U173" s="6"/>
      <c r="V173" s="6"/>
      <c r="W173" s="6"/>
      <c r="X173" s="6"/>
      <c r="Y173" s="6"/>
      <c r="Z173" s="6"/>
    </row>
    <row r="174" ht="30.0" customHeight="1">
      <c r="A174" s="302"/>
      <c r="B174" s="122"/>
      <c r="C174" s="134" t="s">
        <v>2828</v>
      </c>
      <c r="D174" s="110">
        <v>0.0</v>
      </c>
      <c r="E174" s="115" t="s">
        <v>331</v>
      </c>
      <c r="F174" s="110" t="s">
        <v>2829</v>
      </c>
      <c r="G174" s="110"/>
      <c r="H174" s="98"/>
      <c r="I174" s="98"/>
      <c r="J174" s="116"/>
      <c r="K174" s="6"/>
      <c r="L174" s="6"/>
      <c r="M174" s="6"/>
      <c r="N174" s="6"/>
      <c r="O174" s="6"/>
      <c r="P174" s="6"/>
      <c r="Q174" s="6"/>
      <c r="R174" s="6"/>
      <c r="S174" s="6"/>
      <c r="T174" s="6"/>
      <c r="U174" s="6"/>
      <c r="V174" s="6"/>
      <c r="W174" s="6"/>
      <c r="X174" s="6"/>
      <c r="Y174" s="6"/>
      <c r="Z174" s="6"/>
    </row>
    <row r="175" ht="78.75" customHeight="1">
      <c r="A175" s="302" t="s">
        <v>683</v>
      </c>
      <c r="B175" s="122" t="s">
        <v>603</v>
      </c>
      <c r="C175" s="134" t="s">
        <v>2830</v>
      </c>
      <c r="D175" s="110">
        <v>2.0</v>
      </c>
      <c r="E175" s="115" t="s">
        <v>331</v>
      </c>
      <c r="F175" s="110"/>
      <c r="G175" s="110"/>
      <c r="H175" s="98"/>
      <c r="I175" s="98"/>
      <c r="J175" s="116"/>
      <c r="K175" s="6"/>
      <c r="L175" s="6"/>
      <c r="M175" s="6"/>
      <c r="N175" s="6"/>
      <c r="O175" s="6"/>
      <c r="P175" s="6"/>
      <c r="Q175" s="6"/>
      <c r="R175" s="6"/>
      <c r="S175" s="6"/>
      <c r="T175" s="6"/>
      <c r="U175" s="6"/>
      <c r="V175" s="6"/>
      <c r="W175" s="6"/>
      <c r="X175" s="6"/>
      <c r="Y175" s="6"/>
      <c r="Z175" s="6"/>
    </row>
    <row r="176" ht="30.0" customHeight="1">
      <c r="A176" s="302"/>
      <c r="B176" s="154"/>
      <c r="C176" s="134" t="s">
        <v>2833</v>
      </c>
      <c r="D176" s="110">
        <v>2.0</v>
      </c>
      <c r="E176" s="115" t="s">
        <v>331</v>
      </c>
      <c r="F176" s="110"/>
      <c r="G176" s="110"/>
      <c r="H176" s="98"/>
      <c r="I176" s="98"/>
      <c r="J176" s="116"/>
      <c r="K176" s="6"/>
      <c r="L176" s="6"/>
      <c r="M176" s="6"/>
      <c r="N176" s="6"/>
      <c r="O176" s="6"/>
      <c r="P176" s="6"/>
      <c r="Q176" s="6"/>
      <c r="R176" s="6"/>
      <c r="S176" s="6"/>
      <c r="T176" s="6"/>
      <c r="U176" s="6"/>
      <c r="V176" s="6"/>
      <c r="W176" s="6"/>
      <c r="X176" s="6"/>
      <c r="Y176" s="6"/>
      <c r="Z176" s="6"/>
    </row>
    <row r="177" ht="30.0" customHeight="1">
      <c r="A177" s="302"/>
      <c r="B177" s="154"/>
      <c r="C177" s="134" t="s">
        <v>2834</v>
      </c>
      <c r="D177" s="110">
        <v>2.0</v>
      </c>
      <c r="E177" s="115" t="s">
        <v>453</v>
      </c>
      <c r="F177" s="110"/>
      <c r="G177" s="110"/>
      <c r="H177" s="98"/>
      <c r="I177" s="98"/>
      <c r="J177" s="116"/>
      <c r="K177" s="6"/>
      <c r="L177" s="6"/>
      <c r="M177" s="6"/>
      <c r="N177" s="6"/>
      <c r="O177" s="6"/>
      <c r="P177" s="6"/>
      <c r="Q177" s="6"/>
      <c r="R177" s="6"/>
      <c r="S177" s="6"/>
      <c r="T177" s="6"/>
      <c r="U177" s="6"/>
      <c r="V177" s="6"/>
      <c r="W177" s="6"/>
      <c r="X177" s="6"/>
      <c r="Y177" s="6"/>
      <c r="Z177" s="6"/>
    </row>
    <row r="178" ht="45.0" customHeight="1">
      <c r="A178" s="302"/>
      <c r="B178" s="154"/>
      <c r="C178" s="134" t="s">
        <v>2837</v>
      </c>
      <c r="D178" s="110">
        <v>0.0</v>
      </c>
      <c r="E178" s="115" t="s">
        <v>331</v>
      </c>
      <c r="F178" s="110"/>
      <c r="G178" s="110"/>
      <c r="H178" s="98"/>
      <c r="I178" s="98"/>
      <c r="J178" s="116"/>
      <c r="K178" s="6"/>
      <c r="L178" s="6"/>
      <c r="M178" s="6"/>
      <c r="N178" s="6"/>
      <c r="O178" s="6"/>
      <c r="P178" s="6"/>
      <c r="Q178" s="6"/>
      <c r="R178" s="6"/>
      <c r="S178" s="6"/>
      <c r="T178" s="6"/>
      <c r="U178" s="6"/>
      <c r="V178" s="6"/>
      <c r="W178" s="6"/>
      <c r="X178" s="6"/>
      <c r="Y178" s="6"/>
      <c r="Z178" s="6"/>
    </row>
    <row r="179" ht="31.5" customHeight="1">
      <c r="A179" s="300" t="s">
        <v>690</v>
      </c>
      <c r="B179" s="301" t="s">
        <v>616</v>
      </c>
      <c r="C179" s="3"/>
      <c r="D179" s="3"/>
      <c r="E179" s="3"/>
      <c r="F179" s="3"/>
      <c r="G179" s="4"/>
      <c r="H179" s="98">
        <f>SUM(D180:D184)</f>
        <v>2</v>
      </c>
      <c r="I179" s="98">
        <f>COUNT(D180:D184)*2</f>
        <v>8</v>
      </c>
      <c r="J179" s="116"/>
      <c r="K179" s="6"/>
      <c r="L179" s="6"/>
      <c r="M179" s="6"/>
      <c r="N179" s="6"/>
      <c r="O179" s="6"/>
      <c r="P179" s="6"/>
      <c r="Q179" s="6"/>
      <c r="R179" s="6"/>
      <c r="S179" s="6"/>
      <c r="T179" s="6"/>
      <c r="U179" s="6"/>
      <c r="V179" s="6"/>
      <c r="W179" s="6"/>
      <c r="X179" s="6"/>
      <c r="Y179" s="6"/>
      <c r="Z179" s="6"/>
    </row>
    <row r="180" ht="90.0" customHeight="1">
      <c r="A180" s="148" t="s">
        <v>634</v>
      </c>
      <c r="B180" s="172" t="s">
        <v>636</v>
      </c>
      <c r="C180" s="115" t="s">
        <v>637</v>
      </c>
      <c r="D180" s="115">
        <v>0.0</v>
      </c>
      <c r="E180" s="115" t="s">
        <v>331</v>
      </c>
      <c r="F180" s="115" t="s">
        <v>639</v>
      </c>
      <c r="G180" s="110"/>
      <c r="H180" s="98"/>
      <c r="I180" s="98"/>
      <c r="J180" s="116"/>
      <c r="K180" s="6"/>
      <c r="L180" s="6"/>
      <c r="M180" s="6"/>
      <c r="N180" s="6"/>
      <c r="O180" s="6"/>
      <c r="P180" s="6"/>
      <c r="Q180" s="6"/>
      <c r="R180" s="6"/>
      <c r="S180" s="6"/>
      <c r="T180" s="6"/>
      <c r="U180" s="6"/>
      <c r="V180" s="6"/>
      <c r="W180" s="6"/>
      <c r="X180" s="6"/>
      <c r="Y180" s="6"/>
      <c r="Z180" s="6"/>
    </row>
    <row r="181" ht="47.25" hidden="1" customHeight="1">
      <c r="A181" s="120" t="s">
        <v>641</v>
      </c>
      <c r="B181" s="172" t="s">
        <v>643</v>
      </c>
      <c r="C181" s="108"/>
      <c r="D181" s="108"/>
      <c r="E181" s="113"/>
      <c r="F181" s="108"/>
      <c r="G181" s="108"/>
      <c r="H181" s="78"/>
      <c r="I181" s="78"/>
      <c r="J181" s="5"/>
      <c r="K181" s="6"/>
      <c r="L181" s="6"/>
      <c r="M181" s="6"/>
      <c r="N181" s="6"/>
      <c r="O181" s="6"/>
      <c r="P181" s="6"/>
      <c r="Q181" s="6"/>
      <c r="R181" s="6"/>
      <c r="S181" s="6"/>
      <c r="T181" s="6"/>
      <c r="U181" s="6"/>
      <c r="V181" s="6"/>
      <c r="W181" s="6"/>
      <c r="X181" s="6"/>
      <c r="Y181" s="6"/>
      <c r="Z181" s="6"/>
    </row>
    <row r="182" ht="45.0" customHeight="1">
      <c r="A182" s="302" t="s">
        <v>705</v>
      </c>
      <c r="B182" s="172" t="s">
        <v>647</v>
      </c>
      <c r="C182" s="155" t="s">
        <v>2838</v>
      </c>
      <c r="D182" s="115">
        <v>0.0</v>
      </c>
      <c r="E182" s="115" t="s">
        <v>331</v>
      </c>
      <c r="F182" s="134" t="s">
        <v>2839</v>
      </c>
      <c r="G182" s="110"/>
      <c r="H182" s="98"/>
      <c r="I182" s="98"/>
      <c r="J182" s="116"/>
      <c r="K182" s="6"/>
      <c r="L182" s="6"/>
      <c r="M182" s="6"/>
      <c r="N182" s="6"/>
      <c r="O182" s="6"/>
      <c r="P182" s="6"/>
      <c r="Q182" s="6"/>
      <c r="R182" s="6"/>
      <c r="S182" s="6"/>
      <c r="T182" s="6"/>
      <c r="U182" s="6"/>
      <c r="V182" s="6"/>
      <c r="W182" s="6"/>
      <c r="X182" s="6"/>
      <c r="Y182" s="6"/>
      <c r="Z182" s="6"/>
    </row>
    <row r="183" ht="31.5" customHeight="1">
      <c r="A183" s="302" t="s">
        <v>716</v>
      </c>
      <c r="B183" s="319" t="s">
        <v>654</v>
      </c>
      <c r="C183" s="191" t="s">
        <v>2840</v>
      </c>
      <c r="D183" s="115">
        <v>1.0</v>
      </c>
      <c r="E183" s="115" t="s">
        <v>331</v>
      </c>
      <c r="F183" s="110"/>
      <c r="G183" s="110"/>
      <c r="H183" s="98"/>
      <c r="I183" s="98"/>
      <c r="J183" s="116"/>
      <c r="K183" s="6"/>
      <c r="L183" s="6"/>
      <c r="M183" s="6"/>
      <c r="N183" s="6"/>
      <c r="O183" s="6"/>
      <c r="P183" s="6"/>
      <c r="Q183" s="6"/>
      <c r="R183" s="6"/>
      <c r="S183" s="6"/>
      <c r="T183" s="6"/>
      <c r="U183" s="6"/>
      <c r="V183" s="6"/>
      <c r="W183" s="6"/>
      <c r="X183" s="6"/>
      <c r="Y183" s="6"/>
      <c r="Z183" s="6"/>
    </row>
    <row r="184" ht="32.25" customHeight="1">
      <c r="A184" s="302"/>
      <c r="B184" s="190"/>
      <c r="C184" s="191" t="s">
        <v>659</v>
      </c>
      <c r="D184" s="115">
        <v>1.0</v>
      </c>
      <c r="E184" s="115" t="s">
        <v>331</v>
      </c>
      <c r="F184" s="110"/>
      <c r="G184" s="110" t="s">
        <v>666</v>
      </c>
      <c r="H184" s="98"/>
      <c r="I184" s="98"/>
      <c r="J184" s="116"/>
      <c r="K184" s="6"/>
      <c r="L184" s="6"/>
      <c r="M184" s="6"/>
      <c r="N184" s="6"/>
      <c r="O184" s="6"/>
      <c r="P184" s="6"/>
      <c r="Q184" s="6"/>
      <c r="R184" s="6"/>
      <c r="S184" s="6"/>
      <c r="T184" s="6"/>
      <c r="U184" s="6"/>
      <c r="V184" s="6"/>
      <c r="W184" s="6"/>
      <c r="X184" s="6"/>
      <c r="Y184" s="6"/>
      <c r="Z184" s="6"/>
    </row>
    <row r="185" ht="31.5" customHeight="1">
      <c r="A185" s="300" t="s">
        <v>727</v>
      </c>
      <c r="B185" s="301" t="s">
        <v>669</v>
      </c>
      <c r="C185" s="3"/>
      <c r="D185" s="3"/>
      <c r="E185" s="3"/>
      <c r="F185" s="3"/>
      <c r="G185" s="4"/>
      <c r="H185" s="98">
        <f>SUM(D186:D190)</f>
        <v>4</v>
      </c>
      <c r="I185" s="98">
        <f>COUNT(D186:D190)*2</f>
        <v>10</v>
      </c>
      <c r="J185" s="116"/>
      <c r="K185" s="6"/>
      <c r="L185" s="6"/>
      <c r="M185" s="6"/>
      <c r="N185" s="6"/>
      <c r="O185" s="6"/>
      <c r="P185" s="6"/>
      <c r="Q185" s="6"/>
      <c r="R185" s="6"/>
      <c r="S185" s="6"/>
      <c r="T185" s="6"/>
      <c r="U185" s="6"/>
      <c r="V185" s="6"/>
      <c r="W185" s="6"/>
      <c r="X185" s="6"/>
      <c r="Y185" s="6"/>
      <c r="Z185" s="6"/>
    </row>
    <row r="186" ht="54.0" customHeight="1">
      <c r="A186" s="302" t="s">
        <v>751</v>
      </c>
      <c r="B186" s="172" t="s">
        <v>686</v>
      </c>
      <c r="C186" s="193" t="s">
        <v>2854</v>
      </c>
      <c r="D186" s="110">
        <v>0.0</v>
      </c>
      <c r="E186" s="115" t="s">
        <v>386</v>
      </c>
      <c r="F186" s="110"/>
      <c r="G186" s="110"/>
      <c r="H186" s="98"/>
      <c r="I186" s="98"/>
      <c r="J186" s="116"/>
      <c r="K186" s="6"/>
      <c r="L186" s="6"/>
      <c r="M186" s="6"/>
      <c r="N186" s="6"/>
      <c r="O186" s="6"/>
      <c r="P186" s="6"/>
      <c r="Q186" s="6"/>
      <c r="R186" s="6"/>
      <c r="S186" s="6"/>
      <c r="T186" s="6"/>
      <c r="U186" s="6"/>
      <c r="V186" s="6"/>
      <c r="W186" s="6"/>
      <c r="X186" s="6"/>
      <c r="Y186" s="6"/>
      <c r="Z186" s="6"/>
    </row>
    <row r="187" ht="39.0" customHeight="1">
      <c r="A187" s="302"/>
      <c r="B187" s="321"/>
      <c r="C187" s="193" t="s">
        <v>691</v>
      </c>
      <c r="D187" s="110">
        <v>0.0</v>
      </c>
      <c r="E187" s="115" t="s">
        <v>331</v>
      </c>
      <c r="F187" s="110"/>
      <c r="G187" s="110"/>
      <c r="H187" s="98"/>
      <c r="I187" s="98"/>
      <c r="J187" s="116"/>
      <c r="K187" s="6"/>
      <c r="L187" s="6"/>
      <c r="M187" s="6"/>
      <c r="N187" s="6"/>
      <c r="O187" s="6"/>
      <c r="P187" s="6"/>
      <c r="Q187" s="6"/>
      <c r="R187" s="6"/>
      <c r="S187" s="6"/>
      <c r="T187" s="6"/>
      <c r="U187" s="6"/>
      <c r="V187" s="6"/>
      <c r="W187" s="6"/>
      <c r="X187" s="6"/>
      <c r="Y187" s="6"/>
      <c r="Z187" s="6"/>
    </row>
    <row r="188" ht="57.75" customHeight="1">
      <c r="A188" s="302" t="s">
        <v>759</v>
      </c>
      <c r="B188" s="321" t="s">
        <v>693</v>
      </c>
      <c r="C188" s="193" t="s">
        <v>2862</v>
      </c>
      <c r="D188" s="110">
        <v>2.0</v>
      </c>
      <c r="E188" s="115" t="s">
        <v>331</v>
      </c>
      <c r="F188" s="110"/>
      <c r="G188" s="110"/>
      <c r="H188" s="98"/>
      <c r="I188" s="98"/>
      <c r="J188" s="116"/>
      <c r="K188" s="6"/>
      <c r="L188" s="6"/>
      <c r="M188" s="6"/>
      <c r="N188" s="6"/>
      <c r="O188" s="6"/>
      <c r="P188" s="6"/>
      <c r="Q188" s="6"/>
      <c r="R188" s="6"/>
      <c r="S188" s="6"/>
      <c r="T188" s="6"/>
      <c r="U188" s="6"/>
      <c r="V188" s="6"/>
      <c r="W188" s="6"/>
      <c r="X188" s="6"/>
      <c r="Y188" s="6"/>
      <c r="Z188" s="6"/>
    </row>
    <row r="189" ht="58.5" customHeight="1">
      <c r="A189" s="302"/>
      <c r="B189" s="321"/>
      <c r="C189" s="193" t="s">
        <v>696</v>
      </c>
      <c r="D189" s="110">
        <v>2.0</v>
      </c>
      <c r="E189" s="115" t="s">
        <v>383</v>
      </c>
      <c r="F189" s="110"/>
      <c r="G189" s="110"/>
      <c r="H189" s="98"/>
      <c r="I189" s="98"/>
      <c r="J189" s="116"/>
      <c r="K189" s="6"/>
      <c r="L189" s="6"/>
      <c r="M189" s="6"/>
      <c r="N189" s="6"/>
      <c r="O189" s="6"/>
      <c r="P189" s="6"/>
      <c r="Q189" s="6"/>
      <c r="R189" s="6"/>
      <c r="S189" s="6"/>
      <c r="T189" s="6"/>
      <c r="U189" s="6"/>
      <c r="V189" s="6"/>
      <c r="W189" s="6"/>
      <c r="X189" s="6"/>
      <c r="Y189" s="6"/>
      <c r="Z189" s="6"/>
    </row>
    <row r="190" ht="63.0" customHeight="1">
      <c r="A190" s="302" t="s">
        <v>764</v>
      </c>
      <c r="B190" s="172" t="s">
        <v>699</v>
      </c>
      <c r="C190" s="115" t="s">
        <v>700</v>
      </c>
      <c r="D190" s="110">
        <v>0.0</v>
      </c>
      <c r="E190" s="115" t="s">
        <v>152</v>
      </c>
      <c r="F190" s="110"/>
      <c r="G190" s="110"/>
      <c r="H190" s="98"/>
      <c r="I190" s="98"/>
      <c r="J190" s="116"/>
      <c r="K190" s="6"/>
      <c r="L190" s="6"/>
      <c r="M190" s="6"/>
      <c r="N190" s="6"/>
      <c r="O190" s="6"/>
      <c r="P190" s="6"/>
      <c r="Q190" s="6"/>
      <c r="R190" s="6"/>
      <c r="S190" s="6"/>
      <c r="T190" s="6"/>
      <c r="U190" s="6"/>
      <c r="V190" s="6"/>
      <c r="W190" s="6"/>
      <c r="X190" s="6"/>
      <c r="Y190" s="6"/>
      <c r="Z190" s="6"/>
    </row>
    <row r="191" ht="31.5" customHeight="1">
      <c r="A191" s="300" t="s">
        <v>765</v>
      </c>
      <c r="B191" s="301" t="s">
        <v>702</v>
      </c>
      <c r="C191" s="3"/>
      <c r="D191" s="3"/>
      <c r="E191" s="3"/>
      <c r="F191" s="3"/>
      <c r="G191" s="4"/>
      <c r="H191" s="98">
        <f>SUM(D192:D205)</f>
        <v>17</v>
      </c>
      <c r="I191" s="98">
        <f>COUNT(D192:D205)*2</f>
        <v>28</v>
      </c>
      <c r="J191" s="116"/>
      <c r="K191" s="6"/>
      <c r="L191" s="6"/>
      <c r="M191" s="6"/>
      <c r="N191" s="6"/>
      <c r="O191" s="6"/>
      <c r="P191" s="6"/>
      <c r="Q191" s="6"/>
      <c r="R191" s="6"/>
      <c r="S191" s="6"/>
      <c r="T191" s="6"/>
      <c r="U191" s="6"/>
      <c r="V191" s="6"/>
      <c r="W191" s="6"/>
      <c r="X191" s="6"/>
      <c r="Y191" s="6"/>
      <c r="Z191" s="6"/>
    </row>
    <row r="192" ht="31.5" customHeight="1">
      <c r="A192" s="302" t="s">
        <v>769</v>
      </c>
      <c r="B192" s="122" t="s">
        <v>721</v>
      </c>
      <c r="C192" s="121" t="s">
        <v>770</v>
      </c>
      <c r="D192" s="210">
        <v>2.0</v>
      </c>
      <c r="E192" s="121" t="s">
        <v>383</v>
      </c>
      <c r="F192" s="134"/>
      <c r="G192" s="110"/>
      <c r="H192" s="98"/>
      <c r="I192" s="98"/>
      <c r="J192" s="116"/>
      <c r="K192" s="6"/>
      <c r="L192" s="6"/>
      <c r="M192" s="6"/>
      <c r="N192" s="6"/>
      <c r="O192" s="6"/>
      <c r="P192" s="6"/>
      <c r="Q192" s="6"/>
      <c r="R192" s="6"/>
      <c r="S192" s="6"/>
      <c r="T192" s="6"/>
      <c r="U192" s="6"/>
      <c r="V192" s="6"/>
      <c r="W192" s="6"/>
      <c r="X192" s="6"/>
      <c r="Y192" s="6"/>
      <c r="Z192" s="6"/>
    </row>
    <row r="193" ht="47.25" customHeight="1">
      <c r="A193" s="302" t="s">
        <v>774</v>
      </c>
      <c r="B193" s="122" t="s">
        <v>725</v>
      </c>
      <c r="C193" s="134" t="s">
        <v>2881</v>
      </c>
      <c r="D193" s="210">
        <v>2.0</v>
      </c>
      <c r="E193" s="115" t="s">
        <v>383</v>
      </c>
      <c r="F193" s="134" t="s">
        <v>2882</v>
      </c>
      <c r="G193" s="110"/>
      <c r="H193" s="98"/>
      <c r="I193" s="98"/>
      <c r="J193" s="116"/>
      <c r="K193" s="6"/>
      <c r="L193" s="6"/>
      <c r="M193" s="6"/>
      <c r="N193" s="6"/>
      <c r="O193" s="6"/>
      <c r="P193" s="6"/>
      <c r="Q193" s="6"/>
      <c r="R193" s="6"/>
      <c r="S193" s="6"/>
      <c r="T193" s="6"/>
      <c r="U193" s="6"/>
      <c r="V193" s="6"/>
      <c r="W193" s="6"/>
      <c r="X193" s="6"/>
      <c r="Y193" s="6"/>
      <c r="Z193" s="6"/>
    </row>
    <row r="194" ht="47.25" customHeight="1">
      <c r="A194" s="302" t="s">
        <v>778</v>
      </c>
      <c r="B194" s="122" t="s">
        <v>729</v>
      </c>
      <c r="C194" s="134" t="s">
        <v>730</v>
      </c>
      <c r="D194" s="210">
        <v>1.0</v>
      </c>
      <c r="E194" s="115" t="s">
        <v>731</v>
      </c>
      <c r="F194" s="134" t="s">
        <v>2887</v>
      </c>
      <c r="G194" s="110" t="s">
        <v>2888</v>
      </c>
      <c r="H194" s="98"/>
      <c r="I194" s="98"/>
      <c r="J194" s="116"/>
      <c r="K194" s="6"/>
      <c r="L194" s="6"/>
      <c r="M194" s="6"/>
      <c r="N194" s="6"/>
      <c r="O194" s="6"/>
      <c r="P194" s="6"/>
      <c r="Q194" s="6"/>
      <c r="R194" s="6"/>
      <c r="S194" s="6"/>
      <c r="T194" s="6"/>
      <c r="U194" s="6"/>
      <c r="V194" s="6"/>
      <c r="W194" s="6"/>
      <c r="X194" s="6"/>
      <c r="Y194" s="6"/>
      <c r="Z194" s="6"/>
    </row>
    <row r="195" ht="47.25" customHeight="1">
      <c r="A195" s="302" t="s">
        <v>781</v>
      </c>
      <c r="B195" s="122" t="s">
        <v>735</v>
      </c>
      <c r="C195" s="134" t="s">
        <v>2892</v>
      </c>
      <c r="D195" s="210">
        <v>0.0</v>
      </c>
      <c r="E195" s="115" t="s">
        <v>386</v>
      </c>
      <c r="F195" s="134" t="s">
        <v>2894</v>
      </c>
      <c r="G195" s="110"/>
      <c r="H195" s="98"/>
      <c r="I195" s="98"/>
      <c r="J195" s="116"/>
      <c r="K195" s="6"/>
      <c r="L195" s="6"/>
      <c r="M195" s="6"/>
      <c r="N195" s="6"/>
      <c r="O195" s="6"/>
      <c r="P195" s="6"/>
      <c r="Q195" s="6"/>
      <c r="R195" s="6"/>
      <c r="S195" s="6"/>
      <c r="T195" s="6"/>
      <c r="U195" s="6"/>
      <c r="V195" s="6"/>
      <c r="W195" s="6"/>
      <c r="X195" s="6"/>
      <c r="Y195" s="6"/>
      <c r="Z195" s="6"/>
    </row>
    <row r="196" ht="30.0" customHeight="1">
      <c r="A196" s="302"/>
      <c r="B196" s="122"/>
      <c r="C196" s="134" t="s">
        <v>2895</v>
      </c>
      <c r="D196" s="210">
        <v>1.0</v>
      </c>
      <c r="E196" s="115" t="s">
        <v>152</v>
      </c>
      <c r="F196" s="134"/>
      <c r="G196" s="110" t="s">
        <v>2896</v>
      </c>
      <c r="H196" s="98"/>
      <c r="I196" s="98"/>
      <c r="J196" s="116"/>
      <c r="K196" s="6"/>
      <c r="L196" s="6"/>
      <c r="M196" s="6"/>
      <c r="N196" s="6"/>
      <c r="O196" s="6"/>
      <c r="P196" s="6"/>
      <c r="Q196" s="6"/>
      <c r="R196" s="6"/>
      <c r="S196" s="6"/>
      <c r="T196" s="6"/>
      <c r="U196" s="6"/>
      <c r="V196" s="6"/>
      <c r="W196" s="6"/>
      <c r="X196" s="6"/>
      <c r="Y196" s="6"/>
      <c r="Z196" s="6"/>
    </row>
    <row r="197" ht="31.5" customHeight="1">
      <c r="A197" s="302" t="s">
        <v>784</v>
      </c>
      <c r="B197" s="122" t="s">
        <v>738</v>
      </c>
      <c r="C197" s="134" t="s">
        <v>2897</v>
      </c>
      <c r="D197" s="210">
        <v>1.0</v>
      </c>
      <c r="E197" s="115" t="s">
        <v>152</v>
      </c>
      <c r="F197" s="134" t="s">
        <v>2898</v>
      </c>
      <c r="G197" s="110" t="s">
        <v>2899</v>
      </c>
      <c r="H197" s="98"/>
      <c r="I197" s="98"/>
      <c r="J197" s="116"/>
      <c r="K197" s="6"/>
      <c r="L197" s="6"/>
      <c r="M197" s="6"/>
      <c r="N197" s="6"/>
      <c r="O197" s="6"/>
      <c r="P197" s="6"/>
      <c r="Q197" s="6"/>
      <c r="R197" s="6"/>
      <c r="S197" s="6"/>
      <c r="T197" s="6"/>
      <c r="U197" s="6"/>
      <c r="V197" s="6"/>
      <c r="W197" s="6"/>
      <c r="X197" s="6"/>
      <c r="Y197" s="6"/>
      <c r="Z197" s="6"/>
    </row>
    <row r="198" ht="15.75" customHeight="1">
      <c r="A198" s="302"/>
      <c r="B198" s="122"/>
      <c r="C198" s="134" t="s">
        <v>2900</v>
      </c>
      <c r="D198" s="210">
        <v>2.0</v>
      </c>
      <c r="E198" s="115" t="s">
        <v>152</v>
      </c>
      <c r="F198" s="134"/>
      <c r="G198" s="110"/>
      <c r="H198" s="98"/>
      <c r="I198" s="98"/>
      <c r="J198" s="116"/>
      <c r="K198" s="6"/>
      <c r="L198" s="6"/>
      <c r="M198" s="6"/>
      <c r="N198" s="6"/>
      <c r="O198" s="6"/>
      <c r="P198" s="6"/>
      <c r="Q198" s="6"/>
      <c r="R198" s="6"/>
      <c r="S198" s="6"/>
      <c r="T198" s="6"/>
      <c r="U198" s="6"/>
      <c r="V198" s="6"/>
      <c r="W198" s="6"/>
      <c r="X198" s="6"/>
      <c r="Y198" s="6"/>
      <c r="Z198" s="6"/>
    </row>
    <row r="199" ht="31.5" customHeight="1">
      <c r="A199" s="302" t="s">
        <v>791</v>
      </c>
      <c r="B199" s="122" t="s">
        <v>744</v>
      </c>
      <c r="C199" s="178" t="s">
        <v>2902</v>
      </c>
      <c r="D199" s="210">
        <v>1.0</v>
      </c>
      <c r="E199" s="115" t="s">
        <v>158</v>
      </c>
      <c r="F199" s="110"/>
      <c r="G199" s="110" t="s">
        <v>2903</v>
      </c>
      <c r="H199" s="98"/>
      <c r="I199" s="98"/>
      <c r="J199" s="116"/>
      <c r="K199" s="6"/>
      <c r="L199" s="6"/>
      <c r="M199" s="6"/>
      <c r="N199" s="6"/>
      <c r="O199" s="6"/>
      <c r="P199" s="6"/>
      <c r="Q199" s="6"/>
      <c r="R199" s="6"/>
      <c r="S199" s="6"/>
      <c r="T199" s="6"/>
      <c r="U199" s="6"/>
      <c r="V199" s="6"/>
      <c r="W199" s="6"/>
      <c r="X199" s="6"/>
      <c r="Y199" s="6"/>
      <c r="Z199" s="6"/>
    </row>
    <row r="200" ht="15.75" customHeight="1">
      <c r="A200" s="302"/>
      <c r="B200" s="122"/>
      <c r="C200" s="324" t="s">
        <v>2904</v>
      </c>
      <c r="D200" s="210">
        <v>2.0</v>
      </c>
      <c r="E200" s="115" t="s">
        <v>158</v>
      </c>
      <c r="F200" s="110"/>
      <c r="G200" s="110"/>
      <c r="H200" s="98"/>
      <c r="I200" s="98"/>
      <c r="J200" s="116"/>
      <c r="K200" s="6"/>
      <c r="L200" s="6"/>
      <c r="M200" s="6"/>
      <c r="N200" s="6"/>
      <c r="O200" s="6"/>
      <c r="P200" s="6"/>
      <c r="Q200" s="6"/>
      <c r="R200" s="6"/>
      <c r="S200" s="6"/>
      <c r="T200" s="6"/>
      <c r="U200" s="6"/>
      <c r="V200" s="6"/>
      <c r="W200" s="6"/>
      <c r="X200" s="6"/>
      <c r="Y200" s="6"/>
      <c r="Z200" s="6"/>
    </row>
    <row r="201" ht="15.75" customHeight="1">
      <c r="A201" s="302"/>
      <c r="B201" s="122"/>
      <c r="C201" s="324" t="s">
        <v>801</v>
      </c>
      <c r="D201" s="210">
        <v>1.0</v>
      </c>
      <c r="E201" s="115" t="s">
        <v>158</v>
      </c>
      <c r="F201" s="110"/>
      <c r="G201" s="110" t="s">
        <v>1303</v>
      </c>
      <c r="H201" s="98"/>
      <c r="I201" s="98"/>
      <c r="J201" s="116"/>
      <c r="K201" s="6"/>
      <c r="L201" s="6"/>
      <c r="M201" s="6"/>
      <c r="N201" s="6"/>
      <c r="O201" s="6"/>
      <c r="P201" s="6"/>
      <c r="Q201" s="6"/>
      <c r="R201" s="6"/>
      <c r="S201" s="6"/>
      <c r="T201" s="6"/>
      <c r="U201" s="6"/>
      <c r="V201" s="6"/>
      <c r="W201" s="6"/>
      <c r="X201" s="6"/>
      <c r="Y201" s="6"/>
      <c r="Z201" s="6"/>
    </row>
    <row r="202" ht="15.75" customHeight="1">
      <c r="A202" s="302"/>
      <c r="B202" s="122"/>
      <c r="C202" s="116" t="s">
        <v>750</v>
      </c>
      <c r="D202" s="210">
        <v>0.0</v>
      </c>
      <c r="E202" s="115" t="s">
        <v>158</v>
      </c>
      <c r="F202" s="110"/>
      <c r="G202" s="110"/>
      <c r="H202" s="98"/>
      <c r="I202" s="98"/>
      <c r="J202" s="116"/>
      <c r="K202" s="6"/>
      <c r="L202" s="6"/>
      <c r="M202" s="6"/>
      <c r="N202" s="6"/>
      <c r="O202" s="6"/>
      <c r="P202" s="6"/>
      <c r="Q202" s="6"/>
      <c r="R202" s="6"/>
      <c r="S202" s="6"/>
      <c r="T202" s="6"/>
      <c r="U202" s="6"/>
      <c r="V202" s="6"/>
      <c r="W202" s="6"/>
      <c r="X202" s="6"/>
      <c r="Y202" s="6"/>
      <c r="Z202" s="6"/>
    </row>
    <row r="203" ht="31.5" customHeight="1">
      <c r="A203" s="302" t="s">
        <v>804</v>
      </c>
      <c r="B203" s="122" t="s">
        <v>754</v>
      </c>
      <c r="C203" s="121" t="s">
        <v>2907</v>
      </c>
      <c r="D203" s="210">
        <v>1.0</v>
      </c>
      <c r="E203" s="115" t="s">
        <v>158</v>
      </c>
      <c r="F203" s="110"/>
      <c r="G203" s="110" t="s">
        <v>1303</v>
      </c>
      <c r="H203" s="98"/>
      <c r="I203" s="98"/>
      <c r="J203" s="116"/>
      <c r="K203" s="6"/>
      <c r="L203" s="6"/>
      <c r="M203" s="6"/>
      <c r="N203" s="6"/>
      <c r="O203" s="6"/>
      <c r="P203" s="6"/>
      <c r="Q203" s="6"/>
      <c r="R203" s="6"/>
      <c r="S203" s="6"/>
      <c r="T203" s="6"/>
      <c r="U203" s="6"/>
      <c r="V203" s="6"/>
      <c r="W203" s="6"/>
      <c r="X203" s="6"/>
      <c r="Y203" s="6"/>
      <c r="Z203" s="6"/>
    </row>
    <row r="204" ht="30.0" customHeight="1">
      <c r="A204" s="302"/>
      <c r="B204" s="122"/>
      <c r="C204" s="121" t="s">
        <v>758</v>
      </c>
      <c r="D204" s="210">
        <v>1.0</v>
      </c>
      <c r="E204" s="115" t="s">
        <v>158</v>
      </c>
      <c r="F204" s="110"/>
      <c r="G204" s="110" t="s">
        <v>1303</v>
      </c>
      <c r="H204" s="98"/>
      <c r="I204" s="98"/>
      <c r="J204" s="116"/>
      <c r="K204" s="6"/>
      <c r="L204" s="6"/>
      <c r="M204" s="6"/>
      <c r="N204" s="6"/>
      <c r="O204" s="6"/>
      <c r="P204" s="6"/>
      <c r="Q204" s="6"/>
      <c r="R204" s="6"/>
      <c r="S204" s="6"/>
      <c r="T204" s="6"/>
      <c r="U204" s="6"/>
      <c r="V204" s="6"/>
      <c r="W204" s="6"/>
      <c r="X204" s="6"/>
      <c r="Y204" s="6"/>
      <c r="Z204" s="6"/>
    </row>
    <row r="205" ht="30.0" customHeight="1">
      <c r="A205" s="302"/>
      <c r="B205" s="122"/>
      <c r="C205" s="134" t="s">
        <v>818</v>
      </c>
      <c r="D205" s="210">
        <v>2.0</v>
      </c>
      <c r="E205" s="115" t="s">
        <v>158</v>
      </c>
      <c r="F205" s="110"/>
      <c r="G205" s="110"/>
      <c r="H205" s="98"/>
      <c r="I205" s="98"/>
      <c r="J205" s="116"/>
      <c r="K205" s="6"/>
      <c r="L205" s="6"/>
      <c r="M205" s="6"/>
      <c r="N205" s="6"/>
      <c r="O205" s="6"/>
      <c r="P205" s="6"/>
      <c r="Q205" s="6"/>
      <c r="R205" s="6"/>
      <c r="S205" s="6"/>
      <c r="T205" s="6"/>
      <c r="U205" s="6"/>
      <c r="V205" s="6"/>
      <c r="W205" s="6"/>
      <c r="X205" s="6"/>
      <c r="Y205" s="6"/>
      <c r="Z205" s="6"/>
    </row>
    <row r="206" ht="31.5" customHeight="1">
      <c r="A206" s="300" t="s">
        <v>830</v>
      </c>
      <c r="B206" s="301" t="s">
        <v>831</v>
      </c>
      <c r="C206" s="3"/>
      <c r="D206" s="3"/>
      <c r="E206" s="3"/>
      <c r="F206" s="3"/>
      <c r="G206" s="4"/>
      <c r="H206" s="98">
        <f>SUM(D207:D219)</f>
        <v>21</v>
      </c>
      <c r="I206" s="98">
        <f>COUNT(D207:D219)*2</f>
        <v>26</v>
      </c>
      <c r="J206" s="116"/>
      <c r="K206" s="6"/>
      <c r="L206" s="6"/>
      <c r="M206" s="6"/>
      <c r="N206" s="6"/>
      <c r="O206" s="6"/>
      <c r="P206" s="6"/>
      <c r="Q206" s="6"/>
      <c r="R206" s="6"/>
      <c r="S206" s="6"/>
      <c r="T206" s="6"/>
      <c r="U206" s="6"/>
      <c r="V206" s="6"/>
      <c r="W206" s="6"/>
      <c r="X206" s="6"/>
      <c r="Y206" s="6"/>
      <c r="Z206" s="6"/>
    </row>
    <row r="207" ht="31.5" customHeight="1">
      <c r="A207" s="302" t="s">
        <v>849</v>
      </c>
      <c r="B207" s="122" t="s">
        <v>767</v>
      </c>
      <c r="C207" s="134" t="s">
        <v>2909</v>
      </c>
      <c r="D207" s="210">
        <v>2.0</v>
      </c>
      <c r="E207" s="115" t="s">
        <v>771</v>
      </c>
      <c r="F207" s="134" t="s">
        <v>2910</v>
      </c>
      <c r="G207" s="110"/>
      <c r="H207" s="98"/>
      <c r="I207" s="98"/>
      <c r="J207" s="116"/>
      <c r="K207" s="6"/>
      <c r="L207" s="6"/>
      <c r="M207" s="6"/>
      <c r="N207" s="6"/>
      <c r="O207" s="6"/>
      <c r="P207" s="6"/>
      <c r="Q207" s="6"/>
      <c r="R207" s="6"/>
      <c r="S207" s="6"/>
      <c r="T207" s="6"/>
      <c r="U207" s="6"/>
      <c r="V207" s="6"/>
      <c r="W207" s="6"/>
      <c r="X207" s="6"/>
      <c r="Y207" s="6"/>
      <c r="Z207" s="6"/>
    </row>
    <row r="208" ht="30.0" customHeight="1">
      <c r="A208" s="302"/>
      <c r="B208" s="122"/>
      <c r="C208" s="134" t="s">
        <v>773</v>
      </c>
      <c r="D208" s="210">
        <v>2.0</v>
      </c>
      <c r="E208" s="115" t="s">
        <v>771</v>
      </c>
      <c r="F208" s="134" t="s">
        <v>2911</v>
      </c>
      <c r="G208" s="110"/>
      <c r="H208" s="98"/>
      <c r="I208" s="98"/>
      <c r="J208" s="116"/>
      <c r="K208" s="6"/>
      <c r="L208" s="6"/>
      <c r="M208" s="6"/>
      <c r="N208" s="6"/>
      <c r="O208" s="6"/>
      <c r="P208" s="6"/>
      <c r="Q208" s="6"/>
      <c r="R208" s="6"/>
      <c r="S208" s="6"/>
      <c r="T208" s="6"/>
      <c r="U208" s="6"/>
      <c r="V208" s="6"/>
      <c r="W208" s="6"/>
      <c r="X208" s="6"/>
      <c r="Y208" s="6"/>
      <c r="Z208" s="6"/>
    </row>
    <row r="209" ht="30.0" customHeight="1">
      <c r="A209" s="302"/>
      <c r="B209" s="122"/>
      <c r="C209" s="134" t="s">
        <v>863</v>
      </c>
      <c r="D209" s="210">
        <v>2.0</v>
      </c>
      <c r="E209" s="115" t="s">
        <v>771</v>
      </c>
      <c r="F209" s="134" t="s">
        <v>2912</v>
      </c>
      <c r="G209" s="110"/>
      <c r="H209" s="98"/>
      <c r="I209" s="98"/>
      <c r="J209" s="116"/>
      <c r="K209" s="6"/>
      <c r="L209" s="6"/>
      <c r="M209" s="6"/>
      <c r="N209" s="6"/>
      <c r="O209" s="6"/>
      <c r="P209" s="6"/>
      <c r="Q209" s="6"/>
      <c r="R209" s="6"/>
      <c r="S209" s="6"/>
      <c r="T209" s="6"/>
      <c r="U209" s="6"/>
      <c r="V209" s="6"/>
      <c r="W209" s="6"/>
      <c r="X209" s="6"/>
      <c r="Y209" s="6"/>
      <c r="Z209" s="6"/>
    </row>
    <row r="210" ht="30.0" customHeight="1">
      <c r="A210" s="302"/>
      <c r="B210" s="122"/>
      <c r="C210" s="134" t="s">
        <v>2913</v>
      </c>
      <c r="D210" s="210">
        <v>2.0</v>
      </c>
      <c r="E210" s="115" t="s">
        <v>771</v>
      </c>
      <c r="F210" s="134" t="s">
        <v>2914</v>
      </c>
      <c r="G210" s="110"/>
      <c r="H210" s="98"/>
      <c r="I210" s="98"/>
      <c r="J210" s="116"/>
      <c r="K210" s="6"/>
      <c r="L210" s="6"/>
      <c r="M210" s="6"/>
      <c r="N210" s="6"/>
      <c r="O210" s="6"/>
      <c r="P210" s="6"/>
      <c r="Q210" s="6"/>
      <c r="R210" s="6"/>
      <c r="S210" s="6"/>
      <c r="T210" s="6"/>
      <c r="U210" s="6"/>
      <c r="V210" s="6"/>
      <c r="W210" s="6"/>
      <c r="X210" s="6"/>
      <c r="Y210" s="6"/>
      <c r="Z210" s="6"/>
    </row>
    <row r="211" ht="30.0" customHeight="1">
      <c r="A211" s="302"/>
      <c r="B211" s="122"/>
      <c r="C211" s="134" t="s">
        <v>876</v>
      </c>
      <c r="D211" s="210">
        <v>2.0</v>
      </c>
      <c r="E211" s="115" t="s">
        <v>771</v>
      </c>
      <c r="F211" s="134" t="s">
        <v>879</v>
      </c>
      <c r="G211" s="110"/>
      <c r="H211" s="98"/>
      <c r="I211" s="98"/>
      <c r="J211" s="116"/>
      <c r="K211" s="6"/>
      <c r="L211" s="6"/>
      <c r="M211" s="6"/>
      <c r="N211" s="6"/>
      <c r="O211" s="6"/>
      <c r="P211" s="6"/>
      <c r="Q211" s="6"/>
      <c r="R211" s="6"/>
      <c r="S211" s="6"/>
      <c r="T211" s="6"/>
      <c r="U211" s="6"/>
      <c r="V211" s="6"/>
      <c r="W211" s="6"/>
      <c r="X211" s="6"/>
      <c r="Y211" s="6"/>
      <c r="Z211" s="6"/>
    </row>
    <row r="212" ht="75.0" customHeight="1">
      <c r="A212" s="302"/>
      <c r="B212" s="122"/>
      <c r="C212" s="134" t="s">
        <v>2915</v>
      </c>
      <c r="D212" s="210">
        <v>1.0</v>
      </c>
      <c r="E212" s="115" t="s">
        <v>771</v>
      </c>
      <c r="F212" s="191" t="s">
        <v>2916</v>
      </c>
      <c r="G212" s="110" t="s">
        <v>2917</v>
      </c>
      <c r="H212" s="98"/>
      <c r="I212" s="98"/>
      <c r="J212" s="116"/>
      <c r="K212" s="6"/>
      <c r="L212" s="6"/>
      <c r="M212" s="6"/>
      <c r="N212" s="6"/>
      <c r="O212" s="6"/>
      <c r="P212" s="6"/>
      <c r="Q212" s="6"/>
      <c r="R212" s="6"/>
      <c r="S212" s="6"/>
      <c r="T212" s="6"/>
      <c r="U212" s="6"/>
      <c r="V212" s="6"/>
      <c r="W212" s="6"/>
      <c r="X212" s="6"/>
      <c r="Y212" s="6"/>
      <c r="Z212" s="6"/>
    </row>
    <row r="213" ht="120.0" customHeight="1">
      <c r="A213" s="302"/>
      <c r="B213" s="122"/>
      <c r="C213" s="134" t="s">
        <v>900</v>
      </c>
      <c r="D213" s="210">
        <v>2.0</v>
      </c>
      <c r="E213" s="115" t="s">
        <v>771</v>
      </c>
      <c r="F213" s="134" t="s">
        <v>2918</v>
      </c>
      <c r="G213" s="110"/>
      <c r="H213" s="98"/>
      <c r="I213" s="98"/>
      <c r="J213" s="116"/>
      <c r="K213" s="6"/>
      <c r="L213" s="6"/>
      <c r="M213" s="6"/>
      <c r="N213" s="6"/>
      <c r="O213" s="6"/>
      <c r="P213" s="6"/>
      <c r="Q213" s="6"/>
      <c r="R213" s="6"/>
      <c r="S213" s="6"/>
      <c r="T213" s="6"/>
      <c r="U213" s="6"/>
      <c r="V213" s="6"/>
      <c r="W213" s="6"/>
      <c r="X213" s="6"/>
      <c r="Y213" s="6"/>
      <c r="Z213" s="6"/>
    </row>
    <row r="214" ht="15.75" customHeight="1">
      <c r="A214" s="302"/>
      <c r="B214" s="122"/>
      <c r="C214" s="134" t="s">
        <v>2919</v>
      </c>
      <c r="D214" s="210">
        <v>0.0</v>
      </c>
      <c r="E214" s="115"/>
      <c r="F214" s="134" t="s">
        <v>2920</v>
      </c>
      <c r="G214" s="110"/>
      <c r="H214" s="98"/>
      <c r="I214" s="98"/>
      <c r="J214" s="116"/>
      <c r="K214" s="6"/>
      <c r="L214" s="6"/>
      <c r="M214" s="6"/>
      <c r="N214" s="6"/>
      <c r="O214" s="6"/>
      <c r="P214" s="6"/>
      <c r="Q214" s="6"/>
      <c r="R214" s="6"/>
      <c r="S214" s="6"/>
      <c r="T214" s="6"/>
      <c r="U214" s="6"/>
      <c r="V214" s="6"/>
      <c r="W214" s="6"/>
      <c r="X214" s="6"/>
      <c r="Y214" s="6"/>
      <c r="Z214" s="6"/>
    </row>
    <row r="215" ht="31.5" customHeight="1">
      <c r="A215" s="302" t="s">
        <v>908</v>
      </c>
      <c r="B215" s="122" t="s">
        <v>820</v>
      </c>
      <c r="C215" s="134" t="s">
        <v>910</v>
      </c>
      <c r="D215" s="210">
        <v>2.0</v>
      </c>
      <c r="E215" s="115" t="s">
        <v>771</v>
      </c>
      <c r="F215" s="134" t="s">
        <v>2922</v>
      </c>
      <c r="G215" s="110"/>
      <c r="H215" s="98"/>
      <c r="I215" s="98"/>
      <c r="J215" s="116"/>
      <c r="K215" s="6"/>
      <c r="L215" s="6"/>
      <c r="M215" s="6"/>
      <c r="N215" s="6"/>
      <c r="O215" s="6"/>
      <c r="P215" s="6"/>
      <c r="Q215" s="6"/>
      <c r="R215" s="6"/>
      <c r="S215" s="6"/>
      <c r="T215" s="6"/>
      <c r="U215" s="6"/>
      <c r="V215" s="6"/>
      <c r="W215" s="6"/>
      <c r="X215" s="6"/>
      <c r="Y215" s="6"/>
      <c r="Z215" s="6"/>
    </row>
    <row r="216" ht="60.0" customHeight="1">
      <c r="A216" s="302"/>
      <c r="B216" s="122"/>
      <c r="C216" s="134" t="s">
        <v>914</v>
      </c>
      <c r="D216" s="210">
        <v>0.0</v>
      </c>
      <c r="E216" s="115" t="s">
        <v>771</v>
      </c>
      <c r="F216" s="134" t="s">
        <v>2923</v>
      </c>
      <c r="G216" s="110"/>
      <c r="H216" s="98"/>
      <c r="I216" s="98"/>
      <c r="J216" s="116"/>
      <c r="K216" s="6"/>
      <c r="L216" s="6"/>
      <c r="M216" s="6"/>
      <c r="N216" s="6"/>
      <c r="O216" s="6"/>
      <c r="P216" s="6"/>
      <c r="Q216" s="6"/>
      <c r="R216" s="6"/>
      <c r="S216" s="6"/>
      <c r="T216" s="6"/>
      <c r="U216" s="6"/>
      <c r="V216" s="6"/>
      <c r="W216" s="6"/>
      <c r="X216" s="6"/>
      <c r="Y216" s="6"/>
      <c r="Z216" s="6"/>
    </row>
    <row r="217" ht="15.75" customHeight="1">
      <c r="A217" s="302"/>
      <c r="B217" s="122"/>
      <c r="C217" s="134" t="s">
        <v>917</v>
      </c>
      <c r="D217" s="210">
        <v>2.0</v>
      </c>
      <c r="E217" s="115" t="s">
        <v>771</v>
      </c>
      <c r="F217" s="134" t="s">
        <v>2924</v>
      </c>
      <c r="G217" s="110"/>
      <c r="H217" s="98"/>
      <c r="I217" s="98"/>
      <c r="J217" s="116"/>
      <c r="K217" s="6"/>
      <c r="L217" s="6"/>
      <c r="M217" s="6"/>
      <c r="N217" s="6"/>
      <c r="O217" s="6"/>
      <c r="P217" s="6"/>
      <c r="Q217" s="6"/>
      <c r="R217" s="6"/>
      <c r="S217" s="6"/>
      <c r="T217" s="6"/>
      <c r="U217" s="6"/>
      <c r="V217" s="6"/>
      <c r="W217" s="6"/>
      <c r="X217" s="6"/>
      <c r="Y217" s="6"/>
      <c r="Z217" s="6"/>
    </row>
    <row r="218" ht="30.0" customHeight="1">
      <c r="A218" s="302"/>
      <c r="B218" s="122"/>
      <c r="C218" s="134" t="s">
        <v>921</v>
      </c>
      <c r="D218" s="210">
        <v>2.0</v>
      </c>
      <c r="E218" s="115" t="s">
        <v>771</v>
      </c>
      <c r="F218" s="210" t="s">
        <v>2925</v>
      </c>
      <c r="G218" s="110"/>
      <c r="H218" s="98"/>
      <c r="I218" s="98"/>
      <c r="J218" s="116"/>
      <c r="K218" s="6"/>
      <c r="L218" s="6"/>
      <c r="M218" s="6"/>
      <c r="N218" s="6"/>
      <c r="O218" s="6"/>
      <c r="P218" s="6"/>
      <c r="Q218" s="6"/>
      <c r="R218" s="6"/>
      <c r="S218" s="6"/>
      <c r="T218" s="6"/>
      <c r="U218" s="6"/>
      <c r="V218" s="6"/>
      <c r="W218" s="6"/>
      <c r="X218" s="6"/>
      <c r="Y218" s="6"/>
      <c r="Z218" s="6"/>
    </row>
    <row r="219" ht="47.25" customHeight="1">
      <c r="A219" s="302" t="s">
        <v>926</v>
      </c>
      <c r="B219" s="172" t="s">
        <v>833</v>
      </c>
      <c r="C219" s="110" t="s">
        <v>2927</v>
      </c>
      <c r="D219" s="210">
        <v>2.0</v>
      </c>
      <c r="E219" s="115" t="s">
        <v>771</v>
      </c>
      <c r="F219" s="110"/>
      <c r="G219" s="110"/>
      <c r="H219" s="98"/>
      <c r="I219" s="98"/>
      <c r="J219" s="116"/>
      <c r="K219" s="6"/>
      <c r="L219" s="6"/>
      <c r="M219" s="6"/>
      <c r="N219" s="6"/>
      <c r="O219" s="6"/>
      <c r="P219" s="6"/>
      <c r="Q219" s="6"/>
      <c r="R219" s="6"/>
      <c r="S219" s="6"/>
      <c r="T219" s="6"/>
      <c r="U219" s="6"/>
      <c r="V219" s="6"/>
      <c r="W219" s="6"/>
      <c r="X219" s="6"/>
      <c r="Y219" s="6"/>
      <c r="Z219" s="6"/>
    </row>
    <row r="220" ht="31.5" customHeight="1">
      <c r="A220" s="300" t="s">
        <v>933</v>
      </c>
      <c r="B220" s="301" t="s">
        <v>837</v>
      </c>
      <c r="C220" s="3"/>
      <c r="D220" s="3"/>
      <c r="E220" s="3"/>
      <c r="F220" s="3"/>
      <c r="G220" s="4"/>
      <c r="H220" s="98">
        <f>SUM(D221:D231)</f>
        <v>13</v>
      </c>
      <c r="I220" s="98">
        <f>COUNT(D221:D231)*2</f>
        <v>22</v>
      </c>
      <c r="J220" s="116"/>
      <c r="K220" s="6"/>
      <c r="L220" s="6"/>
      <c r="M220" s="6"/>
      <c r="N220" s="6"/>
      <c r="O220" s="6"/>
      <c r="P220" s="6"/>
      <c r="Q220" s="6"/>
      <c r="R220" s="6"/>
      <c r="S220" s="6"/>
      <c r="T220" s="6"/>
      <c r="U220" s="6"/>
      <c r="V220" s="6"/>
      <c r="W220" s="6"/>
      <c r="X220" s="6"/>
      <c r="Y220" s="6"/>
      <c r="Z220" s="6"/>
    </row>
    <row r="221" ht="47.25" customHeight="1">
      <c r="A221" s="302" t="s">
        <v>943</v>
      </c>
      <c r="B221" s="122" t="s">
        <v>852</v>
      </c>
      <c r="C221" s="106" t="s">
        <v>853</v>
      </c>
      <c r="D221" s="210">
        <v>2.0</v>
      </c>
      <c r="E221" s="121" t="s">
        <v>331</v>
      </c>
      <c r="F221" s="134" t="s">
        <v>2930</v>
      </c>
      <c r="G221" s="110"/>
      <c r="H221" s="98"/>
      <c r="I221" s="98"/>
      <c r="J221" s="116"/>
      <c r="K221" s="6"/>
      <c r="L221" s="6"/>
      <c r="M221" s="6"/>
      <c r="N221" s="6"/>
      <c r="O221" s="6"/>
      <c r="P221" s="6"/>
      <c r="Q221" s="6"/>
      <c r="R221" s="6"/>
      <c r="S221" s="6"/>
      <c r="T221" s="6"/>
      <c r="U221" s="6"/>
      <c r="V221" s="6"/>
      <c r="W221" s="6"/>
      <c r="X221" s="6"/>
      <c r="Y221" s="6"/>
      <c r="Z221" s="6"/>
    </row>
    <row r="222" ht="63.0" customHeight="1">
      <c r="A222" s="302" t="s">
        <v>950</v>
      </c>
      <c r="B222" s="122" t="s">
        <v>866</v>
      </c>
      <c r="C222" s="326" t="s">
        <v>2933</v>
      </c>
      <c r="D222" s="210">
        <v>2.0</v>
      </c>
      <c r="E222" s="121" t="s">
        <v>331</v>
      </c>
      <c r="F222" s="134" t="s">
        <v>2936</v>
      </c>
      <c r="G222" s="110"/>
      <c r="H222" s="98"/>
      <c r="I222" s="98"/>
      <c r="J222" s="116"/>
      <c r="K222" s="6"/>
      <c r="L222" s="6"/>
      <c r="M222" s="6"/>
      <c r="N222" s="6"/>
      <c r="O222" s="6"/>
      <c r="P222" s="6"/>
      <c r="Q222" s="6"/>
      <c r="R222" s="6"/>
      <c r="S222" s="6"/>
      <c r="T222" s="6"/>
      <c r="U222" s="6"/>
      <c r="V222" s="6"/>
      <c r="W222" s="6"/>
      <c r="X222" s="6"/>
      <c r="Y222" s="6"/>
      <c r="Z222" s="6"/>
    </row>
    <row r="223" ht="63.0" customHeight="1">
      <c r="A223" s="148" t="s">
        <v>983</v>
      </c>
      <c r="B223" s="122" t="s">
        <v>881</v>
      </c>
      <c r="C223" s="199" t="s">
        <v>984</v>
      </c>
      <c r="D223" s="210">
        <v>2.0</v>
      </c>
      <c r="E223" s="121" t="s">
        <v>331</v>
      </c>
      <c r="F223" s="121" t="s">
        <v>2938</v>
      </c>
      <c r="G223" s="110"/>
      <c r="H223" s="98"/>
      <c r="I223" s="98"/>
      <c r="J223" s="116"/>
      <c r="K223" s="6"/>
      <c r="L223" s="6"/>
      <c r="M223" s="6"/>
      <c r="N223" s="6"/>
      <c r="O223" s="6"/>
      <c r="P223" s="6"/>
      <c r="Q223" s="6"/>
      <c r="R223" s="6"/>
      <c r="S223" s="6"/>
      <c r="T223" s="6"/>
      <c r="U223" s="6"/>
      <c r="V223" s="6"/>
      <c r="W223" s="6"/>
      <c r="X223" s="6"/>
      <c r="Y223" s="6"/>
      <c r="Z223" s="6"/>
    </row>
    <row r="224" ht="63.0" customHeight="1">
      <c r="A224" s="302" t="s">
        <v>991</v>
      </c>
      <c r="B224" s="122" t="s">
        <v>889</v>
      </c>
      <c r="C224" s="122" t="s">
        <v>2939</v>
      </c>
      <c r="D224" s="210">
        <v>1.0</v>
      </c>
      <c r="E224" s="121" t="s">
        <v>331</v>
      </c>
      <c r="F224" s="134" t="s">
        <v>2941</v>
      </c>
      <c r="G224" s="110" t="s">
        <v>2942</v>
      </c>
      <c r="H224" s="98"/>
      <c r="I224" s="98"/>
      <c r="J224" s="116"/>
      <c r="K224" s="6"/>
      <c r="L224" s="6"/>
      <c r="M224" s="6"/>
      <c r="N224" s="6"/>
      <c r="O224" s="6"/>
      <c r="P224" s="6"/>
      <c r="Q224" s="6"/>
      <c r="R224" s="6"/>
      <c r="S224" s="6"/>
      <c r="T224" s="6"/>
      <c r="U224" s="6"/>
      <c r="V224" s="6"/>
      <c r="W224" s="6"/>
      <c r="X224" s="6"/>
      <c r="Y224" s="6"/>
      <c r="Z224" s="6"/>
    </row>
    <row r="225" ht="45.0" customHeight="1">
      <c r="A225" s="148" t="s">
        <v>1005</v>
      </c>
      <c r="B225" s="122" t="s">
        <v>899</v>
      </c>
      <c r="C225" s="106" t="s">
        <v>901</v>
      </c>
      <c r="D225" s="210">
        <v>1.0</v>
      </c>
      <c r="E225" s="121" t="s">
        <v>331</v>
      </c>
      <c r="F225" s="115" t="s">
        <v>904</v>
      </c>
      <c r="G225" s="110" t="s">
        <v>2943</v>
      </c>
      <c r="H225" s="98"/>
      <c r="I225" s="98"/>
      <c r="J225" s="116"/>
      <c r="K225" s="6"/>
      <c r="L225" s="6"/>
      <c r="M225" s="6"/>
      <c r="N225" s="6"/>
      <c r="O225" s="6"/>
      <c r="P225" s="6"/>
      <c r="Q225" s="6"/>
      <c r="R225" s="6"/>
      <c r="S225" s="6"/>
      <c r="T225" s="6"/>
      <c r="U225" s="6"/>
      <c r="V225" s="6"/>
      <c r="W225" s="6"/>
      <c r="X225" s="6"/>
      <c r="Y225" s="6"/>
      <c r="Z225" s="6"/>
    </row>
    <row r="226" ht="45.0" customHeight="1">
      <c r="A226" s="148" t="s">
        <v>906</v>
      </c>
      <c r="B226" s="122" t="s">
        <v>907</v>
      </c>
      <c r="C226" s="106" t="s">
        <v>909</v>
      </c>
      <c r="D226" s="210">
        <v>1.0</v>
      </c>
      <c r="E226" s="121" t="s">
        <v>331</v>
      </c>
      <c r="F226" s="115" t="s">
        <v>911</v>
      </c>
      <c r="G226" s="110" t="s">
        <v>2946</v>
      </c>
      <c r="H226" s="98"/>
      <c r="I226" s="98"/>
      <c r="J226" s="116"/>
      <c r="K226" s="6"/>
      <c r="L226" s="6"/>
      <c r="M226" s="6"/>
      <c r="N226" s="6"/>
      <c r="O226" s="6"/>
      <c r="P226" s="6"/>
      <c r="Q226" s="6"/>
      <c r="R226" s="6"/>
      <c r="S226" s="6"/>
      <c r="T226" s="6"/>
      <c r="U226" s="6"/>
      <c r="V226" s="6"/>
      <c r="W226" s="6"/>
      <c r="X226" s="6"/>
      <c r="Y226" s="6"/>
      <c r="Z226" s="6"/>
    </row>
    <row r="227" ht="31.5" customHeight="1">
      <c r="A227" s="148"/>
      <c r="B227" s="122"/>
      <c r="C227" s="106" t="s">
        <v>920</v>
      </c>
      <c r="D227" s="210">
        <v>2.0</v>
      </c>
      <c r="E227" s="121" t="s">
        <v>331</v>
      </c>
      <c r="F227" s="115" t="s">
        <v>922</v>
      </c>
      <c r="G227" s="110"/>
      <c r="H227" s="98"/>
      <c r="I227" s="98"/>
      <c r="J227" s="116"/>
      <c r="K227" s="6"/>
      <c r="L227" s="6"/>
      <c r="M227" s="6"/>
      <c r="N227" s="6"/>
      <c r="O227" s="6"/>
      <c r="P227" s="6"/>
      <c r="Q227" s="6"/>
      <c r="R227" s="6"/>
      <c r="S227" s="6"/>
      <c r="T227" s="6"/>
      <c r="U227" s="6"/>
      <c r="V227" s="6"/>
      <c r="W227" s="6"/>
      <c r="X227" s="6"/>
      <c r="Y227" s="6"/>
      <c r="Z227" s="6"/>
    </row>
    <row r="228" ht="47.25" customHeight="1">
      <c r="A228" s="302" t="s">
        <v>1016</v>
      </c>
      <c r="B228" s="122" t="s">
        <v>925</v>
      </c>
      <c r="C228" s="110" t="s">
        <v>2949</v>
      </c>
      <c r="D228" s="210">
        <v>0.0</v>
      </c>
      <c r="E228" s="121" t="s">
        <v>331</v>
      </c>
      <c r="F228" s="134"/>
      <c r="G228" s="110"/>
      <c r="H228" s="98"/>
      <c r="I228" s="98"/>
      <c r="J228" s="116"/>
      <c r="K228" s="6"/>
      <c r="L228" s="6"/>
      <c r="M228" s="6"/>
      <c r="N228" s="6"/>
      <c r="O228" s="6"/>
      <c r="P228" s="6"/>
      <c r="Q228" s="6"/>
      <c r="R228" s="6"/>
      <c r="S228" s="6"/>
      <c r="T228" s="6"/>
      <c r="U228" s="6"/>
      <c r="V228" s="6"/>
      <c r="W228" s="6"/>
      <c r="X228" s="6"/>
      <c r="Y228" s="6"/>
      <c r="Z228" s="6"/>
    </row>
    <row r="229" ht="30.0" customHeight="1">
      <c r="A229" s="302"/>
      <c r="B229" s="122"/>
      <c r="C229" s="121" t="s">
        <v>2953</v>
      </c>
      <c r="D229" s="210">
        <v>1.0</v>
      </c>
      <c r="E229" s="121" t="s">
        <v>331</v>
      </c>
      <c r="F229" s="134" t="s">
        <v>2954</v>
      </c>
      <c r="G229" s="110" t="s">
        <v>2955</v>
      </c>
      <c r="H229" s="98"/>
      <c r="I229" s="98"/>
      <c r="J229" s="116"/>
      <c r="K229" s="6"/>
      <c r="L229" s="6"/>
      <c r="M229" s="6"/>
      <c r="N229" s="6"/>
      <c r="O229" s="6"/>
      <c r="P229" s="6"/>
      <c r="Q229" s="6"/>
      <c r="R229" s="6"/>
      <c r="S229" s="6"/>
      <c r="T229" s="6"/>
      <c r="U229" s="6"/>
      <c r="V229" s="6"/>
      <c r="W229" s="6"/>
      <c r="X229" s="6"/>
      <c r="Y229" s="6"/>
      <c r="Z229" s="6"/>
    </row>
    <row r="230" ht="45.0" customHeight="1">
      <c r="A230" s="302"/>
      <c r="B230" s="122"/>
      <c r="C230" s="110" t="s">
        <v>2956</v>
      </c>
      <c r="D230" s="210">
        <v>1.0</v>
      </c>
      <c r="E230" s="121" t="s">
        <v>331</v>
      </c>
      <c r="F230" s="123" t="s">
        <v>2958</v>
      </c>
      <c r="G230" s="110" t="s">
        <v>2959</v>
      </c>
      <c r="H230" s="98"/>
      <c r="I230" s="98"/>
      <c r="J230" s="116"/>
      <c r="K230" s="6"/>
      <c r="L230" s="6"/>
      <c r="M230" s="6"/>
      <c r="N230" s="6"/>
      <c r="O230" s="6"/>
      <c r="P230" s="6"/>
      <c r="Q230" s="6"/>
      <c r="R230" s="6"/>
      <c r="S230" s="6"/>
      <c r="T230" s="6"/>
      <c r="U230" s="6"/>
      <c r="V230" s="6"/>
      <c r="W230" s="6"/>
      <c r="X230" s="6"/>
      <c r="Y230" s="6"/>
      <c r="Z230" s="6"/>
    </row>
    <row r="231" ht="45.0" customHeight="1">
      <c r="A231" s="327"/>
      <c r="B231" s="122"/>
      <c r="C231" s="134" t="s">
        <v>2963</v>
      </c>
      <c r="D231" s="210">
        <v>0.0</v>
      </c>
      <c r="E231" s="121" t="s">
        <v>331</v>
      </c>
      <c r="F231" s="134" t="s">
        <v>2964</v>
      </c>
      <c r="G231" s="110"/>
      <c r="H231" s="98"/>
      <c r="I231" s="98"/>
      <c r="J231" s="116"/>
      <c r="K231" s="6"/>
      <c r="L231" s="6"/>
      <c r="M231" s="6"/>
      <c r="N231" s="6"/>
      <c r="O231" s="6"/>
      <c r="P231" s="6"/>
      <c r="Q231" s="6"/>
      <c r="R231" s="6"/>
      <c r="S231" s="6"/>
      <c r="T231" s="6"/>
      <c r="U231" s="6"/>
      <c r="V231" s="6"/>
      <c r="W231" s="6"/>
      <c r="X231" s="6"/>
      <c r="Y231" s="6"/>
      <c r="Z231" s="6"/>
    </row>
    <row r="232" ht="18.75" customHeight="1">
      <c r="A232" s="328"/>
      <c r="B232" s="299" t="s">
        <v>939</v>
      </c>
      <c r="C232" s="3"/>
      <c r="D232" s="3"/>
      <c r="E232" s="3"/>
      <c r="F232" s="3"/>
      <c r="G232" s="97"/>
      <c r="H232" s="98">
        <f t="shared" ref="H232:I232" si="4">H233+H238+H252+H262+H275+H280+H285+H301+H306</f>
        <v>41</v>
      </c>
      <c r="I232" s="98">
        <f t="shared" si="4"/>
        <v>102</v>
      </c>
      <c r="J232" s="116"/>
      <c r="K232" s="6"/>
      <c r="L232" s="6"/>
      <c r="M232" s="6"/>
      <c r="N232" s="6"/>
      <c r="O232" s="6"/>
      <c r="P232" s="6"/>
      <c r="Q232" s="6"/>
      <c r="R232" s="6"/>
      <c r="S232" s="6"/>
      <c r="T232" s="6"/>
      <c r="U232" s="6"/>
      <c r="V232" s="6"/>
      <c r="W232" s="6"/>
      <c r="X232" s="6"/>
      <c r="Y232" s="6"/>
      <c r="Z232" s="6"/>
    </row>
    <row r="233" ht="31.5" customHeight="1">
      <c r="A233" s="300" t="s">
        <v>1042</v>
      </c>
      <c r="B233" s="301" t="s">
        <v>959</v>
      </c>
      <c r="C233" s="3"/>
      <c r="D233" s="3"/>
      <c r="E233" s="3"/>
      <c r="F233" s="3"/>
      <c r="G233" s="4"/>
      <c r="H233" s="98">
        <f>SUM(D234:D236)</f>
        <v>0</v>
      </c>
      <c r="I233" s="98">
        <f>COUNT(D234:D236)*2</f>
        <v>6</v>
      </c>
      <c r="J233" s="116"/>
      <c r="K233" s="6"/>
      <c r="L233" s="6"/>
      <c r="M233" s="6"/>
      <c r="N233" s="6"/>
      <c r="O233" s="6"/>
      <c r="P233" s="6"/>
      <c r="Q233" s="6"/>
      <c r="R233" s="6"/>
      <c r="S233" s="6"/>
      <c r="T233" s="6"/>
      <c r="U233" s="6"/>
      <c r="V233" s="6"/>
      <c r="W233" s="6"/>
      <c r="X233" s="6"/>
      <c r="Y233" s="6"/>
      <c r="Z233" s="6"/>
    </row>
    <row r="234" ht="47.25" customHeight="1">
      <c r="A234" s="302" t="s">
        <v>1050</v>
      </c>
      <c r="B234" s="172" t="s">
        <v>978</v>
      </c>
      <c r="C234" s="115" t="s">
        <v>979</v>
      </c>
      <c r="D234" s="110">
        <v>0.0</v>
      </c>
      <c r="E234" s="115" t="s">
        <v>158</v>
      </c>
      <c r="F234" s="110"/>
      <c r="G234" s="110"/>
      <c r="H234" s="98"/>
      <c r="I234" s="98"/>
      <c r="J234" s="116"/>
      <c r="K234" s="6"/>
      <c r="L234" s="6"/>
      <c r="M234" s="6"/>
      <c r="N234" s="6"/>
      <c r="O234" s="6"/>
      <c r="P234" s="6"/>
      <c r="Q234" s="6"/>
      <c r="R234" s="6"/>
      <c r="S234" s="6"/>
      <c r="T234" s="6"/>
      <c r="U234" s="6"/>
      <c r="V234" s="6"/>
      <c r="W234" s="6"/>
      <c r="X234" s="6"/>
      <c r="Y234" s="6"/>
      <c r="Z234" s="6"/>
    </row>
    <row r="235" ht="45.0" customHeight="1">
      <c r="A235" s="302"/>
      <c r="B235" s="172"/>
      <c r="C235" s="121" t="s">
        <v>985</v>
      </c>
      <c r="D235" s="110">
        <v>0.0</v>
      </c>
      <c r="E235" s="115" t="s">
        <v>158</v>
      </c>
      <c r="F235" s="110"/>
      <c r="G235" s="110"/>
      <c r="H235" s="98"/>
      <c r="I235" s="98"/>
      <c r="J235" s="116"/>
      <c r="K235" s="6"/>
      <c r="L235" s="6"/>
      <c r="M235" s="6"/>
      <c r="N235" s="6"/>
      <c r="O235" s="6"/>
      <c r="P235" s="6"/>
      <c r="Q235" s="6"/>
      <c r="R235" s="6"/>
      <c r="S235" s="6"/>
      <c r="T235" s="6"/>
      <c r="U235" s="6"/>
      <c r="V235" s="6"/>
      <c r="W235" s="6"/>
      <c r="X235" s="6"/>
      <c r="Y235" s="6"/>
      <c r="Z235" s="6"/>
    </row>
    <row r="236" ht="47.25" customHeight="1">
      <c r="A236" s="302" t="s">
        <v>1054</v>
      </c>
      <c r="B236" s="122" t="s">
        <v>997</v>
      </c>
      <c r="C236" s="115" t="s">
        <v>1000</v>
      </c>
      <c r="D236" s="110">
        <v>0.0</v>
      </c>
      <c r="E236" s="115" t="s">
        <v>1003</v>
      </c>
      <c r="F236" s="134" t="s">
        <v>2967</v>
      </c>
      <c r="G236" s="110"/>
      <c r="H236" s="98"/>
      <c r="I236" s="98"/>
      <c r="J236" s="116"/>
      <c r="K236" s="6"/>
      <c r="L236" s="6"/>
      <c r="M236" s="6"/>
      <c r="N236" s="6"/>
      <c r="O236" s="6"/>
      <c r="P236" s="6"/>
      <c r="Q236" s="6"/>
      <c r="R236" s="6"/>
      <c r="S236" s="6"/>
      <c r="T236" s="6"/>
      <c r="U236" s="6"/>
      <c r="V236" s="6"/>
      <c r="W236" s="6"/>
      <c r="X236" s="6"/>
      <c r="Y236" s="6"/>
      <c r="Z236" s="6"/>
    </row>
    <row r="237" ht="47.25" hidden="1" customHeight="1">
      <c r="A237" s="303" t="s">
        <v>1059</v>
      </c>
      <c r="B237" s="122" t="s">
        <v>1008</v>
      </c>
      <c r="C237" s="134"/>
      <c r="D237" s="108"/>
      <c r="E237" s="113"/>
      <c r="F237" s="108"/>
      <c r="G237" s="108"/>
      <c r="H237" s="78"/>
      <c r="I237" s="78"/>
      <c r="J237" s="5"/>
      <c r="K237" s="6"/>
      <c r="L237" s="6"/>
      <c r="M237" s="6"/>
      <c r="N237" s="6"/>
      <c r="O237" s="6"/>
      <c r="P237" s="6"/>
      <c r="Q237" s="6"/>
      <c r="R237" s="6"/>
      <c r="S237" s="6"/>
      <c r="T237" s="6"/>
      <c r="U237" s="6"/>
      <c r="V237" s="6"/>
      <c r="W237" s="6"/>
      <c r="X237" s="6"/>
      <c r="Y237" s="6"/>
      <c r="Z237" s="6"/>
    </row>
    <row r="238" ht="31.5" customHeight="1">
      <c r="A238" s="300" t="s">
        <v>1063</v>
      </c>
      <c r="B238" s="301" t="s">
        <v>1022</v>
      </c>
      <c r="C238" s="3"/>
      <c r="D238" s="3"/>
      <c r="E238" s="3"/>
      <c r="F238" s="3"/>
      <c r="G238" s="4"/>
      <c r="H238" s="98">
        <f>SUM(D239:D251)</f>
        <v>14</v>
      </c>
      <c r="I238" s="98">
        <f>COUNT(D239:D251)*2</f>
        <v>24</v>
      </c>
      <c r="J238" s="116"/>
      <c r="K238" s="6"/>
      <c r="L238" s="6"/>
      <c r="M238" s="6"/>
      <c r="N238" s="6"/>
      <c r="O238" s="6"/>
      <c r="P238" s="6"/>
      <c r="Q238" s="6"/>
      <c r="R238" s="6"/>
      <c r="S238" s="6"/>
      <c r="T238" s="6"/>
      <c r="U238" s="6"/>
      <c r="V238" s="6"/>
      <c r="W238" s="6"/>
      <c r="X238" s="6"/>
      <c r="Y238" s="6"/>
      <c r="Z238" s="6"/>
    </row>
    <row r="239" ht="47.25" customHeight="1">
      <c r="A239" s="302" t="s">
        <v>1033</v>
      </c>
      <c r="B239" s="122" t="s">
        <v>1034</v>
      </c>
      <c r="C239" s="134" t="s">
        <v>2971</v>
      </c>
      <c r="D239" s="115">
        <v>2.0</v>
      </c>
      <c r="E239" s="115" t="s">
        <v>158</v>
      </c>
      <c r="F239" s="134" t="s">
        <v>1036</v>
      </c>
      <c r="G239" s="110"/>
      <c r="H239" s="98"/>
      <c r="I239" s="98"/>
      <c r="J239" s="116"/>
      <c r="K239" s="6"/>
      <c r="L239" s="6"/>
      <c r="M239" s="6"/>
      <c r="N239" s="6"/>
      <c r="O239" s="6"/>
      <c r="P239" s="6"/>
      <c r="Q239" s="6"/>
      <c r="R239" s="6"/>
      <c r="S239" s="6"/>
      <c r="T239" s="6"/>
      <c r="U239" s="6"/>
      <c r="V239" s="6"/>
      <c r="W239" s="6"/>
      <c r="X239" s="6"/>
      <c r="Y239" s="6"/>
      <c r="Z239" s="6"/>
    </row>
    <row r="240" ht="31.5" hidden="1" customHeight="1">
      <c r="A240" s="303" t="s">
        <v>1037</v>
      </c>
      <c r="B240" s="172" t="s">
        <v>1038</v>
      </c>
      <c r="C240" s="110"/>
      <c r="D240" s="108"/>
      <c r="E240" s="113"/>
      <c r="F240" s="108"/>
      <c r="G240" s="108"/>
      <c r="H240" s="78"/>
      <c r="I240" s="78"/>
      <c r="J240" s="5"/>
      <c r="K240" s="6"/>
      <c r="L240" s="6"/>
      <c r="M240" s="6"/>
      <c r="N240" s="6"/>
      <c r="O240" s="6"/>
      <c r="P240" s="6"/>
      <c r="Q240" s="6"/>
      <c r="R240" s="6"/>
      <c r="S240" s="6"/>
      <c r="T240" s="6"/>
      <c r="U240" s="6"/>
      <c r="V240" s="6"/>
      <c r="W240" s="6"/>
      <c r="X240" s="6"/>
      <c r="Y240" s="6"/>
      <c r="Z240" s="6"/>
    </row>
    <row r="241" ht="45.0" customHeight="1">
      <c r="A241" s="302" t="s">
        <v>1073</v>
      </c>
      <c r="B241" s="122" t="s">
        <v>1044</v>
      </c>
      <c r="C241" s="134" t="s">
        <v>1045</v>
      </c>
      <c r="D241" s="115">
        <v>1.0</v>
      </c>
      <c r="E241" s="115" t="s">
        <v>331</v>
      </c>
      <c r="F241" s="110"/>
      <c r="G241" s="110" t="s">
        <v>2974</v>
      </c>
      <c r="H241" s="98"/>
      <c r="I241" s="98"/>
      <c r="J241" s="116"/>
      <c r="K241" s="6"/>
      <c r="L241" s="6"/>
      <c r="M241" s="6"/>
      <c r="N241" s="6"/>
      <c r="O241" s="6"/>
      <c r="P241" s="6"/>
      <c r="Q241" s="6"/>
      <c r="R241" s="6"/>
      <c r="S241" s="6"/>
      <c r="T241" s="6"/>
      <c r="U241" s="6"/>
      <c r="V241" s="6"/>
      <c r="W241" s="6"/>
      <c r="X241" s="6"/>
      <c r="Y241" s="6"/>
      <c r="Z241" s="6"/>
    </row>
    <row r="242" ht="30.0" customHeight="1">
      <c r="A242" s="302"/>
      <c r="B242" s="122"/>
      <c r="C242" s="134" t="s">
        <v>1046</v>
      </c>
      <c r="D242" s="115">
        <v>0.0</v>
      </c>
      <c r="E242" s="115" t="s">
        <v>331</v>
      </c>
      <c r="F242" s="110"/>
      <c r="G242" s="110"/>
      <c r="H242" s="98"/>
      <c r="I242" s="98"/>
      <c r="J242" s="116"/>
      <c r="K242" s="6"/>
      <c r="L242" s="6"/>
      <c r="M242" s="6"/>
      <c r="N242" s="6"/>
      <c r="O242" s="6"/>
      <c r="P242" s="6"/>
      <c r="Q242" s="6"/>
      <c r="R242" s="6"/>
      <c r="S242" s="6"/>
      <c r="T242" s="6"/>
      <c r="U242" s="6"/>
      <c r="V242" s="6"/>
      <c r="W242" s="6"/>
      <c r="X242" s="6"/>
      <c r="Y242" s="6"/>
      <c r="Z242" s="6"/>
    </row>
    <row r="243" ht="31.5" customHeight="1">
      <c r="A243" s="302" t="s">
        <v>1082</v>
      </c>
      <c r="B243" s="122" t="s">
        <v>1048</v>
      </c>
      <c r="C243" s="115" t="s">
        <v>1049</v>
      </c>
      <c r="D243" s="115">
        <v>0.0</v>
      </c>
      <c r="E243" s="115" t="s">
        <v>383</v>
      </c>
      <c r="F243" s="110"/>
      <c r="G243" s="110"/>
      <c r="H243" s="98"/>
      <c r="I243" s="98"/>
      <c r="J243" s="116"/>
      <c r="K243" s="6"/>
      <c r="L243" s="6"/>
      <c r="M243" s="6"/>
      <c r="N243" s="6"/>
      <c r="O243" s="6"/>
      <c r="P243" s="6"/>
      <c r="Q243" s="6"/>
      <c r="R243" s="6"/>
      <c r="S243" s="6"/>
      <c r="T243" s="6"/>
      <c r="U243" s="6"/>
      <c r="V243" s="6"/>
      <c r="W243" s="6"/>
      <c r="X243" s="6"/>
      <c r="Y243" s="6"/>
      <c r="Z243" s="6"/>
    </row>
    <row r="244" ht="15.75" customHeight="1">
      <c r="A244" s="302"/>
      <c r="B244" s="122"/>
      <c r="C244" s="121" t="s">
        <v>1051</v>
      </c>
      <c r="D244" s="115">
        <v>2.0</v>
      </c>
      <c r="E244" s="121" t="s">
        <v>383</v>
      </c>
      <c r="F244" s="110"/>
      <c r="G244" s="110"/>
      <c r="H244" s="98"/>
      <c r="I244" s="98"/>
      <c r="J244" s="116"/>
      <c r="K244" s="6"/>
      <c r="L244" s="6"/>
      <c r="M244" s="6"/>
      <c r="N244" s="6"/>
      <c r="O244" s="6"/>
      <c r="P244" s="6"/>
      <c r="Q244" s="6"/>
      <c r="R244" s="6"/>
      <c r="S244" s="6"/>
      <c r="T244" s="6"/>
      <c r="U244" s="6"/>
      <c r="V244" s="6"/>
      <c r="W244" s="6"/>
      <c r="X244" s="6"/>
      <c r="Y244" s="6"/>
      <c r="Z244" s="6"/>
    </row>
    <row r="245" ht="45.0" customHeight="1">
      <c r="A245" s="302"/>
      <c r="B245" s="122"/>
      <c r="C245" s="329" t="s">
        <v>1052</v>
      </c>
      <c r="D245" s="115">
        <v>1.0</v>
      </c>
      <c r="E245" s="121" t="s">
        <v>1053</v>
      </c>
      <c r="F245" s="110"/>
      <c r="G245" s="110" t="s">
        <v>2979</v>
      </c>
      <c r="H245" s="98"/>
      <c r="I245" s="98"/>
      <c r="J245" s="116"/>
      <c r="K245" s="6"/>
      <c r="L245" s="6"/>
      <c r="M245" s="6"/>
      <c r="N245" s="6"/>
      <c r="O245" s="6"/>
      <c r="P245" s="6"/>
      <c r="Q245" s="6"/>
      <c r="R245" s="6"/>
      <c r="S245" s="6"/>
      <c r="T245" s="6"/>
      <c r="U245" s="6"/>
      <c r="V245" s="6"/>
      <c r="W245" s="6"/>
      <c r="X245" s="6"/>
      <c r="Y245" s="6"/>
      <c r="Z245" s="6"/>
    </row>
    <row r="246" ht="47.25" customHeight="1">
      <c r="A246" s="148" t="s">
        <v>1086</v>
      </c>
      <c r="B246" s="172" t="s">
        <v>1056</v>
      </c>
      <c r="C246" s="115" t="s">
        <v>1087</v>
      </c>
      <c r="D246" s="115">
        <v>2.0</v>
      </c>
      <c r="E246" s="159" t="s">
        <v>158</v>
      </c>
      <c r="F246" s="110"/>
      <c r="G246" s="110"/>
      <c r="H246" s="98"/>
      <c r="I246" s="98"/>
      <c r="J246" s="116"/>
      <c r="K246" s="6"/>
      <c r="L246" s="6"/>
      <c r="M246" s="6"/>
      <c r="N246" s="6"/>
      <c r="O246" s="6"/>
      <c r="P246" s="6"/>
      <c r="Q246" s="6"/>
      <c r="R246" s="6"/>
      <c r="S246" s="6"/>
      <c r="T246" s="6"/>
      <c r="U246" s="6"/>
      <c r="V246" s="6"/>
      <c r="W246" s="6"/>
      <c r="X246" s="6"/>
      <c r="Y246" s="6"/>
      <c r="Z246" s="6"/>
    </row>
    <row r="247" ht="45.0" customHeight="1">
      <c r="A247" s="148"/>
      <c r="B247" s="172"/>
      <c r="C247" s="115" t="s">
        <v>1089</v>
      </c>
      <c r="D247" s="115">
        <v>2.0</v>
      </c>
      <c r="E247" s="115" t="s">
        <v>1062</v>
      </c>
      <c r="F247" s="110"/>
      <c r="G247" s="110"/>
      <c r="H247" s="98"/>
      <c r="I247" s="98"/>
      <c r="J247" s="116"/>
      <c r="K247" s="6"/>
      <c r="L247" s="6"/>
      <c r="M247" s="6"/>
      <c r="N247" s="6"/>
      <c r="O247" s="6"/>
      <c r="P247" s="6"/>
      <c r="Q247" s="6"/>
      <c r="R247" s="6"/>
      <c r="S247" s="6"/>
      <c r="T247" s="6"/>
      <c r="U247" s="6"/>
      <c r="V247" s="6"/>
      <c r="W247" s="6"/>
      <c r="X247" s="6"/>
      <c r="Y247" s="6"/>
      <c r="Z247" s="6"/>
    </row>
    <row r="248" ht="47.25" customHeight="1">
      <c r="A248" s="302" t="s">
        <v>1093</v>
      </c>
      <c r="B248" s="122" t="s">
        <v>1068</v>
      </c>
      <c r="C248" s="115" t="s">
        <v>1095</v>
      </c>
      <c r="D248" s="115">
        <v>2.0</v>
      </c>
      <c r="E248" s="115" t="s">
        <v>158</v>
      </c>
      <c r="F248" s="110"/>
      <c r="G248" s="110"/>
      <c r="H248" s="98"/>
      <c r="I248" s="98"/>
      <c r="J248" s="116"/>
      <c r="K248" s="6"/>
      <c r="L248" s="6"/>
      <c r="M248" s="6"/>
      <c r="N248" s="6"/>
      <c r="O248" s="6"/>
      <c r="P248" s="6"/>
      <c r="Q248" s="6"/>
      <c r="R248" s="6"/>
      <c r="S248" s="6"/>
      <c r="T248" s="6"/>
      <c r="U248" s="6"/>
      <c r="V248" s="6"/>
      <c r="W248" s="6"/>
      <c r="X248" s="6"/>
      <c r="Y248" s="6"/>
      <c r="Z248" s="6"/>
    </row>
    <row r="249" ht="15.75" customHeight="1">
      <c r="A249" s="302"/>
      <c r="B249" s="122"/>
      <c r="C249" s="115" t="s">
        <v>1072</v>
      </c>
      <c r="D249" s="115">
        <v>2.0</v>
      </c>
      <c r="E249" s="115" t="s">
        <v>453</v>
      </c>
      <c r="F249" s="110"/>
      <c r="G249" s="110"/>
      <c r="H249" s="98"/>
      <c r="I249" s="98"/>
      <c r="J249" s="116"/>
      <c r="K249" s="6"/>
      <c r="L249" s="6"/>
      <c r="M249" s="6"/>
      <c r="N249" s="6"/>
      <c r="O249" s="6"/>
      <c r="P249" s="6"/>
      <c r="Q249" s="6"/>
      <c r="R249" s="6"/>
      <c r="S249" s="6"/>
      <c r="T249" s="6"/>
      <c r="U249" s="6"/>
      <c r="V249" s="6"/>
      <c r="W249" s="6"/>
      <c r="X249" s="6"/>
      <c r="Y249" s="6"/>
      <c r="Z249" s="6"/>
    </row>
    <row r="250" ht="47.25" customHeight="1">
      <c r="A250" s="302" t="s">
        <v>1100</v>
      </c>
      <c r="B250" s="122" t="s">
        <v>1075</v>
      </c>
      <c r="C250" s="121" t="s">
        <v>1076</v>
      </c>
      <c r="D250" s="115">
        <v>0.0</v>
      </c>
      <c r="E250" s="115" t="s">
        <v>383</v>
      </c>
      <c r="F250" s="115" t="s">
        <v>1077</v>
      </c>
      <c r="G250" s="110"/>
      <c r="H250" s="98"/>
      <c r="I250" s="98"/>
      <c r="J250" s="116"/>
      <c r="K250" s="6"/>
      <c r="L250" s="6"/>
      <c r="M250" s="6"/>
      <c r="N250" s="6"/>
      <c r="O250" s="6"/>
      <c r="P250" s="6"/>
      <c r="Q250" s="6"/>
      <c r="R250" s="6"/>
      <c r="S250" s="6"/>
      <c r="T250" s="6"/>
      <c r="U250" s="6"/>
      <c r="V250" s="6"/>
      <c r="W250" s="6"/>
      <c r="X250" s="6"/>
      <c r="Y250" s="6"/>
      <c r="Z250" s="6"/>
    </row>
    <row r="251" ht="47.25" customHeight="1">
      <c r="A251" s="302" t="s">
        <v>1106</v>
      </c>
      <c r="B251" s="122" t="s">
        <v>1080</v>
      </c>
      <c r="C251" s="115" t="s">
        <v>1081</v>
      </c>
      <c r="D251" s="115">
        <v>0.0</v>
      </c>
      <c r="E251" s="115" t="s">
        <v>386</v>
      </c>
      <c r="F251" s="134" t="s">
        <v>2987</v>
      </c>
      <c r="G251" s="110"/>
      <c r="H251" s="98"/>
      <c r="I251" s="98"/>
      <c r="J251" s="116"/>
      <c r="K251" s="6"/>
      <c r="L251" s="6"/>
      <c r="M251" s="6"/>
      <c r="N251" s="6"/>
      <c r="O251" s="6"/>
      <c r="P251" s="6"/>
      <c r="Q251" s="6"/>
      <c r="R251" s="6"/>
      <c r="S251" s="6"/>
      <c r="T251" s="6"/>
      <c r="U251" s="6"/>
      <c r="V251" s="6"/>
      <c r="W251" s="6"/>
      <c r="X251" s="6"/>
      <c r="Y251" s="6"/>
      <c r="Z251" s="6"/>
    </row>
    <row r="252" ht="31.5" customHeight="1">
      <c r="A252" s="300" t="s">
        <v>1111</v>
      </c>
      <c r="B252" s="301" t="s">
        <v>1084</v>
      </c>
      <c r="C252" s="3"/>
      <c r="D252" s="3"/>
      <c r="E252" s="3"/>
      <c r="F252" s="3"/>
      <c r="G252" s="4"/>
      <c r="H252" s="98">
        <f>SUM(D253:D261)</f>
        <v>3</v>
      </c>
      <c r="I252" s="98">
        <f>COUNT(D253:D261)*2</f>
        <v>16</v>
      </c>
      <c r="J252" s="116"/>
      <c r="K252" s="6"/>
      <c r="L252" s="6"/>
      <c r="M252" s="6"/>
      <c r="N252" s="6"/>
      <c r="O252" s="6"/>
      <c r="P252" s="6"/>
      <c r="Q252" s="6"/>
      <c r="R252" s="6"/>
      <c r="S252" s="6"/>
      <c r="T252" s="6"/>
      <c r="U252" s="6"/>
      <c r="V252" s="6"/>
      <c r="W252" s="6"/>
      <c r="X252" s="6"/>
      <c r="Y252" s="6"/>
      <c r="Z252" s="6"/>
    </row>
    <row r="253" ht="47.25" customHeight="1">
      <c r="A253" s="302" t="s">
        <v>1121</v>
      </c>
      <c r="B253" s="122" t="s">
        <v>1091</v>
      </c>
      <c r="C253" s="155" t="s">
        <v>2993</v>
      </c>
      <c r="D253" s="110">
        <v>0.0</v>
      </c>
      <c r="E253" s="115" t="s">
        <v>331</v>
      </c>
      <c r="F253" s="110"/>
      <c r="G253" s="110"/>
      <c r="H253" s="98"/>
      <c r="I253" s="98"/>
      <c r="J253" s="116"/>
      <c r="K253" s="6"/>
      <c r="L253" s="6"/>
      <c r="M253" s="6"/>
      <c r="N253" s="6"/>
      <c r="O253" s="6"/>
      <c r="P253" s="6"/>
      <c r="Q253" s="6"/>
      <c r="R253" s="6"/>
      <c r="S253" s="6"/>
      <c r="T253" s="6"/>
      <c r="U253" s="6"/>
      <c r="V253" s="6"/>
      <c r="W253" s="6"/>
      <c r="X253" s="6"/>
      <c r="Y253" s="6"/>
      <c r="Z253" s="6"/>
    </row>
    <row r="254" ht="30.0" customHeight="1">
      <c r="A254" s="302"/>
      <c r="B254" s="122"/>
      <c r="C254" s="155" t="s">
        <v>2994</v>
      </c>
      <c r="D254" s="110">
        <v>0.0</v>
      </c>
      <c r="E254" s="115" t="s">
        <v>331</v>
      </c>
      <c r="F254" s="110"/>
      <c r="G254" s="110"/>
      <c r="H254" s="98"/>
      <c r="I254" s="98"/>
      <c r="J254" s="116"/>
      <c r="K254" s="6"/>
      <c r="L254" s="6"/>
      <c r="M254" s="6"/>
      <c r="N254" s="6"/>
      <c r="O254" s="6"/>
      <c r="P254" s="6"/>
      <c r="Q254" s="6"/>
      <c r="R254" s="6"/>
      <c r="S254" s="6"/>
      <c r="T254" s="6"/>
      <c r="U254" s="6"/>
      <c r="V254" s="6"/>
      <c r="W254" s="6"/>
      <c r="X254" s="6"/>
      <c r="Y254" s="6"/>
      <c r="Z254" s="6"/>
    </row>
    <row r="255" ht="47.25" customHeight="1">
      <c r="A255" s="302" t="s">
        <v>1129</v>
      </c>
      <c r="B255" s="122" t="s">
        <v>1099</v>
      </c>
      <c r="C255" s="178" t="s">
        <v>2997</v>
      </c>
      <c r="D255" s="110">
        <v>0.0</v>
      </c>
      <c r="E255" s="115" t="s">
        <v>447</v>
      </c>
      <c r="F255" s="110"/>
      <c r="G255" s="110"/>
      <c r="H255" s="98"/>
      <c r="I255" s="98"/>
      <c r="J255" s="116"/>
      <c r="K255" s="6"/>
      <c r="L255" s="6"/>
      <c r="M255" s="6"/>
      <c r="N255" s="6"/>
      <c r="O255" s="6"/>
      <c r="P255" s="6"/>
      <c r="Q255" s="6"/>
      <c r="R255" s="6"/>
      <c r="S255" s="6"/>
      <c r="T255" s="6"/>
      <c r="U255" s="6"/>
      <c r="V255" s="6"/>
      <c r="W255" s="6"/>
      <c r="X255" s="6"/>
      <c r="Y255" s="6"/>
      <c r="Z255" s="6"/>
    </row>
    <row r="256" ht="30.0" customHeight="1">
      <c r="A256" s="302"/>
      <c r="B256" s="122"/>
      <c r="C256" s="155" t="s">
        <v>2999</v>
      </c>
      <c r="D256" s="110">
        <v>0.0</v>
      </c>
      <c r="E256" s="115" t="s">
        <v>331</v>
      </c>
      <c r="F256" s="110"/>
      <c r="G256" s="110"/>
      <c r="H256" s="98"/>
      <c r="I256" s="98"/>
      <c r="J256" s="116"/>
      <c r="K256" s="6"/>
      <c r="L256" s="6"/>
      <c r="M256" s="6"/>
      <c r="N256" s="6"/>
      <c r="O256" s="6"/>
      <c r="P256" s="6"/>
      <c r="Q256" s="6"/>
      <c r="R256" s="6"/>
      <c r="S256" s="6"/>
      <c r="T256" s="6"/>
      <c r="U256" s="6"/>
      <c r="V256" s="6"/>
      <c r="W256" s="6"/>
      <c r="X256" s="6"/>
      <c r="Y256" s="6"/>
      <c r="Z256" s="6"/>
    </row>
    <row r="257" ht="90.0" customHeight="1">
      <c r="A257" s="302" t="s">
        <v>1103</v>
      </c>
      <c r="B257" s="122" t="s">
        <v>1104</v>
      </c>
      <c r="C257" s="115" t="s">
        <v>1105</v>
      </c>
      <c r="D257" s="110">
        <v>0.0</v>
      </c>
      <c r="E257" s="115" t="s">
        <v>1107</v>
      </c>
      <c r="F257" s="115" t="s">
        <v>3002</v>
      </c>
      <c r="G257" s="110"/>
      <c r="H257" s="98"/>
      <c r="I257" s="98"/>
      <c r="J257" s="116"/>
      <c r="K257" s="6"/>
      <c r="L257" s="6"/>
      <c r="M257" s="6"/>
      <c r="N257" s="6"/>
      <c r="O257" s="6"/>
      <c r="P257" s="6"/>
      <c r="Q257" s="6"/>
      <c r="R257" s="6"/>
      <c r="S257" s="6"/>
      <c r="T257" s="6"/>
      <c r="U257" s="6"/>
      <c r="V257" s="6"/>
      <c r="W257" s="6"/>
      <c r="X257" s="6"/>
      <c r="Y257" s="6"/>
      <c r="Z257" s="6"/>
    </row>
    <row r="258" ht="60.0" customHeight="1">
      <c r="A258" s="302"/>
      <c r="B258" s="122"/>
      <c r="C258" s="115" t="s">
        <v>1110</v>
      </c>
      <c r="D258" s="110">
        <v>0.0</v>
      </c>
      <c r="E258" s="115" t="s">
        <v>114</v>
      </c>
      <c r="F258" s="115" t="s">
        <v>1108</v>
      </c>
      <c r="G258" s="110"/>
      <c r="H258" s="98"/>
      <c r="I258" s="98"/>
      <c r="J258" s="116"/>
      <c r="K258" s="6"/>
      <c r="L258" s="6"/>
      <c r="M258" s="6"/>
      <c r="N258" s="6"/>
      <c r="O258" s="6"/>
      <c r="P258" s="6"/>
      <c r="Q258" s="6"/>
      <c r="R258" s="6"/>
      <c r="S258" s="6"/>
      <c r="T258" s="6"/>
      <c r="U258" s="6"/>
      <c r="V258" s="6"/>
      <c r="W258" s="6"/>
      <c r="X258" s="6"/>
      <c r="Y258" s="6"/>
      <c r="Z258" s="6"/>
    </row>
    <row r="259" ht="31.5" customHeight="1">
      <c r="A259" s="302" t="s">
        <v>1144</v>
      </c>
      <c r="B259" s="122" t="s">
        <v>1117</v>
      </c>
      <c r="C259" s="191" t="s">
        <v>1153</v>
      </c>
      <c r="D259" s="110"/>
      <c r="E259" s="115" t="s">
        <v>383</v>
      </c>
      <c r="F259" s="110"/>
      <c r="G259" s="110"/>
      <c r="H259" s="98"/>
      <c r="I259" s="98"/>
      <c r="J259" s="116"/>
      <c r="K259" s="6"/>
      <c r="L259" s="6"/>
      <c r="M259" s="6"/>
      <c r="N259" s="6"/>
      <c r="O259" s="6"/>
      <c r="P259" s="6"/>
      <c r="Q259" s="6"/>
      <c r="R259" s="6"/>
      <c r="S259" s="6"/>
      <c r="T259" s="6"/>
      <c r="U259" s="6"/>
      <c r="V259" s="6"/>
      <c r="W259" s="6"/>
      <c r="X259" s="6"/>
      <c r="Y259" s="6"/>
      <c r="Z259" s="6"/>
    </row>
    <row r="260" ht="30.0" customHeight="1">
      <c r="A260" s="302"/>
      <c r="B260" s="122"/>
      <c r="C260" s="121" t="s">
        <v>3003</v>
      </c>
      <c r="D260" s="110">
        <v>2.0</v>
      </c>
      <c r="E260" s="159" t="s">
        <v>453</v>
      </c>
      <c r="F260" s="110"/>
      <c r="G260" s="110"/>
      <c r="H260" s="98"/>
      <c r="I260" s="98"/>
      <c r="J260" s="116"/>
      <c r="K260" s="6"/>
      <c r="L260" s="6"/>
      <c r="M260" s="6"/>
      <c r="N260" s="6"/>
      <c r="O260" s="6"/>
      <c r="P260" s="6"/>
      <c r="Q260" s="6"/>
      <c r="R260" s="6"/>
      <c r="S260" s="6"/>
      <c r="T260" s="6"/>
      <c r="U260" s="6"/>
      <c r="V260" s="6"/>
      <c r="W260" s="6"/>
      <c r="X260" s="6"/>
      <c r="Y260" s="6"/>
      <c r="Z260" s="6"/>
    </row>
    <row r="261" ht="47.25" customHeight="1">
      <c r="A261" s="148" t="s">
        <v>1122</v>
      </c>
      <c r="B261" s="172" t="s">
        <v>1124</v>
      </c>
      <c r="C261" s="115" t="s">
        <v>1157</v>
      </c>
      <c r="D261" s="110">
        <v>1.0</v>
      </c>
      <c r="E261" s="115" t="s">
        <v>473</v>
      </c>
      <c r="F261" s="110"/>
      <c r="G261" s="110" t="s">
        <v>3004</v>
      </c>
      <c r="H261" s="98"/>
      <c r="I261" s="98"/>
      <c r="J261" s="116"/>
      <c r="K261" s="6"/>
      <c r="L261" s="6"/>
      <c r="M261" s="6"/>
      <c r="N261" s="6"/>
      <c r="O261" s="6"/>
      <c r="P261" s="6"/>
      <c r="Q261" s="6"/>
      <c r="R261" s="6"/>
      <c r="S261" s="6"/>
      <c r="T261" s="6"/>
      <c r="U261" s="6"/>
      <c r="V261" s="6"/>
      <c r="W261" s="6"/>
      <c r="X261" s="6"/>
      <c r="Y261" s="6"/>
      <c r="Z261" s="6"/>
    </row>
    <row r="262" ht="31.5" customHeight="1">
      <c r="A262" s="300" t="s">
        <v>1155</v>
      </c>
      <c r="B262" s="301" t="s">
        <v>1131</v>
      </c>
      <c r="C262" s="3"/>
      <c r="D262" s="3"/>
      <c r="E262" s="3"/>
      <c r="F262" s="3"/>
      <c r="G262" s="4"/>
      <c r="H262" s="98">
        <f>SUM(D263:D274)</f>
        <v>9</v>
      </c>
      <c r="I262" s="98">
        <f>COUNT(D263:D274)*2</f>
        <v>22</v>
      </c>
      <c r="J262" s="116"/>
      <c r="K262" s="6"/>
      <c r="L262" s="6"/>
      <c r="M262" s="6"/>
      <c r="N262" s="6"/>
      <c r="O262" s="6"/>
      <c r="P262" s="6"/>
      <c r="Q262" s="6"/>
      <c r="R262" s="6"/>
      <c r="S262" s="6"/>
      <c r="T262" s="6"/>
      <c r="U262" s="6"/>
      <c r="V262" s="6"/>
      <c r="W262" s="6"/>
      <c r="X262" s="6"/>
      <c r="Y262" s="6"/>
      <c r="Z262" s="6"/>
    </row>
    <row r="263" ht="31.5" customHeight="1">
      <c r="A263" s="302" t="s">
        <v>1147</v>
      </c>
      <c r="B263" s="172" t="s">
        <v>1148</v>
      </c>
      <c r="C263" s="134" t="s">
        <v>1151</v>
      </c>
      <c r="D263" s="110">
        <v>1.0</v>
      </c>
      <c r="E263" s="115" t="s">
        <v>331</v>
      </c>
      <c r="F263" s="110"/>
      <c r="G263" s="110" t="s">
        <v>3008</v>
      </c>
      <c r="H263" s="98"/>
      <c r="I263" s="98"/>
      <c r="J263" s="116"/>
      <c r="K263" s="6"/>
      <c r="L263" s="6"/>
      <c r="M263" s="6"/>
      <c r="N263" s="6"/>
      <c r="O263" s="6"/>
      <c r="P263" s="6"/>
      <c r="Q263" s="6"/>
      <c r="R263" s="6"/>
      <c r="S263" s="6"/>
      <c r="T263" s="6"/>
      <c r="U263" s="6"/>
      <c r="V263" s="6"/>
      <c r="W263" s="6"/>
      <c r="X263" s="6"/>
      <c r="Y263" s="6"/>
      <c r="Z263" s="6"/>
    </row>
    <row r="264" ht="30.0" customHeight="1">
      <c r="A264" s="302"/>
      <c r="B264" s="172"/>
      <c r="C264" s="134" t="s">
        <v>1154</v>
      </c>
      <c r="D264" s="110">
        <v>1.0</v>
      </c>
      <c r="E264" s="115" t="s">
        <v>331</v>
      </c>
      <c r="F264" s="110"/>
      <c r="G264" s="110"/>
      <c r="H264" s="98"/>
      <c r="I264" s="98"/>
      <c r="J264" s="116"/>
      <c r="K264" s="6"/>
      <c r="L264" s="6"/>
      <c r="M264" s="6"/>
      <c r="N264" s="6"/>
      <c r="O264" s="6"/>
      <c r="P264" s="6"/>
      <c r="Q264" s="6"/>
      <c r="R264" s="6"/>
      <c r="S264" s="6"/>
      <c r="T264" s="6"/>
      <c r="U264" s="6"/>
      <c r="V264" s="6"/>
      <c r="W264" s="6"/>
      <c r="X264" s="6"/>
      <c r="Y264" s="6"/>
      <c r="Z264" s="6"/>
    </row>
    <row r="265" ht="45.0" customHeight="1">
      <c r="A265" s="302" t="s">
        <v>1172</v>
      </c>
      <c r="B265" s="122" t="s">
        <v>1159</v>
      </c>
      <c r="C265" s="134" t="s">
        <v>1160</v>
      </c>
      <c r="D265" s="110">
        <v>1.0</v>
      </c>
      <c r="E265" s="115" t="s">
        <v>331</v>
      </c>
      <c r="F265" s="134" t="s">
        <v>1161</v>
      </c>
      <c r="G265" s="110" t="s">
        <v>3010</v>
      </c>
      <c r="H265" s="98"/>
      <c r="I265" s="98"/>
      <c r="J265" s="116"/>
      <c r="K265" s="6"/>
      <c r="L265" s="6"/>
      <c r="M265" s="6"/>
      <c r="N265" s="6"/>
      <c r="O265" s="6"/>
      <c r="P265" s="6"/>
      <c r="Q265" s="6"/>
      <c r="R265" s="6"/>
      <c r="S265" s="6"/>
      <c r="T265" s="6"/>
      <c r="U265" s="6"/>
      <c r="V265" s="6"/>
      <c r="W265" s="6"/>
      <c r="X265" s="6"/>
      <c r="Y265" s="6"/>
      <c r="Z265" s="6"/>
    </row>
    <row r="266" ht="30.0" customHeight="1">
      <c r="A266" s="302"/>
      <c r="B266" s="122"/>
      <c r="C266" s="115" t="s">
        <v>1163</v>
      </c>
      <c r="D266" s="110">
        <v>1.0</v>
      </c>
      <c r="E266" s="115" t="s">
        <v>331</v>
      </c>
      <c r="F266" s="115"/>
      <c r="G266" s="110" t="s">
        <v>3012</v>
      </c>
      <c r="H266" s="98"/>
      <c r="I266" s="98"/>
      <c r="J266" s="116"/>
      <c r="K266" s="6"/>
      <c r="L266" s="6"/>
      <c r="M266" s="6"/>
      <c r="N266" s="6"/>
      <c r="O266" s="6"/>
      <c r="P266" s="6"/>
      <c r="Q266" s="6"/>
      <c r="R266" s="6"/>
      <c r="S266" s="6"/>
      <c r="T266" s="6"/>
      <c r="U266" s="6"/>
      <c r="V266" s="6"/>
      <c r="W266" s="6"/>
      <c r="X266" s="6"/>
      <c r="Y266" s="6"/>
      <c r="Z266" s="6"/>
    </row>
    <row r="267" ht="30.0" customHeight="1">
      <c r="A267" s="302"/>
      <c r="B267" s="122"/>
      <c r="C267" s="110" t="s">
        <v>1164</v>
      </c>
      <c r="D267" s="110">
        <v>1.0</v>
      </c>
      <c r="E267" s="115" t="s">
        <v>331</v>
      </c>
      <c r="F267" s="115"/>
      <c r="G267" s="110" t="s">
        <v>3014</v>
      </c>
      <c r="H267" s="98"/>
      <c r="I267" s="98"/>
      <c r="J267" s="116"/>
      <c r="K267" s="6"/>
      <c r="L267" s="6"/>
      <c r="M267" s="6"/>
      <c r="N267" s="6"/>
      <c r="O267" s="6"/>
      <c r="P267" s="6"/>
      <c r="Q267" s="6"/>
      <c r="R267" s="6"/>
      <c r="S267" s="6"/>
      <c r="T267" s="6"/>
      <c r="U267" s="6"/>
      <c r="V267" s="6"/>
      <c r="W267" s="6"/>
      <c r="X267" s="6"/>
      <c r="Y267" s="6"/>
      <c r="Z267" s="6"/>
    </row>
    <row r="268" ht="31.5" customHeight="1">
      <c r="A268" s="302" t="s">
        <v>1179</v>
      </c>
      <c r="B268" s="122" t="s">
        <v>1167</v>
      </c>
      <c r="C268" s="211" t="s">
        <v>1168</v>
      </c>
      <c r="D268" s="110">
        <v>1.0</v>
      </c>
      <c r="E268" s="115" t="s">
        <v>331</v>
      </c>
      <c r="F268" s="110"/>
      <c r="G268" s="110" t="s">
        <v>3015</v>
      </c>
      <c r="H268" s="98"/>
      <c r="I268" s="98"/>
      <c r="J268" s="116"/>
      <c r="K268" s="6"/>
      <c r="L268" s="6"/>
      <c r="M268" s="6"/>
      <c r="N268" s="6"/>
      <c r="O268" s="6"/>
      <c r="P268" s="6"/>
      <c r="Q268" s="6"/>
      <c r="R268" s="6"/>
      <c r="S268" s="6"/>
      <c r="T268" s="6"/>
      <c r="U268" s="6"/>
      <c r="V268" s="6"/>
      <c r="W268" s="6"/>
      <c r="X268" s="6"/>
      <c r="Y268" s="6"/>
      <c r="Z268" s="6"/>
    </row>
    <row r="269" ht="30.0" customHeight="1">
      <c r="A269" s="302"/>
      <c r="B269" s="122"/>
      <c r="C269" s="134" t="s">
        <v>1170</v>
      </c>
      <c r="D269" s="110">
        <v>1.0</v>
      </c>
      <c r="E269" s="115" t="s">
        <v>331</v>
      </c>
      <c r="F269" s="110"/>
      <c r="G269" s="110" t="s">
        <v>3016</v>
      </c>
      <c r="H269" s="98"/>
      <c r="I269" s="98"/>
      <c r="J269" s="116"/>
      <c r="K269" s="6"/>
      <c r="L269" s="6"/>
      <c r="M269" s="6"/>
      <c r="N269" s="6"/>
      <c r="O269" s="6"/>
      <c r="P269" s="6"/>
      <c r="Q269" s="6"/>
      <c r="R269" s="6"/>
      <c r="S269" s="6"/>
      <c r="T269" s="6"/>
      <c r="U269" s="6"/>
      <c r="V269" s="6"/>
      <c r="W269" s="6"/>
      <c r="X269" s="6"/>
      <c r="Y269" s="6"/>
      <c r="Z269" s="6"/>
    </row>
    <row r="270" ht="30.0" customHeight="1">
      <c r="A270" s="302"/>
      <c r="B270" s="122"/>
      <c r="C270" s="134" t="s">
        <v>1171</v>
      </c>
      <c r="D270" s="110">
        <v>1.0</v>
      </c>
      <c r="E270" s="115" t="s">
        <v>331</v>
      </c>
      <c r="F270" s="110"/>
      <c r="G270" s="110" t="s">
        <v>3019</v>
      </c>
      <c r="H270" s="98"/>
      <c r="I270" s="98"/>
      <c r="J270" s="116"/>
      <c r="K270" s="6"/>
      <c r="L270" s="6"/>
      <c r="M270" s="6"/>
      <c r="N270" s="6"/>
      <c r="O270" s="6"/>
      <c r="P270" s="6"/>
      <c r="Q270" s="6"/>
      <c r="R270" s="6"/>
      <c r="S270" s="6"/>
      <c r="T270" s="6"/>
      <c r="U270" s="6"/>
      <c r="V270" s="6"/>
      <c r="W270" s="6"/>
      <c r="X270" s="6"/>
      <c r="Y270" s="6"/>
      <c r="Z270" s="6"/>
    </row>
    <row r="271" ht="15.75" customHeight="1">
      <c r="A271" s="302"/>
      <c r="B271" s="122"/>
      <c r="C271" s="134" t="s">
        <v>3020</v>
      </c>
      <c r="D271" s="110">
        <v>1.0</v>
      </c>
      <c r="E271" s="115" t="s">
        <v>331</v>
      </c>
      <c r="F271" s="110"/>
      <c r="G271" s="110" t="s">
        <v>3021</v>
      </c>
      <c r="H271" s="98"/>
      <c r="I271" s="98"/>
      <c r="J271" s="116"/>
      <c r="K271" s="6"/>
      <c r="L271" s="6"/>
      <c r="M271" s="6"/>
      <c r="N271" s="6"/>
      <c r="O271" s="6"/>
      <c r="P271" s="6"/>
      <c r="Q271" s="6"/>
      <c r="R271" s="6"/>
      <c r="S271" s="6"/>
      <c r="T271" s="6"/>
      <c r="U271" s="6"/>
      <c r="V271" s="6"/>
      <c r="W271" s="6"/>
      <c r="X271" s="6"/>
      <c r="Y271" s="6"/>
      <c r="Z271" s="6"/>
    </row>
    <row r="272" ht="31.5" hidden="1" customHeight="1">
      <c r="A272" s="120" t="s">
        <v>1176</v>
      </c>
      <c r="B272" s="122" t="s">
        <v>1177</v>
      </c>
      <c r="C272" s="108"/>
      <c r="D272" s="108"/>
      <c r="E272" s="113"/>
      <c r="F272" s="108"/>
      <c r="G272" s="108"/>
      <c r="H272" s="78"/>
      <c r="I272" s="78"/>
      <c r="J272" s="5"/>
      <c r="K272" s="6"/>
      <c r="L272" s="6"/>
      <c r="M272" s="6"/>
      <c r="N272" s="6"/>
      <c r="O272" s="6"/>
      <c r="P272" s="6"/>
      <c r="Q272" s="6"/>
      <c r="R272" s="6"/>
      <c r="S272" s="6"/>
      <c r="T272" s="6"/>
      <c r="U272" s="6"/>
      <c r="V272" s="6"/>
      <c r="W272" s="6"/>
      <c r="X272" s="6"/>
      <c r="Y272" s="6"/>
      <c r="Z272" s="6"/>
    </row>
    <row r="273" ht="31.5" customHeight="1">
      <c r="A273" s="302" t="s">
        <v>1193</v>
      </c>
      <c r="B273" s="122" t="s">
        <v>1182</v>
      </c>
      <c r="C273" s="134" t="s">
        <v>3022</v>
      </c>
      <c r="D273" s="110">
        <v>0.0</v>
      </c>
      <c r="E273" s="115" t="s">
        <v>331</v>
      </c>
      <c r="F273" s="110"/>
      <c r="G273" s="110"/>
      <c r="H273" s="98"/>
      <c r="I273" s="98"/>
      <c r="J273" s="116"/>
      <c r="K273" s="6"/>
      <c r="L273" s="6"/>
      <c r="M273" s="6"/>
      <c r="N273" s="6"/>
      <c r="O273" s="6"/>
      <c r="P273" s="6"/>
      <c r="Q273" s="6"/>
      <c r="R273" s="6"/>
      <c r="S273" s="6"/>
      <c r="T273" s="6"/>
      <c r="U273" s="6"/>
      <c r="V273" s="6"/>
      <c r="W273" s="6"/>
      <c r="X273" s="6"/>
      <c r="Y273" s="6"/>
      <c r="Z273" s="6"/>
    </row>
    <row r="274" ht="47.25" customHeight="1">
      <c r="A274" s="302" t="s">
        <v>1186</v>
      </c>
      <c r="B274" s="122" t="s">
        <v>1187</v>
      </c>
      <c r="C274" s="121" t="s">
        <v>1188</v>
      </c>
      <c r="D274" s="110">
        <v>0.0</v>
      </c>
      <c r="E274" s="115" t="s">
        <v>331</v>
      </c>
      <c r="F274" s="110"/>
      <c r="G274" s="110"/>
      <c r="H274" s="98"/>
      <c r="I274" s="98"/>
      <c r="J274" s="116"/>
      <c r="K274" s="6"/>
      <c r="L274" s="6"/>
      <c r="M274" s="6"/>
      <c r="N274" s="6"/>
      <c r="O274" s="6"/>
      <c r="P274" s="6"/>
      <c r="Q274" s="6"/>
      <c r="R274" s="6"/>
      <c r="S274" s="6"/>
      <c r="T274" s="6"/>
      <c r="U274" s="6"/>
      <c r="V274" s="6"/>
      <c r="W274" s="6"/>
      <c r="X274" s="6"/>
      <c r="Y274" s="6"/>
      <c r="Z274" s="6"/>
    </row>
    <row r="275" ht="31.5" customHeight="1">
      <c r="A275" s="300" t="s">
        <v>1196</v>
      </c>
      <c r="B275" s="301" t="s">
        <v>1192</v>
      </c>
      <c r="C275" s="3"/>
      <c r="D275" s="3"/>
      <c r="E275" s="3"/>
      <c r="F275" s="3"/>
      <c r="G275" s="4"/>
      <c r="H275" s="98">
        <f>SUM(D276:D278)</f>
        <v>2</v>
      </c>
      <c r="I275" s="98">
        <f>COUNT(D276:D278)*2</f>
        <v>6</v>
      </c>
      <c r="J275" s="116"/>
      <c r="K275" s="6"/>
      <c r="L275" s="6"/>
      <c r="M275" s="6"/>
      <c r="N275" s="6"/>
      <c r="O275" s="6"/>
      <c r="P275" s="6"/>
      <c r="Q275" s="6"/>
      <c r="R275" s="6"/>
      <c r="S275" s="6"/>
      <c r="T275" s="6"/>
      <c r="U275" s="6"/>
      <c r="V275" s="6"/>
      <c r="W275" s="6"/>
      <c r="X275" s="6"/>
      <c r="Y275" s="6"/>
      <c r="Z275" s="6"/>
    </row>
    <row r="276" ht="63.0" customHeight="1">
      <c r="A276" s="302" t="s">
        <v>1205</v>
      </c>
      <c r="B276" s="122" t="s">
        <v>1198</v>
      </c>
      <c r="C276" s="115" t="s">
        <v>1199</v>
      </c>
      <c r="D276" s="110">
        <v>1.0</v>
      </c>
      <c r="E276" s="115" t="s">
        <v>386</v>
      </c>
      <c r="F276" s="110"/>
      <c r="G276" s="110" t="s">
        <v>2346</v>
      </c>
      <c r="H276" s="98"/>
      <c r="I276" s="98"/>
      <c r="J276" s="116"/>
      <c r="K276" s="6"/>
      <c r="L276" s="6"/>
      <c r="M276" s="6"/>
      <c r="N276" s="6"/>
      <c r="O276" s="6"/>
      <c r="P276" s="6"/>
      <c r="Q276" s="6"/>
      <c r="R276" s="6"/>
      <c r="S276" s="6"/>
      <c r="T276" s="6"/>
      <c r="U276" s="6"/>
      <c r="V276" s="6"/>
      <c r="W276" s="6"/>
      <c r="X276" s="6"/>
      <c r="Y276" s="6"/>
      <c r="Z276" s="6"/>
    </row>
    <row r="277" ht="15.75" customHeight="1">
      <c r="A277" s="302"/>
      <c r="B277" s="122"/>
      <c r="C277" s="115" t="s">
        <v>1223</v>
      </c>
      <c r="D277" s="110">
        <v>0.0</v>
      </c>
      <c r="E277" s="115" t="s">
        <v>386</v>
      </c>
      <c r="F277" s="110"/>
      <c r="G277" s="110"/>
      <c r="H277" s="98"/>
      <c r="I277" s="98"/>
      <c r="J277" s="116"/>
      <c r="K277" s="6"/>
      <c r="L277" s="6"/>
      <c r="M277" s="6"/>
      <c r="N277" s="6"/>
      <c r="O277" s="6"/>
      <c r="P277" s="6"/>
      <c r="Q277" s="6"/>
      <c r="R277" s="6"/>
      <c r="S277" s="6"/>
      <c r="T277" s="6"/>
      <c r="U277" s="6"/>
      <c r="V277" s="6"/>
      <c r="W277" s="6"/>
      <c r="X277" s="6"/>
      <c r="Y277" s="6"/>
      <c r="Z277" s="6"/>
    </row>
    <row r="278" ht="47.25" customHeight="1">
      <c r="A278" s="302" t="s">
        <v>1208</v>
      </c>
      <c r="B278" s="122" t="s">
        <v>1202</v>
      </c>
      <c r="C278" s="134" t="s">
        <v>3038</v>
      </c>
      <c r="D278" s="110">
        <v>1.0</v>
      </c>
      <c r="E278" s="115" t="s">
        <v>386</v>
      </c>
      <c r="F278" s="110"/>
      <c r="G278" s="110" t="s">
        <v>3039</v>
      </c>
      <c r="H278" s="98"/>
      <c r="I278" s="98"/>
      <c r="J278" s="116"/>
      <c r="K278" s="6"/>
      <c r="L278" s="6"/>
      <c r="M278" s="6"/>
      <c r="N278" s="6"/>
      <c r="O278" s="6"/>
      <c r="P278" s="6"/>
      <c r="Q278" s="6"/>
      <c r="R278" s="6"/>
      <c r="S278" s="6"/>
      <c r="T278" s="6"/>
      <c r="U278" s="6"/>
      <c r="V278" s="6"/>
      <c r="W278" s="6"/>
      <c r="X278" s="6"/>
      <c r="Y278" s="6"/>
      <c r="Z278" s="6"/>
    </row>
    <row r="279" ht="45.0" hidden="1" customHeight="1">
      <c r="A279" s="120" t="s">
        <v>1211</v>
      </c>
      <c r="B279" s="181" t="s">
        <v>1213</v>
      </c>
      <c r="C279" s="108"/>
      <c r="D279" s="108"/>
      <c r="E279" s="113"/>
      <c r="F279" s="108"/>
      <c r="G279" s="108"/>
      <c r="H279" s="78"/>
      <c r="I279" s="78"/>
      <c r="J279" s="5"/>
      <c r="K279" s="6"/>
      <c r="L279" s="6"/>
      <c r="M279" s="6"/>
      <c r="N279" s="6"/>
      <c r="O279" s="6"/>
      <c r="P279" s="6"/>
      <c r="Q279" s="6"/>
      <c r="R279" s="6"/>
      <c r="S279" s="6"/>
      <c r="T279" s="6"/>
      <c r="U279" s="6"/>
      <c r="V279" s="6"/>
      <c r="W279" s="6"/>
      <c r="X279" s="6"/>
      <c r="Y279" s="6"/>
      <c r="Z279" s="6"/>
    </row>
    <row r="280" ht="18.75" customHeight="1">
      <c r="A280" s="332" t="s">
        <v>1216</v>
      </c>
      <c r="B280" s="301" t="s">
        <v>1221</v>
      </c>
      <c r="C280" s="3"/>
      <c r="D280" s="3"/>
      <c r="E280" s="3"/>
      <c r="F280" s="3"/>
      <c r="G280" s="4"/>
      <c r="H280" s="98">
        <f>SUM(D281:D284)</f>
        <v>3</v>
      </c>
      <c r="I280" s="98">
        <f>COUNT(D281:D284)*2</f>
        <v>8</v>
      </c>
      <c r="J280" s="116"/>
      <c r="K280" s="6"/>
      <c r="L280" s="6"/>
      <c r="M280" s="6"/>
      <c r="N280" s="6"/>
      <c r="O280" s="6"/>
      <c r="P280" s="6"/>
      <c r="Q280" s="6"/>
      <c r="R280" s="6"/>
      <c r="S280" s="6"/>
      <c r="T280" s="6"/>
      <c r="U280" s="6"/>
      <c r="V280" s="6"/>
      <c r="W280" s="6"/>
      <c r="X280" s="6"/>
      <c r="Y280" s="6"/>
      <c r="Z280" s="6"/>
    </row>
    <row r="281" ht="60.0" customHeight="1">
      <c r="A281" s="302" t="s">
        <v>1227</v>
      </c>
      <c r="B281" s="122" t="s">
        <v>1228</v>
      </c>
      <c r="C281" s="134" t="s">
        <v>3055</v>
      </c>
      <c r="D281" s="210">
        <v>0.0</v>
      </c>
      <c r="E281" s="121" t="s">
        <v>1062</v>
      </c>
      <c r="F281" s="134" t="s">
        <v>3056</v>
      </c>
      <c r="G281" s="110"/>
      <c r="H281" s="98"/>
      <c r="I281" s="98"/>
      <c r="J281" s="116"/>
      <c r="K281" s="6"/>
      <c r="L281" s="6"/>
      <c r="M281" s="6"/>
      <c r="N281" s="6"/>
      <c r="O281" s="6"/>
      <c r="P281" s="6"/>
      <c r="Q281" s="6"/>
      <c r="R281" s="6"/>
      <c r="S281" s="6"/>
      <c r="T281" s="6"/>
      <c r="U281" s="6"/>
      <c r="V281" s="6"/>
      <c r="W281" s="6"/>
      <c r="X281" s="6"/>
      <c r="Y281" s="6"/>
      <c r="Z281" s="6"/>
    </row>
    <row r="282" ht="47.25" customHeight="1">
      <c r="A282" s="302" t="s">
        <v>1215</v>
      </c>
      <c r="B282" s="122" t="s">
        <v>1217</v>
      </c>
      <c r="C282" s="134" t="s">
        <v>3058</v>
      </c>
      <c r="D282" s="210">
        <v>2.0</v>
      </c>
      <c r="E282" s="121" t="s">
        <v>383</v>
      </c>
      <c r="F282" s="134" t="s">
        <v>3060</v>
      </c>
      <c r="G282" s="110"/>
      <c r="H282" s="98"/>
      <c r="I282" s="98"/>
      <c r="J282" s="116"/>
      <c r="K282" s="6"/>
      <c r="L282" s="6"/>
      <c r="M282" s="6"/>
      <c r="N282" s="6"/>
      <c r="O282" s="6"/>
      <c r="P282" s="6"/>
      <c r="Q282" s="6"/>
      <c r="R282" s="6"/>
      <c r="S282" s="6"/>
      <c r="T282" s="6"/>
      <c r="U282" s="6"/>
      <c r="V282" s="6"/>
      <c r="W282" s="6"/>
      <c r="X282" s="6"/>
      <c r="Y282" s="6"/>
      <c r="Z282" s="6"/>
    </row>
    <row r="283" ht="45.0" customHeight="1">
      <c r="A283" s="302"/>
      <c r="B283" s="122"/>
      <c r="C283" s="134" t="s">
        <v>3062</v>
      </c>
      <c r="D283" s="210">
        <v>1.0</v>
      </c>
      <c r="E283" s="121" t="s">
        <v>495</v>
      </c>
      <c r="F283" s="134" t="s">
        <v>3065</v>
      </c>
      <c r="G283" s="110" t="s">
        <v>3066</v>
      </c>
      <c r="H283" s="98"/>
      <c r="I283" s="98"/>
      <c r="J283" s="116"/>
      <c r="K283" s="6"/>
      <c r="L283" s="6"/>
      <c r="M283" s="6"/>
      <c r="N283" s="6"/>
      <c r="O283" s="6"/>
      <c r="P283" s="6"/>
      <c r="Q283" s="6"/>
      <c r="R283" s="6"/>
      <c r="S283" s="6"/>
      <c r="T283" s="6"/>
      <c r="U283" s="6"/>
      <c r="V283" s="6"/>
      <c r="W283" s="6"/>
      <c r="X283" s="6"/>
      <c r="Y283" s="6"/>
      <c r="Z283" s="6"/>
    </row>
    <row r="284" ht="63.0" customHeight="1">
      <c r="A284" s="302" t="s">
        <v>1218</v>
      </c>
      <c r="B284" s="122" t="s">
        <v>1219</v>
      </c>
      <c r="C284" s="134" t="s">
        <v>3070</v>
      </c>
      <c r="D284" s="210">
        <v>0.0</v>
      </c>
      <c r="E284" s="121" t="s">
        <v>1062</v>
      </c>
      <c r="F284" s="134" t="s">
        <v>3074</v>
      </c>
      <c r="G284" s="110"/>
      <c r="H284" s="98"/>
      <c r="I284" s="98"/>
      <c r="J284" s="116"/>
      <c r="K284" s="6"/>
      <c r="L284" s="6"/>
      <c r="M284" s="6"/>
      <c r="N284" s="6"/>
      <c r="O284" s="6"/>
      <c r="P284" s="6"/>
      <c r="Q284" s="6"/>
      <c r="R284" s="6"/>
      <c r="S284" s="6"/>
      <c r="T284" s="6"/>
      <c r="U284" s="6"/>
      <c r="V284" s="6"/>
      <c r="W284" s="6"/>
      <c r="X284" s="6"/>
      <c r="Y284" s="6"/>
      <c r="Z284" s="6"/>
    </row>
    <row r="285" ht="31.5" customHeight="1">
      <c r="A285" s="300" t="s">
        <v>1220</v>
      </c>
      <c r="B285" s="301" t="s">
        <v>1222</v>
      </c>
      <c r="C285" s="3"/>
      <c r="D285" s="3"/>
      <c r="E285" s="3"/>
      <c r="F285" s="3"/>
      <c r="G285" s="4"/>
      <c r="H285" s="98">
        <f>SUM(D286:D290)</f>
        <v>3</v>
      </c>
      <c r="I285" s="98">
        <f>COUNT(D286:D290)*2</f>
        <v>10</v>
      </c>
      <c r="J285" s="116"/>
      <c r="K285" s="6"/>
      <c r="L285" s="6"/>
      <c r="M285" s="6"/>
      <c r="N285" s="6"/>
      <c r="O285" s="6"/>
      <c r="P285" s="6"/>
      <c r="Q285" s="6"/>
      <c r="R285" s="6"/>
      <c r="S285" s="6"/>
      <c r="T285" s="6"/>
      <c r="U285" s="6"/>
      <c r="V285" s="6"/>
      <c r="W285" s="6"/>
      <c r="X285" s="6"/>
      <c r="Y285" s="6"/>
      <c r="Z285" s="6"/>
    </row>
    <row r="286" ht="31.5" customHeight="1">
      <c r="A286" s="302" t="s">
        <v>1230</v>
      </c>
      <c r="B286" s="122" t="s">
        <v>1231</v>
      </c>
      <c r="C286" s="134" t="s">
        <v>3090</v>
      </c>
      <c r="D286" s="110">
        <v>1.0</v>
      </c>
      <c r="E286" s="115" t="s">
        <v>383</v>
      </c>
      <c r="F286" s="110"/>
      <c r="G286" s="110" t="s">
        <v>3093</v>
      </c>
      <c r="H286" s="98"/>
      <c r="I286" s="98"/>
      <c r="J286" s="116"/>
      <c r="K286" s="6"/>
      <c r="L286" s="6"/>
      <c r="M286" s="6"/>
      <c r="N286" s="6"/>
      <c r="O286" s="6"/>
      <c r="P286" s="6"/>
      <c r="Q286" s="6"/>
      <c r="R286" s="6"/>
      <c r="S286" s="6"/>
      <c r="T286" s="6"/>
      <c r="U286" s="6"/>
      <c r="V286" s="6"/>
      <c r="W286" s="6"/>
      <c r="X286" s="6"/>
      <c r="Y286" s="6"/>
      <c r="Z286" s="6"/>
    </row>
    <row r="287" ht="30.0" customHeight="1">
      <c r="A287" s="302"/>
      <c r="B287" s="122"/>
      <c r="C287" s="134" t="s">
        <v>3094</v>
      </c>
      <c r="D287" s="110">
        <v>1.0</v>
      </c>
      <c r="E287" s="115" t="s">
        <v>383</v>
      </c>
      <c r="F287" s="110"/>
      <c r="G287" s="110" t="s">
        <v>3096</v>
      </c>
      <c r="H287" s="98"/>
      <c r="I287" s="98"/>
      <c r="J287" s="116"/>
      <c r="K287" s="6"/>
      <c r="L287" s="6"/>
      <c r="M287" s="6"/>
      <c r="N287" s="6"/>
      <c r="O287" s="6"/>
      <c r="P287" s="6"/>
      <c r="Q287" s="6"/>
      <c r="R287" s="6"/>
      <c r="S287" s="6"/>
      <c r="T287" s="6"/>
      <c r="U287" s="6"/>
      <c r="V287" s="6"/>
      <c r="W287" s="6"/>
      <c r="X287" s="6"/>
      <c r="Y287" s="6"/>
      <c r="Z287" s="6"/>
    </row>
    <row r="288" ht="45.0" customHeight="1">
      <c r="A288" s="302"/>
      <c r="B288" s="122"/>
      <c r="C288" s="134" t="s">
        <v>3097</v>
      </c>
      <c r="D288" s="110">
        <v>1.0</v>
      </c>
      <c r="E288" s="115" t="s">
        <v>383</v>
      </c>
      <c r="F288" s="110"/>
      <c r="G288" s="110" t="s">
        <v>3099</v>
      </c>
      <c r="H288" s="98"/>
      <c r="I288" s="98"/>
      <c r="J288" s="116"/>
      <c r="K288" s="6"/>
      <c r="L288" s="6"/>
      <c r="M288" s="6"/>
      <c r="N288" s="6"/>
      <c r="O288" s="6"/>
      <c r="P288" s="6"/>
      <c r="Q288" s="6"/>
      <c r="R288" s="6"/>
      <c r="S288" s="6"/>
      <c r="T288" s="6"/>
      <c r="U288" s="6"/>
      <c r="V288" s="6"/>
      <c r="W288" s="6"/>
      <c r="X288" s="6"/>
      <c r="Y288" s="6"/>
      <c r="Z288" s="6"/>
    </row>
    <row r="289" ht="47.25" customHeight="1">
      <c r="A289" s="302" t="s">
        <v>1234</v>
      </c>
      <c r="B289" s="122" t="s">
        <v>1235</v>
      </c>
      <c r="C289" s="134" t="s">
        <v>3101</v>
      </c>
      <c r="D289" s="110">
        <v>0.0</v>
      </c>
      <c r="E289" s="115" t="s">
        <v>383</v>
      </c>
      <c r="F289" s="110"/>
      <c r="G289" s="110"/>
      <c r="H289" s="98"/>
      <c r="I289" s="98"/>
      <c r="J289" s="116"/>
      <c r="K289" s="6"/>
      <c r="L289" s="6"/>
      <c r="M289" s="6"/>
      <c r="N289" s="6"/>
      <c r="O289" s="6"/>
      <c r="P289" s="6"/>
      <c r="Q289" s="6"/>
      <c r="R289" s="6"/>
      <c r="S289" s="6"/>
      <c r="T289" s="6"/>
      <c r="U289" s="6"/>
      <c r="V289" s="6"/>
      <c r="W289" s="6"/>
      <c r="X289" s="6"/>
      <c r="Y289" s="6"/>
      <c r="Z289" s="6"/>
    </row>
    <row r="290" ht="47.25" customHeight="1">
      <c r="A290" s="148" t="s">
        <v>1236</v>
      </c>
      <c r="B290" s="122" t="s">
        <v>1237</v>
      </c>
      <c r="C290" s="134" t="s">
        <v>1253</v>
      </c>
      <c r="D290" s="110">
        <v>0.0</v>
      </c>
      <c r="E290" s="115" t="s">
        <v>158</v>
      </c>
      <c r="F290" s="110"/>
      <c r="G290" s="110"/>
      <c r="H290" s="98"/>
      <c r="I290" s="98"/>
      <c r="J290" s="116"/>
      <c r="K290" s="6"/>
      <c r="L290" s="6"/>
      <c r="M290" s="6"/>
      <c r="N290" s="6"/>
      <c r="O290" s="6"/>
      <c r="P290" s="6"/>
      <c r="Q290" s="6"/>
      <c r="R290" s="6"/>
      <c r="S290" s="6"/>
      <c r="T290" s="6"/>
      <c r="U290" s="6"/>
      <c r="V290" s="6"/>
      <c r="W290" s="6"/>
      <c r="X290" s="6"/>
      <c r="Y290" s="6"/>
      <c r="Z290" s="6"/>
    </row>
    <row r="291" ht="18.0" hidden="1" customHeight="1">
      <c r="A291" s="333" t="s">
        <v>1239</v>
      </c>
      <c r="B291" s="301" t="s">
        <v>1240</v>
      </c>
      <c r="C291" s="3"/>
      <c r="D291" s="3"/>
      <c r="E291" s="3"/>
      <c r="F291" s="3"/>
      <c r="G291" s="4"/>
      <c r="H291" s="78"/>
      <c r="I291" s="78"/>
      <c r="J291" s="5"/>
      <c r="K291" s="6"/>
      <c r="L291" s="6"/>
      <c r="M291" s="6"/>
      <c r="N291" s="6"/>
      <c r="O291" s="6"/>
      <c r="P291" s="6"/>
      <c r="Q291" s="6"/>
      <c r="R291" s="6"/>
      <c r="S291" s="6"/>
      <c r="T291" s="6"/>
      <c r="U291" s="6"/>
      <c r="V291" s="6"/>
      <c r="W291" s="6"/>
      <c r="X291" s="6"/>
      <c r="Y291" s="6"/>
      <c r="Z291" s="6"/>
    </row>
    <row r="292" ht="47.25" hidden="1" customHeight="1">
      <c r="A292" s="120" t="s">
        <v>1241</v>
      </c>
      <c r="B292" s="122" t="s">
        <v>1242</v>
      </c>
      <c r="C292" s="108"/>
      <c r="D292" s="108"/>
      <c r="E292" s="113"/>
      <c r="F292" s="108"/>
      <c r="G292" s="108"/>
      <c r="H292" s="78"/>
      <c r="I292" s="78"/>
      <c r="J292" s="5"/>
      <c r="K292" s="6"/>
      <c r="L292" s="6"/>
      <c r="M292" s="6"/>
      <c r="N292" s="6"/>
      <c r="O292" s="6"/>
      <c r="P292" s="6"/>
      <c r="Q292" s="6"/>
      <c r="R292" s="6"/>
      <c r="S292" s="6"/>
      <c r="T292" s="6"/>
      <c r="U292" s="6"/>
      <c r="V292" s="6"/>
      <c r="W292" s="6"/>
      <c r="X292" s="6"/>
      <c r="Y292" s="6"/>
      <c r="Z292" s="6"/>
    </row>
    <row r="293" ht="47.25" hidden="1" customHeight="1">
      <c r="A293" s="120" t="s">
        <v>1245</v>
      </c>
      <c r="B293" s="122" t="s">
        <v>1246</v>
      </c>
      <c r="C293" s="108"/>
      <c r="D293" s="108"/>
      <c r="E293" s="113"/>
      <c r="F293" s="108"/>
      <c r="G293" s="108"/>
      <c r="H293" s="78"/>
      <c r="I293" s="78"/>
      <c r="J293" s="5"/>
      <c r="K293" s="6"/>
      <c r="L293" s="6"/>
      <c r="M293" s="6"/>
      <c r="N293" s="6"/>
      <c r="O293" s="6"/>
      <c r="P293" s="6"/>
      <c r="Q293" s="6"/>
      <c r="R293" s="6"/>
      <c r="S293" s="6"/>
      <c r="T293" s="6"/>
      <c r="U293" s="6"/>
      <c r="V293" s="6"/>
      <c r="W293" s="6"/>
      <c r="X293" s="6"/>
      <c r="Y293" s="6"/>
      <c r="Z293" s="6"/>
    </row>
    <row r="294" ht="18.0" hidden="1" customHeight="1">
      <c r="A294" s="334" t="s">
        <v>1249</v>
      </c>
      <c r="B294" s="301" t="s">
        <v>1255</v>
      </c>
      <c r="C294" s="3"/>
      <c r="D294" s="3"/>
      <c r="E294" s="3"/>
      <c r="F294" s="3"/>
      <c r="G294" s="4"/>
      <c r="H294" s="78"/>
      <c r="I294" s="78"/>
      <c r="J294" s="5"/>
      <c r="K294" s="6"/>
      <c r="L294" s="6"/>
      <c r="M294" s="6"/>
      <c r="N294" s="6"/>
      <c r="O294" s="6"/>
      <c r="P294" s="6"/>
      <c r="Q294" s="6"/>
      <c r="R294" s="6"/>
      <c r="S294" s="6"/>
      <c r="T294" s="6"/>
      <c r="U294" s="6"/>
      <c r="V294" s="6"/>
      <c r="W294" s="6"/>
      <c r="X294" s="6"/>
      <c r="Y294" s="6"/>
      <c r="Z294" s="6"/>
    </row>
    <row r="295" ht="31.5" hidden="1" customHeight="1">
      <c r="A295" s="120" t="s">
        <v>1259</v>
      </c>
      <c r="B295" s="122" t="s">
        <v>1260</v>
      </c>
      <c r="C295" s="108"/>
      <c r="D295" s="108"/>
      <c r="E295" s="113"/>
      <c r="F295" s="108"/>
      <c r="G295" s="108"/>
      <c r="H295" s="78"/>
      <c r="I295" s="78"/>
      <c r="J295" s="5"/>
      <c r="K295" s="6"/>
      <c r="L295" s="6"/>
      <c r="M295" s="6"/>
      <c r="N295" s="6"/>
      <c r="O295" s="6"/>
      <c r="P295" s="6"/>
      <c r="Q295" s="6"/>
      <c r="R295" s="6"/>
      <c r="S295" s="6"/>
      <c r="T295" s="6"/>
      <c r="U295" s="6"/>
      <c r="V295" s="6"/>
      <c r="W295" s="6"/>
      <c r="X295" s="6"/>
      <c r="Y295" s="6"/>
      <c r="Z295" s="6"/>
    </row>
    <row r="296" ht="47.25" hidden="1" customHeight="1">
      <c r="A296" s="120" t="s">
        <v>1261</v>
      </c>
      <c r="B296" s="122" t="s">
        <v>1262</v>
      </c>
      <c r="C296" s="108"/>
      <c r="D296" s="108"/>
      <c r="E296" s="113"/>
      <c r="F296" s="108"/>
      <c r="G296" s="108"/>
      <c r="H296" s="78"/>
      <c r="I296" s="78"/>
      <c r="J296" s="5"/>
      <c r="K296" s="6"/>
      <c r="L296" s="6"/>
      <c r="M296" s="6"/>
      <c r="N296" s="6"/>
      <c r="O296" s="6"/>
      <c r="P296" s="6"/>
      <c r="Q296" s="6"/>
      <c r="R296" s="6"/>
      <c r="S296" s="6"/>
      <c r="T296" s="6"/>
      <c r="U296" s="6"/>
      <c r="V296" s="6"/>
      <c r="W296" s="6"/>
      <c r="X296" s="6"/>
      <c r="Y296" s="6"/>
      <c r="Z296" s="6"/>
    </row>
    <row r="297" ht="18.0" hidden="1" customHeight="1">
      <c r="A297" s="333" t="s">
        <v>1263</v>
      </c>
      <c r="B297" s="301" t="s">
        <v>1269</v>
      </c>
      <c r="C297" s="3"/>
      <c r="D297" s="3"/>
      <c r="E297" s="3"/>
      <c r="F297" s="3"/>
      <c r="G297" s="4"/>
      <c r="H297" s="78"/>
      <c r="I297" s="78"/>
      <c r="J297" s="5"/>
      <c r="K297" s="6"/>
      <c r="L297" s="6"/>
      <c r="M297" s="6"/>
      <c r="N297" s="6"/>
      <c r="O297" s="6"/>
      <c r="P297" s="6"/>
      <c r="Q297" s="6"/>
      <c r="R297" s="6"/>
      <c r="S297" s="6"/>
      <c r="T297" s="6"/>
      <c r="U297" s="6"/>
      <c r="V297" s="6"/>
      <c r="W297" s="6"/>
      <c r="X297" s="6"/>
      <c r="Y297" s="6"/>
      <c r="Z297" s="6"/>
    </row>
    <row r="298" ht="47.25" hidden="1" customHeight="1">
      <c r="A298" s="120" t="s">
        <v>1265</v>
      </c>
      <c r="B298" s="122" t="s">
        <v>1266</v>
      </c>
      <c r="C298" s="108"/>
      <c r="D298" s="108"/>
      <c r="E298" s="113"/>
      <c r="F298" s="108"/>
      <c r="G298" s="108"/>
      <c r="H298" s="78"/>
      <c r="I298" s="78"/>
      <c r="J298" s="5"/>
      <c r="K298" s="6"/>
      <c r="L298" s="6"/>
      <c r="M298" s="6"/>
      <c r="N298" s="6"/>
      <c r="O298" s="6"/>
      <c r="P298" s="6"/>
      <c r="Q298" s="6"/>
      <c r="R298" s="6"/>
      <c r="S298" s="6"/>
      <c r="T298" s="6"/>
      <c r="U298" s="6"/>
      <c r="V298" s="6"/>
      <c r="W298" s="6"/>
      <c r="X298" s="6"/>
      <c r="Y298" s="6"/>
      <c r="Z298" s="6"/>
    </row>
    <row r="299" ht="47.25" hidden="1" customHeight="1">
      <c r="A299" s="120" t="s">
        <v>1267</v>
      </c>
      <c r="B299" s="122" t="s">
        <v>1268</v>
      </c>
      <c r="C299" s="108"/>
      <c r="D299" s="108"/>
      <c r="E299" s="113"/>
      <c r="F299" s="108"/>
      <c r="G299" s="108"/>
      <c r="H299" s="78"/>
      <c r="I299" s="78"/>
      <c r="J299" s="5"/>
      <c r="K299" s="6"/>
      <c r="L299" s="6"/>
      <c r="M299" s="6"/>
      <c r="N299" s="6"/>
      <c r="O299" s="6"/>
      <c r="P299" s="6"/>
      <c r="Q299" s="6"/>
      <c r="R299" s="6"/>
      <c r="S299" s="6"/>
      <c r="T299" s="6"/>
      <c r="U299" s="6"/>
      <c r="V299" s="6"/>
      <c r="W299" s="6"/>
      <c r="X299" s="6"/>
      <c r="Y299" s="6"/>
      <c r="Z299" s="6"/>
    </row>
    <row r="300" ht="47.25" hidden="1" customHeight="1">
      <c r="A300" s="120" t="s">
        <v>1270</v>
      </c>
      <c r="B300" s="172" t="s">
        <v>1271</v>
      </c>
      <c r="C300" s="108"/>
      <c r="D300" s="108"/>
      <c r="E300" s="113"/>
      <c r="F300" s="108"/>
      <c r="G300" s="108"/>
      <c r="H300" s="78"/>
      <c r="I300" s="78"/>
      <c r="J300" s="5"/>
      <c r="K300" s="6"/>
      <c r="L300" s="6"/>
      <c r="M300" s="6"/>
      <c r="N300" s="6"/>
      <c r="O300" s="6"/>
      <c r="P300" s="6"/>
      <c r="Q300" s="6"/>
      <c r="R300" s="6"/>
      <c r="S300" s="6"/>
      <c r="T300" s="6"/>
      <c r="U300" s="6"/>
      <c r="V300" s="6"/>
      <c r="W300" s="6"/>
      <c r="X300" s="6"/>
      <c r="Y300" s="6"/>
      <c r="Z300" s="6"/>
    </row>
    <row r="301" ht="31.5" customHeight="1">
      <c r="A301" s="300" t="s">
        <v>1273</v>
      </c>
      <c r="B301" s="301" t="s">
        <v>1275</v>
      </c>
      <c r="C301" s="3"/>
      <c r="D301" s="3"/>
      <c r="E301" s="3"/>
      <c r="F301" s="3"/>
      <c r="G301" s="4"/>
      <c r="H301" s="98">
        <f>SUM(D302:D305)</f>
        <v>7</v>
      </c>
      <c r="I301" s="98">
        <f>COUNT(D302:D305)*2</f>
        <v>8</v>
      </c>
      <c r="J301" s="116"/>
      <c r="K301" s="6"/>
      <c r="L301" s="6"/>
      <c r="M301" s="6"/>
      <c r="N301" s="6"/>
      <c r="O301" s="6"/>
      <c r="P301" s="6"/>
      <c r="Q301" s="6"/>
      <c r="R301" s="6"/>
      <c r="S301" s="6"/>
      <c r="T301" s="6"/>
      <c r="U301" s="6"/>
      <c r="V301" s="6"/>
      <c r="W301" s="6"/>
      <c r="X301" s="6"/>
      <c r="Y301" s="6"/>
      <c r="Z301" s="6"/>
    </row>
    <row r="302" ht="31.5" customHeight="1">
      <c r="A302" s="302" t="s">
        <v>1278</v>
      </c>
      <c r="B302" s="122" t="s">
        <v>1279</v>
      </c>
      <c r="C302" s="122" t="s">
        <v>3134</v>
      </c>
      <c r="D302" s="110">
        <v>1.0</v>
      </c>
      <c r="E302" s="115" t="s">
        <v>473</v>
      </c>
      <c r="F302" s="110"/>
      <c r="G302" s="110" t="s">
        <v>448</v>
      </c>
      <c r="H302" s="98"/>
      <c r="I302" s="98"/>
      <c r="J302" s="116"/>
      <c r="K302" s="6"/>
      <c r="L302" s="6"/>
      <c r="M302" s="6"/>
      <c r="N302" s="6"/>
      <c r="O302" s="6"/>
      <c r="P302" s="6"/>
      <c r="Q302" s="6"/>
      <c r="R302" s="6"/>
      <c r="S302" s="6"/>
      <c r="T302" s="6"/>
      <c r="U302" s="6"/>
      <c r="V302" s="6"/>
      <c r="W302" s="6"/>
      <c r="X302" s="6"/>
      <c r="Y302" s="6"/>
      <c r="Z302" s="6"/>
    </row>
    <row r="303" ht="60.0" customHeight="1">
      <c r="A303" s="302" t="s">
        <v>1282</v>
      </c>
      <c r="B303" s="122" t="s">
        <v>1283</v>
      </c>
      <c r="C303" s="115" t="s">
        <v>1285</v>
      </c>
      <c r="D303" s="110">
        <v>2.0</v>
      </c>
      <c r="E303" s="115" t="s">
        <v>1062</v>
      </c>
      <c r="F303" s="115" t="s">
        <v>1286</v>
      </c>
      <c r="G303" s="110"/>
      <c r="H303" s="98"/>
      <c r="I303" s="98"/>
      <c r="J303" s="116"/>
      <c r="K303" s="6"/>
      <c r="L303" s="6"/>
      <c r="M303" s="6"/>
      <c r="N303" s="6"/>
      <c r="O303" s="6"/>
      <c r="P303" s="6"/>
      <c r="Q303" s="6"/>
      <c r="R303" s="6"/>
      <c r="S303" s="6"/>
      <c r="T303" s="6"/>
      <c r="U303" s="6"/>
      <c r="V303" s="6"/>
      <c r="W303" s="6"/>
      <c r="X303" s="6"/>
      <c r="Y303" s="6"/>
      <c r="Z303" s="6"/>
    </row>
    <row r="304" ht="30.0" customHeight="1">
      <c r="A304" s="302"/>
      <c r="B304" s="122"/>
      <c r="C304" s="115" t="s">
        <v>1289</v>
      </c>
      <c r="D304" s="110">
        <v>2.0</v>
      </c>
      <c r="E304" s="115" t="s">
        <v>473</v>
      </c>
      <c r="F304" s="115"/>
      <c r="G304" s="110"/>
      <c r="H304" s="98"/>
      <c r="I304" s="98"/>
      <c r="J304" s="116"/>
      <c r="K304" s="6"/>
      <c r="L304" s="6"/>
      <c r="M304" s="6"/>
      <c r="N304" s="6"/>
      <c r="O304" s="6"/>
      <c r="P304" s="6"/>
      <c r="Q304" s="6"/>
      <c r="R304" s="6"/>
      <c r="S304" s="6"/>
      <c r="T304" s="6"/>
      <c r="U304" s="6"/>
      <c r="V304" s="6"/>
      <c r="W304" s="6"/>
      <c r="X304" s="6"/>
      <c r="Y304" s="6"/>
      <c r="Z304" s="6"/>
    </row>
    <row r="305" ht="63.0" customHeight="1">
      <c r="A305" s="302" t="s">
        <v>1290</v>
      </c>
      <c r="B305" s="122" t="s">
        <v>1291</v>
      </c>
      <c r="C305" s="181" t="s">
        <v>1292</v>
      </c>
      <c r="D305" s="110">
        <v>2.0</v>
      </c>
      <c r="E305" s="115" t="s">
        <v>331</v>
      </c>
      <c r="F305" s="134"/>
      <c r="G305" s="110"/>
      <c r="H305" s="98"/>
      <c r="I305" s="98"/>
      <c r="J305" s="116"/>
      <c r="K305" s="6"/>
      <c r="L305" s="6"/>
      <c r="M305" s="6"/>
      <c r="N305" s="6"/>
      <c r="O305" s="6"/>
      <c r="P305" s="6"/>
      <c r="Q305" s="6"/>
      <c r="R305" s="6"/>
      <c r="S305" s="6"/>
      <c r="T305" s="6"/>
      <c r="U305" s="6"/>
      <c r="V305" s="6"/>
      <c r="W305" s="6"/>
      <c r="X305" s="6"/>
      <c r="Y305" s="6"/>
      <c r="Z305" s="6"/>
    </row>
    <row r="306" ht="31.5" customHeight="1">
      <c r="A306" s="302" t="s">
        <v>1293</v>
      </c>
      <c r="B306" s="301" t="s">
        <v>1294</v>
      </c>
      <c r="C306" s="3"/>
      <c r="D306" s="3"/>
      <c r="E306" s="3"/>
      <c r="F306" s="3"/>
      <c r="G306" s="4"/>
      <c r="H306" s="98">
        <f>SUM(D307)</f>
        <v>0</v>
      </c>
      <c r="I306" s="98">
        <f>COUNT(D307)*2</f>
        <v>2</v>
      </c>
      <c r="J306" s="116"/>
      <c r="K306" s="6"/>
      <c r="L306" s="6"/>
      <c r="M306" s="6"/>
      <c r="N306" s="6"/>
      <c r="O306" s="6"/>
      <c r="P306" s="6"/>
      <c r="Q306" s="6"/>
      <c r="R306" s="6"/>
      <c r="S306" s="6"/>
      <c r="T306" s="6"/>
      <c r="U306" s="6"/>
      <c r="V306" s="6"/>
      <c r="W306" s="6"/>
      <c r="X306" s="6"/>
      <c r="Y306" s="6"/>
      <c r="Z306" s="6"/>
    </row>
    <row r="307" ht="75.0" customHeight="1">
      <c r="A307" s="148" t="s">
        <v>1296</v>
      </c>
      <c r="B307" s="335" t="s">
        <v>1297</v>
      </c>
      <c r="C307" s="134" t="s">
        <v>1299</v>
      </c>
      <c r="D307" s="110">
        <v>0.0</v>
      </c>
      <c r="E307" s="115" t="s">
        <v>158</v>
      </c>
      <c r="F307" s="110" t="s">
        <v>1306</v>
      </c>
      <c r="G307" s="110"/>
      <c r="H307" s="98"/>
      <c r="I307" s="98"/>
      <c r="J307" s="116"/>
      <c r="K307" s="6"/>
      <c r="L307" s="6"/>
      <c r="M307" s="6"/>
      <c r="N307" s="6"/>
      <c r="O307" s="6"/>
      <c r="P307" s="6"/>
      <c r="Q307" s="6"/>
      <c r="R307" s="6"/>
      <c r="S307" s="6"/>
      <c r="T307" s="6"/>
      <c r="U307" s="6"/>
      <c r="V307" s="6"/>
      <c r="W307" s="6"/>
      <c r="X307" s="6"/>
      <c r="Y307" s="6"/>
      <c r="Z307" s="6"/>
    </row>
    <row r="308" ht="30.0" hidden="1" customHeight="1">
      <c r="A308" s="120" t="s">
        <v>1301</v>
      </c>
      <c r="B308" s="210" t="s">
        <v>1302</v>
      </c>
      <c r="C308" s="108"/>
      <c r="D308" s="108"/>
      <c r="E308" s="113"/>
      <c r="F308" s="108"/>
      <c r="G308" s="108"/>
      <c r="H308" s="78"/>
      <c r="I308" s="78"/>
      <c r="J308" s="5"/>
      <c r="K308" s="6"/>
      <c r="L308" s="6"/>
      <c r="M308" s="6"/>
      <c r="N308" s="6"/>
      <c r="O308" s="6"/>
      <c r="P308" s="6"/>
      <c r="Q308" s="6"/>
      <c r="R308" s="6"/>
      <c r="S308" s="6"/>
      <c r="T308" s="6"/>
      <c r="U308" s="6"/>
      <c r="V308" s="6"/>
      <c r="W308" s="6"/>
      <c r="X308" s="6"/>
      <c r="Y308" s="6"/>
      <c r="Z308" s="6"/>
    </row>
    <row r="309" ht="21.0" customHeight="1">
      <c r="A309" s="297"/>
      <c r="B309" s="299" t="s">
        <v>1304</v>
      </c>
      <c r="C309" s="3"/>
      <c r="D309" s="3"/>
      <c r="E309" s="3"/>
      <c r="F309" s="3"/>
      <c r="G309" s="4"/>
      <c r="H309" s="98">
        <f t="shared" ref="H309:I309" si="5">H310+H319+H328+H340+H350+H353+H359+H371+H380+H396+H403+H407+H422+H431+H438+H455+H463</f>
        <v>119</v>
      </c>
      <c r="I309" s="98">
        <f t="shared" si="5"/>
        <v>198</v>
      </c>
      <c r="J309" s="116"/>
      <c r="K309" s="6"/>
      <c r="L309" s="6"/>
      <c r="M309" s="6"/>
      <c r="N309" s="6"/>
      <c r="O309" s="6"/>
      <c r="P309" s="6"/>
      <c r="Q309" s="6"/>
      <c r="R309" s="6"/>
      <c r="S309" s="6"/>
      <c r="T309" s="6"/>
      <c r="U309" s="6"/>
      <c r="V309" s="6"/>
      <c r="W309" s="6"/>
      <c r="X309" s="6"/>
      <c r="Y309" s="6"/>
      <c r="Z309" s="6"/>
    </row>
    <row r="310" ht="31.5" customHeight="1">
      <c r="A310" s="300" t="s">
        <v>1308</v>
      </c>
      <c r="B310" s="301" t="s">
        <v>1309</v>
      </c>
      <c r="C310" s="3"/>
      <c r="D310" s="3"/>
      <c r="E310" s="3"/>
      <c r="F310" s="3"/>
      <c r="G310" s="4"/>
      <c r="H310" s="98">
        <f>SUM(D311:D318)</f>
        <v>10</v>
      </c>
      <c r="I310" s="98">
        <f>COUNT(D311:D318)*2</f>
        <v>14</v>
      </c>
      <c r="J310" s="116"/>
      <c r="K310" s="6"/>
      <c r="L310" s="6"/>
      <c r="M310" s="6"/>
      <c r="N310" s="6"/>
      <c r="O310" s="6"/>
      <c r="P310" s="6"/>
      <c r="Q310" s="6"/>
      <c r="R310" s="6"/>
      <c r="S310" s="6"/>
      <c r="T310" s="6"/>
      <c r="U310" s="6"/>
      <c r="V310" s="6"/>
      <c r="W310" s="6"/>
      <c r="X310" s="6"/>
      <c r="Y310" s="6"/>
      <c r="Z310" s="6"/>
    </row>
    <row r="311" ht="47.25" customHeight="1">
      <c r="A311" s="302" t="s">
        <v>1310</v>
      </c>
      <c r="B311" s="122" t="s">
        <v>1311</v>
      </c>
      <c r="C311" s="115" t="s">
        <v>1312</v>
      </c>
      <c r="D311" s="110">
        <v>2.0</v>
      </c>
      <c r="E311" s="115" t="s">
        <v>1053</v>
      </c>
      <c r="F311" s="116"/>
      <c r="G311" s="110"/>
      <c r="H311" s="98"/>
      <c r="I311" s="98"/>
      <c r="J311" s="116"/>
      <c r="K311" s="6"/>
      <c r="L311" s="6"/>
      <c r="M311" s="6"/>
      <c r="N311" s="6"/>
      <c r="O311" s="6"/>
      <c r="P311" s="6"/>
      <c r="Q311" s="6"/>
      <c r="R311" s="6"/>
      <c r="S311" s="6"/>
      <c r="T311" s="6"/>
      <c r="U311" s="6"/>
      <c r="V311" s="6"/>
      <c r="W311" s="6"/>
      <c r="X311" s="6"/>
      <c r="Y311" s="6"/>
      <c r="Z311" s="6"/>
    </row>
    <row r="312" ht="45.0" customHeight="1">
      <c r="A312" s="302"/>
      <c r="B312" s="122"/>
      <c r="C312" s="115" t="s">
        <v>1324</v>
      </c>
      <c r="D312" s="110">
        <v>2.0</v>
      </c>
      <c r="E312" s="115" t="s">
        <v>1053</v>
      </c>
      <c r="F312" s="115" t="s">
        <v>1325</v>
      </c>
      <c r="G312" s="110"/>
      <c r="H312" s="98"/>
      <c r="I312" s="98"/>
      <c r="J312" s="116"/>
      <c r="K312" s="6"/>
      <c r="L312" s="6"/>
      <c r="M312" s="6"/>
      <c r="N312" s="6"/>
      <c r="O312" s="6"/>
      <c r="P312" s="6"/>
      <c r="Q312" s="6"/>
      <c r="R312" s="6"/>
      <c r="S312" s="6"/>
      <c r="T312" s="6"/>
      <c r="U312" s="6"/>
      <c r="V312" s="6"/>
      <c r="W312" s="6"/>
      <c r="X312" s="6"/>
      <c r="Y312" s="6"/>
      <c r="Z312" s="6"/>
    </row>
    <row r="313" ht="31.5" hidden="1" customHeight="1">
      <c r="A313" s="120" t="s">
        <v>1317</v>
      </c>
      <c r="B313" s="122" t="s">
        <v>1318</v>
      </c>
      <c r="C313" s="122"/>
      <c r="D313" s="108"/>
      <c r="E313" s="113"/>
      <c r="F313" s="108"/>
      <c r="G313" s="108"/>
      <c r="H313" s="78"/>
      <c r="I313" s="78"/>
      <c r="J313" s="5"/>
      <c r="K313" s="6"/>
      <c r="L313" s="6"/>
      <c r="M313" s="6"/>
      <c r="N313" s="6"/>
      <c r="O313" s="6"/>
      <c r="P313" s="6"/>
      <c r="Q313" s="6"/>
      <c r="R313" s="6"/>
      <c r="S313" s="6"/>
      <c r="T313" s="6"/>
      <c r="U313" s="6"/>
      <c r="V313" s="6"/>
      <c r="W313" s="6"/>
      <c r="X313" s="6"/>
      <c r="Y313" s="6"/>
      <c r="Z313" s="6"/>
    </row>
    <row r="314" ht="31.5" customHeight="1">
      <c r="A314" s="302" t="s">
        <v>1326</v>
      </c>
      <c r="B314" s="122" t="s">
        <v>1328</v>
      </c>
      <c r="C314" s="115" t="s">
        <v>1375</v>
      </c>
      <c r="D314" s="110">
        <v>0.0</v>
      </c>
      <c r="E314" s="115" t="s">
        <v>1330</v>
      </c>
      <c r="F314" s="116"/>
      <c r="G314" s="110"/>
      <c r="H314" s="98"/>
      <c r="I314" s="98"/>
      <c r="J314" s="116"/>
      <c r="K314" s="6"/>
      <c r="L314" s="6"/>
      <c r="M314" s="6"/>
      <c r="N314" s="6"/>
      <c r="O314" s="6"/>
      <c r="P314" s="6"/>
      <c r="Q314" s="6"/>
      <c r="R314" s="6"/>
      <c r="S314" s="6"/>
      <c r="T314" s="6"/>
      <c r="U314" s="6"/>
      <c r="V314" s="6"/>
      <c r="W314" s="6"/>
      <c r="X314" s="6"/>
      <c r="Y314" s="6"/>
      <c r="Z314" s="6"/>
    </row>
    <row r="315" ht="30.0" customHeight="1">
      <c r="A315" s="302"/>
      <c r="B315" s="122"/>
      <c r="C315" s="115" t="s">
        <v>1332</v>
      </c>
      <c r="D315" s="110">
        <v>2.0</v>
      </c>
      <c r="E315" s="115" t="s">
        <v>1330</v>
      </c>
      <c r="F315" s="110"/>
      <c r="G315" s="110"/>
      <c r="H315" s="98"/>
      <c r="I315" s="98"/>
      <c r="J315" s="116"/>
      <c r="K315" s="6"/>
      <c r="L315" s="6"/>
      <c r="M315" s="6"/>
      <c r="N315" s="6"/>
      <c r="O315" s="6"/>
      <c r="P315" s="6"/>
      <c r="Q315" s="6"/>
      <c r="R315" s="6"/>
      <c r="S315" s="6"/>
      <c r="T315" s="6"/>
      <c r="U315" s="6"/>
      <c r="V315" s="6"/>
      <c r="W315" s="6"/>
      <c r="X315" s="6"/>
      <c r="Y315" s="6"/>
      <c r="Z315" s="6"/>
    </row>
    <row r="316" ht="30.0" customHeight="1">
      <c r="A316" s="302"/>
      <c r="B316" s="122"/>
      <c r="C316" s="134" t="s">
        <v>3155</v>
      </c>
      <c r="D316" s="110">
        <v>2.0</v>
      </c>
      <c r="E316" s="115" t="s">
        <v>383</v>
      </c>
      <c r="F316" s="110"/>
      <c r="G316" s="110"/>
      <c r="H316" s="98"/>
      <c r="I316" s="98"/>
      <c r="J316" s="116"/>
      <c r="K316" s="6"/>
      <c r="L316" s="6"/>
      <c r="M316" s="6"/>
      <c r="N316" s="6"/>
      <c r="O316" s="6"/>
      <c r="P316" s="6"/>
      <c r="Q316" s="6"/>
      <c r="R316" s="6"/>
      <c r="S316" s="6"/>
      <c r="T316" s="6"/>
      <c r="U316" s="6"/>
      <c r="V316" s="6"/>
      <c r="W316" s="6"/>
      <c r="X316" s="6"/>
      <c r="Y316" s="6"/>
      <c r="Z316" s="6"/>
    </row>
    <row r="317" ht="30.0" customHeight="1">
      <c r="A317" s="302"/>
      <c r="B317" s="122"/>
      <c r="C317" s="115" t="s">
        <v>1340</v>
      </c>
      <c r="D317" s="110">
        <v>2.0</v>
      </c>
      <c r="E317" s="115" t="s">
        <v>1053</v>
      </c>
      <c r="F317" s="110"/>
      <c r="G317" s="110"/>
      <c r="H317" s="98"/>
      <c r="I317" s="98"/>
      <c r="J317" s="116"/>
      <c r="K317" s="6"/>
      <c r="L317" s="6"/>
      <c r="M317" s="6"/>
      <c r="N317" s="6"/>
      <c r="O317" s="6"/>
      <c r="P317" s="6"/>
      <c r="Q317" s="6"/>
      <c r="R317" s="6"/>
      <c r="S317" s="6"/>
      <c r="T317" s="6"/>
      <c r="U317" s="6"/>
      <c r="V317" s="6"/>
      <c r="W317" s="6"/>
      <c r="X317" s="6"/>
      <c r="Y317" s="6"/>
      <c r="Z317" s="6"/>
    </row>
    <row r="318" ht="47.25" customHeight="1">
      <c r="A318" s="302" t="s">
        <v>1341</v>
      </c>
      <c r="B318" s="122" t="s">
        <v>1342</v>
      </c>
      <c r="C318" s="134" t="s">
        <v>3157</v>
      </c>
      <c r="D318" s="110">
        <v>0.0</v>
      </c>
      <c r="E318" s="115" t="s">
        <v>386</v>
      </c>
      <c r="F318" s="110"/>
      <c r="G318" s="110"/>
      <c r="H318" s="98"/>
      <c r="I318" s="98"/>
      <c r="J318" s="116"/>
      <c r="K318" s="6"/>
      <c r="L318" s="6"/>
      <c r="M318" s="6"/>
      <c r="N318" s="6"/>
      <c r="O318" s="6"/>
      <c r="P318" s="6"/>
      <c r="Q318" s="6"/>
      <c r="R318" s="6"/>
      <c r="S318" s="6"/>
      <c r="T318" s="6"/>
      <c r="U318" s="6"/>
      <c r="V318" s="6"/>
      <c r="W318" s="6"/>
      <c r="X318" s="6"/>
      <c r="Y318" s="6"/>
      <c r="Z318" s="6"/>
    </row>
    <row r="319" ht="31.5" customHeight="1">
      <c r="A319" s="300" t="s">
        <v>1344</v>
      </c>
      <c r="B319" s="301" t="s">
        <v>1345</v>
      </c>
      <c r="C319" s="3"/>
      <c r="D319" s="3"/>
      <c r="E319" s="3"/>
      <c r="F319" s="3"/>
      <c r="G319" s="4"/>
      <c r="H319" s="98">
        <f>SUM(D320:D327)</f>
        <v>7</v>
      </c>
      <c r="I319" s="98">
        <f>COUNT(D320:D327)*2</f>
        <v>16</v>
      </c>
      <c r="J319" s="116"/>
      <c r="K319" s="6"/>
      <c r="L319" s="6"/>
      <c r="M319" s="6"/>
      <c r="N319" s="6"/>
      <c r="O319" s="6"/>
      <c r="P319" s="6"/>
      <c r="Q319" s="6"/>
      <c r="R319" s="6"/>
      <c r="S319" s="6"/>
      <c r="T319" s="6"/>
      <c r="U319" s="6"/>
      <c r="V319" s="6"/>
      <c r="W319" s="6"/>
      <c r="X319" s="6"/>
      <c r="Y319" s="6"/>
      <c r="Z319" s="6"/>
    </row>
    <row r="320" ht="75.0" customHeight="1">
      <c r="A320" s="302" t="s">
        <v>1347</v>
      </c>
      <c r="B320" s="122" t="s">
        <v>1348</v>
      </c>
      <c r="C320" s="134" t="s">
        <v>3160</v>
      </c>
      <c r="D320" s="110">
        <v>1.0</v>
      </c>
      <c r="E320" s="337" t="s">
        <v>1352</v>
      </c>
      <c r="F320" s="110" t="s">
        <v>3162</v>
      </c>
      <c r="G320" s="110" t="s">
        <v>3163</v>
      </c>
      <c r="H320" s="98"/>
      <c r="I320" s="98"/>
      <c r="J320" s="116"/>
      <c r="K320" s="6"/>
      <c r="L320" s="6"/>
      <c r="M320" s="6"/>
      <c r="N320" s="6"/>
      <c r="O320" s="6"/>
      <c r="P320" s="6"/>
      <c r="Q320" s="6"/>
      <c r="R320" s="6"/>
      <c r="S320" s="6"/>
      <c r="T320" s="6"/>
      <c r="U320" s="6"/>
      <c r="V320" s="6"/>
      <c r="W320" s="6"/>
      <c r="X320" s="6"/>
      <c r="Y320" s="6"/>
      <c r="Z320" s="6"/>
    </row>
    <row r="321" ht="30.0" customHeight="1">
      <c r="A321" s="302"/>
      <c r="B321" s="122"/>
      <c r="C321" s="134" t="s">
        <v>3164</v>
      </c>
      <c r="D321" s="110">
        <v>1.0</v>
      </c>
      <c r="E321" s="337" t="s">
        <v>1062</v>
      </c>
      <c r="F321" s="110"/>
      <c r="G321" s="110" t="s">
        <v>3165</v>
      </c>
      <c r="H321" s="98"/>
      <c r="I321" s="98"/>
      <c r="J321" s="116"/>
      <c r="K321" s="6"/>
      <c r="L321" s="6"/>
      <c r="M321" s="6"/>
      <c r="N321" s="6"/>
      <c r="O321" s="6"/>
      <c r="P321" s="6"/>
      <c r="Q321" s="6"/>
      <c r="R321" s="6"/>
      <c r="S321" s="6"/>
      <c r="T321" s="6"/>
      <c r="U321" s="6"/>
      <c r="V321" s="6"/>
      <c r="W321" s="6"/>
      <c r="X321" s="6"/>
      <c r="Y321" s="6"/>
      <c r="Z321" s="6"/>
    </row>
    <row r="322" ht="90.0" customHeight="1">
      <c r="A322" s="302"/>
      <c r="B322" s="122"/>
      <c r="C322" s="191" t="s">
        <v>1322</v>
      </c>
      <c r="D322" s="110">
        <v>1.0</v>
      </c>
      <c r="E322" s="337" t="s">
        <v>1053</v>
      </c>
      <c r="F322" s="181" t="s">
        <v>3166</v>
      </c>
      <c r="G322" s="110" t="s">
        <v>2760</v>
      </c>
      <c r="H322" s="98"/>
      <c r="I322" s="98"/>
      <c r="J322" s="116"/>
      <c r="K322" s="6"/>
      <c r="L322" s="6"/>
      <c r="M322" s="6"/>
      <c r="N322" s="6"/>
      <c r="O322" s="6"/>
      <c r="P322" s="6"/>
      <c r="Q322" s="6"/>
      <c r="R322" s="6"/>
      <c r="S322" s="6"/>
      <c r="T322" s="6"/>
      <c r="U322" s="6"/>
      <c r="V322" s="6"/>
      <c r="W322" s="6"/>
      <c r="X322" s="6"/>
      <c r="Y322" s="6"/>
      <c r="Z322" s="6"/>
    </row>
    <row r="323" ht="105.0" customHeight="1">
      <c r="A323" s="302"/>
      <c r="B323" s="122"/>
      <c r="C323" s="339" t="s">
        <v>3167</v>
      </c>
      <c r="D323" s="110">
        <v>0.0</v>
      </c>
      <c r="E323" s="337" t="s">
        <v>1062</v>
      </c>
      <c r="F323" s="181" t="s">
        <v>3168</v>
      </c>
      <c r="G323" s="110"/>
      <c r="H323" s="98"/>
      <c r="I323" s="98"/>
      <c r="J323" s="116"/>
      <c r="K323" s="6"/>
      <c r="L323" s="6"/>
      <c r="M323" s="6"/>
      <c r="N323" s="6"/>
      <c r="O323" s="6"/>
      <c r="P323" s="6"/>
      <c r="Q323" s="6"/>
      <c r="R323" s="6"/>
      <c r="S323" s="6"/>
      <c r="T323" s="6"/>
      <c r="U323" s="6"/>
      <c r="V323" s="6"/>
      <c r="W323" s="6"/>
      <c r="X323" s="6"/>
      <c r="Y323" s="6"/>
      <c r="Z323" s="6"/>
    </row>
    <row r="324" ht="45.0" customHeight="1">
      <c r="A324" s="302"/>
      <c r="B324" s="122"/>
      <c r="C324" s="121" t="s">
        <v>1410</v>
      </c>
      <c r="D324" s="110">
        <v>0.0</v>
      </c>
      <c r="E324" s="243" t="s">
        <v>1062</v>
      </c>
      <c r="F324" s="110"/>
      <c r="G324" s="110"/>
      <c r="H324" s="98"/>
      <c r="I324" s="98"/>
      <c r="J324" s="116"/>
      <c r="K324" s="6"/>
      <c r="L324" s="6"/>
      <c r="M324" s="6"/>
      <c r="N324" s="6"/>
      <c r="O324" s="6"/>
      <c r="P324" s="6"/>
      <c r="Q324" s="6"/>
      <c r="R324" s="6"/>
      <c r="S324" s="6"/>
      <c r="T324" s="6"/>
      <c r="U324" s="6"/>
      <c r="V324" s="6"/>
      <c r="W324" s="6"/>
      <c r="X324" s="6"/>
      <c r="Y324" s="6"/>
      <c r="Z324" s="6"/>
    </row>
    <row r="325" ht="30.0" customHeight="1">
      <c r="A325" s="302"/>
      <c r="B325" s="122"/>
      <c r="C325" s="121" t="s">
        <v>1413</v>
      </c>
      <c r="D325" s="110">
        <v>2.0</v>
      </c>
      <c r="E325" s="121" t="s">
        <v>1053</v>
      </c>
      <c r="F325" s="110"/>
      <c r="G325" s="110"/>
      <c r="H325" s="98"/>
      <c r="I325" s="98"/>
      <c r="J325" s="116"/>
      <c r="K325" s="6"/>
      <c r="L325" s="6"/>
      <c r="M325" s="6"/>
      <c r="N325" s="6"/>
      <c r="O325" s="6"/>
      <c r="P325" s="6"/>
      <c r="Q325" s="6"/>
      <c r="R325" s="6"/>
      <c r="S325" s="6"/>
      <c r="T325" s="6"/>
      <c r="U325" s="6"/>
      <c r="V325" s="6"/>
      <c r="W325" s="6"/>
      <c r="X325" s="6"/>
      <c r="Y325" s="6"/>
      <c r="Z325" s="6"/>
    </row>
    <row r="326" ht="31.5" customHeight="1">
      <c r="A326" s="302" t="s">
        <v>1355</v>
      </c>
      <c r="B326" s="122" t="s">
        <v>1356</v>
      </c>
      <c r="C326" s="134" t="s">
        <v>3169</v>
      </c>
      <c r="D326" s="110">
        <v>1.0</v>
      </c>
      <c r="E326" s="243" t="s">
        <v>1372</v>
      </c>
      <c r="F326" s="110"/>
      <c r="G326" s="110" t="s">
        <v>3170</v>
      </c>
      <c r="H326" s="98"/>
      <c r="I326" s="98"/>
      <c r="J326" s="116"/>
      <c r="K326" s="6"/>
      <c r="L326" s="6"/>
      <c r="M326" s="6"/>
      <c r="N326" s="6"/>
      <c r="O326" s="6"/>
      <c r="P326" s="6"/>
      <c r="Q326" s="6"/>
      <c r="R326" s="6"/>
      <c r="S326" s="6"/>
      <c r="T326" s="6"/>
      <c r="U326" s="6"/>
      <c r="V326" s="6"/>
      <c r="W326" s="6"/>
      <c r="X326" s="6"/>
      <c r="Y326" s="6"/>
      <c r="Z326" s="6"/>
    </row>
    <row r="327" ht="45.0" customHeight="1">
      <c r="A327" s="302"/>
      <c r="B327" s="122"/>
      <c r="C327" s="134" t="s">
        <v>3171</v>
      </c>
      <c r="D327" s="110">
        <v>1.0</v>
      </c>
      <c r="E327" s="121" t="s">
        <v>1372</v>
      </c>
      <c r="F327" s="110"/>
      <c r="G327" s="110" t="s">
        <v>3170</v>
      </c>
      <c r="H327" s="98"/>
      <c r="I327" s="98"/>
      <c r="J327" s="116"/>
      <c r="K327" s="6"/>
      <c r="L327" s="6"/>
      <c r="M327" s="6"/>
      <c r="N327" s="6"/>
      <c r="O327" s="6"/>
      <c r="P327" s="6"/>
      <c r="Q327" s="6"/>
      <c r="R327" s="6"/>
      <c r="S327" s="6"/>
      <c r="T327" s="6"/>
      <c r="U327" s="6"/>
      <c r="V327" s="6"/>
      <c r="W327" s="6"/>
      <c r="X327" s="6"/>
      <c r="Y327" s="6"/>
      <c r="Z327" s="6"/>
    </row>
    <row r="328" ht="31.5" customHeight="1">
      <c r="A328" s="300" t="s">
        <v>1360</v>
      </c>
      <c r="B328" s="301" t="s">
        <v>1386</v>
      </c>
      <c r="C328" s="3"/>
      <c r="D328" s="3"/>
      <c r="E328" s="3"/>
      <c r="F328" s="3"/>
      <c r="G328" s="4"/>
      <c r="H328" s="98">
        <f>SUM(D329:D338)</f>
        <v>13</v>
      </c>
      <c r="I328" s="98">
        <f>COUNT(D329:D338)*2</f>
        <v>20</v>
      </c>
      <c r="J328" s="116"/>
      <c r="K328" s="6"/>
      <c r="L328" s="6"/>
      <c r="M328" s="6"/>
      <c r="N328" s="6"/>
      <c r="O328" s="6"/>
      <c r="P328" s="6"/>
      <c r="Q328" s="6"/>
      <c r="R328" s="6"/>
      <c r="S328" s="6"/>
      <c r="T328" s="6"/>
      <c r="U328" s="6"/>
      <c r="V328" s="6"/>
      <c r="W328" s="6"/>
      <c r="X328" s="6"/>
      <c r="Y328" s="6"/>
      <c r="Z328" s="6"/>
    </row>
    <row r="329" ht="63.0" customHeight="1">
      <c r="A329" s="302" t="s">
        <v>1373</v>
      </c>
      <c r="B329" s="122" t="s">
        <v>1399</v>
      </c>
      <c r="C329" s="122" t="s">
        <v>3181</v>
      </c>
      <c r="D329" s="110">
        <v>1.0</v>
      </c>
      <c r="E329" s="115" t="s">
        <v>158</v>
      </c>
      <c r="F329" s="110"/>
      <c r="G329" s="110" t="s">
        <v>3184</v>
      </c>
      <c r="H329" s="98"/>
      <c r="I329" s="98"/>
      <c r="J329" s="116"/>
      <c r="K329" s="6"/>
      <c r="L329" s="6"/>
      <c r="M329" s="6"/>
      <c r="N329" s="6"/>
      <c r="O329" s="6"/>
      <c r="P329" s="6"/>
      <c r="Q329" s="6"/>
      <c r="R329" s="6"/>
      <c r="S329" s="6"/>
      <c r="T329" s="6"/>
      <c r="U329" s="6"/>
      <c r="V329" s="6"/>
      <c r="W329" s="6"/>
      <c r="X329" s="6"/>
      <c r="Y329" s="6"/>
      <c r="Z329" s="6"/>
    </row>
    <row r="330" ht="63.0" customHeight="1">
      <c r="A330" s="302"/>
      <c r="B330" s="122"/>
      <c r="C330" s="106" t="s">
        <v>1409</v>
      </c>
      <c r="D330" s="110">
        <v>2.0</v>
      </c>
      <c r="E330" s="121" t="s">
        <v>158</v>
      </c>
      <c r="F330" s="110"/>
      <c r="G330" s="110"/>
      <c r="H330" s="98"/>
      <c r="I330" s="98"/>
      <c r="J330" s="116"/>
      <c r="K330" s="6"/>
      <c r="L330" s="6"/>
      <c r="M330" s="6"/>
      <c r="N330" s="6"/>
      <c r="O330" s="6"/>
      <c r="P330" s="6"/>
      <c r="Q330" s="6"/>
      <c r="R330" s="6"/>
      <c r="S330" s="6"/>
      <c r="T330" s="6"/>
      <c r="U330" s="6"/>
      <c r="V330" s="6"/>
      <c r="W330" s="6"/>
      <c r="X330" s="6"/>
      <c r="Y330" s="6"/>
      <c r="Z330" s="6"/>
    </row>
    <row r="331" ht="78.75" customHeight="1">
      <c r="A331" s="302" t="s">
        <v>1382</v>
      </c>
      <c r="B331" s="122" t="s">
        <v>1414</v>
      </c>
      <c r="C331" s="134" t="s">
        <v>1415</v>
      </c>
      <c r="D331" s="110">
        <v>2.0</v>
      </c>
      <c r="E331" s="121" t="s">
        <v>1062</v>
      </c>
      <c r="F331" s="110"/>
      <c r="G331" s="110"/>
      <c r="H331" s="98"/>
      <c r="I331" s="98"/>
      <c r="J331" s="116"/>
      <c r="K331" s="6"/>
      <c r="L331" s="6"/>
      <c r="M331" s="6"/>
      <c r="N331" s="6"/>
      <c r="O331" s="6"/>
      <c r="P331" s="6"/>
      <c r="Q331" s="6"/>
      <c r="R331" s="6"/>
      <c r="S331" s="6"/>
      <c r="T331" s="6"/>
      <c r="U331" s="6"/>
      <c r="V331" s="6"/>
      <c r="W331" s="6"/>
      <c r="X331" s="6"/>
      <c r="Y331" s="6"/>
      <c r="Z331" s="6"/>
    </row>
    <row r="332" ht="30.0" customHeight="1">
      <c r="A332" s="341"/>
      <c r="B332" s="122"/>
      <c r="C332" s="134" t="s">
        <v>1421</v>
      </c>
      <c r="D332" s="110">
        <v>0.0</v>
      </c>
      <c r="E332" s="121" t="s">
        <v>1062</v>
      </c>
      <c r="F332" s="110"/>
      <c r="G332" s="110"/>
      <c r="H332" s="98"/>
      <c r="I332" s="98"/>
      <c r="J332" s="116"/>
      <c r="K332" s="6"/>
      <c r="L332" s="6"/>
      <c r="M332" s="6"/>
      <c r="N332" s="6"/>
      <c r="O332" s="6"/>
      <c r="P332" s="6"/>
      <c r="Q332" s="6"/>
      <c r="R332" s="6"/>
      <c r="S332" s="6"/>
      <c r="T332" s="6"/>
      <c r="U332" s="6"/>
      <c r="V332" s="6"/>
      <c r="W332" s="6"/>
      <c r="X332" s="6"/>
      <c r="Y332" s="6"/>
      <c r="Z332" s="6"/>
    </row>
    <row r="333" ht="15.75" customHeight="1">
      <c r="A333" s="341"/>
      <c r="B333" s="122"/>
      <c r="C333" s="134" t="s">
        <v>1426</v>
      </c>
      <c r="D333" s="110">
        <v>1.0</v>
      </c>
      <c r="E333" s="121" t="s">
        <v>1062</v>
      </c>
      <c r="F333" s="110"/>
      <c r="G333" s="110" t="s">
        <v>3197</v>
      </c>
      <c r="H333" s="98"/>
      <c r="I333" s="98"/>
      <c r="J333" s="116"/>
      <c r="K333" s="6"/>
      <c r="L333" s="6"/>
      <c r="M333" s="6"/>
      <c r="N333" s="6"/>
      <c r="O333" s="6"/>
      <c r="P333" s="6"/>
      <c r="Q333" s="6"/>
      <c r="R333" s="6"/>
      <c r="S333" s="6"/>
      <c r="T333" s="6"/>
      <c r="U333" s="6"/>
      <c r="V333" s="6"/>
      <c r="W333" s="6"/>
      <c r="X333" s="6"/>
      <c r="Y333" s="6"/>
      <c r="Z333" s="6"/>
    </row>
    <row r="334" ht="30.0" customHeight="1">
      <c r="A334" s="341"/>
      <c r="B334" s="122"/>
      <c r="C334" s="134" t="s">
        <v>1429</v>
      </c>
      <c r="D334" s="110">
        <v>2.0</v>
      </c>
      <c r="E334" s="121" t="s">
        <v>158</v>
      </c>
      <c r="F334" s="110"/>
      <c r="G334" s="110"/>
      <c r="H334" s="98"/>
      <c r="I334" s="98"/>
      <c r="J334" s="116"/>
      <c r="K334" s="6"/>
      <c r="L334" s="6"/>
      <c r="M334" s="6"/>
      <c r="N334" s="6"/>
      <c r="O334" s="6"/>
      <c r="P334" s="6"/>
      <c r="Q334" s="6"/>
      <c r="R334" s="6"/>
      <c r="S334" s="6"/>
      <c r="T334" s="6"/>
      <c r="U334" s="6"/>
      <c r="V334" s="6"/>
      <c r="W334" s="6"/>
      <c r="X334" s="6"/>
      <c r="Y334" s="6"/>
      <c r="Z334" s="6"/>
    </row>
    <row r="335" ht="31.5" customHeight="1">
      <c r="A335" s="341"/>
      <c r="B335" s="122"/>
      <c r="C335" s="170" t="s">
        <v>1392</v>
      </c>
      <c r="D335" s="110">
        <v>2.0</v>
      </c>
      <c r="E335" s="121" t="s">
        <v>1053</v>
      </c>
      <c r="F335" s="110" t="s">
        <v>1434</v>
      </c>
      <c r="G335" s="110"/>
      <c r="H335" s="98"/>
      <c r="I335" s="98"/>
      <c r="J335" s="116"/>
      <c r="K335" s="6"/>
      <c r="L335" s="6"/>
      <c r="M335" s="6"/>
      <c r="N335" s="6"/>
      <c r="O335" s="6"/>
      <c r="P335" s="6"/>
      <c r="Q335" s="6"/>
      <c r="R335" s="6"/>
      <c r="S335" s="6"/>
      <c r="T335" s="6"/>
      <c r="U335" s="6"/>
      <c r="V335" s="6"/>
      <c r="W335" s="6"/>
      <c r="X335" s="6"/>
      <c r="Y335" s="6"/>
      <c r="Z335" s="6"/>
    </row>
    <row r="336" ht="31.5" customHeight="1">
      <c r="A336" s="341"/>
      <c r="B336" s="122"/>
      <c r="C336" s="170" t="s">
        <v>3203</v>
      </c>
      <c r="D336" s="110">
        <v>1.0</v>
      </c>
      <c r="E336" s="121"/>
      <c r="F336" s="110"/>
      <c r="G336" s="110" t="s">
        <v>3204</v>
      </c>
      <c r="H336" s="98"/>
      <c r="I336" s="98"/>
      <c r="J336" s="116"/>
      <c r="K336" s="6"/>
      <c r="L336" s="6"/>
      <c r="M336" s="6"/>
      <c r="N336" s="6"/>
      <c r="O336" s="6"/>
      <c r="P336" s="6"/>
      <c r="Q336" s="6"/>
      <c r="R336" s="6"/>
      <c r="S336" s="6"/>
      <c r="T336" s="6"/>
      <c r="U336" s="6"/>
      <c r="V336" s="6"/>
      <c r="W336" s="6"/>
      <c r="X336" s="6"/>
      <c r="Y336" s="6"/>
      <c r="Z336" s="6"/>
    </row>
    <row r="337" ht="31.5" customHeight="1">
      <c r="A337" s="341"/>
      <c r="B337" s="122"/>
      <c r="C337" s="170" t="s">
        <v>1394</v>
      </c>
      <c r="D337" s="110">
        <v>0.0</v>
      </c>
      <c r="E337" s="153" t="s">
        <v>158</v>
      </c>
      <c r="F337" s="110"/>
      <c r="G337" s="110"/>
      <c r="H337" s="98"/>
      <c r="I337" s="98"/>
      <c r="J337" s="116"/>
      <c r="K337" s="6"/>
      <c r="L337" s="6"/>
      <c r="M337" s="6"/>
      <c r="N337" s="6"/>
      <c r="O337" s="6"/>
      <c r="P337" s="6"/>
      <c r="Q337" s="6"/>
      <c r="R337" s="6"/>
      <c r="S337" s="6"/>
      <c r="T337" s="6"/>
      <c r="U337" s="6"/>
      <c r="V337" s="6"/>
      <c r="W337" s="6"/>
      <c r="X337" s="6"/>
      <c r="Y337" s="6"/>
      <c r="Z337" s="6"/>
    </row>
    <row r="338" ht="31.5" customHeight="1">
      <c r="A338" s="302" t="s">
        <v>1397</v>
      </c>
      <c r="B338" s="122" t="s">
        <v>1398</v>
      </c>
      <c r="C338" s="134" t="s">
        <v>3205</v>
      </c>
      <c r="D338" s="110">
        <v>2.0</v>
      </c>
      <c r="E338" s="115" t="s">
        <v>1062</v>
      </c>
      <c r="F338" s="110"/>
      <c r="G338" s="110"/>
      <c r="H338" s="98"/>
      <c r="I338" s="98"/>
      <c r="J338" s="116"/>
      <c r="K338" s="6"/>
      <c r="L338" s="6"/>
      <c r="M338" s="6"/>
      <c r="N338" s="6"/>
      <c r="O338" s="6"/>
      <c r="P338" s="6"/>
      <c r="Q338" s="6"/>
      <c r="R338" s="6"/>
      <c r="S338" s="6"/>
      <c r="T338" s="6"/>
      <c r="U338" s="6"/>
      <c r="V338" s="6"/>
      <c r="W338" s="6"/>
      <c r="X338" s="6"/>
      <c r="Y338" s="6"/>
      <c r="Z338" s="6"/>
    </row>
    <row r="339" ht="47.25" hidden="1" customHeight="1">
      <c r="A339" s="120" t="s">
        <v>1401</v>
      </c>
      <c r="B339" s="122" t="s">
        <v>1440</v>
      </c>
      <c r="C339" s="108"/>
      <c r="D339" s="108"/>
      <c r="E339" s="113"/>
      <c r="F339" s="108"/>
      <c r="G339" s="108"/>
      <c r="H339" s="78"/>
      <c r="I339" s="78"/>
      <c r="J339" s="5"/>
      <c r="K339" s="6"/>
      <c r="L339" s="6"/>
      <c r="M339" s="6"/>
      <c r="N339" s="6"/>
      <c r="O339" s="6"/>
      <c r="P339" s="6"/>
      <c r="Q339" s="6"/>
      <c r="R339" s="6"/>
      <c r="S339" s="6"/>
      <c r="T339" s="6"/>
      <c r="U339" s="6"/>
      <c r="V339" s="6"/>
      <c r="W339" s="6"/>
      <c r="X339" s="6"/>
      <c r="Y339" s="6"/>
      <c r="Z339" s="6"/>
    </row>
    <row r="340" ht="31.5" customHeight="1">
      <c r="A340" s="300" t="s">
        <v>1404</v>
      </c>
      <c r="B340" s="301" t="s">
        <v>1405</v>
      </c>
      <c r="C340" s="3"/>
      <c r="D340" s="3"/>
      <c r="E340" s="3"/>
      <c r="F340" s="3"/>
      <c r="G340" s="4"/>
      <c r="H340" s="98">
        <f>SUM(D341:D349)</f>
        <v>9</v>
      </c>
      <c r="I340" s="98">
        <f>COUNT(D341:D349)*2</f>
        <v>18</v>
      </c>
      <c r="J340" s="116"/>
      <c r="K340" s="6"/>
      <c r="L340" s="6"/>
      <c r="M340" s="6"/>
      <c r="N340" s="6"/>
      <c r="O340" s="6"/>
      <c r="P340" s="6"/>
      <c r="Q340" s="6"/>
      <c r="R340" s="6"/>
      <c r="S340" s="6"/>
      <c r="T340" s="6"/>
      <c r="U340" s="6"/>
      <c r="V340" s="6"/>
      <c r="W340" s="6"/>
      <c r="X340" s="6"/>
      <c r="Y340" s="6"/>
      <c r="Z340" s="6"/>
    </row>
    <row r="341" ht="45.0" customHeight="1">
      <c r="A341" s="302" t="s">
        <v>1411</v>
      </c>
      <c r="B341" s="122" t="s">
        <v>1412</v>
      </c>
      <c r="C341" s="115" t="s">
        <v>1451</v>
      </c>
      <c r="D341" s="180">
        <v>2.0</v>
      </c>
      <c r="E341" s="115" t="s">
        <v>386</v>
      </c>
      <c r="F341" s="121" t="s">
        <v>1452</v>
      </c>
      <c r="G341" s="110"/>
      <c r="H341" s="98"/>
      <c r="I341" s="98"/>
      <c r="J341" s="116"/>
      <c r="K341" s="6"/>
      <c r="L341" s="6"/>
      <c r="M341" s="6"/>
      <c r="N341" s="6"/>
      <c r="O341" s="6"/>
      <c r="P341" s="6"/>
      <c r="Q341" s="6"/>
      <c r="R341" s="6"/>
      <c r="S341" s="6"/>
      <c r="T341" s="6"/>
      <c r="U341" s="6"/>
      <c r="V341" s="6"/>
      <c r="W341" s="6"/>
      <c r="X341" s="6"/>
      <c r="Y341" s="6"/>
      <c r="Z341" s="6"/>
    </row>
    <row r="342" ht="63.0" customHeight="1">
      <c r="A342" s="302" t="s">
        <v>1416</v>
      </c>
      <c r="B342" s="122" t="s">
        <v>1418</v>
      </c>
      <c r="C342" s="106" t="s">
        <v>1482</v>
      </c>
      <c r="D342" s="180">
        <v>1.0</v>
      </c>
      <c r="E342" s="115" t="s">
        <v>1053</v>
      </c>
      <c r="F342" s="115" t="s">
        <v>1483</v>
      </c>
      <c r="G342" s="110" t="s">
        <v>3210</v>
      </c>
      <c r="H342" s="98"/>
      <c r="I342" s="98"/>
      <c r="J342" s="116"/>
      <c r="K342" s="6"/>
      <c r="L342" s="6"/>
      <c r="M342" s="6"/>
      <c r="N342" s="6"/>
      <c r="O342" s="6"/>
      <c r="P342" s="6"/>
      <c r="Q342" s="6"/>
      <c r="R342" s="6"/>
      <c r="S342" s="6"/>
      <c r="T342" s="6"/>
      <c r="U342" s="6"/>
      <c r="V342" s="6"/>
      <c r="W342" s="6"/>
      <c r="X342" s="6"/>
      <c r="Y342" s="6"/>
      <c r="Z342" s="6"/>
    </row>
    <row r="343" ht="47.25" customHeight="1">
      <c r="A343" s="302"/>
      <c r="B343" s="122"/>
      <c r="C343" s="106" t="s">
        <v>1453</v>
      </c>
      <c r="D343" s="180">
        <v>1.0</v>
      </c>
      <c r="E343" s="115" t="s">
        <v>158</v>
      </c>
      <c r="F343" s="115" t="s">
        <v>1454</v>
      </c>
      <c r="G343" s="110" t="s">
        <v>3214</v>
      </c>
      <c r="H343" s="98"/>
      <c r="I343" s="98"/>
      <c r="J343" s="116"/>
      <c r="K343" s="6"/>
      <c r="L343" s="6"/>
      <c r="M343" s="6"/>
      <c r="N343" s="6"/>
      <c r="O343" s="6"/>
      <c r="P343" s="6"/>
      <c r="Q343" s="6"/>
      <c r="R343" s="6"/>
      <c r="S343" s="6"/>
      <c r="T343" s="6"/>
      <c r="U343" s="6"/>
      <c r="V343" s="6"/>
      <c r="W343" s="6"/>
      <c r="X343" s="6"/>
      <c r="Y343" s="6"/>
      <c r="Z343" s="6"/>
    </row>
    <row r="344" ht="47.25" customHeight="1">
      <c r="A344" s="302" t="s">
        <v>1423</v>
      </c>
      <c r="B344" s="122" t="s">
        <v>1424</v>
      </c>
      <c r="C344" s="115" t="s">
        <v>1459</v>
      </c>
      <c r="D344" s="180">
        <v>1.0</v>
      </c>
      <c r="E344" s="115" t="s">
        <v>158</v>
      </c>
      <c r="F344" s="110"/>
      <c r="G344" s="110" t="s">
        <v>3220</v>
      </c>
      <c r="H344" s="98"/>
      <c r="I344" s="98"/>
      <c r="J344" s="116"/>
      <c r="K344" s="6"/>
      <c r="L344" s="6"/>
      <c r="M344" s="6"/>
      <c r="N344" s="6"/>
      <c r="O344" s="6"/>
      <c r="P344" s="6"/>
      <c r="Q344" s="6"/>
      <c r="R344" s="6"/>
      <c r="S344" s="6"/>
      <c r="T344" s="6"/>
      <c r="U344" s="6"/>
      <c r="V344" s="6"/>
      <c r="W344" s="6"/>
      <c r="X344" s="6"/>
      <c r="Y344" s="6"/>
      <c r="Z344" s="6"/>
    </row>
    <row r="345" ht="30.0" customHeight="1">
      <c r="A345" s="302"/>
      <c r="B345" s="122"/>
      <c r="C345" s="115" t="s">
        <v>1463</v>
      </c>
      <c r="D345" s="180">
        <v>1.0</v>
      </c>
      <c r="E345" s="115" t="s">
        <v>1053</v>
      </c>
      <c r="F345" s="110"/>
      <c r="G345" s="110" t="s">
        <v>2979</v>
      </c>
      <c r="H345" s="98"/>
      <c r="I345" s="98"/>
      <c r="J345" s="116"/>
      <c r="K345" s="6"/>
      <c r="L345" s="6"/>
      <c r="M345" s="6"/>
      <c r="N345" s="6"/>
      <c r="O345" s="6"/>
      <c r="P345" s="6"/>
      <c r="Q345" s="6"/>
      <c r="R345" s="6"/>
      <c r="S345" s="6"/>
      <c r="T345" s="6"/>
      <c r="U345" s="6"/>
      <c r="V345" s="6"/>
      <c r="W345" s="6"/>
      <c r="X345" s="6"/>
      <c r="Y345" s="6"/>
      <c r="Z345" s="6"/>
    </row>
    <row r="346" ht="15.75" customHeight="1">
      <c r="A346" s="302"/>
      <c r="B346" s="342"/>
      <c r="C346" s="115" t="s">
        <v>1466</v>
      </c>
      <c r="D346" s="180">
        <v>0.0</v>
      </c>
      <c r="E346" s="115" t="s">
        <v>158</v>
      </c>
      <c r="F346" s="110"/>
      <c r="G346" s="110"/>
      <c r="H346" s="98"/>
      <c r="I346" s="98"/>
      <c r="J346" s="116"/>
      <c r="K346" s="6"/>
      <c r="L346" s="6"/>
      <c r="M346" s="6"/>
      <c r="N346" s="6"/>
      <c r="O346" s="6"/>
      <c r="P346" s="6"/>
      <c r="Q346" s="6"/>
      <c r="R346" s="6"/>
      <c r="S346" s="6"/>
      <c r="T346" s="6"/>
      <c r="U346" s="6"/>
      <c r="V346" s="6"/>
      <c r="W346" s="6"/>
      <c r="X346" s="6"/>
      <c r="Y346" s="6"/>
      <c r="Z346" s="6"/>
    </row>
    <row r="347" ht="45.0" customHeight="1">
      <c r="A347" s="302" t="s">
        <v>1427</v>
      </c>
      <c r="B347" s="122" t="s">
        <v>1428</v>
      </c>
      <c r="C347" s="115" t="s">
        <v>1497</v>
      </c>
      <c r="D347" s="180">
        <v>1.0</v>
      </c>
      <c r="E347" s="115" t="s">
        <v>1062</v>
      </c>
      <c r="F347" s="115" t="s">
        <v>1498</v>
      </c>
      <c r="G347" s="110" t="s">
        <v>3231</v>
      </c>
      <c r="H347" s="98"/>
      <c r="I347" s="98"/>
      <c r="J347" s="116"/>
      <c r="K347" s="6"/>
      <c r="L347" s="6"/>
      <c r="M347" s="6"/>
      <c r="N347" s="6"/>
      <c r="O347" s="6"/>
      <c r="P347" s="6"/>
      <c r="Q347" s="6"/>
      <c r="R347" s="6"/>
      <c r="S347" s="6"/>
      <c r="T347" s="6"/>
      <c r="U347" s="6"/>
      <c r="V347" s="6"/>
      <c r="W347" s="6"/>
      <c r="X347" s="6"/>
      <c r="Y347" s="6"/>
      <c r="Z347" s="6"/>
    </row>
    <row r="348" ht="45.0" customHeight="1">
      <c r="A348" s="302" t="s">
        <v>1430</v>
      </c>
      <c r="B348" s="141" t="s">
        <v>1431</v>
      </c>
      <c r="C348" s="343" t="s">
        <v>1472</v>
      </c>
      <c r="D348" s="180">
        <v>1.0</v>
      </c>
      <c r="E348" s="115" t="s">
        <v>1062</v>
      </c>
      <c r="F348" s="115" t="s">
        <v>1501</v>
      </c>
      <c r="G348" s="123" t="s">
        <v>3235</v>
      </c>
      <c r="H348" s="98"/>
      <c r="I348" s="98"/>
      <c r="J348" s="116"/>
      <c r="K348" s="6"/>
      <c r="L348" s="6"/>
      <c r="M348" s="6"/>
      <c r="N348" s="6"/>
      <c r="O348" s="6"/>
      <c r="P348" s="6"/>
      <c r="Q348" s="6"/>
      <c r="R348" s="6"/>
      <c r="S348" s="6"/>
      <c r="T348" s="6"/>
      <c r="U348" s="6"/>
      <c r="V348" s="6"/>
      <c r="W348" s="6"/>
      <c r="X348" s="6"/>
      <c r="Y348" s="6"/>
      <c r="Z348" s="6"/>
    </row>
    <row r="349" ht="31.5" customHeight="1">
      <c r="A349" s="302"/>
      <c r="B349" s="122"/>
      <c r="C349" s="106" t="s">
        <v>1503</v>
      </c>
      <c r="D349" s="180">
        <v>1.0</v>
      </c>
      <c r="E349" s="115" t="s">
        <v>1062</v>
      </c>
      <c r="F349" s="115"/>
      <c r="G349" s="110" t="s">
        <v>3236</v>
      </c>
      <c r="H349" s="98"/>
      <c r="I349" s="98"/>
      <c r="J349" s="116"/>
      <c r="K349" s="6"/>
      <c r="L349" s="6"/>
      <c r="M349" s="6"/>
      <c r="N349" s="6"/>
      <c r="O349" s="6"/>
      <c r="P349" s="6"/>
      <c r="Q349" s="6"/>
      <c r="R349" s="6"/>
      <c r="S349" s="6"/>
      <c r="T349" s="6"/>
      <c r="U349" s="6"/>
      <c r="V349" s="6"/>
      <c r="W349" s="6"/>
      <c r="X349" s="6"/>
      <c r="Y349" s="6"/>
      <c r="Z349" s="6"/>
    </row>
    <row r="350" ht="31.5" customHeight="1">
      <c r="A350" s="300" t="s">
        <v>1432</v>
      </c>
      <c r="B350" s="344" t="s">
        <v>1491</v>
      </c>
      <c r="C350" s="67"/>
      <c r="D350" s="67"/>
      <c r="E350" s="67"/>
      <c r="F350" s="67"/>
      <c r="G350" s="68"/>
      <c r="H350" s="98">
        <f>SUM(D351:D352)</f>
        <v>2</v>
      </c>
      <c r="I350" s="98">
        <f>COUNT(D351:D352)*2</f>
        <v>4</v>
      </c>
      <c r="J350" s="116"/>
      <c r="K350" s="6"/>
      <c r="L350" s="6"/>
      <c r="M350" s="6"/>
      <c r="N350" s="6"/>
      <c r="O350" s="6"/>
      <c r="P350" s="6"/>
      <c r="Q350" s="6"/>
      <c r="R350" s="6"/>
      <c r="S350" s="6"/>
      <c r="T350" s="6"/>
      <c r="U350" s="6"/>
      <c r="V350" s="6"/>
      <c r="W350" s="6"/>
      <c r="X350" s="6"/>
      <c r="Y350" s="6"/>
      <c r="Z350" s="6"/>
    </row>
    <row r="351" ht="45.0" customHeight="1">
      <c r="A351" s="148" t="s">
        <v>1441</v>
      </c>
      <c r="B351" s="122" t="s">
        <v>1442</v>
      </c>
      <c r="C351" s="159" t="s">
        <v>1506</v>
      </c>
      <c r="D351" s="110">
        <v>1.0</v>
      </c>
      <c r="E351" s="115" t="s">
        <v>386</v>
      </c>
      <c r="F351" s="110" t="s">
        <v>1510</v>
      </c>
      <c r="G351" s="110" t="s">
        <v>3243</v>
      </c>
      <c r="H351" s="98"/>
      <c r="I351" s="98"/>
      <c r="J351" s="116"/>
      <c r="K351" s="6"/>
      <c r="L351" s="6"/>
      <c r="M351" s="6"/>
      <c r="N351" s="6"/>
      <c r="O351" s="6"/>
      <c r="P351" s="6"/>
      <c r="Q351" s="6"/>
      <c r="R351" s="6"/>
      <c r="S351" s="6"/>
      <c r="T351" s="6"/>
      <c r="U351" s="6"/>
      <c r="V351" s="6"/>
      <c r="W351" s="6"/>
      <c r="X351" s="6"/>
      <c r="Y351" s="6"/>
      <c r="Z351" s="6"/>
    </row>
    <row r="352" ht="60.0" customHeight="1">
      <c r="A352" s="302" t="s">
        <v>1444</v>
      </c>
      <c r="B352" s="122" t="s">
        <v>1445</v>
      </c>
      <c r="C352" s="134" t="s">
        <v>1513</v>
      </c>
      <c r="D352" s="110">
        <v>1.0</v>
      </c>
      <c r="E352" s="115" t="s">
        <v>386</v>
      </c>
      <c r="F352" s="191" t="s">
        <v>3245</v>
      </c>
      <c r="G352" s="110" t="s">
        <v>3246</v>
      </c>
      <c r="H352" s="98"/>
      <c r="I352" s="98"/>
      <c r="J352" s="116"/>
      <c r="K352" s="6"/>
      <c r="L352" s="6"/>
      <c r="M352" s="6"/>
      <c r="N352" s="6"/>
      <c r="O352" s="6"/>
      <c r="P352" s="6"/>
      <c r="Q352" s="6"/>
      <c r="R352" s="6"/>
      <c r="S352" s="6"/>
      <c r="T352" s="6"/>
      <c r="U352" s="6"/>
      <c r="V352" s="6"/>
      <c r="W352" s="6"/>
      <c r="X352" s="6"/>
      <c r="Y352" s="6"/>
      <c r="Z352" s="6"/>
    </row>
    <row r="353" ht="31.5" customHeight="1">
      <c r="A353" s="300" t="s">
        <v>1448</v>
      </c>
      <c r="B353" s="301" t="s">
        <v>1519</v>
      </c>
      <c r="C353" s="3"/>
      <c r="D353" s="3"/>
      <c r="E353" s="3"/>
      <c r="F353" s="3"/>
      <c r="G353" s="4"/>
      <c r="H353" s="98">
        <f>SUM(D354:D358)</f>
        <v>2</v>
      </c>
      <c r="I353" s="98">
        <f>COUNT(D354:D358)*2</f>
        <v>6</v>
      </c>
      <c r="J353" s="116"/>
      <c r="K353" s="6"/>
      <c r="L353" s="6"/>
      <c r="M353" s="6"/>
      <c r="N353" s="6"/>
      <c r="O353" s="6"/>
      <c r="P353" s="6"/>
      <c r="Q353" s="6"/>
      <c r="R353" s="6"/>
      <c r="S353" s="6"/>
      <c r="T353" s="6"/>
      <c r="U353" s="6"/>
      <c r="V353" s="6"/>
      <c r="W353" s="6"/>
      <c r="X353" s="6"/>
      <c r="Y353" s="6"/>
      <c r="Z353" s="6"/>
    </row>
    <row r="354" ht="45.0" customHeight="1">
      <c r="A354" s="302" t="s">
        <v>1455</v>
      </c>
      <c r="B354" s="122" t="s">
        <v>1528</v>
      </c>
      <c r="C354" s="134" t="s">
        <v>3248</v>
      </c>
      <c r="D354" s="110">
        <v>2.0</v>
      </c>
      <c r="E354" s="115" t="s">
        <v>1053</v>
      </c>
      <c r="F354" s="110"/>
      <c r="G354" s="110"/>
      <c r="H354" s="98"/>
      <c r="I354" s="98"/>
      <c r="J354" s="116"/>
      <c r="K354" s="6"/>
      <c r="L354" s="6"/>
      <c r="M354" s="6"/>
      <c r="N354" s="6"/>
      <c r="O354" s="6"/>
      <c r="P354" s="6"/>
      <c r="Q354" s="6"/>
      <c r="R354" s="6"/>
      <c r="S354" s="6"/>
      <c r="T354" s="6"/>
      <c r="U354" s="6"/>
      <c r="V354" s="6"/>
      <c r="W354" s="6"/>
      <c r="X354" s="6"/>
      <c r="Y354" s="6"/>
      <c r="Z354" s="6"/>
    </row>
    <row r="355" ht="45.0" customHeight="1">
      <c r="A355" s="302" t="s">
        <v>1464</v>
      </c>
      <c r="B355" s="122" t="s">
        <v>1465</v>
      </c>
      <c r="C355" s="110" t="s">
        <v>1467</v>
      </c>
      <c r="D355" s="110">
        <v>0.0</v>
      </c>
      <c r="E355" s="115" t="s">
        <v>1053</v>
      </c>
      <c r="F355" s="134"/>
      <c r="G355" s="110"/>
      <c r="H355" s="98"/>
      <c r="I355" s="98"/>
      <c r="J355" s="116"/>
      <c r="K355" s="6"/>
      <c r="L355" s="6"/>
      <c r="M355" s="6"/>
      <c r="N355" s="6"/>
      <c r="O355" s="6"/>
      <c r="P355" s="6"/>
      <c r="Q355" s="6"/>
      <c r="R355" s="6"/>
      <c r="S355" s="6"/>
      <c r="T355" s="6"/>
      <c r="U355" s="6"/>
      <c r="V355" s="6"/>
      <c r="W355" s="6"/>
      <c r="X355" s="6"/>
      <c r="Y355" s="6"/>
      <c r="Z355" s="6"/>
    </row>
    <row r="356" ht="30.0" customHeight="1">
      <c r="A356" s="302"/>
      <c r="B356" s="122"/>
      <c r="C356" s="115" t="s">
        <v>1470</v>
      </c>
      <c r="D356" s="110"/>
      <c r="E356" s="115" t="s">
        <v>158</v>
      </c>
      <c r="F356" s="134"/>
      <c r="G356" s="110"/>
      <c r="H356" s="98"/>
      <c r="I356" s="98"/>
      <c r="J356" s="116"/>
      <c r="K356" s="6"/>
      <c r="L356" s="6"/>
      <c r="M356" s="6"/>
      <c r="N356" s="6"/>
      <c r="O356" s="6"/>
      <c r="P356" s="6"/>
      <c r="Q356" s="6"/>
      <c r="R356" s="6"/>
      <c r="S356" s="6"/>
      <c r="T356" s="6"/>
      <c r="U356" s="6"/>
      <c r="V356" s="6"/>
      <c r="W356" s="6"/>
      <c r="X356" s="6"/>
      <c r="Y356" s="6"/>
      <c r="Z356" s="6"/>
    </row>
    <row r="357" ht="30.0" customHeight="1">
      <c r="A357" s="302"/>
      <c r="B357" s="122"/>
      <c r="C357" s="115" t="s">
        <v>1545</v>
      </c>
      <c r="D357" s="110"/>
      <c r="E357" s="115" t="s">
        <v>1053</v>
      </c>
      <c r="F357" s="134"/>
      <c r="G357" s="227"/>
      <c r="H357" s="98"/>
      <c r="I357" s="98"/>
      <c r="J357" s="116"/>
      <c r="K357" s="6"/>
      <c r="L357" s="6"/>
      <c r="M357" s="6"/>
      <c r="N357" s="6"/>
      <c r="O357" s="6"/>
      <c r="P357" s="6"/>
      <c r="Q357" s="6"/>
      <c r="R357" s="6"/>
      <c r="S357" s="6"/>
      <c r="T357" s="6"/>
      <c r="U357" s="6"/>
      <c r="V357" s="6"/>
      <c r="W357" s="6"/>
      <c r="X357" s="6"/>
      <c r="Y357" s="6"/>
      <c r="Z357" s="6"/>
    </row>
    <row r="358" ht="15.75" customHeight="1">
      <c r="A358" s="302"/>
      <c r="B358" s="122"/>
      <c r="C358" s="115" t="s">
        <v>1473</v>
      </c>
      <c r="D358" s="110">
        <v>0.0</v>
      </c>
      <c r="E358" s="115" t="s">
        <v>114</v>
      </c>
      <c r="F358" s="134"/>
      <c r="G358" s="227"/>
      <c r="H358" s="98"/>
      <c r="I358" s="98"/>
      <c r="J358" s="116"/>
      <c r="K358" s="6"/>
      <c r="L358" s="6"/>
      <c r="M358" s="6"/>
      <c r="N358" s="6"/>
      <c r="O358" s="6"/>
      <c r="P358" s="6"/>
      <c r="Q358" s="6"/>
      <c r="R358" s="6"/>
      <c r="S358" s="6"/>
      <c r="T358" s="6"/>
      <c r="U358" s="6"/>
      <c r="V358" s="6"/>
      <c r="W358" s="6"/>
      <c r="X358" s="6"/>
      <c r="Y358" s="6"/>
      <c r="Z358" s="6"/>
    </row>
    <row r="359" ht="31.5" customHeight="1">
      <c r="A359" s="300" t="s">
        <v>1474</v>
      </c>
      <c r="B359" s="301" t="s">
        <v>1556</v>
      </c>
      <c r="C359" s="3"/>
      <c r="D359" s="3"/>
      <c r="E359" s="3"/>
      <c r="F359" s="3"/>
      <c r="G359" s="4"/>
      <c r="H359" s="98">
        <f>SUM(D360:D370)</f>
        <v>15</v>
      </c>
      <c r="I359" s="98">
        <f>COUNT(D360:D370)*2</f>
        <v>20</v>
      </c>
      <c r="J359" s="116"/>
      <c r="K359" s="6"/>
      <c r="L359" s="6"/>
      <c r="M359" s="6"/>
      <c r="N359" s="6"/>
      <c r="O359" s="6"/>
      <c r="P359" s="6"/>
      <c r="Q359" s="6"/>
      <c r="R359" s="6"/>
      <c r="S359" s="6"/>
      <c r="T359" s="6"/>
      <c r="U359" s="6"/>
      <c r="V359" s="6"/>
      <c r="W359" s="6"/>
      <c r="X359" s="6"/>
      <c r="Y359" s="6"/>
      <c r="Z359" s="6"/>
    </row>
    <row r="360" ht="47.25" customHeight="1">
      <c r="A360" s="302" t="s">
        <v>1484</v>
      </c>
      <c r="B360" s="346" t="s">
        <v>1567</v>
      </c>
      <c r="C360" s="115" t="s">
        <v>1569</v>
      </c>
      <c r="D360" s="115">
        <v>2.0</v>
      </c>
      <c r="E360" s="115" t="s">
        <v>114</v>
      </c>
      <c r="F360" s="121" t="s">
        <v>3261</v>
      </c>
      <c r="G360" s="110"/>
      <c r="H360" s="98"/>
      <c r="I360" s="98"/>
      <c r="J360" s="116"/>
      <c r="K360" s="6"/>
      <c r="L360" s="6"/>
      <c r="M360" s="6"/>
      <c r="N360" s="6"/>
      <c r="O360" s="6"/>
      <c r="P360" s="6"/>
      <c r="Q360" s="6"/>
      <c r="R360" s="6"/>
      <c r="S360" s="6"/>
      <c r="T360" s="6"/>
      <c r="U360" s="6"/>
      <c r="V360" s="6"/>
      <c r="W360" s="6"/>
      <c r="X360" s="6"/>
      <c r="Y360" s="6"/>
      <c r="Z360" s="6"/>
    </row>
    <row r="361" ht="60.0" customHeight="1">
      <c r="A361" s="302"/>
      <c r="B361" s="346"/>
      <c r="C361" s="115" t="s">
        <v>1576</v>
      </c>
      <c r="D361" s="115">
        <v>1.0</v>
      </c>
      <c r="E361" s="115" t="s">
        <v>158</v>
      </c>
      <c r="F361" s="115" t="s">
        <v>1577</v>
      </c>
      <c r="G361" s="110" t="s">
        <v>3265</v>
      </c>
      <c r="H361" s="98"/>
      <c r="I361" s="98"/>
      <c r="J361" s="116"/>
      <c r="K361" s="6"/>
      <c r="L361" s="6"/>
      <c r="M361" s="6"/>
      <c r="N361" s="6"/>
      <c r="O361" s="6"/>
      <c r="P361" s="6"/>
      <c r="Q361" s="6"/>
      <c r="R361" s="6"/>
      <c r="S361" s="6"/>
      <c r="T361" s="6"/>
      <c r="U361" s="6"/>
      <c r="V361" s="6"/>
      <c r="W361" s="6"/>
      <c r="X361" s="6"/>
      <c r="Y361" s="6"/>
      <c r="Z361" s="6"/>
    </row>
    <row r="362" ht="75.0" customHeight="1">
      <c r="A362" s="302"/>
      <c r="B362" s="346"/>
      <c r="C362" s="115" t="s">
        <v>1579</v>
      </c>
      <c r="D362" s="115"/>
      <c r="E362" s="115" t="s">
        <v>158</v>
      </c>
      <c r="F362" s="115" t="s">
        <v>1580</v>
      </c>
      <c r="G362" s="110"/>
      <c r="H362" s="98"/>
      <c r="I362" s="98"/>
      <c r="J362" s="116"/>
      <c r="K362" s="6"/>
      <c r="L362" s="6"/>
      <c r="M362" s="6"/>
      <c r="N362" s="6"/>
      <c r="O362" s="6"/>
      <c r="P362" s="6"/>
      <c r="Q362" s="6"/>
      <c r="R362" s="6"/>
      <c r="S362" s="6"/>
      <c r="T362" s="6"/>
      <c r="U362" s="6"/>
      <c r="V362" s="6"/>
      <c r="W362" s="6"/>
      <c r="X362" s="6"/>
      <c r="Y362" s="6"/>
      <c r="Z362" s="6"/>
    </row>
    <row r="363" ht="47.25" customHeight="1">
      <c r="A363" s="302" t="s">
        <v>1487</v>
      </c>
      <c r="B363" s="122" t="s">
        <v>1488</v>
      </c>
      <c r="C363" s="106" t="s">
        <v>1490</v>
      </c>
      <c r="D363" s="115">
        <v>2.0</v>
      </c>
      <c r="E363" s="115" t="s">
        <v>1053</v>
      </c>
      <c r="F363" s="110"/>
      <c r="G363" s="110"/>
      <c r="H363" s="98"/>
      <c r="I363" s="98"/>
      <c r="J363" s="116"/>
      <c r="K363" s="6"/>
      <c r="L363" s="6"/>
      <c r="M363" s="6"/>
      <c r="N363" s="6"/>
      <c r="O363" s="6"/>
      <c r="P363" s="6"/>
      <c r="Q363" s="6"/>
      <c r="R363" s="6"/>
      <c r="S363" s="6"/>
      <c r="T363" s="6"/>
      <c r="U363" s="6"/>
      <c r="V363" s="6"/>
      <c r="W363" s="6"/>
      <c r="X363" s="6"/>
      <c r="Y363" s="6"/>
      <c r="Z363" s="6"/>
    </row>
    <row r="364" ht="45.0" customHeight="1">
      <c r="A364" s="302"/>
      <c r="B364" s="122"/>
      <c r="C364" s="115" t="s">
        <v>1492</v>
      </c>
      <c r="D364" s="115">
        <v>1.0</v>
      </c>
      <c r="E364" s="115" t="s">
        <v>1062</v>
      </c>
      <c r="F364" s="110"/>
      <c r="G364" s="110" t="s">
        <v>3267</v>
      </c>
      <c r="H364" s="98"/>
      <c r="I364" s="98"/>
      <c r="J364" s="116"/>
      <c r="K364" s="6"/>
      <c r="L364" s="6"/>
      <c r="M364" s="6"/>
      <c r="N364" s="6"/>
      <c r="O364" s="6"/>
      <c r="P364" s="6"/>
      <c r="Q364" s="6"/>
      <c r="R364" s="6"/>
      <c r="S364" s="6"/>
      <c r="T364" s="6"/>
      <c r="U364" s="6"/>
      <c r="V364" s="6"/>
      <c r="W364" s="6"/>
      <c r="X364" s="6"/>
      <c r="Y364" s="6"/>
      <c r="Z364" s="6"/>
    </row>
    <row r="365" ht="47.25" customHeight="1">
      <c r="A365" s="302" t="s">
        <v>1493</v>
      </c>
      <c r="B365" s="122" t="s">
        <v>1494</v>
      </c>
      <c r="C365" s="228" t="s">
        <v>1495</v>
      </c>
      <c r="D365" s="115">
        <v>2.0</v>
      </c>
      <c r="E365" s="115" t="s">
        <v>386</v>
      </c>
      <c r="F365" s="115"/>
      <c r="G365" s="110"/>
      <c r="H365" s="98"/>
      <c r="I365" s="98"/>
      <c r="J365" s="116"/>
      <c r="K365" s="6"/>
      <c r="L365" s="6"/>
      <c r="M365" s="6"/>
      <c r="N365" s="6"/>
      <c r="O365" s="6"/>
      <c r="P365" s="6"/>
      <c r="Q365" s="6"/>
      <c r="R365" s="6"/>
      <c r="S365" s="6"/>
      <c r="T365" s="6"/>
      <c r="U365" s="6"/>
      <c r="V365" s="6"/>
      <c r="W365" s="6"/>
      <c r="X365" s="6"/>
      <c r="Y365" s="6"/>
      <c r="Z365" s="6"/>
    </row>
    <row r="366" ht="45.0" customHeight="1">
      <c r="A366" s="302"/>
      <c r="B366" s="122"/>
      <c r="C366" s="115" t="s">
        <v>1502</v>
      </c>
      <c r="D366" s="115">
        <v>2.0</v>
      </c>
      <c r="E366" s="115" t="s">
        <v>331</v>
      </c>
      <c r="F366" s="115" t="s">
        <v>3268</v>
      </c>
      <c r="G366" s="110"/>
      <c r="H366" s="98"/>
      <c r="I366" s="98"/>
      <c r="J366" s="116"/>
      <c r="K366" s="6"/>
      <c r="L366" s="6"/>
      <c r="M366" s="6"/>
      <c r="N366" s="6"/>
      <c r="O366" s="6"/>
      <c r="P366" s="6"/>
      <c r="Q366" s="6"/>
      <c r="R366" s="6"/>
      <c r="S366" s="6"/>
      <c r="T366" s="6"/>
      <c r="U366" s="6"/>
      <c r="V366" s="6"/>
      <c r="W366" s="6"/>
      <c r="X366" s="6"/>
      <c r="Y366" s="6"/>
      <c r="Z366" s="6"/>
    </row>
    <row r="367" ht="45.0" customHeight="1">
      <c r="A367" s="302"/>
      <c r="B367" s="122"/>
      <c r="C367" s="115" t="s">
        <v>1507</v>
      </c>
      <c r="D367" s="115">
        <v>2.0</v>
      </c>
      <c r="E367" s="115" t="s">
        <v>331</v>
      </c>
      <c r="F367" s="110" t="s">
        <v>1509</v>
      </c>
      <c r="G367" s="110"/>
      <c r="H367" s="98"/>
      <c r="I367" s="98"/>
      <c r="J367" s="116"/>
      <c r="K367" s="6"/>
      <c r="L367" s="6"/>
      <c r="M367" s="6"/>
      <c r="N367" s="6"/>
      <c r="O367" s="6"/>
      <c r="P367" s="6"/>
      <c r="Q367" s="6"/>
      <c r="R367" s="6"/>
      <c r="S367" s="6"/>
      <c r="T367" s="6"/>
      <c r="U367" s="6"/>
      <c r="V367" s="6"/>
      <c r="W367" s="6"/>
      <c r="X367" s="6"/>
      <c r="Y367" s="6"/>
      <c r="Z367" s="6"/>
    </row>
    <row r="368" ht="30.0" customHeight="1">
      <c r="A368" s="302"/>
      <c r="B368" s="122"/>
      <c r="C368" s="115" t="s">
        <v>1511</v>
      </c>
      <c r="D368" s="115">
        <v>0.0</v>
      </c>
      <c r="E368" s="115" t="s">
        <v>1062</v>
      </c>
      <c r="F368" s="115"/>
      <c r="G368" s="110"/>
      <c r="H368" s="98"/>
      <c r="I368" s="98"/>
      <c r="J368" s="116"/>
      <c r="K368" s="6"/>
      <c r="L368" s="6"/>
      <c r="M368" s="6"/>
      <c r="N368" s="6"/>
      <c r="O368" s="6"/>
      <c r="P368" s="6"/>
      <c r="Q368" s="6"/>
      <c r="R368" s="6"/>
      <c r="S368" s="6"/>
      <c r="T368" s="6"/>
      <c r="U368" s="6"/>
      <c r="V368" s="6"/>
      <c r="W368" s="6"/>
      <c r="X368" s="6"/>
      <c r="Y368" s="6"/>
      <c r="Z368" s="6"/>
    </row>
    <row r="369" ht="47.25" customHeight="1">
      <c r="A369" s="302" t="s">
        <v>1512</v>
      </c>
      <c r="B369" s="122" t="s">
        <v>1514</v>
      </c>
      <c r="C369" s="248" t="s">
        <v>1594</v>
      </c>
      <c r="D369" s="115">
        <v>2.0</v>
      </c>
      <c r="E369" s="115" t="s">
        <v>114</v>
      </c>
      <c r="F369" s="110"/>
      <c r="G369" s="110"/>
      <c r="H369" s="98"/>
      <c r="I369" s="98"/>
      <c r="J369" s="116"/>
      <c r="K369" s="6"/>
      <c r="L369" s="6"/>
      <c r="M369" s="6"/>
      <c r="N369" s="6"/>
      <c r="O369" s="6"/>
      <c r="P369" s="6"/>
      <c r="Q369" s="6"/>
      <c r="R369" s="6"/>
      <c r="S369" s="6"/>
      <c r="T369" s="6"/>
      <c r="U369" s="6"/>
      <c r="V369" s="6"/>
      <c r="W369" s="6"/>
      <c r="X369" s="6"/>
      <c r="Y369" s="6"/>
      <c r="Z369" s="6"/>
    </row>
    <row r="370" ht="45.0" customHeight="1">
      <c r="A370" s="302" t="s">
        <v>1516</v>
      </c>
      <c r="B370" s="122" t="s">
        <v>1517</v>
      </c>
      <c r="C370" s="115" t="s">
        <v>1518</v>
      </c>
      <c r="D370" s="115">
        <v>1.0</v>
      </c>
      <c r="E370" s="115" t="s">
        <v>1062</v>
      </c>
      <c r="F370" s="110"/>
      <c r="G370" s="110" t="s">
        <v>3274</v>
      </c>
      <c r="H370" s="98"/>
      <c r="I370" s="98"/>
      <c r="J370" s="116"/>
      <c r="K370" s="6"/>
      <c r="L370" s="6"/>
      <c r="M370" s="6"/>
      <c r="N370" s="6"/>
      <c r="O370" s="6"/>
      <c r="P370" s="6"/>
      <c r="Q370" s="6"/>
      <c r="R370" s="6"/>
      <c r="S370" s="6"/>
      <c r="T370" s="6"/>
      <c r="U370" s="6"/>
      <c r="V370" s="6"/>
      <c r="W370" s="6"/>
      <c r="X370" s="6"/>
      <c r="Y370" s="6"/>
      <c r="Z370" s="6"/>
    </row>
    <row r="371" ht="31.5" customHeight="1">
      <c r="A371" s="300" t="s">
        <v>1521</v>
      </c>
      <c r="B371" s="301" t="s">
        <v>1599</v>
      </c>
      <c r="C371" s="3"/>
      <c r="D371" s="3"/>
      <c r="E371" s="3"/>
      <c r="F371" s="3"/>
      <c r="G371" s="4"/>
      <c r="H371" s="98">
        <f>SUM(D372:D379)</f>
        <v>11</v>
      </c>
      <c r="I371" s="98">
        <f>COUNT(D372:D379)*2</f>
        <v>16</v>
      </c>
      <c r="J371" s="116"/>
      <c r="K371" s="6"/>
      <c r="L371" s="6"/>
      <c r="M371" s="6"/>
      <c r="N371" s="6"/>
      <c r="O371" s="6"/>
      <c r="P371" s="6"/>
      <c r="Q371" s="6"/>
      <c r="R371" s="6"/>
      <c r="S371" s="6"/>
      <c r="T371" s="6"/>
      <c r="U371" s="6"/>
      <c r="V371" s="6"/>
      <c r="W371" s="6"/>
      <c r="X371" s="6"/>
      <c r="Y371" s="6"/>
      <c r="Z371" s="6"/>
    </row>
    <row r="372" ht="47.25" customHeight="1">
      <c r="A372" s="302" t="s">
        <v>1530</v>
      </c>
      <c r="B372" s="122" t="s">
        <v>1531</v>
      </c>
      <c r="C372" s="134" t="s">
        <v>1621</v>
      </c>
      <c r="D372" s="110">
        <v>1.0</v>
      </c>
      <c r="E372" s="115" t="s">
        <v>1053</v>
      </c>
      <c r="F372" s="110"/>
      <c r="G372" s="110" t="s">
        <v>3284</v>
      </c>
      <c r="H372" s="98"/>
      <c r="I372" s="98"/>
      <c r="J372" s="116"/>
      <c r="K372" s="6"/>
      <c r="L372" s="6"/>
      <c r="M372" s="6"/>
      <c r="N372" s="6"/>
      <c r="O372" s="6"/>
      <c r="P372" s="6"/>
      <c r="Q372" s="6"/>
      <c r="R372" s="6"/>
      <c r="S372" s="6"/>
      <c r="T372" s="6"/>
      <c r="U372" s="6"/>
      <c r="V372" s="6"/>
      <c r="W372" s="6"/>
      <c r="X372" s="6"/>
      <c r="Y372" s="6"/>
      <c r="Z372" s="6"/>
    </row>
    <row r="373" ht="47.25" customHeight="1">
      <c r="A373" s="302" t="s">
        <v>1533</v>
      </c>
      <c r="B373" s="122" t="s">
        <v>1534</v>
      </c>
      <c r="C373" s="115" t="s">
        <v>1624</v>
      </c>
      <c r="D373" s="110">
        <v>2.0</v>
      </c>
      <c r="E373" s="115" t="s">
        <v>1053</v>
      </c>
      <c r="F373" s="115" t="s">
        <v>3286</v>
      </c>
      <c r="G373" s="110"/>
      <c r="H373" s="98"/>
      <c r="I373" s="98"/>
      <c r="J373" s="116"/>
      <c r="K373" s="6"/>
      <c r="L373" s="6"/>
      <c r="M373" s="6"/>
      <c r="N373" s="6"/>
      <c r="O373" s="6"/>
      <c r="P373" s="6"/>
      <c r="Q373" s="6"/>
      <c r="R373" s="6"/>
      <c r="S373" s="6"/>
      <c r="T373" s="6"/>
      <c r="U373" s="6"/>
      <c r="V373" s="6"/>
      <c r="W373" s="6"/>
      <c r="X373" s="6"/>
      <c r="Y373" s="6"/>
      <c r="Z373" s="6"/>
    </row>
    <row r="374" ht="31.5" customHeight="1">
      <c r="A374" s="302" t="s">
        <v>1536</v>
      </c>
      <c r="B374" s="122" t="s">
        <v>1538</v>
      </c>
      <c r="C374" s="115" t="s">
        <v>3289</v>
      </c>
      <c r="D374" s="110">
        <v>2.0</v>
      </c>
      <c r="E374" s="115" t="s">
        <v>1053</v>
      </c>
      <c r="F374" s="115" t="s">
        <v>1630</v>
      </c>
      <c r="G374" s="110"/>
      <c r="H374" s="98"/>
      <c r="I374" s="98"/>
      <c r="J374" s="116"/>
      <c r="K374" s="6"/>
      <c r="L374" s="6"/>
      <c r="M374" s="6"/>
      <c r="N374" s="6"/>
      <c r="O374" s="6"/>
      <c r="P374" s="6"/>
      <c r="Q374" s="6"/>
      <c r="R374" s="6"/>
      <c r="S374" s="6"/>
      <c r="T374" s="6"/>
      <c r="U374" s="6"/>
      <c r="V374" s="6"/>
      <c r="W374" s="6"/>
      <c r="X374" s="6"/>
      <c r="Y374" s="6"/>
      <c r="Z374" s="6"/>
    </row>
    <row r="375" ht="31.5" customHeight="1">
      <c r="A375" s="302" t="s">
        <v>1539</v>
      </c>
      <c r="B375" s="172" t="s">
        <v>1540</v>
      </c>
      <c r="C375" s="115" t="s">
        <v>1636</v>
      </c>
      <c r="D375" s="110">
        <v>1.0</v>
      </c>
      <c r="E375" s="115" t="s">
        <v>1053</v>
      </c>
      <c r="F375" s="115" t="s">
        <v>3290</v>
      </c>
      <c r="G375" s="110" t="s">
        <v>1640</v>
      </c>
      <c r="H375" s="98"/>
      <c r="I375" s="98"/>
      <c r="J375" s="116"/>
      <c r="K375" s="6"/>
      <c r="L375" s="6"/>
      <c r="M375" s="6"/>
      <c r="N375" s="6"/>
      <c r="O375" s="6"/>
      <c r="P375" s="6"/>
      <c r="Q375" s="6"/>
      <c r="R375" s="6"/>
      <c r="S375" s="6"/>
      <c r="T375" s="6"/>
      <c r="U375" s="6"/>
      <c r="V375" s="6"/>
      <c r="W375" s="6"/>
      <c r="X375" s="6"/>
      <c r="Y375" s="6"/>
      <c r="Z375" s="6"/>
    </row>
    <row r="376" ht="45.0" customHeight="1">
      <c r="A376" s="302" t="s">
        <v>1542</v>
      </c>
      <c r="B376" s="122" t="s">
        <v>1543</v>
      </c>
      <c r="C376" s="134" t="s">
        <v>3291</v>
      </c>
      <c r="D376" s="110">
        <v>2.0</v>
      </c>
      <c r="E376" s="115" t="s">
        <v>366</v>
      </c>
      <c r="F376" s="134" t="s">
        <v>3292</v>
      </c>
      <c r="G376" s="110"/>
      <c r="H376" s="98"/>
      <c r="I376" s="98"/>
      <c r="J376" s="116"/>
      <c r="K376" s="6"/>
      <c r="L376" s="6"/>
      <c r="M376" s="6"/>
      <c r="N376" s="6"/>
      <c r="O376" s="6"/>
      <c r="P376" s="6"/>
      <c r="Q376" s="6"/>
      <c r="R376" s="6"/>
      <c r="S376" s="6"/>
      <c r="T376" s="6"/>
      <c r="U376" s="6"/>
      <c r="V376" s="6"/>
      <c r="W376" s="6"/>
      <c r="X376" s="6"/>
      <c r="Y376" s="6"/>
      <c r="Z376" s="6"/>
    </row>
    <row r="377" ht="135.0" customHeight="1">
      <c r="A377" s="302" t="s">
        <v>1546</v>
      </c>
      <c r="B377" s="122" t="s">
        <v>1547</v>
      </c>
      <c r="C377" s="134" t="s">
        <v>1655</v>
      </c>
      <c r="D377" s="110">
        <v>1.0</v>
      </c>
      <c r="E377" s="115" t="s">
        <v>1053</v>
      </c>
      <c r="F377" s="134" t="s">
        <v>3293</v>
      </c>
      <c r="G377" s="110" t="s">
        <v>3294</v>
      </c>
      <c r="H377" s="98"/>
      <c r="I377" s="98"/>
      <c r="J377" s="116"/>
      <c r="K377" s="6"/>
      <c r="L377" s="6"/>
      <c r="M377" s="6"/>
      <c r="N377" s="6"/>
      <c r="O377" s="6"/>
      <c r="P377" s="6"/>
      <c r="Q377" s="6"/>
      <c r="R377" s="6"/>
      <c r="S377" s="6"/>
      <c r="T377" s="6"/>
      <c r="U377" s="6"/>
      <c r="V377" s="6"/>
      <c r="W377" s="6"/>
      <c r="X377" s="6"/>
      <c r="Y377" s="6"/>
      <c r="Z377" s="6"/>
    </row>
    <row r="378" ht="30.0" customHeight="1">
      <c r="A378" s="302"/>
      <c r="B378" s="122"/>
      <c r="C378" s="110" t="s">
        <v>1552</v>
      </c>
      <c r="D378" s="110">
        <v>1.0</v>
      </c>
      <c r="E378" s="115" t="s">
        <v>1053</v>
      </c>
      <c r="F378" s="110"/>
      <c r="G378" s="110" t="s">
        <v>3295</v>
      </c>
      <c r="H378" s="98"/>
      <c r="I378" s="98"/>
      <c r="J378" s="116"/>
      <c r="K378" s="6"/>
      <c r="L378" s="6"/>
      <c r="M378" s="6"/>
      <c r="N378" s="6"/>
      <c r="O378" s="6"/>
      <c r="P378" s="6"/>
      <c r="Q378" s="6"/>
      <c r="R378" s="6"/>
      <c r="S378" s="6"/>
      <c r="T378" s="6"/>
      <c r="U378" s="6"/>
      <c r="V378" s="6"/>
      <c r="W378" s="6"/>
      <c r="X378" s="6"/>
      <c r="Y378" s="6"/>
      <c r="Z378" s="6"/>
    </row>
    <row r="379" ht="47.25" customHeight="1">
      <c r="A379" s="148" t="s">
        <v>1553</v>
      </c>
      <c r="B379" s="122" t="s">
        <v>1554</v>
      </c>
      <c r="C379" s="216" t="s">
        <v>3296</v>
      </c>
      <c r="D379" s="110">
        <v>1.0</v>
      </c>
      <c r="E379" s="115" t="s">
        <v>331</v>
      </c>
      <c r="F379" s="110"/>
      <c r="G379" s="110" t="s">
        <v>3297</v>
      </c>
      <c r="H379" s="98"/>
      <c r="I379" s="98"/>
      <c r="J379" s="116"/>
      <c r="K379" s="6"/>
      <c r="L379" s="6"/>
      <c r="M379" s="6"/>
      <c r="N379" s="6"/>
      <c r="O379" s="6"/>
      <c r="P379" s="6"/>
      <c r="Q379" s="6"/>
      <c r="R379" s="6"/>
      <c r="S379" s="6"/>
      <c r="T379" s="6"/>
      <c r="U379" s="6"/>
      <c r="V379" s="6"/>
      <c r="W379" s="6"/>
      <c r="X379" s="6"/>
      <c r="Y379" s="6"/>
      <c r="Z379" s="6"/>
    </row>
    <row r="380" ht="31.5" customHeight="1">
      <c r="A380" s="300" t="s">
        <v>1557</v>
      </c>
      <c r="B380" s="301" t="s">
        <v>1558</v>
      </c>
      <c r="C380" s="3"/>
      <c r="D380" s="3"/>
      <c r="E380" s="3"/>
      <c r="F380" s="3"/>
      <c r="G380" s="4"/>
      <c r="H380" s="98">
        <f>SUM(D381:D391)</f>
        <v>13</v>
      </c>
      <c r="I380" s="98">
        <f>COUNT(D381:D391)*2</f>
        <v>22</v>
      </c>
      <c r="J380" s="116"/>
      <c r="K380" s="6"/>
      <c r="L380" s="6"/>
      <c r="M380" s="6"/>
      <c r="N380" s="6"/>
      <c r="O380" s="6"/>
      <c r="P380" s="6"/>
      <c r="Q380" s="6"/>
      <c r="R380" s="6"/>
      <c r="S380" s="6"/>
      <c r="T380" s="6"/>
      <c r="U380" s="6"/>
      <c r="V380" s="6"/>
      <c r="W380" s="6"/>
      <c r="X380" s="6"/>
      <c r="Y380" s="6"/>
      <c r="Z380" s="6"/>
    </row>
    <row r="381" ht="31.5" customHeight="1">
      <c r="A381" s="302" t="s">
        <v>1561</v>
      </c>
      <c r="B381" s="122" t="s">
        <v>1562</v>
      </c>
      <c r="C381" s="115" t="s">
        <v>3298</v>
      </c>
      <c r="D381" s="110">
        <v>0.0</v>
      </c>
      <c r="E381" s="115" t="s">
        <v>158</v>
      </c>
      <c r="F381" s="110"/>
      <c r="G381" s="110"/>
      <c r="H381" s="98"/>
      <c r="I381" s="98"/>
      <c r="J381" s="116"/>
      <c r="K381" s="6"/>
      <c r="L381" s="6"/>
      <c r="M381" s="6"/>
      <c r="N381" s="6"/>
      <c r="O381" s="6"/>
      <c r="P381" s="6"/>
      <c r="Q381" s="6"/>
      <c r="R381" s="6"/>
      <c r="S381" s="6"/>
      <c r="T381" s="6"/>
      <c r="U381" s="6"/>
      <c r="V381" s="6"/>
      <c r="W381" s="6"/>
      <c r="X381" s="6"/>
      <c r="Y381" s="6"/>
      <c r="Z381" s="6"/>
    </row>
    <row r="382" ht="30.0" customHeight="1">
      <c r="A382" s="302"/>
      <c r="B382" s="122"/>
      <c r="C382" s="155" t="s">
        <v>1685</v>
      </c>
      <c r="D382" s="110">
        <v>2.0</v>
      </c>
      <c r="E382" s="115" t="s">
        <v>158</v>
      </c>
      <c r="F382" s="110"/>
      <c r="G382" s="110"/>
      <c r="H382" s="98"/>
      <c r="I382" s="98"/>
      <c r="J382" s="116"/>
      <c r="K382" s="6"/>
      <c r="L382" s="6"/>
      <c r="M382" s="6"/>
      <c r="N382" s="6"/>
      <c r="O382" s="6"/>
      <c r="P382" s="6"/>
      <c r="Q382" s="6"/>
      <c r="R382" s="6"/>
      <c r="S382" s="6"/>
      <c r="T382" s="6"/>
      <c r="U382" s="6"/>
      <c r="V382" s="6"/>
      <c r="W382" s="6"/>
      <c r="X382" s="6"/>
      <c r="Y382" s="6"/>
      <c r="Z382" s="6"/>
    </row>
    <row r="383" ht="30.0" customHeight="1">
      <c r="A383" s="302"/>
      <c r="B383" s="122"/>
      <c r="C383" s="155" t="s">
        <v>1686</v>
      </c>
      <c r="D383" s="110">
        <v>1.0</v>
      </c>
      <c r="E383" s="115" t="s">
        <v>495</v>
      </c>
      <c r="F383" s="110"/>
      <c r="G383" s="110" t="s">
        <v>3299</v>
      </c>
      <c r="H383" s="98"/>
      <c r="I383" s="98"/>
      <c r="J383" s="116"/>
      <c r="K383" s="6"/>
      <c r="L383" s="6"/>
      <c r="M383" s="6"/>
      <c r="N383" s="6"/>
      <c r="O383" s="6"/>
      <c r="P383" s="6"/>
      <c r="Q383" s="6"/>
      <c r="R383" s="6"/>
      <c r="S383" s="6"/>
      <c r="T383" s="6"/>
      <c r="U383" s="6"/>
      <c r="V383" s="6"/>
      <c r="W383" s="6"/>
      <c r="X383" s="6"/>
      <c r="Y383" s="6"/>
      <c r="Z383" s="6"/>
    </row>
    <row r="384" ht="45.0" customHeight="1">
      <c r="A384" s="302"/>
      <c r="B384" s="122"/>
      <c r="C384" s="178" t="s">
        <v>1689</v>
      </c>
      <c r="D384" s="110">
        <v>1.0</v>
      </c>
      <c r="E384" s="115" t="s">
        <v>158</v>
      </c>
      <c r="F384" s="110"/>
      <c r="G384" s="110" t="s">
        <v>3301</v>
      </c>
      <c r="H384" s="98"/>
      <c r="I384" s="98"/>
      <c r="J384" s="116"/>
      <c r="K384" s="6"/>
      <c r="L384" s="6"/>
      <c r="M384" s="6"/>
      <c r="N384" s="6"/>
      <c r="O384" s="6"/>
      <c r="P384" s="6"/>
      <c r="Q384" s="6"/>
      <c r="R384" s="6"/>
      <c r="S384" s="6"/>
      <c r="T384" s="6"/>
      <c r="U384" s="6"/>
      <c r="V384" s="6"/>
      <c r="W384" s="6"/>
      <c r="X384" s="6"/>
      <c r="Y384" s="6"/>
      <c r="Z384" s="6"/>
    </row>
    <row r="385" ht="47.25" customHeight="1">
      <c r="A385" s="302" t="s">
        <v>1563</v>
      </c>
      <c r="B385" s="122" t="s">
        <v>1564</v>
      </c>
      <c r="C385" s="115" t="s">
        <v>1695</v>
      </c>
      <c r="D385" s="110">
        <v>2.0</v>
      </c>
      <c r="E385" s="115" t="s">
        <v>1698</v>
      </c>
      <c r="F385" s="115" t="s">
        <v>1699</v>
      </c>
      <c r="G385" s="110"/>
      <c r="H385" s="98"/>
      <c r="I385" s="98"/>
      <c r="J385" s="116"/>
      <c r="K385" s="6"/>
      <c r="L385" s="6"/>
      <c r="M385" s="6"/>
      <c r="N385" s="6"/>
      <c r="O385" s="6"/>
      <c r="P385" s="6"/>
      <c r="Q385" s="6"/>
      <c r="R385" s="6"/>
      <c r="S385" s="6"/>
      <c r="T385" s="6"/>
      <c r="U385" s="6"/>
      <c r="V385" s="6"/>
      <c r="W385" s="6"/>
      <c r="X385" s="6"/>
      <c r="Y385" s="6"/>
      <c r="Z385" s="6"/>
    </row>
    <row r="386" ht="60.0" customHeight="1">
      <c r="A386" s="302"/>
      <c r="B386" s="122"/>
      <c r="C386" s="134" t="s">
        <v>1702</v>
      </c>
      <c r="D386" s="110">
        <v>1.0</v>
      </c>
      <c r="E386" s="115" t="s">
        <v>1053</v>
      </c>
      <c r="F386" s="134"/>
      <c r="G386" s="110" t="s">
        <v>1640</v>
      </c>
      <c r="H386" s="98"/>
      <c r="I386" s="98"/>
      <c r="J386" s="116"/>
      <c r="K386" s="6"/>
      <c r="L386" s="6"/>
      <c r="M386" s="6"/>
      <c r="N386" s="6"/>
      <c r="O386" s="6"/>
      <c r="P386" s="6"/>
      <c r="Q386" s="6"/>
      <c r="R386" s="6"/>
      <c r="S386" s="6"/>
      <c r="T386" s="6"/>
      <c r="U386" s="6"/>
      <c r="V386" s="6"/>
      <c r="W386" s="6"/>
      <c r="X386" s="6"/>
      <c r="Y386" s="6"/>
      <c r="Z386" s="6"/>
    </row>
    <row r="387" ht="30.0" customHeight="1">
      <c r="A387" s="302"/>
      <c r="B387" s="122"/>
      <c r="C387" s="115" t="s">
        <v>1703</v>
      </c>
      <c r="D387" s="110">
        <v>2.0</v>
      </c>
      <c r="E387" s="115" t="s">
        <v>158</v>
      </c>
      <c r="F387" s="115"/>
      <c r="G387" s="110"/>
      <c r="H387" s="98"/>
      <c r="I387" s="98"/>
      <c r="J387" s="116"/>
      <c r="K387" s="6"/>
      <c r="L387" s="6"/>
      <c r="M387" s="6"/>
      <c r="N387" s="6"/>
      <c r="O387" s="6"/>
      <c r="P387" s="6"/>
      <c r="Q387" s="6"/>
      <c r="R387" s="6"/>
      <c r="S387" s="6"/>
      <c r="T387" s="6"/>
      <c r="U387" s="6"/>
      <c r="V387" s="6"/>
      <c r="W387" s="6"/>
      <c r="X387" s="6"/>
      <c r="Y387" s="6"/>
      <c r="Z387" s="6"/>
    </row>
    <row r="388" ht="31.5" customHeight="1">
      <c r="A388" s="302" t="s">
        <v>1565</v>
      </c>
      <c r="B388" s="122" t="s">
        <v>1566</v>
      </c>
      <c r="C388" s="178" t="s">
        <v>3302</v>
      </c>
      <c r="D388" s="110">
        <v>1.0</v>
      </c>
      <c r="E388" s="115" t="s">
        <v>1520</v>
      </c>
      <c r="F388" s="110"/>
      <c r="G388" s="110" t="s">
        <v>3274</v>
      </c>
      <c r="H388" s="98"/>
      <c r="I388" s="98"/>
      <c r="J388" s="116"/>
      <c r="K388" s="6"/>
      <c r="L388" s="6"/>
      <c r="M388" s="6"/>
      <c r="N388" s="6"/>
      <c r="O388" s="6"/>
      <c r="P388" s="6"/>
      <c r="Q388" s="6"/>
      <c r="R388" s="6"/>
      <c r="S388" s="6"/>
      <c r="T388" s="6"/>
      <c r="U388" s="6"/>
      <c r="V388" s="6"/>
      <c r="W388" s="6"/>
      <c r="X388" s="6"/>
      <c r="Y388" s="6"/>
      <c r="Z388" s="6"/>
    </row>
    <row r="389" ht="45.0" customHeight="1">
      <c r="A389" s="302"/>
      <c r="B389" s="122"/>
      <c r="C389" s="134" t="s">
        <v>3303</v>
      </c>
      <c r="D389" s="110">
        <v>0.0</v>
      </c>
      <c r="E389" s="115" t="s">
        <v>1062</v>
      </c>
      <c r="F389" s="110"/>
      <c r="G389" s="110"/>
      <c r="H389" s="98"/>
      <c r="I389" s="98"/>
      <c r="J389" s="116"/>
      <c r="K389" s="6"/>
      <c r="L389" s="6"/>
      <c r="M389" s="6"/>
      <c r="N389" s="6"/>
      <c r="O389" s="6"/>
      <c r="P389" s="6"/>
      <c r="Q389" s="6"/>
      <c r="R389" s="6"/>
      <c r="S389" s="6"/>
      <c r="T389" s="6"/>
      <c r="U389" s="6"/>
      <c r="V389" s="6"/>
      <c r="W389" s="6"/>
      <c r="X389" s="6"/>
      <c r="Y389" s="6"/>
      <c r="Z389" s="6"/>
    </row>
    <row r="390" ht="30.0" customHeight="1">
      <c r="A390" s="302"/>
      <c r="B390" s="122"/>
      <c r="C390" s="134" t="s">
        <v>3305</v>
      </c>
      <c r="D390" s="110">
        <v>1.0</v>
      </c>
      <c r="E390" s="115" t="s">
        <v>495</v>
      </c>
      <c r="F390" s="110"/>
      <c r="G390" s="110" t="s">
        <v>3306</v>
      </c>
      <c r="H390" s="98"/>
      <c r="I390" s="98"/>
      <c r="J390" s="116"/>
      <c r="K390" s="6"/>
      <c r="L390" s="6"/>
      <c r="M390" s="6"/>
      <c r="N390" s="6"/>
      <c r="O390" s="6"/>
      <c r="P390" s="6"/>
      <c r="Q390" s="6"/>
      <c r="R390" s="6"/>
      <c r="S390" s="6"/>
      <c r="T390" s="6"/>
      <c r="U390" s="6"/>
      <c r="V390" s="6"/>
      <c r="W390" s="6"/>
      <c r="X390" s="6"/>
      <c r="Y390" s="6"/>
      <c r="Z390" s="6"/>
    </row>
    <row r="391" ht="63.0" customHeight="1">
      <c r="A391" s="302" t="s">
        <v>1568</v>
      </c>
      <c r="B391" s="122" t="s">
        <v>1570</v>
      </c>
      <c r="C391" s="134" t="s">
        <v>1710</v>
      </c>
      <c r="D391" s="110">
        <v>2.0</v>
      </c>
      <c r="E391" s="115" t="s">
        <v>1062</v>
      </c>
      <c r="F391" s="110"/>
      <c r="G391" s="110"/>
      <c r="H391" s="98"/>
      <c r="I391" s="98"/>
      <c r="J391" s="116"/>
      <c r="K391" s="6"/>
      <c r="L391" s="6"/>
      <c r="M391" s="6"/>
      <c r="N391" s="6"/>
      <c r="O391" s="6"/>
      <c r="P391" s="6"/>
      <c r="Q391" s="6"/>
      <c r="R391" s="6"/>
      <c r="S391" s="6"/>
      <c r="T391" s="6"/>
      <c r="U391" s="6"/>
      <c r="V391" s="6"/>
      <c r="W391" s="6"/>
      <c r="X391" s="6"/>
      <c r="Y391" s="6"/>
      <c r="Z391" s="6"/>
    </row>
    <row r="392" ht="31.5" hidden="1" customHeight="1">
      <c r="A392" s="333" t="s">
        <v>1572</v>
      </c>
      <c r="B392" s="99" t="s">
        <v>1574</v>
      </c>
      <c r="C392" s="3"/>
      <c r="D392" s="3"/>
      <c r="E392" s="3"/>
      <c r="F392" s="3"/>
      <c r="G392" s="4"/>
      <c r="H392" s="78"/>
      <c r="I392" s="78"/>
      <c r="J392" s="5"/>
      <c r="K392" s="6"/>
      <c r="L392" s="6"/>
      <c r="M392" s="6"/>
      <c r="N392" s="6"/>
      <c r="O392" s="6"/>
      <c r="P392" s="6"/>
      <c r="Q392" s="6"/>
      <c r="R392" s="6"/>
      <c r="S392" s="6"/>
      <c r="T392" s="6"/>
      <c r="U392" s="6"/>
      <c r="V392" s="6"/>
      <c r="W392" s="6"/>
      <c r="X392" s="6"/>
      <c r="Y392" s="6"/>
      <c r="Z392" s="6"/>
    </row>
    <row r="393" ht="60.0" hidden="1" customHeight="1">
      <c r="A393" s="120" t="s">
        <v>1581</v>
      </c>
      <c r="B393" s="110" t="s">
        <v>1582</v>
      </c>
      <c r="C393" s="108"/>
      <c r="D393" s="108"/>
      <c r="E393" s="113"/>
      <c r="F393" s="108"/>
      <c r="G393" s="108"/>
      <c r="H393" s="78"/>
      <c r="I393" s="78"/>
      <c r="J393" s="5"/>
      <c r="K393" s="6"/>
      <c r="L393" s="6"/>
      <c r="M393" s="6"/>
      <c r="N393" s="6"/>
      <c r="O393" s="6"/>
      <c r="P393" s="6"/>
      <c r="Q393" s="6"/>
      <c r="R393" s="6"/>
      <c r="S393" s="6"/>
      <c r="T393" s="6"/>
      <c r="U393" s="6"/>
      <c r="V393" s="6"/>
      <c r="W393" s="6"/>
      <c r="X393" s="6"/>
      <c r="Y393" s="6"/>
      <c r="Z393" s="6"/>
    </row>
    <row r="394" ht="45.0" hidden="1" customHeight="1">
      <c r="A394" s="120" t="s">
        <v>1583</v>
      </c>
      <c r="B394" s="110" t="s">
        <v>1584</v>
      </c>
      <c r="C394" s="108"/>
      <c r="D394" s="108"/>
      <c r="E394" s="113"/>
      <c r="F394" s="108"/>
      <c r="G394" s="108"/>
      <c r="H394" s="78"/>
      <c r="I394" s="78"/>
      <c r="J394" s="5"/>
      <c r="K394" s="6"/>
      <c r="L394" s="6"/>
      <c r="M394" s="6"/>
      <c r="N394" s="6"/>
      <c r="O394" s="6"/>
      <c r="P394" s="6"/>
      <c r="Q394" s="6"/>
      <c r="R394" s="6"/>
      <c r="S394" s="6"/>
      <c r="T394" s="6"/>
      <c r="U394" s="6"/>
      <c r="V394" s="6"/>
      <c r="W394" s="6"/>
      <c r="X394" s="6"/>
      <c r="Y394" s="6"/>
      <c r="Z394" s="6"/>
    </row>
    <row r="395" ht="78.75" hidden="1" customHeight="1">
      <c r="A395" s="120" t="s">
        <v>1587</v>
      </c>
      <c r="B395" s="122" t="s">
        <v>1690</v>
      </c>
      <c r="C395" s="108"/>
      <c r="D395" s="108"/>
      <c r="E395" s="113"/>
      <c r="F395" s="108"/>
      <c r="G395" s="108"/>
      <c r="H395" s="78"/>
      <c r="I395" s="78"/>
      <c r="J395" s="5"/>
      <c r="K395" s="6"/>
      <c r="L395" s="6"/>
      <c r="M395" s="6"/>
      <c r="N395" s="6"/>
      <c r="O395" s="6"/>
      <c r="P395" s="6"/>
      <c r="Q395" s="6"/>
      <c r="R395" s="6"/>
      <c r="S395" s="6"/>
      <c r="T395" s="6"/>
      <c r="U395" s="6"/>
      <c r="V395" s="6"/>
      <c r="W395" s="6"/>
      <c r="X395" s="6"/>
      <c r="Y395" s="6"/>
      <c r="Z395" s="6"/>
    </row>
    <row r="396" ht="31.5" customHeight="1">
      <c r="A396" s="300" t="s">
        <v>1590</v>
      </c>
      <c r="B396" s="301" t="s">
        <v>1592</v>
      </c>
      <c r="C396" s="3"/>
      <c r="D396" s="3"/>
      <c r="E396" s="3"/>
      <c r="F396" s="3"/>
      <c r="G396" s="4"/>
      <c r="H396" s="98">
        <f>SUM(D399:D400)</f>
        <v>0</v>
      </c>
      <c r="I396" s="98">
        <f>COUNT(D399:D400)*2</f>
        <v>4</v>
      </c>
      <c r="J396" s="116"/>
      <c r="K396" s="6"/>
      <c r="L396" s="6"/>
      <c r="M396" s="6"/>
      <c r="N396" s="6"/>
      <c r="O396" s="6"/>
      <c r="P396" s="6"/>
      <c r="Q396" s="6"/>
      <c r="R396" s="6"/>
      <c r="S396" s="6"/>
      <c r="T396" s="6"/>
      <c r="U396" s="6"/>
      <c r="V396" s="6"/>
      <c r="W396" s="6"/>
      <c r="X396" s="6"/>
      <c r="Y396" s="6"/>
      <c r="Z396" s="6"/>
    </row>
    <row r="397" ht="31.5" hidden="1" customHeight="1">
      <c r="A397" s="120" t="s">
        <v>1597</v>
      </c>
      <c r="B397" s="122" t="s">
        <v>1598</v>
      </c>
      <c r="C397" s="108"/>
      <c r="D397" s="108"/>
      <c r="E397" s="113"/>
      <c r="F397" s="108"/>
      <c r="G397" s="108"/>
      <c r="H397" s="78"/>
      <c r="I397" s="78"/>
      <c r="J397" s="5"/>
      <c r="K397" s="6"/>
      <c r="L397" s="6"/>
      <c r="M397" s="6"/>
      <c r="N397" s="6"/>
      <c r="O397" s="6"/>
      <c r="P397" s="6"/>
      <c r="Q397" s="6"/>
      <c r="R397" s="6"/>
      <c r="S397" s="6"/>
      <c r="T397" s="6"/>
      <c r="U397" s="6"/>
      <c r="V397" s="6"/>
      <c r="W397" s="6"/>
      <c r="X397" s="6"/>
      <c r="Y397" s="6"/>
      <c r="Z397" s="6"/>
    </row>
    <row r="398" ht="31.5" hidden="1" customHeight="1">
      <c r="A398" s="120" t="s">
        <v>1600</v>
      </c>
      <c r="B398" s="122" t="s">
        <v>1601</v>
      </c>
      <c r="C398" s="108"/>
      <c r="D398" s="108"/>
      <c r="E398" s="113"/>
      <c r="F398" s="108"/>
      <c r="G398" s="108"/>
      <c r="H398" s="78"/>
      <c r="I398" s="78"/>
      <c r="J398" s="5"/>
      <c r="K398" s="6"/>
      <c r="L398" s="6"/>
      <c r="M398" s="6"/>
      <c r="N398" s="6"/>
      <c r="O398" s="6"/>
      <c r="P398" s="6"/>
      <c r="Q398" s="6"/>
      <c r="R398" s="6"/>
      <c r="S398" s="6"/>
      <c r="T398" s="6"/>
      <c r="U398" s="6"/>
      <c r="V398" s="6"/>
      <c r="W398" s="6"/>
      <c r="X398" s="6"/>
      <c r="Y398" s="6"/>
      <c r="Z398" s="6"/>
    </row>
    <row r="399" ht="31.5" customHeight="1">
      <c r="A399" s="302" t="s">
        <v>1603</v>
      </c>
      <c r="B399" s="122" t="s">
        <v>1604</v>
      </c>
      <c r="C399" s="115" t="s">
        <v>1605</v>
      </c>
      <c r="D399" s="110">
        <v>0.0</v>
      </c>
      <c r="E399" s="159" t="s">
        <v>158</v>
      </c>
      <c r="F399" s="110"/>
      <c r="G399" s="110"/>
      <c r="H399" s="98"/>
      <c r="I399" s="98"/>
      <c r="J399" s="116"/>
      <c r="K399" s="6"/>
      <c r="L399" s="6"/>
      <c r="M399" s="6"/>
      <c r="N399" s="6"/>
      <c r="O399" s="6"/>
      <c r="P399" s="6"/>
      <c r="Q399" s="6"/>
      <c r="R399" s="6"/>
      <c r="S399" s="6"/>
      <c r="T399" s="6"/>
      <c r="U399" s="6"/>
      <c r="V399" s="6"/>
      <c r="W399" s="6"/>
      <c r="X399" s="6"/>
      <c r="Y399" s="6"/>
      <c r="Z399" s="6"/>
    </row>
    <row r="400" ht="30.0" customHeight="1">
      <c r="A400" s="302"/>
      <c r="B400" s="122"/>
      <c r="C400" s="115" t="s">
        <v>1607</v>
      </c>
      <c r="D400" s="110">
        <v>0.0</v>
      </c>
      <c r="E400" s="115" t="s">
        <v>158</v>
      </c>
      <c r="F400" s="110"/>
      <c r="G400" s="110"/>
      <c r="H400" s="98"/>
      <c r="I400" s="98"/>
      <c r="J400" s="116"/>
      <c r="K400" s="6"/>
      <c r="L400" s="6"/>
      <c r="M400" s="6"/>
      <c r="N400" s="6"/>
      <c r="O400" s="6"/>
      <c r="P400" s="6"/>
      <c r="Q400" s="6"/>
      <c r="R400" s="6"/>
      <c r="S400" s="6"/>
      <c r="T400" s="6"/>
      <c r="U400" s="6"/>
      <c r="V400" s="6"/>
      <c r="W400" s="6"/>
      <c r="X400" s="6"/>
      <c r="Y400" s="6"/>
      <c r="Z400" s="6"/>
    </row>
    <row r="401" ht="63.0" hidden="1" customHeight="1">
      <c r="A401" s="120" t="s">
        <v>1609</v>
      </c>
      <c r="B401" s="172" t="s">
        <v>1611</v>
      </c>
      <c r="C401" s="108"/>
      <c r="D401" s="108"/>
      <c r="E401" s="113"/>
      <c r="F401" s="108"/>
      <c r="G401" s="108"/>
      <c r="H401" s="78"/>
      <c r="I401" s="78"/>
      <c r="J401" s="5"/>
      <c r="K401" s="6"/>
      <c r="L401" s="6"/>
      <c r="M401" s="6"/>
      <c r="N401" s="6"/>
      <c r="O401" s="6"/>
      <c r="P401" s="6"/>
      <c r="Q401" s="6"/>
      <c r="R401" s="6"/>
      <c r="S401" s="6"/>
      <c r="T401" s="6"/>
      <c r="U401" s="6"/>
      <c r="V401" s="6"/>
      <c r="W401" s="6"/>
      <c r="X401" s="6"/>
      <c r="Y401" s="6"/>
      <c r="Z401" s="6"/>
    </row>
    <row r="402" ht="31.5" hidden="1" customHeight="1">
      <c r="A402" s="120" t="s">
        <v>1612</v>
      </c>
      <c r="B402" s="122" t="s">
        <v>1613</v>
      </c>
      <c r="C402" s="108"/>
      <c r="D402" s="108"/>
      <c r="E402" s="113"/>
      <c r="F402" s="108"/>
      <c r="G402" s="108"/>
      <c r="H402" s="78"/>
      <c r="I402" s="78"/>
      <c r="J402" s="5"/>
      <c r="K402" s="6"/>
      <c r="L402" s="6"/>
      <c r="M402" s="6"/>
      <c r="N402" s="6"/>
      <c r="O402" s="6"/>
      <c r="P402" s="6"/>
      <c r="Q402" s="6"/>
      <c r="R402" s="6"/>
      <c r="S402" s="6"/>
      <c r="T402" s="6"/>
      <c r="U402" s="6"/>
      <c r="V402" s="6"/>
      <c r="W402" s="6"/>
      <c r="X402" s="6"/>
      <c r="Y402" s="6"/>
      <c r="Z402" s="6"/>
    </row>
    <row r="403" ht="31.5" customHeight="1">
      <c r="A403" s="300" t="s">
        <v>1614</v>
      </c>
      <c r="B403" s="301" t="s">
        <v>1615</v>
      </c>
      <c r="C403" s="3"/>
      <c r="D403" s="3"/>
      <c r="E403" s="3"/>
      <c r="F403" s="3"/>
      <c r="G403" s="4"/>
      <c r="H403" s="98">
        <f>SUM(D404:D406)</f>
        <v>1</v>
      </c>
      <c r="I403" s="98">
        <f>COUNT(D404:D406)*2</f>
        <v>4</v>
      </c>
      <c r="J403" s="116"/>
      <c r="K403" s="6"/>
      <c r="L403" s="6"/>
      <c r="M403" s="6"/>
      <c r="N403" s="6"/>
      <c r="O403" s="6"/>
      <c r="P403" s="6"/>
      <c r="Q403" s="6"/>
      <c r="R403" s="6"/>
      <c r="S403" s="6"/>
      <c r="T403" s="6"/>
      <c r="U403" s="6"/>
      <c r="V403" s="6"/>
      <c r="W403" s="6"/>
      <c r="X403" s="6"/>
      <c r="Y403" s="6"/>
      <c r="Z403" s="6"/>
    </row>
    <row r="404" ht="31.5" customHeight="1">
      <c r="A404" s="302" t="s">
        <v>1625</v>
      </c>
      <c r="B404" s="122" t="s">
        <v>1626</v>
      </c>
      <c r="C404" s="115" t="s">
        <v>1627</v>
      </c>
      <c r="D404" s="110">
        <v>1.0</v>
      </c>
      <c r="E404" s="115" t="s">
        <v>331</v>
      </c>
      <c r="F404" s="110"/>
      <c r="G404" s="110" t="s">
        <v>3317</v>
      </c>
      <c r="H404" s="98"/>
      <c r="I404" s="98"/>
      <c r="J404" s="116"/>
      <c r="K404" s="6"/>
      <c r="L404" s="6"/>
      <c r="M404" s="6"/>
      <c r="N404" s="6"/>
      <c r="O404" s="6"/>
      <c r="P404" s="6"/>
      <c r="Q404" s="6"/>
      <c r="R404" s="6"/>
      <c r="S404" s="6"/>
      <c r="T404" s="6"/>
      <c r="U404" s="6"/>
      <c r="V404" s="6"/>
      <c r="W404" s="6"/>
      <c r="X404" s="6"/>
      <c r="Y404" s="6"/>
      <c r="Z404" s="6"/>
    </row>
    <row r="405" ht="31.5" hidden="1" customHeight="1">
      <c r="A405" s="120" t="s">
        <v>1632</v>
      </c>
      <c r="B405" s="122" t="s">
        <v>1633</v>
      </c>
      <c r="C405" s="108"/>
      <c r="D405" s="108"/>
      <c r="E405" s="113"/>
      <c r="F405" s="108"/>
      <c r="G405" s="108"/>
      <c r="H405" s="78"/>
      <c r="I405" s="78"/>
      <c r="J405" s="5"/>
      <c r="K405" s="6"/>
      <c r="L405" s="6"/>
      <c r="M405" s="6"/>
      <c r="N405" s="6"/>
      <c r="O405" s="6"/>
      <c r="P405" s="6"/>
      <c r="Q405" s="6"/>
      <c r="R405" s="6"/>
      <c r="S405" s="6"/>
      <c r="T405" s="6"/>
      <c r="U405" s="6"/>
      <c r="V405" s="6"/>
      <c r="W405" s="6"/>
      <c r="X405" s="6"/>
      <c r="Y405" s="6"/>
      <c r="Z405" s="6"/>
    </row>
    <row r="406" ht="31.5" customHeight="1">
      <c r="A406" s="302" t="s">
        <v>1638</v>
      </c>
      <c r="B406" s="122" t="s">
        <v>1641</v>
      </c>
      <c r="C406" s="134" t="s">
        <v>1821</v>
      </c>
      <c r="D406" s="110">
        <v>0.0</v>
      </c>
      <c r="E406" s="115" t="s">
        <v>158</v>
      </c>
      <c r="F406" s="110"/>
      <c r="G406" s="110"/>
      <c r="H406" s="98"/>
      <c r="I406" s="98"/>
      <c r="J406" s="116"/>
      <c r="K406" s="6"/>
      <c r="L406" s="6"/>
      <c r="M406" s="6"/>
      <c r="N406" s="6"/>
      <c r="O406" s="6"/>
      <c r="P406" s="6"/>
      <c r="Q406" s="6"/>
      <c r="R406" s="6"/>
      <c r="S406" s="6"/>
      <c r="T406" s="6"/>
      <c r="U406" s="6"/>
      <c r="V406" s="6"/>
      <c r="W406" s="6"/>
      <c r="X406" s="6"/>
      <c r="Y406" s="6"/>
      <c r="Z406" s="6"/>
    </row>
    <row r="407" ht="31.5" customHeight="1">
      <c r="A407" s="300" t="s">
        <v>1646</v>
      </c>
      <c r="B407" s="301" t="s">
        <v>1649</v>
      </c>
      <c r="C407" s="3"/>
      <c r="D407" s="3"/>
      <c r="E407" s="3"/>
      <c r="F407" s="3"/>
      <c r="G407" s="4"/>
      <c r="H407" s="98">
        <f>SUM(D416:D421)</f>
        <v>11</v>
      </c>
      <c r="I407" s="98">
        <f>COUNT(D416:D421)*2</f>
        <v>12</v>
      </c>
      <c r="J407" s="116"/>
      <c r="K407" s="6"/>
      <c r="L407" s="6"/>
      <c r="M407" s="6"/>
      <c r="N407" s="6"/>
      <c r="O407" s="6"/>
      <c r="P407" s="6"/>
      <c r="Q407" s="6"/>
      <c r="R407" s="6"/>
      <c r="S407" s="6"/>
      <c r="T407" s="6"/>
      <c r="U407" s="6"/>
      <c r="V407" s="6"/>
      <c r="W407" s="6"/>
      <c r="X407" s="6"/>
      <c r="Y407" s="6"/>
      <c r="Z407" s="6"/>
    </row>
    <row r="408" ht="47.25" hidden="1" customHeight="1">
      <c r="A408" s="120" t="s">
        <v>1657</v>
      </c>
      <c r="B408" s="122" t="s">
        <v>1658</v>
      </c>
      <c r="C408" s="108"/>
      <c r="D408" s="108"/>
      <c r="E408" s="113"/>
      <c r="F408" s="108"/>
      <c r="G408" s="108"/>
      <c r="H408" s="78"/>
      <c r="I408" s="78"/>
      <c r="J408" s="5"/>
      <c r="K408" s="6"/>
      <c r="L408" s="6"/>
      <c r="M408" s="6"/>
      <c r="N408" s="6"/>
      <c r="O408" s="6"/>
      <c r="P408" s="6"/>
      <c r="Q408" s="6"/>
      <c r="R408" s="6"/>
      <c r="S408" s="6"/>
      <c r="T408" s="6"/>
      <c r="U408" s="6"/>
      <c r="V408" s="6"/>
      <c r="W408" s="6"/>
      <c r="X408" s="6"/>
      <c r="Y408" s="6"/>
      <c r="Z408" s="6"/>
    </row>
    <row r="409" ht="31.5" hidden="1" customHeight="1">
      <c r="A409" s="120" t="s">
        <v>1661</v>
      </c>
      <c r="B409" s="122" t="s">
        <v>1662</v>
      </c>
      <c r="C409" s="108"/>
      <c r="D409" s="108"/>
      <c r="E409" s="113"/>
      <c r="F409" s="108"/>
      <c r="G409" s="108"/>
      <c r="H409" s="78"/>
      <c r="I409" s="78"/>
      <c r="J409" s="5"/>
      <c r="K409" s="6"/>
      <c r="L409" s="6"/>
      <c r="M409" s="6"/>
      <c r="N409" s="6"/>
      <c r="O409" s="6"/>
      <c r="P409" s="6"/>
      <c r="Q409" s="6"/>
      <c r="R409" s="6"/>
      <c r="S409" s="6"/>
      <c r="T409" s="6"/>
      <c r="U409" s="6"/>
      <c r="V409" s="6"/>
      <c r="W409" s="6"/>
      <c r="X409" s="6"/>
      <c r="Y409" s="6"/>
      <c r="Z409" s="6"/>
    </row>
    <row r="410" ht="31.5" hidden="1" customHeight="1">
      <c r="A410" s="120" t="s">
        <v>1664</v>
      </c>
      <c r="B410" s="122" t="s">
        <v>1665</v>
      </c>
      <c r="C410" s="108"/>
      <c r="D410" s="108"/>
      <c r="E410" s="113"/>
      <c r="F410" s="108"/>
      <c r="G410" s="108"/>
      <c r="H410" s="78"/>
      <c r="I410" s="78"/>
      <c r="J410" s="5"/>
      <c r="K410" s="6"/>
      <c r="L410" s="6"/>
      <c r="M410" s="6"/>
      <c r="N410" s="6"/>
      <c r="O410" s="6"/>
      <c r="P410" s="6"/>
      <c r="Q410" s="6"/>
      <c r="R410" s="6"/>
      <c r="S410" s="6"/>
      <c r="T410" s="6"/>
      <c r="U410" s="6"/>
      <c r="V410" s="6"/>
      <c r="W410" s="6"/>
      <c r="X410" s="6"/>
      <c r="Y410" s="6"/>
      <c r="Z410" s="6"/>
    </row>
    <row r="411" ht="31.5" hidden="1" customHeight="1">
      <c r="A411" s="120" t="s">
        <v>1666</v>
      </c>
      <c r="B411" s="122" t="s">
        <v>1667</v>
      </c>
      <c r="C411" s="108"/>
      <c r="D411" s="108"/>
      <c r="E411" s="113"/>
      <c r="F411" s="108"/>
      <c r="G411" s="108"/>
      <c r="H411" s="78"/>
      <c r="I411" s="78"/>
      <c r="J411" s="5"/>
      <c r="K411" s="6"/>
      <c r="L411" s="6"/>
      <c r="M411" s="6"/>
      <c r="N411" s="6"/>
      <c r="O411" s="6"/>
      <c r="P411" s="6"/>
      <c r="Q411" s="6"/>
      <c r="R411" s="6"/>
      <c r="S411" s="6"/>
      <c r="T411" s="6"/>
      <c r="U411" s="6"/>
      <c r="V411" s="6"/>
      <c r="W411" s="6"/>
      <c r="X411" s="6"/>
      <c r="Y411" s="6"/>
      <c r="Z411" s="6"/>
    </row>
    <row r="412" ht="47.25" hidden="1" customHeight="1">
      <c r="A412" s="120" t="s">
        <v>1668</v>
      </c>
      <c r="B412" s="122" t="s">
        <v>1669</v>
      </c>
      <c r="C412" s="108"/>
      <c r="D412" s="108"/>
      <c r="E412" s="113"/>
      <c r="F412" s="108"/>
      <c r="G412" s="108"/>
      <c r="H412" s="78"/>
      <c r="I412" s="78"/>
      <c r="J412" s="5"/>
      <c r="K412" s="6"/>
      <c r="L412" s="6"/>
      <c r="M412" s="6"/>
      <c r="N412" s="6"/>
      <c r="O412" s="6"/>
      <c r="P412" s="6"/>
      <c r="Q412" s="6"/>
      <c r="R412" s="6"/>
      <c r="S412" s="6"/>
      <c r="T412" s="6"/>
      <c r="U412" s="6"/>
      <c r="V412" s="6"/>
      <c r="W412" s="6"/>
      <c r="X412" s="6"/>
      <c r="Y412" s="6"/>
      <c r="Z412" s="6"/>
    </row>
    <row r="413" ht="31.5" hidden="1" customHeight="1">
      <c r="A413" s="120" t="s">
        <v>1670</v>
      </c>
      <c r="B413" s="122" t="s">
        <v>1671</v>
      </c>
      <c r="C413" s="108"/>
      <c r="D413" s="108"/>
      <c r="E413" s="113"/>
      <c r="F413" s="108"/>
      <c r="G413" s="108"/>
      <c r="H413" s="78"/>
      <c r="I413" s="78"/>
      <c r="J413" s="5"/>
      <c r="K413" s="6"/>
      <c r="L413" s="6"/>
      <c r="M413" s="6"/>
      <c r="N413" s="6"/>
      <c r="O413" s="6"/>
      <c r="P413" s="6"/>
      <c r="Q413" s="6"/>
      <c r="R413" s="6"/>
      <c r="S413" s="6"/>
      <c r="T413" s="6"/>
      <c r="U413" s="6"/>
      <c r="V413" s="6"/>
      <c r="W413" s="6"/>
      <c r="X413" s="6"/>
      <c r="Y413" s="6"/>
      <c r="Z413" s="6"/>
    </row>
    <row r="414" ht="31.5" hidden="1" customHeight="1">
      <c r="A414" s="120" t="s">
        <v>1672</v>
      </c>
      <c r="B414" s="122" t="s">
        <v>1673</v>
      </c>
      <c r="C414" s="108"/>
      <c r="D414" s="108"/>
      <c r="E414" s="113"/>
      <c r="F414" s="108"/>
      <c r="G414" s="108"/>
      <c r="H414" s="78"/>
      <c r="I414" s="78"/>
      <c r="J414" s="5"/>
      <c r="K414" s="6"/>
      <c r="L414" s="6"/>
      <c r="M414" s="6"/>
      <c r="N414" s="6"/>
      <c r="O414" s="6"/>
      <c r="P414" s="6"/>
      <c r="Q414" s="6"/>
      <c r="R414" s="6"/>
      <c r="S414" s="6"/>
      <c r="T414" s="6"/>
      <c r="U414" s="6"/>
      <c r="V414" s="6"/>
      <c r="W414" s="6"/>
      <c r="X414" s="6"/>
      <c r="Y414" s="6"/>
      <c r="Z414" s="6"/>
    </row>
    <row r="415" ht="31.5" hidden="1" customHeight="1">
      <c r="A415" s="120" t="s">
        <v>1674</v>
      </c>
      <c r="B415" s="122" t="s">
        <v>1675</v>
      </c>
      <c r="C415" s="108"/>
      <c r="D415" s="108"/>
      <c r="E415" s="113"/>
      <c r="F415" s="108"/>
      <c r="G415" s="108"/>
      <c r="H415" s="78"/>
      <c r="I415" s="78"/>
      <c r="J415" s="5"/>
      <c r="K415" s="6"/>
      <c r="L415" s="6"/>
      <c r="M415" s="6"/>
      <c r="N415" s="6"/>
      <c r="O415" s="6"/>
      <c r="P415" s="6"/>
      <c r="Q415" s="6"/>
      <c r="R415" s="6"/>
      <c r="S415" s="6"/>
      <c r="T415" s="6"/>
      <c r="U415" s="6"/>
      <c r="V415" s="6"/>
      <c r="W415" s="6"/>
      <c r="X415" s="6"/>
      <c r="Y415" s="6"/>
      <c r="Z415" s="6"/>
    </row>
    <row r="416" ht="31.5" customHeight="1">
      <c r="A416" s="302" t="s">
        <v>1676</v>
      </c>
      <c r="B416" s="122" t="s">
        <v>1677</v>
      </c>
      <c r="C416" s="134" t="s">
        <v>1781</v>
      </c>
      <c r="D416" s="110">
        <v>2.0</v>
      </c>
      <c r="E416" s="115" t="s">
        <v>1053</v>
      </c>
      <c r="F416" s="110"/>
      <c r="G416" s="110"/>
      <c r="H416" s="98"/>
      <c r="I416" s="98"/>
      <c r="J416" s="116"/>
      <c r="K416" s="6"/>
      <c r="L416" s="6"/>
      <c r="M416" s="6"/>
      <c r="N416" s="6"/>
      <c r="O416" s="6"/>
      <c r="P416" s="6"/>
      <c r="Q416" s="6"/>
      <c r="R416" s="6"/>
      <c r="S416" s="6"/>
      <c r="T416" s="6"/>
      <c r="U416" s="6"/>
      <c r="V416" s="6"/>
      <c r="W416" s="6"/>
      <c r="X416" s="6"/>
      <c r="Y416" s="6"/>
      <c r="Z416" s="6"/>
    </row>
    <row r="417" ht="30.0" customHeight="1">
      <c r="A417" s="302"/>
      <c r="B417" s="106"/>
      <c r="C417" s="134" t="s">
        <v>1790</v>
      </c>
      <c r="D417" s="110">
        <v>2.0</v>
      </c>
      <c r="E417" s="115" t="s">
        <v>114</v>
      </c>
      <c r="F417" s="110"/>
      <c r="G417" s="110"/>
      <c r="H417" s="98"/>
      <c r="I417" s="98"/>
      <c r="J417" s="116"/>
      <c r="K417" s="6"/>
      <c r="L417" s="6"/>
      <c r="M417" s="6"/>
      <c r="N417" s="6"/>
      <c r="O417" s="6"/>
      <c r="P417" s="6"/>
      <c r="Q417" s="6"/>
      <c r="R417" s="6"/>
      <c r="S417" s="6"/>
      <c r="T417" s="6"/>
      <c r="U417" s="6"/>
      <c r="V417" s="6"/>
      <c r="W417" s="6"/>
      <c r="X417" s="6"/>
      <c r="Y417" s="6"/>
      <c r="Z417" s="6"/>
    </row>
    <row r="418" ht="30.0" customHeight="1">
      <c r="A418" s="302"/>
      <c r="B418" s="106"/>
      <c r="C418" s="134" t="s">
        <v>1798</v>
      </c>
      <c r="D418" s="110">
        <v>2.0</v>
      </c>
      <c r="E418" s="115" t="s">
        <v>1053</v>
      </c>
      <c r="F418" s="110"/>
      <c r="G418" s="110"/>
      <c r="H418" s="98"/>
      <c r="I418" s="98"/>
      <c r="J418" s="116"/>
      <c r="K418" s="6"/>
      <c r="L418" s="6"/>
      <c r="M418" s="6"/>
      <c r="N418" s="6"/>
      <c r="O418" s="6"/>
      <c r="P418" s="6"/>
      <c r="Q418" s="6"/>
      <c r="R418" s="6"/>
      <c r="S418" s="6"/>
      <c r="T418" s="6"/>
      <c r="U418" s="6"/>
      <c r="V418" s="6"/>
      <c r="W418" s="6"/>
      <c r="X418" s="6"/>
      <c r="Y418" s="6"/>
      <c r="Z418" s="6"/>
    </row>
    <row r="419" ht="30.0" customHeight="1">
      <c r="A419" s="302"/>
      <c r="B419" s="106"/>
      <c r="C419" s="134" t="s">
        <v>1807</v>
      </c>
      <c r="D419" s="110">
        <v>2.0</v>
      </c>
      <c r="E419" s="115" t="s">
        <v>158</v>
      </c>
      <c r="F419" s="110"/>
      <c r="G419" s="110"/>
      <c r="H419" s="98"/>
      <c r="I419" s="98"/>
      <c r="J419" s="116"/>
      <c r="K419" s="6"/>
      <c r="L419" s="6"/>
      <c r="M419" s="6"/>
      <c r="N419" s="6"/>
      <c r="O419" s="6"/>
      <c r="P419" s="6"/>
      <c r="Q419" s="6"/>
      <c r="R419" s="6"/>
      <c r="S419" s="6"/>
      <c r="T419" s="6"/>
      <c r="U419" s="6"/>
      <c r="V419" s="6"/>
      <c r="W419" s="6"/>
      <c r="X419" s="6"/>
      <c r="Y419" s="6"/>
      <c r="Z419" s="6"/>
    </row>
    <row r="420" ht="30.0" customHeight="1">
      <c r="A420" s="302"/>
      <c r="B420" s="342"/>
      <c r="C420" s="178" t="s">
        <v>3324</v>
      </c>
      <c r="D420" s="110">
        <v>2.0</v>
      </c>
      <c r="E420" s="115" t="s">
        <v>1053</v>
      </c>
      <c r="F420" s="110"/>
      <c r="G420" s="110"/>
      <c r="H420" s="98"/>
      <c r="I420" s="98"/>
      <c r="J420" s="116"/>
      <c r="K420" s="6"/>
      <c r="L420" s="6"/>
      <c r="M420" s="6"/>
      <c r="N420" s="6"/>
      <c r="O420" s="6"/>
      <c r="P420" s="6"/>
      <c r="Q420" s="6"/>
      <c r="R420" s="6"/>
      <c r="S420" s="6"/>
      <c r="T420" s="6"/>
      <c r="U420" s="6"/>
      <c r="V420" s="6"/>
      <c r="W420" s="6"/>
      <c r="X420" s="6"/>
      <c r="Y420" s="6"/>
      <c r="Z420" s="6"/>
    </row>
    <row r="421" ht="47.25" customHeight="1">
      <c r="A421" s="302" t="s">
        <v>1680</v>
      </c>
      <c r="B421" s="122" t="s">
        <v>1681</v>
      </c>
      <c r="C421" s="134" t="s">
        <v>1814</v>
      </c>
      <c r="D421" s="110">
        <v>1.0</v>
      </c>
      <c r="E421" s="115" t="s">
        <v>1053</v>
      </c>
      <c r="F421" s="110"/>
      <c r="G421" s="110" t="s">
        <v>1899</v>
      </c>
      <c r="H421" s="98"/>
      <c r="I421" s="98"/>
      <c r="J421" s="116"/>
      <c r="K421" s="6"/>
      <c r="L421" s="6"/>
      <c r="M421" s="6"/>
      <c r="N421" s="6"/>
      <c r="O421" s="6"/>
      <c r="P421" s="6"/>
      <c r="Q421" s="6"/>
      <c r="R421" s="6"/>
      <c r="S421" s="6"/>
      <c r="T421" s="6"/>
      <c r="U421" s="6"/>
      <c r="V421" s="6"/>
      <c r="W421" s="6"/>
      <c r="X421" s="6"/>
      <c r="Y421" s="6"/>
      <c r="Z421" s="6"/>
    </row>
    <row r="422" ht="31.5" customHeight="1">
      <c r="A422" s="302" t="s">
        <v>1683</v>
      </c>
      <c r="B422" s="301" t="s">
        <v>1816</v>
      </c>
      <c r="C422" s="3"/>
      <c r="D422" s="3"/>
      <c r="E422" s="3"/>
      <c r="F422" s="3"/>
      <c r="G422" s="4"/>
      <c r="H422" s="98">
        <f>SUM(D423)</f>
        <v>2</v>
      </c>
      <c r="I422" s="98">
        <f>COUNT(D423)*2</f>
        <v>2</v>
      </c>
      <c r="J422" s="116"/>
      <c r="K422" s="6"/>
      <c r="L422" s="6"/>
      <c r="M422" s="6"/>
      <c r="N422" s="6"/>
      <c r="O422" s="6"/>
      <c r="P422" s="6"/>
      <c r="Q422" s="6"/>
      <c r="R422" s="6"/>
      <c r="S422" s="6"/>
      <c r="T422" s="6"/>
      <c r="U422" s="6"/>
      <c r="V422" s="6"/>
      <c r="W422" s="6"/>
      <c r="X422" s="6"/>
      <c r="Y422" s="6"/>
      <c r="Z422" s="6"/>
    </row>
    <row r="423" ht="63.0" customHeight="1">
      <c r="A423" s="302" t="s">
        <v>1687</v>
      </c>
      <c r="B423" s="122" t="s">
        <v>1824</v>
      </c>
      <c r="C423" s="134" t="s">
        <v>3326</v>
      </c>
      <c r="D423" s="110">
        <v>2.0</v>
      </c>
      <c r="E423" s="115" t="s">
        <v>158</v>
      </c>
      <c r="F423" s="110"/>
      <c r="G423" s="110" t="s">
        <v>2735</v>
      </c>
      <c r="H423" s="98"/>
      <c r="I423" s="98"/>
      <c r="J423" s="116"/>
      <c r="K423" s="6"/>
      <c r="L423" s="6"/>
      <c r="M423" s="6"/>
      <c r="N423" s="6"/>
      <c r="O423" s="6"/>
      <c r="P423" s="6"/>
      <c r="Q423" s="6"/>
      <c r="R423" s="6"/>
      <c r="S423" s="6"/>
      <c r="T423" s="6"/>
      <c r="U423" s="6"/>
      <c r="V423" s="6"/>
      <c r="W423" s="6"/>
      <c r="X423" s="6"/>
      <c r="Y423" s="6"/>
      <c r="Z423" s="6"/>
    </row>
    <row r="424" ht="63.0" hidden="1" customHeight="1">
      <c r="A424" s="303" t="s">
        <v>1691</v>
      </c>
      <c r="B424" s="122" t="s">
        <v>1830</v>
      </c>
      <c r="C424" s="108"/>
      <c r="D424" s="108"/>
      <c r="E424" s="113"/>
      <c r="F424" s="108"/>
      <c r="G424" s="108"/>
      <c r="H424" s="78"/>
      <c r="I424" s="78"/>
      <c r="J424" s="5"/>
      <c r="K424" s="6"/>
      <c r="L424" s="6"/>
      <c r="M424" s="6"/>
      <c r="N424" s="6"/>
      <c r="O424" s="6"/>
      <c r="P424" s="6"/>
      <c r="Q424" s="6"/>
      <c r="R424" s="6"/>
      <c r="S424" s="6"/>
      <c r="T424" s="6"/>
      <c r="U424" s="6"/>
      <c r="V424" s="6"/>
      <c r="W424" s="6"/>
      <c r="X424" s="6"/>
      <c r="Y424" s="6"/>
      <c r="Z424" s="6"/>
    </row>
    <row r="425" ht="47.25" hidden="1" customHeight="1">
      <c r="A425" s="303" t="s">
        <v>1696</v>
      </c>
      <c r="B425" s="122" t="s">
        <v>1834</v>
      </c>
      <c r="C425" s="108"/>
      <c r="D425" s="108"/>
      <c r="E425" s="113"/>
      <c r="F425" s="108"/>
      <c r="G425" s="108"/>
      <c r="H425" s="78"/>
      <c r="I425" s="78"/>
      <c r="J425" s="5"/>
      <c r="K425" s="6"/>
      <c r="L425" s="6"/>
      <c r="M425" s="6"/>
      <c r="N425" s="6"/>
      <c r="O425" s="6"/>
      <c r="P425" s="6"/>
      <c r="Q425" s="6"/>
      <c r="R425" s="6"/>
      <c r="S425" s="6"/>
      <c r="T425" s="6"/>
      <c r="U425" s="6"/>
      <c r="V425" s="6"/>
      <c r="W425" s="6"/>
      <c r="X425" s="6"/>
      <c r="Y425" s="6"/>
      <c r="Z425" s="6"/>
    </row>
    <row r="426" ht="18.0" hidden="1" customHeight="1">
      <c r="A426" s="347" t="s">
        <v>1700</v>
      </c>
      <c r="B426" s="301" t="s">
        <v>1836</v>
      </c>
      <c r="C426" s="3"/>
      <c r="D426" s="3"/>
      <c r="E426" s="3"/>
      <c r="F426" s="3"/>
      <c r="G426" s="4"/>
      <c r="H426" s="78"/>
      <c r="I426" s="78"/>
      <c r="J426" s="5"/>
      <c r="K426" s="6"/>
      <c r="L426" s="6"/>
      <c r="M426" s="6"/>
      <c r="N426" s="6"/>
      <c r="O426" s="6"/>
      <c r="P426" s="6"/>
      <c r="Q426" s="6"/>
      <c r="R426" s="6"/>
      <c r="S426" s="6"/>
      <c r="T426" s="6"/>
      <c r="U426" s="6"/>
      <c r="V426" s="6"/>
      <c r="W426" s="6"/>
      <c r="X426" s="6"/>
      <c r="Y426" s="6"/>
      <c r="Z426" s="6"/>
    </row>
    <row r="427" ht="31.5" hidden="1" customHeight="1">
      <c r="A427" s="303" t="s">
        <v>1705</v>
      </c>
      <c r="B427" s="122" t="s">
        <v>1849</v>
      </c>
      <c r="C427" s="108"/>
      <c r="D427" s="108"/>
      <c r="E427" s="113"/>
      <c r="F427" s="108"/>
      <c r="G427" s="108"/>
      <c r="H427" s="78"/>
      <c r="I427" s="78"/>
      <c r="J427" s="5"/>
      <c r="K427" s="6"/>
      <c r="L427" s="6"/>
      <c r="M427" s="6"/>
      <c r="N427" s="6"/>
      <c r="O427" s="6"/>
      <c r="P427" s="6"/>
      <c r="Q427" s="6"/>
      <c r="R427" s="6"/>
      <c r="S427" s="6"/>
      <c r="T427" s="6"/>
      <c r="U427" s="6"/>
      <c r="V427" s="6"/>
      <c r="W427" s="6"/>
      <c r="X427" s="6"/>
      <c r="Y427" s="6"/>
      <c r="Z427" s="6"/>
    </row>
    <row r="428" ht="31.5" hidden="1" customHeight="1">
      <c r="A428" s="303" t="s">
        <v>1709</v>
      </c>
      <c r="B428" s="122" t="s">
        <v>1850</v>
      </c>
      <c r="C428" s="108"/>
      <c r="D428" s="108"/>
      <c r="E428" s="113"/>
      <c r="F428" s="108"/>
      <c r="G428" s="108"/>
      <c r="H428" s="78"/>
      <c r="I428" s="78"/>
      <c r="J428" s="5"/>
      <c r="K428" s="6"/>
      <c r="L428" s="6"/>
      <c r="M428" s="6"/>
      <c r="N428" s="6"/>
      <c r="O428" s="6"/>
      <c r="P428" s="6"/>
      <c r="Q428" s="6"/>
      <c r="R428" s="6"/>
      <c r="S428" s="6"/>
      <c r="T428" s="6"/>
      <c r="U428" s="6"/>
      <c r="V428" s="6"/>
      <c r="W428" s="6"/>
      <c r="X428" s="6"/>
      <c r="Y428" s="6"/>
      <c r="Z428" s="6"/>
    </row>
    <row r="429" ht="31.5" hidden="1" customHeight="1">
      <c r="A429" s="303" t="s">
        <v>1713</v>
      </c>
      <c r="B429" s="122" t="s">
        <v>1851</v>
      </c>
      <c r="C429" s="108"/>
      <c r="D429" s="108"/>
      <c r="E429" s="113"/>
      <c r="F429" s="108"/>
      <c r="G429" s="108"/>
      <c r="H429" s="78"/>
      <c r="I429" s="78"/>
      <c r="J429" s="5"/>
      <c r="K429" s="6"/>
      <c r="L429" s="6"/>
      <c r="M429" s="6"/>
      <c r="N429" s="6"/>
      <c r="O429" s="6"/>
      <c r="P429" s="6"/>
      <c r="Q429" s="6"/>
      <c r="R429" s="6"/>
      <c r="S429" s="6"/>
      <c r="T429" s="6"/>
      <c r="U429" s="6"/>
      <c r="V429" s="6"/>
      <c r="W429" s="6"/>
      <c r="X429" s="6"/>
      <c r="Y429" s="6"/>
      <c r="Z429" s="6"/>
    </row>
    <row r="430" ht="31.5" hidden="1" customHeight="1">
      <c r="A430" s="303" t="s">
        <v>1715</v>
      </c>
      <c r="B430" s="122" t="s">
        <v>1852</v>
      </c>
      <c r="C430" s="108"/>
      <c r="D430" s="108"/>
      <c r="E430" s="113"/>
      <c r="F430" s="108"/>
      <c r="G430" s="108"/>
      <c r="H430" s="78"/>
      <c r="I430" s="78"/>
      <c r="J430" s="5"/>
      <c r="K430" s="6"/>
      <c r="L430" s="6"/>
      <c r="M430" s="6"/>
      <c r="N430" s="6"/>
      <c r="O430" s="6"/>
      <c r="P430" s="6"/>
      <c r="Q430" s="6"/>
      <c r="R430" s="6"/>
      <c r="S430" s="6"/>
      <c r="T430" s="6"/>
      <c r="U430" s="6"/>
      <c r="V430" s="6"/>
      <c r="W430" s="6"/>
      <c r="X430" s="6"/>
      <c r="Y430" s="6"/>
      <c r="Z430" s="6"/>
    </row>
    <row r="431" ht="31.5" customHeight="1">
      <c r="A431" s="320" t="s">
        <v>1717</v>
      </c>
      <c r="B431" s="301" t="s">
        <v>1719</v>
      </c>
      <c r="C431" s="3"/>
      <c r="D431" s="3"/>
      <c r="E431" s="3"/>
      <c r="F431" s="3"/>
      <c r="G431" s="4"/>
      <c r="H431" s="98">
        <f>SUM(D432:D435)</f>
        <v>5</v>
      </c>
      <c r="I431" s="98">
        <f>COUNT(D432:D435)*2</f>
        <v>8</v>
      </c>
      <c r="J431" s="116"/>
      <c r="K431" s="6"/>
      <c r="L431" s="6"/>
      <c r="M431" s="6"/>
      <c r="N431" s="6"/>
      <c r="O431" s="6"/>
      <c r="P431" s="6"/>
      <c r="Q431" s="6"/>
      <c r="R431" s="6"/>
      <c r="S431" s="6"/>
      <c r="T431" s="6"/>
      <c r="U431" s="6"/>
      <c r="V431" s="6"/>
      <c r="W431" s="6"/>
      <c r="X431" s="6"/>
      <c r="Y431" s="6"/>
      <c r="Z431" s="6"/>
    </row>
    <row r="432" ht="47.25" customHeight="1">
      <c r="A432" s="302" t="s">
        <v>1720</v>
      </c>
      <c r="B432" s="122" t="s">
        <v>1721</v>
      </c>
      <c r="C432" s="106" t="s">
        <v>1874</v>
      </c>
      <c r="D432" s="110">
        <v>2.0</v>
      </c>
      <c r="E432" s="115" t="s">
        <v>473</v>
      </c>
      <c r="F432" s="110"/>
      <c r="G432" s="110"/>
      <c r="H432" s="98"/>
      <c r="I432" s="98"/>
      <c r="J432" s="116"/>
      <c r="K432" s="6"/>
      <c r="L432" s="6"/>
      <c r="M432" s="6"/>
      <c r="N432" s="6"/>
      <c r="O432" s="6"/>
      <c r="P432" s="6"/>
      <c r="Q432" s="6"/>
      <c r="R432" s="6"/>
      <c r="S432" s="6"/>
      <c r="T432" s="6"/>
      <c r="U432" s="6"/>
      <c r="V432" s="6"/>
      <c r="W432" s="6"/>
      <c r="X432" s="6"/>
      <c r="Y432" s="6"/>
      <c r="Z432" s="6"/>
    </row>
    <row r="433" ht="30.0" customHeight="1">
      <c r="A433" s="302"/>
      <c r="B433" s="122"/>
      <c r="C433" s="115" t="s">
        <v>1878</v>
      </c>
      <c r="D433" s="110">
        <v>1.0</v>
      </c>
      <c r="E433" s="236" t="s">
        <v>1053</v>
      </c>
      <c r="F433" s="116"/>
      <c r="G433" s="110" t="s">
        <v>3334</v>
      </c>
      <c r="H433" s="98"/>
      <c r="I433" s="98"/>
      <c r="J433" s="116"/>
      <c r="K433" s="6"/>
      <c r="L433" s="6"/>
      <c r="M433" s="6"/>
      <c r="N433" s="6"/>
      <c r="O433" s="6"/>
      <c r="P433" s="6"/>
      <c r="Q433" s="6"/>
      <c r="R433" s="6"/>
      <c r="S433" s="6"/>
      <c r="T433" s="6"/>
      <c r="U433" s="6"/>
      <c r="V433" s="6"/>
      <c r="W433" s="6"/>
      <c r="X433" s="6"/>
      <c r="Y433" s="6"/>
      <c r="Z433" s="6"/>
    </row>
    <row r="434" ht="60.0" customHeight="1">
      <c r="A434" s="352" t="s">
        <v>1723</v>
      </c>
      <c r="B434" s="141" t="s">
        <v>1724</v>
      </c>
      <c r="C434" s="353" t="s">
        <v>1895</v>
      </c>
      <c r="D434" s="123">
        <v>1.0</v>
      </c>
      <c r="E434" s="216" t="s">
        <v>158</v>
      </c>
      <c r="F434" s="354" t="s">
        <v>3337</v>
      </c>
      <c r="G434" s="123" t="s">
        <v>3338</v>
      </c>
      <c r="H434" s="98"/>
      <c r="I434" s="98"/>
      <c r="J434" s="116"/>
      <c r="K434" s="6"/>
      <c r="L434" s="6"/>
      <c r="M434" s="6"/>
      <c r="N434" s="6"/>
      <c r="O434" s="6"/>
      <c r="P434" s="6"/>
      <c r="Q434" s="6"/>
      <c r="R434" s="6"/>
      <c r="S434" s="6"/>
      <c r="T434" s="6"/>
      <c r="U434" s="6"/>
      <c r="V434" s="6"/>
      <c r="W434" s="6"/>
      <c r="X434" s="6"/>
      <c r="Y434" s="6"/>
      <c r="Z434" s="6"/>
    </row>
    <row r="435" ht="45.0" customHeight="1">
      <c r="A435" s="148"/>
      <c r="B435" s="122"/>
      <c r="C435" s="134" t="s">
        <v>1883</v>
      </c>
      <c r="D435" s="110">
        <v>1.0</v>
      </c>
      <c r="E435" s="115" t="s">
        <v>1053</v>
      </c>
      <c r="F435" s="134" t="s">
        <v>3339</v>
      </c>
      <c r="G435" s="110" t="s">
        <v>1640</v>
      </c>
      <c r="H435" s="98"/>
      <c r="I435" s="98"/>
      <c r="J435" s="116"/>
      <c r="K435" s="6"/>
      <c r="L435" s="6"/>
      <c r="M435" s="6"/>
      <c r="N435" s="6"/>
      <c r="O435" s="6"/>
      <c r="P435" s="6"/>
      <c r="Q435" s="6"/>
      <c r="R435" s="6"/>
      <c r="S435" s="6"/>
      <c r="T435" s="6"/>
      <c r="U435" s="6"/>
      <c r="V435" s="6"/>
      <c r="W435" s="6"/>
      <c r="X435" s="6"/>
      <c r="Y435" s="6"/>
      <c r="Z435" s="6"/>
    </row>
    <row r="436" ht="30.0" hidden="1" customHeight="1">
      <c r="A436" s="278" t="s">
        <v>1725</v>
      </c>
      <c r="B436" s="107" t="s">
        <v>1726</v>
      </c>
      <c r="C436" s="355"/>
      <c r="D436" s="355"/>
      <c r="E436" s="132"/>
      <c r="F436" s="355"/>
      <c r="G436" s="355"/>
      <c r="H436" s="78"/>
      <c r="I436" s="78"/>
      <c r="J436" s="5"/>
      <c r="K436" s="6"/>
      <c r="L436" s="6"/>
      <c r="M436" s="6"/>
      <c r="N436" s="6"/>
      <c r="O436" s="6"/>
      <c r="P436" s="6"/>
      <c r="Q436" s="6"/>
      <c r="R436" s="6"/>
      <c r="S436" s="6"/>
      <c r="T436" s="6"/>
      <c r="U436" s="6"/>
      <c r="V436" s="6"/>
      <c r="W436" s="6"/>
      <c r="X436" s="6"/>
      <c r="Y436" s="6"/>
      <c r="Z436" s="6"/>
    </row>
    <row r="437" ht="63.0" hidden="1" customHeight="1">
      <c r="A437" s="135" t="s">
        <v>1728</v>
      </c>
      <c r="B437" s="141" t="s">
        <v>1729</v>
      </c>
      <c r="C437" s="143"/>
      <c r="D437" s="143"/>
      <c r="E437" s="136"/>
      <c r="F437" s="143"/>
      <c r="G437" s="143"/>
      <c r="H437" s="78"/>
      <c r="I437" s="78"/>
      <c r="J437" s="5"/>
      <c r="K437" s="6"/>
      <c r="L437" s="6"/>
      <c r="M437" s="6"/>
      <c r="N437" s="6"/>
      <c r="O437" s="6"/>
      <c r="P437" s="6"/>
      <c r="Q437" s="6"/>
      <c r="R437" s="6"/>
      <c r="S437" s="6"/>
      <c r="T437" s="6"/>
      <c r="U437" s="6"/>
      <c r="V437" s="6"/>
      <c r="W437" s="6"/>
      <c r="X437" s="6"/>
      <c r="Y437" s="6"/>
      <c r="Z437" s="6"/>
    </row>
    <row r="438" ht="21.0" customHeight="1">
      <c r="A438" s="148"/>
      <c r="B438" s="356" t="s">
        <v>3340</v>
      </c>
      <c r="C438" s="3"/>
      <c r="D438" s="3"/>
      <c r="E438" s="3"/>
      <c r="F438" s="3"/>
      <c r="G438" s="4"/>
      <c r="H438" s="98">
        <f>SUM(D440:D448)</f>
        <v>3</v>
      </c>
      <c r="I438" s="98">
        <f>COUNT(D440:D448)*2</f>
        <v>14</v>
      </c>
      <c r="J438" s="116"/>
      <c r="K438" s="6"/>
      <c r="L438" s="6"/>
      <c r="M438" s="6"/>
      <c r="N438" s="6"/>
      <c r="O438" s="6"/>
      <c r="P438" s="6"/>
      <c r="Q438" s="6"/>
      <c r="R438" s="6"/>
      <c r="S438" s="6"/>
      <c r="T438" s="6"/>
      <c r="U438" s="6"/>
      <c r="V438" s="6"/>
      <c r="W438" s="6"/>
      <c r="X438" s="6"/>
      <c r="Y438" s="6"/>
      <c r="Z438" s="6"/>
    </row>
    <row r="439" ht="31.5" customHeight="1">
      <c r="A439" s="357" t="s">
        <v>1732</v>
      </c>
      <c r="B439" s="344" t="s">
        <v>1914</v>
      </c>
      <c r="C439" s="67"/>
      <c r="D439" s="67"/>
      <c r="E439" s="67"/>
      <c r="F439" s="67"/>
      <c r="G439" s="68"/>
      <c r="H439" s="98"/>
      <c r="I439" s="98"/>
      <c r="J439" s="116"/>
      <c r="K439" s="6"/>
      <c r="L439" s="6"/>
      <c r="M439" s="6"/>
      <c r="N439" s="6"/>
      <c r="O439" s="6"/>
      <c r="P439" s="6"/>
      <c r="Q439" s="6"/>
      <c r="R439" s="6"/>
      <c r="S439" s="6"/>
      <c r="T439" s="6"/>
      <c r="U439" s="6"/>
      <c r="V439" s="6"/>
      <c r="W439" s="6"/>
      <c r="X439" s="6"/>
      <c r="Y439" s="6"/>
      <c r="Z439" s="6"/>
    </row>
    <row r="440" ht="47.25" customHeight="1">
      <c r="A440" s="302" t="s">
        <v>1744</v>
      </c>
      <c r="B440" s="122" t="s">
        <v>1745</v>
      </c>
      <c r="C440" s="122" t="s">
        <v>1746</v>
      </c>
      <c r="D440" s="110">
        <v>0.0</v>
      </c>
      <c r="E440" s="115" t="s">
        <v>1062</v>
      </c>
      <c r="F440" s="110"/>
      <c r="G440" s="110"/>
      <c r="H440" s="98"/>
      <c r="I440" s="98"/>
      <c r="J440" s="116"/>
      <c r="K440" s="6"/>
      <c r="L440" s="6"/>
      <c r="M440" s="6"/>
      <c r="N440" s="6"/>
      <c r="O440" s="6"/>
      <c r="P440" s="6"/>
      <c r="Q440" s="6"/>
      <c r="R440" s="6"/>
      <c r="S440" s="6"/>
      <c r="T440" s="6"/>
      <c r="U440" s="6"/>
      <c r="V440" s="6"/>
      <c r="W440" s="6"/>
      <c r="X440" s="6"/>
      <c r="Y440" s="6"/>
      <c r="Z440" s="6"/>
    </row>
    <row r="441" ht="78.75" hidden="1" customHeight="1">
      <c r="A441" s="120" t="s">
        <v>1752</v>
      </c>
      <c r="B441" s="122" t="s">
        <v>1928</v>
      </c>
      <c r="C441" s="108"/>
      <c r="D441" s="108"/>
      <c r="E441" s="113"/>
      <c r="F441" s="108"/>
      <c r="G441" s="108"/>
      <c r="H441" s="78"/>
      <c r="I441" s="78"/>
      <c r="J441" s="5"/>
      <c r="K441" s="6"/>
      <c r="L441" s="6"/>
      <c r="M441" s="6"/>
      <c r="N441" s="6"/>
      <c r="O441" s="6"/>
      <c r="P441" s="6"/>
      <c r="Q441" s="6"/>
      <c r="R441" s="6"/>
      <c r="S441" s="6"/>
      <c r="T441" s="6"/>
      <c r="U441" s="6"/>
      <c r="V441" s="6"/>
      <c r="W441" s="6"/>
      <c r="X441" s="6"/>
      <c r="Y441" s="6"/>
      <c r="Z441" s="6"/>
    </row>
    <row r="442" ht="47.25" hidden="1" customHeight="1">
      <c r="A442" s="120" t="s">
        <v>1782</v>
      </c>
      <c r="B442" s="122" t="s">
        <v>1931</v>
      </c>
      <c r="C442" s="108"/>
      <c r="D442" s="108"/>
      <c r="E442" s="113"/>
      <c r="F442" s="108"/>
      <c r="G442" s="108"/>
      <c r="H442" s="78"/>
      <c r="I442" s="78"/>
      <c r="J442" s="5"/>
      <c r="K442" s="6"/>
      <c r="L442" s="6"/>
      <c r="M442" s="6"/>
      <c r="N442" s="6"/>
      <c r="O442" s="6"/>
      <c r="P442" s="6"/>
      <c r="Q442" s="6"/>
      <c r="R442" s="6"/>
      <c r="S442" s="6"/>
      <c r="T442" s="6"/>
      <c r="U442" s="6"/>
      <c r="V442" s="6"/>
      <c r="W442" s="6"/>
      <c r="X442" s="6"/>
      <c r="Y442" s="6"/>
      <c r="Z442" s="6"/>
    </row>
    <row r="443" ht="78.75" customHeight="1">
      <c r="A443" s="302" t="s">
        <v>1787</v>
      </c>
      <c r="B443" s="122" t="s">
        <v>1788</v>
      </c>
      <c r="C443" s="110" t="s">
        <v>3346</v>
      </c>
      <c r="D443" s="110">
        <v>1.0</v>
      </c>
      <c r="E443" s="115" t="s">
        <v>1062</v>
      </c>
      <c r="F443" s="110"/>
      <c r="G443" s="110" t="s">
        <v>3347</v>
      </c>
      <c r="H443" s="98"/>
      <c r="I443" s="98"/>
      <c r="J443" s="116"/>
      <c r="K443" s="6"/>
      <c r="L443" s="6"/>
      <c r="M443" s="6"/>
      <c r="N443" s="6"/>
      <c r="O443" s="6"/>
      <c r="P443" s="6"/>
      <c r="Q443" s="6"/>
      <c r="R443" s="6"/>
      <c r="S443" s="6"/>
      <c r="T443" s="6"/>
      <c r="U443" s="6"/>
      <c r="V443" s="6"/>
      <c r="W443" s="6"/>
      <c r="X443" s="6"/>
      <c r="Y443" s="6"/>
      <c r="Z443" s="6"/>
    </row>
    <row r="444" ht="15.75" customHeight="1">
      <c r="A444" s="302"/>
      <c r="B444" s="122"/>
      <c r="C444" s="110" t="s">
        <v>3348</v>
      </c>
      <c r="D444" s="110">
        <v>0.0</v>
      </c>
      <c r="E444" s="115" t="s">
        <v>1062</v>
      </c>
      <c r="F444" s="110"/>
      <c r="G444" s="110"/>
      <c r="H444" s="98"/>
      <c r="I444" s="98"/>
      <c r="J444" s="116"/>
      <c r="K444" s="6"/>
      <c r="L444" s="6"/>
      <c r="M444" s="6"/>
      <c r="N444" s="6"/>
      <c r="O444" s="6"/>
      <c r="P444" s="6"/>
      <c r="Q444" s="6"/>
      <c r="R444" s="6"/>
      <c r="S444" s="6"/>
      <c r="T444" s="6"/>
      <c r="U444" s="6"/>
      <c r="V444" s="6"/>
      <c r="W444" s="6"/>
      <c r="X444" s="6"/>
      <c r="Y444" s="6"/>
      <c r="Z444" s="6"/>
    </row>
    <row r="445" ht="30.0" customHeight="1">
      <c r="A445" s="302"/>
      <c r="B445" s="122"/>
      <c r="C445" s="110" t="s">
        <v>3349</v>
      </c>
      <c r="D445" s="110">
        <v>0.0</v>
      </c>
      <c r="E445" s="115" t="s">
        <v>1062</v>
      </c>
      <c r="F445" s="110"/>
      <c r="G445" s="110"/>
      <c r="H445" s="98"/>
      <c r="I445" s="98"/>
      <c r="J445" s="116"/>
      <c r="K445" s="6"/>
      <c r="L445" s="6"/>
      <c r="M445" s="6"/>
      <c r="N445" s="6"/>
      <c r="O445" s="6"/>
      <c r="P445" s="6"/>
      <c r="Q445" s="6"/>
      <c r="R445" s="6"/>
      <c r="S445" s="6"/>
      <c r="T445" s="6"/>
      <c r="U445" s="6"/>
      <c r="V445" s="6"/>
      <c r="W445" s="6"/>
      <c r="X445" s="6"/>
      <c r="Y445" s="6"/>
      <c r="Z445" s="6"/>
    </row>
    <row r="446" ht="15.75" customHeight="1">
      <c r="A446" s="302"/>
      <c r="B446" s="122"/>
      <c r="C446" s="110" t="s">
        <v>3350</v>
      </c>
      <c r="D446" s="110">
        <v>0.0</v>
      </c>
      <c r="E446" s="115" t="s">
        <v>1062</v>
      </c>
      <c r="F446" s="110"/>
      <c r="G446" s="110"/>
      <c r="H446" s="98"/>
      <c r="I446" s="98"/>
      <c r="J446" s="116"/>
      <c r="K446" s="6"/>
      <c r="L446" s="6"/>
      <c r="M446" s="6"/>
      <c r="N446" s="6"/>
      <c r="O446" s="6"/>
      <c r="P446" s="6"/>
      <c r="Q446" s="6"/>
      <c r="R446" s="6"/>
      <c r="S446" s="6"/>
      <c r="T446" s="6"/>
      <c r="U446" s="6"/>
      <c r="V446" s="6"/>
      <c r="W446" s="6"/>
      <c r="X446" s="6"/>
      <c r="Y446" s="6"/>
      <c r="Z446" s="6"/>
    </row>
    <row r="447" ht="15.75" customHeight="1">
      <c r="A447" s="302"/>
      <c r="B447" s="122"/>
      <c r="C447" s="110" t="s">
        <v>3351</v>
      </c>
      <c r="D447" s="110">
        <v>0.0</v>
      </c>
      <c r="E447" s="115" t="s">
        <v>1062</v>
      </c>
      <c r="F447" s="110"/>
      <c r="G447" s="110"/>
      <c r="H447" s="98"/>
      <c r="I447" s="98"/>
      <c r="J447" s="116"/>
      <c r="K447" s="6"/>
      <c r="L447" s="6"/>
      <c r="M447" s="6"/>
      <c r="N447" s="6"/>
      <c r="O447" s="6"/>
      <c r="P447" s="6"/>
      <c r="Q447" s="6"/>
      <c r="R447" s="6"/>
      <c r="S447" s="6"/>
      <c r="T447" s="6"/>
      <c r="U447" s="6"/>
      <c r="V447" s="6"/>
      <c r="W447" s="6"/>
      <c r="X447" s="6"/>
      <c r="Y447" s="6"/>
      <c r="Z447" s="6"/>
    </row>
    <row r="448" ht="47.25" customHeight="1">
      <c r="A448" s="302" t="s">
        <v>1792</v>
      </c>
      <c r="B448" s="122" t="s">
        <v>1793</v>
      </c>
      <c r="C448" s="110" t="s">
        <v>3352</v>
      </c>
      <c r="D448" s="110">
        <v>2.0</v>
      </c>
      <c r="E448" s="115" t="s">
        <v>1062</v>
      </c>
      <c r="F448" s="134" t="s">
        <v>3353</v>
      </c>
      <c r="G448" s="110"/>
      <c r="H448" s="98"/>
      <c r="I448" s="98"/>
      <c r="J448" s="116"/>
      <c r="K448" s="6"/>
      <c r="L448" s="6"/>
      <c r="M448" s="6"/>
      <c r="N448" s="6"/>
      <c r="O448" s="6"/>
      <c r="P448" s="6"/>
      <c r="Q448" s="6"/>
      <c r="R448" s="6"/>
      <c r="S448" s="6"/>
      <c r="T448" s="6"/>
      <c r="U448" s="6"/>
      <c r="V448" s="6"/>
      <c r="W448" s="6"/>
      <c r="X448" s="6"/>
      <c r="Y448" s="6"/>
      <c r="Z448" s="6"/>
    </row>
    <row r="449" ht="45.0" hidden="1" customHeight="1">
      <c r="A449" s="120" t="s">
        <v>1799</v>
      </c>
      <c r="B449" s="110" t="s">
        <v>1800</v>
      </c>
      <c r="C449" s="108"/>
      <c r="D449" s="108"/>
      <c r="E449" s="113"/>
      <c r="F449" s="108"/>
      <c r="G449" s="108"/>
      <c r="H449" s="78"/>
      <c r="I449" s="78"/>
      <c r="J449" s="5"/>
      <c r="K449" s="6"/>
      <c r="L449" s="6"/>
      <c r="M449" s="6"/>
      <c r="N449" s="6"/>
      <c r="O449" s="6"/>
      <c r="P449" s="6"/>
      <c r="Q449" s="6"/>
      <c r="R449" s="6"/>
      <c r="S449" s="6"/>
      <c r="T449" s="6"/>
      <c r="U449" s="6"/>
      <c r="V449" s="6"/>
      <c r="W449" s="6"/>
      <c r="X449" s="6"/>
      <c r="Y449" s="6"/>
      <c r="Z449" s="6"/>
    </row>
    <row r="450" ht="18.0" hidden="1" customHeight="1">
      <c r="A450" s="347" t="s">
        <v>1817</v>
      </c>
      <c r="B450" s="301" t="s">
        <v>1945</v>
      </c>
      <c r="C450" s="3"/>
      <c r="D450" s="3"/>
      <c r="E450" s="3"/>
      <c r="F450" s="3"/>
      <c r="G450" s="4"/>
      <c r="H450" s="78"/>
      <c r="I450" s="78"/>
      <c r="J450" s="5"/>
      <c r="K450" s="6"/>
      <c r="L450" s="6"/>
      <c r="M450" s="6"/>
      <c r="N450" s="6"/>
      <c r="O450" s="6"/>
      <c r="P450" s="6"/>
      <c r="Q450" s="6"/>
      <c r="R450" s="6"/>
      <c r="S450" s="6"/>
      <c r="T450" s="6"/>
      <c r="U450" s="6"/>
      <c r="V450" s="6"/>
      <c r="W450" s="6"/>
      <c r="X450" s="6"/>
      <c r="Y450" s="6"/>
      <c r="Z450" s="6"/>
    </row>
    <row r="451" ht="94.5" hidden="1" customHeight="1">
      <c r="A451" s="120" t="s">
        <v>1822</v>
      </c>
      <c r="B451" s="122" t="s">
        <v>1964</v>
      </c>
      <c r="C451" s="108"/>
      <c r="D451" s="108"/>
      <c r="E451" s="113"/>
      <c r="F451" s="108"/>
      <c r="G451" s="108"/>
      <c r="H451" s="78"/>
      <c r="I451" s="78"/>
      <c r="J451" s="5"/>
      <c r="K451" s="6"/>
      <c r="L451" s="6"/>
      <c r="M451" s="6"/>
      <c r="N451" s="6"/>
      <c r="O451" s="6"/>
      <c r="P451" s="6"/>
      <c r="Q451" s="6"/>
      <c r="R451" s="6"/>
      <c r="S451" s="6"/>
      <c r="T451" s="6"/>
      <c r="U451" s="6"/>
      <c r="V451" s="6"/>
      <c r="W451" s="6"/>
      <c r="X451" s="6"/>
      <c r="Y451" s="6"/>
      <c r="Z451" s="6"/>
    </row>
    <row r="452" ht="47.25" hidden="1" customHeight="1">
      <c r="A452" s="120" t="s">
        <v>1826</v>
      </c>
      <c r="B452" s="122" t="s">
        <v>1827</v>
      </c>
      <c r="C452" s="108"/>
      <c r="D452" s="108"/>
      <c r="E452" s="113"/>
      <c r="F452" s="108"/>
      <c r="G452" s="108"/>
      <c r="H452" s="78"/>
      <c r="I452" s="78"/>
      <c r="J452" s="5"/>
      <c r="K452" s="6"/>
      <c r="L452" s="6"/>
      <c r="M452" s="6"/>
      <c r="N452" s="6"/>
      <c r="O452" s="6"/>
      <c r="P452" s="6"/>
      <c r="Q452" s="6"/>
      <c r="R452" s="6"/>
      <c r="S452" s="6"/>
      <c r="T452" s="6"/>
      <c r="U452" s="6"/>
      <c r="V452" s="6"/>
      <c r="W452" s="6"/>
      <c r="X452" s="6"/>
      <c r="Y452" s="6"/>
      <c r="Z452" s="6"/>
    </row>
    <row r="453" ht="63.0" hidden="1" customHeight="1">
      <c r="A453" s="120" t="s">
        <v>1828</v>
      </c>
      <c r="B453" s="122" t="s">
        <v>2025</v>
      </c>
      <c r="C453" s="358"/>
      <c r="D453" s="109"/>
      <c r="E453" s="121"/>
      <c r="F453" s="115"/>
      <c r="G453" s="108"/>
      <c r="H453" s="78"/>
      <c r="I453" s="78"/>
      <c r="J453" s="5"/>
      <c r="K453" s="6"/>
      <c r="L453" s="6"/>
      <c r="M453" s="6"/>
      <c r="N453" s="6"/>
      <c r="O453" s="6"/>
      <c r="P453" s="6"/>
      <c r="Q453" s="6"/>
      <c r="R453" s="6"/>
      <c r="S453" s="6"/>
      <c r="T453" s="6"/>
      <c r="U453" s="6"/>
      <c r="V453" s="6"/>
      <c r="W453" s="6"/>
      <c r="X453" s="6"/>
      <c r="Y453" s="6"/>
      <c r="Z453" s="6"/>
    </row>
    <row r="454" ht="47.25" hidden="1" customHeight="1">
      <c r="A454" s="120" t="s">
        <v>1831</v>
      </c>
      <c r="B454" s="122" t="s">
        <v>1832</v>
      </c>
      <c r="C454" s="108"/>
      <c r="D454" s="108"/>
      <c r="E454" s="113"/>
      <c r="F454" s="108"/>
      <c r="G454" s="108"/>
      <c r="H454" s="78"/>
      <c r="I454" s="78"/>
      <c r="J454" s="5"/>
      <c r="K454" s="6"/>
      <c r="L454" s="6"/>
      <c r="M454" s="6"/>
      <c r="N454" s="6"/>
      <c r="O454" s="6"/>
      <c r="P454" s="6"/>
      <c r="Q454" s="6"/>
      <c r="R454" s="6"/>
      <c r="S454" s="6"/>
      <c r="T454" s="6"/>
      <c r="U454" s="6"/>
      <c r="V454" s="6"/>
      <c r="W454" s="6"/>
      <c r="X454" s="6"/>
      <c r="Y454" s="6"/>
      <c r="Z454" s="6"/>
    </row>
    <row r="455" ht="31.5" customHeight="1">
      <c r="A455" s="320" t="s">
        <v>1833</v>
      </c>
      <c r="B455" s="301" t="s">
        <v>2085</v>
      </c>
      <c r="C455" s="3"/>
      <c r="D455" s="3"/>
      <c r="E455" s="3"/>
      <c r="F455" s="3"/>
      <c r="G455" s="4"/>
      <c r="H455" s="98">
        <f>SUM(D456:D462)</f>
        <v>11</v>
      </c>
      <c r="I455" s="98">
        <f>COUNT(D456:D462)*2</f>
        <v>14</v>
      </c>
      <c r="J455" s="116"/>
      <c r="K455" s="6"/>
      <c r="L455" s="6"/>
      <c r="M455" s="6"/>
      <c r="N455" s="6"/>
      <c r="O455" s="6"/>
      <c r="P455" s="6"/>
      <c r="Q455" s="6"/>
      <c r="R455" s="6"/>
      <c r="S455" s="6"/>
      <c r="T455" s="6"/>
      <c r="U455" s="6"/>
      <c r="V455" s="6"/>
      <c r="W455" s="6"/>
      <c r="X455" s="6"/>
      <c r="Y455" s="6"/>
      <c r="Z455" s="6"/>
    </row>
    <row r="456" ht="90.0" customHeight="1">
      <c r="A456" s="302" t="s">
        <v>1837</v>
      </c>
      <c r="B456" s="122" t="s">
        <v>2097</v>
      </c>
      <c r="C456" s="191" t="s">
        <v>3361</v>
      </c>
      <c r="D456" s="359">
        <v>2.0</v>
      </c>
      <c r="E456" s="337" t="s">
        <v>158</v>
      </c>
      <c r="F456" s="191" t="s">
        <v>3363</v>
      </c>
      <c r="G456" s="110"/>
      <c r="H456" s="98"/>
      <c r="I456" s="98"/>
      <c r="J456" s="116"/>
      <c r="K456" s="6"/>
      <c r="L456" s="6"/>
      <c r="M456" s="6"/>
      <c r="N456" s="6"/>
      <c r="O456" s="6"/>
      <c r="P456" s="6"/>
      <c r="Q456" s="6"/>
      <c r="R456" s="6"/>
      <c r="S456" s="6"/>
      <c r="T456" s="6"/>
      <c r="U456" s="6"/>
      <c r="V456" s="6"/>
      <c r="W456" s="6"/>
      <c r="X456" s="6"/>
      <c r="Y456" s="6"/>
      <c r="Z456" s="6"/>
    </row>
    <row r="457" ht="105.0" customHeight="1">
      <c r="A457" s="302"/>
      <c r="B457" s="122"/>
      <c r="C457" s="360" t="s">
        <v>2104</v>
      </c>
      <c r="D457" s="359">
        <v>2.0</v>
      </c>
      <c r="E457" s="337" t="s">
        <v>479</v>
      </c>
      <c r="F457" s="191" t="s">
        <v>3369</v>
      </c>
      <c r="G457" s="110"/>
      <c r="H457" s="98"/>
      <c r="I457" s="98"/>
      <c r="J457" s="116"/>
      <c r="K457" s="6"/>
      <c r="L457" s="6"/>
      <c r="M457" s="6"/>
      <c r="N457" s="6"/>
      <c r="O457" s="6"/>
      <c r="P457" s="6"/>
      <c r="Q457" s="6"/>
      <c r="R457" s="6"/>
      <c r="S457" s="6"/>
      <c r="T457" s="6"/>
      <c r="U457" s="6"/>
      <c r="V457" s="6"/>
      <c r="W457" s="6"/>
      <c r="X457" s="6"/>
      <c r="Y457" s="6"/>
      <c r="Z457" s="6"/>
    </row>
    <row r="458" ht="90.0" customHeight="1">
      <c r="A458" s="302"/>
      <c r="B458" s="122"/>
      <c r="C458" s="191" t="s">
        <v>3370</v>
      </c>
      <c r="D458" s="359">
        <v>1.0</v>
      </c>
      <c r="E458" s="337" t="s">
        <v>479</v>
      </c>
      <c r="F458" s="191" t="s">
        <v>3372</v>
      </c>
      <c r="G458" s="110" t="s">
        <v>3373</v>
      </c>
      <c r="H458" s="98"/>
      <c r="I458" s="98"/>
      <c r="J458" s="116"/>
      <c r="K458" s="6"/>
      <c r="L458" s="6"/>
      <c r="M458" s="6"/>
      <c r="N458" s="6"/>
      <c r="O458" s="6"/>
      <c r="P458" s="6"/>
      <c r="Q458" s="6"/>
      <c r="R458" s="6"/>
      <c r="S458" s="6"/>
      <c r="T458" s="6"/>
      <c r="U458" s="6"/>
      <c r="V458" s="6"/>
      <c r="W458" s="6"/>
      <c r="X458" s="6"/>
      <c r="Y458" s="6"/>
      <c r="Z458" s="6"/>
    </row>
    <row r="459" ht="63.0" customHeight="1">
      <c r="A459" s="302" t="s">
        <v>1839</v>
      </c>
      <c r="B459" s="122" t="s">
        <v>2113</v>
      </c>
      <c r="C459" s="191" t="s">
        <v>3374</v>
      </c>
      <c r="D459" s="359">
        <v>2.0</v>
      </c>
      <c r="E459" s="337" t="s">
        <v>158</v>
      </c>
      <c r="F459" s="191"/>
      <c r="G459" s="110"/>
      <c r="H459" s="98"/>
      <c r="I459" s="98"/>
      <c r="J459" s="116"/>
      <c r="K459" s="6"/>
      <c r="L459" s="6"/>
      <c r="M459" s="6"/>
      <c r="N459" s="6"/>
      <c r="O459" s="6"/>
      <c r="P459" s="6"/>
      <c r="Q459" s="6"/>
      <c r="R459" s="6"/>
      <c r="S459" s="6"/>
      <c r="T459" s="6"/>
      <c r="U459" s="6"/>
      <c r="V459" s="6"/>
      <c r="W459" s="6"/>
      <c r="X459" s="6"/>
      <c r="Y459" s="6"/>
      <c r="Z459" s="6"/>
    </row>
    <row r="460" ht="60.0" customHeight="1">
      <c r="A460" s="302" t="s">
        <v>1841</v>
      </c>
      <c r="B460" s="122" t="s">
        <v>1842</v>
      </c>
      <c r="C460" s="191" t="s">
        <v>3376</v>
      </c>
      <c r="D460" s="359">
        <v>1.0</v>
      </c>
      <c r="E460" s="243" t="s">
        <v>495</v>
      </c>
      <c r="F460" s="191" t="s">
        <v>3377</v>
      </c>
      <c r="G460" s="110" t="s">
        <v>3378</v>
      </c>
      <c r="H460" s="98"/>
      <c r="I460" s="98"/>
      <c r="J460" s="116"/>
      <c r="K460" s="6"/>
      <c r="L460" s="6"/>
      <c r="M460" s="6"/>
      <c r="N460" s="6"/>
      <c r="O460" s="6"/>
      <c r="P460" s="6"/>
      <c r="Q460" s="6"/>
      <c r="R460" s="6"/>
      <c r="S460" s="6"/>
      <c r="T460" s="6"/>
      <c r="U460" s="6"/>
      <c r="V460" s="6"/>
      <c r="W460" s="6"/>
      <c r="X460" s="6"/>
      <c r="Y460" s="6"/>
      <c r="Z460" s="6"/>
    </row>
    <row r="461" ht="63.0" customHeight="1">
      <c r="A461" s="302" t="s">
        <v>1843</v>
      </c>
      <c r="B461" s="122" t="s">
        <v>2116</v>
      </c>
      <c r="C461" s="134" t="s">
        <v>2117</v>
      </c>
      <c r="D461" s="359">
        <v>2.0</v>
      </c>
      <c r="E461" s="180" t="s">
        <v>158</v>
      </c>
      <c r="F461" s="110"/>
      <c r="G461" s="110"/>
      <c r="H461" s="98"/>
      <c r="I461" s="98"/>
      <c r="J461" s="116"/>
      <c r="K461" s="6"/>
      <c r="L461" s="6"/>
      <c r="M461" s="6"/>
      <c r="N461" s="6"/>
      <c r="O461" s="6"/>
      <c r="P461" s="6"/>
      <c r="Q461" s="6"/>
      <c r="R461" s="6"/>
      <c r="S461" s="6"/>
      <c r="T461" s="6"/>
      <c r="U461" s="6"/>
      <c r="V461" s="6"/>
      <c r="W461" s="6"/>
      <c r="X461" s="6"/>
      <c r="Y461" s="6"/>
      <c r="Z461" s="6"/>
    </row>
    <row r="462" ht="60.0" customHeight="1">
      <c r="A462" s="302" t="s">
        <v>1845</v>
      </c>
      <c r="B462" s="122" t="s">
        <v>1846</v>
      </c>
      <c r="C462" s="191" t="s">
        <v>3379</v>
      </c>
      <c r="D462" s="359">
        <v>1.0</v>
      </c>
      <c r="E462" s="180" t="s">
        <v>1698</v>
      </c>
      <c r="F462" s="110"/>
      <c r="G462" s="110" t="s">
        <v>2760</v>
      </c>
      <c r="H462" s="98"/>
      <c r="I462" s="98"/>
      <c r="J462" s="116"/>
      <c r="K462" s="6"/>
      <c r="L462" s="6"/>
      <c r="M462" s="6"/>
      <c r="N462" s="6"/>
      <c r="O462" s="6"/>
      <c r="P462" s="6"/>
      <c r="Q462" s="6"/>
      <c r="R462" s="6"/>
      <c r="S462" s="6"/>
      <c r="T462" s="6"/>
      <c r="U462" s="6"/>
      <c r="V462" s="6"/>
      <c r="W462" s="6"/>
      <c r="X462" s="6"/>
      <c r="Y462" s="6"/>
      <c r="Z462" s="6"/>
    </row>
    <row r="463" ht="31.5" customHeight="1">
      <c r="A463" s="320" t="s">
        <v>1847</v>
      </c>
      <c r="B463" s="301" t="s">
        <v>1848</v>
      </c>
      <c r="C463" s="3"/>
      <c r="D463" s="3"/>
      <c r="E463" s="3"/>
      <c r="F463" s="3"/>
      <c r="G463" s="4"/>
      <c r="H463" s="98">
        <f>SUM(D464:D466)</f>
        <v>4</v>
      </c>
      <c r="I463" s="98">
        <f>COUNT(D464:D466)*2</f>
        <v>4</v>
      </c>
      <c r="J463" s="116"/>
      <c r="K463" s="6"/>
      <c r="L463" s="6"/>
      <c r="M463" s="6"/>
      <c r="N463" s="6"/>
      <c r="O463" s="6"/>
      <c r="P463" s="6"/>
      <c r="Q463" s="6"/>
      <c r="R463" s="6"/>
      <c r="S463" s="6"/>
      <c r="T463" s="6"/>
      <c r="U463" s="6"/>
      <c r="V463" s="6"/>
      <c r="W463" s="6"/>
      <c r="X463" s="6"/>
      <c r="Y463" s="6"/>
      <c r="Z463" s="6"/>
    </row>
    <row r="464" ht="36.75" customHeight="1">
      <c r="A464" s="148" t="s">
        <v>1853</v>
      </c>
      <c r="B464" s="122" t="s">
        <v>1854</v>
      </c>
      <c r="C464" s="110" t="s">
        <v>3381</v>
      </c>
      <c r="D464" s="110">
        <v>2.0</v>
      </c>
      <c r="E464" s="115" t="s">
        <v>1053</v>
      </c>
      <c r="F464" s="110" t="s">
        <v>3382</v>
      </c>
      <c r="G464" s="110"/>
      <c r="H464" s="98"/>
      <c r="I464" s="98"/>
      <c r="J464" s="116"/>
      <c r="K464" s="6"/>
      <c r="L464" s="6"/>
      <c r="M464" s="6"/>
      <c r="N464" s="6"/>
      <c r="O464" s="6"/>
      <c r="P464" s="6"/>
      <c r="Q464" s="6"/>
      <c r="R464" s="6"/>
      <c r="S464" s="6"/>
      <c r="T464" s="6"/>
      <c r="U464" s="6"/>
      <c r="V464" s="6"/>
      <c r="W464" s="6"/>
      <c r="X464" s="6"/>
      <c r="Y464" s="6"/>
      <c r="Z464" s="6"/>
    </row>
    <row r="465" ht="60.0" hidden="1" customHeight="1">
      <c r="A465" s="120" t="s">
        <v>1892</v>
      </c>
      <c r="B465" s="110" t="s">
        <v>1893</v>
      </c>
      <c r="C465" s="108"/>
      <c r="D465" s="108"/>
      <c r="E465" s="113"/>
      <c r="F465" s="108"/>
      <c r="G465" s="108"/>
      <c r="H465" s="78"/>
      <c r="I465" s="78"/>
      <c r="J465" s="5"/>
      <c r="K465" s="6"/>
      <c r="L465" s="6"/>
      <c r="M465" s="6"/>
      <c r="N465" s="6"/>
      <c r="O465" s="6"/>
      <c r="P465" s="6"/>
      <c r="Q465" s="6"/>
      <c r="R465" s="6"/>
      <c r="S465" s="6"/>
      <c r="T465" s="6"/>
      <c r="U465" s="6"/>
      <c r="V465" s="6"/>
      <c r="W465" s="6"/>
      <c r="X465" s="6"/>
      <c r="Y465" s="6"/>
      <c r="Z465" s="6"/>
    </row>
    <row r="466" ht="89.25" customHeight="1">
      <c r="A466" s="148" t="s">
        <v>1897</v>
      </c>
      <c r="B466" s="122" t="s">
        <v>1898</v>
      </c>
      <c r="C466" s="181" t="s">
        <v>3383</v>
      </c>
      <c r="D466" s="110">
        <v>2.0</v>
      </c>
      <c r="E466" s="179" t="s">
        <v>158</v>
      </c>
      <c r="F466" s="181" t="s">
        <v>3384</v>
      </c>
      <c r="G466" s="110"/>
      <c r="H466" s="98"/>
      <c r="I466" s="98"/>
      <c r="J466" s="116"/>
      <c r="K466" s="6"/>
      <c r="L466" s="6"/>
      <c r="M466" s="6"/>
      <c r="N466" s="6"/>
      <c r="O466" s="6"/>
      <c r="P466" s="6"/>
      <c r="Q466" s="6"/>
      <c r="R466" s="6"/>
      <c r="S466" s="6"/>
      <c r="T466" s="6"/>
      <c r="U466" s="6"/>
      <c r="V466" s="6"/>
      <c r="W466" s="6"/>
      <c r="X466" s="6"/>
      <c r="Y466" s="6"/>
      <c r="Z466" s="6"/>
    </row>
    <row r="467" ht="47.25" hidden="1" customHeight="1">
      <c r="A467" s="120" t="s">
        <v>1900</v>
      </c>
      <c r="B467" s="122" t="s">
        <v>1901</v>
      </c>
      <c r="C467" s="108"/>
      <c r="D467" s="108"/>
      <c r="E467" s="113"/>
      <c r="F467" s="108"/>
      <c r="G467" s="108"/>
      <c r="H467" s="78"/>
      <c r="I467" s="78"/>
      <c r="J467" s="5"/>
      <c r="K467" s="6"/>
      <c r="L467" s="6"/>
      <c r="M467" s="6"/>
      <c r="N467" s="6"/>
      <c r="O467" s="6"/>
      <c r="P467" s="6"/>
      <c r="Q467" s="6"/>
      <c r="R467" s="6"/>
      <c r="S467" s="6"/>
      <c r="T467" s="6"/>
      <c r="U467" s="6"/>
      <c r="V467" s="6"/>
      <c r="W467" s="6"/>
      <c r="X467" s="6"/>
      <c r="Y467" s="6"/>
      <c r="Z467" s="6"/>
    </row>
    <row r="468" ht="47.25" hidden="1" customHeight="1">
      <c r="A468" s="120" t="s">
        <v>1902</v>
      </c>
      <c r="B468" s="122" t="s">
        <v>1903</v>
      </c>
      <c r="C468" s="108"/>
      <c r="D468" s="108"/>
      <c r="E468" s="113"/>
      <c r="F468" s="108"/>
      <c r="G468" s="108"/>
      <c r="H468" s="78"/>
      <c r="I468" s="78"/>
      <c r="J468" s="5"/>
      <c r="K468" s="6"/>
      <c r="L468" s="6"/>
      <c r="M468" s="6"/>
      <c r="N468" s="6"/>
      <c r="O468" s="6"/>
      <c r="P468" s="6"/>
      <c r="Q468" s="6"/>
      <c r="R468" s="6"/>
      <c r="S468" s="6"/>
      <c r="T468" s="6"/>
      <c r="U468" s="6"/>
      <c r="V468" s="6"/>
      <c r="W468" s="6"/>
      <c r="X468" s="6"/>
      <c r="Y468" s="6"/>
      <c r="Z468" s="6"/>
    </row>
    <row r="469" ht="63.0" hidden="1" customHeight="1">
      <c r="A469" s="120" t="s">
        <v>1904</v>
      </c>
      <c r="B469" s="122" t="s">
        <v>1905</v>
      </c>
      <c r="C469" s="108"/>
      <c r="D469" s="108"/>
      <c r="E469" s="113"/>
      <c r="F469" s="108"/>
      <c r="G469" s="108"/>
      <c r="H469" s="78"/>
      <c r="I469" s="78"/>
      <c r="J469" s="5"/>
      <c r="K469" s="6"/>
      <c r="L469" s="6"/>
      <c r="M469" s="6"/>
      <c r="N469" s="6"/>
      <c r="O469" s="6"/>
      <c r="P469" s="6"/>
      <c r="Q469" s="6"/>
      <c r="R469" s="6"/>
      <c r="S469" s="6"/>
      <c r="T469" s="6"/>
      <c r="U469" s="6"/>
      <c r="V469" s="6"/>
      <c r="W469" s="6"/>
      <c r="X469" s="6"/>
      <c r="Y469" s="6"/>
      <c r="Z469" s="6"/>
    </row>
    <row r="470" ht="31.5" hidden="1" customHeight="1">
      <c r="A470" s="120" t="s">
        <v>1907</v>
      </c>
      <c r="B470" s="122" t="s">
        <v>1908</v>
      </c>
      <c r="C470" s="108"/>
      <c r="D470" s="108"/>
      <c r="E470" s="113"/>
      <c r="F470" s="108"/>
      <c r="G470" s="108"/>
      <c r="H470" s="78"/>
      <c r="I470" s="78"/>
      <c r="J470" s="5"/>
      <c r="K470" s="6"/>
      <c r="L470" s="6"/>
      <c r="M470" s="6"/>
      <c r="N470" s="6"/>
      <c r="O470" s="6"/>
      <c r="P470" s="6"/>
      <c r="Q470" s="6"/>
      <c r="R470" s="6"/>
      <c r="S470" s="6"/>
      <c r="T470" s="6"/>
      <c r="U470" s="6"/>
      <c r="V470" s="6"/>
      <c r="W470" s="6"/>
      <c r="X470" s="6"/>
      <c r="Y470" s="6"/>
      <c r="Z470" s="6"/>
    </row>
    <row r="471" ht="18.0" hidden="1" customHeight="1">
      <c r="A471" s="347" t="s">
        <v>1910</v>
      </c>
      <c r="B471" s="301" t="s">
        <v>2130</v>
      </c>
      <c r="C471" s="3"/>
      <c r="D471" s="3"/>
      <c r="E471" s="3"/>
      <c r="F471" s="3"/>
      <c r="G471" s="4"/>
      <c r="H471" s="78"/>
      <c r="I471" s="78"/>
      <c r="J471" s="5"/>
      <c r="K471" s="6"/>
      <c r="L471" s="6"/>
      <c r="M471" s="6"/>
      <c r="N471" s="6"/>
      <c r="O471" s="6"/>
      <c r="P471" s="6"/>
      <c r="Q471" s="6"/>
      <c r="R471" s="6"/>
      <c r="S471" s="6"/>
      <c r="T471" s="6"/>
      <c r="U471" s="6"/>
      <c r="V471" s="6"/>
      <c r="W471" s="6"/>
      <c r="X471" s="6"/>
      <c r="Y471" s="6"/>
      <c r="Z471" s="6"/>
    </row>
    <row r="472" ht="31.5" hidden="1" customHeight="1">
      <c r="A472" s="120" t="s">
        <v>1912</v>
      </c>
      <c r="B472" s="122" t="s">
        <v>1913</v>
      </c>
      <c r="C472" s="108"/>
      <c r="D472" s="108"/>
      <c r="E472" s="113"/>
      <c r="F472" s="108"/>
      <c r="G472" s="108"/>
      <c r="H472" s="78"/>
      <c r="I472" s="78"/>
      <c r="J472" s="5"/>
      <c r="K472" s="6"/>
      <c r="L472" s="6"/>
      <c r="M472" s="6"/>
      <c r="N472" s="6"/>
      <c r="O472" s="6"/>
      <c r="P472" s="6"/>
      <c r="Q472" s="6"/>
      <c r="R472" s="6"/>
      <c r="S472" s="6"/>
      <c r="T472" s="6"/>
      <c r="U472" s="6"/>
      <c r="V472" s="6"/>
      <c r="W472" s="6"/>
      <c r="X472" s="6"/>
      <c r="Y472" s="6"/>
      <c r="Z472" s="6"/>
    </row>
    <row r="473" ht="47.25" hidden="1" customHeight="1">
      <c r="A473" s="120" t="s">
        <v>1915</v>
      </c>
      <c r="B473" s="122" t="s">
        <v>2140</v>
      </c>
      <c r="C473" s="108"/>
      <c r="D473" s="108"/>
      <c r="E473" s="113"/>
      <c r="F473" s="108"/>
      <c r="G473" s="108"/>
      <c r="H473" s="78"/>
      <c r="I473" s="78"/>
      <c r="J473" s="5"/>
      <c r="K473" s="6"/>
      <c r="L473" s="6"/>
      <c r="M473" s="6"/>
      <c r="N473" s="6"/>
      <c r="O473" s="6"/>
      <c r="P473" s="6"/>
      <c r="Q473" s="6"/>
      <c r="R473" s="6"/>
      <c r="S473" s="6"/>
      <c r="T473" s="6"/>
      <c r="U473" s="6"/>
      <c r="V473" s="6"/>
      <c r="W473" s="6"/>
      <c r="X473" s="6"/>
      <c r="Y473" s="6"/>
      <c r="Z473" s="6"/>
    </row>
    <row r="474" ht="31.5" hidden="1" customHeight="1">
      <c r="A474" s="120" t="s">
        <v>1918</v>
      </c>
      <c r="B474" s="122" t="s">
        <v>2143</v>
      </c>
      <c r="C474" s="108"/>
      <c r="D474" s="108"/>
      <c r="E474" s="113"/>
      <c r="F474" s="108"/>
      <c r="G474" s="108"/>
      <c r="H474" s="78"/>
      <c r="I474" s="78"/>
      <c r="J474" s="5"/>
      <c r="K474" s="6"/>
      <c r="L474" s="6"/>
      <c r="M474" s="6"/>
      <c r="N474" s="6"/>
      <c r="O474" s="6"/>
      <c r="P474" s="6"/>
      <c r="Q474" s="6"/>
      <c r="R474" s="6"/>
      <c r="S474" s="6"/>
      <c r="T474" s="6"/>
      <c r="U474" s="6"/>
      <c r="V474" s="6"/>
      <c r="W474" s="6"/>
      <c r="X474" s="6"/>
      <c r="Y474" s="6"/>
      <c r="Z474" s="6"/>
    </row>
    <row r="475" ht="47.25" hidden="1" customHeight="1">
      <c r="A475" s="120" t="s">
        <v>1920</v>
      </c>
      <c r="B475" s="122" t="s">
        <v>2144</v>
      </c>
      <c r="C475" s="108"/>
      <c r="D475" s="108"/>
      <c r="E475" s="113"/>
      <c r="F475" s="108"/>
      <c r="G475" s="108"/>
      <c r="H475" s="78"/>
      <c r="I475" s="78"/>
      <c r="J475" s="5"/>
      <c r="K475" s="6"/>
      <c r="L475" s="6"/>
      <c r="M475" s="6"/>
      <c r="N475" s="6"/>
      <c r="O475" s="6"/>
      <c r="P475" s="6"/>
      <c r="Q475" s="6"/>
      <c r="R475" s="6"/>
      <c r="S475" s="6"/>
      <c r="T475" s="6"/>
      <c r="U475" s="6"/>
      <c r="V475" s="6"/>
      <c r="W475" s="6"/>
      <c r="X475" s="6"/>
      <c r="Y475" s="6"/>
      <c r="Z475" s="6"/>
    </row>
    <row r="476" ht="47.25" hidden="1" customHeight="1">
      <c r="A476" s="120" t="s">
        <v>1922</v>
      </c>
      <c r="B476" s="122" t="s">
        <v>2147</v>
      </c>
      <c r="C476" s="108"/>
      <c r="D476" s="108"/>
      <c r="E476" s="113"/>
      <c r="F476" s="108"/>
      <c r="G476" s="108"/>
      <c r="H476" s="78"/>
      <c r="I476" s="78"/>
      <c r="J476" s="5"/>
      <c r="K476" s="6"/>
      <c r="L476" s="6"/>
      <c r="M476" s="6"/>
      <c r="N476" s="6"/>
      <c r="O476" s="6"/>
      <c r="P476" s="6"/>
      <c r="Q476" s="6"/>
      <c r="R476" s="6"/>
      <c r="S476" s="6"/>
      <c r="T476" s="6"/>
      <c r="U476" s="6"/>
      <c r="V476" s="6"/>
      <c r="W476" s="6"/>
      <c r="X476" s="6"/>
      <c r="Y476" s="6"/>
      <c r="Z476" s="6"/>
    </row>
    <row r="477" ht="47.25" hidden="1" customHeight="1">
      <c r="A477" s="120" t="s">
        <v>1924</v>
      </c>
      <c r="B477" s="122" t="s">
        <v>2152</v>
      </c>
      <c r="C477" s="108"/>
      <c r="D477" s="108"/>
      <c r="E477" s="113"/>
      <c r="F477" s="108"/>
      <c r="G477" s="108"/>
      <c r="H477" s="78"/>
      <c r="I477" s="78"/>
      <c r="J477" s="5"/>
      <c r="K477" s="6"/>
      <c r="L477" s="6"/>
      <c r="M477" s="6"/>
      <c r="N477" s="6"/>
      <c r="O477" s="6"/>
      <c r="P477" s="6"/>
      <c r="Q477" s="6"/>
      <c r="R477" s="6"/>
      <c r="S477" s="6"/>
      <c r="T477" s="6"/>
      <c r="U477" s="6"/>
      <c r="V477" s="6"/>
      <c r="W477" s="6"/>
      <c r="X477" s="6"/>
      <c r="Y477" s="6"/>
      <c r="Z477" s="6"/>
    </row>
    <row r="478" ht="18.0" hidden="1" customHeight="1">
      <c r="A478" s="347" t="s">
        <v>1926</v>
      </c>
      <c r="B478" s="301" t="s">
        <v>2157</v>
      </c>
      <c r="C478" s="3"/>
      <c r="D478" s="3"/>
      <c r="E478" s="3"/>
      <c r="F478" s="3"/>
      <c r="G478" s="4"/>
      <c r="H478" s="78"/>
      <c r="I478" s="78"/>
      <c r="J478" s="5"/>
      <c r="K478" s="6"/>
      <c r="L478" s="6"/>
      <c r="M478" s="6"/>
      <c r="N478" s="6"/>
      <c r="O478" s="6"/>
      <c r="P478" s="6"/>
      <c r="Q478" s="6"/>
      <c r="R478" s="6"/>
      <c r="S478" s="6"/>
      <c r="T478" s="6"/>
      <c r="U478" s="6"/>
      <c r="V478" s="6"/>
      <c r="W478" s="6"/>
      <c r="X478" s="6"/>
      <c r="Y478" s="6"/>
      <c r="Z478" s="6"/>
    </row>
    <row r="479" ht="31.5" hidden="1" customHeight="1">
      <c r="A479" s="120" t="s">
        <v>1936</v>
      </c>
      <c r="B479" s="122" t="s">
        <v>2164</v>
      </c>
      <c r="C479" s="108"/>
      <c r="D479" s="108"/>
      <c r="E479" s="113"/>
      <c r="F479" s="108"/>
      <c r="G479" s="108"/>
      <c r="H479" s="78"/>
      <c r="I479" s="78"/>
      <c r="J479" s="5"/>
      <c r="K479" s="6"/>
      <c r="L479" s="6"/>
      <c r="M479" s="6"/>
      <c r="N479" s="6"/>
      <c r="O479" s="6"/>
      <c r="P479" s="6"/>
      <c r="Q479" s="6"/>
      <c r="R479" s="6"/>
      <c r="S479" s="6"/>
      <c r="T479" s="6"/>
      <c r="U479" s="6"/>
      <c r="V479" s="6"/>
      <c r="W479" s="6"/>
      <c r="X479" s="6"/>
      <c r="Y479" s="6"/>
      <c r="Z479" s="6"/>
    </row>
    <row r="480" ht="31.5" hidden="1" customHeight="1">
      <c r="A480" s="120" t="s">
        <v>1950</v>
      </c>
      <c r="B480" s="122" t="s">
        <v>2168</v>
      </c>
      <c r="C480" s="108"/>
      <c r="D480" s="108"/>
      <c r="E480" s="113"/>
      <c r="F480" s="108"/>
      <c r="G480" s="108"/>
      <c r="H480" s="78"/>
      <c r="I480" s="78"/>
      <c r="J480" s="5"/>
      <c r="K480" s="6"/>
      <c r="L480" s="6"/>
      <c r="M480" s="6"/>
      <c r="N480" s="6"/>
      <c r="O480" s="6"/>
      <c r="P480" s="6"/>
      <c r="Q480" s="6"/>
      <c r="R480" s="6"/>
      <c r="S480" s="6"/>
      <c r="T480" s="6"/>
      <c r="U480" s="6"/>
      <c r="V480" s="6"/>
      <c r="W480" s="6"/>
      <c r="X480" s="6"/>
      <c r="Y480" s="6"/>
      <c r="Z480" s="6"/>
    </row>
    <row r="481" ht="31.5" hidden="1" customHeight="1">
      <c r="A481" s="120" t="s">
        <v>1960</v>
      </c>
      <c r="B481" s="122" t="s">
        <v>2172</v>
      </c>
      <c r="C481" s="108"/>
      <c r="D481" s="108"/>
      <c r="E481" s="113"/>
      <c r="F481" s="108"/>
      <c r="G481" s="108"/>
      <c r="H481" s="78"/>
      <c r="I481" s="78"/>
      <c r="J481" s="5"/>
      <c r="K481" s="6"/>
      <c r="L481" s="6"/>
      <c r="M481" s="6"/>
      <c r="N481" s="6"/>
      <c r="O481" s="6"/>
      <c r="P481" s="6"/>
      <c r="Q481" s="6"/>
      <c r="R481" s="6"/>
      <c r="S481" s="6"/>
      <c r="T481" s="6"/>
      <c r="U481" s="6"/>
      <c r="V481" s="6"/>
      <c r="W481" s="6"/>
      <c r="X481" s="6"/>
      <c r="Y481" s="6"/>
      <c r="Z481" s="6"/>
    </row>
    <row r="482" ht="31.5" hidden="1" customHeight="1">
      <c r="A482" s="120" t="s">
        <v>1982</v>
      </c>
      <c r="B482" s="122" t="s">
        <v>2177</v>
      </c>
      <c r="C482" s="108"/>
      <c r="D482" s="108"/>
      <c r="E482" s="113"/>
      <c r="F482" s="108"/>
      <c r="G482" s="108"/>
      <c r="H482" s="78"/>
      <c r="I482" s="78"/>
      <c r="J482" s="5"/>
      <c r="K482" s="6"/>
      <c r="L482" s="6"/>
      <c r="M482" s="6"/>
      <c r="N482" s="6"/>
      <c r="O482" s="6"/>
      <c r="P482" s="6"/>
      <c r="Q482" s="6"/>
      <c r="R482" s="6"/>
      <c r="S482" s="6"/>
      <c r="T482" s="6"/>
      <c r="U482" s="6"/>
      <c r="V482" s="6"/>
      <c r="W482" s="6"/>
      <c r="X482" s="6"/>
      <c r="Y482" s="6"/>
      <c r="Z482" s="6"/>
    </row>
    <row r="483" ht="21.0" hidden="1" customHeight="1">
      <c r="A483" s="362"/>
      <c r="B483" s="105" t="s">
        <v>3388</v>
      </c>
      <c r="C483" s="3"/>
      <c r="D483" s="3"/>
      <c r="E483" s="3"/>
      <c r="F483" s="3"/>
      <c r="G483" s="97"/>
      <c r="H483" s="78"/>
      <c r="I483" s="78"/>
      <c r="J483" s="5"/>
      <c r="K483" s="6"/>
      <c r="L483" s="6"/>
      <c r="M483" s="6"/>
      <c r="N483" s="6"/>
      <c r="O483" s="6"/>
      <c r="P483" s="6"/>
      <c r="Q483" s="6"/>
      <c r="R483" s="6"/>
      <c r="S483" s="6"/>
      <c r="T483" s="6"/>
      <c r="U483" s="6"/>
      <c r="V483" s="6"/>
      <c r="W483" s="6"/>
      <c r="X483" s="6"/>
      <c r="Y483" s="6"/>
      <c r="Z483" s="6"/>
    </row>
    <row r="484" ht="18.0" hidden="1" customHeight="1">
      <c r="A484" s="347" t="s">
        <v>2003</v>
      </c>
      <c r="B484" s="301" t="s">
        <v>2180</v>
      </c>
      <c r="C484" s="3"/>
      <c r="D484" s="3"/>
      <c r="E484" s="3"/>
      <c r="F484" s="3"/>
      <c r="G484" s="4"/>
      <c r="H484" s="78"/>
      <c r="I484" s="78"/>
      <c r="J484" s="5"/>
      <c r="K484" s="6"/>
      <c r="L484" s="6"/>
      <c r="M484" s="6"/>
      <c r="N484" s="6"/>
      <c r="O484" s="6"/>
      <c r="P484" s="6"/>
      <c r="Q484" s="6"/>
      <c r="R484" s="6"/>
      <c r="S484" s="6"/>
      <c r="T484" s="6"/>
      <c r="U484" s="6"/>
      <c r="V484" s="6"/>
      <c r="W484" s="6"/>
      <c r="X484" s="6"/>
      <c r="Y484" s="6"/>
      <c r="Z484" s="6"/>
    </row>
    <row r="485" ht="63.0" hidden="1" customHeight="1">
      <c r="A485" s="120" t="s">
        <v>2005</v>
      </c>
      <c r="B485" s="122" t="s">
        <v>234</v>
      </c>
      <c r="C485" s="108"/>
      <c r="D485" s="108"/>
      <c r="E485" s="113"/>
      <c r="F485" s="108"/>
      <c r="G485" s="108"/>
      <c r="H485" s="78"/>
      <c r="I485" s="78"/>
      <c r="J485" s="5"/>
      <c r="K485" s="6"/>
      <c r="L485" s="6"/>
      <c r="M485" s="6"/>
      <c r="N485" s="6"/>
      <c r="O485" s="6"/>
      <c r="P485" s="6"/>
      <c r="Q485" s="6"/>
      <c r="R485" s="6"/>
      <c r="S485" s="6"/>
      <c r="T485" s="6"/>
      <c r="U485" s="6"/>
      <c r="V485" s="6"/>
      <c r="W485" s="6"/>
      <c r="X485" s="6"/>
      <c r="Y485" s="6"/>
      <c r="Z485" s="6"/>
    </row>
    <row r="486" ht="47.25" hidden="1" customHeight="1">
      <c r="A486" s="120" t="s">
        <v>2012</v>
      </c>
      <c r="B486" s="122" t="s">
        <v>237</v>
      </c>
      <c r="C486" s="108"/>
      <c r="D486" s="108"/>
      <c r="E486" s="113"/>
      <c r="F486" s="108"/>
      <c r="G486" s="108"/>
      <c r="H486" s="78"/>
      <c r="I486" s="78"/>
      <c r="J486" s="5"/>
      <c r="K486" s="6"/>
      <c r="L486" s="6"/>
      <c r="M486" s="6"/>
      <c r="N486" s="6"/>
      <c r="O486" s="6"/>
      <c r="P486" s="6"/>
      <c r="Q486" s="6"/>
      <c r="R486" s="6"/>
      <c r="S486" s="6"/>
      <c r="T486" s="6"/>
      <c r="U486" s="6"/>
      <c r="V486" s="6"/>
      <c r="W486" s="6"/>
      <c r="X486" s="6"/>
      <c r="Y486" s="6"/>
      <c r="Z486" s="6"/>
    </row>
    <row r="487" ht="47.25" hidden="1" customHeight="1">
      <c r="A487" s="120" t="s">
        <v>2034</v>
      </c>
      <c r="B487" s="122" t="s">
        <v>239</v>
      </c>
      <c r="C487" s="108"/>
      <c r="D487" s="108"/>
      <c r="E487" s="113"/>
      <c r="F487" s="108"/>
      <c r="G487" s="108"/>
      <c r="H487" s="78"/>
      <c r="I487" s="78"/>
      <c r="J487" s="5"/>
      <c r="K487" s="6"/>
      <c r="L487" s="6"/>
      <c r="M487" s="6"/>
      <c r="N487" s="6"/>
      <c r="O487" s="6"/>
      <c r="P487" s="6"/>
      <c r="Q487" s="6"/>
      <c r="R487" s="6"/>
      <c r="S487" s="6"/>
      <c r="T487" s="6"/>
      <c r="U487" s="6"/>
      <c r="V487" s="6"/>
      <c r="W487" s="6"/>
      <c r="X487" s="6"/>
      <c r="Y487" s="6"/>
      <c r="Z487" s="6"/>
    </row>
    <row r="488" ht="47.25" hidden="1" customHeight="1">
      <c r="A488" s="120" t="s">
        <v>2058</v>
      </c>
      <c r="B488" s="122" t="s">
        <v>242</v>
      </c>
      <c r="C488" s="108"/>
      <c r="D488" s="108"/>
      <c r="E488" s="113"/>
      <c r="F488" s="108"/>
      <c r="G488" s="108"/>
      <c r="H488" s="78"/>
      <c r="I488" s="78"/>
      <c r="J488" s="5"/>
      <c r="K488" s="6"/>
      <c r="L488" s="6"/>
      <c r="M488" s="6"/>
      <c r="N488" s="6"/>
      <c r="O488" s="6"/>
      <c r="P488" s="6"/>
      <c r="Q488" s="6"/>
      <c r="R488" s="6"/>
      <c r="S488" s="6"/>
      <c r="T488" s="6"/>
      <c r="U488" s="6"/>
      <c r="V488" s="6"/>
      <c r="W488" s="6"/>
      <c r="X488" s="6"/>
      <c r="Y488" s="6"/>
      <c r="Z488" s="6"/>
    </row>
    <row r="489" ht="47.25" hidden="1" customHeight="1">
      <c r="A489" s="120" t="s">
        <v>2078</v>
      </c>
      <c r="B489" s="122" t="s">
        <v>2193</v>
      </c>
      <c r="C489" s="108"/>
      <c r="D489" s="108"/>
      <c r="E489" s="113"/>
      <c r="F489" s="108"/>
      <c r="G489" s="108"/>
      <c r="H489" s="78"/>
      <c r="I489" s="78"/>
      <c r="J489" s="5"/>
      <c r="K489" s="6"/>
      <c r="L489" s="6"/>
      <c r="M489" s="6"/>
      <c r="N489" s="6"/>
      <c r="O489" s="6"/>
      <c r="P489" s="6"/>
      <c r="Q489" s="6"/>
      <c r="R489" s="6"/>
      <c r="S489" s="6"/>
      <c r="T489" s="6"/>
      <c r="U489" s="6"/>
      <c r="V489" s="6"/>
      <c r="W489" s="6"/>
      <c r="X489" s="6"/>
      <c r="Y489" s="6"/>
      <c r="Z489" s="6"/>
    </row>
    <row r="490" ht="47.25" hidden="1" customHeight="1">
      <c r="A490" s="120" t="s">
        <v>2082</v>
      </c>
      <c r="B490" s="122" t="s">
        <v>250</v>
      </c>
      <c r="C490" s="108"/>
      <c r="D490" s="108"/>
      <c r="E490" s="113"/>
      <c r="F490" s="108"/>
      <c r="G490" s="108"/>
      <c r="H490" s="78"/>
      <c r="I490" s="78"/>
      <c r="J490" s="5"/>
      <c r="K490" s="6"/>
      <c r="L490" s="6"/>
      <c r="M490" s="6"/>
      <c r="N490" s="6"/>
      <c r="O490" s="6"/>
      <c r="P490" s="6"/>
      <c r="Q490" s="6"/>
      <c r="R490" s="6"/>
      <c r="S490" s="6"/>
      <c r="T490" s="6"/>
      <c r="U490" s="6"/>
      <c r="V490" s="6"/>
      <c r="W490" s="6"/>
      <c r="X490" s="6"/>
      <c r="Y490" s="6"/>
      <c r="Z490" s="6"/>
    </row>
    <row r="491" ht="47.25" hidden="1" customHeight="1">
      <c r="A491" s="120" t="s">
        <v>2087</v>
      </c>
      <c r="B491" s="122" t="s">
        <v>255</v>
      </c>
      <c r="C491" s="108"/>
      <c r="D491" s="108"/>
      <c r="E491" s="113"/>
      <c r="F491" s="108"/>
      <c r="G491" s="108"/>
      <c r="H491" s="78"/>
      <c r="I491" s="78"/>
      <c r="J491" s="5"/>
      <c r="K491" s="6"/>
      <c r="L491" s="6"/>
      <c r="M491" s="6"/>
      <c r="N491" s="6"/>
      <c r="O491" s="6"/>
      <c r="P491" s="6"/>
      <c r="Q491" s="6"/>
      <c r="R491" s="6"/>
      <c r="S491" s="6"/>
      <c r="T491" s="6"/>
      <c r="U491" s="6"/>
      <c r="V491" s="6"/>
      <c r="W491" s="6"/>
      <c r="X491" s="6"/>
      <c r="Y491" s="6"/>
      <c r="Z491" s="6"/>
    </row>
    <row r="492" ht="78.75" hidden="1" customHeight="1">
      <c r="A492" s="120" t="s">
        <v>2091</v>
      </c>
      <c r="B492" s="122" t="s">
        <v>2199</v>
      </c>
      <c r="C492" s="108"/>
      <c r="D492" s="108"/>
      <c r="E492" s="113"/>
      <c r="F492" s="108"/>
      <c r="G492" s="108"/>
      <c r="H492" s="78"/>
      <c r="I492" s="78"/>
      <c r="J492" s="5"/>
      <c r="K492" s="6"/>
      <c r="L492" s="6"/>
      <c r="M492" s="6"/>
      <c r="N492" s="6"/>
      <c r="O492" s="6"/>
      <c r="P492" s="6"/>
      <c r="Q492" s="6"/>
      <c r="R492" s="6"/>
      <c r="S492" s="6"/>
      <c r="T492" s="6"/>
      <c r="U492" s="6"/>
      <c r="V492" s="6"/>
      <c r="W492" s="6"/>
      <c r="X492" s="6"/>
      <c r="Y492" s="6"/>
      <c r="Z492" s="6"/>
    </row>
    <row r="493" ht="47.25" hidden="1" customHeight="1">
      <c r="A493" s="120" t="s">
        <v>2101</v>
      </c>
      <c r="B493" s="122" t="s">
        <v>2202</v>
      </c>
      <c r="C493" s="108"/>
      <c r="D493" s="108"/>
      <c r="E493" s="113"/>
      <c r="F493" s="108"/>
      <c r="G493" s="108"/>
      <c r="H493" s="78"/>
      <c r="I493" s="78"/>
      <c r="J493" s="5"/>
      <c r="K493" s="6"/>
      <c r="L493" s="6"/>
      <c r="M493" s="6"/>
      <c r="N493" s="6"/>
      <c r="O493" s="6"/>
      <c r="P493" s="6"/>
      <c r="Q493" s="6"/>
      <c r="R493" s="6"/>
      <c r="S493" s="6"/>
      <c r="T493" s="6"/>
      <c r="U493" s="6"/>
      <c r="V493" s="6"/>
      <c r="W493" s="6"/>
      <c r="X493" s="6"/>
      <c r="Y493" s="6"/>
      <c r="Z493" s="6"/>
    </row>
    <row r="494" ht="47.25" hidden="1" customHeight="1">
      <c r="A494" s="120" t="s">
        <v>2105</v>
      </c>
      <c r="B494" s="122" t="s">
        <v>2209</v>
      </c>
      <c r="C494" s="355"/>
      <c r="D494" s="108"/>
      <c r="E494" s="113"/>
      <c r="F494" s="108"/>
      <c r="G494" s="108"/>
      <c r="H494" s="78"/>
      <c r="I494" s="78"/>
      <c r="J494" s="5"/>
      <c r="K494" s="6"/>
      <c r="L494" s="6"/>
      <c r="M494" s="6"/>
      <c r="N494" s="6"/>
      <c r="O494" s="6"/>
      <c r="P494" s="6"/>
      <c r="Q494" s="6"/>
      <c r="R494" s="6"/>
      <c r="S494" s="6"/>
      <c r="T494" s="6"/>
      <c r="U494" s="6"/>
      <c r="V494" s="6"/>
      <c r="W494" s="6"/>
      <c r="X494" s="6"/>
      <c r="Y494" s="6"/>
      <c r="Z494" s="6"/>
    </row>
    <row r="495" ht="21.0" customHeight="1">
      <c r="A495" s="363"/>
      <c r="B495" s="299" t="s">
        <v>2112</v>
      </c>
      <c r="C495" s="3"/>
      <c r="D495" s="3"/>
      <c r="E495" s="3"/>
      <c r="F495" s="3"/>
      <c r="G495" s="97"/>
      <c r="H495" s="98">
        <f t="shared" ref="H495:I495" si="6">H496+H504+H514+H519+H529+H540</f>
        <v>48</v>
      </c>
      <c r="I495" s="98">
        <f t="shared" si="6"/>
        <v>98</v>
      </c>
      <c r="J495" s="116"/>
      <c r="K495" s="6"/>
      <c r="L495" s="6"/>
      <c r="M495" s="6"/>
      <c r="N495" s="6"/>
      <c r="O495" s="6"/>
      <c r="P495" s="6"/>
      <c r="Q495" s="6"/>
      <c r="R495" s="6"/>
      <c r="S495" s="6"/>
      <c r="T495" s="6"/>
      <c r="U495" s="6"/>
      <c r="V495" s="6"/>
      <c r="W495" s="6"/>
      <c r="X495" s="6"/>
      <c r="Y495" s="6"/>
      <c r="Z495" s="6"/>
    </row>
    <row r="496" ht="18.75" customHeight="1">
      <c r="A496" s="364" t="s">
        <v>2118</v>
      </c>
      <c r="B496" s="301" t="s">
        <v>2232</v>
      </c>
      <c r="C496" s="3"/>
      <c r="D496" s="3"/>
      <c r="E496" s="3"/>
      <c r="F496" s="3"/>
      <c r="G496" s="4"/>
      <c r="H496" s="98">
        <f>SUM(D499:D503)</f>
        <v>0</v>
      </c>
      <c r="I496" s="98">
        <f>COUNT(D499:D503)*2</f>
        <v>10</v>
      </c>
      <c r="J496" s="116"/>
      <c r="K496" s="6"/>
      <c r="L496" s="6"/>
      <c r="M496" s="6"/>
      <c r="N496" s="6"/>
      <c r="O496" s="6"/>
      <c r="P496" s="6"/>
      <c r="Q496" s="6"/>
      <c r="R496" s="6"/>
      <c r="S496" s="6"/>
      <c r="T496" s="6"/>
      <c r="U496" s="6"/>
      <c r="V496" s="6"/>
      <c r="W496" s="6"/>
      <c r="X496" s="6"/>
      <c r="Y496" s="6"/>
      <c r="Z496" s="6"/>
    </row>
    <row r="497" ht="31.5" hidden="1" customHeight="1">
      <c r="A497" s="240" t="s">
        <v>2120</v>
      </c>
      <c r="B497" s="122" t="s">
        <v>2253</v>
      </c>
      <c r="C497" s="158"/>
      <c r="D497" s="158"/>
      <c r="E497" s="109"/>
      <c r="F497" s="158"/>
      <c r="G497" s="158"/>
      <c r="H497" s="78"/>
      <c r="I497" s="78"/>
      <c r="J497" s="5"/>
      <c r="K497" s="6"/>
      <c r="L497" s="6"/>
      <c r="M497" s="6"/>
      <c r="N497" s="6"/>
      <c r="O497" s="6"/>
      <c r="P497" s="6"/>
      <c r="Q497" s="6"/>
      <c r="R497" s="6"/>
      <c r="S497" s="6"/>
      <c r="T497" s="6"/>
      <c r="U497" s="6"/>
      <c r="V497" s="6"/>
      <c r="W497" s="6"/>
      <c r="X497" s="6"/>
      <c r="Y497" s="6"/>
      <c r="Z497" s="6"/>
    </row>
    <row r="498" ht="63.0" hidden="1" customHeight="1">
      <c r="A498" s="240" t="s">
        <v>2122</v>
      </c>
      <c r="B498" s="122" t="s">
        <v>2269</v>
      </c>
      <c r="C498" s="108"/>
      <c r="D498" s="108"/>
      <c r="E498" s="113"/>
      <c r="F498" s="108"/>
      <c r="G498" s="158"/>
      <c r="H498" s="78"/>
      <c r="I498" s="78"/>
      <c r="J498" s="5"/>
      <c r="K498" s="6"/>
      <c r="L498" s="6"/>
      <c r="M498" s="6"/>
      <c r="N498" s="6"/>
      <c r="O498" s="6"/>
      <c r="P498" s="6"/>
      <c r="Q498" s="6"/>
      <c r="R498" s="6"/>
      <c r="S498" s="6"/>
      <c r="T498" s="6"/>
      <c r="U498" s="6"/>
      <c r="V498" s="6"/>
      <c r="W498" s="6"/>
      <c r="X498" s="6"/>
      <c r="Y498" s="6"/>
      <c r="Z498" s="6"/>
    </row>
    <row r="499" ht="60.0" customHeight="1">
      <c r="A499" s="364" t="s">
        <v>2124</v>
      </c>
      <c r="B499" s="122" t="s">
        <v>2270</v>
      </c>
      <c r="C499" s="121" t="s">
        <v>3400</v>
      </c>
      <c r="D499" s="180">
        <v>0.0</v>
      </c>
      <c r="E499" s="121" t="s">
        <v>158</v>
      </c>
      <c r="F499" s="121" t="s">
        <v>3401</v>
      </c>
      <c r="G499" s="134"/>
      <c r="H499" s="98"/>
      <c r="I499" s="98"/>
      <c r="J499" s="116"/>
      <c r="K499" s="6"/>
      <c r="L499" s="6"/>
      <c r="M499" s="6"/>
      <c r="N499" s="6"/>
      <c r="O499" s="6"/>
      <c r="P499" s="6"/>
      <c r="Q499" s="6"/>
      <c r="R499" s="6"/>
      <c r="S499" s="6"/>
      <c r="T499" s="6"/>
      <c r="U499" s="6"/>
      <c r="V499" s="6"/>
      <c r="W499" s="6"/>
      <c r="X499" s="6"/>
      <c r="Y499" s="6"/>
      <c r="Z499" s="6"/>
    </row>
    <row r="500" ht="47.25" customHeight="1">
      <c r="A500" s="364" t="s">
        <v>2126</v>
      </c>
      <c r="B500" s="122" t="s">
        <v>2273</v>
      </c>
      <c r="C500" s="115" t="s">
        <v>2128</v>
      </c>
      <c r="D500" s="180">
        <v>0.0</v>
      </c>
      <c r="E500" s="121" t="s">
        <v>158</v>
      </c>
      <c r="F500" s="121" t="s">
        <v>3402</v>
      </c>
      <c r="G500" s="134"/>
      <c r="H500" s="98"/>
      <c r="I500" s="98"/>
      <c r="J500" s="116"/>
      <c r="K500" s="6"/>
      <c r="L500" s="6"/>
      <c r="M500" s="6"/>
      <c r="N500" s="6"/>
      <c r="O500" s="6"/>
      <c r="P500" s="6"/>
      <c r="Q500" s="6"/>
      <c r="R500" s="6"/>
      <c r="S500" s="6"/>
      <c r="T500" s="6"/>
      <c r="U500" s="6"/>
      <c r="V500" s="6"/>
      <c r="W500" s="6"/>
      <c r="X500" s="6"/>
      <c r="Y500" s="6"/>
      <c r="Z500" s="6"/>
    </row>
    <row r="501" ht="30.0" customHeight="1">
      <c r="A501" s="364"/>
      <c r="B501" s="122"/>
      <c r="C501" s="115" t="s">
        <v>2131</v>
      </c>
      <c r="D501" s="180">
        <v>0.0</v>
      </c>
      <c r="E501" s="121" t="s">
        <v>158</v>
      </c>
      <c r="F501" s="121"/>
      <c r="G501" s="134"/>
      <c r="H501" s="98"/>
      <c r="I501" s="98"/>
      <c r="J501" s="116"/>
      <c r="K501" s="6"/>
      <c r="L501" s="6"/>
      <c r="M501" s="6"/>
      <c r="N501" s="6"/>
      <c r="O501" s="6"/>
      <c r="P501" s="6"/>
      <c r="Q501" s="6"/>
      <c r="R501" s="6"/>
      <c r="S501" s="6"/>
      <c r="T501" s="6"/>
      <c r="U501" s="6"/>
      <c r="V501" s="6"/>
      <c r="W501" s="6"/>
      <c r="X501" s="6"/>
      <c r="Y501" s="6"/>
      <c r="Z501" s="6"/>
    </row>
    <row r="502" ht="47.25" customHeight="1">
      <c r="A502" s="364" t="s">
        <v>2132</v>
      </c>
      <c r="B502" s="122" t="s">
        <v>2285</v>
      </c>
      <c r="C502" s="243" t="s">
        <v>2134</v>
      </c>
      <c r="D502" s="180">
        <v>0.0</v>
      </c>
      <c r="E502" s="121" t="s">
        <v>158</v>
      </c>
      <c r="F502" s="110" t="s">
        <v>2135</v>
      </c>
      <c r="G502" s="134"/>
      <c r="H502" s="98"/>
      <c r="I502" s="98"/>
      <c r="J502" s="116"/>
      <c r="K502" s="6"/>
      <c r="L502" s="6"/>
      <c r="M502" s="6"/>
      <c r="N502" s="6"/>
      <c r="O502" s="6"/>
      <c r="P502" s="6"/>
      <c r="Q502" s="6"/>
      <c r="R502" s="6"/>
      <c r="S502" s="6"/>
      <c r="T502" s="6"/>
      <c r="U502" s="6"/>
      <c r="V502" s="6"/>
      <c r="W502" s="6"/>
      <c r="X502" s="6"/>
      <c r="Y502" s="6"/>
      <c r="Z502" s="6"/>
    </row>
    <row r="503" ht="31.5" customHeight="1">
      <c r="A503" s="364" t="s">
        <v>2136</v>
      </c>
      <c r="B503" s="244" t="s">
        <v>2288</v>
      </c>
      <c r="C503" s="121" t="s">
        <v>2138</v>
      </c>
      <c r="D503" s="180">
        <v>0.0</v>
      </c>
      <c r="E503" s="121" t="s">
        <v>158</v>
      </c>
      <c r="F503" s="134"/>
      <c r="G503" s="134"/>
      <c r="H503" s="98"/>
      <c r="I503" s="98"/>
      <c r="J503" s="116"/>
      <c r="K503" s="6"/>
      <c r="L503" s="6"/>
      <c r="M503" s="6"/>
      <c r="N503" s="6"/>
      <c r="O503" s="6"/>
      <c r="P503" s="6"/>
      <c r="Q503" s="6"/>
      <c r="R503" s="6"/>
      <c r="S503" s="6"/>
      <c r="T503" s="6"/>
      <c r="U503" s="6"/>
      <c r="V503" s="6"/>
      <c r="W503" s="6"/>
      <c r="X503" s="6"/>
      <c r="Y503" s="6"/>
      <c r="Z503" s="6"/>
    </row>
    <row r="504" ht="18.75" customHeight="1">
      <c r="A504" s="300" t="s">
        <v>2141</v>
      </c>
      <c r="B504" s="301" t="s">
        <v>2298</v>
      </c>
      <c r="C504" s="3"/>
      <c r="D504" s="3"/>
      <c r="E504" s="3"/>
      <c r="F504" s="3"/>
      <c r="G504" s="4"/>
      <c r="H504" s="98">
        <f>SUM(D505:D513)</f>
        <v>11</v>
      </c>
      <c r="I504" s="98">
        <f>COUNT(D505:D513)*2</f>
        <v>18</v>
      </c>
      <c r="J504" s="116"/>
      <c r="K504" s="6"/>
      <c r="L504" s="6"/>
      <c r="M504" s="6"/>
      <c r="N504" s="6"/>
      <c r="O504" s="6"/>
      <c r="P504" s="6"/>
      <c r="Q504" s="6"/>
      <c r="R504" s="6"/>
      <c r="S504" s="6"/>
      <c r="T504" s="6"/>
      <c r="U504" s="6"/>
      <c r="V504" s="6"/>
      <c r="W504" s="6"/>
      <c r="X504" s="6"/>
      <c r="Y504" s="6"/>
      <c r="Z504" s="6"/>
    </row>
    <row r="505" ht="31.5" customHeight="1">
      <c r="A505" s="365" t="s">
        <v>2145</v>
      </c>
      <c r="B505" s="122" t="s">
        <v>2146</v>
      </c>
      <c r="C505" s="115" t="s">
        <v>2148</v>
      </c>
      <c r="D505" s="210">
        <v>1.0</v>
      </c>
      <c r="E505" s="121" t="s">
        <v>331</v>
      </c>
      <c r="F505" s="134" t="s">
        <v>2149</v>
      </c>
      <c r="G505" s="134" t="s">
        <v>3409</v>
      </c>
      <c r="H505" s="98"/>
      <c r="I505" s="98"/>
      <c r="J505" s="116"/>
      <c r="K505" s="6"/>
      <c r="L505" s="6"/>
      <c r="M505" s="6"/>
      <c r="N505" s="6"/>
      <c r="O505" s="6"/>
      <c r="P505" s="6"/>
      <c r="Q505" s="6"/>
      <c r="R505" s="6"/>
      <c r="S505" s="6"/>
      <c r="T505" s="6"/>
      <c r="U505" s="6"/>
      <c r="V505" s="6"/>
      <c r="W505" s="6"/>
      <c r="X505" s="6"/>
      <c r="Y505" s="6"/>
      <c r="Z505" s="6"/>
    </row>
    <row r="506" ht="30.0" customHeight="1">
      <c r="A506" s="365"/>
      <c r="B506" s="122"/>
      <c r="C506" s="115" t="s">
        <v>2151</v>
      </c>
      <c r="D506" s="210">
        <v>1.0</v>
      </c>
      <c r="E506" s="121" t="s">
        <v>386</v>
      </c>
      <c r="F506" s="134" t="s">
        <v>2153</v>
      </c>
      <c r="G506" s="134" t="s">
        <v>3411</v>
      </c>
      <c r="H506" s="98"/>
      <c r="I506" s="98"/>
      <c r="J506" s="116"/>
      <c r="K506" s="6"/>
      <c r="L506" s="6"/>
      <c r="M506" s="6"/>
      <c r="N506" s="6"/>
      <c r="O506" s="6"/>
      <c r="P506" s="6"/>
      <c r="Q506" s="6"/>
      <c r="R506" s="6"/>
      <c r="S506" s="6"/>
      <c r="T506" s="6"/>
      <c r="U506" s="6"/>
      <c r="V506" s="6"/>
      <c r="W506" s="6"/>
      <c r="X506" s="6"/>
      <c r="Y506" s="6"/>
      <c r="Z506" s="6"/>
    </row>
    <row r="507" ht="45.0" customHeight="1">
      <c r="A507" s="365"/>
      <c r="B507" s="122"/>
      <c r="C507" s="115" t="s">
        <v>2154</v>
      </c>
      <c r="D507" s="210">
        <v>1.0</v>
      </c>
      <c r="E507" s="121" t="s">
        <v>386</v>
      </c>
      <c r="F507" s="134" t="s">
        <v>2155</v>
      </c>
      <c r="G507" s="134" t="s">
        <v>3412</v>
      </c>
      <c r="H507" s="98"/>
      <c r="I507" s="98"/>
      <c r="J507" s="116"/>
      <c r="K507" s="6"/>
      <c r="L507" s="6"/>
      <c r="M507" s="6"/>
      <c r="N507" s="6"/>
      <c r="O507" s="6"/>
      <c r="P507" s="6"/>
      <c r="Q507" s="6"/>
      <c r="R507" s="6"/>
      <c r="S507" s="6"/>
      <c r="T507" s="6"/>
      <c r="U507" s="6"/>
      <c r="V507" s="6"/>
      <c r="W507" s="6"/>
      <c r="X507" s="6"/>
      <c r="Y507" s="6"/>
      <c r="Z507" s="6"/>
    </row>
    <row r="508" ht="30.0" customHeight="1">
      <c r="A508" s="365"/>
      <c r="B508" s="122"/>
      <c r="C508" s="115" t="s">
        <v>2156</v>
      </c>
      <c r="D508" s="210">
        <v>0.0</v>
      </c>
      <c r="E508" s="121" t="s">
        <v>386</v>
      </c>
      <c r="F508" s="134" t="s">
        <v>2158</v>
      </c>
      <c r="G508" s="134"/>
      <c r="H508" s="98"/>
      <c r="I508" s="98"/>
      <c r="J508" s="116"/>
      <c r="K508" s="6"/>
      <c r="L508" s="6"/>
      <c r="M508" s="6"/>
      <c r="N508" s="6"/>
      <c r="O508" s="6"/>
      <c r="P508" s="6"/>
      <c r="Q508" s="6"/>
      <c r="R508" s="6"/>
      <c r="S508" s="6"/>
      <c r="T508" s="6"/>
      <c r="U508" s="6"/>
      <c r="V508" s="6"/>
      <c r="W508" s="6"/>
      <c r="X508" s="6"/>
      <c r="Y508" s="6"/>
      <c r="Z508" s="6"/>
    </row>
    <row r="509" ht="45.0" customHeight="1">
      <c r="A509" s="365"/>
      <c r="B509" s="122"/>
      <c r="C509" s="115" t="s">
        <v>2159</v>
      </c>
      <c r="D509" s="210">
        <v>2.0</v>
      </c>
      <c r="E509" s="121" t="s">
        <v>331</v>
      </c>
      <c r="F509" s="134" t="s">
        <v>2160</v>
      </c>
      <c r="G509" s="134"/>
      <c r="H509" s="98"/>
      <c r="I509" s="98"/>
      <c r="J509" s="116"/>
      <c r="K509" s="6"/>
      <c r="L509" s="6"/>
      <c r="M509" s="6"/>
      <c r="N509" s="6"/>
      <c r="O509" s="6"/>
      <c r="P509" s="6"/>
      <c r="Q509" s="6"/>
      <c r="R509" s="6"/>
      <c r="S509" s="6"/>
      <c r="T509" s="6"/>
      <c r="U509" s="6"/>
      <c r="V509" s="6"/>
      <c r="W509" s="6"/>
      <c r="X509" s="6"/>
      <c r="Y509" s="6"/>
      <c r="Z509" s="6"/>
    </row>
    <row r="510" ht="47.25" customHeight="1">
      <c r="A510" s="365" t="s">
        <v>2161</v>
      </c>
      <c r="B510" s="122" t="s">
        <v>2335</v>
      </c>
      <c r="C510" s="115" t="s">
        <v>2163</v>
      </c>
      <c r="D510" s="210">
        <v>1.0</v>
      </c>
      <c r="E510" s="121" t="s">
        <v>114</v>
      </c>
      <c r="F510" s="134" t="s">
        <v>2165</v>
      </c>
      <c r="G510" s="134" t="s">
        <v>3414</v>
      </c>
      <c r="H510" s="98"/>
      <c r="I510" s="98"/>
      <c r="J510" s="116"/>
      <c r="K510" s="6"/>
      <c r="L510" s="6"/>
      <c r="M510" s="6"/>
      <c r="N510" s="6"/>
      <c r="O510" s="6"/>
      <c r="P510" s="6"/>
      <c r="Q510" s="6"/>
      <c r="R510" s="6"/>
      <c r="S510" s="6"/>
      <c r="T510" s="6"/>
      <c r="U510" s="6"/>
      <c r="V510" s="6"/>
      <c r="W510" s="6"/>
      <c r="X510" s="6"/>
      <c r="Y510" s="6"/>
      <c r="Z510" s="6"/>
    </row>
    <row r="511" ht="15.75" customHeight="1">
      <c r="A511" s="365"/>
      <c r="B511" s="122"/>
      <c r="C511" s="115" t="s">
        <v>2166</v>
      </c>
      <c r="D511" s="210">
        <v>2.0</v>
      </c>
      <c r="E511" s="121" t="s">
        <v>473</v>
      </c>
      <c r="F511" s="121"/>
      <c r="G511" s="134"/>
      <c r="H511" s="98"/>
      <c r="I511" s="98"/>
      <c r="J511" s="116"/>
      <c r="K511" s="6"/>
      <c r="L511" s="6"/>
      <c r="M511" s="6"/>
      <c r="N511" s="6"/>
      <c r="O511" s="6"/>
      <c r="P511" s="6"/>
      <c r="Q511" s="6"/>
      <c r="R511" s="6"/>
      <c r="S511" s="6"/>
      <c r="T511" s="6"/>
      <c r="U511" s="6"/>
      <c r="V511" s="6"/>
      <c r="W511" s="6"/>
      <c r="X511" s="6"/>
      <c r="Y511" s="6"/>
      <c r="Z511" s="6"/>
    </row>
    <row r="512" ht="47.25" customHeight="1">
      <c r="A512" s="365" t="s">
        <v>2169</v>
      </c>
      <c r="B512" s="122" t="s">
        <v>2345</v>
      </c>
      <c r="C512" s="115" t="s">
        <v>917</v>
      </c>
      <c r="D512" s="210">
        <v>2.0</v>
      </c>
      <c r="E512" s="121" t="s">
        <v>331</v>
      </c>
      <c r="F512" s="121"/>
      <c r="G512" s="134"/>
      <c r="H512" s="98"/>
      <c r="I512" s="98"/>
      <c r="J512" s="116"/>
      <c r="K512" s="6"/>
      <c r="L512" s="6"/>
      <c r="M512" s="6"/>
      <c r="N512" s="6"/>
      <c r="O512" s="6"/>
      <c r="P512" s="6"/>
      <c r="Q512" s="6"/>
      <c r="R512" s="6"/>
      <c r="S512" s="6"/>
      <c r="T512" s="6"/>
      <c r="U512" s="6"/>
      <c r="V512" s="6"/>
      <c r="W512" s="6"/>
      <c r="X512" s="6"/>
      <c r="Y512" s="6"/>
      <c r="Z512" s="6"/>
    </row>
    <row r="513" ht="60.0" customHeight="1">
      <c r="A513" s="365"/>
      <c r="B513" s="122"/>
      <c r="C513" s="110" t="s">
        <v>2171</v>
      </c>
      <c r="D513" s="210">
        <v>1.0</v>
      </c>
      <c r="E513" s="115" t="s">
        <v>386</v>
      </c>
      <c r="F513" s="121" t="s">
        <v>2173</v>
      </c>
      <c r="G513" s="134" t="s">
        <v>2760</v>
      </c>
      <c r="H513" s="98"/>
      <c r="I513" s="98"/>
      <c r="J513" s="116"/>
      <c r="K513" s="6"/>
      <c r="L513" s="6"/>
      <c r="M513" s="6"/>
      <c r="N513" s="6"/>
      <c r="O513" s="6"/>
      <c r="P513" s="6"/>
      <c r="Q513" s="6"/>
      <c r="R513" s="6"/>
      <c r="S513" s="6"/>
      <c r="T513" s="6"/>
      <c r="U513" s="6"/>
      <c r="V513" s="6"/>
      <c r="W513" s="6"/>
      <c r="X513" s="6"/>
      <c r="Y513" s="6"/>
      <c r="Z513" s="6"/>
    </row>
    <row r="514" ht="18.75" customHeight="1">
      <c r="A514" s="300" t="s">
        <v>2175</v>
      </c>
      <c r="B514" s="301" t="s">
        <v>2364</v>
      </c>
      <c r="C514" s="3"/>
      <c r="D514" s="3"/>
      <c r="E514" s="3"/>
      <c r="F514" s="3"/>
      <c r="G514" s="4"/>
      <c r="H514" s="98">
        <f>SUM(D515:D518)</f>
        <v>7</v>
      </c>
      <c r="I514" s="98">
        <f>COUNT(D515:D518)*2</f>
        <v>8</v>
      </c>
      <c r="J514" s="116"/>
      <c r="K514" s="6"/>
      <c r="L514" s="6"/>
      <c r="M514" s="6"/>
      <c r="N514" s="6"/>
      <c r="O514" s="6"/>
      <c r="P514" s="6"/>
      <c r="Q514" s="6"/>
      <c r="R514" s="6"/>
      <c r="S514" s="6"/>
      <c r="T514" s="6"/>
      <c r="U514" s="6"/>
      <c r="V514" s="6"/>
      <c r="W514" s="6"/>
      <c r="X514" s="6"/>
      <c r="Y514" s="6"/>
      <c r="Z514" s="6"/>
    </row>
    <row r="515" ht="47.25" customHeight="1">
      <c r="A515" s="365" t="s">
        <v>2178</v>
      </c>
      <c r="B515" s="122" t="s">
        <v>2382</v>
      </c>
      <c r="C515" s="134" t="s">
        <v>2181</v>
      </c>
      <c r="D515" s="210">
        <v>2.0</v>
      </c>
      <c r="E515" s="121" t="s">
        <v>386</v>
      </c>
      <c r="F515" s="134"/>
      <c r="G515" s="134"/>
      <c r="H515" s="98"/>
      <c r="I515" s="98"/>
      <c r="J515" s="116"/>
      <c r="K515" s="6"/>
      <c r="L515" s="6"/>
      <c r="M515" s="6"/>
      <c r="N515" s="6"/>
      <c r="O515" s="6"/>
      <c r="P515" s="6"/>
      <c r="Q515" s="6"/>
      <c r="R515" s="6"/>
      <c r="S515" s="6"/>
      <c r="T515" s="6"/>
      <c r="U515" s="6"/>
      <c r="V515" s="6"/>
      <c r="W515" s="6"/>
      <c r="X515" s="6"/>
      <c r="Y515" s="6"/>
      <c r="Z515" s="6"/>
    </row>
    <row r="516" ht="15.75" customHeight="1">
      <c r="A516" s="365"/>
      <c r="B516" s="248"/>
      <c r="C516" s="134" t="s">
        <v>2182</v>
      </c>
      <c r="D516" s="210">
        <v>2.0</v>
      </c>
      <c r="E516" s="121" t="s">
        <v>386</v>
      </c>
      <c r="F516" s="134"/>
      <c r="G516" s="134"/>
      <c r="H516" s="98"/>
      <c r="I516" s="98"/>
      <c r="J516" s="116"/>
      <c r="K516" s="6"/>
      <c r="L516" s="6"/>
      <c r="M516" s="6"/>
      <c r="N516" s="6"/>
      <c r="O516" s="6"/>
      <c r="P516" s="6"/>
      <c r="Q516" s="6"/>
      <c r="R516" s="6"/>
      <c r="S516" s="6"/>
      <c r="T516" s="6"/>
      <c r="U516" s="6"/>
      <c r="V516" s="6"/>
      <c r="W516" s="6"/>
      <c r="X516" s="6"/>
      <c r="Y516" s="6"/>
      <c r="Z516" s="6"/>
    </row>
    <row r="517" ht="47.25" customHeight="1">
      <c r="A517" s="365" t="s">
        <v>2183</v>
      </c>
      <c r="B517" s="122" t="s">
        <v>2403</v>
      </c>
      <c r="C517" s="121" t="s">
        <v>2185</v>
      </c>
      <c r="D517" s="210">
        <v>2.0</v>
      </c>
      <c r="E517" s="121" t="s">
        <v>386</v>
      </c>
      <c r="F517" s="134"/>
      <c r="G517" s="134"/>
      <c r="H517" s="98"/>
      <c r="I517" s="98"/>
      <c r="J517" s="116"/>
      <c r="K517" s="6"/>
      <c r="L517" s="6"/>
      <c r="M517" s="6"/>
      <c r="N517" s="6"/>
      <c r="O517" s="6"/>
      <c r="P517" s="6"/>
      <c r="Q517" s="6"/>
      <c r="R517" s="6"/>
      <c r="S517" s="6"/>
      <c r="T517" s="6"/>
      <c r="U517" s="6"/>
      <c r="V517" s="6"/>
      <c r="W517" s="6"/>
      <c r="X517" s="6"/>
      <c r="Y517" s="6"/>
      <c r="Z517" s="6"/>
    </row>
    <row r="518" ht="30.0" customHeight="1">
      <c r="A518" s="365"/>
      <c r="B518" s="122"/>
      <c r="C518" s="121" t="s">
        <v>2186</v>
      </c>
      <c r="D518" s="210">
        <v>1.0</v>
      </c>
      <c r="E518" s="121" t="s">
        <v>473</v>
      </c>
      <c r="F518" s="134"/>
      <c r="G518" s="134" t="s">
        <v>448</v>
      </c>
      <c r="H518" s="98"/>
      <c r="I518" s="98"/>
      <c r="J518" s="116"/>
      <c r="K518" s="6"/>
      <c r="L518" s="6"/>
      <c r="M518" s="6"/>
      <c r="N518" s="6"/>
      <c r="O518" s="6"/>
      <c r="P518" s="6"/>
      <c r="Q518" s="6"/>
      <c r="R518" s="6"/>
      <c r="S518" s="6"/>
      <c r="T518" s="6"/>
      <c r="U518" s="6"/>
      <c r="V518" s="6"/>
      <c r="W518" s="6"/>
      <c r="X518" s="6"/>
      <c r="Y518" s="6"/>
      <c r="Z518" s="6"/>
    </row>
    <row r="519" ht="18.75" customHeight="1">
      <c r="A519" s="300" t="s">
        <v>2189</v>
      </c>
      <c r="B519" s="301" t="s">
        <v>2407</v>
      </c>
      <c r="C519" s="3"/>
      <c r="D519" s="3"/>
      <c r="E519" s="3"/>
      <c r="F519" s="3"/>
      <c r="G519" s="4"/>
      <c r="H519" s="98">
        <f>SUM(D520:D528)</f>
        <v>13</v>
      </c>
      <c r="I519" s="98">
        <f>COUNT(D520:D528)*2</f>
        <v>18</v>
      </c>
      <c r="J519" s="116"/>
      <c r="K519" s="6"/>
      <c r="L519" s="6"/>
      <c r="M519" s="6"/>
      <c r="N519" s="6"/>
      <c r="O519" s="6"/>
      <c r="P519" s="6"/>
      <c r="Q519" s="6"/>
      <c r="R519" s="6"/>
      <c r="S519" s="6"/>
      <c r="T519" s="6"/>
      <c r="U519" s="6"/>
      <c r="V519" s="6"/>
      <c r="W519" s="6"/>
      <c r="X519" s="6"/>
      <c r="Y519" s="6"/>
      <c r="Z519" s="6"/>
    </row>
    <row r="520" ht="105.0" customHeight="1">
      <c r="A520" s="365" t="s">
        <v>2195</v>
      </c>
      <c r="B520" s="122" t="s">
        <v>2414</v>
      </c>
      <c r="C520" s="115" t="s">
        <v>2197</v>
      </c>
      <c r="D520" s="180">
        <v>1.0</v>
      </c>
      <c r="E520" s="180" t="s">
        <v>114</v>
      </c>
      <c r="F520" s="210" t="s">
        <v>3419</v>
      </c>
      <c r="G520" s="210" t="s">
        <v>3420</v>
      </c>
      <c r="H520" s="98"/>
      <c r="I520" s="98"/>
      <c r="J520" s="116"/>
      <c r="K520" s="6"/>
      <c r="L520" s="6"/>
      <c r="M520" s="6"/>
      <c r="N520" s="6"/>
      <c r="O520" s="6"/>
      <c r="P520" s="6"/>
      <c r="Q520" s="6"/>
      <c r="R520" s="6"/>
      <c r="S520" s="6"/>
      <c r="T520" s="6"/>
      <c r="U520" s="6"/>
      <c r="V520" s="6"/>
      <c r="W520" s="6"/>
      <c r="X520" s="6"/>
      <c r="Y520" s="6"/>
      <c r="Z520" s="6"/>
    </row>
    <row r="521" ht="165.0" customHeight="1">
      <c r="A521" s="365"/>
      <c r="B521" s="122"/>
      <c r="C521" s="180" t="s">
        <v>2201</v>
      </c>
      <c r="D521" s="180">
        <v>1.0</v>
      </c>
      <c r="E521" s="180" t="s">
        <v>114</v>
      </c>
      <c r="F521" s="210" t="s">
        <v>3422</v>
      </c>
      <c r="G521" s="210" t="s">
        <v>3423</v>
      </c>
      <c r="H521" s="98"/>
      <c r="I521" s="98"/>
      <c r="J521" s="116"/>
      <c r="K521" s="6"/>
      <c r="L521" s="6"/>
      <c r="M521" s="6"/>
      <c r="N521" s="6"/>
      <c r="O521" s="6"/>
      <c r="P521" s="6"/>
      <c r="Q521" s="6"/>
      <c r="R521" s="6"/>
      <c r="S521" s="6"/>
      <c r="T521" s="6"/>
      <c r="U521" s="6"/>
      <c r="V521" s="6"/>
      <c r="W521" s="6"/>
      <c r="X521" s="6"/>
      <c r="Y521" s="6"/>
      <c r="Z521" s="6"/>
    </row>
    <row r="522" ht="30.0" customHeight="1">
      <c r="A522" s="365"/>
      <c r="B522" s="122"/>
      <c r="C522" s="110" t="s">
        <v>2205</v>
      </c>
      <c r="D522" s="180">
        <v>1.0</v>
      </c>
      <c r="E522" s="180" t="s">
        <v>114</v>
      </c>
      <c r="F522" s="110" t="s">
        <v>2207</v>
      </c>
      <c r="G522" s="210" t="s">
        <v>3425</v>
      </c>
      <c r="H522" s="98"/>
      <c r="I522" s="98"/>
      <c r="J522" s="116"/>
      <c r="K522" s="6"/>
      <c r="L522" s="6"/>
      <c r="M522" s="6"/>
      <c r="N522" s="6"/>
      <c r="O522" s="6"/>
      <c r="P522" s="6"/>
      <c r="Q522" s="6"/>
      <c r="R522" s="6"/>
      <c r="S522" s="6"/>
      <c r="T522" s="6"/>
      <c r="U522" s="6"/>
      <c r="V522" s="6"/>
      <c r="W522" s="6"/>
      <c r="X522" s="6"/>
      <c r="Y522" s="6"/>
      <c r="Z522" s="6"/>
    </row>
    <row r="523" ht="45.0" customHeight="1">
      <c r="A523" s="365"/>
      <c r="B523" s="122"/>
      <c r="C523" s="110" t="s">
        <v>2208</v>
      </c>
      <c r="D523" s="180">
        <v>1.0</v>
      </c>
      <c r="E523" s="180" t="s">
        <v>114</v>
      </c>
      <c r="F523" s="180" t="s">
        <v>2210</v>
      </c>
      <c r="G523" s="210" t="s">
        <v>3427</v>
      </c>
      <c r="H523" s="98"/>
      <c r="I523" s="98"/>
      <c r="J523" s="116"/>
      <c r="K523" s="6"/>
      <c r="L523" s="6"/>
      <c r="M523" s="6"/>
      <c r="N523" s="6"/>
      <c r="O523" s="6"/>
      <c r="P523" s="6"/>
      <c r="Q523" s="6"/>
      <c r="R523" s="6"/>
      <c r="S523" s="6"/>
      <c r="T523" s="6"/>
      <c r="U523" s="6"/>
      <c r="V523" s="6"/>
      <c r="W523" s="6"/>
      <c r="X523" s="6"/>
      <c r="Y523" s="6"/>
      <c r="Z523" s="6"/>
    </row>
    <row r="524" ht="45.0" customHeight="1">
      <c r="A524" s="365"/>
      <c r="B524" s="122"/>
      <c r="C524" s="180" t="s">
        <v>2211</v>
      </c>
      <c r="D524" s="180">
        <v>2.0</v>
      </c>
      <c r="E524" s="180" t="s">
        <v>114</v>
      </c>
      <c r="F524" s="210" t="s">
        <v>2212</v>
      </c>
      <c r="G524" s="210"/>
      <c r="H524" s="98"/>
      <c r="I524" s="98"/>
      <c r="J524" s="116"/>
      <c r="K524" s="6"/>
      <c r="L524" s="6"/>
      <c r="M524" s="6"/>
      <c r="N524" s="6"/>
      <c r="O524" s="6"/>
      <c r="P524" s="6"/>
      <c r="Q524" s="6"/>
      <c r="R524" s="6"/>
      <c r="S524" s="6"/>
      <c r="T524" s="6"/>
      <c r="U524" s="6"/>
      <c r="V524" s="6"/>
      <c r="W524" s="6"/>
      <c r="X524" s="6"/>
      <c r="Y524" s="6"/>
      <c r="Z524" s="6"/>
    </row>
    <row r="525" ht="30.0" customHeight="1">
      <c r="A525" s="365"/>
      <c r="B525" s="122"/>
      <c r="C525" s="366" t="s">
        <v>2213</v>
      </c>
      <c r="D525" s="180">
        <v>1.0</v>
      </c>
      <c r="E525" s="180" t="s">
        <v>114</v>
      </c>
      <c r="F525" s="210"/>
      <c r="G525" s="210" t="s">
        <v>3007</v>
      </c>
      <c r="H525" s="98"/>
      <c r="I525" s="98"/>
      <c r="J525" s="116"/>
      <c r="K525" s="6"/>
      <c r="L525" s="6"/>
      <c r="M525" s="6"/>
      <c r="N525" s="6"/>
      <c r="O525" s="6"/>
      <c r="P525" s="6"/>
      <c r="Q525" s="6"/>
      <c r="R525" s="6"/>
      <c r="S525" s="6"/>
      <c r="T525" s="6"/>
      <c r="U525" s="6"/>
      <c r="V525" s="6"/>
      <c r="W525" s="6"/>
      <c r="X525" s="6"/>
      <c r="Y525" s="6"/>
      <c r="Z525" s="6"/>
    </row>
    <row r="526" ht="63.0" customHeight="1">
      <c r="A526" s="365" t="s">
        <v>2216</v>
      </c>
      <c r="B526" s="122" t="s">
        <v>2433</v>
      </c>
      <c r="C526" s="236" t="s">
        <v>2218</v>
      </c>
      <c r="D526" s="180">
        <v>2.0</v>
      </c>
      <c r="E526" s="366" t="s">
        <v>386</v>
      </c>
      <c r="F526" s="110" t="s">
        <v>2219</v>
      </c>
      <c r="G526" s="210"/>
      <c r="H526" s="98"/>
      <c r="I526" s="98"/>
      <c r="J526" s="116"/>
      <c r="K526" s="6"/>
      <c r="L526" s="6"/>
      <c r="M526" s="6"/>
      <c r="N526" s="6"/>
      <c r="O526" s="6"/>
      <c r="P526" s="6"/>
      <c r="Q526" s="6"/>
      <c r="R526" s="6"/>
      <c r="S526" s="6"/>
      <c r="T526" s="6"/>
      <c r="U526" s="6"/>
      <c r="V526" s="6"/>
      <c r="W526" s="6"/>
      <c r="X526" s="6"/>
      <c r="Y526" s="6"/>
      <c r="Z526" s="6"/>
    </row>
    <row r="527" ht="45.0" customHeight="1">
      <c r="A527" s="365"/>
      <c r="B527" s="122"/>
      <c r="C527" s="236" t="s">
        <v>2222</v>
      </c>
      <c r="D527" s="180">
        <v>2.0</v>
      </c>
      <c r="E527" s="366" t="s">
        <v>386</v>
      </c>
      <c r="F527" s="110" t="s">
        <v>2223</v>
      </c>
      <c r="G527" s="210"/>
      <c r="H527" s="98"/>
      <c r="I527" s="98"/>
      <c r="J527" s="116"/>
      <c r="K527" s="6"/>
      <c r="L527" s="6"/>
      <c r="M527" s="6"/>
      <c r="N527" s="6"/>
      <c r="O527" s="6"/>
      <c r="P527" s="6"/>
      <c r="Q527" s="6"/>
      <c r="R527" s="6"/>
      <c r="S527" s="6"/>
      <c r="T527" s="6"/>
      <c r="U527" s="6"/>
      <c r="V527" s="6"/>
      <c r="W527" s="6"/>
      <c r="X527" s="6"/>
      <c r="Y527" s="6"/>
      <c r="Z527" s="6"/>
    </row>
    <row r="528" ht="30.0" customHeight="1">
      <c r="A528" s="365"/>
      <c r="B528" s="122"/>
      <c r="C528" s="180" t="s">
        <v>2225</v>
      </c>
      <c r="D528" s="180">
        <v>2.0</v>
      </c>
      <c r="E528" s="366" t="s">
        <v>386</v>
      </c>
      <c r="F528" s="110"/>
      <c r="G528" s="210"/>
      <c r="H528" s="98"/>
      <c r="I528" s="98"/>
      <c r="J528" s="116"/>
      <c r="K528" s="6"/>
      <c r="L528" s="6"/>
      <c r="M528" s="6"/>
      <c r="N528" s="6"/>
      <c r="O528" s="6"/>
      <c r="P528" s="6"/>
      <c r="Q528" s="6"/>
      <c r="R528" s="6"/>
      <c r="S528" s="6"/>
      <c r="T528" s="6"/>
      <c r="U528" s="6"/>
      <c r="V528" s="6"/>
      <c r="W528" s="6"/>
      <c r="X528" s="6"/>
      <c r="Y528" s="6"/>
      <c r="Z528" s="6"/>
    </row>
    <row r="529" ht="18.75" customHeight="1">
      <c r="A529" s="300" t="s">
        <v>2227</v>
      </c>
      <c r="B529" s="301" t="s">
        <v>2228</v>
      </c>
      <c r="C529" s="3"/>
      <c r="D529" s="3"/>
      <c r="E529" s="3"/>
      <c r="F529" s="3"/>
      <c r="G529" s="4"/>
      <c r="H529" s="98">
        <f>SUM(D531:D539)</f>
        <v>6</v>
      </c>
      <c r="I529" s="98">
        <f>COUNT(D531:D538)*2</f>
        <v>16</v>
      </c>
      <c r="J529" s="116"/>
      <c r="K529" s="6"/>
      <c r="L529" s="6"/>
      <c r="M529" s="6"/>
      <c r="N529" s="6"/>
      <c r="O529" s="6"/>
      <c r="P529" s="6"/>
      <c r="Q529" s="6"/>
      <c r="R529" s="6"/>
      <c r="S529" s="6"/>
      <c r="T529" s="6"/>
      <c r="U529" s="6"/>
      <c r="V529" s="6"/>
      <c r="W529" s="6"/>
      <c r="X529" s="6"/>
      <c r="Y529" s="6"/>
      <c r="Z529" s="6"/>
    </row>
    <row r="530" ht="30.0" hidden="1" customHeight="1">
      <c r="A530" s="367" t="s">
        <v>2234</v>
      </c>
      <c r="B530" s="110" t="s">
        <v>2235</v>
      </c>
      <c r="C530" s="134"/>
      <c r="D530" s="158"/>
      <c r="E530" s="109"/>
      <c r="F530" s="158"/>
      <c r="G530" s="158"/>
      <c r="H530" s="78"/>
      <c r="I530" s="78"/>
      <c r="J530" s="5"/>
      <c r="K530" s="6"/>
      <c r="L530" s="6"/>
      <c r="M530" s="6"/>
      <c r="N530" s="6"/>
      <c r="O530" s="6"/>
      <c r="P530" s="6"/>
      <c r="Q530" s="6"/>
      <c r="R530" s="6"/>
      <c r="S530" s="6"/>
      <c r="T530" s="6"/>
      <c r="U530" s="6"/>
      <c r="V530" s="6"/>
      <c r="W530" s="6"/>
      <c r="X530" s="6"/>
      <c r="Y530" s="6"/>
      <c r="Z530" s="6"/>
    </row>
    <row r="531" ht="47.25" customHeight="1">
      <c r="A531" s="365" t="s">
        <v>2240</v>
      </c>
      <c r="B531" s="122" t="s">
        <v>2482</v>
      </c>
      <c r="C531" s="115" t="s">
        <v>2242</v>
      </c>
      <c r="D531" s="180">
        <v>1.0</v>
      </c>
      <c r="E531" s="180" t="s">
        <v>386</v>
      </c>
      <c r="F531" s="180" t="s">
        <v>2328</v>
      </c>
      <c r="G531" s="210" t="s">
        <v>3434</v>
      </c>
      <c r="H531" s="98"/>
      <c r="I531" s="98"/>
      <c r="J531" s="116"/>
      <c r="K531" s="6"/>
      <c r="L531" s="6"/>
      <c r="M531" s="6"/>
      <c r="N531" s="6"/>
      <c r="O531" s="6"/>
      <c r="P531" s="6"/>
      <c r="Q531" s="6"/>
      <c r="R531" s="6"/>
      <c r="S531" s="6"/>
      <c r="T531" s="6"/>
      <c r="U531" s="6"/>
      <c r="V531" s="6"/>
      <c r="W531" s="6"/>
      <c r="X531" s="6"/>
      <c r="Y531" s="6"/>
      <c r="Z531" s="6"/>
    </row>
    <row r="532" ht="30.0" customHeight="1">
      <c r="A532" s="365"/>
      <c r="B532" s="122"/>
      <c r="C532" s="115" t="s">
        <v>2246</v>
      </c>
      <c r="D532" s="180">
        <v>1.0</v>
      </c>
      <c r="E532" s="180" t="s">
        <v>386</v>
      </c>
      <c r="F532" s="180" t="s">
        <v>2247</v>
      </c>
      <c r="G532" s="210" t="s">
        <v>3436</v>
      </c>
      <c r="H532" s="98"/>
      <c r="I532" s="98"/>
      <c r="J532" s="116"/>
      <c r="K532" s="6"/>
      <c r="L532" s="6"/>
      <c r="M532" s="6"/>
      <c r="N532" s="6"/>
      <c r="O532" s="6"/>
      <c r="P532" s="6"/>
      <c r="Q532" s="6"/>
      <c r="R532" s="6"/>
      <c r="S532" s="6"/>
      <c r="T532" s="6"/>
      <c r="U532" s="6"/>
      <c r="V532" s="6"/>
      <c r="W532" s="6"/>
      <c r="X532" s="6"/>
      <c r="Y532" s="6"/>
      <c r="Z532" s="6"/>
    </row>
    <row r="533" ht="63.0" customHeight="1">
      <c r="A533" s="365" t="s">
        <v>2248</v>
      </c>
      <c r="B533" s="122" t="s">
        <v>2494</v>
      </c>
      <c r="C533" s="115" t="s">
        <v>2250</v>
      </c>
      <c r="D533" s="180">
        <v>0.0</v>
      </c>
      <c r="E533" s="180" t="s">
        <v>158</v>
      </c>
      <c r="F533" s="180"/>
      <c r="G533" s="210"/>
      <c r="H533" s="98"/>
      <c r="I533" s="98"/>
      <c r="J533" s="116"/>
      <c r="K533" s="6"/>
      <c r="L533" s="6"/>
      <c r="M533" s="6"/>
      <c r="N533" s="6"/>
      <c r="O533" s="6"/>
      <c r="P533" s="6"/>
      <c r="Q533" s="6"/>
      <c r="R533" s="6"/>
      <c r="S533" s="6"/>
      <c r="T533" s="6"/>
      <c r="U533" s="6"/>
      <c r="V533" s="6"/>
      <c r="W533" s="6"/>
      <c r="X533" s="6"/>
      <c r="Y533" s="6"/>
      <c r="Z533" s="6"/>
    </row>
    <row r="534" ht="30.0" customHeight="1">
      <c r="A534" s="365"/>
      <c r="B534" s="122"/>
      <c r="C534" s="115" t="s">
        <v>2251</v>
      </c>
      <c r="D534" s="180">
        <v>1.0</v>
      </c>
      <c r="E534" s="180" t="s">
        <v>158</v>
      </c>
      <c r="F534" s="180"/>
      <c r="G534" s="210" t="s">
        <v>2462</v>
      </c>
      <c r="H534" s="98"/>
      <c r="I534" s="98"/>
      <c r="J534" s="116"/>
      <c r="K534" s="6"/>
      <c r="L534" s="6"/>
      <c r="M534" s="6"/>
      <c r="N534" s="6"/>
      <c r="O534" s="6"/>
      <c r="P534" s="6"/>
      <c r="Q534" s="6"/>
      <c r="R534" s="6"/>
      <c r="S534" s="6"/>
      <c r="T534" s="6"/>
      <c r="U534" s="6"/>
      <c r="V534" s="6"/>
      <c r="W534" s="6"/>
      <c r="X534" s="6"/>
      <c r="Y534" s="6"/>
      <c r="Z534" s="6"/>
    </row>
    <row r="535" ht="45.0" customHeight="1">
      <c r="A535" s="365"/>
      <c r="B535" s="122"/>
      <c r="C535" s="110" t="s">
        <v>2252</v>
      </c>
      <c r="D535" s="180">
        <v>1.0</v>
      </c>
      <c r="E535" s="180" t="s">
        <v>158</v>
      </c>
      <c r="F535" s="180"/>
      <c r="G535" s="210" t="s">
        <v>3437</v>
      </c>
      <c r="H535" s="98"/>
      <c r="I535" s="98"/>
      <c r="J535" s="116"/>
      <c r="K535" s="6"/>
      <c r="L535" s="6"/>
      <c r="M535" s="6"/>
      <c r="N535" s="6"/>
      <c r="O535" s="6"/>
      <c r="P535" s="6"/>
      <c r="Q535" s="6"/>
      <c r="R535" s="6"/>
      <c r="S535" s="6"/>
      <c r="T535" s="6"/>
      <c r="U535" s="6"/>
      <c r="V535" s="6"/>
      <c r="W535" s="6"/>
      <c r="X535" s="6"/>
      <c r="Y535" s="6"/>
      <c r="Z535" s="6"/>
    </row>
    <row r="536" ht="30.0" customHeight="1">
      <c r="A536" s="365"/>
      <c r="B536" s="369"/>
      <c r="C536" s="115" t="s">
        <v>2256</v>
      </c>
      <c r="D536" s="180">
        <v>1.0</v>
      </c>
      <c r="E536" s="180" t="s">
        <v>386</v>
      </c>
      <c r="F536" s="180" t="s">
        <v>2257</v>
      </c>
      <c r="G536" s="210" t="s">
        <v>3438</v>
      </c>
      <c r="H536" s="98"/>
      <c r="I536" s="98"/>
      <c r="J536" s="116"/>
      <c r="K536" s="6"/>
      <c r="L536" s="6"/>
      <c r="M536" s="6"/>
      <c r="N536" s="6"/>
      <c r="O536" s="6"/>
      <c r="P536" s="6"/>
      <c r="Q536" s="6"/>
      <c r="R536" s="6"/>
      <c r="S536" s="6"/>
      <c r="T536" s="6"/>
      <c r="U536" s="6"/>
      <c r="V536" s="6"/>
      <c r="W536" s="6"/>
      <c r="X536" s="6"/>
      <c r="Y536" s="6"/>
      <c r="Z536" s="6"/>
    </row>
    <row r="537" ht="60.0" customHeight="1">
      <c r="A537" s="365"/>
      <c r="B537" s="335"/>
      <c r="C537" s="115" t="s">
        <v>2259</v>
      </c>
      <c r="D537" s="180">
        <v>1.0</v>
      </c>
      <c r="E537" s="180" t="s">
        <v>386</v>
      </c>
      <c r="F537" s="180" t="s">
        <v>2261</v>
      </c>
      <c r="G537" s="210" t="s">
        <v>3439</v>
      </c>
      <c r="H537" s="98"/>
      <c r="I537" s="98"/>
      <c r="J537" s="116"/>
      <c r="K537" s="6"/>
      <c r="L537" s="6"/>
      <c r="M537" s="6"/>
      <c r="N537" s="6"/>
      <c r="O537" s="6"/>
      <c r="P537" s="6"/>
      <c r="Q537" s="6"/>
      <c r="R537" s="6"/>
      <c r="S537" s="6"/>
      <c r="T537" s="6"/>
      <c r="U537" s="6"/>
      <c r="V537" s="6"/>
      <c r="W537" s="6"/>
      <c r="X537" s="6"/>
      <c r="Y537" s="6"/>
      <c r="Z537" s="6"/>
    </row>
    <row r="538" ht="45.0" customHeight="1">
      <c r="A538" s="365" t="s">
        <v>2262</v>
      </c>
      <c r="B538" s="122" t="s">
        <v>2522</v>
      </c>
      <c r="C538" s="210" t="s">
        <v>2523</v>
      </c>
      <c r="D538" s="180">
        <v>0.0</v>
      </c>
      <c r="E538" s="180" t="s">
        <v>386</v>
      </c>
      <c r="F538" s="210"/>
      <c r="G538" s="210"/>
      <c r="H538" s="98"/>
      <c r="I538" s="98"/>
      <c r="J538" s="116"/>
      <c r="K538" s="6"/>
      <c r="L538" s="6"/>
      <c r="M538" s="6"/>
      <c r="N538" s="6"/>
      <c r="O538" s="6"/>
      <c r="P538" s="6"/>
      <c r="Q538" s="6"/>
      <c r="R538" s="6"/>
      <c r="S538" s="6"/>
      <c r="T538" s="6"/>
      <c r="U538" s="6"/>
      <c r="V538" s="6"/>
      <c r="W538" s="6"/>
      <c r="X538" s="6"/>
      <c r="Y538" s="6"/>
      <c r="Z538" s="6"/>
    </row>
    <row r="539" ht="30.0" hidden="1" customHeight="1">
      <c r="A539" s="240" t="s">
        <v>2264</v>
      </c>
      <c r="B539" s="110" t="s">
        <v>2528</v>
      </c>
      <c r="C539" s="158"/>
      <c r="D539" s="158"/>
      <c r="E539" s="109"/>
      <c r="F539" s="158"/>
      <c r="G539" s="158"/>
      <c r="H539" s="78"/>
      <c r="I539" s="78"/>
      <c r="J539" s="5"/>
      <c r="K539" s="6"/>
      <c r="L539" s="6"/>
      <c r="M539" s="6"/>
      <c r="N539" s="6"/>
      <c r="O539" s="6"/>
      <c r="P539" s="6"/>
      <c r="Q539" s="6"/>
      <c r="R539" s="6"/>
      <c r="S539" s="6"/>
      <c r="T539" s="6"/>
      <c r="U539" s="6"/>
      <c r="V539" s="6"/>
      <c r="W539" s="6"/>
      <c r="X539" s="6"/>
      <c r="Y539" s="6"/>
      <c r="Z539" s="6"/>
    </row>
    <row r="540" ht="18.75" customHeight="1">
      <c r="A540" s="300" t="s">
        <v>2267</v>
      </c>
      <c r="B540" s="301" t="s">
        <v>2530</v>
      </c>
      <c r="C540" s="3"/>
      <c r="D540" s="3"/>
      <c r="E540" s="3"/>
      <c r="F540" s="3"/>
      <c r="G540" s="4"/>
      <c r="H540" s="98">
        <f>SUM(D541:D554)</f>
        <v>11</v>
      </c>
      <c r="I540" s="98">
        <f>COUNT(D541:D554)*2</f>
        <v>28</v>
      </c>
      <c r="J540" s="116"/>
      <c r="K540" s="6"/>
      <c r="L540" s="6"/>
      <c r="M540" s="6"/>
      <c r="N540" s="6"/>
      <c r="O540" s="6"/>
      <c r="P540" s="6"/>
      <c r="Q540" s="6"/>
      <c r="R540" s="6"/>
      <c r="S540" s="6"/>
      <c r="T540" s="6"/>
      <c r="U540" s="6"/>
      <c r="V540" s="6"/>
      <c r="W540" s="6"/>
      <c r="X540" s="6"/>
      <c r="Y540" s="6"/>
      <c r="Z540" s="6"/>
    </row>
    <row r="541" ht="78.75" customHeight="1">
      <c r="A541" s="365" t="s">
        <v>2274</v>
      </c>
      <c r="B541" s="122" t="s">
        <v>2547</v>
      </c>
      <c r="C541" s="210" t="s">
        <v>2371</v>
      </c>
      <c r="D541" s="210">
        <v>1.0</v>
      </c>
      <c r="E541" s="180" t="s">
        <v>331</v>
      </c>
      <c r="F541" s="210"/>
      <c r="G541" s="210" t="s">
        <v>3445</v>
      </c>
      <c r="H541" s="98"/>
      <c r="I541" s="98"/>
      <c r="J541" s="116"/>
      <c r="K541" s="6"/>
      <c r="L541" s="6"/>
      <c r="M541" s="6"/>
      <c r="N541" s="6"/>
      <c r="O541" s="6"/>
      <c r="P541" s="6"/>
      <c r="Q541" s="6"/>
      <c r="R541" s="6"/>
      <c r="S541" s="6"/>
      <c r="T541" s="6"/>
      <c r="U541" s="6"/>
      <c r="V541" s="6"/>
      <c r="W541" s="6"/>
      <c r="X541" s="6"/>
      <c r="Y541" s="6"/>
      <c r="Z541" s="6"/>
    </row>
    <row r="542" ht="30.0" customHeight="1">
      <c r="A542" s="365"/>
      <c r="B542" s="122"/>
      <c r="C542" s="210" t="s">
        <v>3446</v>
      </c>
      <c r="D542" s="210">
        <v>2.0</v>
      </c>
      <c r="E542" s="180" t="s">
        <v>331</v>
      </c>
      <c r="F542" s="210"/>
      <c r="G542" s="210"/>
      <c r="H542" s="98"/>
      <c r="I542" s="98"/>
      <c r="J542" s="116"/>
      <c r="K542" s="6"/>
      <c r="L542" s="6"/>
      <c r="M542" s="6"/>
      <c r="N542" s="6"/>
      <c r="O542" s="6"/>
      <c r="P542" s="6"/>
      <c r="Q542" s="6"/>
      <c r="R542" s="6"/>
      <c r="S542" s="6"/>
      <c r="T542" s="6"/>
      <c r="U542" s="6"/>
      <c r="V542" s="6"/>
      <c r="W542" s="6"/>
      <c r="X542" s="6"/>
      <c r="Y542" s="6"/>
      <c r="Z542" s="6"/>
    </row>
    <row r="543" ht="30.0" customHeight="1">
      <c r="A543" s="365"/>
      <c r="B543" s="122"/>
      <c r="C543" s="210" t="s">
        <v>2282</v>
      </c>
      <c r="D543" s="210">
        <v>1.0</v>
      </c>
      <c r="E543" s="180" t="s">
        <v>386</v>
      </c>
      <c r="F543" s="210"/>
      <c r="G543" s="210" t="s">
        <v>3449</v>
      </c>
      <c r="H543" s="98"/>
      <c r="I543" s="98"/>
      <c r="J543" s="116"/>
      <c r="K543" s="6"/>
      <c r="L543" s="6"/>
      <c r="M543" s="6"/>
      <c r="N543" s="6"/>
      <c r="O543" s="6"/>
      <c r="P543" s="6"/>
      <c r="Q543" s="6"/>
      <c r="R543" s="6"/>
      <c r="S543" s="6"/>
      <c r="T543" s="6"/>
      <c r="U543" s="6"/>
      <c r="V543" s="6"/>
      <c r="W543" s="6"/>
      <c r="X543" s="6"/>
      <c r="Y543" s="6"/>
      <c r="Z543" s="6"/>
    </row>
    <row r="544" ht="45.0" customHeight="1">
      <c r="A544" s="365"/>
      <c r="B544" s="122"/>
      <c r="C544" s="210" t="s">
        <v>2286</v>
      </c>
      <c r="D544" s="210">
        <v>0.0</v>
      </c>
      <c r="E544" s="180" t="s">
        <v>331</v>
      </c>
      <c r="F544" s="210"/>
      <c r="G544" s="210"/>
      <c r="H544" s="98"/>
      <c r="I544" s="98"/>
      <c r="J544" s="116"/>
      <c r="K544" s="6"/>
      <c r="L544" s="6"/>
      <c r="M544" s="6"/>
      <c r="N544" s="6"/>
      <c r="O544" s="6"/>
      <c r="P544" s="6"/>
      <c r="Q544" s="6"/>
      <c r="R544" s="6"/>
      <c r="S544" s="6"/>
      <c r="T544" s="6"/>
      <c r="U544" s="6"/>
      <c r="V544" s="6"/>
      <c r="W544" s="6"/>
      <c r="X544" s="6"/>
      <c r="Y544" s="6"/>
      <c r="Z544" s="6"/>
    </row>
    <row r="545" ht="30.0" customHeight="1">
      <c r="A545" s="365"/>
      <c r="B545" s="122"/>
      <c r="C545" s="115" t="s">
        <v>2289</v>
      </c>
      <c r="D545" s="210">
        <v>0.0</v>
      </c>
      <c r="E545" s="180" t="s">
        <v>331</v>
      </c>
      <c r="F545" s="210"/>
      <c r="G545" s="210"/>
      <c r="H545" s="98"/>
      <c r="I545" s="98"/>
      <c r="J545" s="116"/>
      <c r="K545" s="6"/>
      <c r="L545" s="6"/>
      <c r="M545" s="6"/>
      <c r="N545" s="6"/>
      <c r="O545" s="6"/>
      <c r="P545" s="6"/>
      <c r="Q545" s="6"/>
      <c r="R545" s="6"/>
      <c r="S545" s="6"/>
      <c r="T545" s="6"/>
      <c r="U545" s="6"/>
      <c r="V545" s="6"/>
      <c r="W545" s="6"/>
      <c r="X545" s="6"/>
      <c r="Y545" s="6"/>
      <c r="Z545" s="6"/>
    </row>
    <row r="546" ht="31.5" customHeight="1">
      <c r="A546" s="365" t="s">
        <v>2291</v>
      </c>
      <c r="B546" s="122" t="s">
        <v>2554</v>
      </c>
      <c r="C546" s="115" t="s">
        <v>2294</v>
      </c>
      <c r="D546" s="210">
        <v>2.0</v>
      </c>
      <c r="E546" s="180" t="s">
        <v>331</v>
      </c>
      <c r="F546" s="210" t="s">
        <v>2295</v>
      </c>
      <c r="G546" s="210"/>
      <c r="H546" s="98"/>
      <c r="I546" s="98"/>
      <c r="J546" s="116"/>
      <c r="K546" s="6"/>
      <c r="L546" s="6"/>
      <c r="M546" s="6"/>
      <c r="N546" s="6"/>
      <c r="O546" s="6"/>
      <c r="P546" s="6"/>
      <c r="Q546" s="6"/>
      <c r="R546" s="6"/>
      <c r="S546" s="6"/>
      <c r="T546" s="6"/>
      <c r="U546" s="6"/>
      <c r="V546" s="6"/>
      <c r="W546" s="6"/>
      <c r="X546" s="6"/>
      <c r="Y546" s="6"/>
      <c r="Z546" s="6"/>
    </row>
    <row r="547" ht="60.0" customHeight="1">
      <c r="A547" s="365"/>
      <c r="B547" s="122"/>
      <c r="C547" s="115" t="s">
        <v>2297</v>
      </c>
      <c r="D547" s="210">
        <v>0.0</v>
      </c>
      <c r="E547" s="180" t="s">
        <v>331</v>
      </c>
      <c r="F547" s="210" t="s">
        <v>2299</v>
      </c>
      <c r="G547" s="210"/>
      <c r="H547" s="98"/>
      <c r="I547" s="98"/>
      <c r="J547" s="116"/>
      <c r="K547" s="6"/>
      <c r="L547" s="6"/>
      <c r="M547" s="6"/>
      <c r="N547" s="6"/>
      <c r="O547" s="6"/>
      <c r="P547" s="6"/>
      <c r="Q547" s="6"/>
      <c r="R547" s="6"/>
      <c r="S547" s="6"/>
      <c r="T547" s="6"/>
      <c r="U547" s="6"/>
      <c r="V547" s="6"/>
      <c r="W547" s="6"/>
      <c r="X547" s="6"/>
      <c r="Y547" s="6"/>
      <c r="Z547" s="6"/>
    </row>
    <row r="548" ht="30.0" customHeight="1">
      <c r="A548" s="365"/>
      <c r="B548" s="122"/>
      <c r="C548" s="115" t="s">
        <v>2300</v>
      </c>
      <c r="D548" s="210">
        <v>1.0</v>
      </c>
      <c r="E548" s="180" t="s">
        <v>386</v>
      </c>
      <c r="F548" s="115" t="s">
        <v>2301</v>
      </c>
      <c r="G548" s="210" t="s">
        <v>3454</v>
      </c>
      <c r="H548" s="98"/>
      <c r="I548" s="98"/>
      <c r="J548" s="116"/>
      <c r="K548" s="6"/>
      <c r="L548" s="6"/>
      <c r="M548" s="6"/>
      <c r="N548" s="6"/>
      <c r="O548" s="6"/>
      <c r="P548" s="6"/>
      <c r="Q548" s="6"/>
      <c r="R548" s="6"/>
      <c r="S548" s="6"/>
      <c r="T548" s="6"/>
      <c r="U548" s="6"/>
      <c r="V548" s="6"/>
      <c r="W548" s="6"/>
      <c r="X548" s="6"/>
      <c r="Y548" s="6"/>
      <c r="Z548" s="6"/>
    </row>
    <row r="549" ht="30.0" customHeight="1">
      <c r="A549" s="365"/>
      <c r="B549" s="122"/>
      <c r="C549" s="359" t="s">
        <v>2302</v>
      </c>
      <c r="D549" s="210">
        <v>1.0</v>
      </c>
      <c r="E549" s="180" t="s">
        <v>473</v>
      </c>
      <c r="F549" s="115"/>
      <c r="G549" s="210" t="s">
        <v>3455</v>
      </c>
      <c r="H549" s="98"/>
      <c r="I549" s="98"/>
      <c r="J549" s="116"/>
      <c r="K549" s="6"/>
      <c r="L549" s="6"/>
      <c r="M549" s="6"/>
      <c r="N549" s="6"/>
      <c r="O549" s="6"/>
      <c r="P549" s="6"/>
      <c r="Q549" s="6"/>
      <c r="R549" s="6"/>
      <c r="S549" s="6"/>
      <c r="T549" s="6"/>
      <c r="U549" s="6"/>
      <c r="V549" s="6"/>
      <c r="W549" s="6"/>
      <c r="X549" s="6"/>
      <c r="Y549" s="6"/>
      <c r="Z549" s="6"/>
    </row>
    <row r="550" ht="45.0" customHeight="1">
      <c r="A550" s="365"/>
      <c r="B550" s="122"/>
      <c r="C550" s="115" t="s">
        <v>2309</v>
      </c>
      <c r="D550" s="210">
        <v>0.0</v>
      </c>
      <c r="E550" s="180" t="s">
        <v>386</v>
      </c>
      <c r="F550" s="210" t="s">
        <v>2310</v>
      </c>
      <c r="G550" s="210"/>
      <c r="H550" s="98"/>
      <c r="I550" s="98"/>
      <c r="J550" s="116"/>
      <c r="K550" s="6"/>
      <c r="L550" s="6"/>
      <c r="M550" s="6"/>
      <c r="N550" s="6"/>
      <c r="O550" s="6"/>
      <c r="P550" s="6"/>
      <c r="Q550" s="6"/>
      <c r="R550" s="6"/>
      <c r="S550" s="6"/>
      <c r="T550" s="6"/>
      <c r="U550" s="6"/>
      <c r="V550" s="6"/>
      <c r="W550" s="6"/>
      <c r="X550" s="6"/>
      <c r="Y550" s="6"/>
      <c r="Z550" s="6"/>
    </row>
    <row r="551" ht="60.0" customHeight="1">
      <c r="A551" s="365"/>
      <c r="B551" s="122"/>
      <c r="C551" s="115" t="s">
        <v>2311</v>
      </c>
      <c r="D551" s="210">
        <v>0.0</v>
      </c>
      <c r="E551" s="180" t="s">
        <v>473</v>
      </c>
      <c r="F551" s="210" t="s">
        <v>2313</v>
      </c>
      <c r="G551" s="210"/>
      <c r="H551" s="98"/>
      <c r="I551" s="98"/>
      <c r="J551" s="116"/>
      <c r="K551" s="6"/>
      <c r="L551" s="6"/>
      <c r="M551" s="6"/>
      <c r="N551" s="6"/>
      <c r="O551" s="6"/>
      <c r="P551" s="6"/>
      <c r="Q551" s="6"/>
      <c r="R551" s="6"/>
      <c r="S551" s="6"/>
      <c r="T551" s="6"/>
      <c r="U551" s="6"/>
      <c r="V551" s="6"/>
      <c r="W551" s="6"/>
      <c r="X551" s="6"/>
      <c r="Y551" s="6"/>
      <c r="Z551" s="6"/>
    </row>
    <row r="552" ht="47.25" customHeight="1">
      <c r="A552" s="365" t="s">
        <v>2315</v>
      </c>
      <c r="B552" s="122" t="s">
        <v>2567</v>
      </c>
      <c r="C552" s="116" t="s">
        <v>2317</v>
      </c>
      <c r="D552" s="210">
        <v>2.0</v>
      </c>
      <c r="E552" s="370" t="s">
        <v>114</v>
      </c>
      <c r="F552" s="210"/>
      <c r="G552" s="210"/>
      <c r="H552" s="98"/>
      <c r="I552" s="98"/>
      <c r="J552" s="116"/>
      <c r="K552" s="6"/>
      <c r="L552" s="6"/>
      <c r="M552" s="6"/>
      <c r="N552" s="6"/>
      <c r="O552" s="6"/>
      <c r="P552" s="6"/>
      <c r="Q552" s="6"/>
      <c r="R552" s="6"/>
      <c r="S552" s="6"/>
      <c r="T552" s="6"/>
      <c r="U552" s="6"/>
      <c r="V552" s="6"/>
      <c r="W552" s="6"/>
      <c r="X552" s="6"/>
      <c r="Y552" s="6"/>
      <c r="Z552" s="6"/>
    </row>
    <row r="553" ht="45.0" customHeight="1">
      <c r="A553" s="365"/>
      <c r="B553" s="371"/>
      <c r="C553" s="110" t="s">
        <v>2319</v>
      </c>
      <c r="D553" s="210">
        <v>1.0</v>
      </c>
      <c r="E553" s="180" t="s">
        <v>114</v>
      </c>
      <c r="F553" s="210"/>
      <c r="G553" s="210" t="s">
        <v>3460</v>
      </c>
      <c r="H553" s="98"/>
      <c r="I553" s="98"/>
      <c r="J553" s="116"/>
      <c r="K553" s="6"/>
      <c r="L553" s="6"/>
      <c r="M553" s="6"/>
      <c r="N553" s="6"/>
      <c r="O553" s="6"/>
      <c r="P553" s="6"/>
      <c r="Q553" s="6"/>
      <c r="R553" s="6"/>
      <c r="S553" s="6"/>
      <c r="T553" s="6"/>
      <c r="U553" s="6"/>
      <c r="V553" s="6"/>
      <c r="W553" s="6"/>
      <c r="X553" s="6"/>
      <c r="Y553" s="6"/>
      <c r="Z553" s="6"/>
    </row>
    <row r="554" ht="30.0" customHeight="1">
      <c r="A554" s="372"/>
      <c r="B554" s="122"/>
      <c r="C554" s="216" t="s">
        <v>2320</v>
      </c>
      <c r="D554" s="210">
        <v>0.0</v>
      </c>
      <c r="E554" s="180" t="s">
        <v>158</v>
      </c>
      <c r="F554" s="210"/>
      <c r="G554" s="210"/>
      <c r="H554" s="98"/>
      <c r="I554" s="98"/>
      <c r="J554" s="116"/>
      <c r="K554" s="6"/>
      <c r="L554" s="6"/>
      <c r="M554" s="6"/>
      <c r="N554" s="6"/>
      <c r="O554" s="6"/>
      <c r="P554" s="6"/>
      <c r="Q554" s="6"/>
      <c r="R554" s="6"/>
      <c r="S554" s="6"/>
      <c r="T554" s="6"/>
      <c r="U554" s="6"/>
      <c r="V554" s="6"/>
      <c r="W554" s="6"/>
      <c r="X554" s="6"/>
      <c r="Y554" s="6"/>
      <c r="Z554" s="6"/>
    </row>
    <row r="555" ht="21.0" customHeight="1">
      <c r="A555" s="297"/>
      <c r="B555" s="299" t="s">
        <v>2321</v>
      </c>
      <c r="C555" s="3"/>
      <c r="D555" s="3"/>
      <c r="E555" s="3"/>
      <c r="F555" s="3"/>
      <c r="G555" s="97"/>
      <c r="H555" s="98">
        <f t="shared" ref="H555:I555" si="7">H556+H559+H563+H568+H591+H595+H604+H609</f>
        <v>11</v>
      </c>
      <c r="I555" s="98">
        <f t="shared" si="7"/>
        <v>94</v>
      </c>
      <c r="J555" s="116"/>
      <c r="K555" s="6"/>
      <c r="L555" s="6"/>
      <c r="M555" s="6"/>
      <c r="N555" s="6"/>
      <c r="O555" s="6"/>
      <c r="P555" s="6"/>
      <c r="Q555" s="6"/>
      <c r="R555" s="6"/>
      <c r="S555" s="6"/>
      <c r="T555" s="6"/>
      <c r="U555" s="6"/>
      <c r="V555" s="6"/>
      <c r="W555" s="6"/>
      <c r="X555" s="6"/>
      <c r="Y555" s="6"/>
      <c r="Z555" s="6"/>
    </row>
    <row r="556" ht="31.5" customHeight="1">
      <c r="A556" s="300" t="s">
        <v>2323</v>
      </c>
      <c r="B556" s="301" t="s">
        <v>3465</v>
      </c>
      <c r="C556" s="3"/>
      <c r="D556" s="3"/>
      <c r="E556" s="3"/>
      <c r="F556" s="3"/>
      <c r="G556" s="4"/>
      <c r="H556" s="98">
        <f>SUM(D557)</f>
        <v>2</v>
      </c>
      <c r="I556" s="98">
        <f>COUNT(D557)*2</f>
        <v>2</v>
      </c>
      <c r="J556" s="116"/>
      <c r="K556" s="6"/>
      <c r="L556" s="6"/>
      <c r="M556" s="6"/>
      <c r="N556" s="6"/>
      <c r="O556" s="6"/>
      <c r="P556" s="6"/>
      <c r="Q556" s="6"/>
      <c r="R556" s="6"/>
      <c r="S556" s="6"/>
      <c r="T556" s="6"/>
      <c r="U556" s="6"/>
      <c r="V556" s="6"/>
      <c r="W556" s="6"/>
      <c r="X556" s="6"/>
      <c r="Y556" s="6"/>
      <c r="Z556" s="6"/>
    </row>
    <row r="557" ht="63.0" customHeight="1">
      <c r="A557" s="302" t="s">
        <v>2334</v>
      </c>
      <c r="B557" s="122" t="s">
        <v>3468</v>
      </c>
      <c r="C557" s="106" t="s">
        <v>2337</v>
      </c>
      <c r="D557" s="110">
        <v>2.0</v>
      </c>
      <c r="E557" s="180" t="s">
        <v>158</v>
      </c>
      <c r="F557" s="110"/>
      <c r="G557" s="110" t="s">
        <v>3469</v>
      </c>
      <c r="H557" s="98"/>
      <c r="I557" s="98"/>
      <c r="J557" s="116"/>
      <c r="K557" s="6"/>
      <c r="L557" s="6"/>
      <c r="M557" s="6"/>
      <c r="N557" s="6"/>
      <c r="O557" s="6"/>
      <c r="P557" s="6"/>
      <c r="Q557" s="6"/>
      <c r="R557" s="6"/>
      <c r="S557" s="6"/>
      <c r="T557" s="6"/>
      <c r="U557" s="6"/>
      <c r="V557" s="6"/>
      <c r="W557" s="6"/>
      <c r="X557" s="6"/>
      <c r="Y557" s="6"/>
      <c r="Z557" s="6"/>
    </row>
    <row r="558" ht="30.0" hidden="1" customHeight="1">
      <c r="A558" s="212" t="s">
        <v>2340</v>
      </c>
      <c r="B558" s="110" t="s">
        <v>2341</v>
      </c>
      <c r="C558" s="108"/>
      <c r="D558" s="108"/>
      <c r="E558" s="113"/>
      <c r="F558" s="108"/>
      <c r="G558" s="108"/>
      <c r="H558" s="78"/>
      <c r="I558" s="78"/>
      <c r="J558" s="5"/>
      <c r="K558" s="6"/>
      <c r="L558" s="6"/>
      <c r="M558" s="6"/>
      <c r="N558" s="6"/>
      <c r="O558" s="6"/>
      <c r="P558" s="6"/>
      <c r="Q558" s="6"/>
      <c r="R558" s="6"/>
      <c r="S558" s="6"/>
      <c r="T558" s="6"/>
      <c r="U558" s="6"/>
      <c r="V558" s="6"/>
      <c r="W558" s="6"/>
      <c r="X558" s="6"/>
      <c r="Y558" s="6"/>
      <c r="Z558" s="6"/>
    </row>
    <row r="559" ht="31.5" customHeight="1">
      <c r="A559" s="300" t="s">
        <v>2343</v>
      </c>
      <c r="B559" s="301" t="s">
        <v>2596</v>
      </c>
      <c r="C559" s="3"/>
      <c r="D559" s="3"/>
      <c r="E559" s="3"/>
      <c r="F559" s="3"/>
      <c r="G559" s="4"/>
      <c r="H559" s="98">
        <f>SUM(D560)</f>
        <v>0</v>
      </c>
      <c r="I559" s="98">
        <f>COUNT(D560)*2</f>
        <v>2</v>
      </c>
      <c r="J559" s="116"/>
      <c r="K559" s="6"/>
      <c r="L559" s="6"/>
      <c r="M559" s="6"/>
      <c r="N559" s="6"/>
      <c r="O559" s="6"/>
      <c r="P559" s="6"/>
      <c r="Q559" s="6"/>
      <c r="R559" s="6"/>
      <c r="S559" s="6"/>
      <c r="T559" s="6"/>
      <c r="U559" s="6"/>
      <c r="V559" s="6"/>
      <c r="W559" s="6"/>
      <c r="X559" s="6"/>
      <c r="Y559" s="6"/>
      <c r="Z559" s="6"/>
    </row>
    <row r="560" ht="31.5" customHeight="1">
      <c r="A560" s="302" t="s">
        <v>2348</v>
      </c>
      <c r="B560" s="122" t="s">
        <v>2600</v>
      </c>
      <c r="C560" s="210" t="s">
        <v>3470</v>
      </c>
      <c r="D560" s="110">
        <v>0.0</v>
      </c>
      <c r="E560" s="115" t="s">
        <v>1053</v>
      </c>
      <c r="F560" s="110"/>
      <c r="G560" s="110"/>
      <c r="H560" s="98"/>
      <c r="I560" s="98"/>
      <c r="J560" s="116"/>
      <c r="K560" s="6"/>
      <c r="L560" s="6"/>
      <c r="M560" s="6"/>
      <c r="N560" s="6"/>
      <c r="O560" s="6"/>
      <c r="P560" s="6"/>
      <c r="Q560" s="6"/>
      <c r="R560" s="6"/>
      <c r="S560" s="6"/>
      <c r="T560" s="6"/>
      <c r="U560" s="6"/>
      <c r="V560" s="6"/>
      <c r="W560" s="6"/>
      <c r="X560" s="6"/>
      <c r="Y560" s="6"/>
      <c r="Z560" s="6"/>
    </row>
    <row r="561" ht="31.5" hidden="1" customHeight="1">
      <c r="A561" s="212" t="s">
        <v>2351</v>
      </c>
      <c r="B561" s="122" t="s">
        <v>2602</v>
      </c>
      <c r="C561" s="108"/>
      <c r="D561" s="108"/>
      <c r="E561" s="113"/>
      <c r="F561" s="108"/>
      <c r="G561" s="108"/>
      <c r="H561" s="78"/>
      <c r="I561" s="78"/>
      <c r="J561" s="5"/>
      <c r="K561" s="6"/>
      <c r="L561" s="6"/>
      <c r="M561" s="6"/>
      <c r="N561" s="6"/>
      <c r="O561" s="6"/>
      <c r="P561" s="6"/>
      <c r="Q561" s="6"/>
      <c r="R561" s="6"/>
      <c r="S561" s="6"/>
      <c r="T561" s="6"/>
      <c r="U561" s="6"/>
      <c r="V561" s="6"/>
      <c r="W561" s="6"/>
      <c r="X561" s="6"/>
      <c r="Y561" s="6"/>
      <c r="Z561" s="6"/>
    </row>
    <row r="562" ht="47.25" hidden="1" customHeight="1">
      <c r="A562" s="212" t="s">
        <v>2355</v>
      </c>
      <c r="B562" s="122" t="s">
        <v>2607</v>
      </c>
      <c r="C562" s="108"/>
      <c r="D562" s="108"/>
      <c r="E562" s="113"/>
      <c r="F562" s="108"/>
      <c r="G562" s="108"/>
      <c r="H562" s="78"/>
      <c r="I562" s="78"/>
      <c r="J562" s="5"/>
      <c r="K562" s="6"/>
      <c r="L562" s="6"/>
      <c r="M562" s="6"/>
      <c r="N562" s="6"/>
      <c r="O562" s="6"/>
      <c r="P562" s="6"/>
      <c r="Q562" s="6"/>
      <c r="R562" s="6"/>
      <c r="S562" s="6"/>
      <c r="T562" s="6"/>
      <c r="U562" s="6"/>
      <c r="V562" s="6"/>
      <c r="W562" s="6"/>
      <c r="X562" s="6"/>
      <c r="Y562" s="6"/>
      <c r="Z562" s="6"/>
    </row>
    <row r="563" ht="31.5" customHeight="1">
      <c r="A563" s="300" t="s">
        <v>2359</v>
      </c>
      <c r="B563" s="301" t="s">
        <v>2610</v>
      </c>
      <c r="C563" s="3"/>
      <c r="D563" s="3"/>
      <c r="E563" s="3"/>
      <c r="F563" s="3"/>
      <c r="G563" s="4"/>
      <c r="H563" s="98">
        <f>SUM(D564:D567)</f>
        <v>3</v>
      </c>
      <c r="I563" s="98">
        <f>COUNT(D564:D567)*2</f>
        <v>6</v>
      </c>
      <c r="J563" s="116"/>
      <c r="K563" s="6"/>
      <c r="L563" s="6"/>
      <c r="M563" s="6"/>
      <c r="N563" s="6"/>
      <c r="O563" s="6"/>
      <c r="P563" s="6"/>
      <c r="Q563" s="6"/>
      <c r="R563" s="6"/>
      <c r="S563" s="6"/>
      <c r="T563" s="6"/>
      <c r="U563" s="6"/>
      <c r="V563" s="6"/>
      <c r="W563" s="6"/>
      <c r="X563" s="6"/>
      <c r="Y563" s="6"/>
      <c r="Z563" s="6"/>
    </row>
    <row r="564" ht="75.0" customHeight="1">
      <c r="A564" s="302" t="s">
        <v>2365</v>
      </c>
      <c r="B564" s="122" t="s">
        <v>2624</v>
      </c>
      <c r="C564" s="180" t="s">
        <v>2367</v>
      </c>
      <c r="D564" s="110">
        <v>1.0</v>
      </c>
      <c r="E564" s="115" t="s">
        <v>158</v>
      </c>
      <c r="F564" s="110"/>
      <c r="G564" s="110" t="s">
        <v>2462</v>
      </c>
      <c r="H564" s="98"/>
      <c r="I564" s="98"/>
      <c r="J564" s="116"/>
      <c r="K564" s="6"/>
      <c r="L564" s="6"/>
      <c r="M564" s="6"/>
      <c r="N564" s="6"/>
      <c r="O564" s="6"/>
      <c r="P564" s="6"/>
      <c r="Q564" s="6"/>
      <c r="R564" s="6"/>
      <c r="S564" s="6"/>
      <c r="T564" s="6"/>
      <c r="U564" s="6"/>
      <c r="V564" s="6"/>
      <c r="W564" s="6"/>
      <c r="X564" s="6"/>
      <c r="Y564" s="6"/>
      <c r="Z564" s="6"/>
    </row>
    <row r="565" ht="47.25" hidden="1" customHeight="1">
      <c r="A565" s="120" t="s">
        <v>2370</v>
      </c>
      <c r="B565" s="122" t="s">
        <v>2627</v>
      </c>
      <c r="C565" s="108"/>
      <c r="D565" s="108"/>
      <c r="E565" s="113"/>
      <c r="F565" s="108"/>
      <c r="G565" s="108"/>
      <c r="H565" s="78"/>
      <c r="I565" s="78"/>
      <c r="J565" s="5"/>
      <c r="K565" s="6"/>
      <c r="L565" s="6"/>
      <c r="M565" s="6"/>
      <c r="N565" s="6"/>
      <c r="O565" s="6"/>
      <c r="P565" s="6"/>
      <c r="Q565" s="6"/>
      <c r="R565" s="6"/>
      <c r="S565" s="6"/>
      <c r="T565" s="6"/>
      <c r="U565" s="6"/>
      <c r="V565" s="6"/>
      <c r="W565" s="6"/>
      <c r="X565" s="6"/>
      <c r="Y565" s="6"/>
      <c r="Z565" s="6"/>
    </row>
    <row r="566" ht="47.25" customHeight="1">
      <c r="A566" s="302" t="s">
        <v>2376</v>
      </c>
      <c r="B566" s="172" t="s">
        <v>2628</v>
      </c>
      <c r="C566" s="122" t="s">
        <v>2378</v>
      </c>
      <c r="D566" s="110">
        <v>0.0</v>
      </c>
      <c r="E566" s="115" t="s">
        <v>158</v>
      </c>
      <c r="F566" s="110"/>
      <c r="G566" s="110"/>
      <c r="H566" s="98"/>
      <c r="I566" s="98"/>
      <c r="J566" s="116"/>
      <c r="K566" s="6"/>
      <c r="L566" s="6"/>
      <c r="M566" s="6"/>
      <c r="N566" s="6"/>
      <c r="O566" s="6"/>
      <c r="P566" s="6"/>
      <c r="Q566" s="6"/>
      <c r="R566" s="6"/>
      <c r="S566" s="6"/>
      <c r="T566" s="6"/>
      <c r="U566" s="6"/>
      <c r="V566" s="6"/>
      <c r="W566" s="6"/>
      <c r="X566" s="6"/>
      <c r="Y566" s="6"/>
      <c r="Z566" s="6"/>
    </row>
    <row r="567" ht="31.5" customHeight="1">
      <c r="A567" s="302"/>
      <c r="B567" s="342"/>
      <c r="C567" s="122" t="s">
        <v>2380</v>
      </c>
      <c r="D567" s="110">
        <v>2.0</v>
      </c>
      <c r="E567" s="115" t="s">
        <v>473</v>
      </c>
      <c r="F567" s="110"/>
      <c r="G567" s="110"/>
      <c r="H567" s="98"/>
      <c r="I567" s="98"/>
      <c r="J567" s="116"/>
      <c r="K567" s="6"/>
      <c r="L567" s="6"/>
      <c r="M567" s="6"/>
      <c r="N567" s="6"/>
      <c r="O567" s="6"/>
      <c r="P567" s="6"/>
      <c r="Q567" s="6"/>
      <c r="R567" s="6"/>
      <c r="S567" s="6"/>
      <c r="T567" s="6"/>
      <c r="U567" s="6"/>
      <c r="V567" s="6"/>
      <c r="W567" s="6"/>
      <c r="X567" s="6"/>
      <c r="Y567" s="6"/>
      <c r="Z567" s="6"/>
    </row>
    <row r="568" ht="31.5" customHeight="1">
      <c r="A568" s="300" t="s">
        <v>2381</v>
      </c>
      <c r="B568" s="301" t="s">
        <v>2629</v>
      </c>
      <c r="C568" s="3"/>
      <c r="D568" s="3"/>
      <c r="E568" s="3"/>
      <c r="F568" s="3"/>
      <c r="G568" s="4"/>
      <c r="H568" s="98">
        <f>SUM(D569:D590)</f>
        <v>6</v>
      </c>
      <c r="I568" s="98">
        <f>COUNT(D569:D590)*2</f>
        <v>44</v>
      </c>
      <c r="J568" s="116"/>
      <c r="K568" s="6"/>
      <c r="L568" s="6"/>
      <c r="M568" s="6"/>
      <c r="N568" s="6"/>
      <c r="O568" s="6"/>
      <c r="P568" s="6"/>
      <c r="Q568" s="6"/>
      <c r="R568" s="6"/>
      <c r="S568" s="6"/>
      <c r="T568" s="6"/>
      <c r="U568" s="6"/>
      <c r="V568" s="6"/>
      <c r="W568" s="6"/>
      <c r="X568" s="6"/>
      <c r="Y568" s="6"/>
      <c r="Z568" s="6"/>
    </row>
    <row r="569" ht="45.0" customHeight="1">
      <c r="A569" s="302" t="s">
        <v>2387</v>
      </c>
      <c r="B569" s="122" t="s">
        <v>2388</v>
      </c>
      <c r="C569" s="116" t="s">
        <v>2389</v>
      </c>
      <c r="D569" s="110">
        <v>0.0</v>
      </c>
      <c r="E569" s="115" t="s">
        <v>1053</v>
      </c>
      <c r="F569" s="110"/>
      <c r="G569" s="110"/>
      <c r="H569" s="98"/>
      <c r="I569" s="98"/>
      <c r="J569" s="116"/>
      <c r="K569" s="6"/>
      <c r="L569" s="6"/>
      <c r="M569" s="6"/>
      <c r="N569" s="6"/>
      <c r="O569" s="6"/>
      <c r="P569" s="6"/>
      <c r="Q569" s="6"/>
      <c r="R569" s="6"/>
      <c r="S569" s="6"/>
      <c r="T569" s="6"/>
      <c r="U569" s="6"/>
      <c r="V569" s="6"/>
      <c r="W569" s="6"/>
      <c r="X569" s="6"/>
      <c r="Y569" s="6"/>
      <c r="Z569" s="6"/>
    </row>
    <row r="570" ht="30.0" customHeight="1">
      <c r="A570" s="302"/>
      <c r="B570" s="122"/>
      <c r="C570" s="115" t="s">
        <v>2391</v>
      </c>
      <c r="D570" s="110">
        <v>0.0</v>
      </c>
      <c r="E570" s="115" t="s">
        <v>383</v>
      </c>
      <c r="F570" s="110"/>
      <c r="G570" s="110"/>
      <c r="H570" s="98"/>
      <c r="I570" s="98"/>
      <c r="J570" s="116"/>
      <c r="K570" s="6"/>
      <c r="L570" s="6"/>
      <c r="M570" s="6"/>
      <c r="N570" s="6"/>
      <c r="O570" s="6"/>
      <c r="P570" s="6"/>
      <c r="Q570" s="6"/>
      <c r="R570" s="6"/>
      <c r="S570" s="6"/>
      <c r="T570" s="6"/>
      <c r="U570" s="6"/>
      <c r="V570" s="6"/>
      <c r="W570" s="6"/>
      <c r="X570" s="6"/>
      <c r="Y570" s="6"/>
      <c r="Z570" s="6"/>
    </row>
    <row r="571" ht="60.0" customHeight="1">
      <c r="A571" s="302" t="s">
        <v>2394</v>
      </c>
      <c r="B571" s="122" t="s">
        <v>2395</v>
      </c>
      <c r="C571" s="116" t="s">
        <v>3476</v>
      </c>
      <c r="D571" s="110">
        <v>0.0</v>
      </c>
      <c r="E571" s="115" t="s">
        <v>1053</v>
      </c>
      <c r="F571" s="110"/>
      <c r="G571" s="110"/>
      <c r="H571" s="98"/>
      <c r="I571" s="98"/>
      <c r="J571" s="116"/>
      <c r="K571" s="6"/>
      <c r="L571" s="6"/>
      <c r="M571" s="6"/>
      <c r="N571" s="6"/>
      <c r="O571" s="6"/>
      <c r="P571" s="6"/>
      <c r="Q571" s="6"/>
      <c r="R571" s="6"/>
      <c r="S571" s="6"/>
      <c r="T571" s="6"/>
      <c r="U571" s="6"/>
      <c r="V571" s="6"/>
      <c r="W571" s="6"/>
      <c r="X571" s="6"/>
      <c r="Y571" s="6"/>
      <c r="Z571" s="6"/>
    </row>
    <row r="572" ht="45.0" customHeight="1">
      <c r="A572" s="302"/>
      <c r="B572" s="122"/>
      <c r="C572" s="110" t="s">
        <v>3477</v>
      </c>
      <c r="D572" s="110">
        <v>0.0</v>
      </c>
      <c r="E572" s="115" t="s">
        <v>1053</v>
      </c>
      <c r="F572" s="110"/>
      <c r="G572" s="110"/>
      <c r="H572" s="98"/>
      <c r="I572" s="98"/>
      <c r="J572" s="116"/>
      <c r="K572" s="6"/>
      <c r="L572" s="6"/>
      <c r="M572" s="6"/>
      <c r="N572" s="6"/>
      <c r="O572" s="6"/>
      <c r="P572" s="6"/>
      <c r="Q572" s="6"/>
      <c r="R572" s="6"/>
      <c r="S572" s="6"/>
      <c r="T572" s="6"/>
      <c r="U572" s="6"/>
      <c r="V572" s="6"/>
      <c r="W572" s="6"/>
      <c r="X572" s="6"/>
      <c r="Y572" s="6"/>
      <c r="Z572" s="6"/>
    </row>
    <row r="573" ht="45.0" customHeight="1">
      <c r="A573" s="302"/>
      <c r="B573" s="122"/>
      <c r="C573" s="110" t="s">
        <v>3478</v>
      </c>
      <c r="D573" s="110">
        <v>0.0</v>
      </c>
      <c r="E573" s="115" t="s">
        <v>1053</v>
      </c>
      <c r="F573" s="110"/>
      <c r="G573" s="110"/>
      <c r="H573" s="98"/>
      <c r="I573" s="98"/>
      <c r="J573" s="116"/>
      <c r="K573" s="6"/>
      <c r="L573" s="6"/>
      <c r="M573" s="6"/>
      <c r="N573" s="6"/>
      <c r="O573" s="6"/>
      <c r="P573" s="6"/>
      <c r="Q573" s="6"/>
      <c r="R573" s="6"/>
      <c r="S573" s="6"/>
      <c r="T573" s="6"/>
      <c r="U573" s="6"/>
      <c r="V573" s="6"/>
      <c r="W573" s="6"/>
      <c r="X573" s="6"/>
      <c r="Y573" s="6"/>
      <c r="Z573" s="6"/>
    </row>
    <row r="574" ht="60.0" customHeight="1">
      <c r="A574" s="302"/>
      <c r="B574" s="122"/>
      <c r="C574" s="110" t="s">
        <v>2644</v>
      </c>
      <c r="D574" s="110">
        <v>0.0</v>
      </c>
      <c r="E574" s="115" t="s">
        <v>1053</v>
      </c>
      <c r="F574" s="110"/>
      <c r="G574" s="110"/>
      <c r="H574" s="98"/>
      <c r="I574" s="98"/>
      <c r="J574" s="116"/>
      <c r="K574" s="6"/>
      <c r="L574" s="6"/>
      <c r="M574" s="6"/>
      <c r="N574" s="6"/>
      <c r="O574" s="6"/>
      <c r="P574" s="6"/>
      <c r="Q574" s="6"/>
      <c r="R574" s="6"/>
      <c r="S574" s="6"/>
      <c r="T574" s="6"/>
      <c r="U574" s="6"/>
      <c r="V574" s="6"/>
      <c r="W574" s="6"/>
      <c r="X574" s="6"/>
      <c r="Y574" s="6"/>
      <c r="Z574" s="6"/>
    </row>
    <row r="575" ht="45.0" customHeight="1">
      <c r="A575" s="302"/>
      <c r="B575" s="122"/>
      <c r="C575" s="210" t="s">
        <v>3479</v>
      </c>
      <c r="D575" s="110">
        <v>0.0</v>
      </c>
      <c r="E575" s="115" t="s">
        <v>1053</v>
      </c>
      <c r="F575" s="110"/>
      <c r="G575" s="110"/>
      <c r="H575" s="98"/>
      <c r="I575" s="98"/>
      <c r="J575" s="116"/>
      <c r="K575" s="6"/>
      <c r="L575" s="6"/>
      <c r="M575" s="6"/>
      <c r="N575" s="6"/>
      <c r="O575" s="6"/>
      <c r="P575" s="6"/>
      <c r="Q575" s="6"/>
      <c r="R575" s="6"/>
      <c r="S575" s="6"/>
      <c r="T575" s="6"/>
      <c r="U575" s="6"/>
      <c r="V575" s="6"/>
      <c r="W575" s="6"/>
      <c r="X575" s="6"/>
      <c r="Y575" s="6"/>
      <c r="Z575" s="6"/>
    </row>
    <row r="576" ht="45.0" customHeight="1">
      <c r="A576" s="302"/>
      <c r="B576" s="122"/>
      <c r="C576" s="210" t="s">
        <v>3480</v>
      </c>
      <c r="D576" s="110">
        <v>2.0</v>
      </c>
      <c r="E576" s="115" t="s">
        <v>1053</v>
      </c>
      <c r="F576" s="110"/>
      <c r="G576" s="110"/>
      <c r="H576" s="98"/>
      <c r="I576" s="98"/>
      <c r="J576" s="116"/>
      <c r="K576" s="6"/>
      <c r="L576" s="6"/>
      <c r="M576" s="6"/>
      <c r="N576" s="6"/>
      <c r="O576" s="6"/>
      <c r="P576" s="6"/>
      <c r="Q576" s="6"/>
      <c r="R576" s="6"/>
      <c r="S576" s="6"/>
      <c r="T576" s="6"/>
      <c r="U576" s="6"/>
      <c r="V576" s="6"/>
      <c r="W576" s="6"/>
      <c r="X576" s="6"/>
      <c r="Y576" s="6"/>
      <c r="Z576" s="6"/>
    </row>
    <row r="577" ht="60.0" customHeight="1">
      <c r="A577" s="302"/>
      <c r="B577" s="122"/>
      <c r="C577" s="180" t="s">
        <v>3481</v>
      </c>
      <c r="D577" s="110">
        <v>0.0</v>
      </c>
      <c r="E577" s="115" t="s">
        <v>1053</v>
      </c>
      <c r="F577" s="110"/>
      <c r="G577" s="110"/>
      <c r="H577" s="98"/>
      <c r="I577" s="98"/>
      <c r="J577" s="116"/>
      <c r="K577" s="6"/>
      <c r="L577" s="6"/>
      <c r="M577" s="6"/>
      <c r="N577" s="6"/>
      <c r="O577" s="6"/>
      <c r="P577" s="6"/>
      <c r="Q577" s="6"/>
      <c r="R577" s="6"/>
      <c r="S577" s="6"/>
      <c r="T577" s="6"/>
      <c r="U577" s="6"/>
      <c r="V577" s="6"/>
      <c r="W577" s="6"/>
      <c r="X577" s="6"/>
      <c r="Y577" s="6"/>
      <c r="Z577" s="6"/>
    </row>
    <row r="578" ht="45.0" customHeight="1">
      <c r="A578" s="302"/>
      <c r="B578" s="122"/>
      <c r="C578" s="180" t="s">
        <v>2666</v>
      </c>
      <c r="D578" s="110">
        <v>0.0</v>
      </c>
      <c r="E578" s="115" t="s">
        <v>1053</v>
      </c>
      <c r="F578" s="110"/>
      <c r="G578" s="110"/>
      <c r="H578" s="98"/>
      <c r="I578" s="98"/>
      <c r="J578" s="116"/>
      <c r="K578" s="6"/>
      <c r="L578" s="6"/>
      <c r="M578" s="6"/>
      <c r="N578" s="6"/>
      <c r="O578" s="6"/>
      <c r="P578" s="6"/>
      <c r="Q578" s="6"/>
      <c r="R578" s="6"/>
      <c r="S578" s="6"/>
      <c r="T578" s="6"/>
      <c r="U578" s="6"/>
      <c r="V578" s="6"/>
      <c r="W578" s="6"/>
      <c r="X578" s="6"/>
      <c r="Y578" s="6"/>
      <c r="Z578" s="6"/>
    </row>
    <row r="579" ht="45.0" customHeight="1">
      <c r="A579" s="302"/>
      <c r="B579" s="122"/>
      <c r="C579" s="210" t="s">
        <v>3482</v>
      </c>
      <c r="D579" s="110">
        <v>2.0</v>
      </c>
      <c r="E579" s="115" t="s">
        <v>1053</v>
      </c>
      <c r="F579" s="110"/>
      <c r="G579" s="110"/>
      <c r="H579" s="98"/>
      <c r="I579" s="98"/>
      <c r="J579" s="116"/>
      <c r="K579" s="6"/>
      <c r="L579" s="6"/>
      <c r="M579" s="6"/>
      <c r="N579" s="6"/>
      <c r="O579" s="6"/>
      <c r="P579" s="6"/>
      <c r="Q579" s="6"/>
      <c r="R579" s="6"/>
      <c r="S579" s="6"/>
      <c r="T579" s="6"/>
      <c r="U579" s="6"/>
      <c r="V579" s="6"/>
      <c r="W579" s="6"/>
      <c r="X579" s="6"/>
      <c r="Y579" s="6"/>
      <c r="Z579" s="6"/>
    </row>
    <row r="580" ht="45.0" customHeight="1">
      <c r="A580" s="302"/>
      <c r="B580" s="122"/>
      <c r="C580" s="210" t="s">
        <v>3483</v>
      </c>
      <c r="D580" s="110">
        <v>0.0</v>
      </c>
      <c r="E580" s="115" t="s">
        <v>1053</v>
      </c>
      <c r="F580" s="110"/>
      <c r="G580" s="110"/>
      <c r="H580" s="98"/>
      <c r="I580" s="98"/>
      <c r="J580" s="116"/>
      <c r="K580" s="6"/>
      <c r="L580" s="6"/>
      <c r="M580" s="6"/>
      <c r="N580" s="6"/>
      <c r="O580" s="6"/>
      <c r="P580" s="6"/>
      <c r="Q580" s="6"/>
      <c r="R580" s="6"/>
      <c r="S580" s="6"/>
      <c r="T580" s="6"/>
      <c r="U580" s="6"/>
      <c r="V580" s="6"/>
      <c r="W580" s="6"/>
      <c r="X580" s="6"/>
      <c r="Y580" s="6"/>
      <c r="Z580" s="6"/>
    </row>
    <row r="581" ht="45.0" customHeight="1">
      <c r="A581" s="302"/>
      <c r="B581" s="122"/>
      <c r="C581" s="210" t="s">
        <v>3484</v>
      </c>
      <c r="D581" s="110">
        <v>0.0</v>
      </c>
      <c r="E581" s="115" t="s">
        <v>1053</v>
      </c>
      <c r="F581" s="110"/>
      <c r="G581" s="110"/>
      <c r="H581" s="98"/>
      <c r="I581" s="98"/>
      <c r="J581" s="116"/>
      <c r="K581" s="6"/>
      <c r="L581" s="6"/>
      <c r="M581" s="6"/>
      <c r="N581" s="6"/>
      <c r="O581" s="6"/>
      <c r="P581" s="6"/>
      <c r="Q581" s="6"/>
      <c r="R581" s="6"/>
      <c r="S581" s="6"/>
      <c r="T581" s="6"/>
      <c r="U581" s="6"/>
      <c r="V581" s="6"/>
      <c r="W581" s="6"/>
      <c r="X581" s="6"/>
      <c r="Y581" s="6"/>
      <c r="Z581" s="6"/>
    </row>
    <row r="582" ht="45.0" customHeight="1">
      <c r="A582" s="302"/>
      <c r="B582" s="122"/>
      <c r="C582" s="210" t="s">
        <v>3485</v>
      </c>
      <c r="D582" s="110">
        <v>2.0</v>
      </c>
      <c r="E582" s="115" t="s">
        <v>1053</v>
      </c>
      <c r="F582" s="110"/>
      <c r="G582" s="110"/>
      <c r="H582" s="98"/>
      <c r="I582" s="98"/>
      <c r="J582" s="116"/>
      <c r="K582" s="6"/>
      <c r="L582" s="6"/>
      <c r="M582" s="6"/>
      <c r="N582" s="6"/>
      <c r="O582" s="6"/>
      <c r="P582" s="6"/>
      <c r="Q582" s="6"/>
      <c r="R582" s="6"/>
      <c r="S582" s="6"/>
      <c r="T582" s="6"/>
      <c r="U582" s="6"/>
      <c r="V582" s="6"/>
      <c r="W582" s="6"/>
      <c r="X582" s="6"/>
      <c r="Y582" s="6"/>
      <c r="Z582" s="6"/>
    </row>
    <row r="583" ht="45.0" customHeight="1">
      <c r="A583" s="302"/>
      <c r="B583" s="122"/>
      <c r="C583" s="210" t="s">
        <v>3486</v>
      </c>
      <c r="D583" s="110">
        <v>0.0</v>
      </c>
      <c r="E583" s="115" t="s">
        <v>1053</v>
      </c>
      <c r="F583" s="110"/>
      <c r="G583" s="110"/>
      <c r="H583" s="98"/>
      <c r="I583" s="98"/>
      <c r="J583" s="116"/>
      <c r="K583" s="6"/>
      <c r="L583" s="6"/>
      <c r="M583" s="6"/>
      <c r="N583" s="6"/>
      <c r="O583" s="6"/>
      <c r="P583" s="6"/>
      <c r="Q583" s="6"/>
      <c r="R583" s="6"/>
      <c r="S583" s="6"/>
      <c r="T583" s="6"/>
      <c r="U583" s="6"/>
      <c r="V583" s="6"/>
      <c r="W583" s="6"/>
      <c r="X583" s="6"/>
      <c r="Y583" s="6"/>
      <c r="Z583" s="6"/>
    </row>
    <row r="584" ht="60.0" customHeight="1">
      <c r="A584" s="302"/>
      <c r="B584" s="122"/>
      <c r="C584" s="180" t="s">
        <v>3487</v>
      </c>
      <c r="D584" s="110">
        <v>0.0</v>
      </c>
      <c r="E584" s="115" t="s">
        <v>1053</v>
      </c>
      <c r="F584" s="110"/>
      <c r="G584" s="110"/>
      <c r="H584" s="98"/>
      <c r="I584" s="98"/>
      <c r="J584" s="116"/>
      <c r="K584" s="6"/>
      <c r="L584" s="6"/>
      <c r="M584" s="6"/>
      <c r="N584" s="6"/>
      <c r="O584" s="6"/>
      <c r="P584" s="6"/>
      <c r="Q584" s="6"/>
      <c r="R584" s="6"/>
      <c r="S584" s="6"/>
      <c r="T584" s="6"/>
      <c r="U584" s="6"/>
      <c r="V584" s="6"/>
      <c r="W584" s="6"/>
      <c r="X584" s="6"/>
      <c r="Y584" s="6"/>
      <c r="Z584" s="6"/>
    </row>
    <row r="585" ht="45.0" customHeight="1">
      <c r="A585" s="302"/>
      <c r="B585" s="122"/>
      <c r="C585" s="180" t="s">
        <v>3488</v>
      </c>
      <c r="D585" s="110">
        <v>0.0</v>
      </c>
      <c r="E585" s="115" t="s">
        <v>1053</v>
      </c>
      <c r="F585" s="110"/>
      <c r="G585" s="110"/>
      <c r="H585" s="98"/>
      <c r="I585" s="98"/>
      <c r="J585" s="116"/>
      <c r="K585" s="6"/>
      <c r="L585" s="6"/>
      <c r="M585" s="6"/>
      <c r="N585" s="6"/>
      <c r="O585" s="6"/>
      <c r="P585" s="6"/>
      <c r="Q585" s="6"/>
      <c r="R585" s="6"/>
      <c r="S585" s="6"/>
      <c r="T585" s="6"/>
      <c r="U585" s="6"/>
      <c r="V585" s="6"/>
      <c r="W585" s="6"/>
      <c r="X585" s="6"/>
      <c r="Y585" s="6"/>
      <c r="Z585" s="6"/>
    </row>
    <row r="586" ht="60.0" customHeight="1">
      <c r="A586" s="302"/>
      <c r="B586" s="122"/>
      <c r="C586" s="210" t="s">
        <v>3489</v>
      </c>
      <c r="D586" s="110">
        <v>0.0</v>
      </c>
      <c r="E586" s="115" t="s">
        <v>1053</v>
      </c>
      <c r="F586" s="110"/>
      <c r="G586" s="110"/>
      <c r="H586" s="98"/>
      <c r="I586" s="98"/>
      <c r="J586" s="116"/>
      <c r="K586" s="6"/>
      <c r="L586" s="6"/>
      <c r="M586" s="6"/>
      <c r="N586" s="6"/>
      <c r="O586" s="6"/>
      <c r="P586" s="6"/>
      <c r="Q586" s="6"/>
      <c r="R586" s="6"/>
      <c r="S586" s="6"/>
      <c r="T586" s="6"/>
      <c r="U586" s="6"/>
      <c r="V586" s="6"/>
      <c r="W586" s="6"/>
      <c r="X586" s="6"/>
      <c r="Y586" s="6"/>
      <c r="Z586" s="6"/>
    </row>
    <row r="587" ht="60.0" customHeight="1">
      <c r="A587" s="302"/>
      <c r="B587" s="122"/>
      <c r="C587" s="210" t="s">
        <v>3490</v>
      </c>
      <c r="D587" s="110">
        <v>0.0</v>
      </c>
      <c r="E587" s="115" t="s">
        <v>1053</v>
      </c>
      <c r="F587" s="110"/>
      <c r="G587" s="110"/>
      <c r="H587" s="98"/>
      <c r="I587" s="98"/>
      <c r="J587" s="116"/>
      <c r="K587" s="6"/>
      <c r="L587" s="6"/>
      <c r="M587" s="6"/>
      <c r="N587" s="6"/>
      <c r="O587" s="6"/>
      <c r="P587" s="6"/>
      <c r="Q587" s="6"/>
      <c r="R587" s="6"/>
      <c r="S587" s="6"/>
      <c r="T587" s="6"/>
      <c r="U587" s="6"/>
      <c r="V587" s="6"/>
      <c r="W587" s="6"/>
      <c r="X587" s="6"/>
      <c r="Y587" s="6"/>
      <c r="Z587" s="6"/>
    </row>
    <row r="588" ht="30.0" customHeight="1">
      <c r="A588" s="302"/>
      <c r="B588" s="122"/>
      <c r="C588" s="210" t="s">
        <v>3492</v>
      </c>
      <c r="D588" s="110">
        <v>0.0</v>
      </c>
      <c r="E588" s="115" t="s">
        <v>1053</v>
      </c>
      <c r="F588" s="110"/>
      <c r="G588" s="110"/>
      <c r="H588" s="98"/>
      <c r="I588" s="98"/>
      <c r="J588" s="116"/>
      <c r="K588" s="6"/>
      <c r="L588" s="6"/>
      <c r="M588" s="6"/>
      <c r="N588" s="6"/>
      <c r="O588" s="6"/>
      <c r="P588" s="6"/>
      <c r="Q588" s="6"/>
      <c r="R588" s="6"/>
      <c r="S588" s="6"/>
      <c r="T588" s="6"/>
      <c r="U588" s="6"/>
      <c r="V588" s="6"/>
      <c r="W588" s="6"/>
      <c r="X588" s="6"/>
      <c r="Y588" s="6"/>
      <c r="Z588" s="6"/>
    </row>
    <row r="589" ht="31.5" customHeight="1">
      <c r="A589" s="302" t="s">
        <v>2419</v>
      </c>
      <c r="B589" s="122" t="s">
        <v>2667</v>
      </c>
      <c r="C589" s="210" t="s">
        <v>3493</v>
      </c>
      <c r="D589" s="110">
        <v>0.0</v>
      </c>
      <c r="E589" s="115" t="s">
        <v>158</v>
      </c>
      <c r="F589" s="110"/>
      <c r="G589" s="110"/>
      <c r="H589" s="98"/>
      <c r="I589" s="98"/>
      <c r="J589" s="116"/>
      <c r="K589" s="6"/>
      <c r="L589" s="6"/>
      <c r="M589" s="6"/>
      <c r="N589" s="6"/>
      <c r="O589" s="6"/>
      <c r="P589" s="6"/>
      <c r="Q589" s="6"/>
      <c r="R589" s="6"/>
      <c r="S589" s="6"/>
      <c r="T589" s="6"/>
      <c r="U589" s="6"/>
      <c r="V589" s="6"/>
      <c r="W589" s="6"/>
      <c r="X589" s="6"/>
      <c r="Y589" s="6"/>
      <c r="Z589" s="6"/>
    </row>
    <row r="590" ht="45.0" customHeight="1">
      <c r="A590" s="302" t="s">
        <v>2424</v>
      </c>
      <c r="B590" s="122" t="s">
        <v>2425</v>
      </c>
      <c r="C590" s="359" t="s">
        <v>2426</v>
      </c>
      <c r="D590" s="110">
        <v>0.0</v>
      </c>
      <c r="E590" s="115" t="s">
        <v>331</v>
      </c>
      <c r="F590" s="210" t="s">
        <v>3496</v>
      </c>
      <c r="G590" s="110"/>
      <c r="H590" s="98"/>
      <c r="I590" s="98"/>
      <c r="J590" s="116"/>
      <c r="K590" s="6"/>
      <c r="L590" s="6"/>
      <c r="M590" s="6"/>
      <c r="N590" s="6"/>
      <c r="O590" s="6"/>
      <c r="P590" s="6"/>
      <c r="Q590" s="6"/>
      <c r="R590" s="6"/>
      <c r="S590" s="6"/>
      <c r="T590" s="6"/>
      <c r="U590" s="6"/>
      <c r="V590" s="6"/>
      <c r="W590" s="6"/>
      <c r="X590" s="6"/>
      <c r="Y590" s="6"/>
      <c r="Z590" s="6"/>
    </row>
    <row r="591" ht="31.5" customHeight="1">
      <c r="A591" s="300" t="s">
        <v>2428</v>
      </c>
      <c r="B591" s="301" t="s">
        <v>2671</v>
      </c>
      <c r="C591" s="3"/>
      <c r="D591" s="3"/>
      <c r="E591" s="3"/>
      <c r="F591" s="3"/>
      <c r="G591" s="4"/>
      <c r="H591" s="98">
        <f>SUM(D592:D594)</f>
        <v>0</v>
      </c>
      <c r="I591" s="98">
        <f>COUNT(D592:D594)*2</f>
        <v>6</v>
      </c>
      <c r="J591" s="116"/>
      <c r="K591" s="6"/>
      <c r="L591" s="6"/>
      <c r="M591" s="6"/>
      <c r="N591" s="6"/>
      <c r="O591" s="6"/>
      <c r="P591" s="6"/>
      <c r="Q591" s="6"/>
      <c r="R591" s="6"/>
      <c r="S591" s="6"/>
      <c r="T591" s="6"/>
      <c r="U591" s="6"/>
      <c r="V591" s="6"/>
      <c r="W591" s="6"/>
      <c r="X591" s="6"/>
      <c r="Y591" s="6"/>
      <c r="Z591" s="6"/>
    </row>
    <row r="592" ht="31.5" customHeight="1">
      <c r="A592" s="302" t="s">
        <v>2430</v>
      </c>
      <c r="B592" s="122" t="s">
        <v>2672</v>
      </c>
      <c r="C592" s="210" t="s">
        <v>2432</v>
      </c>
      <c r="D592" s="110">
        <v>0.0</v>
      </c>
      <c r="E592" s="115" t="s">
        <v>158</v>
      </c>
      <c r="F592" s="110"/>
      <c r="G592" s="110"/>
      <c r="H592" s="98"/>
      <c r="I592" s="98"/>
      <c r="J592" s="116"/>
      <c r="K592" s="6"/>
      <c r="L592" s="6"/>
      <c r="M592" s="6"/>
      <c r="N592" s="6"/>
      <c r="O592" s="6"/>
      <c r="P592" s="6"/>
      <c r="Q592" s="6"/>
      <c r="R592" s="6"/>
      <c r="S592" s="6"/>
      <c r="T592" s="6"/>
      <c r="U592" s="6"/>
      <c r="V592" s="6"/>
      <c r="W592" s="6"/>
      <c r="X592" s="6"/>
      <c r="Y592" s="6"/>
      <c r="Z592" s="6"/>
    </row>
    <row r="593" ht="47.25" customHeight="1">
      <c r="A593" s="302" t="s">
        <v>2434</v>
      </c>
      <c r="B593" s="122" t="s">
        <v>2673</v>
      </c>
      <c r="C593" s="180" t="s">
        <v>2436</v>
      </c>
      <c r="D593" s="110">
        <v>0.0</v>
      </c>
      <c r="E593" s="115" t="s">
        <v>158</v>
      </c>
      <c r="F593" s="110"/>
      <c r="G593" s="110"/>
      <c r="H593" s="98"/>
      <c r="I593" s="98"/>
      <c r="J593" s="116"/>
      <c r="K593" s="6"/>
      <c r="L593" s="6"/>
      <c r="M593" s="6"/>
      <c r="N593" s="6"/>
      <c r="O593" s="6"/>
      <c r="P593" s="6"/>
      <c r="Q593" s="6"/>
      <c r="R593" s="6"/>
      <c r="S593" s="6"/>
      <c r="T593" s="6"/>
      <c r="U593" s="6"/>
      <c r="V593" s="6"/>
      <c r="W593" s="6"/>
      <c r="X593" s="6"/>
      <c r="Y593" s="6"/>
      <c r="Z593" s="6"/>
    </row>
    <row r="594" ht="31.5" customHeight="1">
      <c r="A594" s="302" t="s">
        <v>2437</v>
      </c>
      <c r="B594" s="122" t="s">
        <v>2674</v>
      </c>
      <c r="C594" s="115" t="s">
        <v>2439</v>
      </c>
      <c r="D594" s="110">
        <v>0.0</v>
      </c>
      <c r="E594" s="115" t="s">
        <v>158</v>
      </c>
      <c r="F594" s="110"/>
      <c r="G594" s="110"/>
      <c r="H594" s="98"/>
      <c r="I594" s="98"/>
      <c r="J594" s="116"/>
      <c r="K594" s="6"/>
      <c r="L594" s="6"/>
      <c r="M594" s="6"/>
      <c r="N594" s="6"/>
      <c r="O594" s="6"/>
      <c r="P594" s="6"/>
      <c r="Q594" s="6"/>
      <c r="R594" s="6"/>
      <c r="S594" s="6"/>
      <c r="T594" s="6"/>
      <c r="U594" s="6"/>
      <c r="V594" s="6"/>
      <c r="W594" s="6"/>
      <c r="X594" s="6"/>
      <c r="Y594" s="6"/>
      <c r="Z594" s="6"/>
    </row>
    <row r="595" ht="31.5" customHeight="1">
      <c r="A595" s="300" t="s">
        <v>2440</v>
      </c>
      <c r="B595" s="301" t="s">
        <v>2441</v>
      </c>
      <c r="C595" s="3"/>
      <c r="D595" s="3"/>
      <c r="E595" s="3"/>
      <c r="F595" s="3"/>
      <c r="G595" s="4"/>
      <c r="H595" s="98">
        <f>SUM(D596:D603)</f>
        <v>0</v>
      </c>
      <c r="I595" s="98">
        <f>COUNT(D596:D603)*2</f>
        <v>16</v>
      </c>
      <c r="J595" s="116"/>
      <c r="K595" s="6"/>
      <c r="L595" s="6"/>
      <c r="M595" s="6"/>
      <c r="N595" s="6"/>
      <c r="O595" s="6"/>
      <c r="P595" s="6"/>
      <c r="Q595" s="6"/>
      <c r="R595" s="6"/>
      <c r="S595" s="6"/>
      <c r="T595" s="6"/>
      <c r="U595" s="6"/>
      <c r="V595" s="6"/>
      <c r="W595" s="6"/>
      <c r="X595" s="6"/>
      <c r="Y595" s="6"/>
      <c r="Z595" s="6"/>
    </row>
    <row r="596" ht="31.5" customHeight="1">
      <c r="A596" s="302" t="s">
        <v>2446</v>
      </c>
      <c r="B596" s="122" t="s">
        <v>2447</v>
      </c>
      <c r="C596" s="180" t="s">
        <v>2448</v>
      </c>
      <c r="D596" s="110">
        <v>0.0</v>
      </c>
      <c r="E596" s="115" t="s">
        <v>1062</v>
      </c>
      <c r="F596" s="110"/>
      <c r="G596" s="110"/>
      <c r="H596" s="98"/>
      <c r="I596" s="98"/>
      <c r="J596" s="116"/>
      <c r="K596" s="6"/>
      <c r="L596" s="6"/>
      <c r="M596" s="6"/>
      <c r="N596" s="6"/>
      <c r="O596" s="6"/>
      <c r="P596" s="6"/>
      <c r="Q596" s="6"/>
      <c r="R596" s="6"/>
      <c r="S596" s="6"/>
      <c r="T596" s="6"/>
      <c r="U596" s="6"/>
      <c r="V596" s="6"/>
      <c r="W596" s="6"/>
      <c r="X596" s="6"/>
      <c r="Y596" s="6"/>
      <c r="Z596" s="6"/>
    </row>
    <row r="597" ht="31.5" customHeight="1">
      <c r="A597" s="302" t="s">
        <v>2450</v>
      </c>
      <c r="B597" s="122" t="s">
        <v>2451</v>
      </c>
      <c r="C597" s="180" t="s">
        <v>2452</v>
      </c>
      <c r="D597" s="110">
        <v>0.0</v>
      </c>
      <c r="E597" s="115" t="s">
        <v>1062</v>
      </c>
      <c r="F597" s="110"/>
      <c r="G597" s="110"/>
      <c r="H597" s="98"/>
      <c r="I597" s="98"/>
      <c r="J597" s="116"/>
      <c r="K597" s="6"/>
      <c r="L597" s="6"/>
      <c r="M597" s="6"/>
      <c r="N597" s="6"/>
      <c r="O597" s="6"/>
      <c r="P597" s="6"/>
      <c r="Q597" s="6"/>
      <c r="R597" s="6"/>
      <c r="S597" s="6"/>
      <c r="T597" s="6"/>
      <c r="U597" s="6"/>
      <c r="V597" s="6"/>
      <c r="W597" s="6"/>
      <c r="X597" s="6"/>
      <c r="Y597" s="6"/>
      <c r="Z597" s="6"/>
    </row>
    <row r="598" ht="30.0" customHeight="1">
      <c r="A598" s="302"/>
      <c r="B598" s="122"/>
      <c r="C598" s="375" t="s">
        <v>2454</v>
      </c>
      <c r="D598" s="110">
        <v>0.0</v>
      </c>
      <c r="E598" s="115" t="s">
        <v>1062</v>
      </c>
      <c r="F598" s="110"/>
      <c r="G598" s="110"/>
      <c r="H598" s="98"/>
      <c r="I598" s="98"/>
      <c r="J598" s="116"/>
      <c r="K598" s="6"/>
      <c r="L598" s="6"/>
      <c r="M598" s="6"/>
      <c r="N598" s="6"/>
      <c r="O598" s="6"/>
      <c r="P598" s="6"/>
      <c r="Q598" s="6"/>
      <c r="R598" s="6"/>
      <c r="S598" s="6"/>
      <c r="T598" s="6"/>
      <c r="U598" s="6"/>
      <c r="V598" s="6"/>
      <c r="W598" s="6"/>
      <c r="X598" s="6"/>
      <c r="Y598" s="6"/>
      <c r="Z598" s="6"/>
    </row>
    <row r="599" ht="30.0" customHeight="1">
      <c r="A599" s="302"/>
      <c r="B599" s="122"/>
      <c r="C599" s="180" t="s">
        <v>3501</v>
      </c>
      <c r="D599" s="110">
        <v>0.0</v>
      </c>
      <c r="E599" s="115" t="s">
        <v>1062</v>
      </c>
      <c r="F599" s="110"/>
      <c r="G599" s="110"/>
      <c r="H599" s="98"/>
      <c r="I599" s="98"/>
      <c r="J599" s="116"/>
      <c r="K599" s="6"/>
      <c r="L599" s="6"/>
      <c r="M599" s="6"/>
      <c r="N599" s="6"/>
      <c r="O599" s="6"/>
      <c r="P599" s="6"/>
      <c r="Q599" s="6"/>
      <c r="R599" s="6"/>
      <c r="S599" s="6"/>
      <c r="T599" s="6"/>
      <c r="U599" s="6"/>
      <c r="V599" s="6"/>
      <c r="W599" s="6"/>
      <c r="X599" s="6"/>
      <c r="Y599" s="6"/>
      <c r="Z599" s="6"/>
    </row>
    <row r="600" ht="30.0" customHeight="1">
      <c r="A600" s="302"/>
      <c r="B600" s="122"/>
      <c r="C600" s="180" t="s">
        <v>3502</v>
      </c>
      <c r="D600" s="110">
        <v>0.0</v>
      </c>
      <c r="E600" s="115" t="s">
        <v>1062</v>
      </c>
      <c r="F600" s="110"/>
      <c r="G600" s="110"/>
      <c r="H600" s="98"/>
      <c r="I600" s="98"/>
      <c r="J600" s="116"/>
      <c r="K600" s="6"/>
      <c r="L600" s="6"/>
      <c r="M600" s="6"/>
      <c r="N600" s="6"/>
      <c r="O600" s="6"/>
      <c r="P600" s="6"/>
      <c r="Q600" s="6"/>
      <c r="R600" s="6"/>
      <c r="S600" s="6"/>
      <c r="T600" s="6"/>
      <c r="U600" s="6"/>
      <c r="V600" s="6"/>
      <c r="W600" s="6"/>
      <c r="X600" s="6"/>
      <c r="Y600" s="6"/>
      <c r="Z600" s="6"/>
    </row>
    <row r="601" ht="47.25" customHeight="1">
      <c r="A601" s="148" t="s">
        <v>2456</v>
      </c>
      <c r="B601" s="172" t="s">
        <v>2459</v>
      </c>
      <c r="C601" s="116" t="s">
        <v>2460</v>
      </c>
      <c r="D601" s="110">
        <v>0.0</v>
      </c>
      <c r="E601" s="115" t="s">
        <v>1062</v>
      </c>
      <c r="F601" s="110"/>
      <c r="G601" s="110"/>
      <c r="H601" s="98"/>
      <c r="I601" s="98"/>
      <c r="J601" s="116"/>
      <c r="K601" s="6"/>
      <c r="L601" s="6"/>
      <c r="M601" s="6"/>
      <c r="N601" s="6"/>
      <c r="O601" s="6"/>
      <c r="P601" s="6"/>
      <c r="Q601" s="6"/>
      <c r="R601" s="6"/>
      <c r="S601" s="6"/>
      <c r="T601" s="6"/>
      <c r="U601" s="6"/>
      <c r="V601" s="6"/>
      <c r="W601" s="6"/>
      <c r="X601" s="6"/>
      <c r="Y601" s="6"/>
      <c r="Z601" s="6"/>
    </row>
    <row r="602" ht="47.25" customHeight="1">
      <c r="A602" s="302" t="s">
        <v>2463</v>
      </c>
      <c r="B602" s="122" t="s">
        <v>2465</v>
      </c>
      <c r="C602" s="210" t="s">
        <v>2466</v>
      </c>
      <c r="D602" s="110">
        <v>0.0</v>
      </c>
      <c r="E602" s="115" t="s">
        <v>1062</v>
      </c>
      <c r="F602" s="110"/>
      <c r="G602" s="110"/>
      <c r="H602" s="98"/>
      <c r="I602" s="98"/>
      <c r="J602" s="116"/>
      <c r="K602" s="6"/>
      <c r="L602" s="6"/>
      <c r="M602" s="6"/>
      <c r="N602" s="6"/>
      <c r="O602" s="6"/>
      <c r="P602" s="6"/>
      <c r="Q602" s="6"/>
      <c r="R602" s="6"/>
      <c r="S602" s="6"/>
      <c r="T602" s="6"/>
      <c r="U602" s="6"/>
      <c r="V602" s="6"/>
      <c r="W602" s="6"/>
      <c r="X602" s="6"/>
      <c r="Y602" s="6"/>
      <c r="Z602" s="6"/>
    </row>
    <row r="603" ht="47.25" customHeight="1">
      <c r="A603" s="302" t="s">
        <v>2468</v>
      </c>
      <c r="B603" s="122" t="s">
        <v>2470</v>
      </c>
      <c r="C603" s="180" t="s">
        <v>2471</v>
      </c>
      <c r="D603" s="110">
        <v>0.0</v>
      </c>
      <c r="E603" s="115" t="s">
        <v>1062</v>
      </c>
      <c r="F603" s="110"/>
      <c r="G603" s="110"/>
      <c r="H603" s="98"/>
      <c r="I603" s="98"/>
      <c r="J603" s="116"/>
      <c r="K603" s="6"/>
      <c r="L603" s="6"/>
      <c r="M603" s="6"/>
      <c r="N603" s="6"/>
      <c r="O603" s="6"/>
      <c r="P603" s="6"/>
      <c r="Q603" s="6"/>
      <c r="R603" s="6"/>
      <c r="S603" s="6"/>
      <c r="T603" s="6"/>
      <c r="U603" s="6"/>
      <c r="V603" s="6"/>
      <c r="W603" s="6"/>
      <c r="X603" s="6"/>
      <c r="Y603" s="6"/>
      <c r="Z603" s="6"/>
    </row>
    <row r="604" ht="31.5" customHeight="1">
      <c r="A604" s="300" t="s">
        <v>2473</v>
      </c>
      <c r="B604" s="301" t="s">
        <v>2474</v>
      </c>
      <c r="C604" s="3"/>
      <c r="D604" s="3"/>
      <c r="E604" s="3"/>
      <c r="F604" s="3"/>
      <c r="G604" s="4"/>
      <c r="H604" s="98">
        <f>SUM(D606:D608)</f>
        <v>0</v>
      </c>
      <c r="I604" s="98">
        <f>COUNT(D606:D608)*2</f>
        <v>6</v>
      </c>
      <c r="J604" s="116"/>
      <c r="K604" s="6"/>
      <c r="L604" s="6"/>
      <c r="M604" s="6"/>
      <c r="N604" s="6"/>
      <c r="O604" s="6"/>
      <c r="P604" s="6"/>
      <c r="Q604" s="6"/>
      <c r="R604" s="6"/>
      <c r="S604" s="6"/>
      <c r="T604" s="6"/>
      <c r="U604" s="6"/>
      <c r="V604" s="6"/>
      <c r="W604" s="6"/>
      <c r="X604" s="6"/>
      <c r="Y604" s="6"/>
      <c r="Z604" s="6"/>
    </row>
    <row r="605" ht="15.75" hidden="1" customHeight="1">
      <c r="A605" s="120" t="s">
        <v>2477</v>
      </c>
      <c r="B605" s="122" t="s">
        <v>2478</v>
      </c>
      <c r="C605" s="108"/>
      <c r="D605" s="108"/>
      <c r="E605" s="113"/>
      <c r="F605" s="108"/>
      <c r="G605" s="108"/>
      <c r="H605" s="78"/>
      <c r="I605" s="78"/>
      <c r="J605" s="5"/>
      <c r="K605" s="6"/>
      <c r="L605" s="6"/>
      <c r="M605" s="6"/>
      <c r="N605" s="6"/>
      <c r="O605" s="6"/>
      <c r="P605" s="6"/>
      <c r="Q605" s="6"/>
      <c r="R605" s="6"/>
      <c r="S605" s="6"/>
      <c r="T605" s="6"/>
      <c r="U605" s="6"/>
      <c r="V605" s="6"/>
      <c r="W605" s="6"/>
      <c r="X605" s="6"/>
      <c r="Y605" s="6"/>
      <c r="Z605" s="6"/>
    </row>
    <row r="606" ht="63.0" customHeight="1">
      <c r="A606" s="302" t="s">
        <v>2479</v>
      </c>
      <c r="B606" s="122" t="s">
        <v>2480</v>
      </c>
      <c r="C606" s="210" t="s">
        <v>3509</v>
      </c>
      <c r="D606" s="110">
        <v>0.0</v>
      </c>
      <c r="E606" s="115" t="s">
        <v>1062</v>
      </c>
      <c r="F606" s="110"/>
      <c r="G606" s="110"/>
      <c r="H606" s="98"/>
      <c r="I606" s="98"/>
      <c r="J606" s="116"/>
      <c r="K606" s="6"/>
      <c r="L606" s="6"/>
      <c r="M606" s="6"/>
      <c r="N606" s="6"/>
      <c r="O606" s="6"/>
      <c r="P606" s="6"/>
      <c r="Q606" s="6"/>
      <c r="R606" s="6"/>
      <c r="S606" s="6"/>
      <c r="T606" s="6"/>
      <c r="U606" s="6"/>
      <c r="V606" s="6"/>
      <c r="W606" s="6"/>
      <c r="X606" s="6"/>
      <c r="Y606" s="6"/>
      <c r="Z606" s="6"/>
    </row>
    <row r="607" ht="47.25" customHeight="1">
      <c r="A607" s="302" t="s">
        <v>2483</v>
      </c>
      <c r="B607" s="122" t="s">
        <v>2485</v>
      </c>
      <c r="C607" s="180" t="s">
        <v>2486</v>
      </c>
      <c r="D607" s="110">
        <v>0.0</v>
      </c>
      <c r="E607" s="115" t="s">
        <v>473</v>
      </c>
      <c r="F607" s="110"/>
      <c r="G607" s="110"/>
      <c r="H607" s="98"/>
      <c r="I607" s="98"/>
      <c r="J607" s="116"/>
      <c r="K607" s="6"/>
      <c r="L607" s="6"/>
      <c r="M607" s="6"/>
      <c r="N607" s="6"/>
      <c r="O607" s="6"/>
      <c r="P607" s="6"/>
      <c r="Q607" s="6"/>
      <c r="R607" s="6"/>
      <c r="S607" s="6"/>
      <c r="T607" s="6"/>
      <c r="U607" s="6"/>
      <c r="V607" s="6"/>
      <c r="W607" s="6"/>
      <c r="X607" s="6"/>
      <c r="Y607" s="6"/>
      <c r="Z607" s="6"/>
    </row>
    <row r="608" ht="31.5" customHeight="1">
      <c r="A608" s="148" t="s">
        <v>2487</v>
      </c>
      <c r="B608" s="122" t="s">
        <v>2488</v>
      </c>
      <c r="C608" s="115" t="s">
        <v>2489</v>
      </c>
      <c r="D608" s="110">
        <v>0.0</v>
      </c>
      <c r="E608" s="115" t="s">
        <v>158</v>
      </c>
      <c r="F608" s="110"/>
      <c r="G608" s="110"/>
      <c r="H608" s="98"/>
      <c r="I608" s="98"/>
      <c r="J608" s="116"/>
      <c r="K608" s="6"/>
      <c r="L608" s="6"/>
      <c r="M608" s="6"/>
      <c r="N608" s="6"/>
      <c r="O608" s="6"/>
      <c r="P608" s="6"/>
      <c r="Q608" s="6"/>
      <c r="R608" s="6"/>
      <c r="S608" s="6"/>
      <c r="T608" s="6"/>
      <c r="U608" s="6"/>
      <c r="V608" s="6"/>
      <c r="W608" s="6"/>
      <c r="X608" s="6"/>
      <c r="Y608" s="6"/>
      <c r="Z608" s="6"/>
    </row>
    <row r="609" ht="31.5" customHeight="1">
      <c r="A609" s="300" t="s">
        <v>2490</v>
      </c>
      <c r="B609" s="301" t="s">
        <v>2677</v>
      </c>
      <c r="C609" s="3"/>
      <c r="D609" s="3"/>
      <c r="E609" s="3"/>
      <c r="F609" s="3"/>
      <c r="G609" s="4"/>
      <c r="H609" s="98">
        <f>SUM(D610:D615)</f>
        <v>0</v>
      </c>
      <c r="I609" s="98">
        <f>COUNT(D610:D615)*2</f>
        <v>12</v>
      </c>
      <c r="J609" s="116"/>
      <c r="K609" s="6"/>
      <c r="L609" s="6"/>
      <c r="M609" s="6"/>
      <c r="N609" s="6"/>
      <c r="O609" s="6"/>
      <c r="P609" s="6"/>
      <c r="Q609" s="6"/>
      <c r="R609" s="6"/>
      <c r="S609" s="6"/>
      <c r="T609" s="6"/>
      <c r="U609" s="6"/>
      <c r="V609" s="6"/>
      <c r="W609" s="6"/>
      <c r="X609" s="6"/>
      <c r="Y609" s="6"/>
      <c r="Z609" s="6"/>
    </row>
    <row r="610" ht="31.5" customHeight="1">
      <c r="A610" s="302" t="s">
        <v>2499</v>
      </c>
      <c r="B610" s="122" t="s">
        <v>2678</v>
      </c>
      <c r="C610" s="110" t="s">
        <v>2501</v>
      </c>
      <c r="D610" s="110">
        <v>0.0</v>
      </c>
      <c r="E610" s="115" t="s">
        <v>158</v>
      </c>
      <c r="F610" s="110"/>
      <c r="G610" s="110"/>
      <c r="H610" s="98"/>
      <c r="I610" s="98"/>
      <c r="J610" s="116"/>
      <c r="K610" s="6"/>
      <c r="L610" s="6"/>
      <c r="M610" s="6"/>
      <c r="N610" s="6"/>
      <c r="O610" s="6"/>
      <c r="P610" s="6"/>
      <c r="Q610" s="6"/>
      <c r="R610" s="6"/>
      <c r="S610" s="6"/>
      <c r="T610" s="6"/>
      <c r="U610" s="6"/>
      <c r="V610" s="6"/>
      <c r="W610" s="6"/>
      <c r="X610" s="6"/>
      <c r="Y610" s="6"/>
      <c r="Z610" s="6"/>
    </row>
    <row r="611" ht="15.75" customHeight="1">
      <c r="A611" s="341"/>
      <c r="B611" s="342"/>
      <c r="C611" s="110" t="s">
        <v>2502</v>
      </c>
      <c r="D611" s="110">
        <v>0.0</v>
      </c>
      <c r="E611" s="115" t="s">
        <v>114</v>
      </c>
      <c r="F611" s="110"/>
      <c r="G611" s="110"/>
      <c r="H611" s="98"/>
      <c r="I611" s="98"/>
      <c r="J611" s="116"/>
      <c r="K611" s="6"/>
      <c r="L611" s="6"/>
      <c r="M611" s="6"/>
      <c r="N611" s="6"/>
      <c r="O611" s="6"/>
      <c r="P611" s="6"/>
      <c r="Q611" s="6"/>
      <c r="R611" s="6"/>
      <c r="S611" s="6"/>
      <c r="T611" s="6"/>
      <c r="U611" s="6"/>
      <c r="V611" s="6"/>
      <c r="W611" s="6"/>
      <c r="X611" s="6"/>
      <c r="Y611" s="6"/>
      <c r="Z611" s="6"/>
    </row>
    <row r="612" ht="15.75" customHeight="1">
      <c r="A612" s="341"/>
      <c r="B612" s="122"/>
      <c r="C612" s="110" t="s">
        <v>2586</v>
      </c>
      <c r="D612" s="110">
        <v>0.0</v>
      </c>
      <c r="E612" s="115" t="s">
        <v>114</v>
      </c>
      <c r="F612" s="110"/>
      <c r="G612" s="110"/>
      <c r="H612" s="98"/>
      <c r="I612" s="98"/>
      <c r="J612" s="116"/>
      <c r="K612" s="6"/>
      <c r="L612" s="6"/>
      <c r="M612" s="6"/>
      <c r="N612" s="6"/>
      <c r="O612" s="6"/>
      <c r="P612" s="6"/>
      <c r="Q612" s="6"/>
      <c r="R612" s="6"/>
      <c r="S612" s="6"/>
      <c r="T612" s="6"/>
      <c r="U612" s="6"/>
      <c r="V612" s="6"/>
      <c r="W612" s="6"/>
      <c r="X612" s="6"/>
      <c r="Y612" s="6"/>
      <c r="Z612" s="6"/>
    </row>
    <row r="613" ht="15.75" customHeight="1">
      <c r="A613" s="341"/>
      <c r="B613" s="122"/>
      <c r="C613" s="110" t="s">
        <v>2504</v>
      </c>
      <c r="D613" s="110">
        <v>0.0</v>
      </c>
      <c r="E613" s="115" t="s">
        <v>158</v>
      </c>
      <c r="F613" s="110"/>
      <c r="G613" s="110"/>
      <c r="H613" s="98"/>
      <c r="I613" s="98"/>
      <c r="J613" s="116"/>
      <c r="K613" s="6"/>
      <c r="L613" s="6"/>
      <c r="M613" s="6"/>
      <c r="N613" s="6"/>
      <c r="O613" s="6"/>
      <c r="P613" s="6"/>
      <c r="Q613" s="6"/>
      <c r="R613" s="6"/>
      <c r="S613" s="6"/>
      <c r="T613" s="6"/>
      <c r="U613" s="6"/>
      <c r="V613" s="6"/>
      <c r="W613" s="6"/>
      <c r="X613" s="6"/>
      <c r="Y613" s="6"/>
      <c r="Z613" s="6"/>
    </row>
    <row r="614" ht="31.5" customHeight="1">
      <c r="A614" s="302" t="s">
        <v>2506</v>
      </c>
      <c r="B614" s="122" t="s">
        <v>2680</v>
      </c>
      <c r="C614" s="110" t="s">
        <v>2508</v>
      </c>
      <c r="D614" s="110">
        <v>0.0</v>
      </c>
      <c r="E614" s="216" t="s">
        <v>158</v>
      </c>
      <c r="F614" s="110"/>
      <c r="G614" s="110"/>
      <c r="H614" s="98"/>
      <c r="I614" s="98"/>
      <c r="J614" s="116"/>
      <c r="K614" s="6"/>
      <c r="L614" s="6"/>
      <c r="M614" s="6"/>
      <c r="N614" s="6"/>
      <c r="O614" s="6"/>
      <c r="P614" s="6"/>
      <c r="Q614" s="6"/>
      <c r="R614" s="6"/>
      <c r="S614" s="6"/>
      <c r="T614" s="6"/>
      <c r="U614" s="6"/>
      <c r="V614" s="6"/>
      <c r="W614" s="6"/>
      <c r="X614" s="6"/>
      <c r="Y614" s="6"/>
      <c r="Z614" s="6"/>
    </row>
    <row r="615" ht="15.75" customHeight="1">
      <c r="A615" s="341"/>
      <c r="B615" s="122"/>
      <c r="C615" s="110" t="s">
        <v>3516</v>
      </c>
      <c r="D615" s="110">
        <v>0.0</v>
      </c>
      <c r="E615" s="216" t="s">
        <v>158</v>
      </c>
      <c r="F615" s="110"/>
      <c r="G615" s="110"/>
      <c r="H615" s="98"/>
      <c r="I615" s="98"/>
      <c r="J615" s="116"/>
      <c r="K615" s="6"/>
      <c r="L615" s="6"/>
      <c r="M615" s="6"/>
      <c r="N615" s="6"/>
      <c r="O615" s="6"/>
      <c r="P615" s="6"/>
      <c r="Q615" s="6"/>
      <c r="R615" s="6"/>
      <c r="S615" s="6"/>
      <c r="T615" s="6"/>
      <c r="U615" s="6"/>
      <c r="V615" s="6"/>
      <c r="W615" s="6"/>
      <c r="X615" s="6"/>
      <c r="Y615" s="6"/>
      <c r="Z615" s="6"/>
    </row>
    <row r="616" ht="21.0" customHeight="1">
      <c r="A616" s="297"/>
      <c r="B616" s="356" t="s">
        <v>2513</v>
      </c>
      <c r="C616" s="3"/>
      <c r="D616" s="3"/>
      <c r="E616" s="3"/>
      <c r="F616" s="3"/>
      <c r="G616" s="97"/>
      <c r="H616" s="98">
        <f t="shared" ref="H616:I616" si="8">H617+H624+H630+H639</f>
        <v>0</v>
      </c>
      <c r="I616" s="98">
        <f t="shared" si="8"/>
        <v>36</v>
      </c>
      <c r="J616" s="116"/>
      <c r="K616" s="6"/>
      <c r="L616" s="6"/>
      <c r="M616" s="6"/>
      <c r="N616" s="6"/>
      <c r="O616" s="6"/>
      <c r="P616" s="6"/>
      <c r="Q616" s="6"/>
      <c r="R616" s="6"/>
      <c r="S616" s="6"/>
      <c r="T616" s="6"/>
      <c r="U616" s="6"/>
      <c r="V616" s="6"/>
      <c r="W616" s="6"/>
      <c r="X616" s="6"/>
      <c r="Y616" s="6"/>
      <c r="Z616" s="6"/>
    </row>
    <row r="617" ht="31.5" customHeight="1">
      <c r="A617" s="320" t="s">
        <v>2524</v>
      </c>
      <c r="B617" s="301" t="s">
        <v>2526</v>
      </c>
      <c r="C617" s="3"/>
      <c r="D617" s="3"/>
      <c r="E617" s="3"/>
      <c r="F617" s="3"/>
      <c r="G617" s="4"/>
      <c r="H617" s="98">
        <f>SUM(D618:D621)</f>
        <v>0</v>
      </c>
      <c r="I617" s="98">
        <f>COUNT(D618:D621)*2</f>
        <v>8</v>
      </c>
      <c r="J617" s="116"/>
      <c r="K617" s="6"/>
      <c r="L617" s="6"/>
      <c r="M617" s="6"/>
      <c r="N617" s="6"/>
      <c r="O617" s="6"/>
      <c r="P617" s="6"/>
      <c r="Q617" s="6"/>
      <c r="R617" s="6"/>
      <c r="S617" s="6"/>
      <c r="T617" s="6"/>
      <c r="U617" s="6"/>
      <c r="V617" s="6"/>
      <c r="W617" s="6"/>
      <c r="X617" s="6"/>
      <c r="Y617" s="6"/>
      <c r="Z617" s="6"/>
    </row>
    <row r="618" ht="31.5" customHeight="1">
      <c r="A618" s="302" t="s">
        <v>2531</v>
      </c>
      <c r="B618" s="122" t="s">
        <v>2532</v>
      </c>
      <c r="C618" s="110" t="s">
        <v>3520</v>
      </c>
      <c r="D618" s="210">
        <v>0.0</v>
      </c>
      <c r="E618" s="180" t="s">
        <v>1053</v>
      </c>
      <c r="F618" s="210"/>
      <c r="G618" s="210"/>
      <c r="H618" s="98"/>
      <c r="I618" s="98"/>
      <c r="J618" s="116"/>
      <c r="K618" s="6"/>
      <c r="L618" s="6"/>
      <c r="M618" s="6"/>
      <c r="N618" s="6"/>
      <c r="O618" s="6"/>
      <c r="P618" s="6"/>
      <c r="Q618" s="6"/>
      <c r="R618" s="6"/>
      <c r="S618" s="6"/>
      <c r="T618" s="6"/>
      <c r="U618" s="6"/>
      <c r="V618" s="6"/>
      <c r="W618" s="6"/>
      <c r="X618" s="6"/>
      <c r="Y618" s="6"/>
      <c r="Z618" s="6"/>
    </row>
    <row r="619" ht="30.0" customHeight="1">
      <c r="A619" s="302"/>
      <c r="B619" s="122"/>
      <c r="C619" s="110" t="s">
        <v>3522</v>
      </c>
      <c r="D619" s="210">
        <v>0.0</v>
      </c>
      <c r="E619" s="180" t="s">
        <v>1053</v>
      </c>
      <c r="F619" s="210"/>
      <c r="G619" s="210"/>
      <c r="H619" s="98"/>
      <c r="I619" s="98"/>
      <c r="J619" s="116"/>
      <c r="K619" s="6"/>
      <c r="L619" s="6"/>
      <c r="M619" s="6"/>
      <c r="N619" s="6"/>
      <c r="O619" s="6"/>
      <c r="P619" s="6"/>
      <c r="Q619" s="6"/>
      <c r="R619" s="6"/>
      <c r="S619" s="6"/>
      <c r="T619" s="6"/>
      <c r="U619" s="6"/>
      <c r="V619" s="6"/>
      <c r="W619" s="6"/>
      <c r="X619" s="6"/>
      <c r="Y619" s="6"/>
      <c r="Z619" s="6"/>
    </row>
    <row r="620" ht="30.0" customHeight="1">
      <c r="A620" s="302"/>
      <c r="B620" s="122"/>
      <c r="C620" s="110" t="s">
        <v>3523</v>
      </c>
      <c r="D620" s="210">
        <v>0.0</v>
      </c>
      <c r="E620" s="180" t="s">
        <v>1053</v>
      </c>
      <c r="F620" s="210"/>
      <c r="G620" s="210"/>
      <c r="H620" s="98"/>
      <c r="I620" s="98"/>
      <c r="J620" s="116"/>
      <c r="K620" s="6"/>
      <c r="L620" s="6"/>
      <c r="M620" s="6"/>
      <c r="N620" s="6"/>
      <c r="O620" s="6"/>
      <c r="P620" s="6"/>
      <c r="Q620" s="6"/>
      <c r="R620" s="6"/>
      <c r="S620" s="6"/>
      <c r="T620" s="6"/>
      <c r="U620" s="6"/>
      <c r="V620" s="6"/>
      <c r="W620" s="6"/>
      <c r="X620" s="6"/>
      <c r="Y620" s="6"/>
      <c r="Z620" s="6"/>
    </row>
    <row r="621" ht="30.0" customHeight="1">
      <c r="A621" s="302"/>
      <c r="B621" s="122"/>
      <c r="C621" s="377" t="s">
        <v>3524</v>
      </c>
      <c r="D621" s="210">
        <v>0.0</v>
      </c>
      <c r="E621" s="180" t="s">
        <v>1053</v>
      </c>
      <c r="F621" s="210"/>
      <c r="G621" s="210"/>
      <c r="H621" s="98"/>
      <c r="I621" s="98"/>
      <c r="J621" s="116"/>
      <c r="K621" s="6"/>
      <c r="L621" s="6"/>
      <c r="M621" s="6"/>
      <c r="N621" s="6"/>
      <c r="O621" s="6"/>
      <c r="P621" s="6"/>
      <c r="Q621" s="6"/>
      <c r="R621" s="6"/>
      <c r="S621" s="6"/>
      <c r="T621" s="6"/>
      <c r="U621" s="6"/>
      <c r="V621" s="6"/>
      <c r="W621" s="6"/>
      <c r="X621" s="6"/>
      <c r="Y621" s="6"/>
      <c r="Z621" s="6"/>
    </row>
    <row r="622" ht="30.0" hidden="1" customHeight="1">
      <c r="A622" s="120" t="s">
        <v>2541</v>
      </c>
      <c r="B622" s="110" t="s">
        <v>2542</v>
      </c>
      <c r="C622" s="158"/>
      <c r="D622" s="158"/>
      <c r="E622" s="109"/>
      <c r="F622" s="158"/>
      <c r="G622" s="158"/>
      <c r="H622" s="78"/>
      <c r="I622" s="78"/>
      <c r="J622" s="5"/>
      <c r="K622" s="6"/>
      <c r="L622" s="6"/>
      <c r="M622" s="6"/>
      <c r="N622" s="6"/>
      <c r="O622" s="6"/>
      <c r="P622" s="6"/>
      <c r="Q622" s="6"/>
      <c r="R622" s="6"/>
      <c r="S622" s="6"/>
      <c r="T622" s="6"/>
      <c r="U622" s="6"/>
      <c r="V622" s="6"/>
      <c r="W622" s="6"/>
      <c r="X622" s="6"/>
      <c r="Y622" s="6"/>
      <c r="Z622" s="6"/>
    </row>
    <row r="623" ht="45.0" hidden="1" customHeight="1">
      <c r="A623" s="120" t="s">
        <v>2544</v>
      </c>
      <c r="B623" s="110" t="s">
        <v>2545</v>
      </c>
      <c r="C623" s="158"/>
      <c r="D623" s="158"/>
      <c r="E623" s="109"/>
      <c r="F623" s="158"/>
      <c r="G623" s="158"/>
      <c r="H623" s="78"/>
      <c r="I623" s="78"/>
      <c r="J623" s="5"/>
      <c r="K623" s="6"/>
      <c r="L623" s="6"/>
      <c r="M623" s="6"/>
      <c r="N623" s="6"/>
      <c r="O623" s="6"/>
      <c r="P623" s="6"/>
      <c r="Q623" s="6"/>
      <c r="R623" s="6"/>
      <c r="S623" s="6"/>
      <c r="T623" s="6"/>
      <c r="U623" s="6"/>
      <c r="V623" s="6"/>
      <c r="W623" s="6"/>
      <c r="X623" s="6"/>
      <c r="Y623" s="6"/>
      <c r="Z623" s="6"/>
    </row>
    <row r="624" ht="31.5" customHeight="1">
      <c r="A624" s="320" t="s">
        <v>2548</v>
      </c>
      <c r="B624" s="301" t="s">
        <v>2549</v>
      </c>
      <c r="C624" s="3"/>
      <c r="D624" s="3"/>
      <c r="E624" s="3"/>
      <c r="F624" s="3"/>
      <c r="G624" s="4"/>
      <c r="H624" s="98">
        <f>SUM(D625:D628)</f>
        <v>0</v>
      </c>
      <c r="I624" s="98">
        <f>COUNT(D625:D628)*2</f>
        <v>6</v>
      </c>
      <c r="J624" s="116"/>
      <c r="K624" s="6"/>
      <c r="L624" s="6"/>
      <c r="M624" s="6"/>
      <c r="N624" s="6"/>
      <c r="O624" s="6"/>
      <c r="P624" s="6"/>
      <c r="Q624" s="6"/>
      <c r="R624" s="6"/>
      <c r="S624" s="6"/>
      <c r="T624" s="6"/>
      <c r="U624" s="6"/>
      <c r="V624" s="6"/>
      <c r="W624" s="6"/>
      <c r="X624" s="6"/>
      <c r="Y624" s="6"/>
      <c r="Z624" s="6"/>
    </row>
    <row r="625" ht="31.5" customHeight="1">
      <c r="A625" s="302" t="s">
        <v>2551</v>
      </c>
      <c r="B625" s="122" t="s">
        <v>2552</v>
      </c>
      <c r="C625" s="110" t="s">
        <v>3530</v>
      </c>
      <c r="D625" s="210">
        <v>0.0</v>
      </c>
      <c r="E625" s="180" t="s">
        <v>1053</v>
      </c>
      <c r="F625" s="210"/>
      <c r="G625" s="210"/>
      <c r="H625" s="98"/>
      <c r="I625" s="98"/>
      <c r="J625" s="116"/>
      <c r="K625" s="6"/>
      <c r="L625" s="6"/>
      <c r="M625" s="6"/>
      <c r="N625" s="6"/>
      <c r="O625" s="6"/>
      <c r="P625" s="6"/>
      <c r="Q625" s="6"/>
      <c r="R625" s="6"/>
      <c r="S625" s="6"/>
      <c r="T625" s="6"/>
      <c r="U625" s="6"/>
      <c r="V625" s="6"/>
      <c r="W625" s="6"/>
      <c r="X625" s="6"/>
      <c r="Y625" s="6"/>
      <c r="Z625" s="6"/>
    </row>
    <row r="626" ht="15.75" customHeight="1">
      <c r="A626" s="302"/>
      <c r="B626" s="122"/>
      <c r="C626" s="210" t="s">
        <v>3531</v>
      </c>
      <c r="D626" s="210">
        <v>0.0</v>
      </c>
      <c r="E626" s="180" t="s">
        <v>1053</v>
      </c>
      <c r="F626" s="210"/>
      <c r="G626" s="210"/>
      <c r="H626" s="98"/>
      <c r="I626" s="98"/>
      <c r="J626" s="116"/>
      <c r="K626" s="6"/>
      <c r="L626" s="6"/>
      <c r="M626" s="6"/>
      <c r="N626" s="6"/>
      <c r="O626" s="6"/>
      <c r="P626" s="6"/>
      <c r="Q626" s="6"/>
      <c r="R626" s="6"/>
      <c r="S626" s="6"/>
      <c r="T626" s="6"/>
      <c r="U626" s="6"/>
      <c r="V626" s="6"/>
      <c r="W626" s="6"/>
      <c r="X626" s="6"/>
      <c r="Y626" s="6"/>
      <c r="Z626" s="6"/>
    </row>
    <row r="627" ht="15.75" customHeight="1">
      <c r="A627" s="302"/>
      <c r="B627" s="122"/>
      <c r="C627" s="377" t="s">
        <v>3532</v>
      </c>
      <c r="D627" s="210">
        <v>0.0</v>
      </c>
      <c r="E627" s="180" t="s">
        <v>1053</v>
      </c>
      <c r="F627" s="210"/>
      <c r="G627" s="210"/>
      <c r="H627" s="98"/>
      <c r="I627" s="98"/>
      <c r="J627" s="116"/>
      <c r="K627" s="6"/>
      <c r="L627" s="6"/>
      <c r="M627" s="6"/>
      <c r="N627" s="6"/>
      <c r="O627" s="6"/>
      <c r="P627" s="6"/>
      <c r="Q627" s="6"/>
      <c r="R627" s="6"/>
      <c r="S627" s="6"/>
      <c r="T627" s="6"/>
      <c r="U627" s="6"/>
      <c r="V627" s="6"/>
      <c r="W627" s="6"/>
      <c r="X627" s="6"/>
      <c r="Y627" s="6"/>
      <c r="Z627" s="6"/>
    </row>
    <row r="628" ht="15.75" customHeight="1">
      <c r="A628" s="302"/>
      <c r="B628" s="122"/>
      <c r="C628" s="210" t="s">
        <v>3533</v>
      </c>
      <c r="D628" s="210"/>
      <c r="E628" s="180" t="s">
        <v>1053</v>
      </c>
      <c r="F628" s="210"/>
      <c r="G628" s="210"/>
      <c r="H628" s="98"/>
      <c r="I628" s="98"/>
      <c r="J628" s="116"/>
      <c r="K628" s="6"/>
      <c r="L628" s="6"/>
      <c r="M628" s="6"/>
      <c r="N628" s="6"/>
      <c r="O628" s="6"/>
      <c r="P628" s="6"/>
      <c r="Q628" s="6"/>
      <c r="R628" s="6"/>
      <c r="S628" s="6"/>
      <c r="T628" s="6"/>
      <c r="U628" s="6"/>
      <c r="V628" s="6"/>
      <c r="W628" s="6"/>
      <c r="X628" s="6"/>
      <c r="Y628" s="6"/>
      <c r="Z628" s="6"/>
    </row>
    <row r="629" ht="45.0" hidden="1" customHeight="1">
      <c r="A629" s="120" t="s">
        <v>2570</v>
      </c>
      <c r="B629" s="110" t="s">
        <v>2571</v>
      </c>
      <c r="C629" s="158"/>
      <c r="D629" s="158"/>
      <c r="E629" s="109"/>
      <c r="F629" s="158"/>
      <c r="G629" s="158"/>
      <c r="H629" s="78"/>
      <c r="I629" s="78"/>
      <c r="J629" s="5"/>
      <c r="K629" s="6"/>
      <c r="L629" s="6"/>
      <c r="M629" s="6"/>
      <c r="N629" s="6"/>
      <c r="O629" s="6"/>
      <c r="P629" s="6"/>
      <c r="Q629" s="6"/>
      <c r="R629" s="6"/>
      <c r="S629" s="6"/>
      <c r="T629" s="6"/>
      <c r="U629" s="6"/>
      <c r="V629" s="6"/>
      <c r="W629" s="6"/>
      <c r="X629" s="6"/>
      <c r="Y629" s="6"/>
      <c r="Z629" s="6"/>
    </row>
    <row r="630" ht="31.5" customHeight="1">
      <c r="A630" s="320" t="s">
        <v>2572</v>
      </c>
      <c r="B630" s="301" t="s">
        <v>2573</v>
      </c>
      <c r="C630" s="3"/>
      <c r="D630" s="3"/>
      <c r="E630" s="3"/>
      <c r="F630" s="3"/>
      <c r="G630" s="4"/>
      <c r="H630" s="98">
        <f>SUM(D631:D637)</f>
        <v>0</v>
      </c>
      <c r="I630" s="98">
        <f>COUNT(D631:D637)*2</f>
        <v>14</v>
      </c>
      <c r="J630" s="116"/>
      <c r="K630" s="6"/>
      <c r="L630" s="6"/>
      <c r="M630" s="6"/>
      <c r="N630" s="6"/>
      <c r="O630" s="6"/>
      <c r="P630" s="6"/>
      <c r="Q630" s="6"/>
      <c r="R630" s="6"/>
      <c r="S630" s="6"/>
      <c r="T630" s="6"/>
      <c r="U630" s="6"/>
      <c r="V630" s="6"/>
      <c r="W630" s="6"/>
      <c r="X630" s="6"/>
      <c r="Y630" s="6"/>
      <c r="Z630" s="6"/>
    </row>
    <row r="631" ht="31.5" customHeight="1">
      <c r="A631" s="302" t="s">
        <v>2578</v>
      </c>
      <c r="B631" s="122" t="s">
        <v>2579</v>
      </c>
      <c r="C631" s="110" t="s">
        <v>3535</v>
      </c>
      <c r="D631" s="210">
        <v>0.0</v>
      </c>
      <c r="E631" s="180" t="s">
        <v>1053</v>
      </c>
      <c r="F631" s="210"/>
      <c r="G631" s="210"/>
      <c r="H631" s="98"/>
      <c r="I631" s="98"/>
      <c r="J631" s="116"/>
      <c r="K631" s="6"/>
      <c r="L631" s="6"/>
      <c r="M631" s="6"/>
      <c r="N631" s="6"/>
      <c r="O631" s="6"/>
      <c r="P631" s="6"/>
      <c r="Q631" s="6"/>
      <c r="R631" s="6"/>
      <c r="S631" s="6"/>
      <c r="T631" s="6"/>
      <c r="U631" s="6"/>
      <c r="V631" s="6"/>
      <c r="W631" s="6"/>
      <c r="X631" s="6"/>
      <c r="Y631" s="6"/>
      <c r="Z631" s="6"/>
    </row>
    <row r="632" ht="30.0" customHeight="1">
      <c r="A632" s="302"/>
      <c r="B632" s="122"/>
      <c r="C632" s="110" t="s">
        <v>3536</v>
      </c>
      <c r="D632" s="210">
        <v>0.0</v>
      </c>
      <c r="E632" s="180" t="s">
        <v>1053</v>
      </c>
      <c r="F632" s="210"/>
      <c r="G632" s="210"/>
      <c r="H632" s="98"/>
      <c r="I632" s="98"/>
      <c r="J632" s="116"/>
      <c r="K632" s="6"/>
      <c r="L632" s="6"/>
      <c r="M632" s="6"/>
      <c r="N632" s="6"/>
      <c r="O632" s="6"/>
      <c r="P632" s="6"/>
      <c r="Q632" s="6"/>
      <c r="R632" s="6"/>
      <c r="S632" s="6"/>
      <c r="T632" s="6"/>
      <c r="U632" s="6"/>
      <c r="V632" s="6"/>
      <c r="W632" s="6"/>
      <c r="X632" s="6"/>
      <c r="Y632" s="6"/>
      <c r="Z632" s="6"/>
    </row>
    <row r="633" ht="30.0" customHeight="1">
      <c r="A633" s="302"/>
      <c r="B633" s="122"/>
      <c r="C633" s="210" t="s">
        <v>3537</v>
      </c>
      <c r="D633" s="210">
        <v>0.0</v>
      </c>
      <c r="E633" s="180" t="s">
        <v>1053</v>
      </c>
      <c r="F633" s="210"/>
      <c r="G633" s="210"/>
      <c r="H633" s="98"/>
      <c r="I633" s="98"/>
      <c r="J633" s="116"/>
      <c r="K633" s="6"/>
      <c r="L633" s="6"/>
      <c r="M633" s="6"/>
      <c r="N633" s="6"/>
      <c r="O633" s="6"/>
      <c r="P633" s="6"/>
      <c r="Q633" s="6"/>
      <c r="R633" s="6"/>
      <c r="S633" s="6"/>
      <c r="T633" s="6"/>
      <c r="U633" s="6"/>
      <c r="V633" s="6"/>
      <c r="W633" s="6"/>
      <c r="X633" s="6"/>
      <c r="Y633" s="6"/>
      <c r="Z633" s="6"/>
    </row>
    <row r="634" ht="15.75" customHeight="1">
      <c r="A634" s="302"/>
      <c r="B634" s="122"/>
      <c r="C634" s="159" t="s">
        <v>3539</v>
      </c>
      <c r="D634" s="210">
        <v>0.0</v>
      </c>
      <c r="E634" s="180" t="s">
        <v>1053</v>
      </c>
      <c r="F634" s="210"/>
      <c r="G634" s="210"/>
      <c r="H634" s="98"/>
      <c r="I634" s="98"/>
      <c r="J634" s="116"/>
      <c r="K634" s="6"/>
      <c r="L634" s="6"/>
      <c r="M634" s="6"/>
      <c r="N634" s="6"/>
      <c r="O634" s="6"/>
      <c r="P634" s="6"/>
      <c r="Q634" s="6"/>
      <c r="R634" s="6"/>
      <c r="S634" s="6"/>
      <c r="T634" s="6"/>
      <c r="U634" s="6"/>
      <c r="V634" s="6"/>
      <c r="W634" s="6"/>
      <c r="X634" s="6"/>
      <c r="Y634" s="6"/>
      <c r="Z634" s="6"/>
    </row>
    <row r="635" ht="30.0" customHeight="1">
      <c r="A635" s="302"/>
      <c r="B635" s="122"/>
      <c r="C635" s="110" t="s">
        <v>2642</v>
      </c>
      <c r="D635" s="210">
        <v>0.0</v>
      </c>
      <c r="E635" s="180" t="s">
        <v>1053</v>
      </c>
      <c r="F635" s="210"/>
      <c r="G635" s="210"/>
      <c r="H635" s="98"/>
      <c r="I635" s="98"/>
      <c r="J635" s="116"/>
      <c r="K635" s="6"/>
      <c r="L635" s="6"/>
      <c r="M635" s="6"/>
      <c r="N635" s="6"/>
      <c r="O635" s="6"/>
      <c r="P635" s="6"/>
      <c r="Q635" s="6"/>
      <c r="R635" s="6"/>
      <c r="S635" s="6"/>
      <c r="T635" s="6"/>
      <c r="U635" s="6"/>
      <c r="V635" s="6"/>
      <c r="W635" s="6"/>
      <c r="X635" s="6"/>
      <c r="Y635" s="6"/>
      <c r="Z635" s="6"/>
    </row>
    <row r="636" ht="30.0" customHeight="1">
      <c r="A636" s="302"/>
      <c r="B636" s="122"/>
      <c r="C636" s="110" t="s">
        <v>3541</v>
      </c>
      <c r="D636" s="210">
        <v>0.0</v>
      </c>
      <c r="E636" s="180" t="s">
        <v>1053</v>
      </c>
      <c r="F636" s="210"/>
      <c r="G636" s="210"/>
      <c r="H636" s="98"/>
      <c r="I636" s="98"/>
      <c r="J636" s="116"/>
      <c r="K636" s="6"/>
      <c r="L636" s="6"/>
      <c r="M636" s="6"/>
      <c r="N636" s="6"/>
      <c r="O636" s="6"/>
      <c r="P636" s="6"/>
      <c r="Q636" s="6"/>
      <c r="R636" s="6"/>
      <c r="S636" s="6"/>
      <c r="T636" s="6"/>
      <c r="U636" s="6"/>
      <c r="V636" s="6"/>
      <c r="W636" s="6"/>
      <c r="X636" s="6"/>
      <c r="Y636" s="6"/>
      <c r="Z636" s="6"/>
    </row>
    <row r="637" ht="15.75" customHeight="1">
      <c r="A637" s="302"/>
      <c r="B637" s="122"/>
      <c r="C637" s="210" t="s">
        <v>3543</v>
      </c>
      <c r="D637" s="210">
        <v>0.0</v>
      </c>
      <c r="E637" s="180" t="s">
        <v>1053</v>
      </c>
      <c r="F637" s="210"/>
      <c r="G637" s="210"/>
      <c r="H637" s="98"/>
      <c r="I637" s="98"/>
      <c r="J637" s="116"/>
      <c r="K637" s="6"/>
      <c r="L637" s="6"/>
      <c r="M637" s="6"/>
      <c r="N637" s="6"/>
      <c r="O637" s="6"/>
      <c r="P637" s="6"/>
      <c r="Q637" s="6"/>
      <c r="R637" s="6"/>
      <c r="S637" s="6"/>
      <c r="T637" s="6"/>
      <c r="U637" s="6"/>
      <c r="V637" s="6"/>
      <c r="W637" s="6"/>
      <c r="X637" s="6"/>
      <c r="Y637" s="6"/>
      <c r="Z637" s="6"/>
    </row>
    <row r="638" ht="45.0" hidden="1" customHeight="1">
      <c r="A638" s="120" t="s">
        <v>2591</v>
      </c>
      <c r="B638" s="110" t="s">
        <v>2592</v>
      </c>
      <c r="C638" s="158"/>
      <c r="D638" s="158"/>
      <c r="E638" s="109"/>
      <c r="F638" s="158"/>
      <c r="G638" s="158"/>
      <c r="H638" s="78"/>
      <c r="I638" s="78"/>
      <c r="J638" s="5"/>
      <c r="K638" s="6"/>
      <c r="L638" s="6"/>
      <c r="M638" s="6"/>
      <c r="N638" s="6"/>
      <c r="O638" s="6"/>
      <c r="P638" s="6"/>
      <c r="Q638" s="6"/>
      <c r="R638" s="6"/>
      <c r="S638" s="6"/>
      <c r="T638" s="6"/>
      <c r="U638" s="6"/>
      <c r="V638" s="6"/>
      <c r="W638" s="6"/>
      <c r="X638" s="6"/>
      <c r="Y638" s="6"/>
      <c r="Z638" s="6"/>
    </row>
    <row r="639" ht="31.5" customHeight="1">
      <c r="A639" s="320" t="s">
        <v>2593</v>
      </c>
      <c r="B639" s="301" t="s">
        <v>2594</v>
      </c>
      <c r="C639" s="3"/>
      <c r="D639" s="3"/>
      <c r="E639" s="3"/>
      <c r="F639" s="3"/>
      <c r="G639" s="4"/>
      <c r="H639" s="98">
        <f>SUM(D640:D643)</f>
        <v>0</v>
      </c>
      <c r="I639" s="98">
        <f>COUNT(D640:D643)*2</f>
        <v>8</v>
      </c>
      <c r="J639" s="116"/>
      <c r="K639" s="6"/>
      <c r="L639" s="6"/>
      <c r="M639" s="6"/>
      <c r="N639" s="6"/>
      <c r="O639" s="6"/>
      <c r="P639" s="6"/>
      <c r="Q639" s="6"/>
      <c r="R639" s="6"/>
      <c r="S639" s="6"/>
      <c r="T639" s="6"/>
      <c r="U639" s="6"/>
      <c r="V639" s="6"/>
      <c r="W639" s="6"/>
      <c r="X639" s="6"/>
      <c r="Y639" s="6"/>
      <c r="Z639" s="6"/>
    </row>
    <row r="640" ht="31.5" customHeight="1">
      <c r="A640" s="302" t="s">
        <v>2597</v>
      </c>
      <c r="B640" s="122" t="s">
        <v>2598</v>
      </c>
      <c r="C640" s="110" t="s">
        <v>3546</v>
      </c>
      <c r="D640" s="210">
        <v>0.0</v>
      </c>
      <c r="E640" s="180" t="s">
        <v>1053</v>
      </c>
      <c r="F640" s="210"/>
      <c r="G640" s="210"/>
      <c r="H640" s="98"/>
      <c r="I640" s="98"/>
      <c r="J640" s="116"/>
      <c r="K640" s="6"/>
      <c r="L640" s="6"/>
      <c r="M640" s="6"/>
      <c r="N640" s="6"/>
      <c r="O640" s="6"/>
      <c r="P640" s="6"/>
      <c r="Q640" s="6"/>
      <c r="R640" s="6"/>
      <c r="S640" s="6"/>
      <c r="T640" s="6"/>
      <c r="U640" s="6"/>
      <c r="V640" s="6"/>
      <c r="W640" s="6"/>
      <c r="X640" s="6"/>
      <c r="Y640" s="6"/>
      <c r="Z640" s="6"/>
    </row>
    <row r="641" ht="15.75" customHeight="1">
      <c r="A641" s="302"/>
      <c r="B641" s="122"/>
      <c r="C641" s="110" t="s">
        <v>2599</v>
      </c>
      <c r="D641" s="210">
        <v>0.0</v>
      </c>
      <c r="E641" s="180" t="s">
        <v>1053</v>
      </c>
      <c r="F641" s="210"/>
      <c r="G641" s="210"/>
      <c r="H641" s="98"/>
      <c r="I641" s="98"/>
      <c r="J641" s="116"/>
      <c r="K641" s="6"/>
      <c r="L641" s="6"/>
      <c r="M641" s="6"/>
      <c r="N641" s="6"/>
      <c r="O641" s="6"/>
      <c r="P641" s="6"/>
      <c r="Q641" s="6"/>
      <c r="R641" s="6"/>
      <c r="S641" s="6"/>
      <c r="T641" s="6"/>
      <c r="U641" s="6"/>
      <c r="V641" s="6"/>
      <c r="W641" s="6"/>
      <c r="X641" s="6"/>
      <c r="Y641" s="6"/>
      <c r="Z641" s="6"/>
    </row>
    <row r="642" ht="30.0" customHeight="1">
      <c r="A642" s="302"/>
      <c r="B642" s="122"/>
      <c r="C642" s="110" t="s">
        <v>3547</v>
      </c>
      <c r="D642" s="210">
        <v>0.0</v>
      </c>
      <c r="E642" s="180" t="s">
        <v>1053</v>
      </c>
      <c r="F642" s="210"/>
      <c r="G642" s="210"/>
      <c r="H642" s="98"/>
      <c r="I642" s="98"/>
      <c r="J642" s="116"/>
      <c r="K642" s="6"/>
      <c r="L642" s="6"/>
      <c r="M642" s="6"/>
      <c r="N642" s="6"/>
      <c r="O642" s="6"/>
      <c r="P642" s="6"/>
      <c r="Q642" s="6"/>
      <c r="R642" s="6"/>
      <c r="S642" s="6"/>
      <c r="T642" s="6"/>
      <c r="U642" s="6"/>
      <c r="V642" s="6"/>
      <c r="W642" s="6"/>
      <c r="X642" s="6"/>
      <c r="Y642" s="6"/>
      <c r="Z642" s="6"/>
    </row>
    <row r="643" ht="30.0" customHeight="1">
      <c r="A643" s="302"/>
      <c r="B643" s="122"/>
      <c r="C643" s="110" t="s">
        <v>3548</v>
      </c>
      <c r="D643" s="210">
        <v>0.0</v>
      </c>
      <c r="E643" s="180" t="s">
        <v>1053</v>
      </c>
      <c r="F643" s="210"/>
      <c r="G643" s="210"/>
      <c r="H643" s="98"/>
      <c r="I643" s="98"/>
      <c r="J643" s="116"/>
      <c r="K643" s="6"/>
      <c r="L643" s="6"/>
      <c r="M643" s="6"/>
      <c r="N643" s="6"/>
      <c r="O643" s="6"/>
      <c r="P643" s="6"/>
      <c r="Q643" s="6"/>
      <c r="R643" s="6"/>
      <c r="S643" s="6"/>
      <c r="T643" s="6"/>
      <c r="U643" s="6"/>
      <c r="V643" s="6"/>
      <c r="W643" s="6"/>
      <c r="X643" s="6"/>
      <c r="Y643" s="6"/>
      <c r="Z643" s="6"/>
    </row>
    <row r="644" ht="45.0" hidden="1" customHeight="1">
      <c r="A644" s="120" t="s">
        <v>2617</v>
      </c>
      <c r="B644" s="110" t="s">
        <v>2622</v>
      </c>
      <c r="C644" s="158"/>
      <c r="D644" s="158"/>
      <c r="E644" s="109"/>
      <c r="F644" s="158"/>
      <c r="G644" s="158"/>
      <c r="H644" s="78"/>
      <c r="I644" s="78"/>
      <c r="J644" s="5"/>
      <c r="K644" s="6"/>
      <c r="L644" s="6"/>
      <c r="M644" s="6"/>
      <c r="N644" s="6"/>
      <c r="O644" s="6"/>
      <c r="P644" s="6"/>
      <c r="Q644" s="6"/>
      <c r="R644" s="6"/>
      <c r="S644" s="6"/>
      <c r="T644" s="6"/>
      <c r="U644" s="6"/>
      <c r="V644" s="6"/>
      <c r="W644" s="6"/>
      <c r="X644" s="6"/>
      <c r="Y644" s="6"/>
      <c r="Z644" s="6"/>
    </row>
    <row r="645" ht="15.75" customHeight="1">
      <c r="A645" s="380"/>
      <c r="B645" s="342"/>
      <c r="C645" s="116"/>
      <c r="D645" s="116"/>
      <c r="E645" s="159"/>
      <c r="F645" s="116"/>
      <c r="G645" s="116"/>
      <c r="H645" s="98"/>
      <c r="I645" s="98"/>
      <c r="J645" s="116"/>
      <c r="K645" s="6"/>
      <c r="L645" s="6"/>
      <c r="M645" s="6"/>
      <c r="N645" s="6"/>
      <c r="O645" s="6"/>
      <c r="P645" s="6"/>
      <c r="Q645" s="6"/>
      <c r="R645" s="6"/>
      <c r="S645" s="6"/>
      <c r="T645" s="6"/>
      <c r="U645" s="6"/>
      <c r="V645" s="6"/>
      <c r="W645" s="6"/>
      <c r="X645" s="6"/>
      <c r="Y645" s="6"/>
      <c r="Z645" s="6"/>
    </row>
    <row r="646" ht="30.0" customHeight="1">
      <c r="A646" s="381"/>
      <c r="B646" s="382"/>
      <c r="C646" s="98"/>
      <c r="D646" s="98"/>
      <c r="E646" s="98"/>
      <c r="F646" s="98"/>
      <c r="G646" s="159"/>
      <c r="H646" s="98"/>
      <c r="I646" s="98"/>
      <c r="J646" s="116"/>
      <c r="K646" s="6"/>
      <c r="L646" s="6"/>
      <c r="M646" s="6"/>
      <c r="N646" s="6"/>
      <c r="O646" s="6"/>
      <c r="P646" s="6"/>
      <c r="Q646" s="6"/>
      <c r="R646" s="6"/>
      <c r="S646" s="6"/>
      <c r="T646" s="6"/>
      <c r="U646" s="6"/>
      <c r="V646" s="6"/>
      <c r="W646" s="6"/>
      <c r="X646" s="6"/>
      <c r="Y646" s="6"/>
      <c r="Z646" s="6"/>
    </row>
    <row r="647" ht="15.75" customHeight="1">
      <c r="A647" s="381"/>
      <c r="B647" s="382"/>
      <c r="C647" s="98"/>
      <c r="D647" s="383"/>
      <c r="E647" s="98"/>
      <c r="F647" s="98"/>
      <c r="G647" s="159"/>
      <c r="H647" s="98"/>
      <c r="I647" s="98"/>
      <c r="J647" s="116"/>
      <c r="K647" s="6"/>
      <c r="L647" s="6"/>
      <c r="M647" s="6"/>
      <c r="N647" s="6"/>
      <c r="O647" s="6"/>
      <c r="P647" s="6"/>
      <c r="Q647" s="6"/>
      <c r="R647" s="6"/>
      <c r="S647" s="6"/>
      <c r="T647" s="6"/>
      <c r="U647" s="6"/>
      <c r="V647" s="6"/>
      <c r="W647" s="6"/>
      <c r="X647" s="6"/>
      <c r="Y647" s="6"/>
      <c r="Z647" s="6"/>
    </row>
    <row r="648" ht="15.75" customHeight="1">
      <c r="A648" s="381"/>
      <c r="B648" s="382"/>
      <c r="C648" s="98"/>
      <c r="D648" s="383"/>
      <c r="E648" s="98"/>
      <c r="F648" s="98"/>
      <c r="G648" s="159"/>
      <c r="H648" s="98"/>
      <c r="I648" s="98"/>
      <c r="J648" s="116"/>
      <c r="K648" s="6"/>
      <c r="L648" s="6"/>
      <c r="M648" s="6"/>
      <c r="N648" s="6"/>
      <c r="O648" s="6"/>
      <c r="P648" s="6"/>
      <c r="Q648" s="6"/>
      <c r="R648" s="6"/>
      <c r="S648" s="6"/>
      <c r="T648" s="6"/>
      <c r="U648" s="6"/>
      <c r="V648" s="6"/>
      <c r="W648" s="6"/>
      <c r="X648" s="6"/>
      <c r="Y648" s="6"/>
      <c r="Z648" s="6"/>
    </row>
    <row r="649" ht="15.75" customHeight="1">
      <c r="A649" s="381"/>
      <c r="B649" s="382"/>
      <c r="C649" s="98"/>
      <c r="D649" s="383"/>
      <c r="E649" s="98"/>
      <c r="F649" s="98"/>
      <c r="G649" s="159"/>
      <c r="H649" s="98"/>
      <c r="I649" s="98"/>
      <c r="J649" s="116"/>
      <c r="K649" s="6"/>
      <c r="L649" s="6"/>
      <c r="M649" s="6"/>
      <c r="N649" s="6"/>
      <c r="O649" s="6"/>
      <c r="P649" s="6"/>
      <c r="Q649" s="6"/>
      <c r="R649" s="6"/>
      <c r="S649" s="6"/>
      <c r="T649" s="6"/>
      <c r="U649" s="6"/>
      <c r="V649" s="6"/>
      <c r="W649" s="6"/>
      <c r="X649" s="6"/>
      <c r="Y649" s="6"/>
      <c r="Z649" s="6"/>
    </row>
    <row r="650" ht="15.75" customHeight="1">
      <c r="A650" s="381"/>
      <c r="B650" s="382"/>
      <c r="C650" s="98"/>
      <c r="D650" s="383"/>
      <c r="E650" s="98"/>
      <c r="F650" s="98"/>
      <c r="G650" s="159"/>
      <c r="H650" s="98"/>
      <c r="I650" s="98"/>
      <c r="J650" s="116"/>
      <c r="K650" s="6"/>
      <c r="L650" s="6"/>
      <c r="M650" s="6"/>
      <c r="N650" s="6"/>
      <c r="O650" s="6"/>
      <c r="P650" s="6"/>
      <c r="Q650" s="6"/>
      <c r="R650" s="6"/>
      <c r="S650" s="6"/>
      <c r="T650" s="6"/>
      <c r="U650" s="6"/>
      <c r="V650" s="6"/>
      <c r="W650" s="6"/>
      <c r="X650" s="6"/>
      <c r="Y650" s="6"/>
      <c r="Z650" s="6"/>
    </row>
    <row r="651" ht="15.75" customHeight="1">
      <c r="A651" s="381"/>
      <c r="B651" s="382"/>
      <c r="C651" s="98"/>
      <c r="D651" s="383"/>
      <c r="E651" s="98"/>
      <c r="F651" s="98"/>
      <c r="G651" s="159"/>
      <c r="H651" s="98"/>
      <c r="I651" s="98"/>
      <c r="J651" s="116"/>
      <c r="K651" s="6"/>
      <c r="L651" s="6"/>
      <c r="M651" s="6"/>
      <c r="N651" s="6"/>
      <c r="O651" s="6"/>
      <c r="P651" s="6"/>
      <c r="Q651" s="6"/>
      <c r="R651" s="6"/>
      <c r="S651" s="6"/>
      <c r="T651" s="6"/>
      <c r="U651" s="6"/>
      <c r="V651" s="6"/>
      <c r="W651" s="6"/>
      <c r="X651" s="6"/>
      <c r="Y651" s="6"/>
      <c r="Z651" s="6"/>
    </row>
    <row r="652" ht="15.75" customHeight="1">
      <c r="A652" s="381"/>
      <c r="B652" s="382"/>
      <c r="C652" s="98"/>
      <c r="D652" s="383"/>
      <c r="E652" s="98"/>
      <c r="F652" s="98"/>
      <c r="G652" s="159"/>
      <c r="H652" s="98"/>
      <c r="I652" s="98"/>
      <c r="J652" s="116"/>
      <c r="K652" s="6"/>
      <c r="L652" s="6"/>
      <c r="M652" s="6"/>
      <c r="N652" s="6"/>
      <c r="O652" s="6"/>
      <c r="P652" s="6"/>
      <c r="Q652" s="6"/>
      <c r="R652" s="6"/>
      <c r="S652" s="6"/>
      <c r="T652" s="6"/>
      <c r="U652" s="6"/>
      <c r="V652" s="6"/>
      <c r="W652" s="6"/>
      <c r="X652" s="6"/>
      <c r="Y652" s="6"/>
      <c r="Z652" s="6"/>
    </row>
    <row r="653" ht="15.75" customHeight="1">
      <c r="A653" s="381"/>
      <c r="B653" s="382"/>
      <c r="C653" s="98"/>
      <c r="D653" s="383"/>
      <c r="E653" s="98"/>
      <c r="F653" s="98"/>
      <c r="G653" s="159"/>
      <c r="H653" s="98"/>
      <c r="I653" s="98"/>
      <c r="J653" s="116"/>
      <c r="K653" s="6"/>
      <c r="L653" s="6"/>
      <c r="M653" s="6"/>
      <c r="N653" s="6"/>
      <c r="O653" s="6"/>
      <c r="P653" s="6"/>
      <c r="Q653" s="6"/>
      <c r="R653" s="6"/>
      <c r="S653" s="6"/>
      <c r="T653" s="6"/>
      <c r="U653" s="6"/>
      <c r="V653" s="6"/>
      <c r="W653" s="6"/>
      <c r="X653" s="6"/>
      <c r="Y653" s="6"/>
      <c r="Z653" s="6"/>
    </row>
    <row r="654" ht="15.75" customHeight="1">
      <c r="A654" s="381"/>
      <c r="B654" s="382"/>
      <c r="C654" s="98"/>
      <c r="D654" s="383"/>
      <c r="E654" s="98"/>
      <c r="F654" s="98"/>
      <c r="G654" s="159"/>
      <c r="H654" s="98"/>
      <c r="I654" s="98"/>
      <c r="J654" s="116"/>
      <c r="K654" s="6"/>
      <c r="L654" s="6"/>
      <c r="M654" s="6"/>
      <c r="N654" s="6"/>
      <c r="O654" s="6"/>
      <c r="P654" s="6"/>
      <c r="Q654" s="6"/>
      <c r="R654" s="6"/>
      <c r="S654" s="6"/>
      <c r="T654" s="6"/>
      <c r="U654" s="6"/>
      <c r="V654" s="6"/>
      <c r="W654" s="6"/>
      <c r="X654" s="6"/>
      <c r="Y654" s="6"/>
      <c r="Z654" s="6"/>
    </row>
    <row r="655" ht="15.75" customHeight="1">
      <c r="A655" s="381"/>
      <c r="B655" s="382"/>
      <c r="C655" s="98"/>
      <c r="D655" s="383"/>
      <c r="E655" s="98"/>
      <c r="F655" s="98"/>
      <c r="G655" s="159"/>
      <c r="H655" s="98"/>
      <c r="I655" s="98"/>
      <c r="J655" s="116"/>
      <c r="K655" s="6"/>
      <c r="L655" s="6"/>
      <c r="M655" s="6"/>
      <c r="N655" s="6"/>
      <c r="O655" s="6"/>
      <c r="P655" s="6"/>
      <c r="Q655" s="6"/>
      <c r="R655" s="6"/>
      <c r="S655" s="6"/>
      <c r="T655" s="6"/>
      <c r="U655" s="6"/>
      <c r="V655" s="6"/>
      <c r="W655" s="6"/>
      <c r="X655" s="6"/>
      <c r="Y655" s="6"/>
      <c r="Z655" s="6"/>
    </row>
    <row r="656" ht="15.75" customHeight="1">
      <c r="A656" s="381"/>
      <c r="B656" s="382"/>
      <c r="C656" s="98"/>
      <c r="D656" s="98"/>
      <c r="E656" s="98"/>
      <c r="F656" s="98"/>
      <c r="G656" s="159"/>
      <c r="H656" s="98"/>
      <c r="I656" s="98"/>
      <c r="J656" s="116"/>
      <c r="K656" s="6"/>
      <c r="L656" s="6"/>
      <c r="M656" s="6"/>
      <c r="N656" s="6"/>
      <c r="O656" s="6"/>
      <c r="P656" s="6"/>
      <c r="Q656" s="6"/>
      <c r="R656" s="6"/>
      <c r="S656" s="6"/>
      <c r="T656" s="6"/>
      <c r="U656" s="6"/>
      <c r="V656" s="6"/>
      <c r="W656" s="6"/>
      <c r="X656" s="6"/>
      <c r="Y656" s="6"/>
      <c r="Z656" s="6"/>
    </row>
    <row r="657" ht="15.75" customHeight="1">
      <c r="A657" s="381"/>
      <c r="B657" s="382"/>
      <c r="C657" s="98"/>
      <c r="D657" s="98"/>
      <c r="E657" s="98"/>
      <c r="F657" s="98"/>
      <c r="G657" s="159"/>
      <c r="H657" s="98"/>
      <c r="I657" s="98"/>
      <c r="J657" s="116"/>
      <c r="K657" s="6"/>
      <c r="L657" s="6"/>
      <c r="M657" s="6"/>
      <c r="N657" s="6"/>
      <c r="O657" s="6"/>
      <c r="P657" s="6"/>
      <c r="Q657" s="6"/>
      <c r="R657" s="6"/>
      <c r="S657" s="6"/>
      <c r="T657" s="6"/>
      <c r="U657" s="6"/>
      <c r="V657" s="6"/>
      <c r="W657" s="6"/>
      <c r="X657" s="6"/>
      <c r="Y657" s="6"/>
      <c r="Z657" s="6"/>
    </row>
    <row r="658" ht="15.75" customHeight="1">
      <c r="A658" s="381"/>
      <c r="B658" s="382"/>
      <c r="C658" s="98"/>
      <c r="D658" s="98"/>
      <c r="E658" s="98"/>
      <c r="F658" s="98"/>
      <c r="G658" s="159"/>
      <c r="H658" s="98"/>
      <c r="I658" s="98"/>
      <c r="J658" s="116"/>
      <c r="K658" s="6"/>
      <c r="L658" s="6"/>
      <c r="M658" s="6"/>
      <c r="N658" s="6"/>
      <c r="O658" s="6"/>
      <c r="P658" s="6"/>
      <c r="Q658" s="6"/>
      <c r="R658" s="6"/>
      <c r="S658" s="6"/>
      <c r="T658" s="6"/>
      <c r="U658" s="6"/>
      <c r="V658" s="6"/>
      <c r="W658" s="6"/>
      <c r="X658" s="6"/>
      <c r="Y658" s="6"/>
      <c r="Z658" s="6"/>
    </row>
    <row r="659" ht="15.75" customHeight="1">
      <c r="A659" s="381"/>
      <c r="B659" s="382"/>
      <c r="C659" s="98"/>
      <c r="D659" s="98"/>
      <c r="E659" s="98"/>
      <c r="F659" s="98"/>
      <c r="G659" s="159"/>
      <c r="H659" s="98"/>
      <c r="I659" s="98"/>
      <c r="J659" s="116"/>
      <c r="K659" s="6"/>
      <c r="L659" s="6"/>
      <c r="M659" s="6"/>
      <c r="N659" s="6"/>
      <c r="O659" s="6"/>
      <c r="P659" s="6"/>
      <c r="Q659" s="6"/>
      <c r="R659" s="6"/>
      <c r="S659" s="6"/>
      <c r="T659" s="6"/>
      <c r="U659" s="6"/>
      <c r="V659" s="6"/>
      <c r="W659" s="6"/>
      <c r="X659" s="6"/>
      <c r="Y659" s="6"/>
      <c r="Z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42:$G$644"/>
  <mergeCells count="120">
    <mergeCell ref="B563:G563"/>
    <mergeCell ref="B568:G568"/>
    <mergeCell ref="B595:G595"/>
    <mergeCell ref="B591:G591"/>
    <mergeCell ref="B604:G604"/>
    <mergeCell ref="B609:G609"/>
    <mergeCell ref="B616:G616"/>
    <mergeCell ref="B617:G617"/>
    <mergeCell ref="B540:G540"/>
    <mergeCell ref="B555:G555"/>
    <mergeCell ref="B556:G556"/>
    <mergeCell ref="B559:G559"/>
    <mergeCell ref="B624:G624"/>
    <mergeCell ref="B630:G630"/>
    <mergeCell ref="B639:G639"/>
    <mergeCell ref="B484:G484"/>
    <mergeCell ref="B495:G495"/>
    <mergeCell ref="B496:G496"/>
    <mergeCell ref="B504:G504"/>
    <mergeCell ref="B514:G514"/>
    <mergeCell ref="B519:G519"/>
    <mergeCell ref="B529:G529"/>
    <mergeCell ref="B450:G450"/>
    <mergeCell ref="B455:G455"/>
    <mergeCell ref="B280:G280"/>
    <mergeCell ref="B285:G285"/>
    <mergeCell ref="B220:G220"/>
    <mergeCell ref="B232:G232"/>
    <mergeCell ref="B233:G233"/>
    <mergeCell ref="B238:G238"/>
    <mergeCell ref="B252:G252"/>
    <mergeCell ref="B262:G262"/>
    <mergeCell ref="B275:G275"/>
    <mergeCell ref="B431:G431"/>
    <mergeCell ref="B439:G439"/>
    <mergeCell ref="B438:G438"/>
    <mergeCell ref="B463:G463"/>
    <mergeCell ref="B471:G471"/>
    <mergeCell ref="A6:B6"/>
    <mergeCell ref="B8:C8"/>
    <mergeCell ref="A17:I17"/>
    <mergeCell ref="B18:I18"/>
    <mergeCell ref="B19:I19"/>
    <mergeCell ref="B20:I20"/>
    <mergeCell ref="B483:G483"/>
    <mergeCell ref="B396:G396"/>
    <mergeCell ref="B403:G403"/>
    <mergeCell ref="B407:G407"/>
    <mergeCell ref="B422:G422"/>
    <mergeCell ref="B426:G426"/>
    <mergeCell ref="B478:G478"/>
    <mergeCell ref="B328:G328"/>
    <mergeCell ref="B154:G154"/>
    <mergeCell ref="B155:G155"/>
    <mergeCell ref="B179:G179"/>
    <mergeCell ref="B35:I35"/>
    <mergeCell ref="B36:I36"/>
    <mergeCell ref="B101:G101"/>
    <mergeCell ref="B115:G115"/>
    <mergeCell ref="B125:G125"/>
    <mergeCell ref="B134:G134"/>
    <mergeCell ref="B140:G140"/>
    <mergeCell ref="B89:G89"/>
    <mergeCell ref="B185:G185"/>
    <mergeCell ref="A1:I1"/>
    <mergeCell ref="A2:G2"/>
    <mergeCell ref="H2:I2"/>
    <mergeCell ref="A3:I3"/>
    <mergeCell ref="A4:B4"/>
    <mergeCell ref="C4:E4"/>
    <mergeCell ref="G4:I4"/>
    <mergeCell ref="B392:G392"/>
    <mergeCell ref="A5:B5"/>
    <mergeCell ref="C5:E5"/>
    <mergeCell ref="G5:I5"/>
    <mergeCell ref="C6:E6"/>
    <mergeCell ref="G6:I6"/>
    <mergeCell ref="A41:G41"/>
    <mergeCell ref="B291:G291"/>
    <mergeCell ref="B294:G294"/>
    <mergeCell ref="B340:G340"/>
    <mergeCell ref="B350:G350"/>
    <mergeCell ref="B353:G353"/>
    <mergeCell ref="B359:G359"/>
    <mergeCell ref="B371:G371"/>
    <mergeCell ref="B380:G380"/>
    <mergeCell ref="B297:G297"/>
    <mergeCell ref="B301:G301"/>
    <mergeCell ref="B306:G306"/>
    <mergeCell ref="B309:G309"/>
    <mergeCell ref="B310:G310"/>
    <mergeCell ref="B319:G319"/>
    <mergeCell ref="A7:I7"/>
    <mergeCell ref="A38:I40"/>
    <mergeCell ref="B21:I21"/>
    <mergeCell ref="B22:I22"/>
    <mergeCell ref="B23:I23"/>
    <mergeCell ref="B24:I24"/>
    <mergeCell ref="B25:I25"/>
    <mergeCell ref="B34:I34"/>
    <mergeCell ref="B77:G77"/>
    <mergeCell ref="B37:I37"/>
    <mergeCell ref="B43:G43"/>
    <mergeCell ref="B44:G44"/>
    <mergeCell ref="B63:G63"/>
    <mergeCell ref="B73:G73"/>
    <mergeCell ref="D8:I8"/>
    <mergeCell ref="D9:I16"/>
    <mergeCell ref="B28:I28"/>
    <mergeCell ref="B29:I29"/>
    <mergeCell ref="B30:I30"/>
    <mergeCell ref="B31:I31"/>
    <mergeCell ref="B32:I32"/>
    <mergeCell ref="B33:I33"/>
    <mergeCell ref="B191:G191"/>
    <mergeCell ref="B206:G206"/>
    <mergeCell ref="B26:I26"/>
    <mergeCell ref="B27:I27"/>
    <mergeCell ref="B97:G97"/>
    <mergeCell ref="B100:G100"/>
  </mergeCells>
  <dataValidations>
    <dataValidation type="list" allowBlank="1" showErrorMessage="1" sqref="D42 D45:D62 D64:D72 D74:D76 D78:D88 D90:D96 D98:D99 D102:D114 D116:D124 D126:D133 D135:D139 D141:D153 D156:D178 D180:D184 D186:D190 D192:D205 D207:D219 D221:D231 D234:D237 D239:D251 D253:D261 D263:D274 D276:D279 D281:D284 D286:D290 D292:D293 D295:D296 D298:D300 D302:D305 D307:D308 D311:D318 D320:D327 D329:D339 D341:D349 D351:D352 D354:D358 D360:D370 D372:D379 D381:D391 D393:D395 D397:D402 D404:D406 D408:D421 D423:D425 D427:D430 D432:D437 D440:D449 D451:D454 D456:D462 D464:D470 D472:D477 D479:D482 D485:D494 D497:D503 D505:D513 D515:D518 D520:D528 D530:D539 D541:D554 D557:D558 D560:D562 D564:D567 D569:D590 D592:D594 D596:D603 D605:D608 D610:D615 D618:D623 D625:D629 D631:D638 D640:D646 D656:D659">
      <formula1>$A$657:$A$659</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B050"/>
  </sheetPr>
  <sheetViews>
    <sheetView workbookViewId="0"/>
  </sheetViews>
  <sheetFormatPr customHeight="1" defaultColWidth="12.63" defaultRowHeight="15.0"/>
  <cols>
    <col customWidth="1" min="1" max="1" width="11.25"/>
    <col customWidth="1" min="2" max="2" width="27.0"/>
    <col customWidth="1" min="3" max="3" width="24.25"/>
    <col customWidth="1" min="4" max="4" width="6.5"/>
    <col customWidth="1" min="5" max="5" width="7.75"/>
    <col customWidth="1" min="6" max="6" width="20.38"/>
    <col customWidth="1" min="7" max="7" width="16.13"/>
    <col customWidth="1" min="8" max="8" width="5.0"/>
    <col customWidth="1" min="9" max="9" width="4.63"/>
    <col customWidth="1" min="10" max="10" width="5.25"/>
    <col customWidth="1" min="11" max="19" width="6.88"/>
    <col customWidth="1" min="20" max="26" width="7.63"/>
  </cols>
  <sheetData>
    <row r="1" ht="33.75" customHeight="1">
      <c r="A1" s="1" t="s">
        <v>0</v>
      </c>
      <c r="B1" s="3"/>
      <c r="C1" s="3"/>
      <c r="D1" s="3"/>
      <c r="E1" s="3"/>
      <c r="F1" s="3"/>
      <c r="G1" s="3"/>
      <c r="H1" s="3"/>
      <c r="I1" s="4"/>
      <c r="J1" s="5"/>
      <c r="K1" s="5"/>
      <c r="L1" s="5"/>
      <c r="M1" s="5"/>
      <c r="N1" s="5"/>
      <c r="O1" s="5"/>
      <c r="P1" s="5"/>
      <c r="Q1" s="5"/>
      <c r="R1" s="5"/>
      <c r="S1" s="5"/>
      <c r="T1" s="6"/>
      <c r="U1" s="6"/>
      <c r="V1" s="6"/>
      <c r="W1" s="6"/>
      <c r="X1" s="6"/>
      <c r="Y1" s="6"/>
      <c r="Z1" s="6"/>
    </row>
    <row r="2" ht="33.75" customHeight="1">
      <c r="A2" s="1" t="s">
        <v>2703</v>
      </c>
      <c r="B2" s="3"/>
      <c r="C2" s="3"/>
      <c r="D2" s="3"/>
      <c r="E2" s="3"/>
      <c r="F2" s="3"/>
      <c r="G2" s="3"/>
      <c r="H2" s="8">
        <v>5.0</v>
      </c>
      <c r="I2" s="4"/>
      <c r="J2" s="5"/>
      <c r="K2" s="5"/>
      <c r="L2" s="5"/>
      <c r="M2" s="5"/>
      <c r="N2" s="5"/>
      <c r="O2" s="5"/>
      <c r="P2" s="5"/>
      <c r="Q2" s="5"/>
      <c r="R2" s="5"/>
      <c r="S2" s="5"/>
      <c r="T2" s="6"/>
      <c r="U2" s="6"/>
      <c r="V2" s="6"/>
      <c r="W2" s="6"/>
      <c r="X2" s="6"/>
      <c r="Y2" s="6"/>
      <c r="Z2" s="6"/>
    </row>
    <row r="3" ht="28.5" customHeight="1">
      <c r="A3" s="11" t="s">
        <v>4</v>
      </c>
      <c r="B3" s="3"/>
      <c r="C3" s="3"/>
      <c r="D3" s="3"/>
      <c r="E3" s="3"/>
      <c r="F3" s="3"/>
      <c r="G3" s="3"/>
      <c r="H3" s="3"/>
      <c r="I3" s="4"/>
      <c r="J3" s="5"/>
      <c r="K3" s="5"/>
      <c r="L3" s="5"/>
      <c r="M3" s="5"/>
      <c r="N3" s="5"/>
      <c r="O3" s="5"/>
      <c r="P3" s="5"/>
      <c r="Q3" s="5"/>
      <c r="R3" s="5"/>
      <c r="S3" s="5"/>
      <c r="T3" s="6"/>
      <c r="U3" s="6"/>
      <c r="V3" s="6"/>
      <c r="W3" s="6"/>
      <c r="X3" s="6"/>
      <c r="Y3" s="6"/>
      <c r="Z3" s="6"/>
    </row>
    <row r="4" ht="28.5" customHeight="1">
      <c r="A4" s="14" t="s">
        <v>5</v>
      </c>
      <c r="B4" s="4"/>
      <c r="C4" s="11" t="s">
        <v>7</v>
      </c>
      <c r="D4" s="3"/>
      <c r="E4" s="4"/>
      <c r="F4" s="16" t="s">
        <v>8</v>
      </c>
      <c r="G4" s="11" t="s">
        <v>2704</v>
      </c>
      <c r="H4" s="3"/>
      <c r="I4" s="4"/>
      <c r="J4" s="5"/>
      <c r="K4" s="5"/>
      <c r="L4" s="5"/>
      <c r="M4" s="5"/>
      <c r="N4" s="5"/>
      <c r="O4" s="5"/>
      <c r="P4" s="5"/>
      <c r="Q4" s="5"/>
      <c r="R4" s="5"/>
      <c r="S4" s="5"/>
      <c r="T4" s="6"/>
      <c r="U4" s="6"/>
      <c r="V4" s="6"/>
      <c r="W4" s="6"/>
      <c r="X4" s="6"/>
      <c r="Y4" s="6"/>
      <c r="Z4" s="6"/>
    </row>
    <row r="5" ht="28.5" customHeight="1">
      <c r="A5" s="20" t="s">
        <v>9</v>
      </c>
      <c r="B5" s="4"/>
      <c r="C5" s="21" t="s">
        <v>2705</v>
      </c>
      <c r="D5" s="3"/>
      <c r="E5" s="4"/>
      <c r="F5" s="23" t="s">
        <v>11</v>
      </c>
      <c r="G5" s="11"/>
      <c r="H5" s="3"/>
      <c r="I5" s="4"/>
      <c r="J5" s="5"/>
      <c r="K5" s="5"/>
      <c r="L5" s="5"/>
      <c r="M5" s="5"/>
      <c r="N5" s="5"/>
      <c r="O5" s="5"/>
      <c r="P5" s="5"/>
      <c r="Q5" s="5"/>
      <c r="R5" s="5"/>
      <c r="S5" s="5"/>
      <c r="T5" s="6"/>
      <c r="U5" s="6"/>
      <c r="V5" s="6"/>
      <c r="W5" s="6"/>
      <c r="X5" s="6"/>
      <c r="Y5" s="6"/>
      <c r="Z5" s="6"/>
    </row>
    <row r="6" ht="42.0" customHeight="1">
      <c r="A6" s="20" t="s">
        <v>12</v>
      </c>
      <c r="B6" s="4"/>
      <c r="C6" s="26" t="s">
        <v>2706</v>
      </c>
      <c r="D6" s="3"/>
      <c r="E6" s="4"/>
      <c r="F6" s="23" t="s">
        <v>13</v>
      </c>
      <c r="G6" s="11"/>
      <c r="H6" s="3"/>
      <c r="I6" s="4"/>
      <c r="J6" s="5"/>
      <c r="K6" s="5"/>
      <c r="L6" s="5"/>
      <c r="M6" s="5"/>
      <c r="N6" s="5"/>
      <c r="O6" s="5"/>
      <c r="P6" s="5"/>
      <c r="Q6" s="5"/>
      <c r="R6" s="5"/>
      <c r="S6" s="5"/>
      <c r="T6" s="6"/>
      <c r="U6" s="6"/>
      <c r="V6" s="6"/>
      <c r="W6" s="6"/>
      <c r="X6" s="6"/>
      <c r="Y6" s="6"/>
      <c r="Z6" s="6"/>
    </row>
    <row r="7" ht="33.75" customHeight="1">
      <c r="A7" s="29" t="s">
        <v>2709</v>
      </c>
      <c r="B7" s="9"/>
      <c r="C7" s="9"/>
      <c r="D7" s="9"/>
      <c r="E7" s="9"/>
      <c r="F7" s="9"/>
      <c r="G7" s="9"/>
      <c r="H7" s="9"/>
      <c r="I7" s="10"/>
      <c r="J7" s="5"/>
      <c r="K7" s="5"/>
      <c r="L7" s="5"/>
      <c r="M7" s="5"/>
      <c r="N7" s="5"/>
      <c r="O7" s="5"/>
      <c r="P7" s="5"/>
      <c r="Q7" s="5"/>
      <c r="R7" s="5"/>
      <c r="S7" s="5"/>
      <c r="T7" s="6"/>
      <c r="U7" s="6"/>
      <c r="V7" s="6"/>
      <c r="W7" s="6"/>
      <c r="X7" s="6"/>
      <c r="Y7" s="6"/>
      <c r="Z7" s="6"/>
    </row>
    <row r="8" ht="33.0" customHeight="1">
      <c r="A8" s="27" t="s">
        <v>15</v>
      </c>
      <c r="B8" s="3"/>
      <c r="C8" s="4"/>
      <c r="D8" s="37" t="s">
        <v>2712</v>
      </c>
      <c r="E8" s="3"/>
      <c r="F8" s="3"/>
      <c r="G8" s="3"/>
      <c r="H8" s="3"/>
      <c r="I8" s="4"/>
      <c r="J8" s="5"/>
      <c r="K8" s="5"/>
      <c r="L8" s="5"/>
      <c r="M8" s="5"/>
      <c r="N8" s="5"/>
      <c r="O8" s="5"/>
      <c r="P8" s="5"/>
      <c r="Q8" s="5"/>
      <c r="R8" s="5"/>
      <c r="S8" s="5"/>
      <c r="T8" s="6"/>
      <c r="U8" s="6"/>
      <c r="V8" s="6"/>
      <c r="W8" s="6"/>
      <c r="X8" s="6"/>
      <c r="Y8" s="6"/>
      <c r="Z8" s="6"/>
    </row>
    <row r="9" ht="33.0" customHeight="1">
      <c r="A9" s="296" t="s">
        <v>18</v>
      </c>
      <c r="B9" s="298" t="s">
        <v>19</v>
      </c>
      <c r="C9" s="291">
        <f>'Ped Ward'!D632</f>
        <v>0.875</v>
      </c>
      <c r="D9" s="47">
        <f>D640</f>
        <v>0.4551630435</v>
      </c>
      <c r="E9" s="43"/>
      <c r="F9" s="43"/>
      <c r="G9" s="43"/>
      <c r="H9" s="43"/>
      <c r="I9" s="45"/>
      <c r="J9" s="5"/>
      <c r="K9" s="5"/>
      <c r="L9" s="5"/>
      <c r="M9" s="5"/>
      <c r="N9" s="5"/>
      <c r="O9" s="5"/>
      <c r="P9" s="5"/>
      <c r="Q9" s="5"/>
      <c r="R9" s="5"/>
      <c r="S9" s="5"/>
      <c r="T9" s="6"/>
      <c r="U9" s="6"/>
      <c r="V9" s="6"/>
      <c r="W9" s="6"/>
      <c r="X9" s="6"/>
      <c r="Y9" s="6"/>
      <c r="Z9" s="6"/>
    </row>
    <row r="10" ht="33.0" customHeight="1">
      <c r="A10" s="296" t="s">
        <v>23</v>
      </c>
      <c r="B10" s="298" t="s">
        <v>24</v>
      </c>
      <c r="C10" s="291">
        <f>'Ped Ward'!D633</f>
        <v>0.7037037037</v>
      </c>
      <c r="D10" s="48"/>
      <c r="I10" s="50"/>
      <c r="J10" s="5"/>
      <c r="K10" s="5"/>
      <c r="L10" s="5"/>
      <c r="M10" s="5"/>
      <c r="N10" s="5"/>
      <c r="O10" s="5"/>
      <c r="P10" s="5"/>
      <c r="Q10" s="5"/>
      <c r="R10" s="5"/>
      <c r="S10" s="5"/>
      <c r="T10" s="6"/>
      <c r="U10" s="6"/>
      <c r="V10" s="6"/>
      <c r="W10" s="6"/>
      <c r="X10" s="6"/>
      <c r="Y10" s="6"/>
      <c r="Z10" s="6"/>
    </row>
    <row r="11" ht="33.0" customHeight="1">
      <c r="A11" s="296" t="s">
        <v>25</v>
      </c>
      <c r="B11" s="298" t="s">
        <v>26</v>
      </c>
      <c r="C11" s="291">
        <f>'Ped Ward'!D634</f>
        <v>0.4603174603</v>
      </c>
      <c r="D11" s="48"/>
      <c r="I11" s="50"/>
      <c r="J11" s="5"/>
      <c r="K11" s="5"/>
      <c r="L11" s="5"/>
      <c r="M11" s="5"/>
      <c r="N11" s="5"/>
      <c r="O11" s="5"/>
      <c r="P11" s="5"/>
      <c r="Q11" s="5"/>
      <c r="R11" s="5"/>
      <c r="S11" s="5"/>
      <c r="T11" s="6"/>
      <c r="U11" s="6"/>
      <c r="V11" s="6"/>
      <c r="W11" s="6"/>
      <c r="X11" s="6"/>
      <c r="Y11" s="6"/>
      <c r="Z11" s="6"/>
    </row>
    <row r="12" ht="33.0" customHeight="1">
      <c r="A12" s="296" t="s">
        <v>27</v>
      </c>
      <c r="B12" s="298" t="s">
        <v>28</v>
      </c>
      <c r="C12" s="291">
        <f>'Ped Ward'!D635</f>
        <v>0.5471698113</v>
      </c>
      <c r="D12" s="48"/>
      <c r="I12" s="50"/>
      <c r="J12" s="5"/>
      <c r="K12" s="5"/>
      <c r="L12" s="5"/>
      <c r="M12" s="5"/>
      <c r="N12" s="5"/>
      <c r="O12" s="5"/>
      <c r="P12" s="5"/>
      <c r="Q12" s="5"/>
      <c r="R12" s="5"/>
      <c r="S12" s="5"/>
      <c r="T12" s="6"/>
      <c r="U12" s="6"/>
      <c r="V12" s="6"/>
      <c r="W12" s="6"/>
      <c r="X12" s="6"/>
      <c r="Y12" s="6"/>
      <c r="Z12" s="6"/>
    </row>
    <row r="13" ht="33.0" customHeight="1">
      <c r="A13" s="296" t="s">
        <v>29</v>
      </c>
      <c r="B13" s="298" t="s">
        <v>30</v>
      </c>
      <c r="C13" s="291">
        <f>'Ped Ward'!D636</f>
        <v>0.5612244898</v>
      </c>
      <c r="D13" s="48"/>
      <c r="I13" s="50"/>
      <c r="J13" s="5"/>
      <c r="K13" s="5"/>
      <c r="L13" s="5"/>
      <c r="M13" s="5"/>
      <c r="N13" s="5"/>
      <c r="O13" s="5"/>
      <c r="P13" s="5"/>
      <c r="Q13" s="5"/>
      <c r="R13" s="5"/>
      <c r="S13" s="5"/>
      <c r="T13" s="6"/>
      <c r="U13" s="6"/>
      <c r="V13" s="6"/>
      <c r="W13" s="6"/>
      <c r="X13" s="6"/>
      <c r="Y13" s="6"/>
      <c r="Z13" s="6"/>
    </row>
    <row r="14" ht="33.0" customHeight="1">
      <c r="A14" s="296" t="s">
        <v>31</v>
      </c>
      <c r="B14" s="298" t="s">
        <v>32</v>
      </c>
      <c r="C14" s="291">
        <f>'Ped Ward'!D637</f>
        <v>0.3265306122</v>
      </c>
      <c r="D14" s="48"/>
      <c r="I14" s="50"/>
      <c r="J14" s="5"/>
      <c r="K14" s="5"/>
      <c r="L14" s="5"/>
      <c r="M14" s="5"/>
      <c r="N14" s="5"/>
      <c r="O14" s="5"/>
      <c r="P14" s="5"/>
      <c r="Q14" s="5"/>
      <c r="R14" s="5"/>
      <c r="S14" s="5"/>
      <c r="T14" s="6"/>
      <c r="U14" s="6"/>
      <c r="V14" s="6"/>
      <c r="W14" s="6"/>
      <c r="X14" s="6"/>
      <c r="Y14" s="6"/>
      <c r="Z14" s="6"/>
    </row>
    <row r="15" ht="33.0" customHeight="1">
      <c r="A15" s="296" t="s">
        <v>33</v>
      </c>
      <c r="B15" s="298" t="s">
        <v>34</v>
      </c>
      <c r="C15" s="291">
        <f>'Ped Ward'!D638</f>
        <v>0.1279069767</v>
      </c>
      <c r="D15" s="48"/>
      <c r="I15" s="50"/>
      <c r="J15" s="5"/>
      <c r="K15" s="5"/>
      <c r="L15" s="5"/>
      <c r="M15" s="5"/>
      <c r="N15" s="5"/>
      <c r="O15" s="5"/>
      <c r="P15" s="5"/>
      <c r="Q15" s="5"/>
      <c r="R15" s="5"/>
      <c r="S15" s="5"/>
      <c r="T15" s="6"/>
      <c r="U15" s="6"/>
      <c r="V15" s="6"/>
      <c r="W15" s="6"/>
      <c r="X15" s="6"/>
      <c r="Y15" s="6"/>
      <c r="Z15" s="6"/>
    </row>
    <row r="16" ht="33.0" customHeight="1">
      <c r="A16" s="296" t="s">
        <v>35</v>
      </c>
      <c r="B16" s="298" t="s">
        <v>36</v>
      </c>
      <c r="C16" s="291">
        <f>'Ped Ward'!D640</f>
        <v>0.4551630435</v>
      </c>
      <c r="D16" s="53"/>
      <c r="E16" s="54"/>
      <c r="F16" s="54"/>
      <c r="G16" s="54"/>
      <c r="H16" s="54"/>
      <c r="I16" s="55"/>
      <c r="J16" s="5"/>
      <c r="K16" s="5"/>
      <c r="L16" s="5"/>
      <c r="M16" s="5"/>
      <c r="N16" s="5"/>
      <c r="O16" s="5"/>
      <c r="P16" s="5"/>
      <c r="Q16" s="5"/>
      <c r="R16" s="5"/>
      <c r="S16" s="5"/>
      <c r="T16" s="6"/>
      <c r="U16" s="6"/>
      <c r="V16" s="6"/>
      <c r="W16" s="6"/>
      <c r="X16" s="6"/>
      <c r="Y16" s="6"/>
      <c r="Z16" s="6"/>
    </row>
    <row r="17" ht="33.0" customHeight="1">
      <c r="A17" s="58"/>
      <c r="B17" s="3"/>
      <c r="C17" s="3"/>
      <c r="D17" s="3"/>
      <c r="E17" s="3"/>
      <c r="F17" s="3"/>
      <c r="G17" s="3"/>
      <c r="H17" s="3"/>
      <c r="I17" s="4"/>
      <c r="J17" s="5"/>
      <c r="K17" s="5"/>
      <c r="L17" s="5"/>
      <c r="M17" s="5"/>
      <c r="N17" s="5"/>
      <c r="O17" s="5"/>
      <c r="P17" s="5"/>
      <c r="Q17" s="5"/>
      <c r="R17" s="5"/>
      <c r="S17" s="5"/>
      <c r="T17" s="6"/>
      <c r="U17" s="6"/>
      <c r="V17" s="6"/>
      <c r="W17" s="6"/>
      <c r="X17" s="6"/>
      <c r="Y17" s="6"/>
      <c r="Z17" s="6"/>
    </row>
    <row r="18" ht="33.0" customHeight="1">
      <c r="A18" s="60"/>
      <c r="B18" s="51" t="s">
        <v>37</v>
      </c>
      <c r="C18" s="3"/>
      <c r="D18" s="3"/>
      <c r="E18" s="3"/>
      <c r="F18" s="3"/>
      <c r="G18" s="3"/>
      <c r="H18" s="3"/>
      <c r="I18" s="4"/>
      <c r="J18" s="5"/>
      <c r="K18" s="5"/>
      <c r="L18" s="5"/>
      <c r="M18" s="5"/>
      <c r="N18" s="5"/>
      <c r="O18" s="5"/>
      <c r="P18" s="5"/>
      <c r="Q18" s="5"/>
      <c r="R18" s="5"/>
      <c r="S18" s="5"/>
      <c r="T18" s="6"/>
      <c r="U18" s="6"/>
      <c r="V18" s="6"/>
      <c r="W18" s="6"/>
      <c r="X18" s="6"/>
      <c r="Y18" s="6"/>
      <c r="Z18" s="6"/>
    </row>
    <row r="19" ht="33.0" customHeight="1">
      <c r="A19" s="23">
        <v>1.0</v>
      </c>
      <c r="B19" s="59"/>
      <c r="C19" s="3"/>
      <c r="D19" s="3"/>
      <c r="E19" s="3"/>
      <c r="F19" s="3"/>
      <c r="G19" s="3"/>
      <c r="H19" s="3"/>
      <c r="I19" s="4"/>
      <c r="J19" s="5"/>
      <c r="K19" s="5"/>
      <c r="L19" s="5"/>
      <c r="M19" s="5"/>
      <c r="N19" s="5"/>
      <c r="O19" s="5"/>
      <c r="P19" s="5"/>
      <c r="Q19" s="5"/>
      <c r="R19" s="5"/>
      <c r="S19" s="5"/>
      <c r="T19" s="6"/>
      <c r="U19" s="6"/>
      <c r="V19" s="6"/>
      <c r="W19" s="6"/>
      <c r="X19" s="6"/>
      <c r="Y19" s="6"/>
      <c r="Z19" s="6"/>
    </row>
    <row r="20" ht="33.0" customHeight="1">
      <c r="A20" s="23">
        <v>2.0</v>
      </c>
      <c r="B20" s="59"/>
      <c r="C20" s="3"/>
      <c r="D20" s="3"/>
      <c r="E20" s="3"/>
      <c r="F20" s="3"/>
      <c r="G20" s="3"/>
      <c r="H20" s="3"/>
      <c r="I20" s="4"/>
      <c r="J20" s="5"/>
      <c r="K20" s="5"/>
      <c r="L20" s="5"/>
      <c r="M20" s="5"/>
      <c r="N20" s="5"/>
      <c r="O20" s="5"/>
      <c r="P20" s="5"/>
      <c r="Q20" s="5"/>
      <c r="R20" s="5"/>
      <c r="S20" s="5"/>
      <c r="T20" s="6"/>
      <c r="U20" s="6"/>
      <c r="V20" s="6"/>
      <c r="W20" s="6"/>
      <c r="X20" s="6"/>
      <c r="Y20" s="6"/>
      <c r="Z20" s="6"/>
    </row>
    <row r="21" ht="33.0" customHeight="1">
      <c r="A21" s="23">
        <v>3.0</v>
      </c>
      <c r="B21" s="59"/>
      <c r="C21" s="3"/>
      <c r="D21" s="3"/>
      <c r="E21" s="3"/>
      <c r="F21" s="3"/>
      <c r="G21" s="3"/>
      <c r="H21" s="3"/>
      <c r="I21" s="4"/>
      <c r="J21" s="5"/>
      <c r="K21" s="5"/>
      <c r="L21" s="5"/>
      <c r="M21" s="5"/>
      <c r="N21" s="5"/>
      <c r="O21" s="5"/>
      <c r="P21" s="5"/>
      <c r="Q21" s="5"/>
      <c r="R21" s="5"/>
      <c r="S21" s="5"/>
      <c r="T21" s="6"/>
      <c r="U21" s="6"/>
      <c r="V21" s="6"/>
      <c r="W21" s="6"/>
      <c r="X21" s="6"/>
      <c r="Y21" s="6"/>
      <c r="Z21" s="6"/>
    </row>
    <row r="22" ht="33.0" customHeight="1">
      <c r="A22" s="23">
        <v>4.0</v>
      </c>
      <c r="B22" s="59"/>
      <c r="C22" s="3"/>
      <c r="D22" s="3"/>
      <c r="E22" s="3"/>
      <c r="F22" s="3"/>
      <c r="G22" s="3"/>
      <c r="H22" s="3"/>
      <c r="I22" s="4"/>
      <c r="J22" s="5"/>
      <c r="K22" s="5"/>
      <c r="L22" s="5"/>
      <c r="M22" s="5"/>
      <c r="N22" s="5"/>
      <c r="O22" s="5"/>
      <c r="P22" s="5"/>
      <c r="Q22" s="5"/>
      <c r="R22" s="5"/>
      <c r="S22" s="5"/>
      <c r="T22" s="6"/>
      <c r="U22" s="6"/>
      <c r="V22" s="6"/>
      <c r="W22" s="6"/>
      <c r="X22" s="6"/>
      <c r="Y22" s="6"/>
      <c r="Z22" s="6"/>
    </row>
    <row r="23" ht="33.0" customHeight="1">
      <c r="A23" s="23">
        <v>5.0</v>
      </c>
      <c r="B23" s="59"/>
      <c r="C23" s="3"/>
      <c r="D23" s="3"/>
      <c r="E23" s="3"/>
      <c r="F23" s="3"/>
      <c r="G23" s="3"/>
      <c r="H23" s="3"/>
      <c r="I23" s="4"/>
      <c r="J23" s="5"/>
      <c r="K23" s="5"/>
      <c r="L23" s="5"/>
      <c r="M23" s="5"/>
      <c r="N23" s="5"/>
      <c r="O23" s="5"/>
      <c r="P23" s="5"/>
      <c r="Q23" s="5"/>
      <c r="R23" s="5"/>
      <c r="S23" s="5"/>
      <c r="T23" s="6"/>
      <c r="U23" s="6"/>
      <c r="V23" s="6"/>
      <c r="W23" s="6"/>
      <c r="X23" s="6"/>
      <c r="Y23" s="6"/>
      <c r="Z23" s="6"/>
    </row>
    <row r="24" ht="33.0" customHeight="1">
      <c r="A24" s="60"/>
      <c r="B24" s="51" t="s">
        <v>39</v>
      </c>
      <c r="C24" s="3"/>
      <c r="D24" s="3"/>
      <c r="E24" s="3"/>
      <c r="F24" s="3"/>
      <c r="G24" s="3"/>
      <c r="H24" s="3"/>
      <c r="I24" s="4"/>
      <c r="J24" s="5"/>
      <c r="K24" s="5"/>
      <c r="L24" s="5"/>
      <c r="M24" s="5"/>
      <c r="N24" s="5"/>
      <c r="O24" s="5"/>
      <c r="P24" s="5"/>
      <c r="Q24" s="5"/>
      <c r="R24" s="5"/>
      <c r="S24" s="5"/>
      <c r="T24" s="6"/>
      <c r="U24" s="6"/>
      <c r="V24" s="6"/>
      <c r="W24" s="6"/>
      <c r="X24" s="6"/>
      <c r="Y24" s="6"/>
      <c r="Z24" s="6"/>
    </row>
    <row r="25" ht="33.0" customHeight="1">
      <c r="A25" s="23">
        <v>1.0</v>
      </c>
      <c r="B25" s="59"/>
      <c r="C25" s="3"/>
      <c r="D25" s="3"/>
      <c r="E25" s="3"/>
      <c r="F25" s="3"/>
      <c r="G25" s="3"/>
      <c r="H25" s="3"/>
      <c r="I25" s="4"/>
      <c r="J25" s="5"/>
      <c r="K25" s="5"/>
      <c r="L25" s="5"/>
      <c r="M25" s="5"/>
      <c r="N25" s="5"/>
      <c r="O25" s="5"/>
      <c r="P25" s="5"/>
      <c r="Q25" s="5"/>
      <c r="R25" s="5"/>
      <c r="S25" s="5"/>
      <c r="T25" s="6"/>
      <c r="U25" s="6"/>
      <c r="V25" s="6"/>
      <c r="W25" s="6"/>
      <c r="X25" s="6"/>
      <c r="Y25" s="6"/>
      <c r="Z25" s="6"/>
    </row>
    <row r="26" ht="33.0" customHeight="1">
      <c r="A26" s="23">
        <v>2.0</v>
      </c>
      <c r="B26" s="59"/>
      <c r="C26" s="3"/>
      <c r="D26" s="3"/>
      <c r="E26" s="3"/>
      <c r="F26" s="3"/>
      <c r="G26" s="3"/>
      <c r="H26" s="3"/>
      <c r="I26" s="4"/>
      <c r="J26" s="5"/>
      <c r="K26" s="5"/>
      <c r="L26" s="5"/>
      <c r="M26" s="5"/>
      <c r="N26" s="5"/>
      <c r="O26" s="5"/>
      <c r="P26" s="5"/>
      <c r="Q26" s="5"/>
      <c r="R26" s="5"/>
      <c r="S26" s="5"/>
      <c r="T26" s="6"/>
      <c r="U26" s="6"/>
      <c r="V26" s="6"/>
      <c r="W26" s="6"/>
      <c r="X26" s="6"/>
      <c r="Y26" s="6"/>
      <c r="Z26" s="6"/>
    </row>
    <row r="27" ht="33.0" customHeight="1">
      <c r="A27" s="23">
        <v>3.0</v>
      </c>
      <c r="B27" s="59"/>
      <c r="C27" s="3"/>
      <c r="D27" s="3"/>
      <c r="E27" s="3"/>
      <c r="F27" s="3"/>
      <c r="G27" s="3"/>
      <c r="H27" s="3"/>
      <c r="I27" s="4"/>
      <c r="J27" s="5"/>
      <c r="K27" s="5"/>
      <c r="L27" s="5"/>
      <c r="M27" s="5"/>
      <c r="N27" s="5"/>
      <c r="O27" s="5"/>
      <c r="P27" s="5"/>
      <c r="Q27" s="5"/>
      <c r="R27" s="5"/>
      <c r="S27" s="5"/>
      <c r="T27" s="6"/>
      <c r="U27" s="6"/>
      <c r="V27" s="6"/>
      <c r="W27" s="6"/>
      <c r="X27" s="6"/>
      <c r="Y27" s="6"/>
      <c r="Z27" s="6"/>
    </row>
    <row r="28" ht="33.0" customHeight="1">
      <c r="A28" s="23">
        <v>4.0</v>
      </c>
      <c r="B28" s="59"/>
      <c r="C28" s="3"/>
      <c r="D28" s="3"/>
      <c r="E28" s="3"/>
      <c r="F28" s="3"/>
      <c r="G28" s="3"/>
      <c r="H28" s="3"/>
      <c r="I28" s="4"/>
      <c r="J28" s="5"/>
      <c r="K28" s="5"/>
      <c r="L28" s="5"/>
      <c r="M28" s="5"/>
      <c r="N28" s="5"/>
      <c r="O28" s="5"/>
      <c r="P28" s="5"/>
      <c r="Q28" s="5"/>
      <c r="R28" s="5"/>
      <c r="S28" s="5"/>
      <c r="T28" s="6"/>
      <c r="U28" s="6"/>
      <c r="V28" s="6"/>
      <c r="W28" s="6"/>
      <c r="X28" s="6"/>
      <c r="Y28" s="6"/>
      <c r="Z28" s="6"/>
    </row>
    <row r="29" ht="33.0" customHeight="1">
      <c r="A29" s="23">
        <v>5.0</v>
      </c>
      <c r="B29" s="59"/>
      <c r="C29" s="3"/>
      <c r="D29" s="3"/>
      <c r="E29" s="3"/>
      <c r="F29" s="3"/>
      <c r="G29" s="3"/>
      <c r="H29" s="3"/>
      <c r="I29" s="4"/>
      <c r="J29" s="5"/>
      <c r="K29" s="5"/>
      <c r="L29" s="5"/>
      <c r="M29" s="5"/>
      <c r="N29" s="5"/>
      <c r="O29" s="5"/>
      <c r="P29" s="5"/>
      <c r="Q29" s="5"/>
      <c r="R29" s="5"/>
      <c r="S29" s="5"/>
      <c r="T29" s="6"/>
      <c r="U29" s="6"/>
      <c r="V29" s="6"/>
      <c r="W29" s="6"/>
      <c r="X29" s="6"/>
      <c r="Y29" s="6"/>
      <c r="Z29" s="6"/>
    </row>
    <row r="30" ht="33.0" customHeight="1">
      <c r="A30" s="60"/>
      <c r="B30" s="51" t="s">
        <v>40</v>
      </c>
      <c r="C30" s="3"/>
      <c r="D30" s="3"/>
      <c r="E30" s="3"/>
      <c r="F30" s="3"/>
      <c r="G30" s="3"/>
      <c r="H30" s="3"/>
      <c r="I30" s="4"/>
      <c r="J30" s="5"/>
      <c r="K30" s="5"/>
      <c r="L30" s="5"/>
      <c r="M30" s="5"/>
      <c r="N30" s="5"/>
      <c r="O30" s="5"/>
      <c r="P30" s="5"/>
      <c r="Q30" s="5"/>
      <c r="R30" s="5"/>
      <c r="S30" s="5"/>
      <c r="T30" s="6"/>
      <c r="U30" s="6"/>
      <c r="V30" s="6"/>
      <c r="W30" s="6"/>
      <c r="X30" s="6"/>
      <c r="Y30" s="6"/>
      <c r="Z30" s="6"/>
    </row>
    <row r="31" ht="33.0" customHeight="1">
      <c r="A31" s="23">
        <v>1.0</v>
      </c>
      <c r="B31" s="59"/>
      <c r="C31" s="3"/>
      <c r="D31" s="3"/>
      <c r="E31" s="3"/>
      <c r="F31" s="3"/>
      <c r="G31" s="3"/>
      <c r="H31" s="3"/>
      <c r="I31" s="4"/>
      <c r="J31" s="5"/>
      <c r="K31" s="5"/>
      <c r="L31" s="5"/>
      <c r="M31" s="5"/>
      <c r="N31" s="5"/>
      <c r="O31" s="5"/>
      <c r="P31" s="5"/>
      <c r="Q31" s="5"/>
      <c r="R31" s="5"/>
      <c r="S31" s="5"/>
      <c r="T31" s="6"/>
      <c r="U31" s="6"/>
      <c r="V31" s="6"/>
      <c r="W31" s="6"/>
      <c r="X31" s="6"/>
      <c r="Y31" s="6"/>
      <c r="Z31" s="6"/>
    </row>
    <row r="32" ht="33.0" customHeight="1">
      <c r="A32" s="23">
        <v>2.0</v>
      </c>
      <c r="B32" s="59"/>
      <c r="C32" s="3"/>
      <c r="D32" s="3"/>
      <c r="E32" s="3"/>
      <c r="F32" s="3"/>
      <c r="G32" s="3"/>
      <c r="H32" s="3"/>
      <c r="I32" s="4"/>
      <c r="J32" s="5"/>
      <c r="K32" s="5"/>
      <c r="L32" s="5"/>
      <c r="M32" s="5"/>
      <c r="N32" s="5"/>
      <c r="O32" s="5"/>
      <c r="P32" s="5"/>
      <c r="Q32" s="5"/>
      <c r="R32" s="5"/>
      <c r="S32" s="5"/>
      <c r="T32" s="6"/>
      <c r="U32" s="6"/>
      <c r="V32" s="6"/>
      <c r="W32" s="6"/>
      <c r="X32" s="6"/>
      <c r="Y32" s="6"/>
      <c r="Z32" s="6"/>
    </row>
    <row r="33" ht="33.0" customHeight="1">
      <c r="A33" s="23">
        <v>3.0</v>
      </c>
      <c r="B33" s="59"/>
      <c r="C33" s="3"/>
      <c r="D33" s="3"/>
      <c r="E33" s="3"/>
      <c r="F33" s="3"/>
      <c r="G33" s="3"/>
      <c r="H33" s="3"/>
      <c r="I33" s="4"/>
      <c r="J33" s="5"/>
      <c r="K33" s="5"/>
      <c r="L33" s="5"/>
      <c r="M33" s="5"/>
      <c r="N33" s="5"/>
      <c r="O33" s="5"/>
      <c r="P33" s="5"/>
      <c r="Q33" s="5"/>
      <c r="R33" s="5"/>
      <c r="S33" s="5"/>
      <c r="T33" s="6"/>
      <c r="U33" s="6"/>
      <c r="V33" s="6"/>
      <c r="W33" s="6"/>
      <c r="X33" s="6"/>
      <c r="Y33" s="6"/>
      <c r="Z33" s="6"/>
    </row>
    <row r="34" ht="33.0" customHeight="1">
      <c r="A34" s="23">
        <v>4.0</v>
      </c>
      <c r="B34" s="59"/>
      <c r="C34" s="3"/>
      <c r="D34" s="3"/>
      <c r="E34" s="3"/>
      <c r="F34" s="3"/>
      <c r="G34" s="3"/>
      <c r="H34" s="3"/>
      <c r="I34" s="4"/>
      <c r="J34" s="5"/>
      <c r="K34" s="5"/>
      <c r="L34" s="5"/>
      <c r="M34" s="5"/>
      <c r="N34" s="5"/>
      <c r="O34" s="5"/>
      <c r="P34" s="5"/>
      <c r="Q34" s="5"/>
      <c r="R34" s="5"/>
      <c r="S34" s="5"/>
      <c r="T34" s="6"/>
      <c r="U34" s="6"/>
      <c r="V34" s="6"/>
      <c r="W34" s="6"/>
      <c r="X34" s="6"/>
      <c r="Y34" s="6"/>
      <c r="Z34" s="6"/>
    </row>
    <row r="35" ht="33.0" customHeight="1">
      <c r="A35" s="23">
        <v>5.0</v>
      </c>
      <c r="B35" s="59"/>
      <c r="C35" s="3"/>
      <c r="D35" s="3"/>
      <c r="E35" s="3"/>
      <c r="F35" s="3"/>
      <c r="G35" s="3"/>
      <c r="H35" s="3"/>
      <c r="I35" s="4"/>
      <c r="J35" s="5"/>
      <c r="K35" s="5"/>
      <c r="L35" s="5"/>
      <c r="M35" s="5"/>
      <c r="N35" s="5"/>
      <c r="O35" s="5"/>
      <c r="P35" s="5"/>
      <c r="Q35" s="5"/>
      <c r="R35" s="5"/>
      <c r="S35" s="5"/>
      <c r="T35" s="6"/>
      <c r="U35" s="6"/>
      <c r="V35" s="6"/>
      <c r="W35" s="6"/>
      <c r="X35" s="6"/>
      <c r="Y35" s="6"/>
      <c r="Z35" s="6"/>
    </row>
    <row r="36" ht="33.0" customHeight="1">
      <c r="A36" s="60"/>
      <c r="B36" s="19" t="s">
        <v>41</v>
      </c>
      <c r="C36" s="3"/>
      <c r="D36" s="3"/>
      <c r="E36" s="3"/>
      <c r="F36" s="3"/>
      <c r="G36" s="3"/>
      <c r="H36" s="3"/>
      <c r="I36" s="4"/>
      <c r="J36" s="5"/>
      <c r="K36" s="5"/>
      <c r="L36" s="5"/>
      <c r="M36" s="5"/>
      <c r="N36" s="5"/>
      <c r="O36" s="5"/>
      <c r="P36" s="5"/>
      <c r="Q36" s="5"/>
      <c r="R36" s="5"/>
      <c r="S36" s="5"/>
      <c r="T36" s="6"/>
      <c r="U36" s="6"/>
      <c r="V36" s="6"/>
      <c r="W36" s="6"/>
      <c r="X36" s="6"/>
      <c r="Y36" s="6"/>
      <c r="Z36" s="6"/>
    </row>
    <row r="37" ht="33.0" customHeight="1">
      <c r="A37" s="60"/>
      <c r="B37" s="19" t="s">
        <v>42</v>
      </c>
      <c r="C37" s="3"/>
      <c r="D37" s="3"/>
      <c r="E37" s="3"/>
      <c r="F37" s="3"/>
      <c r="G37" s="3"/>
      <c r="H37" s="3"/>
      <c r="I37" s="4"/>
      <c r="J37" s="5"/>
      <c r="K37" s="5"/>
      <c r="L37" s="5"/>
      <c r="M37" s="5"/>
      <c r="N37" s="5"/>
      <c r="O37" s="5"/>
      <c r="P37" s="5"/>
      <c r="Q37" s="5"/>
      <c r="R37" s="5"/>
      <c r="S37" s="5"/>
      <c r="T37" s="6"/>
      <c r="U37" s="6"/>
      <c r="V37" s="6"/>
      <c r="W37" s="6"/>
      <c r="X37" s="6"/>
      <c r="Y37" s="6"/>
      <c r="Z37" s="6"/>
    </row>
    <row r="38" ht="33.0" customHeight="1">
      <c r="A38" s="69"/>
      <c r="B38" s="43"/>
      <c r="C38" s="43"/>
      <c r="D38" s="43"/>
      <c r="E38" s="43"/>
      <c r="F38" s="43"/>
      <c r="G38" s="43"/>
      <c r="H38" s="43"/>
      <c r="I38" s="43"/>
      <c r="J38" s="5"/>
      <c r="K38" s="5"/>
      <c r="L38" s="5"/>
      <c r="M38" s="5"/>
      <c r="N38" s="5"/>
      <c r="O38" s="5"/>
      <c r="P38" s="5"/>
      <c r="Q38" s="5"/>
      <c r="R38" s="5"/>
      <c r="S38" s="5"/>
      <c r="T38" s="6"/>
      <c r="U38" s="6"/>
      <c r="V38" s="6"/>
      <c r="W38" s="6"/>
      <c r="X38" s="6"/>
      <c r="Y38" s="6"/>
      <c r="Z38" s="6"/>
    </row>
    <row r="39" ht="33.0" customHeight="1">
      <c r="A39" s="48"/>
      <c r="J39" s="5"/>
      <c r="K39" s="5"/>
      <c r="L39" s="5"/>
      <c r="M39" s="5"/>
      <c r="N39" s="5"/>
      <c r="O39" s="5"/>
      <c r="P39" s="5"/>
      <c r="Q39" s="5"/>
      <c r="R39" s="5"/>
      <c r="S39" s="5"/>
      <c r="T39" s="6"/>
      <c r="U39" s="6"/>
      <c r="V39" s="6"/>
      <c r="W39" s="6"/>
      <c r="X39" s="6"/>
      <c r="Y39" s="6"/>
      <c r="Z39" s="6"/>
    </row>
    <row r="40" ht="33.0" customHeight="1">
      <c r="A40" s="48"/>
      <c r="J40" s="5"/>
      <c r="K40" s="5"/>
      <c r="L40" s="5"/>
      <c r="M40" s="5"/>
      <c r="N40" s="5"/>
      <c r="O40" s="5"/>
      <c r="P40" s="5"/>
      <c r="Q40" s="5"/>
      <c r="R40" s="5"/>
      <c r="S40" s="5"/>
      <c r="T40" s="6"/>
      <c r="U40" s="6"/>
      <c r="V40" s="6"/>
      <c r="W40" s="6"/>
      <c r="X40" s="6"/>
      <c r="Y40" s="6"/>
      <c r="Z40" s="6"/>
    </row>
    <row r="41" ht="26.25" customHeight="1">
      <c r="A41" s="305" t="s">
        <v>2743</v>
      </c>
      <c r="B41" s="54"/>
      <c r="C41" s="54"/>
      <c r="D41" s="54"/>
      <c r="E41" s="54"/>
      <c r="F41" s="54"/>
      <c r="G41" s="55"/>
      <c r="H41" s="78"/>
      <c r="I41" s="78"/>
      <c r="J41" s="5"/>
      <c r="K41" s="5"/>
      <c r="L41" s="5"/>
      <c r="M41" s="5"/>
      <c r="N41" s="5"/>
      <c r="O41" s="5"/>
      <c r="P41" s="5"/>
      <c r="Q41" s="5"/>
      <c r="R41" s="5"/>
      <c r="S41" s="5"/>
      <c r="T41" s="6"/>
      <c r="U41" s="6"/>
      <c r="V41" s="6"/>
      <c r="W41" s="6"/>
      <c r="X41" s="6"/>
      <c r="Y41" s="6"/>
      <c r="Z41" s="6"/>
    </row>
    <row r="42" ht="33.0" customHeight="1">
      <c r="A42" s="87" t="s">
        <v>44</v>
      </c>
      <c r="B42" s="293" t="s">
        <v>45</v>
      </c>
      <c r="C42" s="306" t="s">
        <v>46</v>
      </c>
      <c r="D42" s="294" t="s">
        <v>2744</v>
      </c>
      <c r="E42" s="295" t="s">
        <v>2745</v>
      </c>
      <c r="F42" s="306" t="s">
        <v>2715</v>
      </c>
      <c r="G42" s="306" t="s">
        <v>2716</v>
      </c>
      <c r="H42" s="78"/>
      <c r="I42" s="78"/>
      <c r="J42" s="5"/>
      <c r="K42" s="5"/>
      <c r="L42" s="5"/>
      <c r="M42" s="5"/>
      <c r="N42" s="5"/>
      <c r="O42" s="5"/>
      <c r="P42" s="5"/>
      <c r="Q42" s="5"/>
      <c r="R42" s="5"/>
      <c r="S42" s="5"/>
      <c r="T42" s="6"/>
      <c r="U42" s="6"/>
      <c r="V42" s="6"/>
      <c r="W42" s="6"/>
      <c r="X42" s="6"/>
      <c r="Y42" s="6"/>
      <c r="Z42" s="6"/>
    </row>
    <row r="43" ht="26.25" customHeight="1">
      <c r="A43" s="308"/>
      <c r="B43" s="90" t="s">
        <v>55</v>
      </c>
      <c r="C43" s="3"/>
      <c r="D43" s="3"/>
      <c r="E43" s="3"/>
      <c r="F43" s="3"/>
      <c r="G43" s="97"/>
      <c r="H43" s="78">
        <f t="shared" ref="H43:I43" si="1">H44+H64+H81</f>
        <v>28</v>
      </c>
      <c r="I43" s="78">
        <f t="shared" si="1"/>
        <v>32</v>
      </c>
      <c r="J43" s="5"/>
      <c r="K43" s="5"/>
      <c r="L43" s="5"/>
      <c r="M43" s="5"/>
      <c r="N43" s="5"/>
      <c r="O43" s="5"/>
      <c r="P43" s="5"/>
      <c r="Q43" s="5"/>
      <c r="R43" s="5"/>
      <c r="S43" s="5"/>
      <c r="T43" s="6"/>
      <c r="U43" s="6"/>
      <c r="V43" s="6"/>
      <c r="W43" s="6"/>
      <c r="X43" s="6"/>
      <c r="Y43" s="6"/>
      <c r="Z43" s="6"/>
    </row>
    <row r="44" ht="39.75" customHeight="1">
      <c r="A44" s="311" t="s">
        <v>58</v>
      </c>
      <c r="B44" s="99" t="s">
        <v>68</v>
      </c>
      <c r="C44" s="3"/>
      <c r="D44" s="3"/>
      <c r="E44" s="3"/>
      <c r="F44" s="3"/>
      <c r="G44" s="4"/>
      <c r="H44" s="78">
        <f>SUM(D48:D59)</f>
        <v>6</v>
      </c>
      <c r="I44" s="78">
        <f>COUNT(D48:D59)*2</f>
        <v>6</v>
      </c>
      <c r="J44" s="5"/>
      <c r="K44" s="5"/>
      <c r="L44" s="5"/>
      <c r="M44" s="5"/>
      <c r="N44" s="5"/>
      <c r="O44" s="5"/>
      <c r="P44" s="5"/>
      <c r="Q44" s="5"/>
      <c r="R44" s="5"/>
      <c r="S44" s="5"/>
      <c r="T44" s="6"/>
      <c r="U44" s="6"/>
      <c r="V44" s="6"/>
      <c r="W44" s="6"/>
      <c r="X44" s="6"/>
      <c r="Y44" s="6"/>
      <c r="Z44" s="6"/>
    </row>
    <row r="45" ht="31.5" hidden="1" customHeight="1">
      <c r="A45" s="120" t="s">
        <v>61</v>
      </c>
      <c r="B45" s="122" t="s">
        <v>62</v>
      </c>
      <c r="C45" s="108"/>
      <c r="D45" s="108"/>
      <c r="E45" s="113"/>
      <c r="F45" s="108"/>
      <c r="G45" s="108"/>
      <c r="H45" s="78"/>
      <c r="I45" s="78"/>
      <c r="J45" s="5"/>
      <c r="K45" s="5"/>
      <c r="L45" s="5"/>
      <c r="M45" s="5"/>
      <c r="N45" s="5"/>
      <c r="O45" s="5"/>
      <c r="P45" s="5"/>
      <c r="Q45" s="5"/>
      <c r="R45" s="5"/>
      <c r="S45" s="5"/>
      <c r="T45" s="6"/>
      <c r="U45" s="6"/>
      <c r="V45" s="6"/>
      <c r="W45" s="6"/>
      <c r="X45" s="6"/>
      <c r="Y45" s="6"/>
      <c r="Z45" s="6"/>
    </row>
    <row r="46" ht="31.5" hidden="1" customHeight="1">
      <c r="A46" s="120" t="s">
        <v>69</v>
      </c>
      <c r="B46" s="122" t="s">
        <v>70</v>
      </c>
      <c r="C46" s="108"/>
      <c r="D46" s="108"/>
      <c r="E46" s="113"/>
      <c r="F46" s="108"/>
      <c r="G46" s="108"/>
      <c r="H46" s="78"/>
      <c r="I46" s="78"/>
      <c r="J46" s="5"/>
      <c r="K46" s="5"/>
      <c r="L46" s="5"/>
      <c r="M46" s="5"/>
      <c r="N46" s="5"/>
      <c r="O46" s="5"/>
      <c r="P46" s="5"/>
      <c r="Q46" s="5"/>
      <c r="R46" s="5"/>
      <c r="S46" s="5"/>
      <c r="T46" s="6"/>
      <c r="U46" s="6"/>
      <c r="V46" s="6"/>
      <c r="W46" s="6"/>
      <c r="X46" s="6"/>
      <c r="Y46" s="6"/>
      <c r="Z46" s="6"/>
    </row>
    <row r="47" ht="31.5" hidden="1" customHeight="1">
      <c r="A47" s="120" t="s">
        <v>73</v>
      </c>
      <c r="B47" s="122" t="s">
        <v>75</v>
      </c>
      <c r="C47" s="108"/>
      <c r="D47" s="108"/>
      <c r="E47" s="113"/>
      <c r="F47" s="108"/>
      <c r="G47" s="108"/>
      <c r="H47" s="78"/>
      <c r="I47" s="78"/>
      <c r="J47" s="5"/>
      <c r="K47" s="5"/>
      <c r="L47" s="5"/>
      <c r="M47" s="5"/>
      <c r="N47" s="5"/>
      <c r="O47" s="5"/>
      <c r="P47" s="5"/>
      <c r="Q47" s="5"/>
      <c r="R47" s="5"/>
      <c r="S47" s="5"/>
      <c r="T47" s="6"/>
      <c r="U47" s="6"/>
      <c r="V47" s="6"/>
      <c r="W47" s="6"/>
      <c r="X47" s="6"/>
      <c r="Y47" s="6"/>
      <c r="Z47" s="6"/>
    </row>
    <row r="48" ht="31.5" customHeight="1">
      <c r="A48" s="104" t="s">
        <v>78</v>
      </c>
      <c r="B48" s="122" t="s">
        <v>79</v>
      </c>
      <c r="C48" s="110" t="s">
        <v>2756</v>
      </c>
      <c r="D48" s="108">
        <v>2.0</v>
      </c>
      <c r="E48" s="113" t="s">
        <v>114</v>
      </c>
      <c r="F48" s="108"/>
      <c r="G48" s="108"/>
      <c r="H48" s="78"/>
      <c r="I48" s="78"/>
      <c r="J48" s="5"/>
      <c r="K48" s="5"/>
      <c r="L48" s="5"/>
      <c r="M48" s="5"/>
      <c r="N48" s="5"/>
      <c r="O48" s="5"/>
      <c r="P48" s="5"/>
      <c r="Q48" s="5"/>
      <c r="R48" s="5"/>
      <c r="S48" s="5"/>
      <c r="T48" s="6"/>
      <c r="U48" s="6"/>
      <c r="V48" s="6"/>
      <c r="W48" s="6"/>
      <c r="X48" s="6"/>
      <c r="Y48" s="6"/>
      <c r="Z48" s="6"/>
    </row>
    <row r="49" ht="51.75" customHeight="1">
      <c r="A49" s="104"/>
      <c r="B49" s="122"/>
      <c r="C49" s="110" t="s">
        <v>2757</v>
      </c>
      <c r="D49" s="108">
        <v>2.0</v>
      </c>
      <c r="E49" s="113" t="s">
        <v>114</v>
      </c>
      <c r="F49" s="110" t="s">
        <v>2758</v>
      </c>
      <c r="G49" s="108"/>
      <c r="H49" s="78"/>
      <c r="I49" s="78"/>
      <c r="J49" s="5"/>
      <c r="K49" s="5"/>
      <c r="L49" s="5"/>
      <c r="M49" s="5"/>
      <c r="N49" s="5"/>
      <c r="O49" s="5"/>
      <c r="P49" s="5"/>
      <c r="Q49" s="5"/>
      <c r="R49" s="5"/>
      <c r="S49" s="5"/>
      <c r="T49" s="6"/>
      <c r="U49" s="6"/>
      <c r="V49" s="6"/>
      <c r="W49" s="6"/>
      <c r="X49" s="6"/>
      <c r="Y49" s="6"/>
      <c r="Z49" s="6"/>
    </row>
    <row r="50" ht="31.5" hidden="1" customHeight="1">
      <c r="A50" s="120" t="s">
        <v>82</v>
      </c>
      <c r="B50" s="122" t="s">
        <v>83</v>
      </c>
      <c r="C50" s="108"/>
      <c r="D50" s="108"/>
      <c r="E50" s="113"/>
      <c r="F50" s="108"/>
      <c r="G50" s="108"/>
      <c r="H50" s="78"/>
      <c r="I50" s="78"/>
      <c r="J50" s="5"/>
      <c r="K50" s="5"/>
      <c r="L50" s="5"/>
      <c r="M50" s="5"/>
      <c r="N50" s="5"/>
      <c r="O50" s="5"/>
      <c r="P50" s="5"/>
      <c r="Q50" s="5"/>
      <c r="R50" s="5"/>
      <c r="S50" s="5"/>
      <c r="T50" s="6"/>
      <c r="U50" s="6"/>
      <c r="V50" s="6"/>
      <c r="W50" s="6"/>
      <c r="X50" s="6"/>
      <c r="Y50" s="6"/>
      <c r="Z50" s="6"/>
    </row>
    <row r="51" ht="15.75" hidden="1" customHeight="1">
      <c r="A51" s="120" t="s">
        <v>89</v>
      </c>
      <c r="B51" s="122" t="s">
        <v>91</v>
      </c>
      <c r="C51" s="108"/>
      <c r="D51" s="108"/>
      <c r="E51" s="113"/>
      <c r="F51" s="108"/>
      <c r="G51" s="108"/>
      <c r="H51" s="78"/>
      <c r="I51" s="78"/>
      <c r="J51" s="5"/>
      <c r="K51" s="5"/>
      <c r="L51" s="5"/>
      <c r="M51" s="5"/>
      <c r="N51" s="5"/>
      <c r="O51" s="5"/>
      <c r="P51" s="5"/>
      <c r="Q51" s="5"/>
      <c r="R51" s="5"/>
      <c r="S51" s="5"/>
      <c r="T51" s="6"/>
      <c r="U51" s="6"/>
      <c r="V51" s="6"/>
      <c r="W51" s="6"/>
      <c r="X51" s="6"/>
      <c r="Y51" s="6"/>
      <c r="Z51" s="6"/>
    </row>
    <row r="52" ht="31.5" hidden="1" customHeight="1">
      <c r="A52" s="120" t="s">
        <v>126</v>
      </c>
      <c r="B52" s="122" t="s">
        <v>110</v>
      </c>
      <c r="C52" s="108"/>
      <c r="D52" s="108"/>
      <c r="E52" s="113"/>
      <c r="F52" s="108"/>
      <c r="G52" s="108"/>
      <c r="H52" s="78"/>
      <c r="I52" s="78"/>
      <c r="J52" s="5"/>
      <c r="K52" s="5"/>
      <c r="L52" s="5"/>
      <c r="M52" s="5"/>
      <c r="N52" s="5"/>
      <c r="O52" s="5"/>
      <c r="P52" s="5"/>
      <c r="Q52" s="5"/>
      <c r="R52" s="5"/>
      <c r="S52" s="5"/>
      <c r="T52" s="6"/>
      <c r="U52" s="6"/>
      <c r="V52" s="6"/>
      <c r="W52" s="6"/>
      <c r="X52" s="6"/>
      <c r="Y52" s="6"/>
      <c r="Z52" s="6"/>
    </row>
    <row r="53" ht="31.5" hidden="1" customHeight="1">
      <c r="A53" s="120" t="s">
        <v>116</v>
      </c>
      <c r="B53" s="122" t="s">
        <v>117</v>
      </c>
      <c r="C53" s="108"/>
      <c r="D53" s="108"/>
      <c r="E53" s="113"/>
      <c r="F53" s="108"/>
      <c r="G53" s="108"/>
      <c r="H53" s="78"/>
      <c r="I53" s="78"/>
      <c r="J53" s="5"/>
      <c r="K53" s="5"/>
      <c r="L53" s="5"/>
      <c r="M53" s="5"/>
      <c r="N53" s="5"/>
      <c r="O53" s="5"/>
      <c r="P53" s="5"/>
      <c r="Q53" s="5"/>
      <c r="R53" s="5"/>
      <c r="S53" s="5"/>
      <c r="T53" s="6"/>
      <c r="U53" s="6"/>
      <c r="V53" s="6"/>
      <c r="W53" s="6"/>
      <c r="X53" s="6"/>
      <c r="Y53" s="6"/>
      <c r="Z53" s="6"/>
    </row>
    <row r="54" ht="31.5" hidden="1" customHeight="1">
      <c r="A54" s="120" t="s">
        <v>135</v>
      </c>
      <c r="B54" s="122" t="s">
        <v>119</v>
      </c>
      <c r="C54" s="108"/>
      <c r="D54" s="108"/>
      <c r="E54" s="113"/>
      <c r="F54" s="108"/>
      <c r="G54" s="108"/>
      <c r="H54" s="78"/>
      <c r="I54" s="78"/>
      <c r="J54" s="5"/>
      <c r="K54" s="5"/>
      <c r="L54" s="5"/>
      <c r="M54" s="5"/>
      <c r="N54" s="5"/>
      <c r="O54" s="5"/>
      <c r="P54" s="5"/>
      <c r="Q54" s="5"/>
      <c r="R54" s="5"/>
      <c r="S54" s="5"/>
      <c r="T54" s="6"/>
      <c r="U54" s="6"/>
      <c r="V54" s="6"/>
      <c r="W54" s="6"/>
      <c r="X54" s="6"/>
      <c r="Y54" s="6"/>
      <c r="Z54" s="6"/>
    </row>
    <row r="55" ht="31.5" hidden="1" customHeight="1">
      <c r="A55" s="120" t="s">
        <v>124</v>
      </c>
      <c r="B55" s="122" t="s">
        <v>125</v>
      </c>
      <c r="C55" s="108"/>
      <c r="D55" s="108"/>
      <c r="E55" s="113"/>
      <c r="F55" s="108"/>
      <c r="G55" s="108"/>
      <c r="H55" s="78"/>
      <c r="I55" s="78"/>
      <c r="J55" s="5"/>
      <c r="K55" s="5"/>
      <c r="L55" s="5"/>
      <c r="M55" s="5"/>
      <c r="N55" s="5"/>
      <c r="O55" s="5"/>
      <c r="P55" s="5"/>
      <c r="Q55" s="5"/>
      <c r="R55" s="5"/>
      <c r="S55" s="5"/>
      <c r="T55" s="6"/>
      <c r="U55" s="6"/>
      <c r="V55" s="6"/>
      <c r="W55" s="6"/>
      <c r="X55" s="6"/>
      <c r="Y55" s="6"/>
      <c r="Z55" s="6"/>
    </row>
    <row r="56" ht="15.75" hidden="1" customHeight="1">
      <c r="A56" s="120" t="s">
        <v>128</v>
      </c>
      <c r="B56" s="122" t="s">
        <v>129</v>
      </c>
      <c r="C56" s="108"/>
      <c r="D56" s="108"/>
      <c r="E56" s="113"/>
      <c r="F56" s="108"/>
      <c r="G56" s="108"/>
      <c r="H56" s="78"/>
      <c r="I56" s="78"/>
      <c r="J56" s="5"/>
      <c r="K56" s="5"/>
      <c r="L56" s="5"/>
      <c r="M56" s="5"/>
      <c r="N56" s="5"/>
      <c r="O56" s="5"/>
      <c r="P56" s="5"/>
      <c r="Q56" s="5"/>
      <c r="R56" s="5"/>
      <c r="S56" s="5"/>
      <c r="T56" s="6"/>
      <c r="U56" s="6"/>
      <c r="V56" s="6"/>
      <c r="W56" s="6"/>
      <c r="X56" s="6"/>
      <c r="Y56" s="6"/>
      <c r="Z56" s="6"/>
    </row>
    <row r="57" ht="31.5" hidden="1" customHeight="1">
      <c r="A57" s="120" t="s">
        <v>132</v>
      </c>
      <c r="B57" s="122" t="s">
        <v>133</v>
      </c>
      <c r="C57" s="108"/>
      <c r="D57" s="108"/>
      <c r="E57" s="113"/>
      <c r="F57" s="108"/>
      <c r="G57" s="108"/>
      <c r="H57" s="78"/>
      <c r="I57" s="78"/>
      <c r="J57" s="5"/>
      <c r="K57" s="5"/>
      <c r="L57" s="5"/>
      <c r="M57" s="5"/>
      <c r="N57" s="5"/>
      <c r="O57" s="5"/>
      <c r="P57" s="5"/>
      <c r="Q57" s="5"/>
      <c r="R57" s="5"/>
      <c r="S57" s="5"/>
      <c r="T57" s="6"/>
      <c r="U57" s="6"/>
      <c r="V57" s="6"/>
      <c r="W57" s="6"/>
      <c r="X57" s="6"/>
      <c r="Y57" s="6"/>
      <c r="Z57" s="6"/>
    </row>
    <row r="58" ht="31.5" hidden="1" customHeight="1">
      <c r="A58" s="120" t="s">
        <v>148</v>
      </c>
      <c r="B58" s="122" t="s">
        <v>138</v>
      </c>
      <c r="C58" s="108"/>
      <c r="D58" s="108"/>
      <c r="E58" s="113"/>
      <c r="F58" s="108"/>
      <c r="G58" s="108"/>
      <c r="H58" s="78"/>
      <c r="I58" s="78"/>
      <c r="J58" s="5"/>
      <c r="K58" s="5"/>
      <c r="L58" s="5"/>
      <c r="M58" s="5"/>
      <c r="N58" s="5"/>
      <c r="O58" s="5"/>
      <c r="P58" s="5"/>
      <c r="Q58" s="5"/>
      <c r="R58" s="5"/>
      <c r="S58" s="5"/>
      <c r="T58" s="6"/>
      <c r="U58" s="6"/>
      <c r="V58" s="6"/>
      <c r="W58" s="6"/>
      <c r="X58" s="6"/>
      <c r="Y58" s="6"/>
      <c r="Z58" s="6"/>
    </row>
    <row r="59" ht="31.5" customHeight="1">
      <c r="A59" s="104" t="s">
        <v>153</v>
      </c>
      <c r="B59" s="122" t="s">
        <v>150</v>
      </c>
      <c r="C59" s="110" t="s">
        <v>2765</v>
      </c>
      <c r="D59" s="108">
        <v>2.0</v>
      </c>
      <c r="E59" s="113" t="s">
        <v>158</v>
      </c>
      <c r="F59" s="108"/>
      <c r="G59" s="108"/>
      <c r="H59" s="78"/>
      <c r="I59" s="78"/>
      <c r="J59" s="5"/>
      <c r="K59" s="5"/>
      <c r="L59" s="5"/>
      <c r="M59" s="5"/>
      <c r="N59" s="5"/>
      <c r="O59" s="5"/>
      <c r="P59" s="5"/>
      <c r="Q59" s="5"/>
      <c r="R59" s="5"/>
      <c r="S59" s="5"/>
      <c r="T59" s="6"/>
      <c r="U59" s="6"/>
      <c r="V59" s="6"/>
      <c r="W59" s="6"/>
      <c r="X59" s="6"/>
      <c r="Y59" s="6"/>
      <c r="Z59" s="6"/>
    </row>
    <row r="60" ht="30.0" hidden="1" customHeight="1">
      <c r="A60" s="120" t="s">
        <v>155</v>
      </c>
      <c r="B60" s="122" t="s">
        <v>157</v>
      </c>
      <c r="C60" s="108"/>
      <c r="D60" s="108"/>
      <c r="E60" s="113"/>
      <c r="F60" s="108"/>
      <c r="G60" s="108"/>
      <c r="H60" s="78"/>
      <c r="I60" s="78"/>
      <c r="J60" s="5"/>
      <c r="K60" s="5"/>
      <c r="L60" s="5"/>
      <c r="M60" s="5"/>
      <c r="N60" s="5"/>
      <c r="O60" s="5"/>
      <c r="P60" s="5"/>
      <c r="Q60" s="5"/>
      <c r="R60" s="5"/>
      <c r="S60" s="5"/>
      <c r="T60" s="6"/>
      <c r="U60" s="6"/>
      <c r="V60" s="6"/>
      <c r="W60" s="6"/>
      <c r="X60" s="6"/>
      <c r="Y60" s="6"/>
      <c r="Z60" s="6"/>
    </row>
    <row r="61" ht="31.5" hidden="1" customHeight="1">
      <c r="A61" s="120" t="s">
        <v>170</v>
      </c>
      <c r="B61" s="122" t="s">
        <v>160</v>
      </c>
      <c r="C61" s="108"/>
      <c r="D61" s="108"/>
      <c r="E61" s="113"/>
      <c r="F61" s="108"/>
      <c r="G61" s="108"/>
      <c r="H61" s="78"/>
      <c r="I61" s="78"/>
      <c r="J61" s="5"/>
      <c r="K61" s="5"/>
      <c r="L61" s="5"/>
      <c r="M61" s="5"/>
      <c r="N61" s="5"/>
      <c r="O61" s="5"/>
      <c r="P61" s="5"/>
      <c r="Q61" s="5"/>
      <c r="R61" s="5"/>
      <c r="S61" s="5"/>
      <c r="T61" s="6"/>
      <c r="U61" s="6"/>
      <c r="V61" s="6"/>
      <c r="W61" s="6"/>
      <c r="X61" s="6"/>
      <c r="Y61" s="6"/>
      <c r="Z61" s="6"/>
    </row>
    <row r="62" ht="31.5" hidden="1" customHeight="1">
      <c r="A62" s="120" t="s">
        <v>164</v>
      </c>
      <c r="B62" s="122" t="s">
        <v>165</v>
      </c>
      <c r="C62" s="108"/>
      <c r="D62" s="108"/>
      <c r="E62" s="113"/>
      <c r="F62" s="108"/>
      <c r="G62" s="108"/>
      <c r="H62" s="78"/>
      <c r="I62" s="78"/>
      <c r="J62" s="5"/>
      <c r="K62" s="5"/>
      <c r="L62" s="5"/>
      <c r="M62" s="5"/>
      <c r="N62" s="5"/>
      <c r="O62" s="5"/>
      <c r="P62" s="5"/>
      <c r="Q62" s="5"/>
      <c r="R62" s="5"/>
      <c r="S62" s="5"/>
      <c r="T62" s="6"/>
      <c r="U62" s="6"/>
      <c r="V62" s="6"/>
      <c r="W62" s="6"/>
      <c r="X62" s="6"/>
      <c r="Y62" s="6"/>
      <c r="Z62" s="6"/>
    </row>
    <row r="63" ht="31.5" hidden="1" customHeight="1">
      <c r="A63" s="120" t="s">
        <v>168</v>
      </c>
      <c r="B63" s="122" t="s">
        <v>169</v>
      </c>
      <c r="C63" s="108"/>
      <c r="D63" s="108"/>
      <c r="E63" s="113"/>
      <c r="F63" s="108"/>
      <c r="G63" s="108"/>
      <c r="H63" s="78"/>
      <c r="I63" s="78"/>
      <c r="J63" s="5"/>
      <c r="K63" s="5"/>
      <c r="L63" s="5"/>
      <c r="M63" s="5"/>
      <c r="N63" s="5"/>
      <c r="O63" s="5"/>
      <c r="P63" s="5"/>
      <c r="Q63" s="5"/>
      <c r="R63" s="5"/>
      <c r="S63" s="5"/>
      <c r="T63" s="6"/>
      <c r="U63" s="6"/>
      <c r="V63" s="6"/>
      <c r="W63" s="6"/>
      <c r="X63" s="6"/>
      <c r="Y63" s="6"/>
      <c r="Z63" s="6"/>
    </row>
    <row r="64" ht="39.75" customHeight="1">
      <c r="A64" s="311" t="s">
        <v>171</v>
      </c>
      <c r="B64" s="99" t="s">
        <v>177</v>
      </c>
      <c r="C64" s="3"/>
      <c r="D64" s="3"/>
      <c r="E64" s="3"/>
      <c r="F64" s="3"/>
      <c r="G64" s="4"/>
      <c r="H64" s="78">
        <f>SUM(D68:D75)</f>
        <v>16</v>
      </c>
      <c r="I64" s="78">
        <f>COUNT(D68:D75)*2</f>
        <v>16</v>
      </c>
      <c r="J64" s="5"/>
      <c r="K64" s="5"/>
      <c r="L64" s="5"/>
      <c r="M64" s="5"/>
      <c r="N64" s="5"/>
      <c r="O64" s="5"/>
      <c r="P64" s="5"/>
      <c r="Q64" s="5"/>
      <c r="R64" s="5"/>
      <c r="S64" s="5"/>
      <c r="T64" s="6"/>
      <c r="U64" s="6"/>
      <c r="V64" s="6"/>
      <c r="W64" s="6"/>
      <c r="X64" s="6"/>
      <c r="Y64" s="6"/>
      <c r="Z64" s="6"/>
    </row>
    <row r="65" ht="31.5" hidden="1" customHeight="1">
      <c r="A65" s="120" t="s">
        <v>178</v>
      </c>
      <c r="B65" s="122" t="s">
        <v>179</v>
      </c>
      <c r="C65" s="108"/>
      <c r="D65" s="108"/>
      <c r="E65" s="113"/>
      <c r="F65" s="108"/>
      <c r="G65" s="108"/>
      <c r="H65" s="78"/>
      <c r="I65" s="78"/>
      <c r="J65" s="5"/>
      <c r="K65" s="5"/>
      <c r="L65" s="5"/>
      <c r="M65" s="5"/>
      <c r="N65" s="5"/>
      <c r="O65" s="5"/>
      <c r="P65" s="5"/>
      <c r="Q65" s="5"/>
      <c r="R65" s="5"/>
      <c r="S65" s="5"/>
      <c r="T65" s="6"/>
      <c r="U65" s="6"/>
      <c r="V65" s="6"/>
      <c r="W65" s="6"/>
      <c r="X65" s="6"/>
      <c r="Y65" s="6"/>
      <c r="Z65" s="6"/>
    </row>
    <row r="66" ht="31.5" hidden="1" customHeight="1">
      <c r="A66" s="120" t="s">
        <v>180</v>
      </c>
      <c r="B66" s="122" t="s">
        <v>181</v>
      </c>
      <c r="C66" s="108"/>
      <c r="D66" s="108"/>
      <c r="E66" s="113"/>
      <c r="F66" s="108"/>
      <c r="G66" s="108"/>
      <c r="H66" s="78"/>
      <c r="I66" s="78"/>
      <c r="J66" s="5"/>
      <c r="K66" s="5"/>
      <c r="L66" s="5"/>
      <c r="M66" s="5"/>
      <c r="N66" s="5"/>
      <c r="O66" s="5"/>
      <c r="P66" s="5"/>
      <c r="Q66" s="5"/>
      <c r="R66" s="5"/>
      <c r="S66" s="5"/>
      <c r="T66" s="6"/>
      <c r="U66" s="6"/>
      <c r="V66" s="6"/>
      <c r="W66" s="6"/>
      <c r="X66" s="6"/>
      <c r="Y66" s="6"/>
      <c r="Z66" s="6"/>
    </row>
    <row r="67" ht="31.5" hidden="1" customHeight="1">
      <c r="A67" s="120" t="s">
        <v>184</v>
      </c>
      <c r="B67" s="122" t="s">
        <v>185</v>
      </c>
      <c r="C67" s="108"/>
      <c r="D67" s="108"/>
      <c r="E67" s="113"/>
      <c r="F67" s="108"/>
      <c r="G67" s="108"/>
      <c r="H67" s="78"/>
      <c r="I67" s="78"/>
      <c r="J67" s="5"/>
      <c r="K67" s="5"/>
      <c r="L67" s="5"/>
      <c r="M67" s="5"/>
      <c r="N67" s="5"/>
      <c r="O67" s="5"/>
      <c r="P67" s="5"/>
      <c r="Q67" s="5"/>
      <c r="R67" s="5"/>
      <c r="S67" s="5"/>
      <c r="T67" s="6"/>
      <c r="U67" s="6"/>
      <c r="V67" s="6"/>
      <c r="W67" s="6"/>
      <c r="X67" s="6"/>
      <c r="Y67" s="6"/>
      <c r="Z67" s="6"/>
    </row>
    <row r="68" ht="31.5" customHeight="1">
      <c r="A68" s="104" t="s">
        <v>186</v>
      </c>
      <c r="B68" s="122" t="s">
        <v>187</v>
      </c>
      <c r="C68" s="110" t="s">
        <v>2775</v>
      </c>
      <c r="D68" s="108">
        <v>2.0</v>
      </c>
      <c r="E68" s="113" t="s">
        <v>158</v>
      </c>
      <c r="F68" s="108"/>
      <c r="G68" s="108"/>
      <c r="H68" s="78"/>
      <c r="I68" s="78"/>
      <c r="J68" s="5"/>
      <c r="K68" s="5"/>
      <c r="L68" s="5"/>
      <c r="M68" s="5"/>
      <c r="N68" s="5"/>
      <c r="O68" s="5"/>
      <c r="P68" s="5"/>
      <c r="Q68" s="5"/>
      <c r="R68" s="5"/>
      <c r="S68" s="5"/>
      <c r="T68" s="6"/>
      <c r="U68" s="6"/>
      <c r="V68" s="6"/>
      <c r="W68" s="6"/>
      <c r="X68" s="6"/>
      <c r="Y68" s="6"/>
      <c r="Z68" s="6"/>
    </row>
    <row r="69" ht="45.0" customHeight="1">
      <c r="A69" s="104"/>
      <c r="B69" s="122"/>
      <c r="C69" s="110" t="s">
        <v>2776</v>
      </c>
      <c r="D69" s="108">
        <v>2.0</v>
      </c>
      <c r="E69" s="113" t="s">
        <v>158</v>
      </c>
      <c r="F69" s="108"/>
      <c r="G69" s="108"/>
      <c r="H69" s="78"/>
      <c r="I69" s="78"/>
      <c r="J69" s="5"/>
      <c r="K69" s="5"/>
      <c r="L69" s="5"/>
      <c r="M69" s="5"/>
      <c r="N69" s="5"/>
      <c r="O69" s="5"/>
      <c r="P69" s="5"/>
      <c r="Q69" s="5"/>
      <c r="R69" s="5"/>
      <c r="S69" s="5"/>
      <c r="T69" s="6"/>
      <c r="U69" s="6"/>
      <c r="V69" s="6"/>
      <c r="W69" s="6"/>
      <c r="X69" s="6"/>
      <c r="Y69" s="6"/>
      <c r="Z69" s="6"/>
    </row>
    <row r="70" ht="25.5" customHeight="1">
      <c r="A70" s="104"/>
      <c r="B70" s="122"/>
      <c r="C70" s="110" t="s">
        <v>2777</v>
      </c>
      <c r="D70" s="108">
        <v>2.0</v>
      </c>
      <c r="E70" s="113" t="s">
        <v>158</v>
      </c>
      <c r="F70" s="108"/>
      <c r="G70" s="108"/>
      <c r="H70" s="78"/>
      <c r="I70" s="78"/>
      <c r="J70" s="5"/>
      <c r="K70" s="5"/>
      <c r="L70" s="5"/>
      <c r="M70" s="5"/>
      <c r="N70" s="5"/>
      <c r="O70" s="5"/>
      <c r="P70" s="5"/>
      <c r="Q70" s="5"/>
      <c r="R70" s="5"/>
      <c r="S70" s="5"/>
      <c r="T70" s="6"/>
      <c r="U70" s="6"/>
      <c r="V70" s="6"/>
      <c r="W70" s="6"/>
      <c r="X70" s="6"/>
      <c r="Y70" s="6"/>
      <c r="Z70" s="6"/>
    </row>
    <row r="71" ht="30.0" customHeight="1">
      <c r="A71" s="104"/>
      <c r="B71" s="122"/>
      <c r="C71" s="110" t="s">
        <v>2778</v>
      </c>
      <c r="D71" s="108">
        <v>2.0</v>
      </c>
      <c r="E71" s="113" t="s">
        <v>158</v>
      </c>
      <c r="F71" s="108"/>
      <c r="G71" s="108"/>
      <c r="H71" s="78"/>
      <c r="I71" s="78"/>
      <c r="J71" s="5"/>
      <c r="K71" s="5"/>
      <c r="L71" s="5"/>
      <c r="M71" s="5"/>
      <c r="N71" s="5"/>
      <c r="O71" s="5"/>
      <c r="P71" s="5"/>
      <c r="Q71" s="5"/>
      <c r="R71" s="5"/>
      <c r="S71" s="5"/>
      <c r="T71" s="6"/>
      <c r="U71" s="6"/>
      <c r="V71" s="6"/>
      <c r="W71" s="6"/>
      <c r="X71" s="6"/>
      <c r="Y71" s="6"/>
      <c r="Z71" s="6"/>
    </row>
    <row r="72" ht="15.75" customHeight="1">
      <c r="A72" s="104"/>
      <c r="B72" s="122"/>
      <c r="C72" s="5" t="s">
        <v>2779</v>
      </c>
      <c r="D72" s="108">
        <v>2.0</v>
      </c>
      <c r="E72" s="113" t="s">
        <v>158</v>
      </c>
      <c r="F72" s="108"/>
      <c r="G72" s="108"/>
      <c r="H72" s="78"/>
      <c r="I72" s="78"/>
      <c r="J72" s="5"/>
      <c r="K72" s="5"/>
      <c r="L72" s="5"/>
      <c r="M72" s="5"/>
      <c r="N72" s="5"/>
      <c r="O72" s="5"/>
      <c r="P72" s="5"/>
      <c r="Q72" s="5"/>
      <c r="R72" s="5"/>
      <c r="S72" s="5"/>
      <c r="T72" s="6"/>
      <c r="U72" s="6"/>
      <c r="V72" s="6"/>
      <c r="W72" s="6"/>
      <c r="X72" s="6"/>
      <c r="Y72" s="6"/>
      <c r="Z72" s="6"/>
    </row>
    <row r="73" ht="15.75" customHeight="1">
      <c r="A73" s="104"/>
      <c r="B73" s="122"/>
      <c r="C73" s="110" t="s">
        <v>2780</v>
      </c>
      <c r="D73" s="108">
        <v>2.0</v>
      </c>
      <c r="E73" s="113" t="s">
        <v>158</v>
      </c>
      <c r="F73" s="108"/>
      <c r="G73" s="108"/>
      <c r="H73" s="78"/>
      <c r="I73" s="78"/>
      <c r="J73" s="5"/>
      <c r="K73" s="5"/>
      <c r="L73" s="5"/>
      <c r="M73" s="5"/>
      <c r="N73" s="5"/>
      <c r="O73" s="5"/>
      <c r="P73" s="5"/>
      <c r="Q73" s="5"/>
      <c r="R73" s="5"/>
      <c r="S73" s="5"/>
      <c r="T73" s="6"/>
      <c r="U73" s="6"/>
      <c r="V73" s="6"/>
      <c r="W73" s="6"/>
      <c r="X73" s="6"/>
      <c r="Y73" s="6"/>
      <c r="Z73" s="6"/>
    </row>
    <row r="74" ht="15.75" customHeight="1">
      <c r="A74" s="104"/>
      <c r="B74" s="122"/>
      <c r="C74" s="5" t="s">
        <v>2782</v>
      </c>
      <c r="D74" s="108">
        <v>2.0</v>
      </c>
      <c r="E74" s="113" t="s">
        <v>158</v>
      </c>
      <c r="F74" s="108"/>
      <c r="G74" s="108"/>
      <c r="H74" s="78"/>
      <c r="I74" s="78"/>
      <c r="J74" s="5"/>
      <c r="K74" s="5"/>
      <c r="L74" s="5"/>
      <c r="M74" s="5"/>
      <c r="N74" s="5"/>
      <c r="O74" s="5"/>
      <c r="P74" s="5"/>
      <c r="Q74" s="5"/>
      <c r="R74" s="5"/>
      <c r="S74" s="5"/>
      <c r="T74" s="6"/>
      <c r="U74" s="6"/>
      <c r="V74" s="6"/>
      <c r="W74" s="6"/>
      <c r="X74" s="6"/>
      <c r="Y74" s="6"/>
      <c r="Z74" s="6"/>
    </row>
    <row r="75" ht="15.75" customHeight="1">
      <c r="A75" s="104"/>
      <c r="B75" s="122"/>
      <c r="C75" s="108" t="s">
        <v>2783</v>
      </c>
      <c r="D75" s="108">
        <v>2.0</v>
      </c>
      <c r="E75" s="113" t="s">
        <v>158</v>
      </c>
      <c r="F75" s="108"/>
      <c r="G75" s="108"/>
      <c r="H75" s="78"/>
      <c r="I75" s="78"/>
      <c r="J75" s="5"/>
      <c r="K75" s="5"/>
      <c r="L75" s="5"/>
      <c r="M75" s="5"/>
      <c r="N75" s="5"/>
      <c r="O75" s="5"/>
      <c r="P75" s="5"/>
      <c r="Q75" s="5"/>
      <c r="R75" s="5"/>
      <c r="S75" s="5"/>
      <c r="T75" s="6"/>
      <c r="U75" s="6"/>
      <c r="V75" s="6"/>
      <c r="W75" s="6"/>
      <c r="X75" s="6"/>
      <c r="Y75" s="6"/>
      <c r="Z75" s="6"/>
    </row>
    <row r="76" ht="31.5" hidden="1" customHeight="1">
      <c r="A76" s="120" t="s">
        <v>190</v>
      </c>
      <c r="B76" s="122" t="s">
        <v>191</v>
      </c>
      <c r="C76" s="108"/>
      <c r="D76" s="108"/>
      <c r="E76" s="113"/>
      <c r="F76" s="108"/>
      <c r="G76" s="108"/>
      <c r="H76" s="78"/>
      <c r="I76" s="78"/>
      <c r="J76" s="5"/>
      <c r="K76" s="5"/>
      <c r="L76" s="5"/>
      <c r="M76" s="5"/>
      <c r="N76" s="5"/>
      <c r="O76" s="5"/>
      <c r="P76" s="5"/>
      <c r="Q76" s="5"/>
      <c r="R76" s="5"/>
      <c r="S76" s="5"/>
      <c r="T76" s="6"/>
      <c r="U76" s="6"/>
      <c r="V76" s="6"/>
      <c r="W76" s="6"/>
      <c r="X76" s="6"/>
      <c r="Y76" s="6"/>
      <c r="Z76" s="6"/>
    </row>
    <row r="77" ht="39.75" hidden="1" customHeight="1">
      <c r="A77" s="314" t="s">
        <v>193</v>
      </c>
      <c r="B77" s="99" t="s">
        <v>235</v>
      </c>
      <c r="C77" s="3"/>
      <c r="D77" s="3"/>
      <c r="E77" s="3"/>
      <c r="F77" s="3"/>
      <c r="G77" s="4"/>
      <c r="H77" s="78"/>
      <c r="I77" s="78"/>
      <c r="J77" s="5"/>
      <c r="K77" s="5"/>
      <c r="L77" s="5"/>
      <c r="M77" s="5"/>
      <c r="N77" s="5"/>
      <c r="O77" s="5"/>
      <c r="P77" s="5"/>
      <c r="Q77" s="5"/>
      <c r="R77" s="5"/>
      <c r="S77" s="5"/>
      <c r="T77" s="6"/>
      <c r="U77" s="6"/>
      <c r="V77" s="6"/>
      <c r="W77" s="6"/>
      <c r="X77" s="6"/>
      <c r="Y77" s="6"/>
      <c r="Z77" s="6"/>
    </row>
    <row r="78" ht="31.5" hidden="1" customHeight="1">
      <c r="A78" s="120" t="s">
        <v>246</v>
      </c>
      <c r="B78" s="122" t="s">
        <v>199</v>
      </c>
      <c r="C78" s="110"/>
      <c r="D78" s="108"/>
      <c r="E78" s="113"/>
      <c r="F78" s="108"/>
      <c r="G78" s="108"/>
      <c r="H78" s="78"/>
      <c r="I78" s="78"/>
      <c r="J78" s="5"/>
      <c r="K78" s="5"/>
      <c r="L78" s="5"/>
      <c r="M78" s="5"/>
      <c r="N78" s="5"/>
      <c r="O78" s="5"/>
      <c r="P78" s="5"/>
      <c r="Q78" s="5"/>
      <c r="R78" s="5"/>
      <c r="S78" s="5"/>
      <c r="T78" s="6"/>
      <c r="U78" s="6"/>
      <c r="V78" s="6"/>
      <c r="W78" s="6"/>
      <c r="X78" s="6"/>
      <c r="Y78" s="6"/>
      <c r="Z78" s="6"/>
    </row>
    <row r="79" ht="31.5" hidden="1" customHeight="1">
      <c r="A79" s="120" t="s">
        <v>254</v>
      </c>
      <c r="B79" s="122" t="s">
        <v>214</v>
      </c>
      <c r="C79" s="110"/>
      <c r="D79" s="108"/>
      <c r="E79" s="113"/>
      <c r="F79" s="108"/>
      <c r="G79" s="108"/>
      <c r="H79" s="78"/>
      <c r="I79" s="78"/>
      <c r="J79" s="5"/>
      <c r="K79" s="5"/>
      <c r="L79" s="5"/>
      <c r="M79" s="5"/>
      <c r="N79" s="5"/>
      <c r="O79" s="5"/>
      <c r="P79" s="5"/>
      <c r="Q79" s="5"/>
      <c r="R79" s="5"/>
      <c r="S79" s="5"/>
      <c r="T79" s="6"/>
      <c r="U79" s="6"/>
      <c r="V79" s="6"/>
      <c r="W79" s="6"/>
      <c r="X79" s="6"/>
      <c r="Y79" s="6"/>
      <c r="Z79" s="6"/>
    </row>
    <row r="80" ht="31.5" hidden="1" customHeight="1">
      <c r="A80" s="120" t="s">
        <v>261</v>
      </c>
      <c r="B80" s="122" t="s">
        <v>222</v>
      </c>
      <c r="C80" s="108"/>
      <c r="D80" s="108"/>
      <c r="E80" s="113"/>
      <c r="F80" s="108"/>
      <c r="G80" s="108"/>
      <c r="H80" s="78"/>
      <c r="I80" s="78"/>
      <c r="J80" s="5"/>
      <c r="K80" s="5"/>
      <c r="L80" s="5"/>
      <c r="M80" s="5"/>
      <c r="N80" s="5"/>
      <c r="O80" s="5"/>
      <c r="P80" s="5"/>
      <c r="Q80" s="5"/>
      <c r="R80" s="5"/>
      <c r="S80" s="5"/>
      <c r="T80" s="6"/>
      <c r="U80" s="6"/>
      <c r="V80" s="6"/>
      <c r="W80" s="6"/>
      <c r="X80" s="6"/>
      <c r="Y80" s="6"/>
      <c r="Z80" s="6"/>
    </row>
    <row r="81" ht="39.75" customHeight="1">
      <c r="A81" s="96" t="s">
        <v>226</v>
      </c>
      <c r="B81" s="99" t="s">
        <v>264</v>
      </c>
      <c r="C81" s="3"/>
      <c r="D81" s="3"/>
      <c r="E81" s="3"/>
      <c r="F81" s="3"/>
      <c r="G81" s="4"/>
      <c r="H81" s="78">
        <f>SUM(D82:D93)</f>
        <v>6</v>
      </c>
      <c r="I81" s="78">
        <f>COUNT(D82:D93)*2</f>
        <v>10</v>
      </c>
      <c r="J81" s="5"/>
      <c r="K81" s="5"/>
      <c r="L81" s="5"/>
      <c r="M81" s="5"/>
      <c r="N81" s="5"/>
      <c r="O81" s="5"/>
      <c r="P81" s="5"/>
      <c r="Q81" s="5"/>
      <c r="R81" s="5"/>
      <c r="S81" s="5"/>
      <c r="T81" s="6"/>
      <c r="U81" s="6"/>
      <c r="V81" s="6"/>
      <c r="W81" s="6"/>
      <c r="X81" s="6"/>
      <c r="Y81" s="6"/>
      <c r="Z81" s="6"/>
    </row>
    <row r="82" ht="63.0" customHeight="1">
      <c r="A82" s="104" t="s">
        <v>233</v>
      </c>
      <c r="B82" s="122" t="s">
        <v>234</v>
      </c>
      <c r="C82" s="108" t="s">
        <v>2794</v>
      </c>
      <c r="D82" s="108">
        <v>2.0</v>
      </c>
      <c r="E82" s="113" t="s">
        <v>158</v>
      </c>
      <c r="F82" s="110" t="s">
        <v>2740</v>
      </c>
      <c r="G82" s="108"/>
      <c r="H82" s="78"/>
      <c r="I82" s="78"/>
      <c r="J82" s="5"/>
      <c r="K82" s="5"/>
      <c r="L82" s="5"/>
      <c r="M82" s="5"/>
      <c r="N82" s="5"/>
      <c r="O82" s="5"/>
      <c r="P82" s="5"/>
      <c r="Q82" s="5"/>
      <c r="R82" s="5"/>
      <c r="S82" s="5"/>
      <c r="T82" s="6"/>
      <c r="U82" s="6"/>
      <c r="V82" s="6"/>
      <c r="W82" s="6"/>
      <c r="X82" s="6"/>
      <c r="Y82" s="6"/>
      <c r="Z82" s="6"/>
    </row>
    <row r="83" ht="45.0" customHeight="1">
      <c r="A83" s="104"/>
      <c r="B83" s="122"/>
      <c r="C83" s="110" t="s">
        <v>2796</v>
      </c>
      <c r="D83" s="108">
        <v>2.0</v>
      </c>
      <c r="E83" s="113" t="s">
        <v>158</v>
      </c>
      <c r="F83" s="110" t="s">
        <v>2797</v>
      </c>
      <c r="G83" s="108"/>
      <c r="H83" s="78"/>
      <c r="I83" s="78"/>
      <c r="J83" s="5"/>
      <c r="K83" s="5"/>
      <c r="L83" s="5"/>
      <c r="M83" s="5"/>
      <c r="N83" s="5"/>
      <c r="O83" s="5"/>
      <c r="P83" s="5"/>
      <c r="Q83" s="5"/>
      <c r="R83" s="5"/>
      <c r="S83" s="5"/>
      <c r="T83" s="6"/>
      <c r="U83" s="6"/>
      <c r="V83" s="6"/>
      <c r="W83" s="6"/>
      <c r="X83" s="6"/>
      <c r="Y83" s="6"/>
      <c r="Z83" s="6"/>
    </row>
    <row r="84" ht="45.0" customHeight="1">
      <c r="A84" s="104"/>
      <c r="B84" s="122"/>
      <c r="C84" s="108" t="s">
        <v>2798</v>
      </c>
      <c r="D84" s="108">
        <v>0.0</v>
      </c>
      <c r="E84" s="113" t="s">
        <v>158</v>
      </c>
      <c r="F84" s="110" t="s">
        <v>2797</v>
      </c>
      <c r="G84" s="108"/>
      <c r="H84" s="78"/>
      <c r="I84" s="78"/>
      <c r="J84" s="5"/>
      <c r="K84" s="5"/>
      <c r="L84" s="5"/>
      <c r="M84" s="5"/>
      <c r="N84" s="5"/>
      <c r="O84" s="5"/>
      <c r="P84" s="5"/>
      <c r="Q84" s="5"/>
      <c r="R84" s="5"/>
      <c r="S84" s="5"/>
      <c r="T84" s="6"/>
      <c r="U84" s="6"/>
      <c r="V84" s="6"/>
      <c r="W84" s="6"/>
      <c r="X84" s="6"/>
      <c r="Y84" s="6"/>
      <c r="Z84" s="6"/>
    </row>
    <row r="85" ht="47.25" customHeight="1">
      <c r="A85" s="104" t="s">
        <v>236</v>
      </c>
      <c r="B85" s="122" t="s">
        <v>237</v>
      </c>
      <c r="C85" s="110" t="s">
        <v>2799</v>
      </c>
      <c r="D85" s="108">
        <v>2.0</v>
      </c>
      <c r="E85" s="113" t="s">
        <v>158</v>
      </c>
      <c r="F85" s="108"/>
      <c r="G85" s="108"/>
      <c r="H85" s="78"/>
      <c r="I85" s="78"/>
      <c r="J85" s="5"/>
      <c r="K85" s="5"/>
      <c r="L85" s="5"/>
      <c r="M85" s="5"/>
      <c r="N85" s="5"/>
      <c r="O85" s="5"/>
      <c r="P85" s="5"/>
      <c r="Q85" s="5"/>
      <c r="R85" s="5"/>
      <c r="S85" s="5"/>
      <c r="T85" s="6"/>
      <c r="U85" s="6"/>
      <c r="V85" s="6"/>
      <c r="W85" s="6"/>
      <c r="X85" s="6"/>
      <c r="Y85" s="6"/>
      <c r="Z85" s="6"/>
    </row>
    <row r="86" ht="47.25" hidden="1" customHeight="1">
      <c r="A86" s="120" t="s">
        <v>238</v>
      </c>
      <c r="B86" s="122" t="s">
        <v>239</v>
      </c>
      <c r="C86" s="110"/>
      <c r="D86" s="108"/>
      <c r="E86" s="113"/>
      <c r="F86" s="108"/>
      <c r="G86" s="108"/>
      <c r="H86" s="78"/>
      <c r="I86" s="78"/>
      <c r="J86" s="5"/>
      <c r="K86" s="5"/>
      <c r="L86" s="5"/>
      <c r="M86" s="5"/>
      <c r="N86" s="5"/>
      <c r="O86" s="5"/>
      <c r="P86" s="5"/>
      <c r="Q86" s="5"/>
      <c r="R86" s="5"/>
      <c r="S86" s="5"/>
      <c r="T86" s="6"/>
      <c r="U86" s="6"/>
      <c r="V86" s="6"/>
      <c r="W86" s="6"/>
      <c r="X86" s="6"/>
      <c r="Y86" s="6"/>
      <c r="Z86" s="6"/>
    </row>
    <row r="87" ht="47.25" hidden="1" customHeight="1">
      <c r="A87" s="120" t="s">
        <v>240</v>
      </c>
      <c r="B87" s="122" t="s">
        <v>242</v>
      </c>
      <c r="C87" s="110"/>
      <c r="D87" s="108"/>
      <c r="E87" s="113"/>
      <c r="F87" s="108"/>
      <c r="G87" s="108"/>
      <c r="H87" s="78"/>
      <c r="I87" s="78"/>
      <c r="J87" s="5"/>
      <c r="K87" s="5"/>
      <c r="L87" s="5"/>
      <c r="M87" s="5"/>
      <c r="N87" s="5"/>
      <c r="O87" s="5"/>
      <c r="P87" s="5"/>
      <c r="Q87" s="5"/>
      <c r="R87" s="5"/>
      <c r="S87" s="5"/>
      <c r="T87" s="6"/>
      <c r="U87" s="6"/>
      <c r="V87" s="6"/>
      <c r="W87" s="6"/>
      <c r="X87" s="6"/>
      <c r="Y87" s="6"/>
      <c r="Z87" s="6"/>
    </row>
    <row r="88" ht="63.0" hidden="1" customHeight="1">
      <c r="A88" s="120" t="s">
        <v>243</v>
      </c>
      <c r="B88" s="122" t="s">
        <v>2800</v>
      </c>
      <c r="C88" s="110"/>
      <c r="D88" s="108"/>
      <c r="E88" s="113"/>
      <c r="F88" s="108"/>
      <c r="G88" s="108"/>
      <c r="H88" s="78"/>
      <c r="I88" s="78"/>
      <c r="J88" s="5"/>
      <c r="K88" s="5"/>
      <c r="L88" s="5"/>
      <c r="M88" s="5"/>
      <c r="N88" s="5"/>
      <c r="O88" s="5"/>
      <c r="P88" s="5"/>
      <c r="Q88" s="5"/>
      <c r="R88" s="5"/>
      <c r="S88" s="5"/>
      <c r="T88" s="6"/>
      <c r="U88" s="6"/>
      <c r="V88" s="6"/>
      <c r="W88" s="6"/>
      <c r="X88" s="6"/>
      <c r="Y88" s="6"/>
      <c r="Z88" s="6"/>
    </row>
    <row r="89" ht="47.25" hidden="1" customHeight="1">
      <c r="A89" s="120" t="s">
        <v>249</v>
      </c>
      <c r="B89" s="122" t="s">
        <v>250</v>
      </c>
      <c r="C89" s="110"/>
      <c r="D89" s="108"/>
      <c r="E89" s="113"/>
      <c r="F89" s="108"/>
      <c r="G89" s="108"/>
      <c r="H89" s="78"/>
      <c r="I89" s="78"/>
      <c r="J89" s="5"/>
      <c r="K89" s="5"/>
      <c r="L89" s="5"/>
      <c r="M89" s="5"/>
      <c r="N89" s="5"/>
      <c r="O89" s="5"/>
      <c r="P89" s="5"/>
      <c r="Q89" s="5"/>
      <c r="R89" s="5"/>
      <c r="S89" s="5"/>
      <c r="T89" s="6"/>
      <c r="U89" s="6"/>
      <c r="V89" s="6"/>
      <c r="W89" s="6"/>
      <c r="X89" s="6"/>
      <c r="Y89" s="6"/>
      <c r="Z89" s="6"/>
    </row>
    <row r="90" ht="47.25" hidden="1" customHeight="1">
      <c r="A90" s="120" t="s">
        <v>252</v>
      </c>
      <c r="B90" s="122" t="s">
        <v>255</v>
      </c>
      <c r="C90" s="110"/>
      <c r="D90" s="108"/>
      <c r="E90" s="113"/>
      <c r="F90" s="108"/>
      <c r="G90" s="108"/>
      <c r="H90" s="78"/>
      <c r="I90" s="78"/>
      <c r="J90" s="5"/>
      <c r="K90" s="5"/>
      <c r="L90" s="5"/>
      <c r="M90" s="5"/>
      <c r="N90" s="5"/>
      <c r="O90" s="5"/>
      <c r="P90" s="5"/>
      <c r="Q90" s="5"/>
      <c r="R90" s="5"/>
      <c r="S90" s="5"/>
      <c r="T90" s="6"/>
      <c r="U90" s="6"/>
      <c r="V90" s="6"/>
      <c r="W90" s="6"/>
      <c r="X90" s="6"/>
      <c r="Y90" s="6"/>
      <c r="Z90" s="6"/>
    </row>
    <row r="91" ht="78.75" hidden="1" customHeight="1">
      <c r="A91" s="120" t="s">
        <v>259</v>
      </c>
      <c r="B91" s="122" t="s">
        <v>260</v>
      </c>
      <c r="C91" s="110"/>
      <c r="D91" s="108"/>
      <c r="E91" s="113"/>
      <c r="F91" s="108"/>
      <c r="G91" s="108"/>
      <c r="H91" s="78"/>
      <c r="I91" s="78"/>
      <c r="J91" s="5"/>
      <c r="K91" s="5"/>
      <c r="L91" s="5"/>
      <c r="M91" s="5"/>
      <c r="N91" s="5"/>
      <c r="O91" s="5"/>
      <c r="P91" s="5"/>
      <c r="Q91" s="5"/>
      <c r="R91" s="5"/>
      <c r="S91" s="5"/>
      <c r="T91" s="6"/>
      <c r="U91" s="6"/>
      <c r="V91" s="6"/>
      <c r="W91" s="6"/>
      <c r="X91" s="6"/>
      <c r="Y91" s="6"/>
      <c r="Z91" s="6"/>
    </row>
    <row r="92" ht="47.25" hidden="1" customHeight="1">
      <c r="A92" s="120" t="s">
        <v>262</v>
      </c>
      <c r="B92" s="122" t="s">
        <v>263</v>
      </c>
      <c r="C92" s="108"/>
      <c r="D92" s="108"/>
      <c r="E92" s="113"/>
      <c r="F92" s="108"/>
      <c r="G92" s="108"/>
      <c r="H92" s="78"/>
      <c r="I92" s="78"/>
      <c r="J92" s="5"/>
      <c r="K92" s="5"/>
      <c r="L92" s="5"/>
      <c r="M92" s="5"/>
      <c r="N92" s="5"/>
      <c r="O92" s="5"/>
      <c r="P92" s="5"/>
      <c r="Q92" s="5"/>
      <c r="R92" s="5"/>
      <c r="S92" s="5"/>
      <c r="T92" s="6"/>
      <c r="U92" s="6"/>
      <c r="V92" s="6"/>
      <c r="W92" s="6"/>
      <c r="X92" s="6"/>
      <c r="Y92" s="6"/>
      <c r="Z92" s="6"/>
    </row>
    <row r="93" ht="47.25" customHeight="1">
      <c r="A93" s="104" t="s">
        <v>265</v>
      </c>
      <c r="B93" s="122" t="s">
        <v>266</v>
      </c>
      <c r="C93" s="134" t="s">
        <v>2809</v>
      </c>
      <c r="D93" s="108">
        <v>0.0</v>
      </c>
      <c r="E93" s="113" t="s">
        <v>158</v>
      </c>
      <c r="F93" s="108"/>
      <c r="G93" s="108"/>
      <c r="H93" s="78"/>
      <c r="I93" s="78"/>
      <c r="J93" s="5"/>
      <c r="K93" s="5"/>
      <c r="L93" s="5"/>
      <c r="M93" s="5"/>
      <c r="N93" s="5"/>
      <c r="O93" s="5"/>
      <c r="P93" s="5"/>
      <c r="Q93" s="5"/>
      <c r="R93" s="5"/>
      <c r="S93" s="5"/>
      <c r="T93" s="6"/>
      <c r="U93" s="6"/>
      <c r="V93" s="6"/>
      <c r="W93" s="6"/>
      <c r="X93" s="6"/>
      <c r="Y93" s="6"/>
      <c r="Z93" s="6"/>
    </row>
    <row r="94" ht="30.0" hidden="1" customHeight="1">
      <c r="A94" s="120" t="s">
        <v>267</v>
      </c>
      <c r="B94" s="110" t="s">
        <v>268</v>
      </c>
      <c r="C94" s="108"/>
      <c r="D94" s="108"/>
      <c r="E94" s="113"/>
      <c r="F94" s="108"/>
      <c r="G94" s="108"/>
      <c r="H94" s="78"/>
      <c r="I94" s="78"/>
      <c r="J94" s="5"/>
      <c r="K94" s="5"/>
      <c r="L94" s="5"/>
      <c r="M94" s="5"/>
      <c r="N94" s="5"/>
      <c r="O94" s="5"/>
      <c r="P94" s="5"/>
      <c r="Q94" s="5"/>
      <c r="R94" s="5"/>
      <c r="S94" s="5"/>
      <c r="T94" s="6"/>
      <c r="U94" s="6"/>
      <c r="V94" s="6"/>
      <c r="W94" s="6"/>
      <c r="X94" s="6"/>
      <c r="Y94" s="6"/>
      <c r="Z94" s="6"/>
    </row>
    <row r="95" ht="39.75" hidden="1" customHeight="1">
      <c r="A95" s="314" t="s">
        <v>294</v>
      </c>
      <c r="B95" s="99" t="s">
        <v>295</v>
      </c>
      <c r="C95" s="3"/>
      <c r="D95" s="3"/>
      <c r="E95" s="3"/>
      <c r="F95" s="3"/>
      <c r="G95" s="4"/>
      <c r="H95" s="78"/>
      <c r="I95" s="78"/>
      <c r="J95" s="5"/>
      <c r="K95" s="5"/>
      <c r="L95" s="5"/>
      <c r="M95" s="5"/>
      <c r="N95" s="5"/>
      <c r="O95" s="5"/>
      <c r="P95" s="5"/>
      <c r="Q95" s="5"/>
      <c r="R95" s="5"/>
      <c r="S95" s="5"/>
      <c r="T95" s="6"/>
      <c r="U95" s="6"/>
      <c r="V95" s="6"/>
      <c r="W95" s="6"/>
      <c r="X95" s="6"/>
      <c r="Y95" s="6"/>
      <c r="Z95" s="6"/>
    </row>
    <row r="96" ht="15.75" hidden="1" customHeight="1">
      <c r="A96" s="120" t="s">
        <v>275</v>
      </c>
      <c r="B96" s="122" t="s">
        <v>276</v>
      </c>
      <c r="C96" s="108"/>
      <c r="D96" s="108"/>
      <c r="E96" s="113"/>
      <c r="F96" s="108"/>
      <c r="G96" s="108"/>
      <c r="H96" s="78"/>
      <c r="I96" s="78"/>
      <c r="J96" s="5"/>
      <c r="K96" s="5"/>
      <c r="L96" s="5"/>
      <c r="M96" s="5"/>
      <c r="N96" s="5"/>
      <c r="O96" s="5"/>
      <c r="P96" s="5"/>
      <c r="Q96" s="5"/>
      <c r="R96" s="5"/>
      <c r="S96" s="5"/>
      <c r="T96" s="6"/>
      <c r="U96" s="6"/>
      <c r="V96" s="6"/>
      <c r="W96" s="6"/>
      <c r="X96" s="6"/>
      <c r="Y96" s="6"/>
      <c r="Z96" s="6"/>
    </row>
    <row r="97" ht="31.5" hidden="1" customHeight="1">
      <c r="A97" s="120" t="s">
        <v>277</v>
      </c>
      <c r="B97" s="122" t="s">
        <v>278</v>
      </c>
      <c r="C97" s="108"/>
      <c r="D97" s="108"/>
      <c r="E97" s="113"/>
      <c r="F97" s="108"/>
      <c r="G97" s="108"/>
      <c r="H97" s="78"/>
      <c r="I97" s="78"/>
      <c r="J97" s="5"/>
      <c r="K97" s="5"/>
      <c r="L97" s="5"/>
      <c r="M97" s="5"/>
      <c r="N97" s="5"/>
      <c r="O97" s="5"/>
      <c r="P97" s="5"/>
      <c r="Q97" s="5"/>
      <c r="R97" s="5"/>
      <c r="S97" s="5"/>
      <c r="T97" s="6"/>
      <c r="U97" s="6"/>
      <c r="V97" s="6"/>
      <c r="W97" s="6"/>
      <c r="X97" s="6"/>
      <c r="Y97" s="6"/>
      <c r="Z97" s="6"/>
    </row>
    <row r="98" ht="31.5" hidden="1" customHeight="1">
      <c r="A98" s="120" t="s">
        <v>326</v>
      </c>
      <c r="B98" s="122" t="s">
        <v>280</v>
      </c>
      <c r="C98" s="108"/>
      <c r="D98" s="108"/>
      <c r="E98" s="113"/>
      <c r="F98" s="108"/>
      <c r="G98" s="108"/>
      <c r="H98" s="78"/>
      <c r="I98" s="78"/>
      <c r="J98" s="5"/>
      <c r="K98" s="5"/>
      <c r="L98" s="5"/>
      <c r="M98" s="5"/>
      <c r="N98" s="5"/>
      <c r="O98" s="5"/>
      <c r="P98" s="5"/>
      <c r="Q98" s="5"/>
      <c r="R98" s="5"/>
      <c r="S98" s="5"/>
      <c r="T98" s="6"/>
      <c r="U98" s="6"/>
      <c r="V98" s="6"/>
      <c r="W98" s="6"/>
      <c r="X98" s="6"/>
      <c r="Y98" s="6"/>
      <c r="Z98" s="6"/>
    </row>
    <row r="99" ht="31.5" hidden="1" customHeight="1">
      <c r="A99" s="120" t="s">
        <v>282</v>
      </c>
      <c r="B99" s="122" t="s">
        <v>283</v>
      </c>
      <c r="C99" s="108"/>
      <c r="D99" s="108"/>
      <c r="E99" s="113"/>
      <c r="F99" s="108"/>
      <c r="G99" s="108"/>
      <c r="H99" s="78"/>
      <c r="I99" s="78"/>
      <c r="J99" s="5"/>
      <c r="K99" s="5"/>
      <c r="L99" s="5"/>
      <c r="M99" s="5"/>
      <c r="N99" s="5"/>
      <c r="O99" s="5"/>
      <c r="P99" s="5"/>
      <c r="Q99" s="5"/>
      <c r="R99" s="5"/>
      <c r="S99" s="5"/>
      <c r="T99" s="6"/>
      <c r="U99" s="6"/>
      <c r="V99" s="6"/>
      <c r="W99" s="6"/>
      <c r="X99" s="6"/>
      <c r="Y99" s="6"/>
      <c r="Z99" s="6"/>
    </row>
    <row r="100" ht="31.5" hidden="1" customHeight="1">
      <c r="A100" s="120" t="s">
        <v>284</v>
      </c>
      <c r="B100" s="122" t="s">
        <v>285</v>
      </c>
      <c r="C100" s="108"/>
      <c r="D100" s="108"/>
      <c r="E100" s="113"/>
      <c r="F100" s="108"/>
      <c r="G100" s="108"/>
      <c r="H100" s="78"/>
      <c r="I100" s="78"/>
      <c r="J100" s="5"/>
      <c r="K100" s="5"/>
      <c r="L100" s="5"/>
      <c r="M100" s="5"/>
      <c r="N100" s="5"/>
      <c r="O100" s="5"/>
      <c r="P100" s="5"/>
      <c r="Q100" s="5"/>
      <c r="R100" s="5"/>
      <c r="S100" s="5"/>
      <c r="T100" s="6"/>
      <c r="U100" s="6"/>
      <c r="V100" s="6"/>
      <c r="W100" s="6"/>
      <c r="X100" s="6"/>
      <c r="Y100" s="6"/>
      <c r="Z100" s="6"/>
    </row>
    <row r="101" ht="31.5" hidden="1" customHeight="1">
      <c r="A101" s="120" t="s">
        <v>286</v>
      </c>
      <c r="B101" s="122" t="s">
        <v>287</v>
      </c>
      <c r="C101" s="108"/>
      <c r="D101" s="108"/>
      <c r="E101" s="113"/>
      <c r="F101" s="108"/>
      <c r="G101" s="108"/>
      <c r="H101" s="78"/>
      <c r="I101" s="78"/>
      <c r="J101" s="5"/>
      <c r="K101" s="5"/>
      <c r="L101" s="5"/>
      <c r="M101" s="5"/>
      <c r="N101" s="5"/>
      <c r="O101" s="5"/>
      <c r="P101" s="5"/>
      <c r="Q101" s="5"/>
      <c r="R101" s="5"/>
      <c r="S101" s="5"/>
      <c r="T101" s="6"/>
      <c r="U101" s="6"/>
      <c r="V101" s="6"/>
      <c r="W101" s="6"/>
      <c r="X101" s="6"/>
      <c r="Y101" s="6"/>
      <c r="Z101" s="6"/>
    </row>
    <row r="102" ht="31.5" hidden="1" customHeight="1">
      <c r="A102" s="120" t="s">
        <v>335</v>
      </c>
      <c r="B102" s="122" t="s">
        <v>289</v>
      </c>
      <c r="C102" s="108"/>
      <c r="D102" s="108"/>
      <c r="E102" s="113"/>
      <c r="F102" s="108"/>
      <c r="G102" s="108"/>
      <c r="H102" s="78"/>
      <c r="I102" s="78"/>
      <c r="J102" s="5"/>
      <c r="K102" s="5"/>
      <c r="L102" s="5"/>
      <c r="M102" s="5"/>
      <c r="N102" s="5"/>
      <c r="O102" s="5"/>
      <c r="P102" s="5"/>
      <c r="Q102" s="5"/>
      <c r="R102" s="5"/>
      <c r="S102" s="5"/>
      <c r="T102" s="6"/>
      <c r="U102" s="6"/>
      <c r="V102" s="6"/>
      <c r="W102" s="6"/>
      <c r="X102" s="6"/>
      <c r="Y102" s="6"/>
      <c r="Z102" s="6"/>
    </row>
    <row r="103" ht="39.75" hidden="1" customHeight="1">
      <c r="A103" s="314" t="s">
        <v>338</v>
      </c>
      <c r="B103" s="99" t="s">
        <v>292</v>
      </c>
      <c r="C103" s="3"/>
      <c r="D103" s="3"/>
      <c r="E103" s="3"/>
      <c r="F103" s="3"/>
      <c r="G103" s="4"/>
      <c r="H103" s="78"/>
      <c r="I103" s="78"/>
      <c r="J103" s="5"/>
      <c r="K103" s="5"/>
      <c r="L103" s="5"/>
      <c r="M103" s="5"/>
      <c r="N103" s="5"/>
      <c r="O103" s="5"/>
      <c r="P103" s="5"/>
      <c r="Q103" s="5"/>
      <c r="R103" s="5"/>
      <c r="S103" s="5"/>
      <c r="T103" s="6"/>
      <c r="U103" s="6"/>
      <c r="V103" s="6"/>
      <c r="W103" s="6"/>
      <c r="X103" s="6"/>
      <c r="Y103" s="6"/>
      <c r="Z103" s="6"/>
    </row>
    <row r="104" ht="63.0" hidden="1" customHeight="1">
      <c r="A104" s="120" t="s">
        <v>343</v>
      </c>
      <c r="B104" s="122" t="s">
        <v>298</v>
      </c>
      <c r="C104" s="108"/>
      <c r="D104" s="108"/>
      <c r="E104" s="113"/>
      <c r="F104" s="108"/>
      <c r="G104" s="108"/>
      <c r="H104" s="78"/>
      <c r="I104" s="78"/>
      <c r="J104" s="5"/>
      <c r="K104" s="5"/>
      <c r="L104" s="5"/>
      <c r="M104" s="5"/>
      <c r="N104" s="5"/>
      <c r="O104" s="5"/>
      <c r="P104" s="5"/>
      <c r="Q104" s="5"/>
      <c r="R104" s="5"/>
      <c r="S104" s="5"/>
      <c r="T104" s="6"/>
      <c r="U104" s="6"/>
      <c r="V104" s="6"/>
      <c r="W104" s="6"/>
      <c r="X104" s="6"/>
      <c r="Y104" s="6"/>
      <c r="Z104" s="6"/>
    </row>
    <row r="105" ht="63.0" hidden="1" customHeight="1">
      <c r="A105" s="135" t="s">
        <v>303</v>
      </c>
      <c r="B105" s="122" t="s">
        <v>306</v>
      </c>
      <c r="C105" s="143"/>
      <c r="D105" s="143"/>
      <c r="E105" s="136"/>
      <c r="F105" s="143"/>
      <c r="G105" s="143"/>
      <c r="H105" s="78"/>
      <c r="I105" s="78"/>
      <c r="J105" s="5"/>
      <c r="K105" s="5"/>
      <c r="L105" s="5"/>
      <c r="M105" s="5"/>
      <c r="N105" s="5"/>
      <c r="O105" s="5"/>
      <c r="P105" s="5"/>
      <c r="Q105" s="5"/>
      <c r="R105" s="5"/>
      <c r="S105" s="5"/>
      <c r="T105" s="6"/>
      <c r="U105" s="6"/>
      <c r="V105" s="6"/>
      <c r="W105" s="6"/>
      <c r="X105" s="6"/>
      <c r="Y105" s="6"/>
      <c r="Z105" s="6"/>
    </row>
    <row r="106" ht="18.75" customHeight="1">
      <c r="A106" s="308"/>
      <c r="B106" s="316" t="s">
        <v>310</v>
      </c>
      <c r="C106" s="67"/>
      <c r="D106" s="67"/>
      <c r="E106" s="67"/>
      <c r="F106" s="67"/>
      <c r="G106" s="318"/>
      <c r="H106" s="78">
        <f t="shared" ref="H106:I106" si="2">H107+H118+H125+H130+H136</f>
        <v>38</v>
      </c>
      <c r="I106" s="78">
        <f t="shared" si="2"/>
        <v>54</v>
      </c>
      <c r="J106" s="5"/>
      <c r="K106" s="5"/>
      <c r="L106" s="5"/>
      <c r="M106" s="5"/>
      <c r="N106" s="5"/>
      <c r="O106" s="5"/>
      <c r="P106" s="5"/>
      <c r="Q106" s="5"/>
      <c r="R106" s="5"/>
      <c r="S106" s="5"/>
      <c r="T106" s="6"/>
      <c r="U106" s="6"/>
      <c r="V106" s="6"/>
      <c r="W106" s="6"/>
      <c r="X106" s="6"/>
      <c r="Y106" s="6"/>
      <c r="Z106" s="6"/>
    </row>
    <row r="107" ht="39.75" customHeight="1">
      <c r="A107" s="320" t="s">
        <v>364</v>
      </c>
      <c r="B107" s="99" t="s">
        <v>365</v>
      </c>
      <c r="C107" s="3"/>
      <c r="D107" s="3"/>
      <c r="E107" s="3"/>
      <c r="F107" s="3"/>
      <c r="G107" s="4"/>
      <c r="H107" s="78">
        <f>SUM(D108:D117)</f>
        <v>5</v>
      </c>
      <c r="I107" s="78">
        <f>COUNT(D108:D117)*2</f>
        <v>14</v>
      </c>
      <c r="J107" s="5"/>
      <c r="K107" s="5"/>
      <c r="L107" s="5"/>
      <c r="M107" s="5"/>
      <c r="N107" s="5"/>
      <c r="O107" s="5"/>
      <c r="P107" s="5"/>
      <c r="Q107" s="5"/>
      <c r="R107" s="5"/>
      <c r="S107" s="5"/>
      <c r="T107" s="6"/>
      <c r="U107" s="6"/>
      <c r="V107" s="6"/>
      <c r="W107" s="6"/>
      <c r="X107" s="6"/>
      <c r="Y107" s="6"/>
      <c r="Z107" s="6"/>
    </row>
    <row r="108" ht="45.0" customHeight="1">
      <c r="A108" s="104" t="s">
        <v>369</v>
      </c>
      <c r="B108" s="307" t="s">
        <v>329</v>
      </c>
      <c r="C108" s="155" t="s">
        <v>370</v>
      </c>
      <c r="D108" s="108">
        <v>1.0</v>
      </c>
      <c r="E108" s="113" t="s">
        <v>331</v>
      </c>
      <c r="F108" s="134" t="s">
        <v>373</v>
      </c>
      <c r="G108" s="108" t="s">
        <v>2857</v>
      </c>
      <c r="H108" s="78"/>
      <c r="I108" s="78"/>
      <c r="J108" s="5"/>
      <c r="K108" s="5"/>
      <c r="L108" s="5"/>
      <c r="M108" s="5"/>
      <c r="N108" s="5"/>
      <c r="O108" s="5"/>
      <c r="P108" s="5"/>
      <c r="Q108" s="5"/>
      <c r="R108" s="5"/>
      <c r="S108" s="5"/>
      <c r="T108" s="6"/>
      <c r="U108" s="6"/>
      <c r="V108" s="6"/>
      <c r="W108" s="6"/>
      <c r="X108" s="6"/>
      <c r="Y108" s="6"/>
      <c r="Z108" s="6"/>
    </row>
    <row r="109" ht="31.5" customHeight="1">
      <c r="A109" s="104"/>
      <c r="B109" s="322"/>
      <c r="C109" s="170" t="s">
        <v>2747</v>
      </c>
      <c r="D109" s="108">
        <v>1.0</v>
      </c>
      <c r="E109" s="113" t="s">
        <v>331</v>
      </c>
      <c r="F109" s="108"/>
      <c r="G109" s="110" t="s">
        <v>2863</v>
      </c>
      <c r="H109" s="78"/>
      <c r="I109" s="78"/>
      <c r="J109" s="5"/>
      <c r="K109" s="5"/>
      <c r="L109" s="5"/>
      <c r="M109" s="5"/>
      <c r="N109" s="5"/>
      <c r="O109" s="5"/>
      <c r="P109" s="5"/>
      <c r="Q109" s="5"/>
      <c r="R109" s="5"/>
      <c r="S109" s="5"/>
      <c r="T109" s="6"/>
      <c r="U109" s="6"/>
      <c r="V109" s="6"/>
      <c r="W109" s="6"/>
      <c r="X109" s="6"/>
      <c r="Y109" s="6"/>
      <c r="Z109" s="6"/>
    </row>
    <row r="110" ht="47.25" customHeight="1">
      <c r="A110" s="104" t="s">
        <v>379</v>
      </c>
      <c r="B110" s="307" t="s">
        <v>339</v>
      </c>
      <c r="C110" s="134" t="s">
        <v>392</v>
      </c>
      <c r="D110" s="108">
        <v>0.0</v>
      </c>
      <c r="E110" s="113" t="s">
        <v>331</v>
      </c>
      <c r="F110" s="323"/>
      <c r="G110" s="108"/>
      <c r="H110" s="78"/>
      <c r="I110" s="78"/>
      <c r="J110" s="5"/>
      <c r="K110" s="5"/>
      <c r="L110" s="5"/>
      <c r="M110" s="5"/>
      <c r="N110" s="5"/>
      <c r="O110" s="5"/>
      <c r="P110" s="5"/>
      <c r="Q110" s="5"/>
      <c r="R110" s="5"/>
      <c r="S110" s="5"/>
      <c r="T110" s="6"/>
      <c r="U110" s="6"/>
      <c r="V110" s="6"/>
      <c r="W110" s="6"/>
      <c r="X110" s="6"/>
      <c r="Y110" s="6"/>
      <c r="Z110" s="6"/>
    </row>
    <row r="111" ht="30.0" customHeight="1">
      <c r="A111" s="104"/>
      <c r="B111" s="307"/>
      <c r="C111" s="191" t="s">
        <v>2866</v>
      </c>
      <c r="D111" s="108">
        <v>0.0</v>
      </c>
      <c r="E111" s="113" t="s">
        <v>331</v>
      </c>
      <c r="F111" s="191"/>
      <c r="G111" s="108"/>
      <c r="H111" s="78"/>
      <c r="I111" s="78"/>
      <c r="J111" s="5"/>
      <c r="K111" s="5"/>
      <c r="L111" s="5"/>
      <c r="M111" s="5"/>
      <c r="N111" s="5"/>
      <c r="O111" s="5"/>
      <c r="P111" s="5"/>
      <c r="Q111" s="5"/>
      <c r="R111" s="5"/>
      <c r="S111" s="5"/>
      <c r="T111" s="6"/>
      <c r="U111" s="6"/>
      <c r="V111" s="6"/>
      <c r="W111" s="6"/>
      <c r="X111" s="6"/>
      <c r="Y111" s="6"/>
      <c r="Z111" s="6"/>
    </row>
    <row r="112" ht="47.25" hidden="1" customHeight="1">
      <c r="A112" s="120" t="s">
        <v>345</v>
      </c>
      <c r="B112" s="307" t="s">
        <v>346</v>
      </c>
      <c r="C112" s="108"/>
      <c r="D112" s="108"/>
      <c r="E112" s="113"/>
      <c r="F112" s="108"/>
      <c r="G112" s="108"/>
      <c r="H112" s="85"/>
      <c r="I112" s="85"/>
      <c r="J112" s="323"/>
      <c r="K112" s="323"/>
      <c r="L112" s="323"/>
      <c r="M112" s="323"/>
      <c r="N112" s="323"/>
      <c r="O112" s="323"/>
      <c r="P112" s="323"/>
      <c r="Q112" s="323"/>
      <c r="R112" s="323"/>
      <c r="S112" s="323"/>
      <c r="T112" s="6"/>
      <c r="U112" s="6"/>
      <c r="V112" s="6"/>
      <c r="W112" s="6"/>
      <c r="X112" s="6"/>
      <c r="Y112" s="6"/>
      <c r="Z112" s="6"/>
    </row>
    <row r="113" ht="47.25" hidden="1" customHeight="1">
      <c r="A113" s="120" t="s">
        <v>410</v>
      </c>
      <c r="B113" s="307" t="s">
        <v>348</v>
      </c>
      <c r="C113" s="5"/>
      <c r="D113" s="108"/>
      <c r="E113" s="18"/>
      <c r="F113" s="108"/>
      <c r="G113" s="108"/>
      <c r="H113" s="85"/>
      <c r="I113" s="85"/>
      <c r="J113" s="323"/>
      <c r="K113" s="323"/>
      <c r="L113" s="323"/>
      <c r="M113" s="323"/>
      <c r="N113" s="323"/>
      <c r="O113" s="323"/>
      <c r="P113" s="323"/>
      <c r="Q113" s="323"/>
      <c r="R113" s="323"/>
      <c r="S113" s="323"/>
      <c r="T113" s="6"/>
      <c r="U113" s="6"/>
      <c r="V113" s="6"/>
      <c r="W113" s="6"/>
      <c r="X113" s="6"/>
      <c r="Y113" s="6"/>
      <c r="Z113" s="6"/>
    </row>
    <row r="114" ht="60.0" customHeight="1">
      <c r="A114" s="104" t="s">
        <v>349</v>
      </c>
      <c r="B114" s="307" t="s">
        <v>350</v>
      </c>
      <c r="C114" s="134" t="s">
        <v>351</v>
      </c>
      <c r="D114" s="108">
        <v>1.0</v>
      </c>
      <c r="E114" s="113" t="s">
        <v>331</v>
      </c>
      <c r="F114" s="110" t="s">
        <v>2876</v>
      </c>
      <c r="G114" s="108" t="s">
        <v>2878</v>
      </c>
      <c r="H114" s="78"/>
      <c r="I114" s="78"/>
      <c r="J114" s="5"/>
      <c r="K114" s="5"/>
      <c r="L114" s="5"/>
      <c r="M114" s="5"/>
      <c r="N114" s="5"/>
      <c r="O114" s="5"/>
      <c r="P114" s="5"/>
      <c r="Q114" s="5"/>
      <c r="R114" s="5"/>
      <c r="S114" s="5"/>
      <c r="T114" s="6"/>
      <c r="U114" s="6"/>
      <c r="V114" s="6"/>
      <c r="W114" s="6"/>
      <c r="X114" s="6"/>
      <c r="Y114" s="6"/>
      <c r="Z114" s="6"/>
    </row>
    <row r="115" ht="31.5" customHeight="1">
      <c r="A115" s="104" t="s">
        <v>419</v>
      </c>
      <c r="B115" s="307" t="s">
        <v>354</v>
      </c>
      <c r="C115" s="144" t="s">
        <v>355</v>
      </c>
      <c r="D115" s="108">
        <v>1.0</v>
      </c>
      <c r="E115" s="113" t="s">
        <v>331</v>
      </c>
      <c r="F115" s="108"/>
      <c r="G115" s="108" t="s">
        <v>2880</v>
      </c>
      <c r="H115" s="78"/>
      <c r="I115" s="78"/>
      <c r="J115" s="5"/>
      <c r="K115" s="5"/>
      <c r="L115" s="5"/>
      <c r="M115" s="5"/>
      <c r="N115" s="5"/>
      <c r="O115" s="5"/>
      <c r="P115" s="5"/>
      <c r="Q115" s="5"/>
      <c r="R115" s="5"/>
      <c r="S115" s="5"/>
      <c r="T115" s="6"/>
      <c r="U115" s="6"/>
      <c r="V115" s="6"/>
      <c r="W115" s="6"/>
      <c r="X115" s="6"/>
      <c r="Y115" s="6"/>
      <c r="Z115" s="6"/>
    </row>
    <row r="116" ht="47.25" hidden="1" customHeight="1">
      <c r="A116" s="120" t="s">
        <v>421</v>
      </c>
      <c r="B116" s="307" t="s">
        <v>357</v>
      </c>
      <c r="C116" s="323"/>
      <c r="D116" s="108"/>
      <c r="E116" s="113"/>
      <c r="F116" s="108"/>
      <c r="G116" s="108"/>
      <c r="H116" s="85"/>
      <c r="I116" s="85"/>
      <c r="J116" s="323"/>
      <c r="K116" s="323"/>
      <c r="L116" s="323"/>
      <c r="M116" s="323"/>
      <c r="N116" s="323"/>
      <c r="O116" s="323"/>
      <c r="P116" s="323"/>
      <c r="Q116" s="323"/>
      <c r="R116" s="323"/>
      <c r="S116" s="323"/>
      <c r="T116" s="6"/>
      <c r="U116" s="6"/>
      <c r="V116" s="6"/>
      <c r="W116" s="6"/>
      <c r="X116" s="6"/>
      <c r="Y116" s="6"/>
      <c r="Z116" s="6"/>
    </row>
    <row r="117" ht="47.25" customHeight="1">
      <c r="A117" s="104" t="s">
        <v>361</v>
      </c>
      <c r="B117" s="307" t="s">
        <v>362</v>
      </c>
      <c r="C117" s="110" t="s">
        <v>2759</v>
      </c>
      <c r="D117" s="108">
        <v>1.0</v>
      </c>
      <c r="E117" s="113" t="s">
        <v>366</v>
      </c>
      <c r="F117" s="108"/>
      <c r="G117" s="108"/>
      <c r="H117" s="78"/>
      <c r="I117" s="78"/>
      <c r="J117" s="5"/>
      <c r="K117" s="5"/>
      <c r="L117" s="5"/>
      <c r="M117" s="5"/>
      <c r="N117" s="5"/>
      <c r="O117" s="5"/>
      <c r="P117" s="5"/>
      <c r="Q117" s="5"/>
      <c r="R117" s="5"/>
      <c r="S117" s="5"/>
      <c r="T117" s="6"/>
      <c r="U117" s="6"/>
      <c r="V117" s="6"/>
      <c r="W117" s="6"/>
      <c r="X117" s="6"/>
      <c r="Y117" s="6"/>
      <c r="Z117" s="6"/>
    </row>
    <row r="118" ht="39.75" customHeight="1">
      <c r="A118" s="320" t="s">
        <v>426</v>
      </c>
      <c r="B118" s="99" t="s">
        <v>368</v>
      </c>
      <c r="C118" s="3"/>
      <c r="D118" s="3"/>
      <c r="E118" s="3"/>
      <c r="F118" s="3"/>
      <c r="G118" s="4"/>
      <c r="H118" s="78">
        <f>SUM(D119:D122)</f>
        <v>3</v>
      </c>
      <c r="I118" s="78">
        <f>COUNT(D119:D122)*2</f>
        <v>6</v>
      </c>
      <c r="J118" s="5"/>
      <c r="K118" s="5"/>
      <c r="L118" s="5"/>
      <c r="M118" s="5"/>
      <c r="N118" s="5"/>
      <c r="O118" s="5"/>
      <c r="P118" s="5"/>
      <c r="Q118" s="5"/>
      <c r="R118" s="5"/>
      <c r="S118" s="5"/>
      <c r="T118" s="6"/>
      <c r="U118" s="6"/>
      <c r="V118" s="6"/>
      <c r="W118" s="6"/>
      <c r="X118" s="6"/>
      <c r="Y118" s="6"/>
      <c r="Z118" s="6"/>
    </row>
    <row r="119" ht="45.0" customHeight="1">
      <c r="A119" s="104" t="s">
        <v>433</v>
      </c>
      <c r="B119" s="170" t="s">
        <v>372</v>
      </c>
      <c r="C119" s="110" t="s">
        <v>2901</v>
      </c>
      <c r="D119" s="108">
        <v>2.0</v>
      </c>
      <c r="E119" s="113" t="s">
        <v>331</v>
      </c>
      <c r="F119" s="108"/>
      <c r="G119" s="108"/>
      <c r="H119" s="78"/>
      <c r="I119" s="78"/>
      <c r="J119" s="5"/>
      <c r="K119" s="5"/>
      <c r="L119" s="5"/>
      <c r="M119" s="5"/>
      <c r="N119" s="5"/>
      <c r="O119" s="5"/>
      <c r="P119" s="5"/>
      <c r="Q119" s="5"/>
      <c r="R119" s="5"/>
      <c r="S119" s="5"/>
      <c r="T119" s="6"/>
      <c r="U119" s="6"/>
      <c r="V119" s="6"/>
      <c r="W119" s="6"/>
      <c r="X119" s="6"/>
      <c r="Y119" s="6"/>
      <c r="Z119" s="6"/>
    </row>
    <row r="120" ht="63.0" hidden="1" customHeight="1">
      <c r="A120" s="120" t="s">
        <v>393</v>
      </c>
      <c r="B120" s="170" t="s">
        <v>394</v>
      </c>
      <c r="C120" s="108"/>
      <c r="D120" s="108"/>
      <c r="E120" s="113"/>
      <c r="F120" s="108"/>
      <c r="G120" s="108"/>
      <c r="H120" s="85"/>
      <c r="I120" s="85"/>
      <c r="J120" s="323"/>
      <c r="K120" s="323"/>
      <c r="L120" s="323"/>
      <c r="M120" s="323"/>
      <c r="N120" s="323"/>
      <c r="O120" s="323"/>
      <c r="P120" s="323"/>
      <c r="Q120" s="323"/>
      <c r="R120" s="323"/>
      <c r="S120" s="323"/>
      <c r="T120" s="6"/>
      <c r="U120" s="6"/>
      <c r="V120" s="6"/>
      <c r="W120" s="6"/>
      <c r="X120" s="6"/>
      <c r="Y120" s="6"/>
      <c r="Z120" s="6"/>
    </row>
    <row r="121" ht="47.25" customHeight="1">
      <c r="A121" s="104" t="s">
        <v>451</v>
      </c>
      <c r="B121" s="166" t="s">
        <v>397</v>
      </c>
      <c r="C121" s="134" t="s">
        <v>2767</v>
      </c>
      <c r="D121" s="108">
        <v>1.0</v>
      </c>
      <c r="E121" s="113" t="s">
        <v>331</v>
      </c>
      <c r="F121" s="108"/>
      <c r="G121" s="108" t="s">
        <v>2906</v>
      </c>
      <c r="H121" s="78"/>
      <c r="I121" s="78"/>
      <c r="J121" s="5"/>
      <c r="K121" s="5"/>
      <c r="L121" s="5"/>
      <c r="M121" s="5"/>
      <c r="N121" s="5"/>
      <c r="O121" s="5"/>
      <c r="P121" s="5"/>
      <c r="Q121" s="5"/>
      <c r="R121" s="5"/>
      <c r="S121" s="5"/>
      <c r="T121" s="6"/>
      <c r="U121" s="6"/>
      <c r="V121" s="6"/>
      <c r="W121" s="6"/>
      <c r="X121" s="6"/>
      <c r="Y121" s="6"/>
      <c r="Z121" s="6"/>
    </row>
    <row r="122" ht="33.75" customHeight="1">
      <c r="A122" s="104"/>
      <c r="B122" s="170"/>
      <c r="C122" s="134" t="s">
        <v>405</v>
      </c>
      <c r="D122" s="108">
        <v>0.0</v>
      </c>
      <c r="E122" s="113" t="s">
        <v>331</v>
      </c>
      <c r="F122" s="108"/>
      <c r="G122" s="108"/>
      <c r="H122" s="78"/>
      <c r="I122" s="78"/>
      <c r="J122" s="5"/>
      <c r="K122" s="5"/>
      <c r="L122" s="5"/>
      <c r="M122" s="5"/>
      <c r="N122" s="5"/>
      <c r="O122" s="5"/>
      <c r="P122" s="5"/>
      <c r="Q122" s="5"/>
      <c r="R122" s="5"/>
      <c r="S122" s="5"/>
      <c r="T122" s="6"/>
      <c r="U122" s="6"/>
      <c r="V122" s="6"/>
      <c r="W122" s="6"/>
      <c r="X122" s="6"/>
      <c r="Y122" s="6"/>
      <c r="Z122" s="6"/>
    </row>
    <row r="123" ht="47.25" hidden="1" customHeight="1">
      <c r="A123" s="120" t="s">
        <v>460</v>
      </c>
      <c r="B123" s="170" t="s">
        <v>414</v>
      </c>
      <c r="C123" s="323"/>
      <c r="D123" s="108"/>
      <c r="E123" s="113"/>
      <c r="F123" s="108"/>
      <c r="G123" s="108"/>
      <c r="H123" s="85"/>
      <c r="I123" s="85"/>
      <c r="J123" s="323"/>
      <c r="K123" s="323"/>
      <c r="L123" s="323"/>
      <c r="M123" s="323"/>
      <c r="N123" s="323"/>
      <c r="O123" s="323"/>
      <c r="P123" s="323"/>
      <c r="Q123" s="323"/>
      <c r="R123" s="323"/>
      <c r="S123" s="323"/>
      <c r="T123" s="6"/>
      <c r="U123" s="6"/>
      <c r="V123" s="6"/>
      <c r="W123" s="6"/>
      <c r="X123" s="6"/>
      <c r="Y123" s="6"/>
      <c r="Z123" s="6"/>
    </row>
    <row r="124" ht="47.25" hidden="1" customHeight="1">
      <c r="A124" s="120" t="s">
        <v>416</v>
      </c>
      <c r="B124" s="164" t="s">
        <v>417</v>
      </c>
      <c r="C124" s="108"/>
      <c r="D124" s="108"/>
      <c r="E124" s="113"/>
      <c r="F124" s="108"/>
      <c r="G124" s="108"/>
      <c r="H124" s="85"/>
      <c r="I124" s="85"/>
      <c r="J124" s="323"/>
      <c r="K124" s="323"/>
      <c r="L124" s="323"/>
      <c r="M124" s="323"/>
      <c r="N124" s="323"/>
      <c r="O124" s="323"/>
      <c r="P124" s="323"/>
      <c r="Q124" s="323"/>
      <c r="R124" s="323"/>
      <c r="S124" s="323"/>
      <c r="T124" s="6"/>
      <c r="U124" s="6"/>
      <c r="V124" s="6"/>
      <c r="W124" s="6"/>
      <c r="X124" s="6"/>
      <c r="Y124" s="6"/>
      <c r="Z124" s="6"/>
    </row>
    <row r="125" ht="39.75" customHeight="1">
      <c r="A125" s="320" t="s">
        <v>469</v>
      </c>
      <c r="B125" s="99" t="s">
        <v>487</v>
      </c>
      <c r="C125" s="3"/>
      <c r="D125" s="3"/>
      <c r="E125" s="3"/>
      <c r="F125" s="3"/>
      <c r="G125" s="4"/>
      <c r="H125" s="78">
        <f>SUM(D126:D128)</f>
        <v>6</v>
      </c>
      <c r="I125" s="78">
        <f>COUNT(D126:D128)*2</f>
        <v>6</v>
      </c>
      <c r="J125" s="5"/>
      <c r="K125" s="5"/>
      <c r="L125" s="5"/>
      <c r="M125" s="5"/>
      <c r="N125" s="5"/>
      <c r="O125" s="5"/>
      <c r="P125" s="5"/>
      <c r="Q125" s="5"/>
      <c r="R125" s="5"/>
      <c r="S125" s="5"/>
      <c r="T125" s="6"/>
      <c r="U125" s="6"/>
      <c r="V125" s="6"/>
      <c r="W125" s="6"/>
      <c r="X125" s="6"/>
      <c r="Y125" s="6"/>
      <c r="Z125" s="6"/>
    </row>
    <row r="126" ht="31.5" customHeight="1">
      <c r="A126" s="104" t="s">
        <v>488</v>
      </c>
      <c r="B126" s="170" t="s">
        <v>431</v>
      </c>
      <c r="C126" s="155" t="s">
        <v>2908</v>
      </c>
      <c r="D126" s="108">
        <v>2.0</v>
      </c>
      <c r="E126" s="113" t="s">
        <v>331</v>
      </c>
      <c r="F126" s="108"/>
      <c r="G126" s="108"/>
      <c r="H126" s="78"/>
      <c r="I126" s="78"/>
      <c r="J126" s="5"/>
      <c r="K126" s="5"/>
      <c r="L126" s="5"/>
      <c r="M126" s="5"/>
      <c r="N126" s="5"/>
      <c r="O126" s="5"/>
      <c r="P126" s="5"/>
      <c r="Q126" s="5"/>
      <c r="R126" s="5"/>
      <c r="S126" s="5"/>
      <c r="T126" s="6"/>
      <c r="U126" s="6"/>
      <c r="V126" s="6"/>
      <c r="W126" s="6"/>
      <c r="X126" s="6"/>
      <c r="Y126" s="6"/>
      <c r="Z126" s="6"/>
    </row>
    <row r="127" ht="72.75" customHeight="1">
      <c r="A127" s="104" t="s">
        <v>499</v>
      </c>
      <c r="B127" s="170" t="s">
        <v>437</v>
      </c>
      <c r="C127" s="134" t="s">
        <v>523</v>
      </c>
      <c r="D127" s="108">
        <v>2.0</v>
      </c>
      <c r="E127" s="113" t="s">
        <v>64</v>
      </c>
      <c r="F127" s="108"/>
      <c r="G127" s="108"/>
      <c r="H127" s="78"/>
      <c r="I127" s="78"/>
      <c r="J127" s="5"/>
      <c r="K127" s="5"/>
      <c r="L127" s="5"/>
      <c r="M127" s="5"/>
      <c r="N127" s="5"/>
      <c r="O127" s="5"/>
      <c r="P127" s="5"/>
      <c r="Q127" s="5"/>
      <c r="R127" s="5"/>
      <c r="S127" s="5"/>
      <c r="T127" s="6"/>
      <c r="U127" s="6"/>
      <c r="V127" s="6"/>
      <c r="W127" s="6"/>
      <c r="X127" s="6"/>
      <c r="Y127" s="6"/>
      <c r="Z127" s="6"/>
    </row>
    <row r="128" ht="47.25" customHeight="1">
      <c r="A128" s="104" t="s">
        <v>505</v>
      </c>
      <c r="B128" s="170" t="s">
        <v>445</v>
      </c>
      <c r="C128" s="115" t="s">
        <v>446</v>
      </c>
      <c r="D128" s="108">
        <v>2.0</v>
      </c>
      <c r="E128" s="113" t="s">
        <v>526</v>
      </c>
      <c r="F128" s="108"/>
      <c r="G128" s="108"/>
      <c r="H128" s="78"/>
      <c r="I128" s="78"/>
      <c r="J128" s="5"/>
      <c r="K128" s="5"/>
      <c r="L128" s="5"/>
      <c r="M128" s="5"/>
      <c r="N128" s="5"/>
      <c r="O128" s="5"/>
      <c r="P128" s="5"/>
      <c r="Q128" s="5"/>
      <c r="R128" s="5"/>
      <c r="S128" s="5"/>
      <c r="T128" s="6"/>
      <c r="U128" s="6"/>
      <c r="V128" s="6"/>
      <c r="W128" s="6"/>
      <c r="X128" s="6"/>
      <c r="Y128" s="6"/>
      <c r="Z128" s="6"/>
    </row>
    <row r="129" ht="78.75" hidden="1" customHeight="1">
      <c r="A129" s="120" t="s">
        <v>514</v>
      </c>
      <c r="B129" s="170" t="s">
        <v>450</v>
      </c>
      <c r="C129" s="108"/>
      <c r="D129" s="108"/>
      <c r="E129" s="113"/>
      <c r="F129" s="108"/>
      <c r="G129" s="108"/>
      <c r="H129" s="85"/>
      <c r="I129" s="85"/>
      <c r="J129" s="323"/>
      <c r="K129" s="323"/>
      <c r="L129" s="323"/>
      <c r="M129" s="323"/>
      <c r="N129" s="323"/>
      <c r="O129" s="323"/>
      <c r="P129" s="323"/>
      <c r="Q129" s="323"/>
      <c r="R129" s="323"/>
      <c r="S129" s="323"/>
      <c r="T129" s="6"/>
      <c r="U129" s="6"/>
      <c r="V129" s="6"/>
      <c r="W129" s="6"/>
      <c r="X129" s="6"/>
      <c r="Y129" s="6"/>
      <c r="Z129" s="6"/>
    </row>
    <row r="130" ht="39.75" customHeight="1">
      <c r="A130" s="320" t="s">
        <v>521</v>
      </c>
      <c r="B130" s="99" t="s">
        <v>531</v>
      </c>
      <c r="C130" s="3"/>
      <c r="D130" s="3"/>
      <c r="E130" s="3"/>
      <c r="F130" s="3"/>
      <c r="G130" s="4"/>
      <c r="H130" s="78">
        <f>SUM(D131:D135)</f>
        <v>5</v>
      </c>
      <c r="I130" s="78">
        <f>COUNT(D131:D135)*2</f>
        <v>6</v>
      </c>
      <c r="J130" s="5"/>
      <c r="K130" s="5"/>
      <c r="L130" s="5"/>
      <c r="M130" s="5"/>
      <c r="N130" s="5"/>
      <c r="O130" s="5"/>
      <c r="P130" s="5"/>
      <c r="Q130" s="5"/>
      <c r="R130" s="5"/>
      <c r="S130" s="5"/>
      <c r="T130" s="6"/>
      <c r="U130" s="6"/>
      <c r="V130" s="6"/>
      <c r="W130" s="6"/>
      <c r="X130" s="6"/>
      <c r="Y130" s="6"/>
      <c r="Z130" s="6"/>
    </row>
    <row r="131" ht="47.25" customHeight="1">
      <c r="A131" s="104" t="s">
        <v>528</v>
      </c>
      <c r="B131" s="170" t="s">
        <v>463</v>
      </c>
      <c r="C131" s="134" t="s">
        <v>2781</v>
      </c>
      <c r="D131" s="108">
        <v>2.0</v>
      </c>
      <c r="E131" s="113" t="s">
        <v>152</v>
      </c>
      <c r="F131" s="108"/>
      <c r="G131" s="108" t="s">
        <v>2921</v>
      </c>
      <c r="H131" s="78"/>
      <c r="I131" s="78"/>
      <c r="J131" s="5"/>
      <c r="K131" s="5"/>
      <c r="L131" s="5"/>
      <c r="M131" s="5"/>
      <c r="N131" s="5"/>
      <c r="O131" s="5"/>
      <c r="P131" s="5"/>
      <c r="Q131" s="5"/>
      <c r="R131" s="5"/>
      <c r="S131" s="5"/>
      <c r="T131" s="6"/>
      <c r="U131" s="6"/>
      <c r="V131" s="6"/>
      <c r="W131" s="6"/>
      <c r="X131" s="6"/>
      <c r="Y131" s="6"/>
      <c r="Z131" s="6"/>
    </row>
    <row r="132" ht="31.5" hidden="1" customHeight="1">
      <c r="A132" s="120" t="s">
        <v>533</v>
      </c>
      <c r="B132" s="170" t="s">
        <v>467</v>
      </c>
      <c r="C132" s="134"/>
      <c r="D132" s="108"/>
      <c r="E132" s="113"/>
      <c r="F132" s="108"/>
      <c r="G132" s="108"/>
      <c r="H132" s="78"/>
      <c r="I132" s="78"/>
      <c r="J132" s="5"/>
      <c r="K132" s="5"/>
      <c r="L132" s="5"/>
      <c r="M132" s="5"/>
      <c r="N132" s="5"/>
      <c r="O132" s="5"/>
      <c r="P132" s="5"/>
      <c r="Q132" s="5"/>
      <c r="R132" s="5"/>
      <c r="S132" s="5"/>
      <c r="T132" s="6"/>
      <c r="U132" s="6"/>
      <c r="V132" s="6"/>
      <c r="W132" s="6"/>
      <c r="X132" s="6"/>
      <c r="Y132" s="6"/>
      <c r="Z132" s="6"/>
    </row>
    <row r="133" ht="31.5" hidden="1" customHeight="1">
      <c r="A133" s="120" t="s">
        <v>534</v>
      </c>
      <c r="B133" s="170" t="s">
        <v>471</v>
      </c>
      <c r="C133" s="134"/>
      <c r="D133" s="108"/>
      <c r="E133" s="113"/>
      <c r="F133" s="108"/>
      <c r="G133" s="108"/>
      <c r="H133" s="78"/>
      <c r="I133" s="78"/>
      <c r="J133" s="5"/>
      <c r="K133" s="5"/>
      <c r="L133" s="5"/>
      <c r="M133" s="5"/>
      <c r="N133" s="5"/>
      <c r="O133" s="5"/>
      <c r="P133" s="5"/>
      <c r="Q133" s="5"/>
      <c r="R133" s="5"/>
      <c r="S133" s="5"/>
      <c r="T133" s="6"/>
      <c r="U133" s="6"/>
      <c r="V133" s="6"/>
      <c r="W133" s="6"/>
      <c r="X133" s="6"/>
      <c r="Y133" s="6"/>
      <c r="Z133" s="6"/>
    </row>
    <row r="134" ht="47.25" customHeight="1">
      <c r="A134" s="104" t="s">
        <v>538</v>
      </c>
      <c r="B134" s="170" t="s">
        <v>476</v>
      </c>
      <c r="C134" s="134" t="s">
        <v>477</v>
      </c>
      <c r="D134" s="108">
        <v>2.0</v>
      </c>
      <c r="E134" s="113" t="s">
        <v>479</v>
      </c>
      <c r="F134" s="108"/>
      <c r="G134" s="108"/>
      <c r="H134" s="78"/>
      <c r="I134" s="78"/>
      <c r="J134" s="5"/>
      <c r="K134" s="5"/>
      <c r="L134" s="5"/>
      <c r="M134" s="5"/>
      <c r="N134" s="5"/>
      <c r="O134" s="5"/>
      <c r="P134" s="5"/>
      <c r="Q134" s="5"/>
      <c r="R134" s="5"/>
      <c r="S134" s="5"/>
      <c r="T134" s="6"/>
      <c r="U134" s="6"/>
      <c r="V134" s="6"/>
      <c r="W134" s="6"/>
      <c r="X134" s="6"/>
      <c r="Y134" s="6"/>
      <c r="Z134" s="6"/>
    </row>
    <row r="135" ht="60.0" customHeight="1">
      <c r="A135" s="104" t="s">
        <v>548</v>
      </c>
      <c r="B135" s="122" t="s">
        <v>483</v>
      </c>
      <c r="C135" s="121" t="s">
        <v>2926</v>
      </c>
      <c r="D135" s="108">
        <v>1.0</v>
      </c>
      <c r="E135" s="113" t="s">
        <v>331</v>
      </c>
      <c r="F135" s="108"/>
      <c r="G135" s="108" t="s">
        <v>2928</v>
      </c>
      <c r="H135" s="78"/>
      <c r="I135" s="78"/>
      <c r="J135" s="5"/>
      <c r="K135" s="5"/>
      <c r="L135" s="5"/>
      <c r="M135" s="5"/>
      <c r="N135" s="5"/>
      <c r="O135" s="5"/>
      <c r="P135" s="5"/>
      <c r="Q135" s="5"/>
      <c r="R135" s="5"/>
      <c r="S135" s="5"/>
      <c r="T135" s="6"/>
      <c r="U135" s="6"/>
      <c r="V135" s="6"/>
      <c r="W135" s="6"/>
      <c r="X135" s="6"/>
      <c r="Y135" s="6"/>
      <c r="Z135" s="6"/>
    </row>
    <row r="136" ht="39.75" customHeight="1">
      <c r="A136" s="320" t="s">
        <v>553</v>
      </c>
      <c r="B136" s="99" t="s">
        <v>564</v>
      </c>
      <c r="C136" s="3"/>
      <c r="D136" s="3"/>
      <c r="E136" s="3"/>
      <c r="F136" s="3"/>
      <c r="G136" s="4"/>
      <c r="H136" s="78">
        <f>SUM(D137:D147)</f>
        <v>19</v>
      </c>
      <c r="I136" s="78">
        <f>COUNT(D137:D147)*2</f>
        <v>22</v>
      </c>
      <c r="J136" s="5"/>
      <c r="K136" s="5"/>
      <c r="L136" s="5"/>
      <c r="M136" s="5"/>
      <c r="N136" s="5"/>
      <c r="O136" s="5"/>
      <c r="P136" s="5"/>
      <c r="Q136" s="5"/>
      <c r="R136" s="5"/>
      <c r="S136" s="5"/>
      <c r="T136" s="6"/>
      <c r="U136" s="6"/>
      <c r="V136" s="6"/>
      <c r="W136" s="6"/>
      <c r="X136" s="6"/>
      <c r="Y136" s="6"/>
      <c r="Z136" s="6"/>
    </row>
    <row r="137" ht="63.0" customHeight="1">
      <c r="A137" s="104" t="s">
        <v>491</v>
      </c>
      <c r="B137" s="170" t="s">
        <v>492</v>
      </c>
      <c r="C137" s="121" t="s">
        <v>2929</v>
      </c>
      <c r="D137" s="108">
        <v>2.0</v>
      </c>
      <c r="E137" s="113" t="s">
        <v>495</v>
      </c>
      <c r="F137" s="108"/>
      <c r="G137" s="108"/>
      <c r="H137" s="78"/>
      <c r="I137" s="78"/>
      <c r="J137" s="5"/>
      <c r="K137" s="5"/>
      <c r="L137" s="5"/>
      <c r="M137" s="5"/>
      <c r="N137" s="5"/>
      <c r="O137" s="5"/>
      <c r="P137" s="5"/>
      <c r="Q137" s="5"/>
      <c r="R137" s="5"/>
      <c r="S137" s="5"/>
      <c r="T137" s="6"/>
      <c r="U137" s="6"/>
      <c r="V137" s="6"/>
      <c r="W137" s="6"/>
      <c r="X137" s="6"/>
      <c r="Y137" s="6"/>
      <c r="Z137" s="6"/>
    </row>
    <row r="138" ht="15.75" customHeight="1">
      <c r="A138" s="104"/>
      <c r="B138" s="170"/>
      <c r="C138" s="134" t="s">
        <v>2931</v>
      </c>
      <c r="D138" s="108">
        <v>2.0</v>
      </c>
      <c r="E138" s="113" t="s">
        <v>495</v>
      </c>
      <c r="F138" s="108" t="s">
        <v>2932</v>
      </c>
      <c r="G138" s="108"/>
      <c r="H138" s="78"/>
      <c r="I138" s="78"/>
      <c r="J138" s="5"/>
      <c r="K138" s="5"/>
      <c r="L138" s="5"/>
      <c r="M138" s="5"/>
      <c r="N138" s="5"/>
      <c r="O138" s="5"/>
      <c r="P138" s="5"/>
      <c r="Q138" s="5"/>
      <c r="R138" s="5"/>
      <c r="S138" s="5"/>
      <c r="T138" s="6"/>
      <c r="U138" s="6"/>
      <c r="V138" s="6"/>
      <c r="W138" s="6"/>
      <c r="X138" s="6"/>
      <c r="Y138" s="6"/>
      <c r="Z138" s="6"/>
    </row>
    <row r="139" ht="15.75" customHeight="1">
      <c r="A139" s="104"/>
      <c r="B139" s="170"/>
      <c r="C139" s="134" t="s">
        <v>2934</v>
      </c>
      <c r="D139" s="108">
        <v>2.0</v>
      </c>
      <c r="E139" s="113" t="s">
        <v>495</v>
      </c>
      <c r="F139" s="108"/>
      <c r="G139" s="108"/>
      <c r="H139" s="78"/>
      <c r="I139" s="78"/>
      <c r="J139" s="5"/>
      <c r="K139" s="5"/>
      <c r="L139" s="5"/>
      <c r="M139" s="5"/>
      <c r="N139" s="5"/>
      <c r="O139" s="5"/>
      <c r="P139" s="5"/>
      <c r="Q139" s="5"/>
      <c r="R139" s="5"/>
      <c r="S139" s="5"/>
      <c r="T139" s="6"/>
      <c r="U139" s="6"/>
      <c r="V139" s="6"/>
      <c r="W139" s="6"/>
      <c r="X139" s="6"/>
      <c r="Y139" s="6"/>
      <c r="Z139" s="6"/>
    </row>
    <row r="140" ht="15.75" customHeight="1">
      <c r="A140" s="104"/>
      <c r="B140" s="170"/>
      <c r="C140" s="134" t="s">
        <v>2935</v>
      </c>
      <c r="D140" s="108">
        <v>2.0</v>
      </c>
      <c r="E140" s="113" t="s">
        <v>495</v>
      </c>
      <c r="F140" s="108"/>
      <c r="G140" s="108"/>
      <c r="H140" s="78"/>
      <c r="I140" s="78"/>
      <c r="J140" s="5"/>
      <c r="K140" s="5"/>
      <c r="L140" s="5"/>
      <c r="M140" s="5"/>
      <c r="N140" s="5"/>
      <c r="O140" s="5"/>
      <c r="P140" s="5"/>
      <c r="Q140" s="5"/>
      <c r="R140" s="5"/>
      <c r="S140" s="5"/>
      <c r="T140" s="6"/>
      <c r="U140" s="6"/>
      <c r="V140" s="6"/>
      <c r="W140" s="6"/>
      <c r="X140" s="6"/>
      <c r="Y140" s="6"/>
      <c r="Z140" s="6"/>
    </row>
    <row r="141" ht="30.0" customHeight="1">
      <c r="A141" s="104"/>
      <c r="B141" s="170"/>
      <c r="C141" s="134" t="s">
        <v>2937</v>
      </c>
      <c r="D141" s="108">
        <v>2.0</v>
      </c>
      <c r="E141" s="113" t="s">
        <v>495</v>
      </c>
      <c r="F141" s="108"/>
      <c r="G141" s="108"/>
      <c r="H141" s="78"/>
      <c r="I141" s="78"/>
      <c r="J141" s="5"/>
      <c r="K141" s="5"/>
      <c r="L141" s="5"/>
      <c r="M141" s="5"/>
      <c r="N141" s="5"/>
      <c r="O141" s="5"/>
      <c r="P141" s="5"/>
      <c r="Q141" s="5"/>
      <c r="R141" s="5"/>
      <c r="S141" s="5"/>
      <c r="T141" s="6"/>
      <c r="U141" s="6"/>
      <c r="V141" s="6"/>
      <c r="W141" s="6"/>
      <c r="X141" s="6"/>
      <c r="Y141" s="6"/>
      <c r="Z141" s="6"/>
    </row>
    <row r="142" ht="15.75" customHeight="1">
      <c r="A142" s="104"/>
      <c r="B142" s="170"/>
      <c r="C142" s="134" t="s">
        <v>2940</v>
      </c>
      <c r="D142" s="108">
        <v>2.0</v>
      </c>
      <c r="E142" s="113" t="s">
        <v>495</v>
      </c>
      <c r="F142" s="108"/>
      <c r="G142" s="108"/>
      <c r="H142" s="78"/>
      <c r="I142" s="78"/>
      <c r="J142" s="5"/>
      <c r="K142" s="5"/>
      <c r="L142" s="5"/>
      <c r="M142" s="5"/>
      <c r="N142" s="5"/>
      <c r="O142" s="5"/>
      <c r="P142" s="5"/>
      <c r="Q142" s="5"/>
      <c r="R142" s="5"/>
      <c r="S142" s="5"/>
      <c r="T142" s="6"/>
      <c r="U142" s="6"/>
      <c r="V142" s="6"/>
      <c r="W142" s="6"/>
      <c r="X142" s="6"/>
      <c r="Y142" s="6"/>
      <c r="Z142" s="6"/>
    </row>
    <row r="143" ht="15.75" customHeight="1">
      <c r="A143" s="104"/>
      <c r="B143" s="170"/>
      <c r="C143" s="134" t="s">
        <v>2944</v>
      </c>
      <c r="D143" s="108">
        <v>2.0</v>
      </c>
      <c r="E143" s="113" t="s">
        <v>495</v>
      </c>
      <c r="F143" s="108"/>
      <c r="G143" s="108"/>
      <c r="H143" s="78"/>
      <c r="I143" s="78"/>
      <c r="J143" s="5"/>
      <c r="K143" s="5"/>
      <c r="L143" s="5"/>
      <c r="M143" s="5"/>
      <c r="N143" s="5"/>
      <c r="O143" s="5"/>
      <c r="P143" s="5"/>
      <c r="Q143" s="5"/>
      <c r="R143" s="5"/>
      <c r="S143" s="5"/>
      <c r="T143" s="6"/>
      <c r="U143" s="6"/>
      <c r="V143" s="6"/>
      <c r="W143" s="6"/>
      <c r="X143" s="6"/>
      <c r="Y143" s="6"/>
      <c r="Z143" s="6"/>
    </row>
    <row r="144" ht="30.0" customHeight="1">
      <c r="A144" s="104"/>
      <c r="B144" s="170"/>
      <c r="C144" s="134" t="s">
        <v>2947</v>
      </c>
      <c r="D144" s="108">
        <v>2.0</v>
      </c>
      <c r="E144" s="113" t="s">
        <v>495</v>
      </c>
      <c r="F144" s="108"/>
      <c r="G144" s="108"/>
      <c r="H144" s="78"/>
      <c r="I144" s="78"/>
      <c r="J144" s="5"/>
      <c r="K144" s="5"/>
      <c r="L144" s="5"/>
      <c r="M144" s="5"/>
      <c r="N144" s="5"/>
      <c r="O144" s="5"/>
      <c r="P144" s="5"/>
      <c r="Q144" s="5"/>
      <c r="R144" s="5"/>
      <c r="S144" s="5"/>
      <c r="T144" s="6"/>
      <c r="U144" s="6"/>
      <c r="V144" s="6"/>
      <c r="W144" s="6"/>
      <c r="X144" s="6"/>
      <c r="Y144" s="6"/>
      <c r="Z144" s="6"/>
    </row>
    <row r="145" ht="47.25" customHeight="1">
      <c r="A145" s="104" t="s">
        <v>567</v>
      </c>
      <c r="B145" s="170" t="s">
        <v>497</v>
      </c>
      <c r="C145" s="115" t="s">
        <v>2950</v>
      </c>
      <c r="D145" s="108">
        <v>1.0</v>
      </c>
      <c r="E145" s="113" t="s">
        <v>495</v>
      </c>
      <c r="F145" s="108"/>
      <c r="G145" s="110" t="s">
        <v>2951</v>
      </c>
      <c r="H145" s="78"/>
      <c r="I145" s="78"/>
      <c r="J145" s="5"/>
      <c r="K145" s="5"/>
      <c r="L145" s="5"/>
      <c r="M145" s="5"/>
      <c r="N145" s="5"/>
      <c r="O145" s="5"/>
      <c r="P145" s="5"/>
      <c r="Q145" s="5"/>
      <c r="R145" s="5"/>
      <c r="S145" s="5"/>
      <c r="T145" s="6"/>
      <c r="U145" s="6"/>
      <c r="V145" s="6"/>
      <c r="W145" s="6"/>
      <c r="X145" s="6"/>
      <c r="Y145" s="6"/>
      <c r="Z145" s="6"/>
    </row>
    <row r="146" ht="47.25" customHeight="1">
      <c r="A146" s="104" t="s">
        <v>570</v>
      </c>
      <c r="B146" s="170" t="s">
        <v>503</v>
      </c>
      <c r="C146" s="115" t="s">
        <v>504</v>
      </c>
      <c r="D146" s="108">
        <v>1.0</v>
      </c>
      <c r="E146" s="113" t="s">
        <v>509</v>
      </c>
      <c r="F146" s="108"/>
      <c r="G146" s="108" t="s">
        <v>2957</v>
      </c>
      <c r="H146" s="78"/>
      <c r="I146" s="78"/>
      <c r="J146" s="5"/>
      <c r="K146" s="5"/>
      <c r="L146" s="5"/>
      <c r="M146" s="5"/>
      <c r="N146" s="5"/>
      <c r="O146" s="5"/>
      <c r="P146" s="5"/>
      <c r="Q146" s="5"/>
      <c r="R146" s="5"/>
      <c r="S146" s="5"/>
      <c r="T146" s="6"/>
      <c r="U146" s="6"/>
      <c r="V146" s="6"/>
      <c r="W146" s="6"/>
      <c r="X146" s="6"/>
      <c r="Y146" s="6"/>
      <c r="Z146" s="6"/>
    </row>
    <row r="147" ht="63.0" customHeight="1">
      <c r="A147" s="117" t="s">
        <v>575</v>
      </c>
      <c r="B147" s="170" t="s">
        <v>512</v>
      </c>
      <c r="C147" s="134" t="s">
        <v>577</v>
      </c>
      <c r="D147" s="108">
        <v>1.0</v>
      </c>
      <c r="E147" s="113" t="s">
        <v>509</v>
      </c>
      <c r="F147" s="143"/>
      <c r="G147" s="143" t="s">
        <v>2961</v>
      </c>
      <c r="H147" s="78"/>
      <c r="I147" s="78"/>
      <c r="J147" s="5"/>
      <c r="K147" s="5"/>
      <c r="L147" s="5"/>
      <c r="M147" s="5"/>
      <c r="N147" s="5"/>
      <c r="O147" s="5"/>
      <c r="P147" s="5"/>
      <c r="Q147" s="5"/>
      <c r="R147" s="5"/>
      <c r="S147" s="5"/>
      <c r="T147" s="6"/>
      <c r="U147" s="6"/>
      <c r="V147" s="6"/>
      <c r="W147" s="6"/>
      <c r="X147" s="6"/>
      <c r="Y147" s="6"/>
      <c r="Z147" s="6"/>
    </row>
    <row r="148" ht="47.25" hidden="1" customHeight="1">
      <c r="A148" s="120" t="s">
        <v>515</v>
      </c>
      <c r="B148" s="172" t="s">
        <v>516</v>
      </c>
      <c r="C148" s="108"/>
      <c r="D148" s="108"/>
      <c r="E148" s="113"/>
      <c r="F148" s="108"/>
      <c r="G148" s="108"/>
      <c r="H148" s="78"/>
      <c r="I148" s="78"/>
      <c r="J148" s="5"/>
      <c r="K148" s="5"/>
      <c r="L148" s="5"/>
      <c r="M148" s="5"/>
      <c r="N148" s="5"/>
      <c r="O148" s="5"/>
      <c r="P148" s="5"/>
      <c r="Q148" s="5"/>
      <c r="R148" s="5"/>
      <c r="S148" s="5"/>
      <c r="T148" s="6"/>
      <c r="U148" s="6"/>
      <c r="V148" s="6"/>
      <c r="W148" s="6"/>
      <c r="X148" s="6"/>
      <c r="Y148" s="6"/>
      <c r="Z148" s="6"/>
    </row>
    <row r="149" ht="18.75" customHeight="1">
      <c r="A149" s="308"/>
      <c r="B149" s="90" t="s">
        <v>524</v>
      </c>
      <c r="C149" s="3"/>
      <c r="D149" s="3"/>
      <c r="E149" s="3"/>
      <c r="F149" s="3"/>
      <c r="G149" s="97"/>
      <c r="H149" s="78">
        <f t="shared" ref="H149:I149" si="3">H150+H172+H178+H184+H199+H209</f>
        <v>58</v>
      </c>
      <c r="I149" s="78">
        <f t="shared" si="3"/>
        <v>126</v>
      </c>
      <c r="J149" s="5"/>
      <c r="K149" s="5"/>
      <c r="L149" s="5"/>
      <c r="M149" s="5"/>
      <c r="N149" s="5"/>
      <c r="O149" s="5"/>
      <c r="P149" s="5"/>
      <c r="Q149" s="5"/>
      <c r="R149" s="5"/>
      <c r="S149" s="5"/>
      <c r="T149" s="6"/>
      <c r="U149" s="6"/>
      <c r="V149" s="6"/>
      <c r="W149" s="6"/>
      <c r="X149" s="6"/>
      <c r="Y149" s="6"/>
      <c r="Z149" s="6"/>
    </row>
    <row r="150" ht="39.75" customHeight="1">
      <c r="A150" s="311" t="s">
        <v>594</v>
      </c>
      <c r="B150" s="99" t="s">
        <v>530</v>
      </c>
      <c r="C150" s="3"/>
      <c r="D150" s="3"/>
      <c r="E150" s="3"/>
      <c r="F150" s="3"/>
      <c r="G150" s="4"/>
      <c r="H150" s="78">
        <f>SUM(D151:D171)</f>
        <v>12</v>
      </c>
      <c r="I150" s="78">
        <f>COUNT(D151:D171)*2</f>
        <v>42</v>
      </c>
      <c r="J150" s="5"/>
      <c r="K150" s="5"/>
      <c r="L150" s="5"/>
      <c r="M150" s="5"/>
      <c r="N150" s="5"/>
      <c r="O150" s="5"/>
      <c r="P150" s="5"/>
      <c r="Q150" s="5"/>
      <c r="R150" s="5"/>
      <c r="S150" s="5"/>
      <c r="T150" s="6"/>
      <c r="U150" s="6"/>
      <c r="V150" s="6"/>
      <c r="W150" s="6"/>
      <c r="X150" s="6"/>
      <c r="Y150" s="6"/>
      <c r="Z150" s="6"/>
    </row>
    <row r="151" ht="31.5" customHeight="1">
      <c r="A151" s="104" t="s">
        <v>611</v>
      </c>
      <c r="B151" s="122" t="s">
        <v>536</v>
      </c>
      <c r="C151" s="134" t="s">
        <v>2801</v>
      </c>
      <c r="D151" s="108">
        <v>1.0</v>
      </c>
      <c r="E151" s="113" t="s">
        <v>331</v>
      </c>
      <c r="F151" s="110" t="s">
        <v>2802</v>
      </c>
      <c r="G151" s="108" t="s">
        <v>2968</v>
      </c>
      <c r="H151" s="78"/>
      <c r="I151" s="78"/>
      <c r="J151" s="5"/>
      <c r="K151" s="5"/>
      <c r="L151" s="5"/>
      <c r="M151" s="5"/>
      <c r="N151" s="5"/>
      <c r="O151" s="5"/>
      <c r="P151" s="5"/>
      <c r="Q151" s="5"/>
      <c r="R151" s="5"/>
      <c r="S151" s="5"/>
      <c r="T151" s="6"/>
      <c r="U151" s="6"/>
      <c r="V151" s="6"/>
      <c r="W151" s="6"/>
      <c r="X151" s="6"/>
      <c r="Y151" s="6"/>
      <c r="Z151" s="6"/>
    </row>
    <row r="152" ht="60.0" customHeight="1">
      <c r="A152" s="104" t="s">
        <v>622</v>
      </c>
      <c r="B152" s="172" t="s">
        <v>546</v>
      </c>
      <c r="C152" s="134" t="s">
        <v>2804</v>
      </c>
      <c r="D152" s="108">
        <v>0.0</v>
      </c>
      <c r="E152" s="113" t="s">
        <v>331</v>
      </c>
      <c r="F152" s="108"/>
      <c r="G152" s="108" t="s">
        <v>2969</v>
      </c>
      <c r="H152" s="78"/>
      <c r="I152" s="78"/>
      <c r="J152" s="5"/>
      <c r="K152" s="5"/>
      <c r="L152" s="5"/>
      <c r="M152" s="5"/>
      <c r="N152" s="5"/>
      <c r="O152" s="5"/>
      <c r="P152" s="5"/>
      <c r="Q152" s="5"/>
      <c r="R152" s="5"/>
      <c r="S152" s="5"/>
      <c r="T152" s="6"/>
      <c r="U152" s="6"/>
      <c r="V152" s="6"/>
      <c r="W152" s="6"/>
      <c r="X152" s="6"/>
      <c r="Y152" s="6"/>
      <c r="Z152" s="6"/>
    </row>
    <row r="153" ht="45.0" customHeight="1">
      <c r="A153" s="104"/>
      <c r="B153" s="172"/>
      <c r="C153" s="134" t="s">
        <v>2806</v>
      </c>
      <c r="D153" s="108">
        <v>0.0</v>
      </c>
      <c r="E153" s="113" t="s">
        <v>331</v>
      </c>
      <c r="F153" s="108"/>
      <c r="G153" s="108"/>
      <c r="H153" s="78"/>
      <c r="I153" s="78"/>
      <c r="J153" s="5"/>
      <c r="K153" s="5"/>
      <c r="L153" s="5"/>
      <c r="M153" s="5"/>
      <c r="N153" s="5"/>
      <c r="O153" s="5"/>
      <c r="P153" s="5"/>
      <c r="Q153" s="5"/>
      <c r="R153" s="5"/>
      <c r="S153" s="5"/>
      <c r="T153" s="6"/>
      <c r="U153" s="6"/>
      <c r="V153" s="6"/>
      <c r="W153" s="6"/>
      <c r="X153" s="6"/>
      <c r="Y153" s="6"/>
      <c r="Z153" s="6"/>
    </row>
    <row r="154" ht="15.75" customHeight="1">
      <c r="A154" s="104"/>
      <c r="B154" s="172"/>
      <c r="C154" s="134" t="s">
        <v>2808</v>
      </c>
      <c r="D154" s="108">
        <v>1.0</v>
      </c>
      <c r="E154" s="113" t="s">
        <v>331</v>
      </c>
      <c r="F154" s="108"/>
      <c r="G154" s="108" t="s">
        <v>2972</v>
      </c>
      <c r="H154" s="78"/>
      <c r="I154" s="78"/>
      <c r="J154" s="5"/>
      <c r="K154" s="5"/>
      <c r="L154" s="5"/>
      <c r="M154" s="5"/>
      <c r="N154" s="5"/>
      <c r="O154" s="5"/>
      <c r="P154" s="5"/>
      <c r="Q154" s="5"/>
      <c r="R154" s="5"/>
      <c r="S154" s="5"/>
      <c r="T154" s="6"/>
      <c r="U154" s="6"/>
      <c r="V154" s="6"/>
      <c r="W154" s="6"/>
      <c r="X154" s="6"/>
      <c r="Y154" s="6"/>
      <c r="Z154" s="6"/>
    </row>
    <row r="155" ht="15.75" customHeight="1">
      <c r="A155" s="104"/>
      <c r="B155" s="172"/>
      <c r="C155" s="221" t="s">
        <v>2810</v>
      </c>
      <c r="D155" s="108">
        <v>0.0</v>
      </c>
      <c r="E155" s="113" t="s">
        <v>331</v>
      </c>
      <c r="F155" s="108"/>
      <c r="G155" s="108"/>
      <c r="H155" s="78"/>
      <c r="I155" s="78"/>
      <c r="J155" s="5"/>
      <c r="K155" s="5"/>
      <c r="L155" s="5"/>
      <c r="M155" s="5"/>
      <c r="N155" s="5"/>
      <c r="O155" s="5"/>
      <c r="P155" s="5"/>
      <c r="Q155" s="5"/>
      <c r="R155" s="5"/>
      <c r="S155" s="5"/>
      <c r="T155" s="6"/>
      <c r="U155" s="6"/>
      <c r="V155" s="6"/>
      <c r="W155" s="6"/>
      <c r="X155" s="6"/>
      <c r="Y155" s="6"/>
      <c r="Z155" s="6"/>
    </row>
    <row r="156" ht="15.75" customHeight="1">
      <c r="A156" s="104"/>
      <c r="B156" s="172"/>
      <c r="C156" s="134" t="s">
        <v>2973</v>
      </c>
      <c r="D156" s="108">
        <v>0.0</v>
      </c>
      <c r="E156" s="113" t="s">
        <v>331</v>
      </c>
      <c r="F156" s="108"/>
      <c r="G156" s="108"/>
      <c r="H156" s="78"/>
      <c r="I156" s="78"/>
      <c r="J156" s="5"/>
      <c r="K156" s="5"/>
      <c r="L156" s="5"/>
      <c r="M156" s="5"/>
      <c r="N156" s="5"/>
      <c r="O156" s="5"/>
      <c r="P156" s="5"/>
      <c r="Q156" s="5"/>
      <c r="R156" s="5"/>
      <c r="S156" s="5"/>
      <c r="T156" s="6"/>
      <c r="U156" s="6"/>
      <c r="V156" s="6"/>
      <c r="W156" s="6"/>
      <c r="X156" s="6"/>
      <c r="Y156" s="6"/>
      <c r="Z156" s="6"/>
    </row>
    <row r="157" ht="30.0" customHeight="1">
      <c r="A157" s="104"/>
      <c r="B157" s="172"/>
      <c r="C157" s="134" t="s">
        <v>2811</v>
      </c>
      <c r="D157" s="108">
        <v>1.0</v>
      </c>
      <c r="E157" s="113" t="s">
        <v>331</v>
      </c>
      <c r="F157" s="108"/>
      <c r="G157" s="108" t="s">
        <v>2975</v>
      </c>
      <c r="H157" s="78"/>
      <c r="I157" s="78"/>
      <c r="J157" s="5"/>
      <c r="K157" s="5"/>
      <c r="L157" s="5"/>
      <c r="M157" s="5"/>
      <c r="N157" s="5"/>
      <c r="O157" s="5"/>
      <c r="P157" s="5"/>
      <c r="Q157" s="5"/>
      <c r="R157" s="5"/>
      <c r="S157" s="5"/>
      <c r="T157" s="6"/>
      <c r="U157" s="6"/>
      <c r="V157" s="6"/>
      <c r="W157" s="6"/>
      <c r="X157" s="6"/>
      <c r="Y157" s="6"/>
      <c r="Z157" s="6"/>
    </row>
    <row r="158" ht="30.0" customHeight="1">
      <c r="A158" s="104"/>
      <c r="B158" s="172"/>
      <c r="C158" s="134" t="s">
        <v>2812</v>
      </c>
      <c r="D158" s="108">
        <v>1.0</v>
      </c>
      <c r="E158" s="113" t="s">
        <v>331</v>
      </c>
      <c r="F158" s="108"/>
      <c r="G158" s="108" t="s">
        <v>2976</v>
      </c>
      <c r="H158" s="78"/>
      <c r="I158" s="78"/>
      <c r="J158" s="5"/>
      <c r="K158" s="5"/>
      <c r="L158" s="5"/>
      <c r="M158" s="5"/>
      <c r="N158" s="5"/>
      <c r="O158" s="5"/>
      <c r="P158" s="5"/>
      <c r="Q158" s="5"/>
      <c r="R158" s="5"/>
      <c r="S158" s="5"/>
      <c r="T158" s="6"/>
      <c r="U158" s="6"/>
      <c r="V158" s="6"/>
      <c r="W158" s="6"/>
      <c r="X158" s="6"/>
      <c r="Y158" s="6"/>
      <c r="Z158" s="6"/>
    </row>
    <row r="159" ht="31.5" customHeight="1">
      <c r="A159" s="104" t="s">
        <v>633</v>
      </c>
      <c r="B159" s="122" t="s">
        <v>555</v>
      </c>
      <c r="C159" s="134" t="s">
        <v>2814</v>
      </c>
      <c r="D159" s="108">
        <v>2.0</v>
      </c>
      <c r="E159" s="113" t="s">
        <v>331</v>
      </c>
      <c r="F159" s="134"/>
      <c r="G159" s="108"/>
      <c r="H159" s="78"/>
      <c r="I159" s="78"/>
      <c r="J159" s="5"/>
      <c r="K159" s="5"/>
      <c r="L159" s="5"/>
      <c r="M159" s="5"/>
      <c r="N159" s="5"/>
      <c r="O159" s="5"/>
      <c r="P159" s="5"/>
      <c r="Q159" s="5"/>
      <c r="R159" s="5"/>
      <c r="S159" s="5"/>
      <c r="T159" s="6"/>
      <c r="U159" s="6"/>
      <c r="V159" s="6"/>
      <c r="W159" s="6"/>
      <c r="X159" s="6"/>
      <c r="Y159" s="6"/>
      <c r="Z159" s="6"/>
    </row>
    <row r="160" ht="15.75" customHeight="1">
      <c r="A160" s="104"/>
      <c r="B160" s="122"/>
      <c r="C160" s="134" t="s">
        <v>2815</v>
      </c>
      <c r="D160" s="108">
        <v>0.0</v>
      </c>
      <c r="E160" s="113" t="s">
        <v>331</v>
      </c>
      <c r="F160" s="134"/>
      <c r="G160" s="108"/>
      <c r="H160" s="78"/>
      <c r="I160" s="78"/>
      <c r="J160" s="5"/>
      <c r="K160" s="5"/>
      <c r="L160" s="5"/>
      <c r="M160" s="5"/>
      <c r="N160" s="5"/>
      <c r="O160" s="5"/>
      <c r="P160" s="5"/>
      <c r="Q160" s="5"/>
      <c r="R160" s="5"/>
      <c r="S160" s="5"/>
      <c r="T160" s="6"/>
      <c r="U160" s="6"/>
      <c r="V160" s="6"/>
      <c r="W160" s="6"/>
      <c r="X160" s="6"/>
      <c r="Y160" s="6"/>
      <c r="Z160" s="6"/>
    </row>
    <row r="161" ht="15.75" customHeight="1">
      <c r="A161" s="104"/>
      <c r="B161" s="122"/>
      <c r="C161" s="134" t="s">
        <v>2816</v>
      </c>
      <c r="D161" s="108">
        <v>0.0</v>
      </c>
      <c r="E161" s="113" t="s">
        <v>331</v>
      </c>
      <c r="F161" s="134"/>
      <c r="G161" s="108"/>
      <c r="H161" s="78"/>
      <c r="I161" s="78"/>
      <c r="J161" s="5"/>
      <c r="K161" s="5"/>
      <c r="L161" s="5"/>
      <c r="M161" s="5"/>
      <c r="N161" s="5"/>
      <c r="O161" s="5"/>
      <c r="P161" s="5"/>
      <c r="Q161" s="5"/>
      <c r="R161" s="5"/>
      <c r="S161" s="5"/>
      <c r="T161" s="6"/>
      <c r="U161" s="6"/>
      <c r="V161" s="6"/>
      <c r="W161" s="6"/>
      <c r="X161" s="6"/>
      <c r="Y161" s="6"/>
      <c r="Z161" s="6"/>
    </row>
    <row r="162" ht="15.75" customHeight="1">
      <c r="A162" s="104"/>
      <c r="B162" s="122"/>
      <c r="C162" s="134" t="s">
        <v>2817</v>
      </c>
      <c r="D162" s="108">
        <v>0.0</v>
      </c>
      <c r="E162" s="113" t="s">
        <v>331</v>
      </c>
      <c r="F162" s="134"/>
      <c r="G162" s="108"/>
      <c r="H162" s="78"/>
      <c r="I162" s="78"/>
      <c r="J162" s="5"/>
      <c r="K162" s="5"/>
      <c r="L162" s="5"/>
      <c r="M162" s="5"/>
      <c r="N162" s="5"/>
      <c r="O162" s="5"/>
      <c r="P162" s="5"/>
      <c r="Q162" s="5"/>
      <c r="R162" s="5"/>
      <c r="S162" s="5"/>
      <c r="T162" s="6"/>
      <c r="U162" s="6"/>
      <c r="V162" s="6"/>
      <c r="W162" s="6"/>
      <c r="X162" s="6"/>
      <c r="Y162" s="6"/>
      <c r="Z162" s="6"/>
    </row>
    <row r="163" ht="15.75" customHeight="1">
      <c r="A163" s="104"/>
      <c r="B163" s="122"/>
      <c r="C163" s="134" t="s">
        <v>2818</v>
      </c>
      <c r="D163" s="108">
        <v>0.0</v>
      </c>
      <c r="E163" s="113" t="s">
        <v>331</v>
      </c>
      <c r="F163" s="134"/>
      <c r="G163" s="108"/>
      <c r="H163" s="78"/>
      <c r="I163" s="78"/>
      <c r="J163" s="5"/>
      <c r="K163" s="5"/>
      <c r="L163" s="5"/>
      <c r="M163" s="5"/>
      <c r="N163" s="5"/>
      <c r="O163" s="5"/>
      <c r="P163" s="5"/>
      <c r="Q163" s="5"/>
      <c r="R163" s="5"/>
      <c r="S163" s="5"/>
      <c r="T163" s="6"/>
      <c r="U163" s="6"/>
      <c r="V163" s="6"/>
      <c r="W163" s="6"/>
      <c r="X163" s="6"/>
      <c r="Y163" s="6"/>
      <c r="Z163" s="6"/>
    </row>
    <row r="164" ht="15.75" customHeight="1">
      <c r="A164" s="104"/>
      <c r="B164" s="122"/>
      <c r="C164" s="134" t="s">
        <v>2819</v>
      </c>
      <c r="D164" s="108">
        <v>0.0</v>
      </c>
      <c r="E164" s="113" t="s">
        <v>331</v>
      </c>
      <c r="F164" s="134" t="s">
        <v>2820</v>
      </c>
      <c r="G164" s="108"/>
      <c r="H164" s="78"/>
      <c r="I164" s="78"/>
      <c r="J164" s="5"/>
      <c r="K164" s="5"/>
      <c r="L164" s="5"/>
      <c r="M164" s="5"/>
      <c r="N164" s="5"/>
      <c r="O164" s="5"/>
      <c r="P164" s="5"/>
      <c r="Q164" s="5"/>
      <c r="R164" s="5"/>
      <c r="S164" s="5"/>
      <c r="T164" s="6"/>
      <c r="U164" s="6"/>
      <c r="V164" s="6"/>
      <c r="W164" s="6"/>
      <c r="X164" s="6"/>
      <c r="Y164" s="6"/>
      <c r="Z164" s="6"/>
    </row>
    <row r="165" ht="15.75" customHeight="1">
      <c r="A165" s="104"/>
      <c r="B165" s="122"/>
      <c r="C165" s="221" t="s">
        <v>2821</v>
      </c>
      <c r="D165" s="108">
        <v>0.0</v>
      </c>
      <c r="E165" s="113" t="s">
        <v>331</v>
      </c>
      <c r="F165" s="5"/>
      <c r="G165" s="108"/>
      <c r="H165" s="78"/>
      <c r="I165" s="78"/>
      <c r="J165" s="5"/>
      <c r="K165" s="5"/>
      <c r="L165" s="5"/>
      <c r="M165" s="5"/>
      <c r="N165" s="5"/>
      <c r="O165" s="5"/>
      <c r="P165" s="5"/>
      <c r="Q165" s="5"/>
      <c r="R165" s="5"/>
      <c r="S165" s="5"/>
      <c r="T165" s="6"/>
      <c r="U165" s="6"/>
      <c r="V165" s="6"/>
      <c r="W165" s="6"/>
      <c r="X165" s="6"/>
      <c r="Y165" s="6"/>
      <c r="Z165" s="6"/>
    </row>
    <row r="166" ht="15.75" customHeight="1">
      <c r="A166" s="104"/>
      <c r="B166" s="122"/>
      <c r="C166" s="108" t="s">
        <v>2980</v>
      </c>
      <c r="D166" s="108">
        <v>0.0</v>
      </c>
      <c r="E166" s="113" t="s">
        <v>331</v>
      </c>
      <c r="F166" s="108"/>
      <c r="G166" s="108"/>
      <c r="H166" s="78"/>
      <c r="I166" s="78"/>
      <c r="J166" s="5"/>
      <c r="K166" s="5"/>
      <c r="L166" s="5"/>
      <c r="M166" s="5"/>
      <c r="N166" s="5"/>
      <c r="O166" s="5"/>
      <c r="P166" s="5"/>
      <c r="Q166" s="5"/>
      <c r="R166" s="5"/>
      <c r="S166" s="5"/>
      <c r="T166" s="6"/>
      <c r="U166" s="6"/>
      <c r="V166" s="6"/>
      <c r="W166" s="6"/>
      <c r="X166" s="6"/>
      <c r="Y166" s="6"/>
      <c r="Z166" s="6"/>
    </row>
    <row r="167" ht="102.0" customHeight="1">
      <c r="A167" s="104" t="s">
        <v>673</v>
      </c>
      <c r="B167" s="122" t="s">
        <v>588</v>
      </c>
      <c r="C167" s="134" t="s">
        <v>2822</v>
      </c>
      <c r="D167" s="108">
        <v>1.0</v>
      </c>
      <c r="E167" s="113" t="s">
        <v>331</v>
      </c>
      <c r="F167" s="134" t="s">
        <v>2823</v>
      </c>
      <c r="G167" s="108" t="s">
        <v>2983</v>
      </c>
      <c r="H167" s="78"/>
      <c r="I167" s="78"/>
      <c r="J167" s="5"/>
      <c r="K167" s="5"/>
      <c r="L167" s="5"/>
      <c r="M167" s="5"/>
      <c r="N167" s="5"/>
      <c r="O167" s="5"/>
      <c r="P167" s="5"/>
      <c r="Q167" s="5"/>
      <c r="R167" s="5"/>
      <c r="S167" s="5"/>
      <c r="T167" s="6"/>
      <c r="U167" s="6"/>
      <c r="V167" s="6"/>
      <c r="W167" s="6"/>
      <c r="X167" s="6"/>
      <c r="Y167" s="6"/>
      <c r="Z167" s="6"/>
    </row>
    <row r="168" ht="45.0" customHeight="1">
      <c r="A168" s="104"/>
      <c r="B168" s="122"/>
      <c r="C168" s="134" t="s">
        <v>2824</v>
      </c>
      <c r="D168" s="108">
        <v>2.0</v>
      </c>
      <c r="E168" s="113" t="s">
        <v>331</v>
      </c>
      <c r="F168" s="134" t="s">
        <v>2825</v>
      </c>
      <c r="G168" s="108"/>
      <c r="H168" s="78"/>
      <c r="I168" s="78"/>
      <c r="J168" s="5"/>
      <c r="K168" s="5"/>
      <c r="L168" s="5"/>
      <c r="M168" s="5"/>
      <c r="N168" s="5"/>
      <c r="O168" s="5"/>
      <c r="P168" s="5"/>
      <c r="Q168" s="5"/>
      <c r="R168" s="5"/>
      <c r="S168" s="5"/>
      <c r="T168" s="6"/>
      <c r="U168" s="6"/>
      <c r="V168" s="6"/>
      <c r="W168" s="6"/>
      <c r="X168" s="6"/>
      <c r="Y168" s="6"/>
      <c r="Z168" s="6"/>
    </row>
    <row r="169" ht="47.25" customHeight="1">
      <c r="A169" s="104" t="s">
        <v>675</v>
      </c>
      <c r="B169" s="122" t="s">
        <v>592</v>
      </c>
      <c r="C169" s="134" t="s">
        <v>677</v>
      </c>
      <c r="D169" s="108">
        <v>0.0</v>
      </c>
      <c r="E169" s="113" t="s">
        <v>331</v>
      </c>
      <c r="F169" s="108"/>
      <c r="G169" s="108"/>
      <c r="H169" s="78"/>
      <c r="I169" s="78"/>
      <c r="J169" s="5"/>
      <c r="K169" s="5"/>
      <c r="L169" s="5"/>
      <c r="M169" s="5"/>
      <c r="N169" s="5"/>
      <c r="O169" s="5"/>
      <c r="P169" s="5"/>
      <c r="Q169" s="5"/>
      <c r="R169" s="5"/>
      <c r="S169" s="5"/>
      <c r="T169" s="6"/>
      <c r="U169" s="6"/>
      <c r="V169" s="6"/>
      <c r="W169" s="6"/>
      <c r="X169" s="6"/>
      <c r="Y169" s="6"/>
      <c r="Z169" s="6"/>
    </row>
    <row r="170" ht="31.5" customHeight="1">
      <c r="A170" s="104" t="s">
        <v>678</v>
      </c>
      <c r="B170" s="122" t="s">
        <v>597</v>
      </c>
      <c r="C170" s="121" t="s">
        <v>2985</v>
      </c>
      <c r="D170" s="108">
        <v>1.0</v>
      </c>
      <c r="E170" s="113" t="s">
        <v>331</v>
      </c>
      <c r="F170" s="108"/>
      <c r="G170" s="108" t="s">
        <v>2986</v>
      </c>
      <c r="H170" s="78"/>
      <c r="I170" s="78"/>
      <c r="J170" s="5"/>
      <c r="K170" s="5"/>
      <c r="L170" s="5"/>
      <c r="M170" s="5"/>
      <c r="N170" s="5"/>
      <c r="O170" s="5"/>
      <c r="P170" s="5"/>
      <c r="Q170" s="5"/>
      <c r="R170" s="5"/>
      <c r="S170" s="5"/>
      <c r="T170" s="6"/>
      <c r="U170" s="6"/>
      <c r="V170" s="6"/>
      <c r="W170" s="6"/>
      <c r="X170" s="6"/>
      <c r="Y170" s="6"/>
      <c r="Z170" s="6"/>
    </row>
    <row r="171" ht="78.75" customHeight="1">
      <c r="A171" s="104" t="s">
        <v>683</v>
      </c>
      <c r="B171" s="122" t="s">
        <v>603</v>
      </c>
      <c r="C171" s="134" t="s">
        <v>2837</v>
      </c>
      <c r="D171" s="108">
        <v>2.0</v>
      </c>
      <c r="E171" s="113" t="s">
        <v>331</v>
      </c>
      <c r="F171" s="108"/>
      <c r="G171" s="108"/>
      <c r="H171" s="78"/>
      <c r="I171" s="78"/>
      <c r="J171" s="5"/>
      <c r="K171" s="5"/>
      <c r="L171" s="5"/>
      <c r="M171" s="5"/>
      <c r="N171" s="5"/>
      <c r="O171" s="5"/>
      <c r="P171" s="5"/>
      <c r="Q171" s="5"/>
      <c r="R171" s="5"/>
      <c r="S171" s="5"/>
      <c r="T171" s="6"/>
      <c r="U171" s="6"/>
      <c r="V171" s="6"/>
      <c r="W171" s="6"/>
      <c r="X171" s="6"/>
      <c r="Y171" s="6"/>
      <c r="Z171" s="6"/>
    </row>
    <row r="172" ht="39.75" customHeight="1">
      <c r="A172" s="311" t="s">
        <v>690</v>
      </c>
      <c r="B172" s="99" t="s">
        <v>616</v>
      </c>
      <c r="C172" s="3"/>
      <c r="D172" s="3"/>
      <c r="E172" s="3"/>
      <c r="F172" s="3"/>
      <c r="G172" s="4"/>
      <c r="H172" s="78">
        <f>SUM(D173:D177)</f>
        <v>5</v>
      </c>
      <c r="I172" s="78">
        <f>COUNT(D173:D177)*2</f>
        <v>8</v>
      </c>
      <c r="J172" s="5"/>
      <c r="K172" s="5"/>
      <c r="L172" s="5"/>
      <c r="M172" s="5"/>
      <c r="N172" s="5"/>
      <c r="O172" s="5"/>
      <c r="P172" s="5"/>
      <c r="Q172" s="5"/>
      <c r="R172" s="5"/>
      <c r="S172" s="5"/>
      <c r="T172" s="6"/>
      <c r="U172" s="6"/>
      <c r="V172" s="6"/>
      <c r="W172" s="6"/>
      <c r="X172" s="6"/>
      <c r="Y172" s="6"/>
      <c r="Z172" s="6"/>
    </row>
    <row r="173" ht="90.0" customHeight="1">
      <c r="A173" s="104" t="s">
        <v>634</v>
      </c>
      <c r="B173" s="172" t="s">
        <v>636</v>
      </c>
      <c r="C173" s="115" t="s">
        <v>637</v>
      </c>
      <c r="D173" s="113">
        <v>1.0</v>
      </c>
      <c r="E173" s="113" t="s">
        <v>331</v>
      </c>
      <c r="F173" s="115" t="s">
        <v>639</v>
      </c>
      <c r="G173" s="108" t="s">
        <v>2992</v>
      </c>
      <c r="H173" s="78"/>
      <c r="I173" s="78"/>
      <c r="J173" s="5"/>
      <c r="K173" s="5"/>
      <c r="L173" s="5"/>
      <c r="M173" s="5"/>
      <c r="N173" s="5"/>
      <c r="O173" s="5"/>
      <c r="P173" s="5"/>
      <c r="Q173" s="5"/>
      <c r="R173" s="5"/>
      <c r="S173" s="5"/>
      <c r="T173" s="6"/>
      <c r="U173" s="6"/>
      <c r="V173" s="6"/>
      <c r="W173" s="6"/>
      <c r="X173" s="6"/>
      <c r="Y173" s="6"/>
      <c r="Z173" s="6"/>
    </row>
    <row r="174" ht="47.25" hidden="1" customHeight="1">
      <c r="A174" s="120" t="s">
        <v>641</v>
      </c>
      <c r="B174" s="172" t="s">
        <v>643</v>
      </c>
      <c r="C174" s="108"/>
      <c r="D174" s="108"/>
      <c r="E174" s="113"/>
      <c r="F174" s="108"/>
      <c r="G174" s="108"/>
      <c r="H174" s="78"/>
      <c r="I174" s="78"/>
      <c r="J174" s="5"/>
      <c r="K174" s="5"/>
      <c r="L174" s="5"/>
      <c r="M174" s="5"/>
      <c r="N174" s="5"/>
      <c r="O174" s="5"/>
      <c r="P174" s="5"/>
      <c r="Q174" s="5"/>
      <c r="R174" s="5"/>
      <c r="S174" s="5"/>
      <c r="T174" s="6"/>
      <c r="U174" s="6"/>
      <c r="V174" s="6"/>
      <c r="W174" s="6"/>
      <c r="X174" s="6"/>
      <c r="Y174" s="6"/>
      <c r="Z174" s="6"/>
    </row>
    <row r="175" ht="45.0" customHeight="1">
      <c r="A175" s="104" t="s">
        <v>705</v>
      </c>
      <c r="B175" s="172" t="s">
        <v>647</v>
      </c>
      <c r="C175" s="312" t="s">
        <v>2995</v>
      </c>
      <c r="D175" s="113">
        <v>1.0</v>
      </c>
      <c r="E175" s="113" t="s">
        <v>331</v>
      </c>
      <c r="F175" s="108"/>
      <c r="G175" s="108" t="s">
        <v>650</v>
      </c>
      <c r="H175" s="78"/>
      <c r="I175" s="78"/>
      <c r="J175" s="5"/>
      <c r="K175" s="5"/>
      <c r="L175" s="5"/>
      <c r="M175" s="5"/>
      <c r="N175" s="5"/>
      <c r="O175" s="5"/>
      <c r="P175" s="5"/>
      <c r="Q175" s="5"/>
      <c r="R175" s="5"/>
      <c r="S175" s="5"/>
      <c r="T175" s="6"/>
      <c r="U175" s="6"/>
      <c r="V175" s="6"/>
      <c r="W175" s="6"/>
      <c r="X175" s="6"/>
      <c r="Y175" s="6"/>
      <c r="Z175" s="6"/>
    </row>
    <row r="176" ht="31.5" customHeight="1">
      <c r="A176" s="186" t="s">
        <v>716</v>
      </c>
      <c r="B176" s="319" t="s">
        <v>654</v>
      </c>
      <c r="C176" s="191" t="s">
        <v>2998</v>
      </c>
      <c r="D176" s="113">
        <v>2.0</v>
      </c>
      <c r="E176" s="113" t="s">
        <v>331</v>
      </c>
      <c r="F176" s="108"/>
      <c r="G176" s="108"/>
      <c r="H176" s="78"/>
      <c r="I176" s="78"/>
      <c r="J176" s="5"/>
      <c r="K176" s="5"/>
      <c r="L176" s="5"/>
      <c r="M176" s="5"/>
      <c r="N176" s="5"/>
      <c r="O176" s="5"/>
      <c r="P176" s="5"/>
      <c r="Q176" s="5"/>
      <c r="R176" s="5"/>
      <c r="S176" s="5"/>
      <c r="T176" s="6"/>
      <c r="U176" s="6"/>
      <c r="V176" s="6"/>
      <c r="W176" s="6"/>
      <c r="X176" s="6"/>
      <c r="Y176" s="6"/>
      <c r="Z176" s="6"/>
    </row>
    <row r="177" ht="30.0" customHeight="1">
      <c r="A177" s="186"/>
      <c r="B177" s="190"/>
      <c r="C177" s="191" t="s">
        <v>659</v>
      </c>
      <c r="D177" s="113">
        <v>1.0</v>
      </c>
      <c r="E177" s="113" t="s">
        <v>331</v>
      </c>
      <c r="F177" s="108"/>
      <c r="G177" s="108" t="s">
        <v>3001</v>
      </c>
      <c r="H177" s="78"/>
      <c r="I177" s="78"/>
      <c r="J177" s="5"/>
      <c r="K177" s="5"/>
      <c r="L177" s="5"/>
      <c r="M177" s="5"/>
      <c r="N177" s="5"/>
      <c r="O177" s="5"/>
      <c r="P177" s="5"/>
      <c r="Q177" s="5"/>
      <c r="R177" s="5"/>
      <c r="S177" s="5"/>
      <c r="T177" s="6"/>
      <c r="U177" s="6"/>
      <c r="V177" s="6"/>
      <c r="W177" s="6"/>
      <c r="X177" s="6"/>
      <c r="Y177" s="6"/>
      <c r="Z177" s="6"/>
    </row>
    <row r="178" ht="39.75" customHeight="1">
      <c r="A178" s="311" t="s">
        <v>727</v>
      </c>
      <c r="B178" s="99" t="s">
        <v>669</v>
      </c>
      <c r="C178" s="3"/>
      <c r="D178" s="3"/>
      <c r="E178" s="3"/>
      <c r="F178" s="3"/>
      <c r="G178" s="4"/>
      <c r="H178" s="78">
        <f>SUM(D179:D183)</f>
        <v>7</v>
      </c>
      <c r="I178" s="78">
        <f>COUNT(D179:D183)*2</f>
        <v>10</v>
      </c>
      <c r="J178" s="5"/>
      <c r="K178" s="5"/>
      <c r="L178" s="5"/>
      <c r="M178" s="5"/>
      <c r="N178" s="5"/>
      <c r="O178" s="5"/>
      <c r="P178" s="5"/>
      <c r="Q178" s="5"/>
      <c r="R178" s="5"/>
      <c r="S178" s="5"/>
      <c r="T178" s="6"/>
      <c r="U178" s="6"/>
      <c r="V178" s="6"/>
      <c r="W178" s="6"/>
      <c r="X178" s="6"/>
      <c r="Y178" s="6"/>
      <c r="Z178" s="6"/>
    </row>
    <row r="179" ht="45.0" customHeight="1">
      <c r="A179" s="104" t="s">
        <v>751</v>
      </c>
      <c r="B179" s="172" t="s">
        <v>686</v>
      </c>
      <c r="C179" s="193" t="s">
        <v>3005</v>
      </c>
      <c r="D179" s="108">
        <v>2.0</v>
      </c>
      <c r="E179" s="113" t="s">
        <v>386</v>
      </c>
      <c r="F179" s="108"/>
      <c r="G179" s="108"/>
      <c r="H179" s="78"/>
      <c r="I179" s="78"/>
      <c r="J179" s="5"/>
      <c r="K179" s="5"/>
      <c r="L179" s="5"/>
      <c r="M179" s="5"/>
      <c r="N179" s="5"/>
      <c r="O179" s="5"/>
      <c r="P179" s="5"/>
      <c r="Q179" s="5"/>
      <c r="R179" s="5"/>
      <c r="S179" s="5"/>
      <c r="T179" s="6"/>
      <c r="U179" s="6"/>
      <c r="V179" s="6"/>
      <c r="W179" s="6"/>
      <c r="X179" s="6"/>
      <c r="Y179" s="6"/>
      <c r="Z179" s="6"/>
    </row>
    <row r="180" ht="45.0" customHeight="1">
      <c r="A180" s="104"/>
      <c r="B180" s="321"/>
      <c r="C180" s="193" t="s">
        <v>691</v>
      </c>
      <c r="D180" s="108">
        <v>0.0</v>
      </c>
      <c r="E180" s="113" t="s">
        <v>331</v>
      </c>
      <c r="F180" s="108"/>
      <c r="G180" s="108"/>
      <c r="H180" s="78"/>
      <c r="I180" s="78"/>
      <c r="J180" s="5"/>
      <c r="K180" s="5"/>
      <c r="L180" s="5"/>
      <c r="M180" s="5"/>
      <c r="N180" s="5"/>
      <c r="O180" s="5"/>
      <c r="P180" s="5"/>
      <c r="Q180" s="5"/>
      <c r="R180" s="5"/>
      <c r="S180" s="5"/>
      <c r="T180" s="6"/>
      <c r="U180" s="6"/>
      <c r="V180" s="6"/>
      <c r="W180" s="6"/>
      <c r="X180" s="6"/>
      <c r="Y180" s="6"/>
      <c r="Z180" s="6"/>
    </row>
    <row r="181" ht="45.0" customHeight="1">
      <c r="A181" s="104" t="s">
        <v>759</v>
      </c>
      <c r="B181" s="321" t="s">
        <v>693</v>
      </c>
      <c r="C181" s="193" t="s">
        <v>3006</v>
      </c>
      <c r="D181" s="108">
        <v>2.0</v>
      </c>
      <c r="E181" s="113" t="s">
        <v>331</v>
      </c>
      <c r="F181" s="108"/>
      <c r="G181" s="108"/>
      <c r="H181" s="78"/>
      <c r="I181" s="78"/>
      <c r="J181" s="5"/>
      <c r="K181" s="5"/>
      <c r="L181" s="5"/>
      <c r="M181" s="5"/>
      <c r="N181" s="5"/>
      <c r="O181" s="5"/>
      <c r="P181" s="5"/>
      <c r="Q181" s="5"/>
      <c r="R181" s="5"/>
      <c r="S181" s="5"/>
      <c r="T181" s="6"/>
      <c r="U181" s="6"/>
      <c r="V181" s="6"/>
      <c r="W181" s="6"/>
      <c r="X181" s="6"/>
      <c r="Y181" s="6"/>
      <c r="Z181" s="6"/>
    </row>
    <row r="182" ht="75.0" customHeight="1">
      <c r="A182" s="104"/>
      <c r="B182" s="321"/>
      <c r="C182" s="193" t="s">
        <v>696</v>
      </c>
      <c r="D182" s="108">
        <v>2.0</v>
      </c>
      <c r="E182" s="113" t="s">
        <v>383</v>
      </c>
      <c r="F182" s="108"/>
      <c r="G182" s="108"/>
      <c r="H182" s="78"/>
      <c r="I182" s="78"/>
      <c r="J182" s="5"/>
      <c r="K182" s="5"/>
      <c r="L182" s="5"/>
      <c r="M182" s="5"/>
      <c r="N182" s="5"/>
      <c r="O182" s="5"/>
      <c r="P182" s="5"/>
      <c r="Q182" s="5"/>
      <c r="R182" s="5"/>
      <c r="S182" s="5"/>
      <c r="T182" s="6"/>
      <c r="U182" s="6"/>
      <c r="V182" s="6"/>
      <c r="W182" s="6"/>
      <c r="X182" s="6"/>
      <c r="Y182" s="6"/>
      <c r="Z182" s="6"/>
    </row>
    <row r="183" ht="63.0" customHeight="1">
      <c r="A183" s="104" t="s">
        <v>764</v>
      </c>
      <c r="B183" s="172" t="s">
        <v>699</v>
      </c>
      <c r="C183" s="115" t="s">
        <v>700</v>
      </c>
      <c r="D183" s="108">
        <v>1.0</v>
      </c>
      <c r="E183" s="113" t="s">
        <v>152</v>
      </c>
      <c r="F183" s="108"/>
      <c r="G183" s="108" t="s">
        <v>3007</v>
      </c>
      <c r="H183" s="78"/>
      <c r="I183" s="78"/>
      <c r="J183" s="5"/>
      <c r="K183" s="5"/>
      <c r="L183" s="5"/>
      <c r="M183" s="5"/>
      <c r="N183" s="5"/>
      <c r="O183" s="5"/>
      <c r="P183" s="5"/>
      <c r="Q183" s="5"/>
      <c r="R183" s="5"/>
      <c r="S183" s="5"/>
      <c r="T183" s="6"/>
      <c r="U183" s="6"/>
      <c r="V183" s="6"/>
      <c r="W183" s="6"/>
      <c r="X183" s="6"/>
      <c r="Y183" s="6"/>
      <c r="Z183" s="6"/>
    </row>
    <row r="184" ht="39.75" customHeight="1">
      <c r="A184" s="311" t="s">
        <v>765</v>
      </c>
      <c r="B184" s="99" t="s">
        <v>702</v>
      </c>
      <c r="C184" s="3"/>
      <c r="D184" s="3"/>
      <c r="E184" s="3"/>
      <c r="F184" s="3"/>
      <c r="G184" s="4"/>
      <c r="H184" s="78">
        <f>SUM(D185:D198)</f>
        <v>12</v>
      </c>
      <c r="I184" s="78">
        <f>COUNT(D185:D198)*2</f>
        <v>26</v>
      </c>
      <c r="J184" s="5"/>
      <c r="K184" s="5"/>
      <c r="L184" s="5"/>
      <c r="M184" s="5"/>
      <c r="N184" s="5"/>
      <c r="O184" s="5"/>
      <c r="P184" s="5"/>
      <c r="Q184" s="5"/>
      <c r="R184" s="5"/>
      <c r="S184" s="5"/>
      <c r="T184" s="6"/>
      <c r="U184" s="6"/>
      <c r="V184" s="6"/>
      <c r="W184" s="6"/>
      <c r="X184" s="6"/>
      <c r="Y184" s="6"/>
      <c r="Z184" s="6"/>
    </row>
    <row r="185" ht="31.5" customHeight="1">
      <c r="A185" s="104" t="s">
        <v>769</v>
      </c>
      <c r="B185" s="122" t="s">
        <v>721</v>
      </c>
      <c r="C185" s="110" t="s">
        <v>3017</v>
      </c>
      <c r="D185" s="108">
        <v>2.0</v>
      </c>
      <c r="E185" s="109" t="s">
        <v>383</v>
      </c>
      <c r="F185" s="330"/>
      <c r="G185" s="108"/>
      <c r="H185" s="78"/>
      <c r="I185" s="78"/>
      <c r="J185" s="5"/>
      <c r="K185" s="5"/>
      <c r="L185" s="5"/>
      <c r="M185" s="5"/>
      <c r="N185" s="5"/>
      <c r="O185" s="5"/>
      <c r="P185" s="5"/>
      <c r="Q185" s="5"/>
      <c r="R185" s="5"/>
      <c r="S185" s="5"/>
      <c r="T185" s="6"/>
      <c r="U185" s="6"/>
      <c r="V185" s="6"/>
      <c r="W185" s="6"/>
      <c r="X185" s="6"/>
      <c r="Y185" s="6"/>
      <c r="Z185" s="6"/>
    </row>
    <row r="186" ht="47.25" customHeight="1">
      <c r="A186" s="104" t="s">
        <v>774</v>
      </c>
      <c r="B186" s="122" t="s">
        <v>725</v>
      </c>
      <c r="C186" s="110" t="s">
        <v>3024</v>
      </c>
      <c r="D186" s="108">
        <v>2.0</v>
      </c>
      <c r="E186" s="109" t="s">
        <v>383</v>
      </c>
      <c r="F186" s="110"/>
      <c r="G186" s="108"/>
      <c r="H186" s="78"/>
      <c r="I186" s="78"/>
      <c r="J186" s="5"/>
      <c r="K186" s="5"/>
      <c r="L186" s="5"/>
      <c r="M186" s="5"/>
      <c r="N186" s="5"/>
      <c r="O186" s="5"/>
      <c r="P186" s="5"/>
      <c r="Q186" s="5"/>
      <c r="R186" s="5"/>
      <c r="S186" s="5"/>
      <c r="T186" s="6"/>
      <c r="U186" s="6"/>
      <c r="V186" s="6"/>
      <c r="W186" s="6"/>
      <c r="X186" s="6"/>
      <c r="Y186" s="6"/>
      <c r="Z186" s="6"/>
    </row>
    <row r="187" ht="47.25" customHeight="1">
      <c r="A187" s="104" t="s">
        <v>778</v>
      </c>
      <c r="B187" s="122" t="s">
        <v>729</v>
      </c>
      <c r="C187" s="108" t="s">
        <v>3027</v>
      </c>
      <c r="D187" s="108">
        <v>2.0</v>
      </c>
      <c r="E187" s="109" t="s">
        <v>383</v>
      </c>
      <c r="F187" s="134" t="s">
        <v>3029</v>
      </c>
      <c r="G187" s="108"/>
      <c r="H187" s="78"/>
      <c r="I187" s="78"/>
      <c r="J187" s="5"/>
      <c r="K187" s="5"/>
      <c r="L187" s="5"/>
      <c r="M187" s="5"/>
      <c r="N187" s="5"/>
      <c r="O187" s="5"/>
      <c r="P187" s="5"/>
      <c r="Q187" s="5"/>
      <c r="R187" s="5"/>
      <c r="S187" s="5"/>
      <c r="T187" s="6"/>
      <c r="U187" s="6"/>
      <c r="V187" s="6"/>
      <c r="W187" s="6"/>
      <c r="X187" s="6"/>
      <c r="Y187" s="6"/>
      <c r="Z187" s="6"/>
    </row>
    <row r="188" ht="47.25" hidden="1" customHeight="1">
      <c r="A188" s="120" t="s">
        <v>781</v>
      </c>
      <c r="B188" s="122" t="s">
        <v>735</v>
      </c>
      <c r="C188" s="108"/>
      <c r="D188" s="108"/>
      <c r="E188" s="109"/>
      <c r="F188" s="108"/>
      <c r="G188" s="108"/>
      <c r="H188" s="78"/>
      <c r="I188" s="78"/>
      <c r="J188" s="5"/>
      <c r="K188" s="5"/>
      <c r="L188" s="5"/>
      <c r="M188" s="5"/>
      <c r="N188" s="5"/>
      <c r="O188" s="5"/>
      <c r="P188" s="5"/>
      <c r="Q188" s="5"/>
      <c r="R188" s="5"/>
      <c r="S188" s="5"/>
      <c r="T188" s="6"/>
      <c r="U188" s="6"/>
      <c r="V188" s="6"/>
      <c r="W188" s="6"/>
      <c r="X188" s="6"/>
      <c r="Y188" s="6"/>
      <c r="Z188" s="6"/>
    </row>
    <row r="189" ht="45.0" customHeight="1">
      <c r="A189" s="104" t="s">
        <v>784</v>
      </c>
      <c r="B189" s="122" t="s">
        <v>738</v>
      </c>
      <c r="C189" s="134" t="s">
        <v>3031</v>
      </c>
      <c r="D189" s="108">
        <v>2.0</v>
      </c>
      <c r="E189" s="109" t="s">
        <v>383</v>
      </c>
      <c r="F189" s="134" t="s">
        <v>3032</v>
      </c>
      <c r="G189" s="108"/>
      <c r="H189" s="78"/>
      <c r="I189" s="78"/>
      <c r="J189" s="5"/>
      <c r="K189" s="5"/>
      <c r="L189" s="5"/>
      <c r="M189" s="5"/>
      <c r="N189" s="5"/>
      <c r="O189" s="5"/>
      <c r="P189" s="5"/>
      <c r="Q189" s="5"/>
      <c r="R189" s="5"/>
      <c r="S189" s="5"/>
      <c r="T189" s="6"/>
      <c r="U189" s="6"/>
      <c r="V189" s="6"/>
      <c r="W189" s="6"/>
      <c r="X189" s="6"/>
      <c r="Y189" s="6"/>
      <c r="Z189" s="6"/>
    </row>
    <row r="190" ht="15.75" customHeight="1">
      <c r="A190" s="104"/>
      <c r="B190" s="122"/>
      <c r="C190" s="134" t="s">
        <v>2900</v>
      </c>
      <c r="D190" s="108">
        <v>0.0</v>
      </c>
      <c r="E190" s="109" t="s">
        <v>383</v>
      </c>
      <c r="F190" s="134"/>
      <c r="G190" s="108" t="s">
        <v>3034</v>
      </c>
      <c r="H190" s="78"/>
      <c r="I190" s="78"/>
      <c r="J190" s="5"/>
      <c r="K190" s="5"/>
      <c r="L190" s="5"/>
      <c r="M190" s="5"/>
      <c r="N190" s="5"/>
      <c r="O190" s="5"/>
      <c r="P190" s="5"/>
      <c r="Q190" s="5"/>
      <c r="R190" s="5"/>
      <c r="S190" s="5"/>
      <c r="T190" s="6"/>
      <c r="U190" s="6"/>
      <c r="V190" s="6"/>
      <c r="W190" s="6"/>
      <c r="X190" s="6"/>
      <c r="Y190" s="6"/>
      <c r="Z190" s="6"/>
    </row>
    <row r="191" ht="31.5" customHeight="1">
      <c r="A191" s="104" t="s">
        <v>791</v>
      </c>
      <c r="B191" s="122" t="s">
        <v>744</v>
      </c>
      <c r="C191" s="108" t="s">
        <v>3037</v>
      </c>
      <c r="D191" s="108">
        <v>2.0</v>
      </c>
      <c r="E191" s="109" t="s">
        <v>383</v>
      </c>
      <c r="F191" s="108"/>
      <c r="G191" s="108"/>
      <c r="H191" s="78"/>
      <c r="I191" s="78"/>
      <c r="J191" s="5"/>
      <c r="K191" s="5"/>
      <c r="L191" s="5"/>
      <c r="M191" s="5"/>
      <c r="N191" s="5"/>
      <c r="O191" s="5"/>
      <c r="P191" s="5"/>
      <c r="Q191" s="5"/>
      <c r="R191" s="5"/>
      <c r="S191" s="5"/>
      <c r="T191" s="6"/>
      <c r="U191" s="6"/>
      <c r="V191" s="6"/>
      <c r="W191" s="6"/>
      <c r="X191" s="6"/>
      <c r="Y191" s="6"/>
      <c r="Z191" s="6"/>
    </row>
    <row r="192" ht="30.0" customHeight="1">
      <c r="A192" s="104"/>
      <c r="B192" s="122"/>
      <c r="C192" s="178" t="s">
        <v>3041</v>
      </c>
      <c r="D192" s="108">
        <v>0.0</v>
      </c>
      <c r="E192" s="109" t="s">
        <v>383</v>
      </c>
      <c r="F192" s="108"/>
      <c r="G192" s="108"/>
      <c r="H192" s="78"/>
      <c r="I192" s="78"/>
      <c r="J192" s="5"/>
      <c r="K192" s="5"/>
      <c r="L192" s="5"/>
      <c r="M192" s="5"/>
      <c r="N192" s="5"/>
      <c r="O192" s="5"/>
      <c r="P192" s="5"/>
      <c r="Q192" s="5"/>
      <c r="R192" s="5"/>
      <c r="S192" s="5"/>
      <c r="T192" s="6"/>
      <c r="U192" s="6"/>
      <c r="V192" s="6"/>
      <c r="W192" s="6"/>
      <c r="X192" s="6"/>
      <c r="Y192" s="6"/>
      <c r="Z192" s="6"/>
    </row>
    <row r="193" ht="15.75" customHeight="1">
      <c r="A193" s="104"/>
      <c r="B193" s="122"/>
      <c r="C193" s="108" t="s">
        <v>3043</v>
      </c>
      <c r="D193" s="108">
        <v>0.0</v>
      </c>
      <c r="E193" s="109" t="s">
        <v>383</v>
      </c>
      <c r="F193" s="108"/>
      <c r="G193" s="108"/>
      <c r="H193" s="78"/>
      <c r="I193" s="78"/>
      <c r="J193" s="5"/>
      <c r="K193" s="5"/>
      <c r="L193" s="5"/>
      <c r="M193" s="5"/>
      <c r="N193" s="5"/>
      <c r="O193" s="5"/>
      <c r="P193" s="5"/>
      <c r="Q193" s="5"/>
      <c r="R193" s="5"/>
      <c r="S193" s="5"/>
      <c r="T193" s="6"/>
      <c r="U193" s="6"/>
      <c r="V193" s="6"/>
      <c r="W193" s="6"/>
      <c r="X193" s="6"/>
      <c r="Y193" s="6"/>
      <c r="Z193" s="6"/>
    </row>
    <row r="194" ht="15.75" customHeight="1">
      <c r="A194" s="104"/>
      <c r="B194" s="122"/>
      <c r="C194" s="134" t="s">
        <v>2904</v>
      </c>
      <c r="D194" s="108">
        <v>1.0</v>
      </c>
      <c r="E194" s="109" t="s">
        <v>383</v>
      </c>
      <c r="F194" s="108"/>
      <c r="G194" s="108" t="s">
        <v>3007</v>
      </c>
      <c r="H194" s="78"/>
      <c r="I194" s="78"/>
      <c r="J194" s="5"/>
      <c r="K194" s="5"/>
      <c r="L194" s="5"/>
      <c r="M194" s="5"/>
      <c r="N194" s="5"/>
      <c r="O194" s="5"/>
      <c r="P194" s="5"/>
      <c r="Q194" s="5"/>
      <c r="R194" s="5"/>
      <c r="S194" s="5"/>
      <c r="T194" s="6"/>
      <c r="U194" s="6"/>
      <c r="V194" s="6"/>
      <c r="W194" s="6"/>
      <c r="X194" s="6"/>
      <c r="Y194" s="6"/>
      <c r="Z194" s="6"/>
    </row>
    <row r="195" ht="30.0" customHeight="1">
      <c r="A195" s="104"/>
      <c r="B195" s="122"/>
      <c r="C195" s="191" t="s">
        <v>801</v>
      </c>
      <c r="D195" s="108">
        <v>0.0</v>
      </c>
      <c r="E195" s="109" t="s">
        <v>383</v>
      </c>
      <c r="F195" s="108"/>
      <c r="G195" s="108"/>
      <c r="H195" s="78"/>
      <c r="I195" s="78"/>
      <c r="J195" s="5"/>
      <c r="K195" s="5"/>
      <c r="L195" s="5"/>
      <c r="M195" s="5"/>
      <c r="N195" s="5"/>
      <c r="O195" s="5"/>
      <c r="P195" s="5"/>
      <c r="Q195" s="5"/>
      <c r="R195" s="5"/>
      <c r="S195" s="5"/>
      <c r="T195" s="6"/>
      <c r="U195" s="6"/>
      <c r="V195" s="6"/>
      <c r="W195" s="6"/>
      <c r="X195" s="6"/>
      <c r="Y195" s="6"/>
      <c r="Z195" s="6"/>
    </row>
    <row r="196" ht="15.75" customHeight="1">
      <c r="A196" s="104"/>
      <c r="B196" s="122"/>
      <c r="C196" s="191" t="s">
        <v>802</v>
      </c>
      <c r="D196" s="108">
        <v>0.0</v>
      </c>
      <c r="E196" s="109" t="s">
        <v>383</v>
      </c>
      <c r="F196" s="108"/>
      <c r="G196" s="108"/>
      <c r="H196" s="78"/>
      <c r="I196" s="78"/>
      <c r="J196" s="5"/>
      <c r="K196" s="5"/>
      <c r="L196" s="5"/>
      <c r="M196" s="5"/>
      <c r="N196" s="5"/>
      <c r="O196" s="5"/>
      <c r="P196" s="5"/>
      <c r="Q196" s="5"/>
      <c r="R196" s="5"/>
      <c r="S196" s="5"/>
      <c r="T196" s="6"/>
      <c r="U196" s="6"/>
      <c r="V196" s="6"/>
      <c r="W196" s="6"/>
      <c r="X196" s="6"/>
      <c r="Y196" s="6"/>
      <c r="Z196" s="6"/>
    </row>
    <row r="197" ht="31.5" customHeight="1">
      <c r="A197" s="104" t="s">
        <v>804</v>
      </c>
      <c r="B197" s="122" t="s">
        <v>754</v>
      </c>
      <c r="C197" s="134" t="s">
        <v>3048</v>
      </c>
      <c r="D197" s="108">
        <v>1.0</v>
      </c>
      <c r="E197" s="109" t="s">
        <v>383</v>
      </c>
      <c r="F197" s="108"/>
      <c r="G197" s="108" t="s">
        <v>748</v>
      </c>
      <c r="H197" s="78"/>
      <c r="I197" s="78"/>
      <c r="J197" s="5"/>
      <c r="K197" s="5"/>
      <c r="L197" s="5"/>
      <c r="M197" s="5"/>
      <c r="N197" s="5"/>
      <c r="O197" s="5"/>
      <c r="P197" s="5"/>
      <c r="Q197" s="5"/>
      <c r="R197" s="5"/>
      <c r="S197" s="5"/>
      <c r="T197" s="6"/>
      <c r="U197" s="6"/>
      <c r="V197" s="6"/>
      <c r="W197" s="6"/>
      <c r="X197" s="6"/>
      <c r="Y197" s="6"/>
      <c r="Z197" s="6"/>
    </row>
    <row r="198" ht="30.0" customHeight="1">
      <c r="A198" s="104"/>
      <c r="B198" s="108"/>
      <c r="C198" s="191" t="s">
        <v>3050</v>
      </c>
      <c r="D198" s="108">
        <v>0.0</v>
      </c>
      <c r="E198" s="109" t="s">
        <v>383</v>
      </c>
      <c r="F198" s="108"/>
      <c r="G198" s="108"/>
      <c r="H198" s="78"/>
      <c r="I198" s="78"/>
      <c r="J198" s="5"/>
      <c r="K198" s="5"/>
      <c r="L198" s="5"/>
      <c r="M198" s="5"/>
      <c r="N198" s="5"/>
      <c r="O198" s="5"/>
      <c r="P198" s="5"/>
      <c r="Q198" s="5"/>
      <c r="R198" s="5"/>
      <c r="S198" s="5"/>
      <c r="T198" s="6"/>
      <c r="U198" s="6"/>
      <c r="V198" s="6"/>
      <c r="W198" s="6"/>
      <c r="X198" s="6"/>
      <c r="Y198" s="6"/>
      <c r="Z198" s="6"/>
    </row>
    <row r="199" ht="39.75" customHeight="1">
      <c r="A199" s="311" t="s">
        <v>830</v>
      </c>
      <c r="B199" s="99" t="s">
        <v>831</v>
      </c>
      <c r="C199" s="3"/>
      <c r="D199" s="3"/>
      <c r="E199" s="3"/>
      <c r="F199" s="3"/>
      <c r="G199" s="4"/>
      <c r="H199" s="78">
        <f>SUM(D200:D208)</f>
        <v>13</v>
      </c>
      <c r="I199" s="78">
        <f>COUNT(D200:D208)*2</f>
        <v>18</v>
      </c>
      <c r="J199" s="5"/>
      <c r="K199" s="5"/>
      <c r="L199" s="5"/>
      <c r="M199" s="5"/>
      <c r="N199" s="5"/>
      <c r="O199" s="5"/>
      <c r="P199" s="5"/>
      <c r="Q199" s="5"/>
      <c r="R199" s="5"/>
      <c r="S199" s="5"/>
      <c r="T199" s="6"/>
      <c r="U199" s="6"/>
      <c r="V199" s="6"/>
      <c r="W199" s="6"/>
      <c r="X199" s="6"/>
      <c r="Y199" s="6"/>
      <c r="Z199" s="6"/>
    </row>
    <row r="200" ht="120.0" customHeight="1">
      <c r="A200" s="104" t="s">
        <v>849</v>
      </c>
      <c r="B200" s="122" t="s">
        <v>767</v>
      </c>
      <c r="C200" s="110" t="s">
        <v>3064</v>
      </c>
      <c r="D200" s="108">
        <v>2.0</v>
      </c>
      <c r="E200" s="113" t="s">
        <v>771</v>
      </c>
      <c r="F200" s="110" t="s">
        <v>3069</v>
      </c>
      <c r="G200" s="108"/>
      <c r="H200" s="78"/>
      <c r="I200" s="78"/>
      <c r="J200" s="5"/>
      <c r="K200" s="5"/>
      <c r="L200" s="5"/>
      <c r="M200" s="5"/>
      <c r="N200" s="5"/>
      <c r="O200" s="5"/>
      <c r="P200" s="5"/>
      <c r="Q200" s="5"/>
      <c r="R200" s="5"/>
      <c r="S200" s="5"/>
      <c r="T200" s="6"/>
      <c r="U200" s="6"/>
      <c r="V200" s="6"/>
      <c r="W200" s="6"/>
      <c r="X200" s="6"/>
      <c r="Y200" s="6"/>
      <c r="Z200" s="6"/>
    </row>
    <row r="201" ht="60.0" customHeight="1">
      <c r="A201" s="104"/>
      <c r="B201" s="122"/>
      <c r="C201" s="108" t="s">
        <v>3071</v>
      </c>
      <c r="D201" s="108">
        <v>2.0</v>
      </c>
      <c r="E201" s="113" t="s">
        <v>771</v>
      </c>
      <c r="F201" s="110" t="s">
        <v>3073</v>
      </c>
      <c r="G201" s="108"/>
      <c r="H201" s="78"/>
      <c r="I201" s="78"/>
      <c r="J201" s="5"/>
      <c r="K201" s="5"/>
      <c r="L201" s="5"/>
      <c r="M201" s="5"/>
      <c r="N201" s="5"/>
      <c r="O201" s="5"/>
      <c r="P201" s="5"/>
      <c r="Q201" s="5"/>
      <c r="R201" s="5"/>
      <c r="S201" s="5"/>
      <c r="T201" s="6"/>
      <c r="U201" s="6"/>
      <c r="V201" s="6"/>
      <c r="W201" s="6"/>
      <c r="X201" s="6"/>
      <c r="Y201" s="6"/>
      <c r="Z201" s="6"/>
    </row>
    <row r="202" ht="30.0" customHeight="1">
      <c r="A202" s="104"/>
      <c r="B202" s="122"/>
      <c r="C202" s="110" t="s">
        <v>3075</v>
      </c>
      <c r="D202" s="108">
        <v>1.0</v>
      </c>
      <c r="E202" s="113" t="s">
        <v>771</v>
      </c>
      <c r="F202" s="110" t="s">
        <v>3076</v>
      </c>
      <c r="G202" s="206" t="s">
        <v>3077</v>
      </c>
      <c r="H202" s="78"/>
      <c r="I202" s="78"/>
      <c r="J202" s="5"/>
      <c r="K202" s="5"/>
      <c r="L202" s="5"/>
      <c r="M202" s="5"/>
      <c r="N202" s="5"/>
      <c r="O202" s="5"/>
      <c r="P202" s="5"/>
      <c r="Q202" s="5"/>
      <c r="R202" s="5"/>
      <c r="S202" s="5"/>
      <c r="T202" s="6"/>
      <c r="U202" s="6"/>
      <c r="V202" s="6"/>
      <c r="W202" s="6"/>
      <c r="X202" s="6"/>
      <c r="Y202" s="6"/>
      <c r="Z202" s="6"/>
    </row>
    <row r="203" ht="120.0" customHeight="1">
      <c r="A203" s="104"/>
      <c r="B203" s="122"/>
      <c r="C203" s="108" t="s">
        <v>3078</v>
      </c>
      <c r="D203" s="108">
        <v>1.0</v>
      </c>
      <c r="E203" s="113" t="s">
        <v>771</v>
      </c>
      <c r="F203" s="110" t="s">
        <v>3079</v>
      </c>
      <c r="G203" s="108" t="s">
        <v>3080</v>
      </c>
      <c r="H203" s="78"/>
      <c r="I203" s="78"/>
      <c r="J203" s="5"/>
      <c r="K203" s="5"/>
      <c r="L203" s="5"/>
      <c r="M203" s="5"/>
      <c r="N203" s="5"/>
      <c r="O203" s="5"/>
      <c r="P203" s="5"/>
      <c r="Q203" s="5"/>
      <c r="R203" s="5"/>
      <c r="S203" s="5"/>
      <c r="T203" s="6"/>
      <c r="U203" s="6"/>
      <c r="V203" s="6"/>
      <c r="W203" s="6"/>
      <c r="X203" s="6"/>
      <c r="Y203" s="6"/>
      <c r="Z203" s="6"/>
    </row>
    <row r="204" ht="150.0" customHeight="1">
      <c r="A204" s="104"/>
      <c r="B204" s="122"/>
      <c r="C204" s="108" t="s">
        <v>3081</v>
      </c>
      <c r="D204" s="108">
        <v>2.0</v>
      </c>
      <c r="E204" s="113" t="s">
        <v>771</v>
      </c>
      <c r="F204" s="110" t="s">
        <v>3082</v>
      </c>
      <c r="G204" s="108"/>
      <c r="H204" s="78"/>
      <c r="I204" s="78"/>
      <c r="J204" s="5"/>
      <c r="K204" s="5"/>
      <c r="L204" s="5"/>
      <c r="M204" s="5"/>
      <c r="N204" s="5"/>
      <c r="O204" s="5"/>
      <c r="P204" s="5"/>
      <c r="Q204" s="5"/>
      <c r="R204" s="5"/>
      <c r="S204" s="5"/>
      <c r="T204" s="6"/>
      <c r="U204" s="6"/>
      <c r="V204" s="6"/>
      <c r="W204" s="6"/>
      <c r="X204" s="6"/>
      <c r="Y204" s="6"/>
      <c r="Z204" s="6"/>
    </row>
    <row r="205" ht="75.0" customHeight="1">
      <c r="A205" s="104"/>
      <c r="B205" s="122"/>
      <c r="C205" s="108" t="s">
        <v>3083</v>
      </c>
      <c r="D205" s="108">
        <v>1.0</v>
      </c>
      <c r="E205" s="113" t="s">
        <v>771</v>
      </c>
      <c r="F205" s="110" t="s">
        <v>3084</v>
      </c>
      <c r="G205" s="108" t="s">
        <v>3085</v>
      </c>
      <c r="H205" s="78"/>
      <c r="I205" s="78"/>
      <c r="J205" s="5"/>
      <c r="K205" s="5"/>
      <c r="L205" s="5"/>
      <c r="M205" s="5"/>
      <c r="N205" s="5"/>
      <c r="O205" s="5"/>
      <c r="P205" s="5"/>
      <c r="Q205" s="5"/>
      <c r="R205" s="5"/>
      <c r="S205" s="5"/>
      <c r="T205" s="6"/>
      <c r="U205" s="6"/>
      <c r="V205" s="6"/>
      <c r="W205" s="6"/>
      <c r="X205" s="6"/>
      <c r="Y205" s="6"/>
      <c r="Z205" s="6"/>
    </row>
    <row r="206" ht="90.0" customHeight="1">
      <c r="A206" s="104" t="s">
        <v>908</v>
      </c>
      <c r="B206" s="122" t="s">
        <v>820</v>
      </c>
      <c r="C206" s="181" t="s">
        <v>3086</v>
      </c>
      <c r="D206" s="108">
        <v>1.0</v>
      </c>
      <c r="E206" s="192" t="s">
        <v>771</v>
      </c>
      <c r="F206" s="181" t="s">
        <v>3087</v>
      </c>
      <c r="G206" s="108" t="s">
        <v>3088</v>
      </c>
      <c r="H206" s="78"/>
      <c r="I206" s="78"/>
      <c r="J206" s="5"/>
      <c r="K206" s="5"/>
      <c r="L206" s="5"/>
      <c r="M206" s="5"/>
      <c r="N206" s="5"/>
      <c r="O206" s="5"/>
      <c r="P206" s="5"/>
      <c r="Q206" s="5"/>
      <c r="R206" s="5"/>
      <c r="S206" s="5"/>
      <c r="T206" s="6"/>
      <c r="U206" s="6"/>
      <c r="V206" s="6"/>
      <c r="W206" s="6"/>
      <c r="X206" s="6"/>
      <c r="Y206" s="6"/>
      <c r="Z206" s="6"/>
    </row>
    <row r="207" ht="75.0" customHeight="1">
      <c r="A207" s="104"/>
      <c r="B207" s="122"/>
      <c r="C207" s="110" t="s">
        <v>3089</v>
      </c>
      <c r="D207" s="108">
        <v>1.0</v>
      </c>
      <c r="E207" s="113" t="s">
        <v>771</v>
      </c>
      <c r="F207" s="110" t="s">
        <v>3091</v>
      </c>
      <c r="G207" s="108" t="s">
        <v>3092</v>
      </c>
      <c r="H207" s="78"/>
      <c r="I207" s="78"/>
      <c r="J207" s="5"/>
      <c r="K207" s="5"/>
      <c r="L207" s="5"/>
      <c r="M207" s="5"/>
      <c r="N207" s="5"/>
      <c r="O207" s="5"/>
      <c r="P207" s="5"/>
      <c r="Q207" s="5"/>
      <c r="R207" s="5"/>
      <c r="S207" s="5"/>
      <c r="T207" s="6"/>
      <c r="U207" s="6"/>
      <c r="V207" s="6"/>
      <c r="W207" s="6"/>
      <c r="X207" s="6"/>
      <c r="Y207" s="6"/>
      <c r="Z207" s="6"/>
    </row>
    <row r="208" ht="47.25" customHeight="1">
      <c r="A208" s="104" t="s">
        <v>926</v>
      </c>
      <c r="B208" s="172" t="s">
        <v>833</v>
      </c>
      <c r="C208" s="110" t="s">
        <v>928</v>
      </c>
      <c r="D208" s="108">
        <v>2.0</v>
      </c>
      <c r="E208" s="113" t="s">
        <v>771</v>
      </c>
      <c r="F208" s="108"/>
      <c r="G208" s="108"/>
      <c r="H208" s="78"/>
      <c r="I208" s="78"/>
      <c r="J208" s="5"/>
      <c r="K208" s="5"/>
      <c r="L208" s="5"/>
      <c r="M208" s="5"/>
      <c r="N208" s="5"/>
      <c r="O208" s="5"/>
      <c r="P208" s="5"/>
      <c r="Q208" s="5"/>
      <c r="R208" s="5"/>
      <c r="S208" s="5"/>
      <c r="T208" s="6"/>
      <c r="U208" s="6"/>
      <c r="V208" s="6"/>
      <c r="W208" s="6"/>
      <c r="X208" s="6"/>
      <c r="Y208" s="6"/>
      <c r="Z208" s="6"/>
    </row>
    <row r="209" ht="39.75" customHeight="1">
      <c r="A209" s="311" t="s">
        <v>933</v>
      </c>
      <c r="B209" s="99" t="s">
        <v>837</v>
      </c>
      <c r="C209" s="3"/>
      <c r="D209" s="3"/>
      <c r="E209" s="3"/>
      <c r="F209" s="3"/>
      <c r="G209" s="4"/>
      <c r="H209" s="78">
        <f>SUM(D210:D220)</f>
        <v>9</v>
      </c>
      <c r="I209" s="78">
        <f>COUNT(D210:D220)*2</f>
        <v>22</v>
      </c>
      <c r="J209" s="5"/>
      <c r="K209" s="5"/>
      <c r="L209" s="5"/>
      <c r="M209" s="5"/>
      <c r="N209" s="5"/>
      <c r="O209" s="5"/>
      <c r="P209" s="5"/>
      <c r="Q209" s="5"/>
      <c r="R209" s="5"/>
      <c r="S209" s="5"/>
      <c r="T209" s="6"/>
      <c r="U209" s="6"/>
      <c r="V209" s="6"/>
      <c r="W209" s="6"/>
      <c r="X209" s="6"/>
      <c r="Y209" s="6"/>
      <c r="Z209" s="6"/>
    </row>
    <row r="210" ht="90.0" customHeight="1">
      <c r="A210" s="104" t="s">
        <v>943</v>
      </c>
      <c r="B210" s="122" t="s">
        <v>852</v>
      </c>
      <c r="C210" s="106" t="s">
        <v>853</v>
      </c>
      <c r="D210" s="108">
        <v>1.0</v>
      </c>
      <c r="E210" s="109" t="s">
        <v>331</v>
      </c>
      <c r="F210" s="110" t="s">
        <v>3109</v>
      </c>
      <c r="G210" s="110" t="s">
        <v>3110</v>
      </c>
      <c r="H210" s="78"/>
      <c r="I210" s="78"/>
      <c r="J210" s="5"/>
      <c r="K210" s="5"/>
      <c r="L210" s="5"/>
      <c r="M210" s="5"/>
      <c r="N210" s="5"/>
      <c r="O210" s="5"/>
      <c r="P210" s="5"/>
      <c r="Q210" s="5"/>
      <c r="R210" s="5"/>
      <c r="S210" s="5"/>
      <c r="T210" s="6"/>
      <c r="U210" s="6"/>
      <c r="V210" s="6"/>
      <c r="W210" s="6"/>
      <c r="X210" s="6"/>
      <c r="Y210" s="6"/>
      <c r="Z210" s="6"/>
    </row>
    <row r="211" ht="63.0" customHeight="1">
      <c r="A211" s="104" t="s">
        <v>950</v>
      </c>
      <c r="B211" s="122" t="s">
        <v>866</v>
      </c>
      <c r="C211" s="106" t="s">
        <v>3113</v>
      </c>
      <c r="D211" s="108">
        <v>0.0</v>
      </c>
      <c r="E211" s="109" t="s">
        <v>331</v>
      </c>
      <c r="F211" s="108"/>
      <c r="G211" s="108"/>
      <c r="H211" s="78"/>
      <c r="I211" s="78"/>
      <c r="J211" s="5"/>
      <c r="K211" s="5"/>
      <c r="L211" s="5"/>
      <c r="M211" s="5"/>
      <c r="N211" s="5"/>
      <c r="O211" s="5"/>
      <c r="P211" s="5"/>
      <c r="Q211" s="5"/>
      <c r="R211" s="5"/>
      <c r="S211" s="5"/>
      <c r="T211" s="6"/>
      <c r="U211" s="6"/>
      <c r="V211" s="6"/>
      <c r="W211" s="6"/>
      <c r="X211" s="6"/>
      <c r="Y211" s="6"/>
      <c r="Z211" s="6"/>
    </row>
    <row r="212" ht="63.0" customHeight="1">
      <c r="A212" s="104" t="s">
        <v>983</v>
      </c>
      <c r="B212" s="122" t="s">
        <v>881</v>
      </c>
      <c r="C212" s="199" t="s">
        <v>984</v>
      </c>
      <c r="D212" s="108">
        <v>0.0</v>
      </c>
      <c r="E212" s="109" t="s">
        <v>331</v>
      </c>
      <c r="F212" s="108" t="s">
        <v>3116</v>
      </c>
      <c r="G212" s="108"/>
      <c r="H212" s="78"/>
      <c r="I212" s="78"/>
      <c r="J212" s="5"/>
      <c r="K212" s="5"/>
      <c r="L212" s="5"/>
      <c r="M212" s="5"/>
      <c r="N212" s="5"/>
      <c r="O212" s="5"/>
      <c r="P212" s="5"/>
      <c r="Q212" s="5"/>
      <c r="R212" s="5"/>
      <c r="S212" s="5"/>
      <c r="T212" s="6"/>
      <c r="U212" s="6"/>
      <c r="V212" s="6"/>
      <c r="W212" s="6"/>
      <c r="X212" s="6"/>
      <c r="Y212" s="6"/>
      <c r="Z212" s="6"/>
    </row>
    <row r="213" ht="195.0" customHeight="1">
      <c r="A213" s="104" t="s">
        <v>991</v>
      </c>
      <c r="B213" s="122" t="s">
        <v>889</v>
      </c>
      <c r="C213" s="106" t="s">
        <v>890</v>
      </c>
      <c r="D213" s="108">
        <v>1.0</v>
      </c>
      <c r="E213" s="109" t="s">
        <v>331</v>
      </c>
      <c r="F213" s="110" t="s">
        <v>3119</v>
      </c>
      <c r="G213" s="108" t="s">
        <v>3121</v>
      </c>
      <c r="H213" s="78"/>
      <c r="I213" s="78"/>
      <c r="J213" s="5"/>
      <c r="K213" s="5"/>
      <c r="L213" s="5"/>
      <c r="M213" s="5"/>
      <c r="N213" s="5"/>
      <c r="O213" s="5"/>
      <c r="P213" s="5"/>
      <c r="Q213" s="5"/>
      <c r="R213" s="5"/>
      <c r="S213" s="5"/>
      <c r="T213" s="6"/>
      <c r="U213" s="6"/>
      <c r="V213" s="6"/>
      <c r="W213" s="6"/>
      <c r="X213" s="6"/>
      <c r="Y213" s="6"/>
      <c r="Z213" s="6"/>
    </row>
    <row r="214" ht="45.0" customHeight="1">
      <c r="A214" s="104" t="s">
        <v>1005</v>
      </c>
      <c r="B214" s="122" t="s">
        <v>899</v>
      </c>
      <c r="C214" s="106" t="s">
        <v>901</v>
      </c>
      <c r="D214" s="108">
        <v>0.0</v>
      </c>
      <c r="E214" s="109" t="s">
        <v>331</v>
      </c>
      <c r="F214" s="115" t="s">
        <v>904</v>
      </c>
      <c r="G214" s="108"/>
      <c r="H214" s="78"/>
      <c r="I214" s="78"/>
      <c r="J214" s="5"/>
      <c r="K214" s="5"/>
      <c r="L214" s="5"/>
      <c r="M214" s="5"/>
      <c r="N214" s="5"/>
      <c r="O214" s="5"/>
      <c r="P214" s="5"/>
      <c r="Q214" s="5"/>
      <c r="R214" s="5"/>
      <c r="S214" s="5"/>
      <c r="T214" s="6"/>
      <c r="U214" s="6"/>
      <c r="V214" s="6"/>
      <c r="W214" s="6"/>
      <c r="X214" s="6"/>
      <c r="Y214" s="6"/>
      <c r="Z214" s="6"/>
    </row>
    <row r="215" ht="45.0" customHeight="1">
      <c r="A215" s="104" t="s">
        <v>906</v>
      </c>
      <c r="B215" s="122" t="s">
        <v>907</v>
      </c>
      <c r="C215" s="106" t="s">
        <v>909</v>
      </c>
      <c r="D215" s="108">
        <v>1.0</v>
      </c>
      <c r="E215" s="109" t="s">
        <v>331</v>
      </c>
      <c r="F215" s="115" t="s">
        <v>911</v>
      </c>
      <c r="G215" s="108" t="s">
        <v>3126</v>
      </c>
      <c r="H215" s="78"/>
      <c r="I215" s="78"/>
      <c r="J215" s="5"/>
      <c r="K215" s="5"/>
      <c r="L215" s="5"/>
      <c r="M215" s="5"/>
      <c r="N215" s="5"/>
      <c r="O215" s="5"/>
      <c r="P215" s="5"/>
      <c r="Q215" s="5"/>
      <c r="R215" s="5"/>
      <c r="S215" s="5"/>
      <c r="T215" s="6"/>
      <c r="U215" s="6"/>
      <c r="V215" s="6"/>
      <c r="W215" s="6"/>
      <c r="X215" s="6"/>
      <c r="Y215" s="6"/>
      <c r="Z215" s="6"/>
    </row>
    <row r="216" ht="31.5" customHeight="1">
      <c r="A216" s="104"/>
      <c r="B216" s="122"/>
      <c r="C216" s="106" t="s">
        <v>920</v>
      </c>
      <c r="D216" s="108">
        <v>0.0</v>
      </c>
      <c r="E216" s="109" t="s">
        <v>331</v>
      </c>
      <c r="F216" s="115" t="s">
        <v>922</v>
      </c>
      <c r="G216" s="108"/>
      <c r="H216" s="78"/>
      <c r="I216" s="78"/>
      <c r="J216" s="5"/>
      <c r="K216" s="5"/>
      <c r="L216" s="5"/>
      <c r="M216" s="5"/>
      <c r="N216" s="5"/>
      <c r="O216" s="5"/>
      <c r="P216" s="5"/>
      <c r="Q216" s="5"/>
      <c r="R216" s="5"/>
      <c r="S216" s="5"/>
      <c r="T216" s="6"/>
      <c r="U216" s="6"/>
      <c r="V216" s="6"/>
      <c r="W216" s="6"/>
      <c r="X216" s="6"/>
      <c r="Y216" s="6"/>
      <c r="Z216" s="6"/>
    </row>
    <row r="217" ht="47.25" customHeight="1">
      <c r="A217" s="104" t="s">
        <v>1016</v>
      </c>
      <c r="B217" s="122" t="s">
        <v>925</v>
      </c>
      <c r="C217" s="110" t="s">
        <v>3127</v>
      </c>
      <c r="D217" s="108">
        <v>2.0</v>
      </c>
      <c r="E217" s="109" t="s">
        <v>331</v>
      </c>
      <c r="F217" s="134"/>
      <c r="G217" s="108"/>
      <c r="H217" s="78"/>
      <c r="I217" s="78"/>
      <c r="J217" s="5"/>
      <c r="K217" s="5"/>
      <c r="L217" s="5"/>
      <c r="M217" s="5"/>
      <c r="N217" s="5"/>
      <c r="O217" s="5"/>
      <c r="P217" s="5"/>
      <c r="Q217" s="5"/>
      <c r="R217" s="5"/>
      <c r="S217" s="5"/>
      <c r="T217" s="6"/>
      <c r="U217" s="6"/>
      <c r="V217" s="6"/>
      <c r="W217" s="6"/>
      <c r="X217" s="6"/>
      <c r="Y217" s="6"/>
      <c r="Z217" s="6"/>
    </row>
    <row r="218" ht="45.0" customHeight="1">
      <c r="A218" s="104"/>
      <c r="B218" s="108"/>
      <c r="C218" s="121" t="s">
        <v>2953</v>
      </c>
      <c r="D218" s="108">
        <v>1.0</v>
      </c>
      <c r="E218" s="109" t="s">
        <v>331</v>
      </c>
      <c r="F218" s="134" t="s">
        <v>3128</v>
      </c>
      <c r="G218" s="108" t="s">
        <v>2955</v>
      </c>
      <c r="H218" s="78"/>
      <c r="I218" s="78"/>
      <c r="J218" s="5"/>
      <c r="K218" s="5"/>
      <c r="L218" s="5"/>
      <c r="M218" s="5"/>
      <c r="N218" s="5"/>
      <c r="O218" s="5"/>
      <c r="P218" s="5"/>
      <c r="Q218" s="5"/>
      <c r="R218" s="5"/>
      <c r="S218" s="5"/>
      <c r="T218" s="6"/>
      <c r="U218" s="6"/>
      <c r="V218" s="6"/>
      <c r="W218" s="6"/>
      <c r="X218" s="6"/>
      <c r="Y218" s="6"/>
      <c r="Z218" s="6"/>
    </row>
    <row r="219" ht="45.0" customHeight="1">
      <c r="A219" s="104"/>
      <c r="B219" s="108"/>
      <c r="C219" s="108" t="s">
        <v>2956</v>
      </c>
      <c r="D219" s="108">
        <v>2.0</v>
      </c>
      <c r="E219" s="109" t="s">
        <v>331</v>
      </c>
      <c r="F219" s="123" t="s">
        <v>3129</v>
      </c>
      <c r="G219" s="108"/>
      <c r="H219" s="78"/>
      <c r="I219" s="78"/>
      <c r="J219" s="5"/>
      <c r="K219" s="5"/>
      <c r="L219" s="5"/>
      <c r="M219" s="5"/>
      <c r="N219" s="5"/>
      <c r="O219" s="5"/>
      <c r="P219" s="5"/>
      <c r="Q219" s="5"/>
      <c r="R219" s="5"/>
      <c r="S219" s="5"/>
      <c r="T219" s="6"/>
      <c r="U219" s="6"/>
      <c r="V219" s="6"/>
      <c r="W219" s="6"/>
      <c r="X219" s="6"/>
      <c r="Y219" s="6"/>
      <c r="Z219" s="6"/>
    </row>
    <row r="220" ht="45.0" customHeight="1">
      <c r="A220" s="202"/>
      <c r="B220" s="108"/>
      <c r="C220" s="134" t="s">
        <v>2963</v>
      </c>
      <c r="D220" s="108">
        <v>1.0</v>
      </c>
      <c r="E220" s="109" t="s">
        <v>331</v>
      </c>
      <c r="F220" s="134" t="s">
        <v>2964</v>
      </c>
      <c r="G220" s="108" t="s">
        <v>3131</v>
      </c>
      <c r="H220" s="78"/>
      <c r="I220" s="78"/>
      <c r="J220" s="5"/>
      <c r="K220" s="5"/>
      <c r="L220" s="5"/>
      <c r="M220" s="5"/>
      <c r="N220" s="5"/>
      <c r="O220" s="5"/>
      <c r="P220" s="5"/>
      <c r="Q220" s="5"/>
      <c r="R220" s="5"/>
      <c r="S220" s="5"/>
      <c r="T220" s="6"/>
      <c r="U220" s="6"/>
      <c r="V220" s="6"/>
      <c r="W220" s="6"/>
      <c r="X220" s="6"/>
      <c r="Y220" s="6"/>
      <c r="Z220" s="6"/>
    </row>
    <row r="221" ht="18.75" customHeight="1">
      <c r="A221" s="308"/>
      <c r="B221" s="90" t="s">
        <v>939</v>
      </c>
      <c r="C221" s="3"/>
      <c r="D221" s="3"/>
      <c r="E221" s="3"/>
      <c r="F221" s="3"/>
      <c r="G221" s="97"/>
      <c r="H221" s="78">
        <f t="shared" ref="H221:I221" si="4">H222+H227+H242+H255+H268+H272+H277+H292+H297</f>
        <v>58</v>
      </c>
      <c r="I221" s="78">
        <f t="shared" si="4"/>
        <v>106</v>
      </c>
      <c r="J221" s="5"/>
      <c r="K221" s="5"/>
      <c r="L221" s="5"/>
      <c r="M221" s="5"/>
      <c r="N221" s="5"/>
      <c r="O221" s="5"/>
      <c r="P221" s="5"/>
      <c r="Q221" s="5"/>
      <c r="R221" s="5"/>
      <c r="S221" s="5"/>
      <c r="T221" s="6"/>
      <c r="U221" s="6"/>
      <c r="V221" s="6"/>
      <c r="W221" s="6"/>
      <c r="X221" s="6"/>
      <c r="Y221" s="6"/>
      <c r="Z221" s="6"/>
    </row>
    <row r="222" ht="39.75" customHeight="1">
      <c r="A222" s="320" t="s">
        <v>1042</v>
      </c>
      <c r="B222" s="99" t="s">
        <v>959</v>
      </c>
      <c r="C222" s="3"/>
      <c r="D222" s="3"/>
      <c r="E222" s="3"/>
      <c r="F222" s="3"/>
      <c r="G222" s="4"/>
      <c r="H222" s="78">
        <f>SUM(D223:D225)</f>
        <v>0</v>
      </c>
      <c r="I222" s="78">
        <f>COUNT(D223:D225)*2</f>
        <v>6</v>
      </c>
      <c r="J222" s="5"/>
      <c r="K222" s="5"/>
      <c r="L222" s="5"/>
      <c r="M222" s="5"/>
      <c r="N222" s="5"/>
      <c r="O222" s="5"/>
      <c r="P222" s="5"/>
      <c r="Q222" s="5"/>
      <c r="R222" s="5"/>
      <c r="S222" s="5"/>
      <c r="T222" s="6"/>
      <c r="U222" s="6"/>
      <c r="V222" s="6"/>
      <c r="W222" s="6"/>
      <c r="X222" s="6"/>
      <c r="Y222" s="6"/>
      <c r="Z222" s="6"/>
    </row>
    <row r="223" ht="47.25" customHeight="1">
      <c r="A223" s="104" t="s">
        <v>1050</v>
      </c>
      <c r="B223" s="172" t="s">
        <v>978</v>
      </c>
      <c r="C223" s="115" t="s">
        <v>979</v>
      </c>
      <c r="D223" s="108">
        <v>0.0</v>
      </c>
      <c r="E223" s="113" t="s">
        <v>158</v>
      </c>
      <c r="F223" s="108"/>
      <c r="G223" s="108"/>
      <c r="H223" s="78"/>
      <c r="I223" s="78"/>
      <c r="J223" s="5"/>
      <c r="K223" s="5"/>
      <c r="L223" s="5"/>
      <c r="M223" s="5"/>
      <c r="N223" s="5"/>
      <c r="O223" s="5"/>
      <c r="P223" s="5"/>
      <c r="Q223" s="5"/>
      <c r="R223" s="5"/>
      <c r="S223" s="5"/>
      <c r="T223" s="6"/>
      <c r="U223" s="6"/>
      <c r="V223" s="6"/>
      <c r="W223" s="6"/>
      <c r="X223" s="6"/>
      <c r="Y223" s="6"/>
      <c r="Z223" s="6"/>
    </row>
    <row r="224" ht="45.0" customHeight="1">
      <c r="A224" s="104"/>
      <c r="B224" s="172"/>
      <c r="C224" s="121" t="s">
        <v>985</v>
      </c>
      <c r="D224" s="108">
        <v>0.0</v>
      </c>
      <c r="E224" s="113" t="s">
        <v>158</v>
      </c>
      <c r="F224" s="108"/>
      <c r="G224" s="108"/>
      <c r="H224" s="78"/>
      <c r="I224" s="78"/>
      <c r="J224" s="5"/>
      <c r="K224" s="5"/>
      <c r="L224" s="5"/>
      <c r="M224" s="5"/>
      <c r="N224" s="5"/>
      <c r="O224" s="5"/>
      <c r="P224" s="5"/>
      <c r="Q224" s="5"/>
      <c r="R224" s="5"/>
      <c r="S224" s="5"/>
      <c r="T224" s="6"/>
      <c r="U224" s="6"/>
      <c r="V224" s="6"/>
      <c r="W224" s="6"/>
      <c r="X224" s="6"/>
      <c r="Y224" s="6"/>
      <c r="Z224" s="6"/>
    </row>
    <row r="225" ht="47.25" customHeight="1">
      <c r="A225" s="104" t="s">
        <v>1054</v>
      </c>
      <c r="B225" s="122" t="s">
        <v>997</v>
      </c>
      <c r="C225" s="115" t="s">
        <v>1000</v>
      </c>
      <c r="D225" s="108">
        <v>0.0</v>
      </c>
      <c r="E225" s="113" t="s">
        <v>1003</v>
      </c>
      <c r="F225" s="134" t="s">
        <v>2967</v>
      </c>
      <c r="G225" s="108"/>
      <c r="H225" s="78"/>
      <c r="I225" s="78"/>
      <c r="J225" s="5"/>
      <c r="K225" s="5"/>
      <c r="L225" s="5"/>
      <c r="M225" s="5"/>
      <c r="N225" s="5"/>
      <c r="O225" s="5"/>
      <c r="P225" s="5"/>
      <c r="Q225" s="5"/>
      <c r="R225" s="5"/>
      <c r="S225" s="5"/>
      <c r="T225" s="6"/>
      <c r="U225" s="6"/>
      <c r="V225" s="6"/>
      <c r="W225" s="6"/>
      <c r="X225" s="6"/>
      <c r="Y225" s="6"/>
      <c r="Z225" s="6"/>
    </row>
    <row r="226" ht="47.25" hidden="1" customHeight="1">
      <c r="A226" s="120" t="s">
        <v>1059</v>
      </c>
      <c r="B226" s="122" t="s">
        <v>1008</v>
      </c>
      <c r="C226" s="134"/>
      <c r="D226" s="113"/>
      <c r="E226" s="113"/>
      <c r="F226" s="115"/>
      <c r="G226" s="108"/>
      <c r="H226" s="78"/>
      <c r="I226" s="78"/>
      <c r="J226" s="5"/>
      <c r="K226" s="5"/>
      <c r="L226" s="5"/>
      <c r="M226" s="5"/>
      <c r="N226" s="5"/>
      <c r="O226" s="5"/>
      <c r="P226" s="5"/>
      <c r="Q226" s="5"/>
      <c r="R226" s="5"/>
      <c r="S226" s="5"/>
      <c r="T226" s="6"/>
      <c r="U226" s="6"/>
      <c r="V226" s="6"/>
      <c r="W226" s="6"/>
      <c r="X226" s="6"/>
      <c r="Y226" s="6"/>
      <c r="Z226" s="6"/>
    </row>
    <row r="227" ht="39.75" customHeight="1">
      <c r="A227" s="320" t="s">
        <v>1063</v>
      </c>
      <c r="B227" s="99" t="s">
        <v>1022</v>
      </c>
      <c r="C227" s="3"/>
      <c r="D227" s="3"/>
      <c r="E227" s="3"/>
      <c r="F227" s="3"/>
      <c r="G227" s="4"/>
      <c r="H227" s="78">
        <f>SUM(D228:D240)</f>
        <v>22</v>
      </c>
      <c r="I227" s="78">
        <f>COUNT(D228:D240)*2</f>
        <v>24</v>
      </c>
      <c r="J227" s="5"/>
      <c r="K227" s="5"/>
      <c r="L227" s="5"/>
      <c r="M227" s="5"/>
      <c r="N227" s="5"/>
      <c r="O227" s="5"/>
      <c r="P227" s="5"/>
      <c r="Q227" s="5"/>
      <c r="R227" s="5"/>
      <c r="S227" s="5"/>
      <c r="T227" s="6"/>
      <c r="U227" s="6"/>
      <c r="V227" s="6"/>
      <c r="W227" s="6"/>
      <c r="X227" s="6"/>
      <c r="Y227" s="6"/>
      <c r="Z227" s="6"/>
    </row>
    <row r="228" ht="60.0" customHeight="1">
      <c r="A228" s="104" t="s">
        <v>1033</v>
      </c>
      <c r="B228" s="122" t="s">
        <v>1034</v>
      </c>
      <c r="C228" s="134" t="s">
        <v>2971</v>
      </c>
      <c r="D228" s="113">
        <v>2.0</v>
      </c>
      <c r="E228" s="113" t="s">
        <v>158</v>
      </c>
      <c r="F228" s="134" t="s">
        <v>1036</v>
      </c>
      <c r="G228" s="108"/>
      <c r="H228" s="78"/>
      <c r="I228" s="78"/>
      <c r="J228" s="5"/>
      <c r="K228" s="5"/>
      <c r="L228" s="5"/>
      <c r="M228" s="5"/>
      <c r="N228" s="5"/>
      <c r="O228" s="5"/>
      <c r="P228" s="5"/>
      <c r="Q228" s="5"/>
      <c r="R228" s="5"/>
      <c r="S228" s="5"/>
      <c r="T228" s="6"/>
      <c r="U228" s="6"/>
      <c r="V228" s="6"/>
      <c r="W228" s="6"/>
      <c r="X228" s="6"/>
      <c r="Y228" s="6"/>
      <c r="Z228" s="6"/>
    </row>
    <row r="229" ht="30.0" customHeight="1">
      <c r="A229" s="104"/>
      <c r="B229" s="122"/>
      <c r="C229" s="134" t="s">
        <v>3148</v>
      </c>
      <c r="D229" s="113">
        <v>2.0</v>
      </c>
      <c r="E229" s="113" t="s">
        <v>731</v>
      </c>
      <c r="F229" s="115"/>
      <c r="G229" s="108"/>
      <c r="H229" s="78"/>
      <c r="I229" s="78"/>
      <c r="J229" s="5"/>
      <c r="K229" s="5"/>
      <c r="L229" s="5"/>
      <c r="M229" s="5"/>
      <c r="N229" s="5"/>
      <c r="O229" s="5"/>
      <c r="P229" s="5"/>
      <c r="Q229" s="5"/>
      <c r="R229" s="5"/>
      <c r="S229" s="5"/>
      <c r="T229" s="6"/>
      <c r="U229" s="6"/>
      <c r="V229" s="6"/>
      <c r="W229" s="6"/>
      <c r="X229" s="6"/>
      <c r="Y229" s="6"/>
      <c r="Z229" s="6"/>
    </row>
    <row r="230" ht="31.5" hidden="1" customHeight="1">
      <c r="A230" s="120" t="s">
        <v>1037</v>
      </c>
      <c r="B230" s="172" t="s">
        <v>1038</v>
      </c>
      <c r="C230" s="5"/>
      <c r="D230" s="108"/>
      <c r="E230" s="113"/>
      <c r="F230" s="108"/>
      <c r="G230" s="108"/>
      <c r="H230" s="78"/>
      <c r="I230" s="78"/>
      <c r="J230" s="5"/>
      <c r="K230" s="5"/>
      <c r="L230" s="5"/>
      <c r="M230" s="5"/>
      <c r="N230" s="5"/>
      <c r="O230" s="5"/>
      <c r="P230" s="5"/>
      <c r="Q230" s="5"/>
      <c r="R230" s="5"/>
      <c r="S230" s="5"/>
      <c r="T230" s="6"/>
      <c r="U230" s="6"/>
      <c r="V230" s="6"/>
      <c r="W230" s="6"/>
      <c r="X230" s="6"/>
      <c r="Y230" s="6"/>
      <c r="Z230" s="6"/>
    </row>
    <row r="231" ht="45.0" customHeight="1">
      <c r="A231" s="104" t="s">
        <v>1073</v>
      </c>
      <c r="B231" s="122" t="s">
        <v>1044</v>
      </c>
      <c r="C231" s="134" t="s">
        <v>3152</v>
      </c>
      <c r="D231" s="113">
        <v>2.0</v>
      </c>
      <c r="E231" s="113" t="s">
        <v>331</v>
      </c>
      <c r="F231" s="108"/>
      <c r="G231" s="108"/>
      <c r="H231" s="78"/>
      <c r="I231" s="78"/>
      <c r="J231" s="5"/>
      <c r="K231" s="5"/>
      <c r="L231" s="5"/>
      <c r="M231" s="5"/>
      <c r="N231" s="5"/>
      <c r="O231" s="5"/>
      <c r="P231" s="5"/>
      <c r="Q231" s="5"/>
      <c r="R231" s="5"/>
      <c r="S231" s="5"/>
      <c r="T231" s="6"/>
      <c r="U231" s="6"/>
      <c r="V231" s="6"/>
      <c r="W231" s="6"/>
      <c r="X231" s="6"/>
      <c r="Y231" s="6"/>
      <c r="Z231" s="6"/>
    </row>
    <row r="232" ht="30.0" customHeight="1">
      <c r="A232" s="104"/>
      <c r="B232" s="122"/>
      <c r="C232" s="134" t="s">
        <v>3153</v>
      </c>
      <c r="D232" s="113">
        <v>2.0</v>
      </c>
      <c r="E232" s="113" t="s">
        <v>331</v>
      </c>
      <c r="F232" s="108"/>
      <c r="G232" s="108"/>
      <c r="H232" s="78"/>
      <c r="I232" s="78"/>
      <c r="J232" s="5"/>
      <c r="K232" s="5"/>
      <c r="L232" s="5"/>
      <c r="M232" s="5"/>
      <c r="N232" s="5"/>
      <c r="O232" s="5"/>
      <c r="P232" s="5"/>
      <c r="Q232" s="5"/>
      <c r="R232" s="5"/>
      <c r="S232" s="5"/>
      <c r="T232" s="6"/>
      <c r="U232" s="6"/>
      <c r="V232" s="6"/>
      <c r="W232" s="6"/>
      <c r="X232" s="6"/>
      <c r="Y232" s="6"/>
      <c r="Z232" s="6"/>
    </row>
    <row r="233" ht="31.5" customHeight="1">
      <c r="A233" s="104" t="s">
        <v>1082</v>
      </c>
      <c r="B233" s="122" t="s">
        <v>1048</v>
      </c>
      <c r="C233" s="115" t="s">
        <v>1049</v>
      </c>
      <c r="D233" s="113">
        <v>2.0</v>
      </c>
      <c r="E233" s="113" t="s">
        <v>383</v>
      </c>
      <c r="F233" s="108"/>
      <c r="G233" s="108"/>
      <c r="H233" s="78"/>
      <c r="I233" s="78"/>
      <c r="J233" s="5"/>
      <c r="K233" s="5"/>
      <c r="L233" s="5"/>
      <c r="M233" s="5"/>
      <c r="N233" s="5"/>
      <c r="O233" s="5"/>
      <c r="P233" s="5"/>
      <c r="Q233" s="5"/>
      <c r="R233" s="5"/>
      <c r="S233" s="5"/>
      <c r="T233" s="6"/>
      <c r="U233" s="6"/>
      <c r="V233" s="6"/>
      <c r="W233" s="6"/>
      <c r="X233" s="6"/>
      <c r="Y233" s="6"/>
      <c r="Z233" s="6"/>
    </row>
    <row r="234" ht="15.75" customHeight="1">
      <c r="A234" s="104"/>
      <c r="B234" s="122"/>
      <c r="C234" s="109" t="s">
        <v>1051</v>
      </c>
      <c r="D234" s="113">
        <v>2.0</v>
      </c>
      <c r="E234" s="109" t="s">
        <v>383</v>
      </c>
      <c r="F234" s="108"/>
      <c r="G234" s="108"/>
      <c r="H234" s="78"/>
      <c r="I234" s="78"/>
      <c r="J234" s="5"/>
      <c r="K234" s="5"/>
      <c r="L234" s="5"/>
      <c r="M234" s="5"/>
      <c r="N234" s="5"/>
      <c r="O234" s="5"/>
      <c r="P234" s="5"/>
      <c r="Q234" s="5"/>
      <c r="R234" s="5"/>
      <c r="S234" s="5"/>
      <c r="T234" s="6"/>
      <c r="U234" s="6"/>
      <c r="V234" s="6"/>
      <c r="W234" s="6"/>
      <c r="X234" s="6"/>
      <c r="Y234" s="6"/>
      <c r="Z234" s="6"/>
    </row>
    <row r="235" ht="45.0" customHeight="1">
      <c r="A235" s="104"/>
      <c r="B235" s="122"/>
      <c r="C235" s="329" t="s">
        <v>1052</v>
      </c>
      <c r="D235" s="113">
        <v>2.0</v>
      </c>
      <c r="E235" s="109" t="s">
        <v>1053</v>
      </c>
      <c r="F235" s="108"/>
      <c r="G235" s="108"/>
      <c r="H235" s="78"/>
      <c r="I235" s="78"/>
      <c r="J235" s="5"/>
      <c r="K235" s="5"/>
      <c r="L235" s="5"/>
      <c r="M235" s="5"/>
      <c r="N235" s="5"/>
      <c r="O235" s="5"/>
      <c r="P235" s="5"/>
      <c r="Q235" s="5"/>
      <c r="R235" s="5"/>
      <c r="S235" s="5"/>
      <c r="T235" s="6"/>
      <c r="U235" s="6"/>
      <c r="V235" s="6"/>
      <c r="W235" s="6"/>
      <c r="X235" s="6"/>
      <c r="Y235" s="6"/>
      <c r="Z235" s="6"/>
    </row>
    <row r="236" ht="47.25" customHeight="1">
      <c r="A236" s="104" t="s">
        <v>1086</v>
      </c>
      <c r="B236" s="172" t="s">
        <v>1056</v>
      </c>
      <c r="C236" s="110" t="s">
        <v>3159</v>
      </c>
      <c r="D236" s="113">
        <v>2.0</v>
      </c>
      <c r="E236" s="18" t="s">
        <v>158</v>
      </c>
      <c r="F236" s="108"/>
      <c r="G236" s="108"/>
      <c r="H236" s="78"/>
      <c r="I236" s="78"/>
      <c r="J236" s="5"/>
      <c r="K236" s="5"/>
      <c r="L236" s="5"/>
      <c r="M236" s="5"/>
      <c r="N236" s="5"/>
      <c r="O236" s="5"/>
      <c r="P236" s="5"/>
      <c r="Q236" s="5"/>
      <c r="R236" s="5"/>
      <c r="S236" s="5"/>
      <c r="T236" s="6"/>
      <c r="U236" s="6"/>
      <c r="V236" s="6"/>
      <c r="W236" s="6"/>
      <c r="X236" s="6"/>
      <c r="Y236" s="6"/>
      <c r="Z236" s="6"/>
    </row>
    <row r="237" ht="45.0" customHeight="1">
      <c r="A237" s="104"/>
      <c r="B237" s="172"/>
      <c r="C237" s="110" t="s">
        <v>1089</v>
      </c>
      <c r="D237" s="113">
        <v>2.0</v>
      </c>
      <c r="E237" s="113" t="s">
        <v>1062</v>
      </c>
      <c r="F237" s="108"/>
      <c r="G237" s="108"/>
      <c r="H237" s="78"/>
      <c r="I237" s="78"/>
      <c r="J237" s="5"/>
      <c r="K237" s="5"/>
      <c r="L237" s="5"/>
      <c r="M237" s="5"/>
      <c r="N237" s="5"/>
      <c r="O237" s="5"/>
      <c r="P237" s="5"/>
      <c r="Q237" s="5"/>
      <c r="R237" s="5"/>
      <c r="S237" s="5"/>
      <c r="T237" s="6"/>
      <c r="U237" s="6"/>
      <c r="V237" s="6"/>
      <c r="W237" s="6"/>
      <c r="X237" s="6"/>
      <c r="Y237" s="6"/>
      <c r="Z237" s="6"/>
    </row>
    <row r="238" ht="45.0" customHeight="1">
      <c r="A238" s="104" t="s">
        <v>1093</v>
      </c>
      <c r="B238" s="110" t="s">
        <v>1068</v>
      </c>
      <c r="C238" s="115" t="s">
        <v>1095</v>
      </c>
      <c r="D238" s="113">
        <v>2.0</v>
      </c>
      <c r="E238" s="113" t="s">
        <v>158</v>
      </c>
      <c r="F238" s="108"/>
      <c r="G238" s="108"/>
      <c r="H238" s="78"/>
      <c r="I238" s="78"/>
      <c r="J238" s="5"/>
      <c r="K238" s="5"/>
      <c r="L238" s="5"/>
      <c r="M238" s="5"/>
      <c r="N238" s="5"/>
      <c r="O238" s="5"/>
      <c r="P238" s="5"/>
      <c r="Q238" s="5"/>
      <c r="R238" s="5"/>
      <c r="S238" s="5"/>
      <c r="T238" s="6"/>
      <c r="U238" s="6"/>
      <c r="V238" s="6"/>
      <c r="W238" s="6"/>
      <c r="X238" s="6"/>
      <c r="Y238" s="6"/>
      <c r="Z238" s="6"/>
    </row>
    <row r="239" ht="15.75" customHeight="1">
      <c r="A239" s="104"/>
      <c r="B239" s="110"/>
      <c r="C239" s="115" t="s">
        <v>1072</v>
      </c>
      <c r="D239" s="113">
        <v>2.0</v>
      </c>
      <c r="E239" s="113" t="s">
        <v>453</v>
      </c>
      <c r="F239" s="108"/>
      <c r="G239" s="108"/>
      <c r="H239" s="78"/>
      <c r="I239" s="78"/>
      <c r="J239" s="5"/>
      <c r="K239" s="5"/>
      <c r="L239" s="5"/>
      <c r="M239" s="5"/>
      <c r="N239" s="5"/>
      <c r="O239" s="5"/>
      <c r="P239" s="5"/>
      <c r="Q239" s="5"/>
      <c r="R239" s="5"/>
      <c r="S239" s="5"/>
      <c r="T239" s="6"/>
      <c r="U239" s="6"/>
      <c r="V239" s="6"/>
      <c r="W239" s="6"/>
      <c r="X239" s="6"/>
      <c r="Y239" s="6"/>
      <c r="Z239" s="6"/>
    </row>
    <row r="240" ht="47.25" customHeight="1">
      <c r="A240" s="104" t="s">
        <v>1100</v>
      </c>
      <c r="B240" s="122" t="s">
        <v>1075</v>
      </c>
      <c r="C240" s="121" t="s">
        <v>1076</v>
      </c>
      <c r="D240" s="113">
        <v>0.0</v>
      </c>
      <c r="E240" s="113" t="s">
        <v>383</v>
      </c>
      <c r="F240" s="115" t="s">
        <v>1077</v>
      </c>
      <c r="G240" s="108"/>
      <c r="H240" s="78"/>
      <c r="I240" s="78"/>
      <c r="J240" s="5"/>
      <c r="K240" s="5"/>
      <c r="L240" s="5"/>
      <c r="M240" s="5"/>
      <c r="N240" s="5"/>
      <c r="O240" s="5"/>
      <c r="P240" s="5"/>
      <c r="Q240" s="5"/>
      <c r="R240" s="5"/>
      <c r="S240" s="5"/>
      <c r="T240" s="6"/>
      <c r="U240" s="6"/>
      <c r="V240" s="6"/>
      <c r="W240" s="6"/>
      <c r="X240" s="6"/>
      <c r="Y240" s="6"/>
      <c r="Z240" s="6"/>
    </row>
    <row r="241" ht="47.25" hidden="1" customHeight="1">
      <c r="A241" s="120" t="s">
        <v>1106</v>
      </c>
      <c r="B241" s="122" t="s">
        <v>1080</v>
      </c>
      <c r="C241" s="108"/>
      <c r="D241" s="108"/>
      <c r="E241" s="113"/>
      <c r="F241" s="108"/>
      <c r="G241" s="108"/>
      <c r="H241" s="78"/>
      <c r="I241" s="78"/>
      <c r="J241" s="5"/>
      <c r="K241" s="5"/>
      <c r="L241" s="5"/>
      <c r="M241" s="5"/>
      <c r="N241" s="5"/>
      <c r="O241" s="5"/>
      <c r="P241" s="5"/>
      <c r="Q241" s="5"/>
      <c r="R241" s="5"/>
      <c r="S241" s="5"/>
      <c r="T241" s="6"/>
      <c r="U241" s="6"/>
      <c r="V241" s="6"/>
      <c r="W241" s="6"/>
      <c r="X241" s="6"/>
      <c r="Y241" s="6"/>
      <c r="Z241" s="6"/>
    </row>
    <row r="242" ht="39.75" customHeight="1">
      <c r="A242" s="320" t="s">
        <v>1111</v>
      </c>
      <c r="B242" s="99" t="s">
        <v>1084</v>
      </c>
      <c r="C242" s="3"/>
      <c r="D242" s="3"/>
      <c r="E242" s="3"/>
      <c r="F242" s="3"/>
      <c r="G242" s="4"/>
      <c r="H242" s="78">
        <f>SUM(D243:D254)</f>
        <v>11</v>
      </c>
      <c r="I242" s="78">
        <f>COUNT(D243:D254)*2</f>
        <v>24</v>
      </c>
      <c r="J242" s="5"/>
      <c r="K242" s="5"/>
      <c r="L242" s="5"/>
      <c r="M242" s="5"/>
      <c r="N242" s="5"/>
      <c r="O242" s="5"/>
      <c r="P242" s="5"/>
      <c r="Q242" s="5"/>
      <c r="R242" s="5"/>
      <c r="S242" s="5"/>
      <c r="T242" s="6"/>
      <c r="U242" s="6"/>
      <c r="V242" s="6"/>
      <c r="W242" s="6"/>
      <c r="X242" s="6"/>
      <c r="Y242" s="6"/>
      <c r="Z242" s="6"/>
    </row>
    <row r="243" ht="47.25" customHeight="1">
      <c r="A243" s="104" t="s">
        <v>1121</v>
      </c>
      <c r="B243" s="122" t="s">
        <v>1091</v>
      </c>
      <c r="C243" s="155" t="s">
        <v>2993</v>
      </c>
      <c r="D243" s="108">
        <v>2.0</v>
      </c>
      <c r="E243" s="113" t="s">
        <v>331</v>
      </c>
      <c r="F243" s="108"/>
      <c r="G243" s="108"/>
      <c r="H243" s="78"/>
      <c r="I243" s="78"/>
      <c r="J243" s="5"/>
      <c r="K243" s="5"/>
      <c r="L243" s="5"/>
      <c r="M243" s="5"/>
      <c r="N243" s="5"/>
      <c r="O243" s="5"/>
      <c r="P243" s="5"/>
      <c r="Q243" s="5"/>
      <c r="R243" s="5"/>
      <c r="S243" s="5"/>
      <c r="T243" s="6"/>
      <c r="U243" s="6"/>
      <c r="V243" s="6"/>
      <c r="W243" s="6"/>
      <c r="X243" s="6"/>
      <c r="Y243" s="6"/>
      <c r="Z243" s="6"/>
    </row>
    <row r="244" ht="30.0" customHeight="1">
      <c r="A244" s="104"/>
      <c r="B244" s="122"/>
      <c r="C244" s="155" t="s">
        <v>2994</v>
      </c>
      <c r="D244" s="108">
        <v>2.0</v>
      </c>
      <c r="E244" s="113" t="s">
        <v>331</v>
      </c>
      <c r="F244" s="108"/>
      <c r="G244" s="108"/>
      <c r="H244" s="78"/>
      <c r="I244" s="78"/>
      <c r="J244" s="5"/>
      <c r="K244" s="5"/>
      <c r="L244" s="5"/>
      <c r="M244" s="5"/>
      <c r="N244" s="5"/>
      <c r="O244" s="5"/>
      <c r="P244" s="5"/>
      <c r="Q244" s="5"/>
      <c r="R244" s="5"/>
      <c r="S244" s="5"/>
      <c r="T244" s="6"/>
      <c r="U244" s="6"/>
      <c r="V244" s="6"/>
      <c r="W244" s="6"/>
      <c r="X244" s="6"/>
      <c r="Y244" s="6"/>
      <c r="Z244" s="6"/>
    </row>
    <row r="245" ht="47.25" customHeight="1">
      <c r="A245" s="104" t="s">
        <v>1129</v>
      </c>
      <c r="B245" s="122" t="s">
        <v>1099</v>
      </c>
      <c r="C245" s="134" t="s">
        <v>2997</v>
      </c>
      <c r="D245" s="108">
        <v>1.0</v>
      </c>
      <c r="E245" s="113" t="s">
        <v>447</v>
      </c>
      <c r="F245" s="108"/>
      <c r="G245" s="108" t="s">
        <v>3172</v>
      </c>
      <c r="H245" s="78"/>
      <c r="I245" s="78"/>
      <c r="J245" s="5"/>
      <c r="K245" s="5"/>
      <c r="L245" s="5"/>
      <c r="M245" s="5"/>
      <c r="N245" s="5"/>
      <c r="O245" s="5"/>
      <c r="P245" s="5"/>
      <c r="Q245" s="5"/>
      <c r="R245" s="5"/>
      <c r="S245" s="5"/>
      <c r="T245" s="6"/>
      <c r="U245" s="6"/>
      <c r="V245" s="6"/>
      <c r="W245" s="6"/>
      <c r="X245" s="6"/>
      <c r="Y245" s="6"/>
      <c r="Z245" s="6"/>
    </row>
    <row r="246" ht="30.0" customHeight="1">
      <c r="A246" s="104"/>
      <c r="B246" s="122"/>
      <c r="C246" s="155" t="s">
        <v>3173</v>
      </c>
      <c r="D246" s="108">
        <v>1.0</v>
      </c>
      <c r="E246" s="113" t="s">
        <v>331</v>
      </c>
      <c r="F246" s="108"/>
      <c r="G246" s="108" t="s">
        <v>3174</v>
      </c>
      <c r="H246" s="78"/>
      <c r="I246" s="78"/>
      <c r="J246" s="5"/>
      <c r="K246" s="5"/>
      <c r="L246" s="5"/>
      <c r="M246" s="5"/>
      <c r="N246" s="5"/>
      <c r="O246" s="5"/>
      <c r="P246" s="5"/>
      <c r="Q246" s="5"/>
      <c r="R246" s="5"/>
      <c r="S246" s="5"/>
      <c r="T246" s="6"/>
      <c r="U246" s="6"/>
      <c r="V246" s="6"/>
      <c r="W246" s="6"/>
      <c r="X246" s="6"/>
      <c r="Y246" s="6"/>
      <c r="Z246" s="6"/>
    </row>
    <row r="247" ht="30.0" customHeight="1">
      <c r="A247" s="104"/>
      <c r="B247" s="122"/>
      <c r="C247" s="134" t="s">
        <v>3175</v>
      </c>
      <c r="D247" s="108">
        <v>1.0</v>
      </c>
      <c r="E247" s="113" t="s">
        <v>386</v>
      </c>
      <c r="F247" s="108"/>
      <c r="G247" s="108" t="s">
        <v>3178</v>
      </c>
      <c r="H247" s="78"/>
      <c r="I247" s="78"/>
      <c r="J247" s="5"/>
      <c r="K247" s="5"/>
      <c r="L247" s="5"/>
      <c r="M247" s="5"/>
      <c r="N247" s="5"/>
      <c r="O247" s="5"/>
      <c r="P247" s="5"/>
      <c r="Q247" s="5"/>
      <c r="R247" s="5"/>
      <c r="S247" s="5"/>
      <c r="T247" s="6"/>
      <c r="U247" s="6"/>
      <c r="V247" s="6"/>
      <c r="W247" s="6"/>
      <c r="X247" s="6"/>
      <c r="Y247" s="6"/>
      <c r="Z247" s="6"/>
    </row>
    <row r="248" ht="105.0" customHeight="1">
      <c r="A248" s="104" t="s">
        <v>1103</v>
      </c>
      <c r="B248" s="122" t="s">
        <v>1104</v>
      </c>
      <c r="C248" s="115" t="s">
        <v>1105</v>
      </c>
      <c r="D248" s="108">
        <v>1.0</v>
      </c>
      <c r="E248" s="113" t="s">
        <v>1107</v>
      </c>
      <c r="F248" s="110" t="s">
        <v>3182</v>
      </c>
      <c r="G248" s="108" t="s">
        <v>3183</v>
      </c>
      <c r="H248" s="78"/>
      <c r="I248" s="78"/>
      <c r="J248" s="5"/>
      <c r="K248" s="5"/>
      <c r="L248" s="5"/>
      <c r="M248" s="5"/>
      <c r="N248" s="5"/>
      <c r="O248" s="5"/>
      <c r="P248" s="5"/>
      <c r="Q248" s="5"/>
      <c r="R248" s="5"/>
      <c r="S248" s="5"/>
      <c r="T248" s="6"/>
      <c r="U248" s="6"/>
      <c r="V248" s="6"/>
      <c r="W248" s="6"/>
      <c r="X248" s="6"/>
      <c r="Y248" s="6"/>
      <c r="Z248" s="6"/>
    </row>
    <row r="249" ht="45.0" customHeight="1">
      <c r="A249" s="104"/>
      <c r="B249" s="122"/>
      <c r="C249" s="110" t="s">
        <v>3185</v>
      </c>
      <c r="D249" s="108">
        <v>2.0</v>
      </c>
      <c r="E249" s="113" t="s">
        <v>114</v>
      </c>
      <c r="F249" s="129" t="s">
        <v>3187</v>
      </c>
      <c r="G249" s="108"/>
      <c r="H249" s="78"/>
      <c r="I249" s="78"/>
      <c r="J249" s="5"/>
      <c r="K249" s="5"/>
      <c r="L249" s="5"/>
      <c r="M249" s="5"/>
      <c r="N249" s="5"/>
      <c r="O249" s="5"/>
      <c r="P249" s="5"/>
      <c r="Q249" s="5"/>
      <c r="R249" s="5"/>
      <c r="S249" s="5"/>
      <c r="T249" s="6"/>
      <c r="U249" s="6"/>
      <c r="V249" s="6"/>
      <c r="W249" s="6"/>
      <c r="X249" s="6"/>
      <c r="Y249" s="6"/>
      <c r="Z249" s="6"/>
    </row>
    <row r="250" ht="75.0" customHeight="1">
      <c r="A250" s="104"/>
      <c r="B250" s="122"/>
      <c r="C250" s="115" t="s">
        <v>1110</v>
      </c>
      <c r="D250" s="108">
        <v>1.0</v>
      </c>
      <c r="E250" s="113" t="s">
        <v>114</v>
      </c>
      <c r="F250" s="115" t="s">
        <v>1108</v>
      </c>
      <c r="G250" s="108" t="s">
        <v>3191</v>
      </c>
      <c r="H250" s="78"/>
      <c r="I250" s="78"/>
      <c r="J250" s="5"/>
      <c r="K250" s="5"/>
      <c r="L250" s="5"/>
      <c r="M250" s="5"/>
      <c r="N250" s="5"/>
      <c r="O250" s="5"/>
      <c r="P250" s="5"/>
      <c r="Q250" s="5"/>
      <c r="R250" s="5"/>
      <c r="S250" s="5"/>
      <c r="T250" s="6"/>
      <c r="U250" s="6"/>
      <c r="V250" s="6"/>
      <c r="W250" s="6"/>
      <c r="X250" s="6"/>
      <c r="Y250" s="6"/>
      <c r="Z250" s="6"/>
    </row>
    <row r="251" ht="30.0" customHeight="1">
      <c r="A251" s="104"/>
      <c r="B251" s="122"/>
      <c r="C251" s="110" t="s">
        <v>3192</v>
      </c>
      <c r="D251" s="108">
        <v>0.0</v>
      </c>
      <c r="E251" s="113" t="s">
        <v>331</v>
      </c>
      <c r="F251" s="108"/>
      <c r="G251" s="108"/>
      <c r="H251" s="78"/>
      <c r="I251" s="78"/>
      <c r="J251" s="5"/>
      <c r="K251" s="5"/>
      <c r="L251" s="5"/>
      <c r="M251" s="5"/>
      <c r="N251" s="5"/>
      <c r="O251" s="5"/>
      <c r="P251" s="5"/>
      <c r="Q251" s="5"/>
      <c r="R251" s="5"/>
      <c r="S251" s="5"/>
      <c r="T251" s="6"/>
      <c r="U251" s="6"/>
      <c r="V251" s="6"/>
      <c r="W251" s="6"/>
      <c r="X251" s="6"/>
      <c r="Y251" s="6"/>
      <c r="Z251" s="6"/>
    </row>
    <row r="252" ht="31.5" customHeight="1">
      <c r="A252" s="104" t="s">
        <v>1144</v>
      </c>
      <c r="B252" s="122" t="s">
        <v>1117</v>
      </c>
      <c r="C252" s="191" t="s">
        <v>3196</v>
      </c>
      <c r="D252" s="108">
        <v>0.0</v>
      </c>
      <c r="E252" s="113" t="s">
        <v>331</v>
      </c>
      <c r="F252" s="108"/>
      <c r="G252" s="108"/>
      <c r="H252" s="78"/>
      <c r="I252" s="78"/>
      <c r="J252" s="5"/>
      <c r="K252" s="5"/>
      <c r="L252" s="5"/>
      <c r="M252" s="5"/>
      <c r="N252" s="5"/>
      <c r="O252" s="5"/>
      <c r="P252" s="5"/>
      <c r="Q252" s="5"/>
      <c r="R252" s="5"/>
      <c r="S252" s="5"/>
      <c r="T252" s="6"/>
      <c r="U252" s="6"/>
      <c r="V252" s="6"/>
      <c r="W252" s="6"/>
      <c r="X252" s="6"/>
      <c r="Y252" s="6"/>
      <c r="Z252" s="6"/>
    </row>
    <row r="253" ht="30.0" customHeight="1">
      <c r="A253" s="104"/>
      <c r="B253" s="122"/>
      <c r="C253" s="121" t="s">
        <v>3199</v>
      </c>
      <c r="D253" s="108">
        <v>0.0</v>
      </c>
      <c r="E253" s="18" t="s">
        <v>453</v>
      </c>
      <c r="F253" s="108"/>
      <c r="G253" s="108"/>
      <c r="H253" s="78"/>
      <c r="I253" s="78"/>
      <c r="J253" s="5"/>
      <c r="K253" s="5"/>
      <c r="L253" s="5"/>
      <c r="M253" s="5"/>
      <c r="N253" s="5"/>
      <c r="O253" s="5"/>
      <c r="P253" s="5"/>
      <c r="Q253" s="5"/>
      <c r="R253" s="5"/>
      <c r="S253" s="5"/>
      <c r="T253" s="6"/>
      <c r="U253" s="6"/>
      <c r="V253" s="6"/>
      <c r="W253" s="6"/>
      <c r="X253" s="6"/>
      <c r="Y253" s="6"/>
      <c r="Z253" s="6"/>
    </row>
    <row r="254" ht="30.0" customHeight="1">
      <c r="A254" s="104" t="s">
        <v>1122</v>
      </c>
      <c r="B254" s="181" t="s">
        <v>1124</v>
      </c>
      <c r="C254" s="115" t="s">
        <v>1157</v>
      </c>
      <c r="D254" s="108">
        <v>0.0</v>
      </c>
      <c r="E254" s="113" t="s">
        <v>473</v>
      </c>
      <c r="F254" s="108"/>
      <c r="G254" s="108"/>
      <c r="H254" s="78"/>
      <c r="I254" s="78"/>
      <c r="J254" s="5"/>
      <c r="K254" s="5"/>
      <c r="L254" s="5"/>
      <c r="M254" s="5"/>
      <c r="N254" s="5"/>
      <c r="O254" s="5"/>
      <c r="P254" s="5"/>
      <c r="Q254" s="5"/>
      <c r="R254" s="5"/>
      <c r="S254" s="5"/>
      <c r="T254" s="6"/>
      <c r="U254" s="6"/>
      <c r="V254" s="6"/>
      <c r="W254" s="6"/>
      <c r="X254" s="6"/>
      <c r="Y254" s="6"/>
      <c r="Z254" s="6"/>
    </row>
    <row r="255" ht="39.75" customHeight="1">
      <c r="A255" s="320" t="s">
        <v>1155</v>
      </c>
      <c r="B255" s="99" t="s">
        <v>1131</v>
      </c>
      <c r="C255" s="3"/>
      <c r="D255" s="3"/>
      <c r="E255" s="3"/>
      <c r="F255" s="3"/>
      <c r="G255" s="4"/>
      <c r="H255" s="78">
        <f>SUM(D256:D267)</f>
        <v>11</v>
      </c>
      <c r="I255" s="78">
        <f>COUNT(D256:D267)*2</f>
        <v>22</v>
      </c>
      <c r="J255" s="5"/>
      <c r="K255" s="5"/>
      <c r="L255" s="5"/>
      <c r="M255" s="5"/>
      <c r="N255" s="5"/>
      <c r="O255" s="5"/>
      <c r="P255" s="5"/>
      <c r="Q255" s="5"/>
      <c r="R255" s="5"/>
      <c r="S255" s="5"/>
      <c r="T255" s="6"/>
      <c r="U255" s="6"/>
      <c r="V255" s="6"/>
      <c r="W255" s="6"/>
      <c r="X255" s="6"/>
      <c r="Y255" s="6"/>
      <c r="Z255" s="6"/>
    </row>
    <row r="256" ht="31.5" customHeight="1">
      <c r="A256" s="104" t="s">
        <v>1147</v>
      </c>
      <c r="B256" s="172" t="s">
        <v>1148</v>
      </c>
      <c r="C256" s="134" t="s">
        <v>1151</v>
      </c>
      <c r="D256" s="108">
        <v>2.0</v>
      </c>
      <c r="E256" s="113" t="s">
        <v>331</v>
      </c>
      <c r="F256" s="108"/>
      <c r="G256" s="108"/>
      <c r="H256" s="78"/>
      <c r="I256" s="78"/>
      <c r="J256" s="5"/>
      <c r="K256" s="5"/>
      <c r="L256" s="5"/>
      <c r="M256" s="5"/>
      <c r="N256" s="5"/>
      <c r="O256" s="5"/>
      <c r="P256" s="5"/>
      <c r="Q256" s="5"/>
      <c r="R256" s="5"/>
      <c r="S256" s="5"/>
      <c r="T256" s="6"/>
      <c r="U256" s="6"/>
      <c r="V256" s="6"/>
      <c r="W256" s="6"/>
      <c r="X256" s="6"/>
      <c r="Y256" s="6"/>
      <c r="Z256" s="6"/>
    </row>
    <row r="257" ht="30.0" customHeight="1">
      <c r="A257" s="104"/>
      <c r="B257" s="172"/>
      <c r="C257" s="134" t="s">
        <v>1154</v>
      </c>
      <c r="D257" s="108">
        <v>1.0</v>
      </c>
      <c r="E257" s="113" t="s">
        <v>331</v>
      </c>
      <c r="F257" s="108"/>
      <c r="G257" s="108" t="s">
        <v>3008</v>
      </c>
      <c r="H257" s="78"/>
      <c r="I257" s="78"/>
      <c r="J257" s="5"/>
      <c r="K257" s="5"/>
      <c r="L257" s="5"/>
      <c r="M257" s="5"/>
      <c r="N257" s="5"/>
      <c r="O257" s="5"/>
      <c r="P257" s="5"/>
      <c r="Q257" s="5"/>
      <c r="R257" s="5"/>
      <c r="S257" s="5"/>
      <c r="T257" s="6"/>
      <c r="U257" s="6"/>
      <c r="V257" s="6"/>
      <c r="W257" s="6"/>
      <c r="X257" s="6"/>
      <c r="Y257" s="6"/>
      <c r="Z257" s="6"/>
    </row>
    <row r="258" ht="45.0" customHeight="1">
      <c r="A258" s="104" t="s">
        <v>1172</v>
      </c>
      <c r="B258" s="122" t="s">
        <v>1159</v>
      </c>
      <c r="C258" s="134" t="s">
        <v>1160</v>
      </c>
      <c r="D258" s="108">
        <v>1.0</v>
      </c>
      <c r="E258" s="113" t="s">
        <v>331</v>
      </c>
      <c r="F258" s="134" t="s">
        <v>1161</v>
      </c>
      <c r="G258" s="108" t="s">
        <v>3217</v>
      </c>
      <c r="H258" s="78"/>
      <c r="I258" s="78"/>
      <c r="J258" s="5"/>
      <c r="K258" s="5"/>
      <c r="L258" s="5"/>
      <c r="M258" s="5"/>
      <c r="N258" s="5"/>
      <c r="O258" s="5"/>
      <c r="P258" s="5"/>
      <c r="Q258" s="5"/>
      <c r="R258" s="5"/>
      <c r="S258" s="5"/>
      <c r="T258" s="6"/>
      <c r="U258" s="6"/>
      <c r="V258" s="6"/>
      <c r="W258" s="6"/>
      <c r="X258" s="6"/>
      <c r="Y258" s="6"/>
      <c r="Z258" s="6"/>
    </row>
    <row r="259" ht="30.0" customHeight="1">
      <c r="A259" s="104"/>
      <c r="B259" s="122"/>
      <c r="C259" s="115" t="s">
        <v>1163</v>
      </c>
      <c r="D259" s="108">
        <v>1.0</v>
      </c>
      <c r="E259" s="113" t="s">
        <v>331</v>
      </c>
      <c r="F259" s="115"/>
      <c r="G259" s="108" t="s">
        <v>1162</v>
      </c>
      <c r="H259" s="78"/>
      <c r="I259" s="78"/>
      <c r="J259" s="5"/>
      <c r="K259" s="5"/>
      <c r="L259" s="5"/>
      <c r="M259" s="5"/>
      <c r="N259" s="5"/>
      <c r="O259" s="5"/>
      <c r="P259" s="5"/>
      <c r="Q259" s="5"/>
      <c r="R259" s="5"/>
      <c r="S259" s="5"/>
      <c r="T259" s="6"/>
      <c r="U259" s="6"/>
      <c r="V259" s="6"/>
      <c r="W259" s="6"/>
      <c r="X259" s="6"/>
      <c r="Y259" s="6"/>
      <c r="Z259" s="6"/>
    </row>
    <row r="260" ht="30.0" customHeight="1">
      <c r="A260" s="104"/>
      <c r="B260" s="172"/>
      <c r="C260" s="110" t="s">
        <v>1164</v>
      </c>
      <c r="D260" s="108">
        <v>0.0</v>
      </c>
      <c r="E260" s="113" t="s">
        <v>331</v>
      </c>
      <c r="F260" s="115"/>
      <c r="G260" s="108" t="s">
        <v>3223</v>
      </c>
      <c r="H260" s="78"/>
      <c r="I260" s="78"/>
      <c r="J260" s="5"/>
      <c r="K260" s="5"/>
      <c r="L260" s="5"/>
      <c r="M260" s="5"/>
      <c r="N260" s="5"/>
      <c r="O260" s="5"/>
      <c r="P260" s="5"/>
      <c r="Q260" s="5"/>
      <c r="R260" s="5"/>
      <c r="S260" s="5"/>
      <c r="T260" s="6"/>
      <c r="U260" s="6"/>
      <c r="V260" s="6"/>
      <c r="W260" s="6"/>
      <c r="X260" s="6"/>
      <c r="Y260" s="6"/>
      <c r="Z260" s="6"/>
    </row>
    <row r="261" ht="31.5" customHeight="1">
      <c r="A261" s="104" t="s">
        <v>1179</v>
      </c>
      <c r="B261" s="122" t="s">
        <v>1167</v>
      </c>
      <c r="C261" s="211" t="s">
        <v>1168</v>
      </c>
      <c r="D261" s="108">
        <v>1.0</v>
      </c>
      <c r="E261" s="113" t="s">
        <v>331</v>
      </c>
      <c r="F261" s="108"/>
      <c r="G261" s="108" t="s">
        <v>3226</v>
      </c>
      <c r="H261" s="78"/>
      <c r="I261" s="78"/>
      <c r="J261" s="5"/>
      <c r="K261" s="5"/>
      <c r="L261" s="5"/>
      <c r="M261" s="5"/>
      <c r="N261" s="5"/>
      <c r="O261" s="5"/>
      <c r="P261" s="5"/>
      <c r="Q261" s="5"/>
      <c r="R261" s="5"/>
      <c r="S261" s="5"/>
      <c r="T261" s="6"/>
      <c r="U261" s="6"/>
      <c r="V261" s="6"/>
      <c r="W261" s="6"/>
      <c r="X261" s="6"/>
      <c r="Y261" s="6"/>
      <c r="Z261" s="6"/>
    </row>
    <row r="262" ht="30.0" customHeight="1">
      <c r="A262" s="104"/>
      <c r="B262" s="122"/>
      <c r="C262" s="134" t="s">
        <v>1170</v>
      </c>
      <c r="D262" s="108">
        <v>1.0</v>
      </c>
      <c r="E262" s="113" t="s">
        <v>331</v>
      </c>
      <c r="F262" s="108"/>
      <c r="G262" s="108" t="s">
        <v>666</v>
      </c>
      <c r="H262" s="78"/>
      <c r="I262" s="78"/>
      <c r="J262" s="5"/>
      <c r="K262" s="5"/>
      <c r="L262" s="5"/>
      <c r="M262" s="5"/>
      <c r="N262" s="5"/>
      <c r="O262" s="5"/>
      <c r="P262" s="5"/>
      <c r="Q262" s="5"/>
      <c r="R262" s="5"/>
      <c r="S262" s="5"/>
      <c r="T262" s="6"/>
      <c r="U262" s="6"/>
      <c r="V262" s="6"/>
      <c r="W262" s="6"/>
      <c r="X262" s="6"/>
      <c r="Y262" s="6"/>
      <c r="Z262" s="6"/>
    </row>
    <row r="263" ht="30.0" customHeight="1">
      <c r="A263" s="104"/>
      <c r="B263" s="122"/>
      <c r="C263" s="134" t="s">
        <v>1171</v>
      </c>
      <c r="D263" s="108">
        <v>1.0</v>
      </c>
      <c r="E263" s="113" t="s">
        <v>331</v>
      </c>
      <c r="F263" s="108"/>
      <c r="G263" s="108" t="s">
        <v>3230</v>
      </c>
      <c r="H263" s="78"/>
      <c r="I263" s="78"/>
      <c r="J263" s="5"/>
      <c r="K263" s="5"/>
      <c r="L263" s="5"/>
      <c r="M263" s="5"/>
      <c r="N263" s="5"/>
      <c r="O263" s="5"/>
      <c r="P263" s="5"/>
      <c r="Q263" s="5"/>
      <c r="R263" s="5"/>
      <c r="S263" s="5"/>
      <c r="T263" s="6"/>
      <c r="U263" s="6"/>
      <c r="V263" s="6"/>
      <c r="W263" s="6"/>
      <c r="X263" s="6"/>
      <c r="Y263" s="6"/>
      <c r="Z263" s="6"/>
    </row>
    <row r="264" ht="15.75" customHeight="1">
      <c r="A264" s="104"/>
      <c r="B264" s="122"/>
      <c r="C264" s="134" t="s">
        <v>1174</v>
      </c>
      <c r="D264" s="108">
        <v>1.0</v>
      </c>
      <c r="E264" s="113" t="s">
        <v>331</v>
      </c>
      <c r="F264" s="108"/>
      <c r="G264" s="108" t="s">
        <v>3232</v>
      </c>
      <c r="H264" s="78"/>
      <c r="I264" s="78"/>
      <c r="J264" s="5"/>
      <c r="K264" s="5"/>
      <c r="L264" s="5"/>
      <c r="M264" s="5"/>
      <c r="N264" s="5"/>
      <c r="O264" s="5"/>
      <c r="P264" s="5"/>
      <c r="Q264" s="5"/>
      <c r="R264" s="5"/>
      <c r="S264" s="5"/>
      <c r="T264" s="6"/>
      <c r="U264" s="6"/>
      <c r="V264" s="6"/>
      <c r="W264" s="6"/>
      <c r="X264" s="6"/>
      <c r="Y264" s="6"/>
      <c r="Z264" s="6"/>
    </row>
    <row r="265" ht="31.5" hidden="1" customHeight="1">
      <c r="A265" s="120" t="s">
        <v>1176</v>
      </c>
      <c r="B265" s="122" t="s">
        <v>1177</v>
      </c>
      <c r="C265" s="108"/>
      <c r="D265" s="108"/>
      <c r="E265" s="113"/>
      <c r="F265" s="108"/>
      <c r="G265" s="108"/>
      <c r="H265" s="78"/>
      <c r="I265" s="78"/>
      <c r="J265" s="5"/>
      <c r="K265" s="5"/>
      <c r="L265" s="5"/>
      <c r="M265" s="5"/>
      <c r="N265" s="5"/>
      <c r="O265" s="5"/>
      <c r="P265" s="5"/>
      <c r="Q265" s="5"/>
      <c r="R265" s="5"/>
      <c r="S265" s="5"/>
      <c r="T265" s="6"/>
      <c r="U265" s="6"/>
      <c r="V265" s="6"/>
      <c r="W265" s="6"/>
      <c r="X265" s="6"/>
      <c r="Y265" s="6"/>
      <c r="Z265" s="6"/>
    </row>
    <row r="266" ht="31.5" customHeight="1">
      <c r="A266" s="104" t="s">
        <v>1193</v>
      </c>
      <c r="B266" s="122" t="s">
        <v>1182</v>
      </c>
      <c r="C266" s="134" t="s">
        <v>3022</v>
      </c>
      <c r="D266" s="108">
        <v>1.0</v>
      </c>
      <c r="E266" s="113" t="s">
        <v>331</v>
      </c>
      <c r="F266" s="108"/>
      <c r="G266" s="108" t="s">
        <v>3234</v>
      </c>
      <c r="H266" s="78"/>
      <c r="I266" s="78"/>
      <c r="J266" s="5"/>
      <c r="K266" s="5"/>
      <c r="L266" s="5"/>
      <c r="M266" s="5"/>
      <c r="N266" s="5"/>
      <c r="O266" s="5"/>
      <c r="P266" s="5"/>
      <c r="Q266" s="5"/>
      <c r="R266" s="5"/>
      <c r="S266" s="5"/>
      <c r="T266" s="6"/>
      <c r="U266" s="6"/>
      <c r="V266" s="6"/>
      <c r="W266" s="6"/>
      <c r="X266" s="6"/>
      <c r="Y266" s="6"/>
      <c r="Z266" s="6"/>
    </row>
    <row r="267" ht="47.25" customHeight="1">
      <c r="A267" s="104" t="s">
        <v>1186</v>
      </c>
      <c r="B267" s="122" t="s">
        <v>1187</v>
      </c>
      <c r="C267" s="121" t="s">
        <v>1188</v>
      </c>
      <c r="D267" s="108">
        <v>1.0</v>
      </c>
      <c r="E267" s="113" t="s">
        <v>331</v>
      </c>
      <c r="F267" s="108"/>
      <c r="G267" s="108" t="s">
        <v>1189</v>
      </c>
      <c r="H267" s="78"/>
      <c r="I267" s="78"/>
      <c r="J267" s="5"/>
      <c r="K267" s="5"/>
      <c r="L267" s="5"/>
      <c r="M267" s="5"/>
      <c r="N267" s="5"/>
      <c r="O267" s="5"/>
      <c r="P267" s="5"/>
      <c r="Q267" s="5"/>
      <c r="R267" s="5"/>
      <c r="S267" s="5"/>
      <c r="T267" s="6"/>
      <c r="U267" s="6"/>
      <c r="V267" s="6"/>
      <c r="W267" s="6"/>
      <c r="X267" s="6"/>
      <c r="Y267" s="6"/>
      <c r="Z267" s="6"/>
    </row>
    <row r="268" ht="39.75" customHeight="1">
      <c r="A268" s="96" t="s">
        <v>1196</v>
      </c>
      <c r="B268" s="99" t="s">
        <v>1192</v>
      </c>
      <c r="C268" s="3"/>
      <c r="D268" s="3"/>
      <c r="E268" s="3"/>
      <c r="F268" s="3"/>
      <c r="G268" s="4"/>
      <c r="H268" s="78">
        <f>SUM(D269:D270)</f>
        <v>2</v>
      </c>
      <c r="I268" s="78">
        <f>COUNT(D269:D270)*2</f>
        <v>4</v>
      </c>
      <c r="J268" s="5"/>
      <c r="K268" s="5"/>
      <c r="L268" s="5"/>
      <c r="M268" s="5"/>
      <c r="N268" s="5"/>
      <c r="O268" s="5"/>
      <c r="P268" s="5"/>
      <c r="Q268" s="5"/>
      <c r="R268" s="5"/>
      <c r="S268" s="5"/>
      <c r="T268" s="6"/>
      <c r="U268" s="6"/>
      <c r="V268" s="6"/>
      <c r="W268" s="6"/>
      <c r="X268" s="6"/>
      <c r="Y268" s="6"/>
      <c r="Z268" s="6"/>
    </row>
    <row r="269" ht="63.0" customHeight="1">
      <c r="A269" s="104" t="s">
        <v>1205</v>
      </c>
      <c r="B269" s="122" t="s">
        <v>1198</v>
      </c>
      <c r="C269" s="179" t="s">
        <v>1199</v>
      </c>
      <c r="D269" s="184">
        <v>1.0</v>
      </c>
      <c r="E269" s="192" t="s">
        <v>386</v>
      </c>
      <c r="F269" s="108"/>
      <c r="G269" s="108" t="s">
        <v>2215</v>
      </c>
      <c r="H269" s="78"/>
      <c r="I269" s="78"/>
      <c r="J269" s="5"/>
      <c r="K269" s="5"/>
      <c r="L269" s="5"/>
      <c r="M269" s="5"/>
      <c r="N269" s="5"/>
      <c r="O269" s="5"/>
      <c r="P269" s="5"/>
      <c r="Q269" s="5"/>
      <c r="R269" s="5"/>
      <c r="S269" s="5"/>
      <c r="T269" s="6"/>
      <c r="U269" s="6"/>
      <c r="V269" s="6"/>
      <c r="W269" s="6"/>
      <c r="X269" s="6"/>
      <c r="Y269" s="6"/>
      <c r="Z269" s="6"/>
    </row>
    <row r="270" ht="47.25" customHeight="1">
      <c r="A270" s="104" t="s">
        <v>1208</v>
      </c>
      <c r="B270" s="122" t="s">
        <v>1202</v>
      </c>
      <c r="C270" s="134" t="s">
        <v>3240</v>
      </c>
      <c r="D270" s="184">
        <v>1.0</v>
      </c>
      <c r="E270" s="113" t="s">
        <v>386</v>
      </c>
      <c r="F270" s="108"/>
      <c r="G270" s="108" t="s">
        <v>3241</v>
      </c>
      <c r="H270" s="78"/>
      <c r="I270" s="78"/>
      <c r="J270" s="5"/>
      <c r="K270" s="5"/>
      <c r="L270" s="5"/>
      <c r="M270" s="5"/>
      <c r="N270" s="5"/>
      <c r="O270" s="5"/>
      <c r="P270" s="5"/>
      <c r="Q270" s="5"/>
      <c r="R270" s="5"/>
      <c r="S270" s="5"/>
      <c r="T270" s="6"/>
      <c r="U270" s="6"/>
      <c r="V270" s="6"/>
      <c r="W270" s="6"/>
      <c r="X270" s="6"/>
      <c r="Y270" s="6"/>
      <c r="Z270" s="6"/>
    </row>
    <row r="271" ht="45.0" hidden="1" customHeight="1">
      <c r="A271" s="120" t="s">
        <v>1211</v>
      </c>
      <c r="B271" s="181" t="s">
        <v>1213</v>
      </c>
      <c r="C271" s="108"/>
      <c r="D271" s="108"/>
      <c r="E271" s="113"/>
      <c r="F271" s="108"/>
      <c r="G271" s="108"/>
      <c r="H271" s="78"/>
      <c r="I271" s="78"/>
      <c r="J271" s="5"/>
      <c r="K271" s="5"/>
      <c r="L271" s="5"/>
      <c r="M271" s="5"/>
      <c r="N271" s="5"/>
      <c r="O271" s="5"/>
      <c r="P271" s="5"/>
      <c r="Q271" s="5"/>
      <c r="R271" s="5"/>
      <c r="S271" s="5"/>
      <c r="T271" s="6"/>
      <c r="U271" s="6"/>
      <c r="V271" s="6"/>
      <c r="W271" s="6"/>
      <c r="X271" s="6"/>
      <c r="Y271" s="6"/>
      <c r="Z271" s="6"/>
    </row>
    <row r="272" ht="39.75" customHeight="1">
      <c r="A272" s="345" t="s">
        <v>1216</v>
      </c>
      <c r="B272" s="99" t="s">
        <v>1221</v>
      </c>
      <c r="C272" s="3"/>
      <c r="D272" s="3"/>
      <c r="E272" s="3"/>
      <c r="F272" s="3"/>
      <c r="G272" s="4"/>
      <c r="H272" s="78">
        <f>SUM(D273:D276)</f>
        <v>2</v>
      </c>
      <c r="I272" s="78">
        <f>COUNT(D273:D276)*2</f>
        <v>8</v>
      </c>
      <c r="J272" s="5"/>
      <c r="K272" s="5"/>
      <c r="L272" s="5"/>
      <c r="M272" s="5"/>
      <c r="N272" s="5"/>
      <c r="O272" s="5"/>
      <c r="P272" s="5"/>
      <c r="Q272" s="5"/>
      <c r="R272" s="5"/>
      <c r="S272" s="5"/>
      <c r="T272" s="6"/>
      <c r="U272" s="6"/>
      <c r="V272" s="6"/>
      <c r="W272" s="6"/>
      <c r="X272" s="6"/>
      <c r="Y272" s="6"/>
      <c r="Z272" s="6"/>
    </row>
    <row r="273" ht="47.25" customHeight="1">
      <c r="A273" s="148" t="s">
        <v>1227</v>
      </c>
      <c r="B273" s="122" t="s">
        <v>1228</v>
      </c>
      <c r="C273" s="110" t="s">
        <v>3249</v>
      </c>
      <c r="D273" s="108">
        <v>0.0</v>
      </c>
      <c r="E273" s="109" t="s">
        <v>1062</v>
      </c>
      <c r="F273" s="108"/>
      <c r="G273" s="108"/>
      <c r="H273" s="78"/>
      <c r="I273" s="78"/>
      <c r="J273" s="5"/>
      <c r="K273" s="5"/>
      <c r="L273" s="5"/>
      <c r="M273" s="5"/>
      <c r="N273" s="5"/>
      <c r="O273" s="5"/>
      <c r="P273" s="5"/>
      <c r="Q273" s="5"/>
      <c r="R273" s="5"/>
      <c r="S273" s="5"/>
      <c r="T273" s="6"/>
      <c r="U273" s="6"/>
      <c r="V273" s="6"/>
      <c r="W273" s="6"/>
      <c r="X273" s="6"/>
      <c r="Y273" s="6"/>
      <c r="Z273" s="6"/>
    </row>
    <row r="274" ht="47.25" customHeight="1">
      <c r="A274" s="148" t="s">
        <v>1215</v>
      </c>
      <c r="B274" s="122" t="s">
        <v>1217</v>
      </c>
      <c r="C274" s="134" t="s">
        <v>3058</v>
      </c>
      <c r="D274" s="108">
        <v>1.0</v>
      </c>
      <c r="E274" s="109" t="s">
        <v>383</v>
      </c>
      <c r="F274" s="134" t="s">
        <v>3060</v>
      </c>
      <c r="G274" s="108" t="s">
        <v>3252</v>
      </c>
      <c r="H274" s="78"/>
      <c r="I274" s="78"/>
      <c r="J274" s="5"/>
      <c r="K274" s="5"/>
      <c r="L274" s="5"/>
      <c r="M274" s="5"/>
      <c r="N274" s="5"/>
      <c r="O274" s="5"/>
      <c r="P274" s="5"/>
      <c r="Q274" s="5"/>
      <c r="R274" s="5"/>
      <c r="S274" s="5"/>
      <c r="T274" s="6"/>
      <c r="U274" s="6"/>
      <c r="V274" s="6"/>
      <c r="W274" s="6"/>
      <c r="X274" s="6"/>
      <c r="Y274" s="6"/>
      <c r="Z274" s="6"/>
    </row>
    <row r="275" ht="45.0" customHeight="1">
      <c r="A275" s="148"/>
      <c r="B275" s="122"/>
      <c r="C275" s="134" t="s">
        <v>3062</v>
      </c>
      <c r="D275" s="108">
        <v>1.0</v>
      </c>
      <c r="E275" s="109" t="s">
        <v>495</v>
      </c>
      <c r="F275" s="134" t="s">
        <v>3065</v>
      </c>
      <c r="G275" s="108" t="s">
        <v>3253</v>
      </c>
      <c r="H275" s="78"/>
      <c r="I275" s="78"/>
      <c r="J275" s="5"/>
      <c r="K275" s="5"/>
      <c r="L275" s="5"/>
      <c r="M275" s="5"/>
      <c r="N275" s="5"/>
      <c r="O275" s="5"/>
      <c r="P275" s="5"/>
      <c r="Q275" s="5"/>
      <c r="R275" s="5"/>
      <c r="S275" s="5"/>
      <c r="T275" s="6"/>
      <c r="U275" s="6"/>
      <c r="V275" s="6"/>
      <c r="W275" s="6"/>
      <c r="X275" s="6"/>
      <c r="Y275" s="6"/>
      <c r="Z275" s="6"/>
    </row>
    <row r="276" ht="60.0" customHeight="1">
      <c r="A276" s="148" t="s">
        <v>1218</v>
      </c>
      <c r="B276" s="110" t="s">
        <v>1219</v>
      </c>
      <c r="C276" s="134" t="s">
        <v>3070</v>
      </c>
      <c r="D276" s="108">
        <v>0.0</v>
      </c>
      <c r="E276" s="109" t="s">
        <v>1062</v>
      </c>
      <c r="F276" s="108"/>
      <c r="G276" s="108"/>
      <c r="H276" s="78"/>
      <c r="I276" s="78"/>
      <c r="J276" s="5"/>
      <c r="K276" s="5"/>
      <c r="L276" s="5"/>
      <c r="M276" s="5"/>
      <c r="N276" s="5"/>
      <c r="O276" s="5"/>
      <c r="P276" s="5"/>
      <c r="Q276" s="5"/>
      <c r="R276" s="5"/>
      <c r="S276" s="5"/>
      <c r="T276" s="6"/>
      <c r="U276" s="6"/>
      <c r="V276" s="6"/>
      <c r="W276" s="6"/>
      <c r="X276" s="6"/>
      <c r="Y276" s="6"/>
      <c r="Z276" s="6"/>
    </row>
    <row r="277" ht="39.75" customHeight="1">
      <c r="A277" s="320" t="s">
        <v>1220</v>
      </c>
      <c r="B277" s="99" t="s">
        <v>1222</v>
      </c>
      <c r="C277" s="3"/>
      <c r="D277" s="3"/>
      <c r="E277" s="3"/>
      <c r="F277" s="3"/>
      <c r="G277" s="4"/>
      <c r="H277" s="78">
        <f>SUM(D278:D281)</f>
        <v>3</v>
      </c>
      <c r="I277" s="78">
        <f>COUNT(D278:D281)*2</f>
        <v>8</v>
      </c>
      <c r="J277" s="5"/>
      <c r="K277" s="5"/>
      <c r="L277" s="5"/>
      <c r="M277" s="5"/>
      <c r="N277" s="5"/>
      <c r="O277" s="5"/>
      <c r="P277" s="5"/>
      <c r="Q277" s="5"/>
      <c r="R277" s="5"/>
      <c r="S277" s="5"/>
      <c r="T277" s="6"/>
      <c r="U277" s="6"/>
      <c r="V277" s="6"/>
      <c r="W277" s="6"/>
      <c r="X277" s="6"/>
      <c r="Y277" s="6"/>
      <c r="Z277" s="6"/>
    </row>
    <row r="278" ht="31.5" customHeight="1">
      <c r="A278" s="104" t="s">
        <v>1230</v>
      </c>
      <c r="B278" s="122" t="s">
        <v>1231</v>
      </c>
      <c r="C278" s="134" t="s">
        <v>3090</v>
      </c>
      <c r="D278" s="108">
        <v>1.0</v>
      </c>
      <c r="E278" s="113" t="s">
        <v>383</v>
      </c>
      <c r="F278" s="108"/>
      <c r="G278" s="108" t="s">
        <v>3260</v>
      </c>
      <c r="H278" s="78"/>
      <c r="I278" s="78"/>
      <c r="J278" s="5"/>
      <c r="K278" s="5"/>
      <c r="L278" s="5"/>
      <c r="M278" s="5"/>
      <c r="N278" s="5"/>
      <c r="O278" s="5"/>
      <c r="P278" s="5"/>
      <c r="Q278" s="5"/>
      <c r="R278" s="5"/>
      <c r="S278" s="5"/>
      <c r="T278" s="6"/>
      <c r="U278" s="6"/>
      <c r="V278" s="6"/>
      <c r="W278" s="6"/>
      <c r="X278" s="6"/>
      <c r="Y278" s="6"/>
      <c r="Z278" s="6"/>
    </row>
    <row r="279" ht="45.0" customHeight="1">
      <c r="A279" s="104"/>
      <c r="B279" s="122"/>
      <c r="C279" s="134" t="s">
        <v>3263</v>
      </c>
      <c r="D279" s="108">
        <v>1.0</v>
      </c>
      <c r="E279" s="113" t="s">
        <v>383</v>
      </c>
      <c r="F279" s="108"/>
      <c r="G279" s="108" t="s">
        <v>3264</v>
      </c>
      <c r="H279" s="78"/>
      <c r="I279" s="78"/>
      <c r="J279" s="5"/>
      <c r="K279" s="5"/>
      <c r="L279" s="5"/>
      <c r="M279" s="5"/>
      <c r="N279" s="5"/>
      <c r="O279" s="5"/>
      <c r="P279" s="5"/>
      <c r="Q279" s="5"/>
      <c r="R279" s="5"/>
      <c r="S279" s="5"/>
      <c r="T279" s="6"/>
      <c r="U279" s="6"/>
      <c r="V279" s="6"/>
      <c r="W279" s="6"/>
      <c r="X279" s="6"/>
      <c r="Y279" s="6"/>
      <c r="Z279" s="6"/>
    </row>
    <row r="280" ht="47.25" customHeight="1">
      <c r="A280" s="104" t="s">
        <v>1234</v>
      </c>
      <c r="B280" s="122" t="s">
        <v>1235</v>
      </c>
      <c r="C280" s="134" t="s">
        <v>3101</v>
      </c>
      <c r="D280" s="108">
        <v>1.0</v>
      </c>
      <c r="E280" s="113" t="s">
        <v>383</v>
      </c>
      <c r="F280" s="108"/>
      <c r="G280" s="108" t="s">
        <v>1252</v>
      </c>
      <c r="H280" s="78"/>
      <c r="I280" s="78"/>
      <c r="J280" s="5"/>
      <c r="K280" s="5"/>
      <c r="L280" s="5"/>
      <c r="M280" s="5"/>
      <c r="N280" s="5"/>
      <c r="O280" s="5"/>
      <c r="P280" s="5"/>
      <c r="Q280" s="5"/>
      <c r="R280" s="5"/>
      <c r="S280" s="5"/>
      <c r="T280" s="6"/>
      <c r="U280" s="6"/>
      <c r="V280" s="6"/>
      <c r="W280" s="6"/>
      <c r="X280" s="6"/>
      <c r="Y280" s="6"/>
      <c r="Z280" s="6"/>
    </row>
    <row r="281" ht="45.0" customHeight="1">
      <c r="A281" s="104" t="s">
        <v>1236</v>
      </c>
      <c r="B281" s="110" t="s">
        <v>1237</v>
      </c>
      <c r="C281" s="134" t="s">
        <v>1253</v>
      </c>
      <c r="D281" s="108">
        <v>0.0</v>
      </c>
      <c r="E281" s="113" t="s">
        <v>158</v>
      </c>
      <c r="F281" s="108"/>
      <c r="G281" s="108"/>
      <c r="H281" s="78"/>
      <c r="I281" s="78"/>
      <c r="J281" s="5"/>
      <c r="K281" s="5"/>
      <c r="L281" s="5"/>
      <c r="M281" s="5"/>
      <c r="N281" s="5"/>
      <c r="O281" s="5"/>
      <c r="P281" s="5"/>
      <c r="Q281" s="5"/>
      <c r="R281" s="5"/>
      <c r="S281" s="5"/>
      <c r="T281" s="6"/>
      <c r="U281" s="6"/>
      <c r="V281" s="6"/>
      <c r="W281" s="6"/>
      <c r="X281" s="6"/>
      <c r="Y281" s="6"/>
      <c r="Z281" s="6"/>
    </row>
    <row r="282" ht="39.75" hidden="1" customHeight="1">
      <c r="A282" s="347" t="s">
        <v>1239</v>
      </c>
      <c r="B282" s="99" t="s">
        <v>1240</v>
      </c>
      <c r="C282" s="3"/>
      <c r="D282" s="3"/>
      <c r="E282" s="3"/>
      <c r="F282" s="3"/>
      <c r="G282" s="4"/>
      <c r="H282" s="78"/>
      <c r="I282" s="78"/>
      <c r="J282" s="5"/>
      <c r="K282" s="5"/>
      <c r="L282" s="5"/>
      <c r="M282" s="5"/>
      <c r="N282" s="5"/>
      <c r="O282" s="5"/>
      <c r="P282" s="5"/>
      <c r="Q282" s="5"/>
      <c r="R282" s="5"/>
      <c r="S282" s="5"/>
      <c r="T282" s="6"/>
      <c r="U282" s="6"/>
      <c r="V282" s="6"/>
      <c r="W282" s="6"/>
      <c r="X282" s="6"/>
      <c r="Y282" s="6"/>
      <c r="Z282" s="6"/>
    </row>
    <row r="283" ht="47.25" hidden="1" customHeight="1">
      <c r="A283" s="120" t="s">
        <v>1241</v>
      </c>
      <c r="B283" s="122" t="s">
        <v>1242</v>
      </c>
      <c r="C283" s="108"/>
      <c r="D283" s="108"/>
      <c r="E283" s="113"/>
      <c r="F283" s="108"/>
      <c r="G283" s="108"/>
      <c r="H283" s="78"/>
      <c r="I283" s="78"/>
      <c r="J283" s="5"/>
      <c r="K283" s="5"/>
      <c r="L283" s="5"/>
      <c r="M283" s="5"/>
      <c r="N283" s="5"/>
      <c r="O283" s="5"/>
      <c r="P283" s="5"/>
      <c r="Q283" s="5"/>
      <c r="R283" s="5"/>
      <c r="S283" s="5"/>
      <c r="T283" s="6"/>
      <c r="U283" s="6"/>
      <c r="V283" s="6"/>
      <c r="W283" s="6"/>
      <c r="X283" s="6"/>
      <c r="Y283" s="6"/>
      <c r="Z283" s="6"/>
    </row>
    <row r="284" ht="47.25" hidden="1" customHeight="1">
      <c r="A284" s="120" t="s">
        <v>1245</v>
      </c>
      <c r="B284" s="122" t="s">
        <v>1246</v>
      </c>
      <c r="C284" s="143"/>
      <c r="D284" s="108"/>
      <c r="E284" s="113"/>
      <c r="F284" s="108"/>
      <c r="G284" s="108"/>
      <c r="H284" s="78"/>
      <c r="I284" s="78"/>
      <c r="J284" s="5"/>
      <c r="K284" s="5"/>
      <c r="L284" s="5"/>
      <c r="M284" s="5"/>
      <c r="N284" s="5"/>
      <c r="O284" s="5"/>
      <c r="P284" s="5"/>
      <c r="Q284" s="5"/>
      <c r="R284" s="5"/>
      <c r="S284" s="5"/>
      <c r="T284" s="6"/>
      <c r="U284" s="6"/>
      <c r="V284" s="6"/>
      <c r="W284" s="6"/>
      <c r="X284" s="6"/>
      <c r="Y284" s="6"/>
      <c r="Z284" s="6"/>
    </row>
    <row r="285" ht="39.75" hidden="1" customHeight="1">
      <c r="A285" s="348" t="s">
        <v>1249</v>
      </c>
      <c r="B285" s="99" t="s">
        <v>1255</v>
      </c>
      <c r="C285" s="3"/>
      <c r="D285" s="3"/>
      <c r="E285" s="3"/>
      <c r="F285" s="3"/>
      <c r="G285" s="4"/>
      <c r="H285" s="78"/>
      <c r="I285" s="78"/>
      <c r="J285" s="5"/>
      <c r="K285" s="5"/>
      <c r="L285" s="5"/>
      <c r="M285" s="5"/>
      <c r="N285" s="5"/>
      <c r="O285" s="5"/>
      <c r="P285" s="5"/>
      <c r="Q285" s="5"/>
      <c r="R285" s="5"/>
      <c r="S285" s="5"/>
      <c r="T285" s="6"/>
      <c r="U285" s="6"/>
      <c r="V285" s="6"/>
      <c r="W285" s="6"/>
      <c r="X285" s="6"/>
      <c r="Y285" s="6"/>
      <c r="Z285" s="6"/>
    </row>
    <row r="286" ht="31.5" hidden="1" customHeight="1">
      <c r="A286" s="120" t="s">
        <v>1259</v>
      </c>
      <c r="B286" s="122" t="s">
        <v>1260</v>
      </c>
      <c r="C286" s="108"/>
      <c r="D286" s="108"/>
      <c r="E286" s="113"/>
      <c r="F286" s="108"/>
      <c r="G286" s="108"/>
      <c r="H286" s="78"/>
      <c r="I286" s="78"/>
      <c r="J286" s="5"/>
      <c r="K286" s="5"/>
      <c r="L286" s="5"/>
      <c r="M286" s="5"/>
      <c r="N286" s="5"/>
      <c r="O286" s="5"/>
      <c r="P286" s="5"/>
      <c r="Q286" s="5"/>
      <c r="R286" s="5"/>
      <c r="S286" s="5"/>
      <c r="T286" s="6"/>
      <c r="U286" s="6"/>
      <c r="V286" s="6"/>
      <c r="W286" s="6"/>
      <c r="X286" s="6"/>
      <c r="Y286" s="6"/>
      <c r="Z286" s="6"/>
    </row>
    <row r="287" ht="47.25" hidden="1" customHeight="1">
      <c r="A287" s="120" t="s">
        <v>1261</v>
      </c>
      <c r="B287" s="122" t="s">
        <v>1262</v>
      </c>
      <c r="C287" s="108"/>
      <c r="D287" s="108"/>
      <c r="E287" s="113"/>
      <c r="F287" s="108"/>
      <c r="G287" s="108"/>
      <c r="H287" s="78"/>
      <c r="I287" s="78"/>
      <c r="J287" s="5"/>
      <c r="K287" s="5"/>
      <c r="L287" s="5"/>
      <c r="M287" s="5"/>
      <c r="N287" s="5"/>
      <c r="O287" s="5"/>
      <c r="P287" s="5"/>
      <c r="Q287" s="5"/>
      <c r="R287" s="5"/>
      <c r="S287" s="5"/>
      <c r="T287" s="6"/>
      <c r="U287" s="6"/>
      <c r="V287" s="6"/>
      <c r="W287" s="6"/>
      <c r="X287" s="6"/>
      <c r="Y287" s="6"/>
      <c r="Z287" s="6"/>
    </row>
    <row r="288" ht="39.75" hidden="1" customHeight="1">
      <c r="A288" s="347" t="s">
        <v>1263</v>
      </c>
      <c r="B288" s="99" t="s">
        <v>1269</v>
      </c>
      <c r="C288" s="3"/>
      <c r="D288" s="3"/>
      <c r="E288" s="3"/>
      <c r="F288" s="3"/>
      <c r="G288" s="4"/>
      <c r="H288" s="78"/>
      <c r="I288" s="78"/>
      <c r="J288" s="5"/>
      <c r="K288" s="5"/>
      <c r="L288" s="5"/>
      <c r="M288" s="5"/>
      <c r="N288" s="5"/>
      <c r="O288" s="5"/>
      <c r="P288" s="5"/>
      <c r="Q288" s="5"/>
      <c r="R288" s="5"/>
      <c r="S288" s="5"/>
      <c r="T288" s="6"/>
      <c r="U288" s="6"/>
      <c r="V288" s="6"/>
      <c r="W288" s="6"/>
      <c r="X288" s="6"/>
      <c r="Y288" s="6"/>
      <c r="Z288" s="6"/>
    </row>
    <row r="289" ht="47.25" hidden="1" customHeight="1">
      <c r="A289" s="120" t="s">
        <v>1265</v>
      </c>
      <c r="B289" s="122" t="s">
        <v>1266</v>
      </c>
      <c r="C289" s="108"/>
      <c r="D289" s="108"/>
      <c r="E289" s="113"/>
      <c r="F289" s="108"/>
      <c r="G289" s="108"/>
      <c r="H289" s="78"/>
      <c r="I289" s="78"/>
      <c r="J289" s="5"/>
      <c r="K289" s="5"/>
      <c r="L289" s="5"/>
      <c r="M289" s="5"/>
      <c r="N289" s="5"/>
      <c r="O289" s="5"/>
      <c r="P289" s="5"/>
      <c r="Q289" s="5"/>
      <c r="R289" s="5"/>
      <c r="S289" s="5"/>
      <c r="T289" s="6"/>
      <c r="U289" s="6"/>
      <c r="V289" s="6"/>
      <c r="W289" s="6"/>
      <c r="X289" s="6"/>
      <c r="Y289" s="6"/>
      <c r="Z289" s="6"/>
    </row>
    <row r="290" ht="47.25" hidden="1" customHeight="1">
      <c r="A290" s="120" t="s">
        <v>1267</v>
      </c>
      <c r="B290" s="122" t="s">
        <v>1268</v>
      </c>
      <c r="C290" s="108"/>
      <c r="D290" s="108"/>
      <c r="E290" s="113"/>
      <c r="F290" s="108"/>
      <c r="G290" s="108"/>
      <c r="H290" s="78"/>
      <c r="I290" s="78"/>
      <c r="J290" s="5"/>
      <c r="K290" s="5"/>
      <c r="L290" s="5"/>
      <c r="M290" s="5"/>
      <c r="N290" s="5"/>
      <c r="O290" s="5"/>
      <c r="P290" s="5"/>
      <c r="Q290" s="5"/>
      <c r="R290" s="5"/>
      <c r="S290" s="5"/>
      <c r="T290" s="6"/>
      <c r="U290" s="6"/>
      <c r="V290" s="6"/>
      <c r="W290" s="6"/>
      <c r="X290" s="6"/>
      <c r="Y290" s="6"/>
      <c r="Z290" s="6"/>
    </row>
    <row r="291" ht="47.25" hidden="1" customHeight="1">
      <c r="A291" s="120" t="s">
        <v>1270</v>
      </c>
      <c r="B291" s="172" t="s">
        <v>1271</v>
      </c>
      <c r="C291" s="108"/>
      <c r="D291" s="108"/>
      <c r="E291" s="113"/>
      <c r="F291" s="108"/>
      <c r="G291" s="108"/>
      <c r="H291" s="78"/>
      <c r="I291" s="78"/>
      <c r="J291" s="5"/>
      <c r="K291" s="5"/>
      <c r="L291" s="5"/>
      <c r="M291" s="5"/>
      <c r="N291" s="5"/>
      <c r="O291" s="5"/>
      <c r="P291" s="5"/>
      <c r="Q291" s="5"/>
      <c r="R291" s="5"/>
      <c r="S291" s="5"/>
      <c r="T291" s="6"/>
      <c r="U291" s="6"/>
      <c r="V291" s="6"/>
      <c r="W291" s="6"/>
      <c r="X291" s="6"/>
      <c r="Y291" s="6"/>
      <c r="Z291" s="6"/>
    </row>
    <row r="292" ht="39.75" customHeight="1">
      <c r="A292" s="320" t="s">
        <v>1273</v>
      </c>
      <c r="B292" s="99" t="s">
        <v>1275</v>
      </c>
      <c r="C292" s="3"/>
      <c r="D292" s="3"/>
      <c r="E292" s="3"/>
      <c r="F292" s="3"/>
      <c r="G292" s="4"/>
      <c r="H292" s="78">
        <f>SUM(D293:D296)</f>
        <v>7</v>
      </c>
      <c r="I292" s="78">
        <f>COUNT(D293:D296)*2</f>
        <v>8</v>
      </c>
      <c r="J292" s="5"/>
      <c r="K292" s="5"/>
      <c r="L292" s="5"/>
      <c r="M292" s="5"/>
      <c r="N292" s="5"/>
      <c r="O292" s="5"/>
      <c r="P292" s="5"/>
      <c r="Q292" s="5"/>
      <c r="R292" s="5"/>
      <c r="S292" s="5"/>
      <c r="T292" s="6"/>
      <c r="U292" s="6"/>
      <c r="V292" s="6"/>
      <c r="W292" s="6"/>
      <c r="X292" s="6"/>
      <c r="Y292" s="6"/>
      <c r="Z292" s="6"/>
    </row>
    <row r="293" ht="31.5" customHeight="1">
      <c r="A293" s="104" t="s">
        <v>1278</v>
      </c>
      <c r="B293" s="122" t="s">
        <v>1279</v>
      </c>
      <c r="C293" s="134" t="s">
        <v>3134</v>
      </c>
      <c r="D293" s="108">
        <v>1.0</v>
      </c>
      <c r="E293" s="113" t="s">
        <v>473</v>
      </c>
      <c r="F293" s="108"/>
      <c r="G293" s="108" t="s">
        <v>1303</v>
      </c>
      <c r="H293" s="78"/>
      <c r="I293" s="78"/>
      <c r="J293" s="5"/>
      <c r="K293" s="5"/>
      <c r="L293" s="5"/>
      <c r="M293" s="5"/>
      <c r="N293" s="5"/>
      <c r="O293" s="5"/>
      <c r="P293" s="5"/>
      <c r="Q293" s="5"/>
      <c r="R293" s="5"/>
      <c r="S293" s="5"/>
      <c r="T293" s="6"/>
      <c r="U293" s="6"/>
      <c r="V293" s="6"/>
      <c r="W293" s="6"/>
      <c r="X293" s="6"/>
      <c r="Y293" s="6"/>
      <c r="Z293" s="6"/>
    </row>
    <row r="294" ht="60.0" customHeight="1">
      <c r="A294" s="104" t="s">
        <v>1282</v>
      </c>
      <c r="B294" s="122" t="s">
        <v>1283</v>
      </c>
      <c r="C294" s="115" t="s">
        <v>1285</v>
      </c>
      <c r="D294" s="108">
        <v>2.0</v>
      </c>
      <c r="E294" s="113" t="s">
        <v>1062</v>
      </c>
      <c r="F294" s="115" t="s">
        <v>1286</v>
      </c>
      <c r="G294" s="108"/>
      <c r="H294" s="78"/>
      <c r="I294" s="78"/>
      <c r="J294" s="5"/>
      <c r="K294" s="5"/>
      <c r="L294" s="5"/>
      <c r="M294" s="5"/>
      <c r="N294" s="5"/>
      <c r="O294" s="5"/>
      <c r="P294" s="5"/>
      <c r="Q294" s="5"/>
      <c r="R294" s="5"/>
      <c r="S294" s="5"/>
      <c r="T294" s="6"/>
      <c r="U294" s="6"/>
      <c r="V294" s="6"/>
      <c r="W294" s="6"/>
      <c r="X294" s="6"/>
      <c r="Y294" s="6"/>
      <c r="Z294" s="6"/>
    </row>
    <row r="295" ht="30.0" customHeight="1">
      <c r="A295" s="104"/>
      <c r="B295" s="122"/>
      <c r="C295" s="115" t="s">
        <v>1289</v>
      </c>
      <c r="D295" s="108">
        <v>2.0</v>
      </c>
      <c r="E295" s="113" t="s">
        <v>473</v>
      </c>
      <c r="F295" s="113"/>
      <c r="G295" s="108"/>
      <c r="H295" s="78"/>
      <c r="I295" s="78"/>
      <c r="J295" s="5"/>
      <c r="K295" s="5"/>
      <c r="L295" s="5"/>
      <c r="M295" s="5"/>
      <c r="N295" s="5"/>
      <c r="O295" s="5"/>
      <c r="P295" s="5"/>
      <c r="Q295" s="5"/>
      <c r="R295" s="5"/>
      <c r="S295" s="5"/>
      <c r="T295" s="6"/>
      <c r="U295" s="6"/>
      <c r="V295" s="6"/>
      <c r="W295" s="6"/>
      <c r="X295" s="6"/>
      <c r="Y295" s="6"/>
      <c r="Z295" s="6"/>
    </row>
    <row r="296" ht="63.0" customHeight="1">
      <c r="A296" s="104" t="s">
        <v>1290</v>
      </c>
      <c r="B296" s="122" t="s">
        <v>1291</v>
      </c>
      <c r="C296" s="181" t="s">
        <v>1292</v>
      </c>
      <c r="D296" s="108">
        <v>2.0</v>
      </c>
      <c r="E296" s="113" t="s">
        <v>331</v>
      </c>
      <c r="F296" s="108"/>
      <c r="G296" s="108"/>
      <c r="H296" s="78"/>
      <c r="I296" s="78"/>
      <c r="J296" s="5"/>
      <c r="K296" s="5"/>
      <c r="L296" s="5"/>
      <c r="M296" s="5"/>
      <c r="N296" s="5"/>
      <c r="O296" s="5"/>
      <c r="P296" s="5"/>
      <c r="Q296" s="5"/>
      <c r="R296" s="5"/>
      <c r="S296" s="5"/>
      <c r="T296" s="6"/>
      <c r="U296" s="6"/>
      <c r="V296" s="6"/>
      <c r="W296" s="6"/>
      <c r="X296" s="6"/>
      <c r="Y296" s="6"/>
      <c r="Z296" s="6"/>
    </row>
    <row r="297" ht="39.75" customHeight="1">
      <c r="A297" s="96" t="s">
        <v>1293</v>
      </c>
      <c r="B297" s="99" t="s">
        <v>1294</v>
      </c>
      <c r="C297" s="3"/>
      <c r="D297" s="3"/>
      <c r="E297" s="3"/>
      <c r="F297" s="3"/>
      <c r="G297" s="4"/>
      <c r="H297" s="78">
        <f>SUM(D298)</f>
        <v>0</v>
      </c>
      <c r="I297" s="78">
        <f>COUNT(D298)*2</f>
        <v>2</v>
      </c>
      <c r="J297" s="5"/>
      <c r="K297" s="5"/>
      <c r="L297" s="5"/>
      <c r="M297" s="5"/>
      <c r="N297" s="5"/>
      <c r="O297" s="5"/>
      <c r="P297" s="5"/>
      <c r="Q297" s="5"/>
      <c r="R297" s="5"/>
      <c r="S297" s="5"/>
      <c r="T297" s="6"/>
      <c r="U297" s="6"/>
      <c r="V297" s="6"/>
      <c r="W297" s="6"/>
      <c r="X297" s="6"/>
      <c r="Y297" s="6"/>
      <c r="Z297" s="6"/>
    </row>
    <row r="298" ht="90.0" customHeight="1">
      <c r="A298" s="104" t="s">
        <v>1296</v>
      </c>
      <c r="B298" s="210" t="s">
        <v>1297</v>
      </c>
      <c r="C298" s="134" t="s">
        <v>1299</v>
      </c>
      <c r="D298" s="108">
        <v>0.0</v>
      </c>
      <c r="E298" s="113" t="s">
        <v>158</v>
      </c>
      <c r="F298" s="110" t="s">
        <v>1306</v>
      </c>
      <c r="G298" s="108"/>
      <c r="H298" s="78"/>
      <c r="I298" s="78"/>
      <c r="J298" s="5"/>
      <c r="K298" s="5"/>
      <c r="L298" s="5"/>
      <c r="M298" s="5"/>
      <c r="N298" s="5"/>
      <c r="O298" s="5"/>
      <c r="P298" s="5"/>
      <c r="Q298" s="5"/>
      <c r="R298" s="5"/>
      <c r="S298" s="5"/>
      <c r="T298" s="6"/>
      <c r="U298" s="6"/>
      <c r="V298" s="6"/>
      <c r="W298" s="6"/>
      <c r="X298" s="6"/>
      <c r="Y298" s="6"/>
      <c r="Z298" s="6"/>
    </row>
    <row r="299" ht="30.0" hidden="1" customHeight="1">
      <c r="A299" s="120" t="s">
        <v>1301</v>
      </c>
      <c r="B299" s="210" t="s">
        <v>1302</v>
      </c>
      <c r="C299" s="108"/>
      <c r="D299" s="108"/>
      <c r="E299" s="113"/>
      <c r="F299" s="108"/>
      <c r="G299" s="108"/>
      <c r="H299" s="78"/>
      <c r="I299" s="78"/>
      <c r="J299" s="5"/>
      <c r="K299" s="5"/>
      <c r="L299" s="5"/>
      <c r="M299" s="5"/>
      <c r="N299" s="5"/>
      <c r="O299" s="5"/>
      <c r="P299" s="5"/>
      <c r="Q299" s="5"/>
      <c r="R299" s="5"/>
      <c r="S299" s="5"/>
      <c r="T299" s="6"/>
      <c r="U299" s="6"/>
      <c r="V299" s="6"/>
      <c r="W299" s="6"/>
      <c r="X299" s="6"/>
      <c r="Y299" s="6"/>
      <c r="Z299" s="6"/>
    </row>
    <row r="300" ht="18.75" customHeight="1">
      <c r="A300" s="308"/>
      <c r="B300" s="90" t="s">
        <v>1304</v>
      </c>
      <c r="C300" s="3"/>
      <c r="D300" s="3"/>
      <c r="E300" s="3"/>
      <c r="F300" s="3"/>
      <c r="G300" s="97"/>
      <c r="H300" s="78">
        <f t="shared" ref="H300:I300" si="5">H301+H310+H319+H330+H340+H343+H349+H363+H372+H387+H394+H398+H413+H422+H429+H447</f>
        <v>110</v>
      </c>
      <c r="I300" s="78">
        <f t="shared" si="5"/>
        <v>196</v>
      </c>
      <c r="J300" s="5"/>
      <c r="K300" s="5"/>
      <c r="L300" s="5"/>
      <c r="M300" s="5"/>
      <c r="N300" s="5"/>
      <c r="O300" s="5"/>
      <c r="P300" s="5"/>
      <c r="Q300" s="5"/>
      <c r="R300" s="5"/>
      <c r="S300" s="5"/>
      <c r="T300" s="6"/>
      <c r="U300" s="6"/>
      <c r="V300" s="6"/>
      <c r="W300" s="6"/>
      <c r="X300" s="6"/>
      <c r="Y300" s="6"/>
      <c r="Z300" s="6"/>
    </row>
    <row r="301" ht="39.75" customHeight="1">
      <c r="A301" s="320" t="s">
        <v>1308</v>
      </c>
      <c r="B301" s="99" t="s">
        <v>1309</v>
      </c>
      <c r="C301" s="3"/>
      <c r="D301" s="3"/>
      <c r="E301" s="3"/>
      <c r="F301" s="3"/>
      <c r="G301" s="4"/>
      <c r="H301" s="78">
        <f>SUM(D302:D309)</f>
        <v>11</v>
      </c>
      <c r="I301" s="78">
        <f>COUNT(D302:D309)*2</f>
        <v>14</v>
      </c>
      <c r="J301" s="5"/>
      <c r="K301" s="5"/>
      <c r="L301" s="5"/>
      <c r="M301" s="5"/>
      <c r="N301" s="5"/>
      <c r="O301" s="5"/>
      <c r="P301" s="5"/>
      <c r="Q301" s="5"/>
      <c r="R301" s="5"/>
      <c r="S301" s="5"/>
      <c r="T301" s="6"/>
      <c r="U301" s="6"/>
      <c r="V301" s="6"/>
      <c r="W301" s="6"/>
      <c r="X301" s="6"/>
      <c r="Y301" s="6"/>
      <c r="Z301" s="6"/>
    </row>
    <row r="302" ht="47.25" customHeight="1">
      <c r="A302" s="104" t="s">
        <v>1310</v>
      </c>
      <c r="B302" s="122" t="s">
        <v>1311</v>
      </c>
      <c r="C302" s="115" t="s">
        <v>1312</v>
      </c>
      <c r="D302" s="108">
        <v>2.0</v>
      </c>
      <c r="E302" s="350" t="s">
        <v>1053</v>
      </c>
      <c r="F302" s="5"/>
      <c r="G302" s="108"/>
      <c r="H302" s="78"/>
      <c r="I302" s="78"/>
      <c r="J302" s="5"/>
      <c r="K302" s="5"/>
      <c r="L302" s="5"/>
      <c r="M302" s="5"/>
      <c r="N302" s="5"/>
      <c r="O302" s="5"/>
      <c r="P302" s="5"/>
      <c r="Q302" s="5"/>
      <c r="R302" s="5"/>
      <c r="S302" s="5"/>
      <c r="T302" s="6"/>
      <c r="U302" s="6"/>
      <c r="V302" s="6"/>
      <c r="W302" s="6"/>
      <c r="X302" s="6"/>
      <c r="Y302" s="6"/>
      <c r="Z302" s="6"/>
    </row>
    <row r="303" ht="60.0" customHeight="1">
      <c r="A303" s="104"/>
      <c r="B303" s="122"/>
      <c r="C303" s="115" t="s">
        <v>1324</v>
      </c>
      <c r="D303" s="108">
        <v>2.0</v>
      </c>
      <c r="E303" s="350" t="s">
        <v>1053</v>
      </c>
      <c r="F303" s="115" t="s">
        <v>1325</v>
      </c>
      <c r="G303" s="108"/>
      <c r="H303" s="78"/>
      <c r="I303" s="78"/>
      <c r="J303" s="5"/>
      <c r="K303" s="5"/>
      <c r="L303" s="5"/>
      <c r="M303" s="5"/>
      <c r="N303" s="5"/>
      <c r="O303" s="5"/>
      <c r="P303" s="5"/>
      <c r="Q303" s="5"/>
      <c r="R303" s="5"/>
      <c r="S303" s="5"/>
      <c r="T303" s="6"/>
      <c r="U303" s="6"/>
      <c r="V303" s="6"/>
      <c r="W303" s="6"/>
      <c r="X303" s="6"/>
      <c r="Y303" s="6"/>
      <c r="Z303" s="6"/>
    </row>
    <row r="304" ht="31.5" hidden="1" customHeight="1">
      <c r="A304" s="120" t="s">
        <v>1317</v>
      </c>
      <c r="B304" s="122" t="s">
        <v>1318</v>
      </c>
      <c r="C304" s="108"/>
      <c r="D304" s="108"/>
      <c r="E304" s="113"/>
      <c r="F304" s="108"/>
      <c r="G304" s="108"/>
      <c r="H304" s="78"/>
      <c r="I304" s="78"/>
      <c r="J304" s="5"/>
      <c r="K304" s="5"/>
      <c r="L304" s="5"/>
      <c r="M304" s="5"/>
      <c r="N304" s="5"/>
      <c r="O304" s="5"/>
      <c r="P304" s="5"/>
      <c r="Q304" s="5"/>
      <c r="R304" s="5"/>
      <c r="S304" s="5"/>
      <c r="T304" s="6"/>
      <c r="U304" s="6"/>
      <c r="V304" s="6"/>
      <c r="W304" s="6"/>
      <c r="X304" s="6"/>
      <c r="Y304" s="6"/>
      <c r="Z304" s="6"/>
    </row>
    <row r="305" ht="45.0" customHeight="1">
      <c r="A305" s="104" t="s">
        <v>1326</v>
      </c>
      <c r="B305" s="122" t="s">
        <v>1328</v>
      </c>
      <c r="C305" s="110" t="s">
        <v>3308</v>
      </c>
      <c r="D305" s="108">
        <v>2.0</v>
      </c>
      <c r="E305" s="350" t="s">
        <v>158</v>
      </c>
      <c r="F305" s="110" t="s">
        <v>3309</v>
      </c>
      <c r="G305" s="108"/>
      <c r="H305" s="78"/>
      <c r="I305" s="78"/>
      <c r="J305" s="5"/>
      <c r="K305" s="5"/>
      <c r="L305" s="5"/>
      <c r="M305" s="5"/>
      <c r="N305" s="5"/>
      <c r="O305" s="5"/>
      <c r="P305" s="5"/>
      <c r="Q305" s="5"/>
      <c r="R305" s="5"/>
      <c r="S305" s="5"/>
      <c r="T305" s="6"/>
      <c r="U305" s="6"/>
      <c r="V305" s="6"/>
      <c r="W305" s="6"/>
      <c r="X305" s="6"/>
      <c r="Y305" s="6"/>
      <c r="Z305" s="6"/>
    </row>
    <row r="306" ht="30.0" customHeight="1">
      <c r="A306" s="104"/>
      <c r="B306" s="122"/>
      <c r="C306" s="134" t="s">
        <v>3310</v>
      </c>
      <c r="D306" s="108">
        <v>1.0</v>
      </c>
      <c r="E306" s="350" t="s">
        <v>1330</v>
      </c>
      <c r="F306" s="108"/>
      <c r="G306" s="108" t="s">
        <v>3311</v>
      </c>
      <c r="H306" s="78"/>
      <c r="I306" s="78"/>
      <c r="J306" s="159"/>
      <c r="K306" s="5"/>
      <c r="L306" s="5"/>
      <c r="M306" s="5"/>
      <c r="N306" s="5"/>
      <c r="O306" s="5"/>
      <c r="P306" s="5"/>
      <c r="Q306" s="5"/>
      <c r="R306" s="5"/>
      <c r="S306" s="5"/>
      <c r="T306" s="6"/>
      <c r="U306" s="6"/>
      <c r="V306" s="6"/>
      <c r="W306" s="6"/>
      <c r="X306" s="6"/>
      <c r="Y306" s="6"/>
      <c r="Z306" s="6"/>
    </row>
    <row r="307" ht="30.0" customHeight="1">
      <c r="A307" s="104"/>
      <c r="B307" s="122"/>
      <c r="C307" s="115" t="s">
        <v>1332</v>
      </c>
      <c r="D307" s="108">
        <v>2.0</v>
      </c>
      <c r="E307" s="350" t="s">
        <v>1330</v>
      </c>
      <c r="F307" s="108"/>
      <c r="G307" s="108"/>
      <c r="H307" s="78"/>
      <c r="I307" s="78"/>
      <c r="J307" s="159"/>
      <c r="K307" s="5"/>
      <c r="L307" s="5"/>
      <c r="M307" s="5"/>
      <c r="N307" s="5"/>
      <c r="O307" s="5"/>
      <c r="P307" s="5"/>
      <c r="Q307" s="5"/>
      <c r="R307" s="5"/>
      <c r="S307" s="5"/>
      <c r="T307" s="6"/>
      <c r="U307" s="6"/>
      <c r="V307" s="6"/>
      <c r="W307" s="6"/>
      <c r="X307" s="6"/>
      <c r="Y307" s="6"/>
      <c r="Z307" s="6"/>
    </row>
    <row r="308" ht="30.0" customHeight="1">
      <c r="A308" s="104"/>
      <c r="B308" s="122"/>
      <c r="C308" s="115" t="s">
        <v>1340</v>
      </c>
      <c r="D308" s="108">
        <v>2.0</v>
      </c>
      <c r="E308" s="18" t="s">
        <v>1053</v>
      </c>
      <c r="F308" s="108"/>
      <c r="G308" s="108"/>
      <c r="H308" s="78"/>
      <c r="I308" s="78"/>
      <c r="J308" s="159"/>
      <c r="K308" s="5"/>
      <c r="L308" s="5"/>
      <c r="M308" s="5"/>
      <c r="N308" s="5"/>
      <c r="O308" s="5"/>
      <c r="P308" s="5"/>
      <c r="Q308" s="5"/>
      <c r="R308" s="5"/>
      <c r="S308" s="5"/>
      <c r="T308" s="6"/>
      <c r="U308" s="6"/>
      <c r="V308" s="6"/>
      <c r="W308" s="6"/>
      <c r="X308" s="6"/>
      <c r="Y308" s="6"/>
      <c r="Z308" s="6"/>
    </row>
    <row r="309" ht="47.25" customHeight="1">
      <c r="A309" s="104" t="s">
        <v>1341</v>
      </c>
      <c r="B309" s="122" t="s">
        <v>1342</v>
      </c>
      <c r="C309" s="134" t="s">
        <v>3157</v>
      </c>
      <c r="D309" s="108">
        <v>0.0</v>
      </c>
      <c r="E309" s="350" t="s">
        <v>386</v>
      </c>
      <c r="F309" s="108"/>
      <c r="G309" s="108"/>
      <c r="H309" s="78"/>
      <c r="I309" s="78"/>
      <c r="J309" s="5"/>
      <c r="K309" s="5"/>
      <c r="L309" s="5"/>
      <c r="M309" s="5"/>
      <c r="N309" s="5"/>
      <c r="O309" s="5"/>
      <c r="P309" s="5"/>
      <c r="Q309" s="5"/>
      <c r="R309" s="5"/>
      <c r="S309" s="5"/>
      <c r="T309" s="6"/>
      <c r="U309" s="6"/>
      <c r="V309" s="6"/>
      <c r="W309" s="6"/>
      <c r="X309" s="6"/>
      <c r="Y309" s="6"/>
      <c r="Z309" s="6"/>
    </row>
    <row r="310" ht="39.75" customHeight="1">
      <c r="A310" s="320" t="s">
        <v>1344</v>
      </c>
      <c r="B310" s="99" t="s">
        <v>3314</v>
      </c>
      <c r="C310" s="3"/>
      <c r="D310" s="3"/>
      <c r="E310" s="3"/>
      <c r="F310" s="3"/>
      <c r="G310" s="4"/>
      <c r="H310" s="78">
        <f>SUM(D311:D318)</f>
        <v>10</v>
      </c>
      <c r="I310" s="78">
        <f>COUNT(D311:D318)*2</f>
        <v>16</v>
      </c>
      <c r="J310" s="5"/>
      <c r="K310" s="5"/>
      <c r="L310" s="5"/>
      <c r="M310" s="5"/>
      <c r="N310" s="5"/>
      <c r="O310" s="5"/>
      <c r="P310" s="5"/>
      <c r="Q310" s="5"/>
      <c r="R310" s="5"/>
      <c r="S310" s="5"/>
      <c r="T310" s="6"/>
      <c r="U310" s="6"/>
      <c r="V310" s="6"/>
      <c r="W310" s="6"/>
      <c r="X310" s="6"/>
      <c r="Y310" s="6"/>
      <c r="Z310" s="6"/>
    </row>
    <row r="311" ht="75.0" customHeight="1">
      <c r="A311" s="104" t="s">
        <v>1347</v>
      </c>
      <c r="B311" s="122" t="s">
        <v>1348</v>
      </c>
      <c r="C311" s="134" t="s">
        <v>3315</v>
      </c>
      <c r="D311" s="108">
        <v>1.0</v>
      </c>
      <c r="E311" s="337" t="s">
        <v>1062</v>
      </c>
      <c r="F311" s="108"/>
      <c r="G311" s="110" t="s">
        <v>3316</v>
      </c>
      <c r="H311" s="78"/>
      <c r="I311" s="78"/>
      <c r="J311" s="5"/>
      <c r="K311" s="5"/>
      <c r="L311" s="5"/>
      <c r="M311" s="5"/>
      <c r="N311" s="5"/>
      <c r="O311" s="5"/>
      <c r="P311" s="5"/>
      <c r="Q311" s="5"/>
      <c r="R311" s="5"/>
      <c r="S311" s="5"/>
      <c r="T311" s="6"/>
      <c r="U311" s="6"/>
      <c r="V311" s="6"/>
      <c r="W311" s="6"/>
      <c r="X311" s="6"/>
      <c r="Y311" s="6"/>
      <c r="Z311" s="6"/>
    </row>
    <row r="312" ht="30.0" customHeight="1">
      <c r="A312" s="104"/>
      <c r="B312" s="122"/>
      <c r="C312" s="134" t="s">
        <v>1321</v>
      </c>
      <c r="D312" s="108">
        <v>1.0</v>
      </c>
      <c r="E312" s="113" t="s">
        <v>1053</v>
      </c>
      <c r="F312" s="108"/>
      <c r="G312" s="108" t="s">
        <v>2760</v>
      </c>
      <c r="H312" s="78"/>
      <c r="I312" s="78"/>
      <c r="J312" s="5"/>
      <c r="K312" s="5"/>
      <c r="L312" s="5"/>
      <c r="M312" s="5"/>
      <c r="N312" s="5"/>
      <c r="O312" s="5"/>
      <c r="P312" s="5"/>
      <c r="Q312" s="5"/>
      <c r="R312" s="5"/>
      <c r="S312" s="5"/>
      <c r="T312" s="6"/>
      <c r="U312" s="6"/>
      <c r="V312" s="6"/>
      <c r="W312" s="6"/>
      <c r="X312" s="6"/>
      <c r="Y312" s="6"/>
      <c r="Z312" s="6"/>
    </row>
    <row r="313" ht="30.0" customHeight="1">
      <c r="A313" s="104"/>
      <c r="B313" s="122"/>
      <c r="C313" s="134" t="s">
        <v>1322</v>
      </c>
      <c r="D313" s="108">
        <v>1.0</v>
      </c>
      <c r="E313" s="113" t="s">
        <v>1053</v>
      </c>
      <c r="F313" s="108"/>
      <c r="G313" s="108" t="s">
        <v>2760</v>
      </c>
      <c r="H313" s="78"/>
      <c r="I313" s="78"/>
      <c r="J313" s="5"/>
      <c r="K313" s="5"/>
      <c r="L313" s="5"/>
      <c r="M313" s="5"/>
      <c r="N313" s="5"/>
      <c r="O313" s="5"/>
      <c r="P313" s="5"/>
      <c r="Q313" s="5"/>
      <c r="R313" s="5"/>
      <c r="S313" s="5"/>
      <c r="T313" s="6"/>
      <c r="U313" s="6"/>
      <c r="V313" s="6"/>
      <c r="W313" s="6"/>
      <c r="X313" s="6"/>
      <c r="Y313" s="6"/>
      <c r="Z313" s="6"/>
    </row>
    <row r="314" ht="15.75" customHeight="1">
      <c r="A314" s="104"/>
      <c r="B314" s="122"/>
      <c r="C314" s="221" t="s">
        <v>1323</v>
      </c>
      <c r="D314" s="108">
        <v>1.0</v>
      </c>
      <c r="E314" s="113" t="s">
        <v>1053</v>
      </c>
      <c r="F314" s="108"/>
      <c r="G314" s="108" t="s">
        <v>2760</v>
      </c>
      <c r="H314" s="78"/>
      <c r="I314" s="78"/>
      <c r="J314" s="5"/>
      <c r="K314" s="5"/>
      <c r="L314" s="5"/>
      <c r="M314" s="5"/>
      <c r="N314" s="5"/>
      <c r="O314" s="5"/>
      <c r="P314" s="5"/>
      <c r="Q314" s="5"/>
      <c r="R314" s="5"/>
      <c r="S314" s="5"/>
      <c r="T314" s="6"/>
      <c r="U314" s="6"/>
      <c r="V314" s="6"/>
      <c r="W314" s="6"/>
      <c r="X314" s="6"/>
      <c r="Y314" s="6"/>
      <c r="Z314" s="6"/>
    </row>
    <row r="315" ht="45.0" customHeight="1">
      <c r="A315" s="104"/>
      <c r="B315" s="122"/>
      <c r="C315" s="121" t="s">
        <v>1410</v>
      </c>
      <c r="D315" s="108">
        <v>2.0</v>
      </c>
      <c r="E315" s="351" t="s">
        <v>1062</v>
      </c>
      <c r="F315" s="108"/>
      <c r="G315" s="108"/>
      <c r="H315" s="78"/>
      <c r="I315" s="78"/>
      <c r="J315" s="5"/>
      <c r="K315" s="5"/>
      <c r="L315" s="5"/>
      <c r="M315" s="5"/>
      <c r="N315" s="5"/>
      <c r="O315" s="5"/>
      <c r="P315" s="5"/>
      <c r="Q315" s="5"/>
      <c r="R315" s="5"/>
      <c r="S315" s="5"/>
      <c r="T315" s="6"/>
      <c r="U315" s="6"/>
      <c r="V315" s="6"/>
      <c r="W315" s="6"/>
      <c r="X315" s="6"/>
      <c r="Y315" s="6"/>
      <c r="Z315" s="6"/>
    </row>
    <row r="316" ht="30.0" customHeight="1">
      <c r="A316" s="104"/>
      <c r="B316" s="122"/>
      <c r="C316" s="121" t="s">
        <v>1413</v>
      </c>
      <c r="D316" s="108">
        <v>2.0</v>
      </c>
      <c r="E316" s="109" t="s">
        <v>1053</v>
      </c>
      <c r="F316" s="108"/>
      <c r="G316" s="108"/>
      <c r="H316" s="78"/>
      <c r="I316" s="78"/>
      <c r="J316" s="5"/>
      <c r="K316" s="5"/>
      <c r="L316" s="5"/>
      <c r="M316" s="5"/>
      <c r="N316" s="5"/>
      <c r="O316" s="5"/>
      <c r="P316" s="5"/>
      <c r="Q316" s="5"/>
      <c r="R316" s="5"/>
      <c r="S316" s="5"/>
      <c r="T316" s="6"/>
      <c r="U316" s="6"/>
      <c r="V316" s="6"/>
      <c r="W316" s="6"/>
      <c r="X316" s="6"/>
      <c r="Y316" s="6"/>
      <c r="Z316" s="6"/>
    </row>
    <row r="317" ht="31.5" customHeight="1">
      <c r="A317" s="104" t="s">
        <v>1355</v>
      </c>
      <c r="B317" s="122" t="s">
        <v>1356</v>
      </c>
      <c r="C317" s="134" t="s">
        <v>3169</v>
      </c>
      <c r="D317" s="108">
        <v>1.0</v>
      </c>
      <c r="E317" s="351" t="s">
        <v>1372</v>
      </c>
      <c r="F317" s="108"/>
      <c r="G317" s="108" t="s">
        <v>3318</v>
      </c>
      <c r="H317" s="78"/>
      <c r="I317" s="78"/>
      <c r="J317" s="5"/>
      <c r="K317" s="5"/>
      <c r="L317" s="5"/>
      <c r="M317" s="5"/>
      <c r="N317" s="5"/>
      <c r="O317" s="5"/>
      <c r="P317" s="5"/>
      <c r="Q317" s="5"/>
      <c r="R317" s="5"/>
      <c r="S317" s="5"/>
      <c r="T317" s="6"/>
      <c r="U317" s="6"/>
      <c r="V317" s="6"/>
      <c r="W317" s="6"/>
      <c r="X317" s="6"/>
      <c r="Y317" s="6"/>
      <c r="Z317" s="6"/>
    </row>
    <row r="318" ht="45.0" customHeight="1">
      <c r="A318" s="104"/>
      <c r="B318" s="122"/>
      <c r="C318" s="134" t="s">
        <v>3171</v>
      </c>
      <c r="D318" s="108">
        <v>1.0</v>
      </c>
      <c r="E318" s="109" t="s">
        <v>1372</v>
      </c>
      <c r="F318" s="108"/>
      <c r="G318" s="108" t="s">
        <v>3319</v>
      </c>
      <c r="H318" s="78"/>
      <c r="I318" s="78"/>
      <c r="J318" s="5"/>
      <c r="K318" s="5"/>
      <c r="L318" s="5"/>
      <c r="M318" s="5"/>
      <c r="N318" s="5"/>
      <c r="O318" s="5"/>
      <c r="P318" s="5"/>
      <c r="Q318" s="5"/>
      <c r="R318" s="5"/>
      <c r="S318" s="5"/>
      <c r="T318" s="6"/>
      <c r="U318" s="6"/>
      <c r="V318" s="6"/>
      <c r="W318" s="6"/>
      <c r="X318" s="6"/>
      <c r="Y318" s="6"/>
      <c r="Z318" s="6"/>
    </row>
    <row r="319" ht="39.75" customHeight="1">
      <c r="A319" s="320" t="s">
        <v>1360</v>
      </c>
      <c r="B319" s="99" t="s">
        <v>1386</v>
      </c>
      <c r="C319" s="3"/>
      <c r="D319" s="3"/>
      <c r="E319" s="3"/>
      <c r="F319" s="3"/>
      <c r="G319" s="4"/>
      <c r="H319" s="78">
        <f>SUM(D320:D328)</f>
        <v>11</v>
      </c>
      <c r="I319" s="78">
        <f>COUNT(D320:D328)*2</f>
        <v>18</v>
      </c>
      <c r="J319" s="5"/>
      <c r="K319" s="5"/>
      <c r="L319" s="5"/>
      <c r="M319" s="5"/>
      <c r="N319" s="5"/>
      <c r="O319" s="5"/>
      <c r="P319" s="5"/>
      <c r="Q319" s="5"/>
      <c r="R319" s="5"/>
      <c r="S319" s="5"/>
      <c r="T319" s="6"/>
      <c r="U319" s="6"/>
      <c r="V319" s="6"/>
      <c r="W319" s="6"/>
      <c r="X319" s="6"/>
      <c r="Y319" s="6"/>
      <c r="Z319" s="6"/>
    </row>
    <row r="320" ht="63.0" customHeight="1">
      <c r="A320" s="104" t="s">
        <v>1373</v>
      </c>
      <c r="B320" s="122" t="s">
        <v>1399</v>
      </c>
      <c r="C320" s="122" t="s">
        <v>1376</v>
      </c>
      <c r="D320" s="108">
        <v>1.0</v>
      </c>
      <c r="E320" s="121" t="s">
        <v>158</v>
      </c>
      <c r="F320" s="108"/>
      <c r="G320" s="108" t="s">
        <v>3321</v>
      </c>
      <c r="H320" s="78"/>
      <c r="I320" s="78"/>
      <c r="J320" s="5"/>
      <c r="K320" s="5"/>
      <c r="L320" s="5"/>
      <c r="M320" s="5"/>
      <c r="N320" s="5"/>
      <c r="O320" s="5"/>
      <c r="P320" s="5"/>
      <c r="Q320" s="5"/>
      <c r="R320" s="5"/>
      <c r="S320" s="5"/>
      <c r="T320" s="6"/>
      <c r="U320" s="6"/>
      <c r="V320" s="6"/>
      <c r="W320" s="6"/>
      <c r="X320" s="6"/>
      <c r="Y320" s="6"/>
      <c r="Z320" s="6"/>
    </row>
    <row r="321" ht="63.0" customHeight="1">
      <c r="A321" s="104"/>
      <c r="B321" s="122"/>
      <c r="C321" s="106" t="s">
        <v>1409</v>
      </c>
      <c r="D321" s="108">
        <v>1.0</v>
      </c>
      <c r="E321" s="121" t="s">
        <v>1062</v>
      </c>
      <c r="F321" s="108"/>
      <c r="G321" s="108" t="s">
        <v>3322</v>
      </c>
      <c r="H321" s="78"/>
      <c r="I321" s="78"/>
      <c r="J321" s="5"/>
      <c r="K321" s="5"/>
      <c r="L321" s="5"/>
      <c r="M321" s="5"/>
      <c r="N321" s="5"/>
      <c r="O321" s="5"/>
      <c r="P321" s="5"/>
      <c r="Q321" s="5"/>
      <c r="R321" s="5"/>
      <c r="S321" s="5"/>
      <c r="T321" s="6"/>
      <c r="U321" s="6"/>
      <c r="V321" s="6"/>
      <c r="W321" s="6"/>
      <c r="X321" s="6"/>
      <c r="Y321" s="6"/>
      <c r="Z321" s="6"/>
    </row>
    <row r="322" ht="75.0" customHeight="1">
      <c r="A322" s="104" t="s">
        <v>1382</v>
      </c>
      <c r="B322" s="110" t="s">
        <v>1414</v>
      </c>
      <c r="C322" s="134" t="s">
        <v>1415</v>
      </c>
      <c r="D322" s="108">
        <v>2.0</v>
      </c>
      <c r="E322" s="121" t="s">
        <v>1062</v>
      </c>
      <c r="F322" s="110" t="s">
        <v>1434</v>
      </c>
      <c r="G322" s="108"/>
      <c r="H322" s="78"/>
      <c r="I322" s="78"/>
      <c r="J322" s="5"/>
      <c r="K322" s="5"/>
      <c r="L322" s="5"/>
      <c r="M322" s="5"/>
      <c r="N322" s="5"/>
      <c r="O322" s="5"/>
      <c r="P322" s="5"/>
      <c r="Q322" s="5"/>
      <c r="R322" s="5"/>
      <c r="S322" s="5"/>
      <c r="T322" s="6"/>
      <c r="U322" s="6"/>
      <c r="V322" s="6"/>
      <c r="W322" s="6"/>
      <c r="X322" s="6"/>
      <c r="Y322" s="6"/>
      <c r="Z322" s="6"/>
    </row>
    <row r="323" ht="30.0" customHeight="1">
      <c r="A323" s="223"/>
      <c r="B323" s="122"/>
      <c r="C323" s="134" t="s">
        <v>1421</v>
      </c>
      <c r="D323" s="108">
        <v>0.0</v>
      </c>
      <c r="E323" s="121" t="s">
        <v>1062</v>
      </c>
      <c r="F323" s="108"/>
      <c r="G323" s="108"/>
      <c r="H323" s="78"/>
      <c r="I323" s="78"/>
      <c r="J323" s="5"/>
      <c r="K323" s="5"/>
      <c r="L323" s="5"/>
      <c r="M323" s="5"/>
      <c r="N323" s="5"/>
      <c r="O323" s="5"/>
      <c r="P323" s="5"/>
      <c r="Q323" s="5"/>
      <c r="R323" s="5"/>
      <c r="S323" s="5"/>
      <c r="T323" s="6"/>
      <c r="U323" s="6"/>
      <c r="V323" s="6"/>
      <c r="W323" s="6"/>
      <c r="X323" s="6"/>
      <c r="Y323" s="6"/>
      <c r="Z323" s="6"/>
    </row>
    <row r="324" ht="15.75" customHeight="1">
      <c r="A324" s="223"/>
      <c r="B324" s="122"/>
      <c r="C324" s="134" t="s">
        <v>1426</v>
      </c>
      <c r="D324" s="108">
        <v>1.0</v>
      </c>
      <c r="E324" s="121" t="s">
        <v>158</v>
      </c>
      <c r="F324" s="108"/>
      <c r="G324" s="108" t="s">
        <v>3323</v>
      </c>
      <c r="H324" s="78"/>
      <c r="I324" s="78"/>
      <c r="J324" s="5"/>
      <c r="K324" s="5"/>
      <c r="L324" s="5"/>
      <c r="M324" s="5"/>
      <c r="N324" s="5"/>
      <c r="O324" s="5"/>
      <c r="P324" s="5"/>
      <c r="Q324" s="5"/>
      <c r="R324" s="5"/>
      <c r="S324" s="5"/>
      <c r="T324" s="6"/>
      <c r="U324" s="6"/>
      <c r="V324" s="6"/>
      <c r="W324" s="6"/>
      <c r="X324" s="6"/>
      <c r="Y324" s="6"/>
      <c r="Z324" s="6"/>
    </row>
    <row r="325" ht="30.0" customHeight="1">
      <c r="A325" s="223"/>
      <c r="B325" s="122"/>
      <c r="C325" s="134" t="s">
        <v>1429</v>
      </c>
      <c r="D325" s="108">
        <v>2.0</v>
      </c>
      <c r="E325" s="121" t="s">
        <v>1053</v>
      </c>
      <c r="F325" s="108"/>
      <c r="G325" s="108"/>
      <c r="H325" s="78"/>
      <c r="I325" s="78"/>
      <c r="J325" s="5"/>
      <c r="K325" s="5"/>
      <c r="L325" s="5"/>
      <c r="M325" s="5"/>
      <c r="N325" s="5"/>
      <c r="O325" s="5"/>
      <c r="P325" s="5"/>
      <c r="Q325" s="5"/>
      <c r="R325" s="5"/>
      <c r="S325" s="5"/>
      <c r="T325" s="6"/>
      <c r="U325" s="6"/>
      <c r="V325" s="6"/>
      <c r="W325" s="6"/>
      <c r="X325" s="6"/>
      <c r="Y325" s="6"/>
      <c r="Z325" s="6"/>
    </row>
    <row r="326" ht="31.5" customHeight="1">
      <c r="A326" s="223"/>
      <c r="B326" s="108"/>
      <c r="C326" s="170" t="s">
        <v>1392</v>
      </c>
      <c r="D326" s="108">
        <v>2.0</v>
      </c>
      <c r="E326" s="153" t="s">
        <v>158</v>
      </c>
      <c r="F326" s="108"/>
      <c r="G326" s="108"/>
      <c r="H326" s="78"/>
      <c r="I326" s="78"/>
      <c r="J326" s="5"/>
      <c r="K326" s="5"/>
      <c r="L326" s="5"/>
      <c r="M326" s="5"/>
      <c r="N326" s="5"/>
      <c r="O326" s="5"/>
      <c r="P326" s="5"/>
      <c r="Q326" s="5"/>
      <c r="R326" s="5"/>
      <c r="S326" s="5"/>
      <c r="T326" s="6"/>
      <c r="U326" s="6"/>
      <c r="V326" s="6"/>
      <c r="W326" s="6"/>
      <c r="X326" s="6"/>
      <c r="Y326" s="6"/>
      <c r="Z326" s="6"/>
    </row>
    <row r="327" ht="31.5" customHeight="1">
      <c r="A327" s="223"/>
      <c r="B327" s="108"/>
      <c r="C327" s="170" t="s">
        <v>1394</v>
      </c>
      <c r="D327" s="108">
        <v>0.0</v>
      </c>
      <c r="E327" s="18" t="s">
        <v>1053</v>
      </c>
      <c r="F327" s="108"/>
      <c r="G327" s="108"/>
      <c r="H327" s="78"/>
      <c r="I327" s="78"/>
      <c r="J327" s="5"/>
      <c r="K327" s="5"/>
      <c r="L327" s="5"/>
      <c r="M327" s="5"/>
      <c r="N327" s="5"/>
      <c r="O327" s="5"/>
      <c r="P327" s="5"/>
      <c r="Q327" s="5"/>
      <c r="R327" s="5"/>
      <c r="S327" s="5"/>
      <c r="T327" s="6"/>
      <c r="U327" s="6"/>
      <c r="V327" s="6"/>
      <c r="W327" s="6"/>
      <c r="X327" s="6"/>
      <c r="Y327" s="6"/>
      <c r="Z327" s="6"/>
    </row>
    <row r="328" ht="31.5" customHeight="1">
      <c r="A328" s="104" t="s">
        <v>1397</v>
      </c>
      <c r="B328" s="122" t="s">
        <v>1398</v>
      </c>
      <c r="C328" s="134" t="s">
        <v>3205</v>
      </c>
      <c r="D328" s="108">
        <v>2.0</v>
      </c>
      <c r="E328" s="113" t="s">
        <v>1062</v>
      </c>
      <c r="F328" s="108"/>
      <c r="G328" s="108"/>
      <c r="H328" s="78"/>
      <c r="I328" s="78"/>
      <c r="J328" s="5"/>
      <c r="K328" s="5"/>
      <c r="L328" s="5"/>
      <c r="M328" s="5"/>
      <c r="N328" s="5"/>
      <c r="O328" s="5"/>
      <c r="P328" s="5"/>
      <c r="Q328" s="5"/>
      <c r="R328" s="5"/>
      <c r="S328" s="5"/>
      <c r="T328" s="6"/>
      <c r="U328" s="6"/>
      <c r="V328" s="6"/>
      <c r="W328" s="6"/>
      <c r="X328" s="6"/>
      <c r="Y328" s="6"/>
      <c r="Z328" s="6"/>
    </row>
    <row r="329" ht="47.25" hidden="1" customHeight="1">
      <c r="A329" s="120" t="s">
        <v>1401</v>
      </c>
      <c r="B329" s="122" t="s">
        <v>1440</v>
      </c>
      <c r="C329" s="108"/>
      <c r="D329" s="108"/>
      <c r="E329" s="113"/>
      <c r="F329" s="108"/>
      <c r="G329" s="108"/>
      <c r="H329" s="78"/>
      <c r="I329" s="78"/>
      <c r="J329" s="5"/>
      <c r="K329" s="5"/>
      <c r="L329" s="5"/>
      <c r="M329" s="5"/>
      <c r="N329" s="5"/>
      <c r="O329" s="5"/>
      <c r="P329" s="5"/>
      <c r="Q329" s="5"/>
      <c r="R329" s="5"/>
      <c r="S329" s="5"/>
      <c r="T329" s="6"/>
      <c r="U329" s="6"/>
      <c r="V329" s="6"/>
      <c r="W329" s="6"/>
      <c r="X329" s="6"/>
      <c r="Y329" s="6"/>
      <c r="Z329" s="6"/>
    </row>
    <row r="330" ht="39.75" customHeight="1">
      <c r="A330" s="320" t="s">
        <v>1404</v>
      </c>
      <c r="B330" s="99" t="s">
        <v>1405</v>
      </c>
      <c r="C330" s="3"/>
      <c r="D330" s="3"/>
      <c r="E330" s="3"/>
      <c r="F330" s="3"/>
      <c r="G330" s="4"/>
      <c r="H330" s="78">
        <f>SUM(D331:D339)</f>
        <v>11</v>
      </c>
      <c r="I330" s="78">
        <f>COUNT(D331:D339)*2</f>
        <v>18</v>
      </c>
      <c r="J330" s="5"/>
      <c r="K330" s="5"/>
      <c r="L330" s="5"/>
      <c r="M330" s="5"/>
      <c r="N330" s="5"/>
      <c r="O330" s="5"/>
      <c r="P330" s="5"/>
      <c r="Q330" s="5"/>
      <c r="R330" s="5"/>
      <c r="S330" s="5"/>
      <c r="T330" s="6"/>
      <c r="U330" s="6"/>
      <c r="V330" s="6"/>
      <c r="W330" s="6"/>
      <c r="X330" s="6"/>
      <c r="Y330" s="6"/>
      <c r="Z330" s="6"/>
    </row>
    <row r="331" ht="45.0" customHeight="1">
      <c r="A331" s="104" t="s">
        <v>1411</v>
      </c>
      <c r="B331" s="122" t="s">
        <v>1412</v>
      </c>
      <c r="C331" s="115" t="s">
        <v>1451</v>
      </c>
      <c r="D331" s="108">
        <v>2.0</v>
      </c>
      <c r="E331" s="113" t="s">
        <v>386</v>
      </c>
      <c r="F331" s="134" t="s">
        <v>3325</v>
      </c>
      <c r="G331" s="108"/>
      <c r="H331" s="78"/>
      <c r="I331" s="78"/>
      <c r="J331" s="5"/>
      <c r="K331" s="5"/>
      <c r="L331" s="5"/>
      <c r="M331" s="5"/>
      <c r="N331" s="5"/>
      <c r="O331" s="5"/>
      <c r="P331" s="5"/>
      <c r="Q331" s="5"/>
      <c r="R331" s="5"/>
      <c r="S331" s="5"/>
      <c r="T331" s="6"/>
      <c r="U331" s="6"/>
      <c r="V331" s="6"/>
      <c r="W331" s="6"/>
      <c r="X331" s="6"/>
      <c r="Y331" s="6"/>
      <c r="Z331" s="6"/>
    </row>
    <row r="332" ht="60.0" customHeight="1">
      <c r="A332" s="104" t="s">
        <v>1416</v>
      </c>
      <c r="B332" s="110" t="s">
        <v>1418</v>
      </c>
      <c r="C332" s="106" t="s">
        <v>1482</v>
      </c>
      <c r="D332" s="108">
        <v>1.0</v>
      </c>
      <c r="E332" s="113" t="s">
        <v>1053</v>
      </c>
      <c r="F332" s="115" t="s">
        <v>1483</v>
      </c>
      <c r="G332" s="108" t="s">
        <v>2760</v>
      </c>
      <c r="H332" s="78"/>
      <c r="I332" s="78"/>
      <c r="J332" s="5"/>
      <c r="K332" s="5"/>
      <c r="L332" s="5"/>
      <c r="M332" s="5"/>
      <c r="N332" s="5"/>
      <c r="O332" s="5"/>
      <c r="P332" s="5"/>
      <c r="Q332" s="5"/>
      <c r="R332" s="5"/>
      <c r="S332" s="5"/>
      <c r="T332" s="6"/>
      <c r="U332" s="6"/>
      <c r="V332" s="6"/>
      <c r="W332" s="6"/>
      <c r="X332" s="6"/>
      <c r="Y332" s="6"/>
      <c r="Z332" s="6"/>
    </row>
    <row r="333" ht="47.25" customHeight="1">
      <c r="A333" s="104"/>
      <c r="B333" s="110"/>
      <c r="C333" s="106" t="s">
        <v>1453</v>
      </c>
      <c r="D333" s="108">
        <v>1.0</v>
      </c>
      <c r="E333" s="113" t="s">
        <v>158</v>
      </c>
      <c r="F333" s="115" t="s">
        <v>1454</v>
      </c>
      <c r="G333" s="108" t="s">
        <v>3328</v>
      </c>
      <c r="H333" s="78"/>
      <c r="I333" s="78"/>
      <c r="J333" s="5"/>
      <c r="K333" s="5"/>
      <c r="L333" s="5"/>
      <c r="M333" s="5"/>
      <c r="N333" s="5"/>
      <c r="O333" s="5"/>
      <c r="P333" s="5"/>
      <c r="Q333" s="5"/>
      <c r="R333" s="5"/>
      <c r="S333" s="5"/>
      <c r="T333" s="6"/>
      <c r="U333" s="6"/>
      <c r="V333" s="6"/>
      <c r="W333" s="6"/>
      <c r="X333" s="6"/>
      <c r="Y333" s="6"/>
      <c r="Z333" s="6"/>
    </row>
    <row r="334" ht="47.25" customHeight="1">
      <c r="A334" s="104" t="s">
        <v>1423</v>
      </c>
      <c r="B334" s="122" t="s">
        <v>1424</v>
      </c>
      <c r="C334" s="115" t="s">
        <v>1459</v>
      </c>
      <c r="D334" s="108">
        <v>1.0</v>
      </c>
      <c r="E334" s="113" t="s">
        <v>158</v>
      </c>
      <c r="F334" s="108"/>
      <c r="G334" s="108" t="s">
        <v>481</v>
      </c>
      <c r="H334" s="78"/>
      <c r="I334" s="78"/>
      <c r="J334" s="5"/>
      <c r="K334" s="5"/>
      <c r="L334" s="5"/>
      <c r="M334" s="5"/>
      <c r="N334" s="5"/>
      <c r="O334" s="5"/>
      <c r="P334" s="5"/>
      <c r="Q334" s="5"/>
      <c r="R334" s="5"/>
      <c r="S334" s="5"/>
      <c r="T334" s="6"/>
      <c r="U334" s="6"/>
      <c r="V334" s="6"/>
      <c r="W334" s="6"/>
      <c r="X334" s="6"/>
      <c r="Y334" s="6"/>
      <c r="Z334" s="6"/>
    </row>
    <row r="335" ht="30.0" customHeight="1">
      <c r="A335" s="104"/>
      <c r="B335" s="122"/>
      <c r="C335" s="115" t="s">
        <v>1463</v>
      </c>
      <c r="D335" s="108">
        <v>2.0</v>
      </c>
      <c r="E335" s="113" t="s">
        <v>1053</v>
      </c>
      <c r="F335" s="108"/>
      <c r="G335" s="108"/>
      <c r="H335" s="78"/>
      <c r="I335" s="78"/>
      <c r="J335" s="5"/>
      <c r="K335" s="5"/>
      <c r="L335" s="5"/>
      <c r="M335" s="5"/>
      <c r="N335" s="5"/>
      <c r="O335" s="5"/>
      <c r="P335" s="5"/>
      <c r="Q335" s="5"/>
      <c r="R335" s="5"/>
      <c r="S335" s="5"/>
      <c r="T335" s="6"/>
      <c r="U335" s="6"/>
      <c r="V335" s="6"/>
      <c r="W335" s="6"/>
      <c r="X335" s="6"/>
      <c r="Y335" s="6"/>
      <c r="Z335" s="6"/>
    </row>
    <row r="336" ht="15.75" customHeight="1">
      <c r="A336" s="104"/>
      <c r="B336" s="122"/>
      <c r="C336" s="115" t="s">
        <v>1466</v>
      </c>
      <c r="D336" s="108">
        <v>0.0</v>
      </c>
      <c r="E336" s="113" t="s">
        <v>158</v>
      </c>
      <c r="F336" s="108"/>
      <c r="G336" s="108"/>
      <c r="H336" s="78"/>
      <c r="I336" s="78"/>
      <c r="J336" s="5"/>
      <c r="K336" s="5"/>
      <c r="L336" s="5"/>
      <c r="M336" s="5"/>
      <c r="N336" s="5"/>
      <c r="O336" s="5"/>
      <c r="P336" s="5"/>
      <c r="Q336" s="5"/>
      <c r="R336" s="5"/>
      <c r="S336" s="5"/>
      <c r="T336" s="6"/>
      <c r="U336" s="6"/>
      <c r="V336" s="6"/>
      <c r="W336" s="6"/>
      <c r="X336" s="6"/>
      <c r="Y336" s="6"/>
      <c r="Z336" s="6"/>
    </row>
    <row r="337" ht="45.0" customHeight="1">
      <c r="A337" s="104" t="s">
        <v>1427</v>
      </c>
      <c r="B337" s="122" t="s">
        <v>1428</v>
      </c>
      <c r="C337" s="115" t="s">
        <v>1497</v>
      </c>
      <c r="D337" s="108">
        <v>1.0</v>
      </c>
      <c r="E337" s="113" t="s">
        <v>1062</v>
      </c>
      <c r="F337" s="115" t="s">
        <v>1498</v>
      </c>
      <c r="G337" s="108" t="s">
        <v>3330</v>
      </c>
      <c r="H337" s="78"/>
      <c r="I337" s="78"/>
      <c r="J337" s="5"/>
      <c r="K337" s="5"/>
      <c r="L337" s="5"/>
      <c r="M337" s="5"/>
      <c r="N337" s="5"/>
      <c r="O337" s="5"/>
      <c r="P337" s="5"/>
      <c r="Q337" s="5"/>
      <c r="R337" s="5"/>
      <c r="S337" s="5"/>
      <c r="T337" s="6"/>
      <c r="U337" s="6"/>
      <c r="V337" s="6"/>
      <c r="W337" s="6"/>
      <c r="X337" s="6"/>
      <c r="Y337" s="6"/>
      <c r="Z337" s="6"/>
    </row>
    <row r="338" ht="45.0" customHeight="1">
      <c r="A338" s="104" t="s">
        <v>1430</v>
      </c>
      <c r="B338" s="141" t="s">
        <v>1431</v>
      </c>
      <c r="C338" s="343" t="s">
        <v>1472</v>
      </c>
      <c r="D338" s="108">
        <v>1.0</v>
      </c>
      <c r="E338" s="113" t="s">
        <v>1062</v>
      </c>
      <c r="F338" s="115" t="s">
        <v>3331</v>
      </c>
      <c r="G338" s="143" t="s">
        <v>2760</v>
      </c>
      <c r="H338" s="78"/>
      <c r="I338" s="78"/>
      <c r="J338" s="5"/>
      <c r="K338" s="5"/>
      <c r="L338" s="5"/>
      <c r="M338" s="5"/>
      <c r="N338" s="5"/>
      <c r="O338" s="5"/>
      <c r="P338" s="5"/>
      <c r="Q338" s="5"/>
      <c r="R338" s="5"/>
      <c r="S338" s="5"/>
      <c r="T338" s="6"/>
      <c r="U338" s="6"/>
      <c r="V338" s="6"/>
      <c r="W338" s="6"/>
      <c r="X338" s="6"/>
      <c r="Y338" s="6"/>
      <c r="Z338" s="6"/>
    </row>
    <row r="339" ht="31.5" customHeight="1">
      <c r="A339" s="104"/>
      <c r="B339" s="122"/>
      <c r="C339" s="106" t="s">
        <v>1503</v>
      </c>
      <c r="D339" s="108">
        <v>2.0</v>
      </c>
      <c r="E339" s="113" t="s">
        <v>1062</v>
      </c>
      <c r="F339" s="115"/>
      <c r="G339" s="108"/>
      <c r="H339" s="78"/>
      <c r="I339" s="78"/>
      <c r="J339" s="5"/>
      <c r="K339" s="5"/>
      <c r="L339" s="5"/>
      <c r="M339" s="5"/>
      <c r="N339" s="5"/>
      <c r="O339" s="5"/>
      <c r="P339" s="5"/>
      <c r="Q339" s="5"/>
      <c r="R339" s="5"/>
      <c r="S339" s="5"/>
      <c r="T339" s="6"/>
      <c r="U339" s="6"/>
      <c r="V339" s="6"/>
      <c r="W339" s="6"/>
      <c r="X339" s="6"/>
      <c r="Y339" s="6"/>
      <c r="Z339" s="6"/>
    </row>
    <row r="340" ht="39.75" customHeight="1">
      <c r="A340" s="96" t="s">
        <v>1432</v>
      </c>
      <c r="B340" s="99" t="s">
        <v>1491</v>
      </c>
      <c r="C340" s="3"/>
      <c r="D340" s="3"/>
      <c r="E340" s="3"/>
      <c r="F340" s="3"/>
      <c r="G340" s="4"/>
      <c r="H340" s="78">
        <f>SUM(D341:D342)</f>
        <v>2</v>
      </c>
      <c r="I340" s="78">
        <f>COUNT(D341:D342)*2</f>
        <v>4</v>
      </c>
      <c r="J340" s="5"/>
      <c r="K340" s="5"/>
      <c r="L340" s="5"/>
      <c r="M340" s="5"/>
      <c r="N340" s="5"/>
      <c r="O340" s="5"/>
      <c r="P340" s="5"/>
      <c r="Q340" s="5"/>
      <c r="R340" s="5"/>
      <c r="S340" s="5"/>
      <c r="T340" s="6"/>
      <c r="U340" s="6"/>
      <c r="V340" s="6"/>
      <c r="W340" s="6"/>
      <c r="X340" s="6"/>
      <c r="Y340" s="6"/>
      <c r="Z340" s="6"/>
    </row>
    <row r="341" ht="45.0" customHeight="1">
      <c r="A341" s="104" t="s">
        <v>1441</v>
      </c>
      <c r="B341" s="110" t="s">
        <v>1442</v>
      </c>
      <c r="C341" s="159" t="s">
        <v>1506</v>
      </c>
      <c r="D341" s="108">
        <v>1.0</v>
      </c>
      <c r="E341" s="113" t="s">
        <v>386</v>
      </c>
      <c r="F341" s="110" t="s">
        <v>1510</v>
      </c>
      <c r="G341" s="108"/>
      <c r="H341" s="78"/>
      <c r="I341" s="78"/>
      <c r="J341" s="5"/>
      <c r="K341" s="5"/>
      <c r="L341" s="5"/>
      <c r="M341" s="5"/>
      <c r="N341" s="5"/>
      <c r="O341" s="5"/>
      <c r="P341" s="5"/>
      <c r="Q341" s="5"/>
      <c r="R341" s="5"/>
      <c r="S341" s="5"/>
      <c r="T341" s="6"/>
      <c r="U341" s="6"/>
      <c r="V341" s="6"/>
      <c r="W341" s="6"/>
      <c r="X341" s="6"/>
      <c r="Y341" s="6"/>
      <c r="Z341" s="6"/>
    </row>
    <row r="342" ht="45.0" customHeight="1">
      <c r="A342" s="104" t="s">
        <v>1444</v>
      </c>
      <c r="B342" s="110" t="s">
        <v>1445</v>
      </c>
      <c r="C342" s="115" t="s">
        <v>3336</v>
      </c>
      <c r="D342" s="108">
        <v>1.0</v>
      </c>
      <c r="E342" s="113" t="s">
        <v>386</v>
      </c>
      <c r="F342" s="108"/>
      <c r="G342" s="108"/>
      <c r="H342" s="78"/>
      <c r="I342" s="78"/>
      <c r="J342" s="5"/>
      <c r="K342" s="5"/>
      <c r="L342" s="5"/>
      <c r="M342" s="5"/>
      <c r="N342" s="5"/>
      <c r="O342" s="5"/>
      <c r="P342" s="5"/>
      <c r="Q342" s="5"/>
      <c r="R342" s="5"/>
      <c r="S342" s="5"/>
      <c r="T342" s="6"/>
      <c r="U342" s="6"/>
      <c r="V342" s="6"/>
      <c r="W342" s="6"/>
      <c r="X342" s="6"/>
      <c r="Y342" s="6"/>
      <c r="Z342" s="6"/>
    </row>
    <row r="343" ht="39.75" customHeight="1">
      <c r="A343" s="320" t="s">
        <v>1448</v>
      </c>
      <c r="B343" s="99" t="s">
        <v>1519</v>
      </c>
      <c r="C343" s="3"/>
      <c r="D343" s="3"/>
      <c r="E343" s="3"/>
      <c r="F343" s="3"/>
      <c r="G343" s="4"/>
      <c r="H343" s="78">
        <f>SUM(D344:D348)</f>
        <v>2</v>
      </c>
      <c r="I343" s="78">
        <f>COUNT(D344:D348)*2</f>
        <v>10</v>
      </c>
      <c r="J343" s="5"/>
      <c r="K343" s="5"/>
      <c r="L343" s="5"/>
      <c r="M343" s="5"/>
      <c r="N343" s="5"/>
      <c r="O343" s="5"/>
      <c r="P343" s="5"/>
      <c r="Q343" s="5"/>
      <c r="R343" s="5"/>
      <c r="S343" s="5"/>
      <c r="T343" s="6"/>
      <c r="U343" s="6"/>
      <c r="V343" s="6"/>
      <c r="W343" s="6"/>
      <c r="X343" s="6"/>
      <c r="Y343" s="6"/>
      <c r="Z343" s="6"/>
    </row>
    <row r="344" ht="45.0" customHeight="1">
      <c r="A344" s="104" t="s">
        <v>1455</v>
      </c>
      <c r="B344" s="110" t="s">
        <v>1528</v>
      </c>
      <c r="C344" s="134" t="s">
        <v>3248</v>
      </c>
      <c r="D344" s="108">
        <v>2.0</v>
      </c>
      <c r="E344" s="113" t="s">
        <v>1053</v>
      </c>
      <c r="F344" s="108"/>
      <c r="G344" s="108"/>
      <c r="H344" s="78"/>
      <c r="I344" s="78"/>
      <c r="J344" s="5"/>
      <c r="K344" s="5"/>
      <c r="L344" s="5"/>
      <c r="M344" s="5"/>
      <c r="N344" s="5"/>
      <c r="O344" s="5"/>
      <c r="P344" s="5"/>
      <c r="Q344" s="5"/>
      <c r="R344" s="5"/>
      <c r="S344" s="5"/>
      <c r="T344" s="6"/>
      <c r="U344" s="6"/>
      <c r="V344" s="6"/>
      <c r="W344" s="6"/>
      <c r="X344" s="6"/>
      <c r="Y344" s="6"/>
      <c r="Z344" s="6"/>
    </row>
    <row r="345" ht="45.0" customHeight="1">
      <c r="A345" s="104" t="s">
        <v>1464</v>
      </c>
      <c r="B345" s="110" t="s">
        <v>1465</v>
      </c>
      <c r="C345" s="110" t="s">
        <v>1467</v>
      </c>
      <c r="D345" s="108">
        <v>0.0</v>
      </c>
      <c r="E345" s="113" t="s">
        <v>1053</v>
      </c>
      <c r="F345" s="134"/>
      <c r="G345" s="108"/>
      <c r="H345" s="78"/>
      <c r="I345" s="78"/>
      <c r="J345" s="5"/>
      <c r="K345" s="5"/>
      <c r="L345" s="5"/>
      <c r="M345" s="5"/>
      <c r="N345" s="5"/>
      <c r="O345" s="5"/>
      <c r="P345" s="5"/>
      <c r="Q345" s="5"/>
      <c r="R345" s="5"/>
      <c r="S345" s="5"/>
      <c r="T345" s="6"/>
      <c r="U345" s="6"/>
      <c r="V345" s="6"/>
      <c r="W345" s="6"/>
      <c r="X345" s="6"/>
      <c r="Y345" s="6"/>
      <c r="Z345" s="6"/>
    </row>
    <row r="346" ht="30.0" customHeight="1">
      <c r="A346" s="104"/>
      <c r="B346" s="110"/>
      <c r="C346" s="115" t="s">
        <v>1470</v>
      </c>
      <c r="D346" s="108">
        <v>0.0</v>
      </c>
      <c r="E346" s="113" t="s">
        <v>158</v>
      </c>
      <c r="F346" s="134"/>
      <c r="G346" s="108"/>
      <c r="H346" s="78"/>
      <c r="I346" s="78"/>
      <c r="J346" s="5"/>
      <c r="K346" s="5"/>
      <c r="L346" s="5"/>
      <c r="M346" s="5"/>
      <c r="N346" s="5"/>
      <c r="O346" s="5"/>
      <c r="P346" s="5"/>
      <c r="Q346" s="5"/>
      <c r="R346" s="5"/>
      <c r="S346" s="5"/>
      <c r="T346" s="6"/>
      <c r="U346" s="6"/>
      <c r="V346" s="6"/>
      <c r="W346" s="6"/>
      <c r="X346" s="6"/>
      <c r="Y346" s="6"/>
      <c r="Z346" s="6"/>
    </row>
    <row r="347" ht="30.0" customHeight="1">
      <c r="A347" s="104"/>
      <c r="B347" s="110"/>
      <c r="C347" s="115" t="s">
        <v>1545</v>
      </c>
      <c r="D347" s="108">
        <v>0.0</v>
      </c>
      <c r="E347" s="113" t="s">
        <v>1053</v>
      </c>
      <c r="F347" s="134"/>
      <c r="G347" s="108"/>
      <c r="H347" s="78"/>
      <c r="I347" s="78"/>
      <c r="J347" s="5"/>
      <c r="K347" s="5"/>
      <c r="L347" s="5"/>
      <c r="M347" s="5"/>
      <c r="N347" s="5"/>
      <c r="O347" s="5"/>
      <c r="P347" s="5"/>
      <c r="Q347" s="5"/>
      <c r="R347" s="5"/>
      <c r="S347" s="5"/>
      <c r="T347" s="6"/>
      <c r="U347" s="6"/>
      <c r="V347" s="6"/>
      <c r="W347" s="6"/>
      <c r="X347" s="6"/>
      <c r="Y347" s="6"/>
      <c r="Z347" s="6"/>
    </row>
    <row r="348" ht="15.75" customHeight="1">
      <c r="A348" s="104"/>
      <c r="B348" s="110"/>
      <c r="C348" s="115" t="s">
        <v>1473</v>
      </c>
      <c r="D348" s="108">
        <v>0.0</v>
      </c>
      <c r="E348" s="113" t="s">
        <v>114</v>
      </c>
      <c r="F348" s="134"/>
      <c r="G348" s="108"/>
      <c r="H348" s="78"/>
      <c r="I348" s="78"/>
      <c r="J348" s="5"/>
      <c r="K348" s="5"/>
      <c r="L348" s="5"/>
      <c r="M348" s="5"/>
      <c r="N348" s="5"/>
      <c r="O348" s="5"/>
      <c r="P348" s="5"/>
      <c r="Q348" s="5"/>
      <c r="R348" s="5"/>
      <c r="S348" s="5"/>
      <c r="T348" s="6"/>
      <c r="U348" s="6"/>
      <c r="V348" s="6"/>
      <c r="W348" s="6"/>
      <c r="X348" s="6"/>
      <c r="Y348" s="6"/>
      <c r="Z348" s="6"/>
    </row>
    <row r="349" ht="39.75" customHeight="1">
      <c r="A349" s="320" t="s">
        <v>1474</v>
      </c>
      <c r="B349" s="99" t="s">
        <v>1556</v>
      </c>
      <c r="C349" s="3"/>
      <c r="D349" s="3"/>
      <c r="E349" s="3"/>
      <c r="F349" s="3"/>
      <c r="G349" s="4"/>
      <c r="H349" s="78">
        <f>SUM(D350:D362)</f>
        <v>20</v>
      </c>
      <c r="I349" s="78">
        <f>COUNT(D350:D362)*2</f>
        <v>26</v>
      </c>
      <c r="J349" s="5"/>
      <c r="K349" s="5"/>
      <c r="L349" s="5"/>
      <c r="M349" s="5"/>
      <c r="N349" s="5"/>
      <c r="O349" s="5"/>
      <c r="P349" s="5"/>
      <c r="Q349" s="5"/>
      <c r="R349" s="5"/>
      <c r="S349" s="5"/>
      <c r="T349" s="6"/>
      <c r="U349" s="6"/>
      <c r="V349" s="6"/>
      <c r="W349" s="6"/>
      <c r="X349" s="6"/>
      <c r="Y349" s="6"/>
      <c r="Z349" s="6"/>
    </row>
    <row r="350" ht="90.0" customHeight="1">
      <c r="A350" s="104" t="s">
        <v>1484</v>
      </c>
      <c r="B350" s="172" t="s">
        <v>1567</v>
      </c>
      <c r="C350" s="115" t="s">
        <v>1569</v>
      </c>
      <c r="D350" s="113">
        <v>1.0</v>
      </c>
      <c r="E350" s="113" t="s">
        <v>114</v>
      </c>
      <c r="F350" s="115" t="s">
        <v>3343</v>
      </c>
      <c r="G350" s="108" t="s">
        <v>3344</v>
      </c>
      <c r="H350" s="78"/>
      <c r="I350" s="78"/>
      <c r="J350" s="5"/>
      <c r="K350" s="5"/>
      <c r="L350" s="5"/>
      <c r="M350" s="5"/>
      <c r="N350" s="5"/>
      <c r="O350" s="5"/>
      <c r="P350" s="5"/>
      <c r="Q350" s="5"/>
      <c r="R350" s="5"/>
      <c r="S350" s="5"/>
      <c r="T350" s="6"/>
      <c r="U350" s="6"/>
      <c r="V350" s="6"/>
      <c r="W350" s="6"/>
      <c r="X350" s="6"/>
      <c r="Y350" s="6"/>
      <c r="Z350" s="6"/>
    </row>
    <row r="351" ht="60.0" customHeight="1">
      <c r="A351" s="104"/>
      <c r="B351" s="172"/>
      <c r="C351" s="115" t="s">
        <v>1576</v>
      </c>
      <c r="D351" s="113">
        <v>1.0</v>
      </c>
      <c r="E351" s="113" t="s">
        <v>158</v>
      </c>
      <c r="F351" s="115" t="s">
        <v>1577</v>
      </c>
      <c r="G351" s="108" t="s">
        <v>3345</v>
      </c>
      <c r="H351" s="78"/>
      <c r="I351" s="78"/>
      <c r="J351" s="5"/>
      <c r="K351" s="5"/>
      <c r="L351" s="5"/>
      <c r="M351" s="5"/>
      <c r="N351" s="5"/>
      <c r="O351" s="5"/>
      <c r="P351" s="5"/>
      <c r="Q351" s="5"/>
      <c r="R351" s="5"/>
      <c r="S351" s="5"/>
      <c r="T351" s="6"/>
      <c r="U351" s="6"/>
      <c r="V351" s="6"/>
      <c r="W351" s="6"/>
      <c r="X351" s="6"/>
      <c r="Y351" s="6"/>
      <c r="Z351" s="6"/>
    </row>
    <row r="352" ht="75.0" customHeight="1">
      <c r="A352" s="104"/>
      <c r="B352" s="172"/>
      <c r="C352" s="115" t="s">
        <v>1579</v>
      </c>
      <c r="D352" s="113">
        <v>2.0</v>
      </c>
      <c r="E352" s="113" t="s">
        <v>158</v>
      </c>
      <c r="F352" s="115" t="s">
        <v>1580</v>
      </c>
      <c r="G352" s="108"/>
      <c r="H352" s="78"/>
      <c r="I352" s="78"/>
      <c r="J352" s="5"/>
      <c r="K352" s="5"/>
      <c r="L352" s="5"/>
      <c r="M352" s="5"/>
      <c r="N352" s="5"/>
      <c r="O352" s="5"/>
      <c r="P352" s="5"/>
      <c r="Q352" s="5"/>
      <c r="R352" s="5"/>
      <c r="S352" s="5"/>
      <c r="T352" s="6"/>
      <c r="U352" s="6"/>
      <c r="V352" s="6"/>
      <c r="W352" s="6"/>
      <c r="X352" s="6"/>
      <c r="Y352" s="6"/>
      <c r="Z352" s="6"/>
    </row>
    <row r="353" ht="47.25" customHeight="1">
      <c r="A353" s="104" t="s">
        <v>1487</v>
      </c>
      <c r="B353" s="122" t="s">
        <v>1488</v>
      </c>
      <c r="C353" s="106" t="s">
        <v>1490</v>
      </c>
      <c r="D353" s="113">
        <v>2.0</v>
      </c>
      <c r="E353" s="113" t="s">
        <v>1053</v>
      </c>
      <c r="F353" s="108"/>
      <c r="G353" s="108"/>
      <c r="H353" s="78"/>
      <c r="I353" s="78"/>
      <c r="J353" s="5"/>
      <c r="K353" s="5"/>
      <c r="L353" s="5"/>
      <c r="M353" s="5"/>
      <c r="N353" s="5"/>
      <c r="O353" s="5"/>
      <c r="P353" s="5"/>
      <c r="Q353" s="5"/>
      <c r="R353" s="5"/>
      <c r="S353" s="5"/>
      <c r="T353" s="6"/>
      <c r="U353" s="6"/>
      <c r="V353" s="6"/>
      <c r="W353" s="6"/>
      <c r="X353" s="6"/>
      <c r="Y353" s="6"/>
      <c r="Z353" s="6"/>
    </row>
    <row r="354" ht="45.0" customHeight="1">
      <c r="A354" s="104"/>
      <c r="B354" s="122"/>
      <c r="C354" s="115" t="s">
        <v>1492</v>
      </c>
      <c r="D354" s="113">
        <v>2.0</v>
      </c>
      <c r="E354" s="113" t="s">
        <v>1062</v>
      </c>
      <c r="F354" s="108"/>
      <c r="G354" s="108"/>
      <c r="H354" s="78"/>
      <c r="I354" s="78"/>
      <c r="J354" s="5"/>
      <c r="K354" s="5"/>
      <c r="L354" s="5"/>
      <c r="M354" s="5"/>
      <c r="N354" s="5"/>
      <c r="O354" s="5"/>
      <c r="P354" s="5"/>
      <c r="Q354" s="5"/>
      <c r="R354" s="5"/>
      <c r="S354" s="5"/>
      <c r="T354" s="6"/>
      <c r="U354" s="6"/>
      <c r="V354" s="6"/>
      <c r="W354" s="6"/>
      <c r="X354" s="6"/>
      <c r="Y354" s="6"/>
      <c r="Z354" s="6"/>
    </row>
    <row r="355" ht="47.25" customHeight="1">
      <c r="A355" s="104" t="s">
        <v>1493</v>
      </c>
      <c r="B355" s="122" t="s">
        <v>1494</v>
      </c>
      <c r="C355" s="228" t="s">
        <v>1495</v>
      </c>
      <c r="D355" s="113">
        <v>2.0</v>
      </c>
      <c r="E355" s="113" t="s">
        <v>386</v>
      </c>
      <c r="F355" s="115"/>
      <c r="G355" s="108"/>
      <c r="H355" s="78"/>
      <c r="I355" s="78"/>
      <c r="J355" s="5"/>
      <c r="K355" s="5"/>
      <c r="L355" s="5"/>
      <c r="M355" s="5"/>
      <c r="N355" s="5"/>
      <c r="O355" s="5"/>
      <c r="P355" s="5"/>
      <c r="Q355" s="5"/>
      <c r="R355" s="5"/>
      <c r="S355" s="5"/>
      <c r="T355" s="6"/>
      <c r="U355" s="6"/>
      <c r="V355" s="6"/>
      <c r="W355" s="6"/>
      <c r="X355" s="6"/>
      <c r="Y355" s="6"/>
      <c r="Z355" s="6"/>
    </row>
    <row r="356" ht="60.0" customHeight="1">
      <c r="A356" s="104"/>
      <c r="B356" s="122"/>
      <c r="C356" s="115" t="s">
        <v>1502</v>
      </c>
      <c r="D356" s="113">
        <v>2.0</v>
      </c>
      <c r="E356" s="113" t="s">
        <v>331</v>
      </c>
      <c r="F356" s="115" t="s">
        <v>1504</v>
      </c>
      <c r="G356" s="108"/>
      <c r="H356" s="78"/>
      <c r="I356" s="78"/>
      <c r="J356" s="5"/>
      <c r="K356" s="5"/>
      <c r="L356" s="5"/>
      <c r="M356" s="5"/>
      <c r="N356" s="5"/>
      <c r="O356" s="5"/>
      <c r="P356" s="5"/>
      <c r="Q356" s="5"/>
      <c r="R356" s="5"/>
      <c r="S356" s="5"/>
      <c r="T356" s="6"/>
      <c r="U356" s="6"/>
      <c r="V356" s="6"/>
      <c r="W356" s="6"/>
      <c r="X356" s="6"/>
      <c r="Y356" s="6"/>
      <c r="Z356" s="6"/>
    </row>
    <row r="357" ht="45.0" customHeight="1">
      <c r="A357" s="104"/>
      <c r="B357" s="122"/>
      <c r="C357" s="115" t="s">
        <v>1507</v>
      </c>
      <c r="D357" s="113">
        <v>2.0</v>
      </c>
      <c r="E357" s="113" t="s">
        <v>331</v>
      </c>
      <c r="F357" s="110" t="s">
        <v>1509</v>
      </c>
      <c r="G357" s="108"/>
      <c r="H357" s="78"/>
      <c r="I357" s="78"/>
      <c r="J357" s="5"/>
      <c r="K357" s="5"/>
      <c r="L357" s="5"/>
      <c r="M357" s="5"/>
      <c r="N357" s="5"/>
      <c r="O357" s="5"/>
      <c r="P357" s="5"/>
      <c r="Q357" s="5"/>
      <c r="R357" s="5"/>
      <c r="S357" s="5"/>
      <c r="T357" s="6"/>
      <c r="U357" s="6"/>
      <c r="V357" s="6"/>
      <c r="W357" s="6"/>
      <c r="X357" s="6"/>
      <c r="Y357" s="6"/>
      <c r="Z357" s="6"/>
    </row>
    <row r="358" ht="30.0" customHeight="1">
      <c r="A358" s="104"/>
      <c r="B358" s="122"/>
      <c r="C358" s="115" t="s">
        <v>1511</v>
      </c>
      <c r="D358" s="113">
        <v>0.0</v>
      </c>
      <c r="E358" s="113" t="s">
        <v>1062</v>
      </c>
      <c r="F358" s="115"/>
      <c r="G358" s="108"/>
      <c r="H358" s="78"/>
      <c r="I358" s="78"/>
      <c r="J358" s="5"/>
      <c r="K358" s="5"/>
      <c r="L358" s="5"/>
      <c r="M358" s="5"/>
      <c r="N358" s="5"/>
      <c r="O358" s="5"/>
      <c r="P358" s="5"/>
      <c r="Q358" s="5"/>
      <c r="R358" s="5"/>
      <c r="S358" s="5"/>
      <c r="T358" s="6"/>
      <c r="U358" s="6"/>
      <c r="V358" s="6"/>
      <c r="W358" s="6"/>
      <c r="X358" s="6"/>
      <c r="Y358" s="6"/>
      <c r="Z358" s="6"/>
    </row>
    <row r="359" ht="45.0" customHeight="1">
      <c r="A359" s="104" t="s">
        <v>1512</v>
      </c>
      <c r="B359" s="122" t="s">
        <v>1514</v>
      </c>
      <c r="C359" s="110" t="s">
        <v>3354</v>
      </c>
      <c r="D359" s="113">
        <v>1.0</v>
      </c>
      <c r="E359" s="113" t="s">
        <v>158</v>
      </c>
      <c r="F359" s="110" t="s">
        <v>3355</v>
      </c>
      <c r="G359" s="108" t="s">
        <v>3236</v>
      </c>
      <c r="H359" s="78"/>
      <c r="I359" s="78"/>
      <c r="J359" s="5"/>
      <c r="K359" s="5"/>
      <c r="L359" s="5"/>
      <c r="M359" s="5"/>
      <c r="N359" s="5"/>
      <c r="O359" s="5"/>
      <c r="P359" s="5"/>
      <c r="Q359" s="5"/>
      <c r="R359" s="5"/>
      <c r="S359" s="5"/>
      <c r="T359" s="6"/>
      <c r="U359" s="6"/>
      <c r="V359" s="6"/>
      <c r="W359" s="6"/>
      <c r="X359" s="6"/>
      <c r="Y359" s="6"/>
      <c r="Z359" s="6"/>
    </row>
    <row r="360" ht="45.0" customHeight="1">
      <c r="A360" s="104"/>
      <c r="B360" s="5"/>
      <c r="C360" s="110" t="s">
        <v>3356</v>
      </c>
      <c r="D360" s="113">
        <v>1.0</v>
      </c>
      <c r="E360" s="113" t="s">
        <v>158</v>
      </c>
      <c r="F360" s="110" t="s">
        <v>3357</v>
      </c>
      <c r="G360" s="108" t="s">
        <v>3236</v>
      </c>
      <c r="H360" s="78"/>
      <c r="I360" s="78"/>
      <c r="J360" s="5"/>
      <c r="K360" s="5"/>
      <c r="L360" s="5"/>
      <c r="M360" s="5"/>
      <c r="N360" s="5"/>
      <c r="O360" s="5"/>
      <c r="P360" s="5"/>
      <c r="Q360" s="5"/>
      <c r="R360" s="5"/>
      <c r="S360" s="5"/>
      <c r="T360" s="6"/>
      <c r="U360" s="6"/>
      <c r="V360" s="6"/>
      <c r="W360" s="6"/>
      <c r="X360" s="6"/>
      <c r="Y360" s="6"/>
      <c r="Z360" s="6"/>
    </row>
    <row r="361" ht="45.0" customHeight="1">
      <c r="A361" s="104"/>
      <c r="B361" s="5"/>
      <c r="C361" s="134" t="s">
        <v>1594</v>
      </c>
      <c r="D361" s="113">
        <v>2.0</v>
      </c>
      <c r="E361" s="18" t="s">
        <v>114</v>
      </c>
      <c r="F361" s="110"/>
      <c r="G361" s="108"/>
      <c r="H361" s="78"/>
      <c r="I361" s="78"/>
      <c r="J361" s="5"/>
      <c r="K361" s="5"/>
      <c r="L361" s="5"/>
      <c r="M361" s="5"/>
      <c r="N361" s="5"/>
      <c r="O361" s="5"/>
      <c r="P361" s="5"/>
      <c r="Q361" s="5"/>
      <c r="R361" s="5"/>
      <c r="S361" s="5"/>
      <c r="T361" s="6"/>
      <c r="U361" s="6"/>
      <c r="V361" s="6"/>
      <c r="W361" s="6"/>
      <c r="X361" s="6"/>
      <c r="Y361" s="6"/>
      <c r="Z361" s="6"/>
    </row>
    <row r="362" ht="45.0" customHeight="1">
      <c r="A362" s="104" t="s">
        <v>1516</v>
      </c>
      <c r="B362" s="122" t="s">
        <v>1517</v>
      </c>
      <c r="C362" s="115" t="s">
        <v>1518</v>
      </c>
      <c r="D362" s="113">
        <v>2.0</v>
      </c>
      <c r="E362" s="113" t="s">
        <v>495</v>
      </c>
      <c r="F362" s="108"/>
      <c r="G362" s="108"/>
      <c r="H362" s="78"/>
      <c r="I362" s="78"/>
      <c r="J362" s="5"/>
      <c r="K362" s="5"/>
      <c r="L362" s="5"/>
      <c r="M362" s="5"/>
      <c r="N362" s="5"/>
      <c r="O362" s="5"/>
      <c r="P362" s="5"/>
      <c r="Q362" s="5"/>
      <c r="R362" s="5"/>
      <c r="S362" s="5"/>
      <c r="T362" s="6"/>
      <c r="U362" s="6"/>
      <c r="V362" s="6"/>
      <c r="W362" s="6"/>
      <c r="X362" s="6"/>
      <c r="Y362" s="6"/>
      <c r="Z362" s="6"/>
    </row>
    <row r="363" ht="39.75" customHeight="1">
      <c r="A363" s="320" t="s">
        <v>1521</v>
      </c>
      <c r="B363" s="99" t="s">
        <v>1599</v>
      </c>
      <c r="C363" s="3"/>
      <c r="D363" s="3"/>
      <c r="E363" s="3"/>
      <c r="F363" s="3"/>
      <c r="G363" s="4"/>
      <c r="H363" s="78">
        <f>SUM(D364:D371)</f>
        <v>10</v>
      </c>
      <c r="I363" s="78">
        <f>COUNT(D364:D371)*2</f>
        <v>16</v>
      </c>
      <c r="J363" s="5"/>
      <c r="K363" s="5"/>
      <c r="L363" s="5"/>
      <c r="M363" s="5"/>
      <c r="N363" s="5"/>
      <c r="O363" s="5"/>
      <c r="P363" s="5"/>
      <c r="Q363" s="5"/>
      <c r="R363" s="5"/>
      <c r="S363" s="5"/>
      <c r="T363" s="6"/>
      <c r="U363" s="6"/>
      <c r="V363" s="6"/>
      <c r="W363" s="6"/>
      <c r="X363" s="6"/>
      <c r="Y363" s="6"/>
      <c r="Z363" s="6"/>
    </row>
    <row r="364" ht="47.25" customHeight="1">
      <c r="A364" s="104" t="s">
        <v>1530</v>
      </c>
      <c r="B364" s="122" t="s">
        <v>1531</v>
      </c>
      <c r="C364" s="134" t="s">
        <v>1621</v>
      </c>
      <c r="D364" s="108">
        <v>1.0</v>
      </c>
      <c r="E364" s="113" t="s">
        <v>1053</v>
      </c>
      <c r="F364" s="108"/>
      <c r="G364" s="108" t="s">
        <v>3359</v>
      </c>
      <c r="H364" s="78"/>
      <c r="I364" s="78"/>
      <c r="J364" s="5"/>
      <c r="K364" s="5"/>
      <c r="L364" s="5"/>
      <c r="M364" s="5"/>
      <c r="N364" s="5"/>
      <c r="O364" s="5"/>
      <c r="P364" s="5"/>
      <c r="Q364" s="5"/>
      <c r="R364" s="5"/>
      <c r="S364" s="5"/>
      <c r="T364" s="6"/>
      <c r="U364" s="6"/>
      <c r="V364" s="6"/>
      <c r="W364" s="6"/>
      <c r="X364" s="6"/>
      <c r="Y364" s="6"/>
      <c r="Z364" s="6"/>
    </row>
    <row r="365" ht="47.25" customHeight="1">
      <c r="A365" s="104" t="s">
        <v>1533</v>
      </c>
      <c r="B365" s="122" t="s">
        <v>1534</v>
      </c>
      <c r="C365" s="115" t="s">
        <v>1624</v>
      </c>
      <c r="D365" s="108">
        <v>2.0</v>
      </c>
      <c r="E365" s="113" t="s">
        <v>1053</v>
      </c>
      <c r="F365" s="115" t="s">
        <v>1618</v>
      </c>
      <c r="G365" s="108"/>
      <c r="H365" s="78"/>
      <c r="I365" s="78"/>
      <c r="J365" s="5"/>
      <c r="K365" s="5"/>
      <c r="L365" s="5"/>
      <c r="M365" s="5"/>
      <c r="N365" s="5"/>
      <c r="O365" s="5"/>
      <c r="P365" s="5"/>
      <c r="Q365" s="5"/>
      <c r="R365" s="5"/>
      <c r="S365" s="5"/>
      <c r="T365" s="6"/>
      <c r="U365" s="6"/>
      <c r="V365" s="6"/>
      <c r="W365" s="6"/>
      <c r="X365" s="6"/>
      <c r="Y365" s="6"/>
      <c r="Z365" s="6"/>
    </row>
    <row r="366" ht="31.5" customHeight="1">
      <c r="A366" s="104" t="s">
        <v>1536</v>
      </c>
      <c r="B366" s="122" t="s">
        <v>1538</v>
      </c>
      <c r="C366" s="115" t="s">
        <v>1629</v>
      </c>
      <c r="D366" s="108">
        <v>2.0</v>
      </c>
      <c r="E366" s="113" t="s">
        <v>1053</v>
      </c>
      <c r="F366" s="115" t="s">
        <v>1630</v>
      </c>
      <c r="G366" s="108"/>
      <c r="H366" s="78"/>
      <c r="I366" s="78"/>
      <c r="J366" s="5"/>
      <c r="K366" s="5"/>
      <c r="L366" s="5"/>
      <c r="M366" s="5"/>
      <c r="N366" s="5"/>
      <c r="O366" s="5"/>
      <c r="P366" s="5"/>
      <c r="Q366" s="5"/>
      <c r="R366" s="5"/>
      <c r="S366" s="5"/>
      <c r="T366" s="6"/>
      <c r="U366" s="6"/>
      <c r="V366" s="6"/>
      <c r="W366" s="6"/>
      <c r="X366" s="6"/>
      <c r="Y366" s="6"/>
      <c r="Z366" s="6"/>
    </row>
    <row r="367" ht="31.5" customHeight="1">
      <c r="A367" s="104" t="s">
        <v>1539</v>
      </c>
      <c r="B367" s="172" t="s">
        <v>1540</v>
      </c>
      <c r="C367" s="188" t="s">
        <v>1540</v>
      </c>
      <c r="D367" s="108">
        <v>1.0</v>
      </c>
      <c r="E367" s="113" t="s">
        <v>1053</v>
      </c>
      <c r="F367" s="110" t="s">
        <v>3362</v>
      </c>
      <c r="G367" s="108" t="s">
        <v>1640</v>
      </c>
      <c r="H367" s="78"/>
      <c r="I367" s="78"/>
      <c r="J367" s="5"/>
      <c r="K367" s="5"/>
      <c r="L367" s="5"/>
      <c r="M367" s="5"/>
      <c r="N367" s="5"/>
      <c r="O367" s="5"/>
      <c r="P367" s="5"/>
      <c r="Q367" s="5"/>
      <c r="R367" s="5"/>
      <c r="S367" s="5"/>
      <c r="T367" s="6"/>
      <c r="U367" s="6"/>
      <c r="V367" s="6"/>
      <c r="W367" s="6"/>
      <c r="X367" s="6"/>
      <c r="Y367" s="6"/>
      <c r="Z367" s="6"/>
    </row>
    <row r="368" ht="45.0" customHeight="1">
      <c r="A368" s="104" t="s">
        <v>1542</v>
      </c>
      <c r="B368" s="122" t="s">
        <v>1543</v>
      </c>
      <c r="C368" s="134" t="s">
        <v>3291</v>
      </c>
      <c r="D368" s="108">
        <v>1.0</v>
      </c>
      <c r="E368" s="113" t="s">
        <v>366</v>
      </c>
      <c r="F368" s="110" t="s">
        <v>3365</v>
      </c>
      <c r="G368" s="108" t="s">
        <v>3366</v>
      </c>
      <c r="H368" s="78"/>
      <c r="I368" s="78"/>
      <c r="J368" s="5"/>
      <c r="K368" s="5"/>
      <c r="L368" s="5"/>
      <c r="M368" s="5"/>
      <c r="N368" s="5"/>
      <c r="O368" s="5"/>
      <c r="P368" s="5"/>
      <c r="Q368" s="5"/>
      <c r="R368" s="5"/>
      <c r="S368" s="5"/>
      <c r="T368" s="6"/>
      <c r="U368" s="6"/>
      <c r="V368" s="6"/>
      <c r="W368" s="6"/>
      <c r="X368" s="6"/>
      <c r="Y368" s="6"/>
      <c r="Z368" s="6"/>
    </row>
    <row r="369" ht="135.0" customHeight="1">
      <c r="A369" s="104" t="s">
        <v>1546</v>
      </c>
      <c r="B369" s="122" t="s">
        <v>1547</v>
      </c>
      <c r="C369" s="134" t="s">
        <v>1655</v>
      </c>
      <c r="D369" s="108">
        <v>1.0</v>
      </c>
      <c r="E369" s="113" t="s">
        <v>1053</v>
      </c>
      <c r="F369" s="134" t="s">
        <v>3367</v>
      </c>
      <c r="G369" s="206" t="s">
        <v>3368</v>
      </c>
      <c r="H369" s="78"/>
      <c r="I369" s="78"/>
      <c r="J369" s="5"/>
      <c r="K369" s="5"/>
      <c r="L369" s="5"/>
      <c r="M369" s="5"/>
      <c r="N369" s="5"/>
      <c r="O369" s="5"/>
      <c r="P369" s="5"/>
      <c r="Q369" s="5"/>
      <c r="R369" s="5"/>
      <c r="S369" s="5"/>
      <c r="T369" s="6"/>
      <c r="U369" s="6"/>
      <c r="V369" s="6"/>
      <c r="W369" s="6"/>
      <c r="X369" s="6"/>
      <c r="Y369" s="6"/>
      <c r="Z369" s="6"/>
    </row>
    <row r="370" ht="30.0" customHeight="1">
      <c r="A370" s="104"/>
      <c r="B370" s="5"/>
      <c r="C370" s="110" t="s">
        <v>1552</v>
      </c>
      <c r="D370" s="108">
        <v>1.0</v>
      </c>
      <c r="E370" s="113" t="s">
        <v>1053</v>
      </c>
      <c r="F370" s="108"/>
      <c r="G370" s="108" t="s">
        <v>3371</v>
      </c>
      <c r="H370" s="78"/>
      <c r="I370" s="78"/>
      <c r="J370" s="5"/>
      <c r="K370" s="5"/>
      <c r="L370" s="5"/>
      <c r="M370" s="5"/>
      <c r="N370" s="5"/>
      <c r="O370" s="5"/>
      <c r="P370" s="5"/>
      <c r="Q370" s="5"/>
      <c r="R370" s="5"/>
      <c r="S370" s="5"/>
      <c r="T370" s="6"/>
      <c r="U370" s="6"/>
      <c r="V370" s="6"/>
      <c r="W370" s="6"/>
      <c r="X370" s="6"/>
      <c r="Y370" s="6"/>
      <c r="Z370" s="6"/>
    </row>
    <row r="371" ht="47.25" customHeight="1">
      <c r="A371" s="104" t="s">
        <v>1553</v>
      </c>
      <c r="B371" s="122" t="s">
        <v>1554</v>
      </c>
      <c r="C371" s="216" t="s">
        <v>3296</v>
      </c>
      <c r="D371" s="108">
        <v>1.0</v>
      </c>
      <c r="E371" s="113" t="s">
        <v>331</v>
      </c>
      <c r="F371" s="108"/>
      <c r="G371" s="108" t="s">
        <v>3375</v>
      </c>
      <c r="H371" s="78"/>
      <c r="I371" s="78"/>
      <c r="J371" s="5"/>
      <c r="K371" s="5"/>
      <c r="L371" s="5"/>
      <c r="M371" s="5"/>
      <c r="N371" s="5"/>
      <c r="O371" s="5"/>
      <c r="P371" s="5"/>
      <c r="Q371" s="5"/>
      <c r="R371" s="5"/>
      <c r="S371" s="5"/>
      <c r="T371" s="6"/>
      <c r="U371" s="6"/>
      <c r="V371" s="6"/>
      <c r="W371" s="6"/>
      <c r="X371" s="6"/>
      <c r="Y371" s="6"/>
      <c r="Z371" s="6"/>
    </row>
    <row r="372" ht="39.75" customHeight="1">
      <c r="A372" s="320" t="s">
        <v>1557</v>
      </c>
      <c r="B372" s="99" t="s">
        <v>1558</v>
      </c>
      <c r="C372" s="3"/>
      <c r="D372" s="3"/>
      <c r="E372" s="3"/>
      <c r="F372" s="3"/>
      <c r="G372" s="4"/>
      <c r="H372" s="78">
        <f>SUM(D373:D382)</f>
        <v>12</v>
      </c>
      <c r="I372" s="78">
        <f>COUNT(D373:D382)*2</f>
        <v>20</v>
      </c>
      <c r="J372" s="5"/>
      <c r="K372" s="5"/>
      <c r="L372" s="5"/>
      <c r="M372" s="5"/>
      <c r="N372" s="5"/>
      <c r="O372" s="5"/>
      <c r="P372" s="5"/>
      <c r="Q372" s="5"/>
      <c r="R372" s="5"/>
      <c r="S372" s="5"/>
      <c r="T372" s="6"/>
      <c r="U372" s="6"/>
      <c r="V372" s="6"/>
      <c r="W372" s="6"/>
      <c r="X372" s="6"/>
      <c r="Y372" s="6"/>
      <c r="Z372" s="6"/>
    </row>
    <row r="373" ht="31.5" customHeight="1">
      <c r="A373" s="104" t="s">
        <v>1561</v>
      </c>
      <c r="B373" s="122" t="s">
        <v>1562</v>
      </c>
      <c r="C373" s="115" t="s">
        <v>3298</v>
      </c>
      <c r="D373" s="108">
        <v>1.0</v>
      </c>
      <c r="E373" s="113" t="s">
        <v>158</v>
      </c>
      <c r="F373" s="108"/>
      <c r="G373" s="108" t="s">
        <v>2760</v>
      </c>
      <c r="H373" s="78"/>
      <c r="I373" s="78"/>
      <c r="J373" s="5"/>
      <c r="K373" s="5"/>
      <c r="L373" s="5"/>
      <c r="M373" s="5"/>
      <c r="N373" s="5"/>
      <c r="O373" s="5"/>
      <c r="P373" s="5"/>
      <c r="Q373" s="5"/>
      <c r="R373" s="5"/>
      <c r="S373" s="5"/>
      <c r="T373" s="6"/>
      <c r="U373" s="6"/>
      <c r="V373" s="6"/>
      <c r="W373" s="6"/>
      <c r="X373" s="6"/>
      <c r="Y373" s="6"/>
      <c r="Z373" s="6"/>
    </row>
    <row r="374" ht="30.0" customHeight="1">
      <c r="A374" s="104"/>
      <c r="B374" s="122"/>
      <c r="C374" s="155" t="s">
        <v>1685</v>
      </c>
      <c r="D374" s="108">
        <v>1.0</v>
      </c>
      <c r="E374" s="113" t="s">
        <v>158</v>
      </c>
      <c r="F374" s="108"/>
      <c r="G374" s="108" t="s">
        <v>3380</v>
      </c>
      <c r="H374" s="78"/>
      <c r="I374" s="78"/>
      <c r="J374" s="5"/>
      <c r="K374" s="5"/>
      <c r="L374" s="5"/>
      <c r="M374" s="5"/>
      <c r="N374" s="5"/>
      <c r="O374" s="5"/>
      <c r="P374" s="5"/>
      <c r="Q374" s="5"/>
      <c r="R374" s="5"/>
      <c r="S374" s="5"/>
      <c r="T374" s="6"/>
      <c r="U374" s="6"/>
      <c r="V374" s="6"/>
      <c r="W374" s="6"/>
      <c r="X374" s="6"/>
      <c r="Y374" s="6"/>
      <c r="Z374" s="6"/>
    </row>
    <row r="375" ht="30.0" customHeight="1">
      <c r="A375" s="104"/>
      <c r="B375" s="122"/>
      <c r="C375" s="155" t="s">
        <v>1686</v>
      </c>
      <c r="D375" s="108">
        <v>1.0</v>
      </c>
      <c r="E375" s="113" t="s">
        <v>495</v>
      </c>
      <c r="F375" s="108"/>
      <c r="G375" s="108" t="s">
        <v>2760</v>
      </c>
      <c r="H375" s="78"/>
      <c r="I375" s="78"/>
      <c r="J375" s="5"/>
      <c r="K375" s="5"/>
      <c r="L375" s="5"/>
      <c r="M375" s="5"/>
      <c r="N375" s="5"/>
      <c r="O375" s="5"/>
      <c r="P375" s="5"/>
      <c r="Q375" s="5"/>
      <c r="R375" s="5"/>
      <c r="S375" s="5"/>
      <c r="T375" s="6"/>
      <c r="U375" s="6"/>
      <c r="V375" s="6"/>
      <c r="W375" s="6"/>
      <c r="X375" s="6"/>
      <c r="Y375" s="6"/>
      <c r="Z375" s="6"/>
    </row>
    <row r="376" ht="45.0" customHeight="1">
      <c r="A376" s="104"/>
      <c r="B376" s="122"/>
      <c r="C376" s="178" t="s">
        <v>1689</v>
      </c>
      <c r="D376" s="108">
        <v>1.0</v>
      </c>
      <c r="E376" s="113" t="s">
        <v>158</v>
      </c>
      <c r="F376" s="108"/>
      <c r="G376" s="108" t="s">
        <v>2760</v>
      </c>
      <c r="H376" s="78"/>
      <c r="I376" s="78"/>
      <c r="J376" s="5"/>
      <c r="K376" s="5"/>
      <c r="L376" s="5"/>
      <c r="M376" s="5"/>
      <c r="N376" s="5"/>
      <c r="O376" s="5"/>
      <c r="P376" s="5"/>
      <c r="Q376" s="5"/>
      <c r="R376" s="5"/>
      <c r="S376" s="5"/>
      <c r="T376" s="6"/>
      <c r="U376" s="6"/>
      <c r="V376" s="6"/>
      <c r="W376" s="6"/>
      <c r="X376" s="6"/>
      <c r="Y376" s="6"/>
      <c r="Z376" s="6"/>
    </row>
    <row r="377" ht="47.25" customHeight="1">
      <c r="A377" s="104" t="s">
        <v>1563</v>
      </c>
      <c r="B377" s="122" t="s">
        <v>1564</v>
      </c>
      <c r="C377" s="115" t="s">
        <v>1695</v>
      </c>
      <c r="D377" s="108">
        <v>2.0</v>
      </c>
      <c r="E377" s="113" t="s">
        <v>1698</v>
      </c>
      <c r="F377" s="115" t="s">
        <v>1699</v>
      </c>
      <c r="G377" s="108"/>
      <c r="H377" s="78"/>
      <c r="I377" s="78"/>
      <c r="J377" s="5"/>
      <c r="K377" s="5"/>
      <c r="L377" s="5"/>
      <c r="M377" s="5"/>
      <c r="N377" s="5"/>
      <c r="O377" s="5"/>
      <c r="P377" s="5"/>
      <c r="Q377" s="5"/>
      <c r="R377" s="5"/>
      <c r="S377" s="5"/>
      <c r="T377" s="6"/>
      <c r="U377" s="6"/>
      <c r="V377" s="6"/>
      <c r="W377" s="6"/>
      <c r="X377" s="6"/>
      <c r="Y377" s="6"/>
      <c r="Z377" s="6"/>
    </row>
    <row r="378" ht="60.0" customHeight="1">
      <c r="A378" s="104"/>
      <c r="B378" s="122"/>
      <c r="C378" s="134" t="s">
        <v>1702</v>
      </c>
      <c r="D378" s="108">
        <v>1.0</v>
      </c>
      <c r="E378" s="113" t="s">
        <v>1053</v>
      </c>
      <c r="F378" s="134"/>
      <c r="G378" s="108" t="s">
        <v>1640</v>
      </c>
      <c r="H378" s="78"/>
      <c r="I378" s="78"/>
      <c r="J378" s="5"/>
      <c r="K378" s="5"/>
      <c r="L378" s="5"/>
      <c r="M378" s="5"/>
      <c r="N378" s="5"/>
      <c r="O378" s="5"/>
      <c r="P378" s="5"/>
      <c r="Q378" s="5"/>
      <c r="R378" s="5"/>
      <c r="S378" s="5"/>
      <c r="T378" s="6"/>
      <c r="U378" s="6"/>
      <c r="V378" s="6"/>
      <c r="W378" s="6"/>
      <c r="X378" s="6"/>
      <c r="Y378" s="6"/>
      <c r="Z378" s="6"/>
    </row>
    <row r="379" ht="30.0" customHeight="1">
      <c r="A379" s="104"/>
      <c r="B379" s="122"/>
      <c r="C379" s="115" t="s">
        <v>1703</v>
      </c>
      <c r="D379" s="108">
        <v>2.0</v>
      </c>
      <c r="E379" s="113" t="s">
        <v>158</v>
      </c>
      <c r="F379" s="115"/>
      <c r="G379" s="108"/>
      <c r="H379" s="78"/>
      <c r="I379" s="78"/>
      <c r="J379" s="5"/>
      <c r="K379" s="5"/>
      <c r="L379" s="5"/>
      <c r="M379" s="5"/>
      <c r="N379" s="5"/>
      <c r="O379" s="5"/>
      <c r="P379" s="5"/>
      <c r="Q379" s="5"/>
      <c r="R379" s="5"/>
      <c r="S379" s="5"/>
      <c r="T379" s="6"/>
      <c r="U379" s="6"/>
      <c r="V379" s="6"/>
      <c r="W379" s="6"/>
      <c r="X379" s="6"/>
      <c r="Y379" s="6"/>
      <c r="Z379" s="6"/>
    </row>
    <row r="380" ht="75.0" customHeight="1">
      <c r="A380" s="104" t="s">
        <v>1565</v>
      </c>
      <c r="B380" s="122" t="s">
        <v>1566</v>
      </c>
      <c r="C380" s="110" t="s">
        <v>3385</v>
      </c>
      <c r="D380" s="108">
        <v>0.0</v>
      </c>
      <c r="E380" s="109" t="s">
        <v>495</v>
      </c>
      <c r="F380" s="108"/>
      <c r="G380" s="108"/>
      <c r="H380" s="78"/>
      <c r="I380" s="78"/>
      <c r="J380" s="5"/>
      <c r="K380" s="5"/>
      <c r="L380" s="5"/>
      <c r="M380" s="5"/>
      <c r="N380" s="5"/>
      <c r="O380" s="5"/>
      <c r="P380" s="5"/>
      <c r="Q380" s="5"/>
      <c r="R380" s="5"/>
      <c r="S380" s="5"/>
      <c r="T380" s="6"/>
      <c r="U380" s="6"/>
      <c r="V380" s="6"/>
      <c r="W380" s="6"/>
      <c r="X380" s="6"/>
      <c r="Y380" s="6"/>
      <c r="Z380" s="6"/>
    </row>
    <row r="381" ht="30.0" customHeight="1">
      <c r="A381" s="104"/>
      <c r="B381" s="122"/>
      <c r="C381" s="134" t="s">
        <v>3305</v>
      </c>
      <c r="D381" s="108">
        <v>1.0</v>
      </c>
      <c r="E381" s="113" t="s">
        <v>495</v>
      </c>
      <c r="F381" s="108"/>
      <c r="G381" s="108" t="s">
        <v>2760</v>
      </c>
      <c r="H381" s="78"/>
      <c r="I381" s="78"/>
      <c r="J381" s="5"/>
      <c r="K381" s="5"/>
      <c r="L381" s="5"/>
      <c r="M381" s="5"/>
      <c r="N381" s="5"/>
      <c r="O381" s="5"/>
      <c r="P381" s="5"/>
      <c r="Q381" s="5"/>
      <c r="R381" s="5"/>
      <c r="S381" s="5"/>
      <c r="T381" s="6"/>
      <c r="U381" s="6"/>
      <c r="V381" s="6"/>
      <c r="W381" s="6"/>
      <c r="X381" s="6"/>
      <c r="Y381" s="6"/>
      <c r="Z381" s="6"/>
    </row>
    <row r="382" ht="63.0" customHeight="1">
      <c r="A382" s="104" t="s">
        <v>1568</v>
      </c>
      <c r="B382" s="122" t="s">
        <v>1570</v>
      </c>
      <c r="C382" s="134" t="s">
        <v>1710</v>
      </c>
      <c r="D382" s="108">
        <v>2.0</v>
      </c>
      <c r="E382" s="113" t="s">
        <v>1062</v>
      </c>
      <c r="F382" s="108"/>
      <c r="G382" s="108"/>
      <c r="H382" s="78"/>
      <c r="I382" s="78"/>
      <c r="J382" s="5"/>
      <c r="K382" s="5"/>
      <c r="L382" s="5"/>
      <c r="M382" s="5"/>
      <c r="N382" s="5"/>
      <c r="O382" s="5"/>
      <c r="P382" s="5"/>
      <c r="Q382" s="5"/>
      <c r="R382" s="5"/>
      <c r="S382" s="5"/>
      <c r="T382" s="6"/>
      <c r="U382" s="6"/>
      <c r="V382" s="6"/>
      <c r="W382" s="6"/>
      <c r="X382" s="6"/>
      <c r="Y382" s="6"/>
      <c r="Z382" s="6"/>
    </row>
    <row r="383" ht="39.75" hidden="1" customHeight="1">
      <c r="A383" s="347" t="s">
        <v>1572</v>
      </c>
      <c r="B383" s="99" t="s">
        <v>1574</v>
      </c>
      <c r="C383" s="3"/>
      <c r="D383" s="3"/>
      <c r="E383" s="3"/>
      <c r="F383" s="3"/>
      <c r="G383" s="4"/>
      <c r="H383" s="78"/>
      <c r="I383" s="78"/>
      <c r="J383" s="5"/>
      <c r="K383" s="5"/>
      <c r="L383" s="5"/>
      <c r="M383" s="5"/>
      <c r="N383" s="5"/>
      <c r="O383" s="5"/>
      <c r="P383" s="5"/>
      <c r="Q383" s="5"/>
      <c r="R383" s="5"/>
      <c r="S383" s="5"/>
      <c r="T383" s="6"/>
      <c r="U383" s="6"/>
      <c r="V383" s="6"/>
      <c r="W383" s="6"/>
      <c r="X383" s="6"/>
      <c r="Y383" s="6"/>
      <c r="Z383" s="6"/>
    </row>
    <row r="384" ht="60.0" hidden="1" customHeight="1">
      <c r="A384" s="120" t="s">
        <v>1581</v>
      </c>
      <c r="B384" s="110" t="s">
        <v>1582</v>
      </c>
      <c r="C384" s="108"/>
      <c r="D384" s="108"/>
      <c r="E384" s="113"/>
      <c r="F384" s="108"/>
      <c r="G384" s="108"/>
      <c r="H384" s="78"/>
      <c r="I384" s="78"/>
      <c r="J384" s="5"/>
      <c r="K384" s="5"/>
      <c r="L384" s="5"/>
      <c r="M384" s="5"/>
      <c r="N384" s="5"/>
      <c r="O384" s="5"/>
      <c r="P384" s="5"/>
      <c r="Q384" s="5"/>
      <c r="R384" s="5"/>
      <c r="S384" s="5"/>
      <c r="T384" s="6"/>
      <c r="U384" s="6"/>
      <c r="V384" s="6"/>
      <c r="W384" s="6"/>
      <c r="X384" s="6"/>
      <c r="Y384" s="6"/>
      <c r="Z384" s="6"/>
    </row>
    <row r="385" ht="45.0" hidden="1" customHeight="1">
      <c r="A385" s="120" t="s">
        <v>1583</v>
      </c>
      <c r="B385" s="110" t="s">
        <v>1584</v>
      </c>
      <c r="C385" s="108"/>
      <c r="D385" s="108"/>
      <c r="E385" s="113"/>
      <c r="F385" s="108"/>
      <c r="G385" s="108"/>
      <c r="H385" s="78"/>
      <c r="I385" s="78"/>
      <c r="J385" s="5"/>
      <c r="K385" s="5"/>
      <c r="L385" s="5"/>
      <c r="M385" s="5"/>
      <c r="N385" s="5"/>
      <c r="O385" s="5"/>
      <c r="P385" s="5"/>
      <c r="Q385" s="5"/>
      <c r="R385" s="5"/>
      <c r="S385" s="5"/>
      <c r="T385" s="6"/>
      <c r="U385" s="6"/>
      <c r="V385" s="6"/>
      <c r="W385" s="6"/>
      <c r="X385" s="6"/>
      <c r="Y385" s="6"/>
      <c r="Z385" s="6"/>
    </row>
    <row r="386" ht="78.75" hidden="1" customHeight="1">
      <c r="A386" s="120" t="s">
        <v>1587</v>
      </c>
      <c r="B386" s="122" t="s">
        <v>1690</v>
      </c>
      <c r="C386" s="108"/>
      <c r="D386" s="108"/>
      <c r="E386" s="113"/>
      <c r="F386" s="108"/>
      <c r="G386" s="108"/>
      <c r="H386" s="78"/>
      <c r="I386" s="78"/>
      <c r="J386" s="5"/>
      <c r="K386" s="5"/>
      <c r="L386" s="5"/>
      <c r="M386" s="5"/>
      <c r="N386" s="5"/>
      <c r="O386" s="5"/>
      <c r="P386" s="5"/>
      <c r="Q386" s="5"/>
      <c r="R386" s="5"/>
      <c r="S386" s="5"/>
      <c r="T386" s="6"/>
      <c r="U386" s="6"/>
      <c r="V386" s="6"/>
      <c r="W386" s="6"/>
      <c r="X386" s="6"/>
      <c r="Y386" s="6"/>
      <c r="Z386" s="6"/>
    </row>
    <row r="387" ht="39.75" customHeight="1">
      <c r="A387" s="96" t="s">
        <v>1590</v>
      </c>
      <c r="B387" s="99" t="s">
        <v>1592</v>
      </c>
      <c r="C387" s="3"/>
      <c r="D387" s="3"/>
      <c r="E387" s="3"/>
      <c r="F387" s="3"/>
      <c r="G387" s="4"/>
      <c r="H387" s="78">
        <f>SUM(D390:D391)</f>
        <v>0</v>
      </c>
      <c r="I387" s="78">
        <f>COUNT(D390:D391)*2</f>
        <v>4</v>
      </c>
      <c r="J387" s="5"/>
      <c r="K387" s="5"/>
      <c r="L387" s="5"/>
      <c r="M387" s="5"/>
      <c r="N387" s="5"/>
      <c r="O387" s="5"/>
      <c r="P387" s="5"/>
      <c r="Q387" s="5"/>
      <c r="R387" s="5"/>
      <c r="S387" s="5"/>
      <c r="T387" s="6"/>
      <c r="U387" s="6"/>
      <c r="V387" s="6"/>
      <c r="W387" s="6"/>
      <c r="X387" s="6"/>
      <c r="Y387" s="6"/>
      <c r="Z387" s="6"/>
    </row>
    <row r="388" ht="31.5" hidden="1" customHeight="1">
      <c r="A388" s="120" t="s">
        <v>1597</v>
      </c>
      <c r="B388" s="122" t="s">
        <v>1598</v>
      </c>
      <c r="C388" s="108"/>
      <c r="D388" s="108"/>
      <c r="E388" s="113"/>
      <c r="F388" s="108"/>
      <c r="G388" s="108"/>
      <c r="H388" s="78"/>
      <c r="I388" s="78"/>
      <c r="J388" s="5"/>
      <c r="K388" s="5"/>
      <c r="L388" s="5"/>
      <c r="M388" s="5"/>
      <c r="N388" s="5"/>
      <c r="O388" s="5"/>
      <c r="P388" s="5"/>
      <c r="Q388" s="5"/>
      <c r="R388" s="5"/>
      <c r="S388" s="5"/>
      <c r="T388" s="6"/>
      <c r="U388" s="6"/>
      <c r="V388" s="6"/>
      <c r="W388" s="6"/>
      <c r="X388" s="6"/>
      <c r="Y388" s="6"/>
      <c r="Z388" s="6"/>
    </row>
    <row r="389" ht="31.5" hidden="1" customHeight="1">
      <c r="A389" s="120" t="s">
        <v>1600</v>
      </c>
      <c r="B389" s="122" t="s">
        <v>1601</v>
      </c>
      <c r="C389" s="108"/>
      <c r="D389" s="108"/>
      <c r="E389" s="113"/>
      <c r="F389" s="108"/>
      <c r="G389" s="108"/>
      <c r="H389" s="78"/>
      <c r="I389" s="78"/>
      <c r="J389" s="5"/>
      <c r="K389" s="5"/>
      <c r="L389" s="5"/>
      <c r="M389" s="5"/>
      <c r="N389" s="5"/>
      <c r="O389" s="5"/>
      <c r="P389" s="5"/>
      <c r="Q389" s="5"/>
      <c r="R389" s="5"/>
      <c r="S389" s="5"/>
      <c r="T389" s="6"/>
      <c r="U389" s="6"/>
      <c r="V389" s="6"/>
      <c r="W389" s="6"/>
      <c r="X389" s="6"/>
      <c r="Y389" s="6"/>
      <c r="Z389" s="6"/>
    </row>
    <row r="390" ht="31.5" customHeight="1">
      <c r="A390" s="104" t="s">
        <v>1603</v>
      </c>
      <c r="B390" s="122" t="s">
        <v>1604</v>
      </c>
      <c r="C390" s="115" t="s">
        <v>1605</v>
      </c>
      <c r="D390" s="108">
        <v>0.0</v>
      </c>
      <c r="E390" s="18" t="s">
        <v>158</v>
      </c>
      <c r="F390" s="108"/>
      <c r="G390" s="108"/>
      <c r="H390" s="78"/>
      <c r="I390" s="78"/>
      <c r="J390" s="5"/>
      <c r="K390" s="5"/>
      <c r="L390" s="5"/>
      <c r="M390" s="5"/>
      <c r="N390" s="5"/>
      <c r="O390" s="5"/>
      <c r="P390" s="5"/>
      <c r="Q390" s="5"/>
      <c r="R390" s="5"/>
      <c r="S390" s="5"/>
      <c r="T390" s="6"/>
      <c r="U390" s="6"/>
      <c r="V390" s="6"/>
      <c r="W390" s="6"/>
      <c r="X390" s="6"/>
      <c r="Y390" s="6"/>
      <c r="Z390" s="6"/>
    </row>
    <row r="391" ht="30.0" customHeight="1">
      <c r="A391" s="104"/>
      <c r="B391" s="122"/>
      <c r="C391" s="115" t="s">
        <v>1607</v>
      </c>
      <c r="D391" s="108">
        <v>0.0</v>
      </c>
      <c r="E391" s="113" t="s">
        <v>158</v>
      </c>
      <c r="F391" s="108"/>
      <c r="G391" s="108"/>
      <c r="H391" s="78"/>
      <c r="I391" s="78"/>
      <c r="J391" s="5"/>
      <c r="K391" s="5"/>
      <c r="L391" s="5"/>
      <c r="M391" s="5"/>
      <c r="N391" s="5"/>
      <c r="O391" s="5"/>
      <c r="P391" s="5"/>
      <c r="Q391" s="5"/>
      <c r="R391" s="5"/>
      <c r="S391" s="5"/>
      <c r="T391" s="6"/>
      <c r="U391" s="6"/>
      <c r="V391" s="6"/>
      <c r="W391" s="6"/>
      <c r="X391" s="6"/>
      <c r="Y391" s="6"/>
      <c r="Z391" s="6"/>
    </row>
    <row r="392" ht="63.0" hidden="1" customHeight="1">
      <c r="A392" s="120" t="s">
        <v>1609</v>
      </c>
      <c r="B392" s="172" t="s">
        <v>1611</v>
      </c>
      <c r="C392" s="108"/>
      <c r="D392" s="108"/>
      <c r="E392" s="113"/>
      <c r="F392" s="108"/>
      <c r="G392" s="108"/>
      <c r="H392" s="78"/>
      <c r="I392" s="78"/>
      <c r="J392" s="5"/>
      <c r="K392" s="5"/>
      <c r="L392" s="5"/>
      <c r="M392" s="5"/>
      <c r="N392" s="5"/>
      <c r="O392" s="5"/>
      <c r="P392" s="5"/>
      <c r="Q392" s="5"/>
      <c r="R392" s="5"/>
      <c r="S392" s="5"/>
      <c r="T392" s="6"/>
      <c r="U392" s="6"/>
      <c r="V392" s="6"/>
      <c r="W392" s="6"/>
      <c r="X392" s="6"/>
      <c r="Y392" s="6"/>
      <c r="Z392" s="6"/>
    </row>
    <row r="393" ht="31.5" hidden="1" customHeight="1">
      <c r="A393" s="120" t="s">
        <v>1612</v>
      </c>
      <c r="B393" s="122" t="s">
        <v>1613</v>
      </c>
      <c r="C393" s="108"/>
      <c r="D393" s="108"/>
      <c r="E393" s="113"/>
      <c r="F393" s="108"/>
      <c r="G393" s="108"/>
      <c r="H393" s="78"/>
      <c r="I393" s="78"/>
      <c r="J393" s="5"/>
      <c r="K393" s="5"/>
      <c r="L393" s="5"/>
      <c r="M393" s="5"/>
      <c r="N393" s="5"/>
      <c r="O393" s="5"/>
      <c r="P393" s="5"/>
      <c r="Q393" s="5"/>
      <c r="R393" s="5"/>
      <c r="S393" s="5"/>
      <c r="T393" s="6"/>
      <c r="U393" s="6"/>
      <c r="V393" s="6"/>
      <c r="W393" s="6"/>
      <c r="X393" s="6"/>
      <c r="Y393" s="6"/>
      <c r="Z393" s="6"/>
    </row>
    <row r="394" ht="39.75" customHeight="1">
      <c r="A394" s="320" t="s">
        <v>1614</v>
      </c>
      <c r="B394" s="99" t="s">
        <v>1615</v>
      </c>
      <c r="C394" s="3"/>
      <c r="D394" s="3"/>
      <c r="E394" s="3"/>
      <c r="F394" s="3"/>
      <c r="G394" s="4"/>
      <c r="H394" s="78">
        <f>SUM(D395:D397)</f>
        <v>1</v>
      </c>
      <c r="I394" s="78">
        <f>COUNT(D395:D397)*2</f>
        <v>4</v>
      </c>
      <c r="J394" s="5"/>
      <c r="K394" s="5"/>
      <c r="L394" s="5"/>
      <c r="M394" s="5"/>
      <c r="N394" s="5"/>
      <c r="O394" s="5"/>
      <c r="P394" s="5"/>
      <c r="Q394" s="5"/>
      <c r="R394" s="5"/>
      <c r="S394" s="5"/>
      <c r="T394" s="6"/>
      <c r="U394" s="6"/>
      <c r="V394" s="6"/>
      <c r="W394" s="6"/>
      <c r="X394" s="6"/>
      <c r="Y394" s="6"/>
      <c r="Z394" s="6"/>
    </row>
    <row r="395" ht="31.5" customHeight="1">
      <c r="A395" s="104" t="s">
        <v>1625</v>
      </c>
      <c r="B395" s="122" t="s">
        <v>1626</v>
      </c>
      <c r="C395" s="115" t="s">
        <v>3391</v>
      </c>
      <c r="D395" s="108">
        <v>1.0</v>
      </c>
      <c r="E395" s="113" t="s">
        <v>331</v>
      </c>
      <c r="F395" s="108"/>
      <c r="G395" s="108" t="s">
        <v>3392</v>
      </c>
      <c r="H395" s="78"/>
      <c r="I395" s="78"/>
      <c r="J395" s="5"/>
      <c r="K395" s="5"/>
      <c r="L395" s="5"/>
      <c r="M395" s="5"/>
      <c r="N395" s="5"/>
      <c r="O395" s="5"/>
      <c r="P395" s="5"/>
      <c r="Q395" s="5"/>
      <c r="R395" s="5"/>
      <c r="S395" s="5"/>
      <c r="T395" s="6"/>
      <c r="U395" s="6"/>
      <c r="V395" s="6"/>
      <c r="W395" s="6"/>
      <c r="X395" s="6"/>
      <c r="Y395" s="6"/>
      <c r="Z395" s="6"/>
    </row>
    <row r="396" ht="31.5" hidden="1" customHeight="1">
      <c r="A396" s="120" t="s">
        <v>1632</v>
      </c>
      <c r="B396" s="122" t="s">
        <v>1633</v>
      </c>
      <c r="C396" s="108"/>
      <c r="D396" s="108"/>
      <c r="E396" s="113"/>
      <c r="F396" s="108"/>
      <c r="G396" s="108"/>
      <c r="H396" s="78"/>
      <c r="I396" s="78"/>
      <c r="J396" s="5"/>
      <c r="K396" s="5"/>
      <c r="L396" s="5"/>
      <c r="M396" s="5"/>
      <c r="N396" s="5"/>
      <c r="O396" s="5"/>
      <c r="P396" s="5"/>
      <c r="Q396" s="5"/>
      <c r="R396" s="5"/>
      <c r="S396" s="5"/>
      <c r="T396" s="6"/>
      <c r="U396" s="6"/>
      <c r="V396" s="6"/>
      <c r="W396" s="6"/>
      <c r="X396" s="6"/>
      <c r="Y396" s="6"/>
      <c r="Z396" s="6"/>
    </row>
    <row r="397" ht="31.5" customHeight="1">
      <c r="A397" s="104" t="s">
        <v>1638</v>
      </c>
      <c r="B397" s="122" t="s">
        <v>1641</v>
      </c>
      <c r="C397" s="134" t="s">
        <v>1821</v>
      </c>
      <c r="D397" s="108">
        <v>0.0</v>
      </c>
      <c r="E397" s="113" t="s">
        <v>158</v>
      </c>
      <c r="F397" s="108"/>
      <c r="G397" s="108"/>
      <c r="H397" s="78"/>
      <c r="I397" s="78"/>
      <c r="J397" s="5"/>
      <c r="K397" s="5"/>
      <c r="L397" s="5"/>
      <c r="M397" s="5"/>
      <c r="N397" s="5"/>
      <c r="O397" s="5"/>
      <c r="P397" s="5"/>
      <c r="Q397" s="5"/>
      <c r="R397" s="5"/>
      <c r="S397" s="5"/>
      <c r="T397" s="6"/>
      <c r="U397" s="6"/>
      <c r="V397" s="6"/>
      <c r="W397" s="6"/>
      <c r="X397" s="6"/>
      <c r="Y397" s="6"/>
      <c r="Z397" s="6"/>
    </row>
    <row r="398" ht="39.75" customHeight="1">
      <c r="A398" s="320" t="s">
        <v>1646</v>
      </c>
      <c r="B398" s="99" t="s">
        <v>1649</v>
      </c>
      <c r="C398" s="3"/>
      <c r="D398" s="3"/>
      <c r="E398" s="3"/>
      <c r="F398" s="3"/>
      <c r="G398" s="4"/>
      <c r="H398" s="78">
        <f>SUM(D406:D412)</f>
        <v>11</v>
      </c>
      <c r="I398" s="78">
        <f>COUNT(D406:D412)*2</f>
        <v>14</v>
      </c>
      <c r="J398" s="5"/>
      <c r="K398" s="5"/>
      <c r="L398" s="5"/>
      <c r="M398" s="5"/>
      <c r="N398" s="5"/>
      <c r="O398" s="5"/>
      <c r="P398" s="5"/>
      <c r="Q398" s="5"/>
      <c r="R398" s="5"/>
      <c r="S398" s="5"/>
      <c r="T398" s="6"/>
      <c r="U398" s="6"/>
      <c r="V398" s="6"/>
      <c r="W398" s="6"/>
      <c r="X398" s="6"/>
      <c r="Y398" s="6"/>
      <c r="Z398" s="6"/>
    </row>
    <row r="399" ht="47.25" hidden="1" customHeight="1">
      <c r="A399" s="120" t="s">
        <v>1657</v>
      </c>
      <c r="B399" s="122" t="s">
        <v>1658</v>
      </c>
      <c r="C399" s="108"/>
      <c r="D399" s="108"/>
      <c r="E399" s="113"/>
      <c r="F399" s="108"/>
      <c r="G399" s="108"/>
      <c r="H399" s="78"/>
      <c r="I399" s="78"/>
      <c r="J399" s="5"/>
      <c r="K399" s="5"/>
      <c r="L399" s="5"/>
      <c r="M399" s="5"/>
      <c r="N399" s="5"/>
      <c r="O399" s="5"/>
      <c r="P399" s="5"/>
      <c r="Q399" s="5"/>
      <c r="R399" s="5"/>
      <c r="S399" s="5"/>
      <c r="T399" s="6"/>
      <c r="U399" s="6"/>
      <c r="V399" s="6"/>
      <c r="W399" s="6"/>
      <c r="X399" s="6"/>
      <c r="Y399" s="6"/>
      <c r="Z399" s="6"/>
    </row>
    <row r="400" ht="31.5" hidden="1" customHeight="1">
      <c r="A400" s="120" t="s">
        <v>1661</v>
      </c>
      <c r="B400" s="122" t="s">
        <v>1662</v>
      </c>
      <c r="C400" s="108"/>
      <c r="D400" s="108"/>
      <c r="E400" s="113"/>
      <c r="F400" s="108"/>
      <c r="G400" s="108"/>
      <c r="H400" s="78"/>
      <c r="I400" s="78"/>
      <c r="J400" s="5"/>
      <c r="K400" s="5"/>
      <c r="L400" s="5"/>
      <c r="M400" s="5"/>
      <c r="N400" s="5"/>
      <c r="O400" s="5"/>
      <c r="P400" s="5"/>
      <c r="Q400" s="5"/>
      <c r="R400" s="5"/>
      <c r="S400" s="5"/>
      <c r="T400" s="6"/>
      <c r="U400" s="6"/>
      <c r="V400" s="6"/>
      <c r="W400" s="6"/>
      <c r="X400" s="6"/>
      <c r="Y400" s="6"/>
      <c r="Z400" s="6"/>
    </row>
    <row r="401" ht="31.5" hidden="1" customHeight="1">
      <c r="A401" s="120" t="s">
        <v>1664</v>
      </c>
      <c r="B401" s="122" t="s">
        <v>1665</v>
      </c>
      <c r="C401" s="108"/>
      <c r="D401" s="108"/>
      <c r="E401" s="113"/>
      <c r="F401" s="108"/>
      <c r="G401" s="108"/>
      <c r="H401" s="78"/>
      <c r="I401" s="78"/>
      <c r="J401" s="5"/>
      <c r="K401" s="5"/>
      <c r="L401" s="5"/>
      <c r="M401" s="5"/>
      <c r="N401" s="5"/>
      <c r="O401" s="5"/>
      <c r="P401" s="5"/>
      <c r="Q401" s="5"/>
      <c r="R401" s="5"/>
      <c r="S401" s="5"/>
      <c r="T401" s="6"/>
      <c r="U401" s="6"/>
      <c r="V401" s="6"/>
      <c r="W401" s="6"/>
      <c r="X401" s="6"/>
      <c r="Y401" s="6"/>
      <c r="Z401" s="6"/>
    </row>
    <row r="402" ht="31.5" hidden="1" customHeight="1">
      <c r="A402" s="120" t="s">
        <v>1666</v>
      </c>
      <c r="B402" s="122" t="s">
        <v>1667</v>
      </c>
      <c r="C402" s="108"/>
      <c r="D402" s="108"/>
      <c r="E402" s="113"/>
      <c r="F402" s="108"/>
      <c r="G402" s="108"/>
      <c r="H402" s="78"/>
      <c r="I402" s="78"/>
      <c r="J402" s="5"/>
      <c r="K402" s="5"/>
      <c r="L402" s="5"/>
      <c r="M402" s="5"/>
      <c r="N402" s="5"/>
      <c r="O402" s="5"/>
      <c r="P402" s="5"/>
      <c r="Q402" s="5"/>
      <c r="R402" s="5"/>
      <c r="S402" s="5"/>
      <c r="T402" s="6"/>
      <c r="U402" s="6"/>
      <c r="V402" s="6"/>
      <c r="W402" s="6"/>
      <c r="X402" s="6"/>
      <c r="Y402" s="6"/>
      <c r="Z402" s="6"/>
    </row>
    <row r="403" ht="47.25" hidden="1" customHeight="1">
      <c r="A403" s="120" t="s">
        <v>1668</v>
      </c>
      <c r="B403" s="122" t="s">
        <v>1669</v>
      </c>
      <c r="C403" s="108"/>
      <c r="D403" s="108"/>
      <c r="E403" s="113"/>
      <c r="F403" s="108"/>
      <c r="G403" s="108"/>
      <c r="H403" s="78"/>
      <c r="I403" s="78"/>
      <c r="J403" s="5"/>
      <c r="K403" s="5"/>
      <c r="L403" s="5"/>
      <c r="M403" s="5"/>
      <c r="N403" s="5"/>
      <c r="O403" s="5"/>
      <c r="P403" s="5"/>
      <c r="Q403" s="5"/>
      <c r="R403" s="5"/>
      <c r="S403" s="5"/>
      <c r="T403" s="6"/>
      <c r="U403" s="6"/>
      <c r="V403" s="6"/>
      <c r="W403" s="6"/>
      <c r="X403" s="6"/>
      <c r="Y403" s="6"/>
      <c r="Z403" s="6"/>
    </row>
    <row r="404" ht="31.5" hidden="1" customHeight="1">
      <c r="A404" s="120" t="s">
        <v>1670</v>
      </c>
      <c r="B404" s="122" t="s">
        <v>1671</v>
      </c>
      <c r="C404" s="108"/>
      <c r="D404" s="108"/>
      <c r="E404" s="113"/>
      <c r="F404" s="108"/>
      <c r="G404" s="108"/>
      <c r="H404" s="78"/>
      <c r="I404" s="78"/>
      <c r="J404" s="5"/>
      <c r="K404" s="5"/>
      <c r="L404" s="5"/>
      <c r="M404" s="5"/>
      <c r="N404" s="5"/>
      <c r="O404" s="5"/>
      <c r="P404" s="5"/>
      <c r="Q404" s="5"/>
      <c r="R404" s="5"/>
      <c r="S404" s="5"/>
      <c r="T404" s="6"/>
      <c r="U404" s="6"/>
      <c r="V404" s="6"/>
      <c r="W404" s="6"/>
      <c r="X404" s="6"/>
      <c r="Y404" s="6"/>
      <c r="Z404" s="6"/>
    </row>
    <row r="405" ht="31.5" hidden="1" customHeight="1">
      <c r="A405" s="120" t="s">
        <v>1672</v>
      </c>
      <c r="B405" s="122" t="s">
        <v>1673</v>
      </c>
      <c r="C405" s="108"/>
      <c r="D405" s="108"/>
      <c r="E405" s="113"/>
      <c r="F405" s="108"/>
      <c r="G405" s="108"/>
      <c r="H405" s="78"/>
      <c r="I405" s="78"/>
      <c r="J405" s="5"/>
      <c r="K405" s="5"/>
      <c r="L405" s="5"/>
      <c r="M405" s="5"/>
      <c r="N405" s="5"/>
      <c r="O405" s="5"/>
      <c r="P405" s="5"/>
      <c r="Q405" s="5"/>
      <c r="R405" s="5"/>
      <c r="S405" s="5"/>
      <c r="T405" s="6"/>
      <c r="U405" s="6"/>
      <c r="V405" s="6"/>
      <c r="W405" s="6"/>
      <c r="X405" s="6"/>
      <c r="Y405" s="6"/>
      <c r="Z405" s="6"/>
    </row>
    <row r="406" ht="31.5" customHeight="1">
      <c r="A406" s="104" t="s">
        <v>1674</v>
      </c>
      <c r="B406" s="122" t="s">
        <v>1675</v>
      </c>
      <c r="C406" s="110" t="s">
        <v>3398</v>
      </c>
      <c r="D406" s="108">
        <v>0.0</v>
      </c>
      <c r="E406" s="113" t="s">
        <v>1062</v>
      </c>
      <c r="F406" s="108"/>
      <c r="G406" s="108"/>
      <c r="H406" s="78"/>
      <c r="I406" s="78"/>
      <c r="J406" s="5"/>
      <c r="K406" s="5"/>
      <c r="L406" s="5"/>
      <c r="M406" s="5"/>
      <c r="N406" s="5"/>
      <c r="O406" s="5"/>
      <c r="P406" s="5"/>
      <c r="Q406" s="5"/>
      <c r="R406" s="5"/>
      <c r="S406" s="5"/>
      <c r="T406" s="6"/>
      <c r="U406" s="6"/>
      <c r="V406" s="6"/>
      <c r="W406" s="6"/>
      <c r="X406" s="6"/>
      <c r="Y406" s="6"/>
      <c r="Z406" s="6"/>
    </row>
    <row r="407" ht="31.5" customHeight="1">
      <c r="A407" s="104" t="s">
        <v>1676</v>
      </c>
      <c r="B407" s="122" t="s">
        <v>1677</v>
      </c>
      <c r="C407" s="134" t="s">
        <v>1781</v>
      </c>
      <c r="D407" s="108">
        <v>2.0</v>
      </c>
      <c r="E407" s="113" t="s">
        <v>1053</v>
      </c>
      <c r="F407" s="108"/>
      <c r="G407" s="108"/>
      <c r="H407" s="78"/>
      <c r="I407" s="78"/>
      <c r="J407" s="5"/>
      <c r="K407" s="5"/>
      <c r="L407" s="5"/>
      <c r="M407" s="5"/>
      <c r="N407" s="5"/>
      <c r="O407" s="5"/>
      <c r="P407" s="5"/>
      <c r="Q407" s="5"/>
      <c r="R407" s="5"/>
      <c r="S407" s="5"/>
      <c r="T407" s="6"/>
      <c r="U407" s="6"/>
      <c r="V407" s="6"/>
      <c r="W407" s="6"/>
      <c r="X407" s="6"/>
      <c r="Y407" s="6"/>
      <c r="Z407" s="6"/>
    </row>
    <row r="408" ht="30.0" customHeight="1">
      <c r="A408" s="104"/>
      <c r="B408" s="106"/>
      <c r="C408" s="134" t="s">
        <v>1790</v>
      </c>
      <c r="D408" s="108">
        <v>2.0</v>
      </c>
      <c r="E408" s="113" t="s">
        <v>114</v>
      </c>
      <c r="F408" s="108"/>
      <c r="G408" s="108"/>
      <c r="H408" s="78"/>
      <c r="I408" s="78"/>
      <c r="J408" s="5"/>
      <c r="K408" s="5"/>
      <c r="L408" s="5"/>
      <c r="M408" s="5"/>
      <c r="N408" s="5"/>
      <c r="O408" s="5"/>
      <c r="P408" s="5"/>
      <c r="Q408" s="5"/>
      <c r="R408" s="5"/>
      <c r="S408" s="5"/>
      <c r="T408" s="6"/>
      <c r="U408" s="6"/>
      <c r="V408" s="6"/>
      <c r="W408" s="6"/>
      <c r="X408" s="6"/>
      <c r="Y408" s="6"/>
      <c r="Z408" s="6"/>
    </row>
    <row r="409" ht="30.0" customHeight="1">
      <c r="A409" s="104"/>
      <c r="B409" s="106"/>
      <c r="C409" s="134" t="s">
        <v>1798</v>
      </c>
      <c r="D409" s="108">
        <v>2.0</v>
      </c>
      <c r="E409" s="113" t="s">
        <v>1053</v>
      </c>
      <c r="F409" s="108"/>
      <c r="G409" s="108"/>
      <c r="H409" s="78"/>
      <c r="I409" s="78"/>
      <c r="J409" s="5"/>
      <c r="K409" s="5"/>
      <c r="L409" s="5"/>
      <c r="M409" s="5"/>
      <c r="N409" s="5"/>
      <c r="O409" s="5"/>
      <c r="P409" s="5"/>
      <c r="Q409" s="5"/>
      <c r="R409" s="5"/>
      <c r="S409" s="5"/>
      <c r="T409" s="6"/>
      <c r="U409" s="6"/>
      <c r="V409" s="6"/>
      <c r="W409" s="6"/>
      <c r="X409" s="6"/>
      <c r="Y409" s="6"/>
      <c r="Z409" s="6"/>
    </row>
    <row r="410" ht="30.0" customHeight="1">
      <c r="A410" s="104"/>
      <c r="B410" s="106"/>
      <c r="C410" s="134" t="s">
        <v>1807</v>
      </c>
      <c r="D410" s="108">
        <v>2.0</v>
      </c>
      <c r="E410" s="113" t="s">
        <v>158</v>
      </c>
      <c r="F410" s="108"/>
      <c r="G410" s="108"/>
      <c r="H410" s="78"/>
      <c r="I410" s="78"/>
      <c r="J410" s="5"/>
      <c r="K410" s="5"/>
      <c r="L410" s="5"/>
      <c r="M410" s="5"/>
      <c r="N410" s="5"/>
      <c r="O410" s="5"/>
      <c r="P410" s="5"/>
      <c r="Q410" s="5"/>
      <c r="R410" s="5"/>
      <c r="S410" s="5"/>
      <c r="T410" s="6"/>
      <c r="U410" s="6"/>
      <c r="V410" s="6"/>
      <c r="W410" s="6"/>
      <c r="X410" s="6"/>
      <c r="Y410" s="6"/>
      <c r="Z410" s="6"/>
    </row>
    <row r="411" ht="30.0" customHeight="1">
      <c r="A411" s="104"/>
      <c r="B411" s="106"/>
      <c r="C411" s="178" t="s">
        <v>3324</v>
      </c>
      <c r="D411" s="108">
        <v>2.0</v>
      </c>
      <c r="E411" s="113" t="s">
        <v>1053</v>
      </c>
      <c r="F411" s="108"/>
      <c r="G411" s="108"/>
      <c r="H411" s="78"/>
      <c r="I411" s="78"/>
      <c r="J411" s="5"/>
      <c r="K411" s="5"/>
      <c r="L411" s="5"/>
      <c r="M411" s="5"/>
      <c r="N411" s="5"/>
      <c r="O411" s="5"/>
      <c r="P411" s="5"/>
      <c r="Q411" s="5"/>
      <c r="R411" s="5"/>
      <c r="S411" s="5"/>
      <c r="T411" s="6"/>
      <c r="U411" s="6"/>
      <c r="V411" s="6"/>
      <c r="W411" s="6"/>
      <c r="X411" s="6"/>
      <c r="Y411" s="6"/>
      <c r="Z411" s="6"/>
    </row>
    <row r="412" ht="47.25" customHeight="1">
      <c r="A412" s="104" t="s">
        <v>1680</v>
      </c>
      <c r="B412" s="122" t="s">
        <v>1681</v>
      </c>
      <c r="C412" s="121" t="s">
        <v>1814</v>
      </c>
      <c r="D412" s="108">
        <v>1.0</v>
      </c>
      <c r="E412" s="113" t="s">
        <v>1053</v>
      </c>
      <c r="F412" s="108"/>
      <c r="G412" s="108" t="s">
        <v>1899</v>
      </c>
      <c r="H412" s="78"/>
      <c r="I412" s="78"/>
      <c r="J412" s="5"/>
      <c r="K412" s="5"/>
      <c r="L412" s="5"/>
      <c r="M412" s="5"/>
      <c r="N412" s="5"/>
      <c r="O412" s="5"/>
      <c r="P412" s="5"/>
      <c r="Q412" s="5"/>
      <c r="R412" s="5"/>
      <c r="S412" s="5"/>
      <c r="T412" s="6"/>
      <c r="U412" s="6"/>
      <c r="V412" s="6"/>
      <c r="W412" s="6"/>
      <c r="X412" s="6"/>
      <c r="Y412" s="6"/>
      <c r="Z412" s="6"/>
    </row>
    <row r="413" ht="39.75" customHeight="1">
      <c r="A413" s="96" t="s">
        <v>1683</v>
      </c>
      <c r="B413" s="99" t="s">
        <v>1816</v>
      </c>
      <c r="C413" s="3"/>
      <c r="D413" s="3"/>
      <c r="E413" s="3"/>
      <c r="F413" s="3"/>
      <c r="G413" s="4"/>
      <c r="H413" s="78">
        <f>SUM(D414)</f>
        <v>0</v>
      </c>
      <c r="I413" s="78">
        <f>COUNT(D414)*2</f>
        <v>2</v>
      </c>
      <c r="J413" s="5"/>
      <c r="K413" s="5"/>
      <c r="L413" s="5"/>
      <c r="M413" s="5"/>
      <c r="N413" s="5"/>
      <c r="O413" s="5"/>
      <c r="P413" s="5"/>
      <c r="Q413" s="5"/>
      <c r="R413" s="5"/>
      <c r="S413" s="5"/>
      <c r="T413" s="6"/>
      <c r="U413" s="6"/>
      <c r="V413" s="6"/>
      <c r="W413" s="6"/>
      <c r="X413" s="6"/>
      <c r="Y413" s="6"/>
      <c r="Z413" s="6"/>
    </row>
    <row r="414" ht="63.0" customHeight="1">
      <c r="A414" s="104" t="s">
        <v>1687</v>
      </c>
      <c r="B414" s="122" t="s">
        <v>1824</v>
      </c>
      <c r="C414" s="134" t="s">
        <v>3326</v>
      </c>
      <c r="D414" s="108">
        <v>0.0</v>
      </c>
      <c r="E414" s="113" t="s">
        <v>158</v>
      </c>
      <c r="F414" s="108"/>
      <c r="G414" s="108"/>
      <c r="H414" s="78"/>
      <c r="I414" s="78"/>
      <c r="J414" s="5"/>
      <c r="K414" s="5"/>
      <c r="L414" s="5"/>
      <c r="M414" s="5"/>
      <c r="N414" s="5"/>
      <c r="O414" s="5"/>
      <c r="P414" s="5"/>
      <c r="Q414" s="5"/>
      <c r="R414" s="5"/>
      <c r="S414" s="5"/>
      <c r="T414" s="6"/>
      <c r="U414" s="6"/>
      <c r="V414" s="6"/>
      <c r="W414" s="6"/>
      <c r="X414" s="6"/>
      <c r="Y414" s="6"/>
      <c r="Z414" s="6"/>
    </row>
    <row r="415" ht="63.0" hidden="1" customHeight="1">
      <c r="A415" s="120" t="s">
        <v>1691</v>
      </c>
      <c r="B415" s="122" t="s">
        <v>1830</v>
      </c>
      <c r="C415" s="108"/>
      <c r="D415" s="108"/>
      <c r="E415" s="113"/>
      <c r="F415" s="108"/>
      <c r="G415" s="108"/>
      <c r="H415" s="78"/>
      <c r="I415" s="78"/>
      <c r="J415" s="5"/>
      <c r="K415" s="5"/>
      <c r="L415" s="5"/>
      <c r="M415" s="5"/>
      <c r="N415" s="5"/>
      <c r="O415" s="5"/>
      <c r="P415" s="5"/>
      <c r="Q415" s="5"/>
      <c r="R415" s="5"/>
      <c r="S415" s="5"/>
      <c r="T415" s="6"/>
      <c r="U415" s="6"/>
      <c r="V415" s="6"/>
      <c r="W415" s="6"/>
      <c r="X415" s="6"/>
      <c r="Y415" s="6"/>
      <c r="Z415" s="6"/>
    </row>
    <row r="416" ht="47.25" hidden="1" customHeight="1">
      <c r="A416" s="120" t="s">
        <v>1696</v>
      </c>
      <c r="B416" s="122" t="s">
        <v>1834</v>
      </c>
      <c r="C416" s="108"/>
      <c r="D416" s="108"/>
      <c r="E416" s="113"/>
      <c r="F416" s="108"/>
      <c r="G416" s="108"/>
      <c r="H416" s="78"/>
      <c r="I416" s="78"/>
      <c r="J416" s="5"/>
      <c r="K416" s="5"/>
      <c r="L416" s="5"/>
      <c r="M416" s="5"/>
      <c r="N416" s="5"/>
      <c r="O416" s="5"/>
      <c r="P416" s="5"/>
      <c r="Q416" s="5"/>
      <c r="R416" s="5"/>
      <c r="S416" s="5"/>
      <c r="T416" s="6"/>
      <c r="U416" s="6"/>
      <c r="V416" s="6"/>
      <c r="W416" s="6"/>
      <c r="X416" s="6"/>
      <c r="Y416" s="6"/>
      <c r="Z416" s="6"/>
    </row>
    <row r="417" ht="39.75" hidden="1" customHeight="1">
      <c r="A417" s="347" t="s">
        <v>1700</v>
      </c>
      <c r="B417" s="99" t="s">
        <v>1836</v>
      </c>
      <c r="C417" s="3"/>
      <c r="D417" s="3"/>
      <c r="E417" s="3"/>
      <c r="F417" s="3"/>
      <c r="G417" s="4"/>
      <c r="H417" s="78"/>
      <c r="I417" s="78"/>
      <c r="J417" s="5"/>
      <c r="K417" s="5"/>
      <c r="L417" s="5"/>
      <c r="M417" s="5"/>
      <c r="N417" s="5"/>
      <c r="O417" s="5"/>
      <c r="P417" s="5"/>
      <c r="Q417" s="5"/>
      <c r="R417" s="5"/>
      <c r="S417" s="5"/>
      <c r="T417" s="6"/>
      <c r="U417" s="6"/>
      <c r="V417" s="6"/>
      <c r="W417" s="6"/>
      <c r="X417" s="6"/>
      <c r="Y417" s="6"/>
      <c r="Z417" s="6"/>
    </row>
    <row r="418" ht="31.5" hidden="1" customHeight="1">
      <c r="A418" s="120" t="s">
        <v>1705</v>
      </c>
      <c r="B418" s="122" t="s">
        <v>1849</v>
      </c>
      <c r="C418" s="108"/>
      <c r="D418" s="108"/>
      <c r="E418" s="113"/>
      <c r="F418" s="108"/>
      <c r="G418" s="108"/>
      <c r="H418" s="78"/>
      <c r="I418" s="78"/>
      <c r="J418" s="5"/>
      <c r="K418" s="5"/>
      <c r="L418" s="5"/>
      <c r="M418" s="5"/>
      <c r="N418" s="5"/>
      <c r="O418" s="5"/>
      <c r="P418" s="5"/>
      <c r="Q418" s="5"/>
      <c r="R418" s="5"/>
      <c r="S418" s="5"/>
      <c r="T418" s="6"/>
      <c r="U418" s="6"/>
      <c r="V418" s="6"/>
      <c r="W418" s="6"/>
      <c r="X418" s="6"/>
      <c r="Y418" s="6"/>
      <c r="Z418" s="6"/>
    </row>
    <row r="419" ht="31.5" hidden="1" customHeight="1">
      <c r="A419" s="120" t="s">
        <v>1709</v>
      </c>
      <c r="B419" s="122" t="s">
        <v>1850</v>
      </c>
      <c r="C419" s="108"/>
      <c r="D419" s="108"/>
      <c r="E419" s="113"/>
      <c r="F419" s="108"/>
      <c r="G419" s="108"/>
      <c r="H419" s="78"/>
      <c r="I419" s="78"/>
      <c r="J419" s="5"/>
      <c r="K419" s="5"/>
      <c r="L419" s="5"/>
      <c r="M419" s="5"/>
      <c r="N419" s="5"/>
      <c r="O419" s="5"/>
      <c r="P419" s="5"/>
      <c r="Q419" s="5"/>
      <c r="R419" s="5"/>
      <c r="S419" s="5"/>
      <c r="T419" s="6"/>
      <c r="U419" s="6"/>
      <c r="V419" s="6"/>
      <c r="W419" s="6"/>
      <c r="X419" s="6"/>
      <c r="Y419" s="6"/>
      <c r="Z419" s="6"/>
    </row>
    <row r="420" ht="31.5" hidden="1" customHeight="1">
      <c r="A420" s="120" t="s">
        <v>1713</v>
      </c>
      <c r="B420" s="122" t="s">
        <v>1851</v>
      </c>
      <c r="C420" s="108"/>
      <c r="D420" s="108"/>
      <c r="E420" s="113"/>
      <c r="F420" s="108"/>
      <c r="G420" s="108"/>
      <c r="H420" s="78"/>
      <c r="I420" s="78"/>
      <c r="J420" s="5"/>
      <c r="K420" s="5"/>
      <c r="L420" s="5"/>
      <c r="M420" s="5"/>
      <c r="N420" s="5"/>
      <c r="O420" s="5"/>
      <c r="P420" s="5"/>
      <c r="Q420" s="5"/>
      <c r="R420" s="5"/>
      <c r="S420" s="5"/>
      <c r="T420" s="6"/>
      <c r="U420" s="6"/>
      <c r="V420" s="6"/>
      <c r="W420" s="6"/>
      <c r="X420" s="6"/>
      <c r="Y420" s="6"/>
      <c r="Z420" s="6"/>
    </row>
    <row r="421" ht="31.5" hidden="1" customHeight="1">
      <c r="A421" s="120" t="s">
        <v>1715</v>
      </c>
      <c r="B421" s="122" t="s">
        <v>1852</v>
      </c>
      <c r="C421" s="108"/>
      <c r="D421" s="108"/>
      <c r="E421" s="113"/>
      <c r="F421" s="108"/>
      <c r="G421" s="108"/>
      <c r="H421" s="78"/>
      <c r="I421" s="78"/>
      <c r="J421" s="5"/>
      <c r="K421" s="5"/>
      <c r="L421" s="5"/>
      <c r="M421" s="5"/>
      <c r="N421" s="5"/>
      <c r="O421" s="5"/>
      <c r="P421" s="5"/>
      <c r="Q421" s="5"/>
      <c r="R421" s="5"/>
      <c r="S421" s="5"/>
      <c r="T421" s="6"/>
      <c r="U421" s="6"/>
      <c r="V421" s="6"/>
      <c r="W421" s="6"/>
      <c r="X421" s="6"/>
      <c r="Y421" s="6"/>
      <c r="Z421" s="6"/>
    </row>
    <row r="422" ht="39.75" customHeight="1">
      <c r="A422" s="320" t="s">
        <v>1717</v>
      </c>
      <c r="B422" s="99" t="s">
        <v>3413</v>
      </c>
      <c r="C422" s="3"/>
      <c r="D422" s="3"/>
      <c r="E422" s="3"/>
      <c r="F422" s="3"/>
      <c r="G422" s="4"/>
      <c r="H422" s="78">
        <f>SUM(D423:D426)</f>
        <v>7</v>
      </c>
      <c r="I422" s="78">
        <f>COUNT(D423:D426)*2</f>
        <v>8</v>
      </c>
      <c r="J422" s="5"/>
      <c r="K422" s="5"/>
      <c r="L422" s="5"/>
      <c r="M422" s="5"/>
      <c r="N422" s="5"/>
      <c r="O422" s="5"/>
      <c r="P422" s="5"/>
      <c r="Q422" s="5"/>
      <c r="R422" s="5"/>
      <c r="S422" s="5"/>
      <c r="T422" s="6"/>
      <c r="U422" s="6"/>
      <c r="V422" s="6"/>
      <c r="W422" s="6"/>
      <c r="X422" s="6"/>
      <c r="Y422" s="6"/>
      <c r="Z422" s="6"/>
    </row>
    <row r="423" ht="47.25" customHeight="1">
      <c r="A423" s="104" t="s">
        <v>1720</v>
      </c>
      <c r="B423" s="122" t="s">
        <v>1721</v>
      </c>
      <c r="C423" s="106" t="s">
        <v>1874</v>
      </c>
      <c r="D423" s="108">
        <v>2.0</v>
      </c>
      <c r="E423" s="113" t="s">
        <v>473</v>
      </c>
      <c r="F423" s="108"/>
      <c r="G423" s="108"/>
      <c r="H423" s="78"/>
      <c r="I423" s="78"/>
      <c r="J423" s="5"/>
      <c r="K423" s="5"/>
      <c r="L423" s="5"/>
      <c r="M423" s="5"/>
      <c r="N423" s="5"/>
      <c r="O423" s="5"/>
      <c r="P423" s="5"/>
      <c r="Q423" s="5"/>
      <c r="R423" s="5"/>
      <c r="S423" s="5"/>
      <c r="T423" s="6"/>
      <c r="U423" s="6"/>
      <c r="V423" s="6"/>
      <c r="W423" s="6"/>
      <c r="X423" s="6"/>
      <c r="Y423" s="6"/>
      <c r="Z423" s="6"/>
    </row>
    <row r="424" ht="30.0" customHeight="1">
      <c r="A424" s="104"/>
      <c r="B424" s="122"/>
      <c r="C424" s="115" t="s">
        <v>1878</v>
      </c>
      <c r="D424" s="108">
        <v>2.0</v>
      </c>
      <c r="E424" s="113" t="s">
        <v>1053</v>
      </c>
      <c r="F424" s="108"/>
      <c r="G424" s="108"/>
      <c r="H424" s="78"/>
      <c r="I424" s="78"/>
      <c r="J424" s="5"/>
      <c r="K424" s="5"/>
      <c r="L424" s="5"/>
      <c r="M424" s="5"/>
      <c r="N424" s="5"/>
      <c r="O424" s="5"/>
      <c r="P424" s="5"/>
      <c r="Q424" s="5"/>
      <c r="R424" s="5"/>
      <c r="S424" s="5"/>
      <c r="T424" s="6"/>
      <c r="U424" s="6"/>
      <c r="V424" s="6"/>
      <c r="W424" s="6"/>
      <c r="X424" s="6"/>
      <c r="Y424" s="6"/>
      <c r="Z424" s="6"/>
    </row>
    <row r="425" ht="47.25" customHeight="1">
      <c r="A425" s="104" t="s">
        <v>1723</v>
      </c>
      <c r="B425" s="122" t="s">
        <v>1724</v>
      </c>
      <c r="C425" s="134" t="s">
        <v>1883</v>
      </c>
      <c r="D425" s="108">
        <v>1.0</v>
      </c>
      <c r="E425" s="113" t="s">
        <v>158</v>
      </c>
      <c r="F425" s="108"/>
      <c r="G425" s="108" t="s">
        <v>3416</v>
      </c>
      <c r="H425" s="78"/>
      <c r="I425" s="78"/>
      <c r="J425" s="5"/>
      <c r="K425" s="5"/>
      <c r="L425" s="5"/>
      <c r="M425" s="5"/>
      <c r="N425" s="5"/>
      <c r="O425" s="5"/>
      <c r="P425" s="5"/>
      <c r="Q425" s="5"/>
      <c r="R425" s="5"/>
      <c r="S425" s="5"/>
      <c r="T425" s="6"/>
      <c r="U425" s="6"/>
      <c r="V425" s="6"/>
      <c r="W425" s="6"/>
      <c r="X425" s="6"/>
      <c r="Y425" s="6"/>
      <c r="Z425" s="6"/>
    </row>
    <row r="426" ht="60.0" customHeight="1">
      <c r="A426" s="104"/>
      <c r="B426" s="122"/>
      <c r="C426" s="134" t="s">
        <v>3417</v>
      </c>
      <c r="D426" s="108">
        <v>2.0</v>
      </c>
      <c r="E426" s="113" t="s">
        <v>1053</v>
      </c>
      <c r="F426" s="108"/>
      <c r="G426" s="108"/>
      <c r="H426" s="78"/>
      <c r="I426" s="78"/>
      <c r="J426" s="5"/>
      <c r="K426" s="5"/>
      <c r="L426" s="5"/>
      <c r="M426" s="5"/>
      <c r="N426" s="5"/>
      <c r="O426" s="5"/>
      <c r="P426" s="5"/>
      <c r="Q426" s="5"/>
      <c r="R426" s="5"/>
      <c r="S426" s="5"/>
      <c r="T426" s="6"/>
      <c r="U426" s="6"/>
      <c r="V426" s="6"/>
      <c r="W426" s="6"/>
      <c r="X426" s="6"/>
      <c r="Y426" s="6"/>
      <c r="Z426" s="6"/>
    </row>
    <row r="427" ht="30.0" hidden="1" customHeight="1">
      <c r="A427" s="120" t="s">
        <v>1725</v>
      </c>
      <c r="B427" s="110" t="s">
        <v>1726</v>
      </c>
      <c r="C427" s="5"/>
      <c r="D427" s="108"/>
      <c r="E427" s="113"/>
      <c r="F427" s="108"/>
      <c r="G427" s="108"/>
      <c r="H427" s="78"/>
      <c r="I427" s="78"/>
      <c r="J427" s="5"/>
      <c r="K427" s="5"/>
      <c r="L427" s="5"/>
      <c r="M427" s="5"/>
      <c r="N427" s="5"/>
      <c r="O427" s="5"/>
      <c r="P427" s="5"/>
      <c r="Q427" s="5"/>
      <c r="R427" s="5"/>
      <c r="S427" s="5"/>
      <c r="T427" s="6"/>
      <c r="U427" s="6"/>
      <c r="V427" s="6"/>
      <c r="W427" s="6"/>
      <c r="X427" s="6"/>
      <c r="Y427" s="6"/>
      <c r="Z427" s="6"/>
    </row>
    <row r="428" ht="63.0" hidden="1" customHeight="1">
      <c r="A428" s="120" t="s">
        <v>1728</v>
      </c>
      <c r="B428" s="122" t="s">
        <v>1729</v>
      </c>
      <c r="C428" s="108"/>
      <c r="D428" s="108"/>
      <c r="E428" s="113"/>
      <c r="F428" s="108"/>
      <c r="G428" s="108"/>
      <c r="H428" s="78"/>
      <c r="I428" s="78"/>
      <c r="J428" s="5"/>
      <c r="K428" s="5"/>
      <c r="L428" s="5"/>
      <c r="M428" s="5"/>
      <c r="N428" s="5"/>
      <c r="O428" s="5"/>
      <c r="P428" s="5"/>
      <c r="Q428" s="5"/>
      <c r="R428" s="5"/>
      <c r="S428" s="5"/>
      <c r="T428" s="6"/>
      <c r="U428" s="6"/>
      <c r="V428" s="6"/>
      <c r="W428" s="6"/>
      <c r="X428" s="6"/>
      <c r="Y428" s="6"/>
      <c r="Z428" s="6"/>
    </row>
    <row r="429" ht="39.75" customHeight="1">
      <c r="A429" s="96" t="s">
        <v>1732</v>
      </c>
      <c r="B429" s="128" t="s">
        <v>1914</v>
      </c>
      <c r="C429" s="3"/>
      <c r="D429" s="3"/>
      <c r="E429" s="3"/>
      <c r="F429" s="3"/>
      <c r="G429" s="4"/>
      <c r="H429" s="78">
        <f>SUM(D430)</f>
        <v>0</v>
      </c>
      <c r="I429" s="78">
        <f>COUNT(D430)*2</f>
        <v>2</v>
      </c>
      <c r="J429" s="5"/>
      <c r="K429" s="5"/>
      <c r="L429" s="5"/>
      <c r="M429" s="5"/>
      <c r="N429" s="5"/>
      <c r="O429" s="5"/>
      <c r="P429" s="5"/>
      <c r="Q429" s="5"/>
      <c r="R429" s="5"/>
      <c r="S429" s="5"/>
      <c r="T429" s="6"/>
      <c r="U429" s="6"/>
      <c r="V429" s="6"/>
      <c r="W429" s="6"/>
      <c r="X429" s="6"/>
      <c r="Y429" s="6"/>
      <c r="Z429" s="6"/>
    </row>
    <row r="430" ht="47.25" customHeight="1">
      <c r="A430" s="104" t="s">
        <v>1744</v>
      </c>
      <c r="B430" s="122" t="s">
        <v>1745</v>
      </c>
      <c r="C430" s="122" t="s">
        <v>1746</v>
      </c>
      <c r="D430" s="108">
        <v>0.0</v>
      </c>
      <c r="E430" s="113" t="s">
        <v>1062</v>
      </c>
      <c r="F430" s="108"/>
      <c r="G430" s="108"/>
      <c r="H430" s="78"/>
      <c r="I430" s="78"/>
      <c r="J430" s="5"/>
      <c r="K430" s="5"/>
      <c r="L430" s="5"/>
      <c r="M430" s="5"/>
      <c r="N430" s="5"/>
      <c r="O430" s="5"/>
      <c r="P430" s="5"/>
      <c r="Q430" s="5"/>
      <c r="R430" s="5"/>
      <c r="S430" s="5"/>
      <c r="T430" s="6"/>
      <c r="U430" s="6"/>
      <c r="V430" s="6"/>
      <c r="W430" s="6"/>
      <c r="X430" s="6"/>
      <c r="Y430" s="6"/>
      <c r="Z430" s="6"/>
    </row>
    <row r="431" ht="78.75" hidden="1" customHeight="1">
      <c r="A431" s="120" t="s">
        <v>1752</v>
      </c>
      <c r="B431" s="122" t="s">
        <v>1928</v>
      </c>
      <c r="C431" s="108"/>
      <c r="D431" s="108"/>
      <c r="E431" s="113"/>
      <c r="F431" s="108"/>
      <c r="G431" s="108"/>
      <c r="H431" s="78"/>
      <c r="I431" s="78"/>
      <c r="J431" s="5"/>
      <c r="K431" s="5"/>
      <c r="L431" s="5"/>
      <c r="M431" s="5"/>
      <c r="N431" s="5"/>
      <c r="O431" s="5"/>
      <c r="P431" s="5"/>
      <c r="Q431" s="5"/>
      <c r="R431" s="5"/>
      <c r="S431" s="5"/>
      <c r="T431" s="6"/>
      <c r="U431" s="6"/>
      <c r="V431" s="6"/>
      <c r="W431" s="6"/>
      <c r="X431" s="6"/>
      <c r="Y431" s="6"/>
      <c r="Z431" s="6"/>
    </row>
    <row r="432" ht="47.25" hidden="1" customHeight="1">
      <c r="A432" s="120" t="s">
        <v>1782</v>
      </c>
      <c r="B432" s="122" t="s">
        <v>1931</v>
      </c>
      <c r="C432" s="108"/>
      <c r="D432" s="108"/>
      <c r="E432" s="113"/>
      <c r="F432" s="108"/>
      <c r="G432" s="108"/>
      <c r="H432" s="78"/>
      <c r="I432" s="78"/>
      <c r="J432" s="5"/>
      <c r="K432" s="5"/>
      <c r="L432" s="5"/>
      <c r="M432" s="5"/>
      <c r="N432" s="5"/>
      <c r="O432" s="5"/>
      <c r="P432" s="5"/>
      <c r="Q432" s="5"/>
      <c r="R432" s="5"/>
      <c r="S432" s="5"/>
      <c r="T432" s="6"/>
      <c r="U432" s="6"/>
      <c r="V432" s="6"/>
      <c r="W432" s="6"/>
      <c r="X432" s="6"/>
      <c r="Y432" s="6"/>
      <c r="Z432" s="6"/>
    </row>
    <row r="433" ht="78.75" hidden="1" customHeight="1">
      <c r="A433" s="120" t="s">
        <v>1787</v>
      </c>
      <c r="B433" s="122" t="s">
        <v>1788</v>
      </c>
      <c r="C433" s="108"/>
      <c r="D433" s="108"/>
      <c r="E433" s="113"/>
      <c r="F433" s="108"/>
      <c r="G433" s="108"/>
      <c r="H433" s="78"/>
      <c r="I433" s="78"/>
      <c r="J433" s="5"/>
      <c r="K433" s="5"/>
      <c r="L433" s="5"/>
      <c r="M433" s="5"/>
      <c r="N433" s="5"/>
      <c r="O433" s="5"/>
      <c r="P433" s="5"/>
      <c r="Q433" s="5"/>
      <c r="R433" s="5"/>
      <c r="S433" s="5"/>
      <c r="T433" s="6"/>
      <c r="U433" s="6"/>
      <c r="V433" s="6"/>
      <c r="W433" s="6"/>
      <c r="X433" s="6"/>
      <c r="Y433" s="6"/>
      <c r="Z433" s="6"/>
    </row>
    <row r="434" ht="47.25" hidden="1" customHeight="1">
      <c r="A434" s="120" t="s">
        <v>1792</v>
      </c>
      <c r="B434" s="122" t="s">
        <v>1793</v>
      </c>
      <c r="C434" s="108"/>
      <c r="D434" s="108"/>
      <c r="E434" s="113"/>
      <c r="F434" s="108"/>
      <c r="G434" s="108"/>
      <c r="H434" s="78"/>
      <c r="I434" s="78"/>
      <c r="J434" s="5"/>
      <c r="K434" s="5"/>
      <c r="L434" s="5"/>
      <c r="M434" s="5"/>
      <c r="N434" s="5"/>
      <c r="O434" s="5"/>
      <c r="P434" s="5"/>
      <c r="Q434" s="5"/>
      <c r="R434" s="5"/>
      <c r="S434" s="5"/>
      <c r="T434" s="6"/>
      <c r="U434" s="6"/>
      <c r="V434" s="6"/>
      <c r="W434" s="6"/>
      <c r="X434" s="6"/>
      <c r="Y434" s="6"/>
      <c r="Z434" s="6"/>
    </row>
    <row r="435" ht="45.0" hidden="1" customHeight="1">
      <c r="A435" s="120" t="s">
        <v>1799</v>
      </c>
      <c r="B435" s="110" t="s">
        <v>1800</v>
      </c>
      <c r="C435" s="108"/>
      <c r="D435" s="108"/>
      <c r="E435" s="113"/>
      <c r="F435" s="108"/>
      <c r="G435" s="108"/>
      <c r="H435" s="78"/>
      <c r="I435" s="78"/>
      <c r="J435" s="5"/>
      <c r="K435" s="5"/>
      <c r="L435" s="5"/>
      <c r="M435" s="5"/>
      <c r="N435" s="5"/>
      <c r="O435" s="5"/>
      <c r="P435" s="5"/>
      <c r="Q435" s="5"/>
      <c r="R435" s="5"/>
      <c r="S435" s="5"/>
      <c r="T435" s="6"/>
      <c r="U435" s="6"/>
      <c r="V435" s="6"/>
      <c r="W435" s="6"/>
      <c r="X435" s="6"/>
      <c r="Y435" s="6"/>
      <c r="Z435" s="6"/>
    </row>
    <row r="436" ht="39.75" hidden="1" customHeight="1">
      <c r="A436" s="347" t="s">
        <v>1817</v>
      </c>
      <c r="B436" s="128" t="s">
        <v>1945</v>
      </c>
      <c r="C436" s="3"/>
      <c r="D436" s="3"/>
      <c r="E436" s="3"/>
      <c r="F436" s="3"/>
      <c r="G436" s="4"/>
      <c r="H436" s="78"/>
      <c r="I436" s="78"/>
      <c r="J436" s="5"/>
      <c r="K436" s="5"/>
      <c r="L436" s="5"/>
      <c r="M436" s="5"/>
      <c r="N436" s="5"/>
      <c r="O436" s="5"/>
      <c r="P436" s="5"/>
      <c r="Q436" s="5"/>
      <c r="R436" s="5"/>
      <c r="S436" s="5"/>
      <c r="T436" s="6"/>
      <c r="U436" s="6"/>
      <c r="V436" s="6"/>
      <c r="W436" s="6"/>
      <c r="X436" s="6"/>
      <c r="Y436" s="6"/>
      <c r="Z436" s="6"/>
    </row>
    <row r="437" ht="94.5" hidden="1" customHeight="1">
      <c r="A437" s="120" t="s">
        <v>1822</v>
      </c>
      <c r="B437" s="122" t="s">
        <v>1964</v>
      </c>
      <c r="C437" s="108"/>
      <c r="D437" s="108"/>
      <c r="E437" s="113"/>
      <c r="F437" s="108"/>
      <c r="G437" s="108"/>
      <c r="H437" s="78"/>
      <c r="I437" s="78"/>
      <c r="J437" s="5"/>
      <c r="K437" s="5"/>
      <c r="L437" s="5"/>
      <c r="M437" s="5"/>
      <c r="N437" s="5"/>
      <c r="O437" s="5"/>
      <c r="P437" s="5"/>
      <c r="Q437" s="5"/>
      <c r="R437" s="5"/>
      <c r="S437" s="5"/>
      <c r="T437" s="6"/>
      <c r="U437" s="6"/>
      <c r="V437" s="6"/>
      <c r="W437" s="6"/>
      <c r="X437" s="6"/>
      <c r="Y437" s="6"/>
      <c r="Z437" s="6"/>
    </row>
    <row r="438" ht="47.25" hidden="1" customHeight="1">
      <c r="A438" s="120" t="s">
        <v>1826</v>
      </c>
      <c r="B438" s="122" t="s">
        <v>1827</v>
      </c>
      <c r="C438" s="108"/>
      <c r="D438" s="108"/>
      <c r="E438" s="113"/>
      <c r="F438" s="108"/>
      <c r="G438" s="108"/>
      <c r="H438" s="78"/>
      <c r="I438" s="78"/>
      <c r="J438" s="5"/>
      <c r="K438" s="5"/>
      <c r="L438" s="5"/>
      <c r="M438" s="5"/>
      <c r="N438" s="5"/>
      <c r="O438" s="5"/>
      <c r="P438" s="5"/>
      <c r="Q438" s="5"/>
      <c r="R438" s="5"/>
      <c r="S438" s="5"/>
      <c r="T438" s="6"/>
      <c r="U438" s="6"/>
      <c r="V438" s="6"/>
      <c r="W438" s="6"/>
      <c r="X438" s="6"/>
      <c r="Y438" s="6"/>
      <c r="Z438" s="6"/>
    </row>
    <row r="439" ht="63.0" hidden="1" customHeight="1">
      <c r="A439" s="120" t="s">
        <v>1828</v>
      </c>
      <c r="B439" s="122" t="s">
        <v>2025</v>
      </c>
      <c r="C439" s="108"/>
      <c r="D439" s="108"/>
      <c r="E439" s="113"/>
      <c r="F439" s="108"/>
      <c r="G439" s="108"/>
      <c r="H439" s="78"/>
      <c r="I439" s="78"/>
      <c r="J439" s="5"/>
      <c r="K439" s="5"/>
      <c r="L439" s="5"/>
      <c r="M439" s="5"/>
      <c r="N439" s="5"/>
      <c r="O439" s="5"/>
      <c r="P439" s="5"/>
      <c r="Q439" s="5"/>
      <c r="R439" s="5"/>
      <c r="S439" s="5"/>
      <c r="T439" s="6"/>
      <c r="U439" s="6"/>
      <c r="V439" s="6"/>
      <c r="W439" s="6"/>
      <c r="X439" s="6"/>
      <c r="Y439" s="6"/>
      <c r="Z439" s="6"/>
    </row>
    <row r="440" ht="47.25" hidden="1" customHeight="1">
      <c r="A440" s="120" t="s">
        <v>1831</v>
      </c>
      <c r="B440" s="122" t="s">
        <v>1832</v>
      </c>
      <c r="C440" s="108"/>
      <c r="D440" s="108"/>
      <c r="E440" s="113"/>
      <c r="F440" s="108"/>
      <c r="G440" s="108"/>
      <c r="H440" s="78"/>
      <c r="I440" s="78"/>
      <c r="J440" s="5"/>
      <c r="K440" s="5"/>
      <c r="L440" s="5"/>
      <c r="M440" s="5"/>
      <c r="N440" s="5"/>
      <c r="O440" s="5"/>
      <c r="P440" s="5"/>
      <c r="Q440" s="5"/>
      <c r="R440" s="5"/>
      <c r="S440" s="5"/>
      <c r="T440" s="6"/>
      <c r="U440" s="6"/>
      <c r="V440" s="6"/>
      <c r="W440" s="6"/>
      <c r="X440" s="6"/>
      <c r="Y440" s="6"/>
      <c r="Z440" s="6"/>
    </row>
    <row r="441" ht="39.75" hidden="1" customHeight="1">
      <c r="A441" s="347" t="s">
        <v>1833</v>
      </c>
      <c r="B441" s="128" t="s">
        <v>2085</v>
      </c>
      <c r="C441" s="3"/>
      <c r="D441" s="3"/>
      <c r="E441" s="3"/>
      <c r="F441" s="3"/>
      <c r="G441" s="4"/>
      <c r="H441" s="78"/>
      <c r="I441" s="78"/>
      <c r="J441" s="5"/>
      <c r="K441" s="5"/>
      <c r="L441" s="5"/>
      <c r="M441" s="5"/>
      <c r="N441" s="5"/>
      <c r="O441" s="5"/>
      <c r="P441" s="5"/>
      <c r="Q441" s="5"/>
      <c r="R441" s="5"/>
      <c r="S441" s="5"/>
      <c r="T441" s="6"/>
      <c r="U441" s="6"/>
      <c r="V441" s="6"/>
      <c r="W441" s="6"/>
      <c r="X441" s="6"/>
      <c r="Y441" s="6"/>
      <c r="Z441" s="6"/>
    </row>
    <row r="442" ht="31.5" hidden="1" customHeight="1">
      <c r="A442" s="120" t="s">
        <v>1837</v>
      </c>
      <c r="B442" s="122" t="s">
        <v>2097</v>
      </c>
      <c r="C442" s="108"/>
      <c r="D442" s="108"/>
      <c r="E442" s="113"/>
      <c r="F442" s="108"/>
      <c r="G442" s="108"/>
      <c r="H442" s="78"/>
      <c r="I442" s="78"/>
      <c r="J442" s="5"/>
      <c r="K442" s="5"/>
      <c r="L442" s="5"/>
      <c r="M442" s="5"/>
      <c r="N442" s="5"/>
      <c r="O442" s="5"/>
      <c r="P442" s="5"/>
      <c r="Q442" s="5"/>
      <c r="R442" s="5"/>
      <c r="S442" s="5"/>
      <c r="T442" s="6"/>
      <c r="U442" s="6"/>
      <c r="V442" s="6"/>
      <c r="W442" s="6"/>
      <c r="X442" s="6"/>
      <c r="Y442" s="6"/>
      <c r="Z442" s="6"/>
    </row>
    <row r="443" ht="63.0" hidden="1" customHeight="1">
      <c r="A443" s="120" t="s">
        <v>1839</v>
      </c>
      <c r="B443" s="122" t="s">
        <v>2113</v>
      </c>
      <c r="C443" s="108"/>
      <c r="D443" s="108"/>
      <c r="E443" s="113"/>
      <c r="F443" s="108"/>
      <c r="G443" s="108"/>
      <c r="H443" s="78"/>
      <c r="I443" s="78"/>
      <c r="J443" s="5"/>
      <c r="K443" s="5"/>
      <c r="L443" s="5"/>
      <c r="M443" s="5"/>
      <c r="N443" s="5"/>
      <c r="O443" s="5"/>
      <c r="P443" s="5"/>
      <c r="Q443" s="5"/>
      <c r="R443" s="5"/>
      <c r="S443" s="5"/>
      <c r="T443" s="6"/>
      <c r="U443" s="6"/>
      <c r="V443" s="6"/>
      <c r="W443" s="6"/>
      <c r="X443" s="6"/>
      <c r="Y443" s="6"/>
      <c r="Z443" s="6"/>
    </row>
    <row r="444" ht="47.25" hidden="1" customHeight="1">
      <c r="A444" s="120" t="s">
        <v>1841</v>
      </c>
      <c r="B444" s="122" t="s">
        <v>1842</v>
      </c>
      <c r="C444" s="108"/>
      <c r="D444" s="108"/>
      <c r="E444" s="113"/>
      <c r="F444" s="108"/>
      <c r="G444" s="108"/>
      <c r="H444" s="78"/>
      <c r="I444" s="78"/>
      <c r="J444" s="5"/>
      <c r="K444" s="5"/>
      <c r="L444" s="5"/>
      <c r="M444" s="5"/>
      <c r="N444" s="5"/>
      <c r="O444" s="5"/>
      <c r="P444" s="5"/>
      <c r="Q444" s="5"/>
      <c r="R444" s="5"/>
      <c r="S444" s="5"/>
      <c r="T444" s="6"/>
      <c r="U444" s="6"/>
      <c r="V444" s="6"/>
      <c r="W444" s="6"/>
      <c r="X444" s="6"/>
      <c r="Y444" s="6"/>
      <c r="Z444" s="6"/>
    </row>
    <row r="445" ht="63.0" hidden="1" customHeight="1">
      <c r="A445" s="120" t="s">
        <v>1843</v>
      </c>
      <c r="B445" s="122" t="s">
        <v>2116</v>
      </c>
      <c r="C445" s="108"/>
      <c r="D445" s="108"/>
      <c r="E445" s="113"/>
      <c r="F445" s="108"/>
      <c r="G445" s="108"/>
      <c r="H445" s="78"/>
      <c r="I445" s="78"/>
      <c r="J445" s="5"/>
      <c r="K445" s="5"/>
      <c r="L445" s="5"/>
      <c r="M445" s="5"/>
      <c r="N445" s="5"/>
      <c r="O445" s="5"/>
      <c r="P445" s="5"/>
      <c r="Q445" s="5"/>
      <c r="R445" s="5"/>
      <c r="S445" s="5"/>
      <c r="T445" s="6"/>
      <c r="U445" s="6"/>
      <c r="V445" s="6"/>
      <c r="W445" s="6"/>
      <c r="X445" s="6"/>
      <c r="Y445" s="6"/>
      <c r="Z445" s="6"/>
    </row>
    <row r="446" ht="47.25" hidden="1" customHeight="1">
      <c r="A446" s="120" t="s">
        <v>1845</v>
      </c>
      <c r="B446" s="122" t="s">
        <v>1846</v>
      </c>
      <c r="C446" s="108"/>
      <c r="D446" s="108"/>
      <c r="E446" s="113"/>
      <c r="F446" s="108"/>
      <c r="G446" s="108"/>
      <c r="H446" s="78"/>
      <c r="I446" s="78"/>
      <c r="J446" s="5"/>
      <c r="K446" s="5"/>
      <c r="L446" s="5"/>
      <c r="M446" s="5"/>
      <c r="N446" s="5"/>
      <c r="O446" s="5"/>
      <c r="P446" s="5"/>
      <c r="Q446" s="5"/>
      <c r="R446" s="5"/>
      <c r="S446" s="5"/>
      <c r="T446" s="6"/>
      <c r="U446" s="6"/>
      <c r="V446" s="6"/>
      <c r="W446" s="6"/>
      <c r="X446" s="6"/>
      <c r="Y446" s="6"/>
      <c r="Z446" s="6"/>
    </row>
    <row r="447" ht="39.75" customHeight="1">
      <c r="A447" s="320" t="s">
        <v>1847</v>
      </c>
      <c r="B447" s="128" t="s">
        <v>1848</v>
      </c>
      <c r="C447" s="3"/>
      <c r="D447" s="3"/>
      <c r="E447" s="3"/>
      <c r="F447" s="3"/>
      <c r="G447" s="4"/>
      <c r="H447" s="78">
        <f>SUM(D449:D460)</f>
        <v>2</v>
      </c>
      <c r="I447" s="78">
        <f>COUNT(D449:D460)*2</f>
        <v>20</v>
      </c>
      <c r="J447" s="5"/>
      <c r="K447" s="5"/>
      <c r="L447" s="5"/>
      <c r="M447" s="5"/>
      <c r="N447" s="5"/>
      <c r="O447" s="5"/>
      <c r="P447" s="5"/>
      <c r="Q447" s="5"/>
      <c r="R447" s="5"/>
      <c r="S447" s="5"/>
      <c r="T447" s="6"/>
      <c r="U447" s="6"/>
      <c r="V447" s="6"/>
      <c r="W447" s="6"/>
      <c r="X447" s="6"/>
      <c r="Y447" s="6"/>
      <c r="Z447" s="6"/>
    </row>
    <row r="448" ht="31.5" hidden="1" customHeight="1">
      <c r="A448" s="120" t="s">
        <v>1853</v>
      </c>
      <c r="B448" s="122" t="s">
        <v>1854</v>
      </c>
      <c r="C448" s="108"/>
      <c r="D448" s="108"/>
      <c r="E448" s="113"/>
      <c r="F448" s="108"/>
      <c r="G448" s="108"/>
      <c r="H448" s="78"/>
      <c r="I448" s="78"/>
      <c r="J448" s="5"/>
      <c r="K448" s="5"/>
      <c r="L448" s="5"/>
      <c r="M448" s="5"/>
      <c r="N448" s="5"/>
      <c r="O448" s="5"/>
      <c r="P448" s="5"/>
      <c r="Q448" s="5"/>
      <c r="R448" s="5"/>
      <c r="S448" s="5"/>
      <c r="T448" s="6"/>
      <c r="U448" s="6"/>
      <c r="V448" s="6"/>
      <c r="W448" s="6"/>
      <c r="X448" s="6"/>
      <c r="Y448" s="6"/>
      <c r="Z448" s="6"/>
    </row>
    <row r="449" ht="60.0" customHeight="1">
      <c r="A449" s="104" t="s">
        <v>1892</v>
      </c>
      <c r="B449" s="110" t="s">
        <v>1893</v>
      </c>
      <c r="C449" s="110" t="s">
        <v>3443</v>
      </c>
      <c r="D449" s="108">
        <v>0.0</v>
      </c>
      <c r="E449" s="113" t="s">
        <v>158</v>
      </c>
      <c r="F449" s="110" t="s">
        <v>3444</v>
      </c>
      <c r="G449" s="108"/>
      <c r="H449" s="78"/>
      <c r="I449" s="78"/>
      <c r="J449" s="5"/>
      <c r="K449" s="5"/>
      <c r="L449" s="5"/>
      <c r="M449" s="5"/>
      <c r="N449" s="5"/>
      <c r="O449" s="5"/>
      <c r="P449" s="5"/>
      <c r="Q449" s="5"/>
      <c r="R449" s="5"/>
      <c r="S449" s="5"/>
      <c r="T449" s="6"/>
      <c r="U449" s="6"/>
      <c r="V449" s="6"/>
      <c r="W449" s="6"/>
      <c r="X449" s="6"/>
      <c r="Y449" s="6"/>
      <c r="Z449" s="6"/>
    </row>
    <row r="450" ht="30.0" customHeight="1">
      <c r="A450" s="104"/>
      <c r="B450" s="110"/>
      <c r="C450" s="110" t="s">
        <v>3447</v>
      </c>
      <c r="D450" s="108">
        <v>0.0</v>
      </c>
      <c r="E450" s="113" t="s">
        <v>158</v>
      </c>
      <c r="F450" s="110" t="s">
        <v>3448</v>
      </c>
      <c r="G450" s="108"/>
      <c r="H450" s="78"/>
      <c r="I450" s="78"/>
      <c r="J450" s="5"/>
      <c r="K450" s="5"/>
      <c r="L450" s="5"/>
      <c r="M450" s="5"/>
      <c r="N450" s="5"/>
      <c r="O450" s="5"/>
      <c r="P450" s="5"/>
      <c r="Q450" s="5"/>
      <c r="R450" s="5"/>
      <c r="S450" s="5"/>
      <c r="T450" s="6"/>
      <c r="U450" s="6"/>
      <c r="V450" s="6"/>
      <c r="W450" s="6"/>
      <c r="X450" s="6"/>
      <c r="Y450" s="6"/>
      <c r="Z450" s="6"/>
    </row>
    <row r="451" ht="30.0" customHeight="1">
      <c r="A451" s="104"/>
      <c r="B451" s="110"/>
      <c r="C451" s="110" t="s">
        <v>3450</v>
      </c>
      <c r="D451" s="108">
        <v>0.0</v>
      </c>
      <c r="E451" s="113" t="s">
        <v>158</v>
      </c>
      <c r="F451" s="108"/>
      <c r="G451" s="108"/>
      <c r="H451" s="78"/>
      <c r="I451" s="78"/>
      <c r="J451" s="5"/>
      <c r="K451" s="5"/>
      <c r="L451" s="5"/>
      <c r="M451" s="5"/>
      <c r="N451" s="5"/>
      <c r="O451" s="5"/>
      <c r="P451" s="5"/>
      <c r="Q451" s="5"/>
      <c r="R451" s="5"/>
      <c r="S451" s="5"/>
      <c r="T451" s="6"/>
      <c r="U451" s="6"/>
      <c r="V451" s="6"/>
      <c r="W451" s="6"/>
      <c r="X451" s="6"/>
      <c r="Y451" s="6"/>
      <c r="Z451" s="6"/>
    </row>
    <row r="452" ht="45.0" customHeight="1">
      <c r="A452" s="104"/>
      <c r="B452" s="110"/>
      <c r="C452" s="110" t="s">
        <v>3452</v>
      </c>
      <c r="D452" s="108">
        <v>0.0</v>
      </c>
      <c r="E452" s="113" t="s">
        <v>158</v>
      </c>
      <c r="F452" s="108"/>
      <c r="G452" s="108"/>
      <c r="H452" s="78"/>
      <c r="I452" s="78"/>
      <c r="J452" s="5"/>
      <c r="K452" s="5"/>
      <c r="L452" s="5"/>
      <c r="M452" s="5"/>
      <c r="N452" s="5"/>
      <c r="O452" s="5"/>
      <c r="P452" s="5"/>
      <c r="Q452" s="5"/>
      <c r="R452" s="5"/>
      <c r="S452" s="5"/>
      <c r="T452" s="6"/>
      <c r="U452" s="6"/>
      <c r="V452" s="6"/>
      <c r="W452" s="6"/>
      <c r="X452" s="6"/>
      <c r="Y452" s="6"/>
      <c r="Z452" s="6"/>
    </row>
    <row r="453" ht="30.0" customHeight="1">
      <c r="A453" s="104"/>
      <c r="B453" s="110"/>
      <c r="C453" s="110" t="s">
        <v>3453</v>
      </c>
      <c r="D453" s="108">
        <v>0.0</v>
      </c>
      <c r="E453" s="113" t="s">
        <v>158</v>
      </c>
      <c r="F453" s="108"/>
      <c r="G453" s="108"/>
      <c r="H453" s="78"/>
      <c r="I453" s="78"/>
      <c r="J453" s="5"/>
      <c r="K453" s="5"/>
      <c r="L453" s="5"/>
      <c r="M453" s="5"/>
      <c r="N453" s="5"/>
      <c r="O453" s="5"/>
      <c r="P453" s="5"/>
      <c r="Q453" s="5"/>
      <c r="R453" s="5"/>
      <c r="S453" s="5"/>
      <c r="T453" s="6"/>
      <c r="U453" s="6"/>
      <c r="V453" s="6"/>
      <c r="W453" s="6"/>
      <c r="X453" s="6"/>
      <c r="Y453" s="6"/>
      <c r="Z453" s="6"/>
    </row>
    <row r="454" ht="31.5" hidden="1" customHeight="1">
      <c r="A454" s="120" t="s">
        <v>1897</v>
      </c>
      <c r="B454" s="122" t="s">
        <v>1898</v>
      </c>
      <c r="C454" s="108"/>
      <c r="D454" s="108"/>
      <c r="E454" s="113"/>
      <c r="F454" s="108"/>
      <c r="G454" s="108"/>
      <c r="H454" s="78"/>
      <c r="I454" s="78"/>
      <c r="J454" s="5"/>
      <c r="K454" s="5"/>
      <c r="L454" s="5"/>
      <c r="M454" s="5"/>
      <c r="N454" s="5"/>
      <c r="O454" s="5"/>
      <c r="P454" s="5"/>
      <c r="Q454" s="5"/>
      <c r="R454" s="5"/>
      <c r="S454" s="5"/>
      <c r="T454" s="6"/>
      <c r="U454" s="6"/>
      <c r="V454" s="6"/>
      <c r="W454" s="6"/>
      <c r="X454" s="6"/>
      <c r="Y454" s="6"/>
      <c r="Z454" s="6"/>
    </row>
    <row r="455" ht="47.25" hidden="1" customHeight="1">
      <c r="A455" s="120" t="s">
        <v>1900</v>
      </c>
      <c r="B455" s="122" t="s">
        <v>1901</v>
      </c>
      <c r="C455" s="108"/>
      <c r="D455" s="108"/>
      <c r="E455" s="113"/>
      <c r="F455" s="108"/>
      <c r="G455" s="108"/>
      <c r="H455" s="78"/>
      <c r="I455" s="78"/>
      <c r="J455" s="5"/>
      <c r="K455" s="5"/>
      <c r="L455" s="5"/>
      <c r="M455" s="5"/>
      <c r="N455" s="5"/>
      <c r="O455" s="5"/>
      <c r="P455" s="5"/>
      <c r="Q455" s="5"/>
      <c r="R455" s="5"/>
      <c r="S455" s="5"/>
      <c r="T455" s="6"/>
      <c r="U455" s="6"/>
      <c r="V455" s="6"/>
      <c r="W455" s="6"/>
      <c r="X455" s="6"/>
      <c r="Y455" s="6"/>
      <c r="Z455" s="6"/>
    </row>
    <row r="456" ht="47.25" customHeight="1">
      <c r="A456" s="104" t="s">
        <v>1902</v>
      </c>
      <c r="B456" s="122" t="s">
        <v>1903</v>
      </c>
      <c r="C456" s="110" t="s">
        <v>3456</v>
      </c>
      <c r="D456" s="108">
        <v>0.0</v>
      </c>
      <c r="E456" s="113" t="s">
        <v>158</v>
      </c>
      <c r="F456" s="108"/>
      <c r="G456" s="108"/>
      <c r="H456" s="78"/>
      <c r="I456" s="78"/>
      <c r="J456" s="5"/>
      <c r="K456" s="5"/>
      <c r="L456" s="5"/>
      <c r="M456" s="5"/>
      <c r="N456" s="5"/>
      <c r="O456" s="5"/>
      <c r="P456" s="5"/>
      <c r="Q456" s="5"/>
      <c r="R456" s="5"/>
      <c r="S456" s="5"/>
      <c r="T456" s="6"/>
      <c r="U456" s="6"/>
      <c r="V456" s="6"/>
      <c r="W456" s="6"/>
      <c r="X456" s="6"/>
      <c r="Y456" s="6"/>
      <c r="Z456" s="6"/>
    </row>
    <row r="457" ht="47.25" customHeight="1">
      <c r="A457" s="104" t="s">
        <v>1904</v>
      </c>
      <c r="B457" s="122" t="s">
        <v>1905</v>
      </c>
      <c r="C457" s="110" t="s">
        <v>3457</v>
      </c>
      <c r="D457" s="108">
        <v>0.0</v>
      </c>
      <c r="E457" s="113" t="s">
        <v>1053</v>
      </c>
      <c r="F457" s="108"/>
      <c r="G457" s="108"/>
      <c r="H457" s="78"/>
      <c r="I457" s="78"/>
      <c r="J457" s="5"/>
      <c r="K457" s="5"/>
      <c r="L457" s="5"/>
      <c r="M457" s="5"/>
      <c r="N457" s="5"/>
      <c r="O457" s="5"/>
      <c r="P457" s="5"/>
      <c r="Q457" s="5"/>
      <c r="R457" s="5"/>
      <c r="S457" s="5"/>
      <c r="T457" s="6"/>
      <c r="U457" s="6"/>
      <c r="V457" s="6"/>
      <c r="W457" s="6"/>
      <c r="X457" s="6"/>
      <c r="Y457" s="6"/>
      <c r="Z457" s="6"/>
    </row>
    <row r="458" ht="15.75" customHeight="1">
      <c r="A458" s="104"/>
      <c r="B458" s="122"/>
      <c r="C458" s="110" t="s">
        <v>3458</v>
      </c>
      <c r="D458" s="108">
        <v>0.0</v>
      </c>
      <c r="E458" s="113" t="s">
        <v>1053</v>
      </c>
      <c r="F458" s="108"/>
      <c r="G458" s="108"/>
      <c r="H458" s="78"/>
      <c r="I458" s="78"/>
      <c r="J458" s="5"/>
      <c r="K458" s="5"/>
      <c r="L458" s="5"/>
      <c r="M458" s="5"/>
      <c r="N458" s="5"/>
      <c r="O458" s="5"/>
      <c r="P458" s="5"/>
      <c r="Q458" s="5"/>
      <c r="R458" s="5"/>
      <c r="S458" s="5"/>
      <c r="T458" s="6"/>
      <c r="U458" s="6"/>
      <c r="V458" s="6"/>
      <c r="W458" s="6"/>
      <c r="X458" s="6"/>
      <c r="Y458" s="6"/>
      <c r="Z458" s="6"/>
    </row>
    <row r="459" ht="30.0" customHeight="1">
      <c r="A459" s="104"/>
      <c r="B459" s="122"/>
      <c r="C459" s="110" t="s">
        <v>3459</v>
      </c>
      <c r="D459" s="108">
        <v>0.0</v>
      </c>
      <c r="E459" s="113" t="s">
        <v>158</v>
      </c>
      <c r="F459" s="108" t="s">
        <v>3461</v>
      </c>
      <c r="G459" s="108"/>
      <c r="H459" s="78"/>
      <c r="I459" s="78"/>
      <c r="J459" s="5"/>
      <c r="K459" s="5"/>
      <c r="L459" s="5"/>
      <c r="M459" s="5"/>
      <c r="N459" s="5"/>
      <c r="O459" s="5"/>
      <c r="P459" s="5"/>
      <c r="Q459" s="5"/>
      <c r="R459" s="5"/>
      <c r="S459" s="5"/>
      <c r="T459" s="6"/>
      <c r="U459" s="6"/>
      <c r="V459" s="6"/>
      <c r="W459" s="6"/>
      <c r="X459" s="6"/>
      <c r="Y459" s="6"/>
      <c r="Z459" s="6"/>
    </row>
    <row r="460" ht="31.5" customHeight="1">
      <c r="A460" s="104" t="s">
        <v>1907</v>
      </c>
      <c r="B460" s="122" t="s">
        <v>1908</v>
      </c>
      <c r="C460" s="110" t="s">
        <v>3462</v>
      </c>
      <c r="D460" s="108">
        <v>2.0</v>
      </c>
      <c r="E460" s="113" t="s">
        <v>158</v>
      </c>
      <c r="F460" s="108"/>
      <c r="G460" s="108"/>
      <c r="H460" s="78"/>
      <c r="I460" s="78"/>
      <c r="J460" s="5"/>
      <c r="K460" s="5"/>
      <c r="L460" s="5"/>
      <c r="M460" s="5"/>
      <c r="N460" s="5"/>
      <c r="O460" s="5"/>
      <c r="P460" s="5"/>
      <c r="Q460" s="5"/>
      <c r="R460" s="5"/>
      <c r="S460" s="5"/>
      <c r="T460" s="6"/>
      <c r="U460" s="6"/>
      <c r="V460" s="6"/>
      <c r="W460" s="6"/>
      <c r="X460" s="6"/>
      <c r="Y460" s="6"/>
      <c r="Z460" s="6"/>
    </row>
    <row r="461" ht="39.75" hidden="1" customHeight="1">
      <c r="A461" s="347" t="s">
        <v>1910</v>
      </c>
      <c r="B461" s="128" t="s">
        <v>2130</v>
      </c>
      <c r="C461" s="3"/>
      <c r="D461" s="3"/>
      <c r="E461" s="3"/>
      <c r="F461" s="3"/>
      <c r="G461" s="4"/>
      <c r="H461" s="78"/>
      <c r="I461" s="78"/>
      <c r="J461" s="5"/>
      <c r="K461" s="5"/>
      <c r="L461" s="5"/>
      <c r="M461" s="5"/>
      <c r="N461" s="5"/>
      <c r="O461" s="5"/>
      <c r="P461" s="5"/>
      <c r="Q461" s="5"/>
      <c r="R461" s="5"/>
      <c r="S461" s="5"/>
      <c r="T461" s="6"/>
      <c r="U461" s="6"/>
      <c r="V461" s="6"/>
      <c r="W461" s="6"/>
      <c r="X461" s="6"/>
      <c r="Y461" s="6"/>
      <c r="Z461" s="6"/>
    </row>
    <row r="462" ht="31.5" hidden="1" customHeight="1">
      <c r="A462" s="120" t="s">
        <v>1912</v>
      </c>
      <c r="B462" s="122" t="s">
        <v>1913</v>
      </c>
      <c r="C462" s="108"/>
      <c r="D462" s="108"/>
      <c r="E462" s="113"/>
      <c r="F462" s="108"/>
      <c r="G462" s="108"/>
      <c r="H462" s="78"/>
      <c r="I462" s="78"/>
      <c r="J462" s="5"/>
      <c r="K462" s="5"/>
      <c r="L462" s="5"/>
      <c r="M462" s="5"/>
      <c r="N462" s="5"/>
      <c r="O462" s="5"/>
      <c r="P462" s="5"/>
      <c r="Q462" s="5"/>
      <c r="R462" s="5"/>
      <c r="S462" s="5"/>
      <c r="T462" s="6"/>
      <c r="U462" s="6"/>
      <c r="V462" s="6"/>
      <c r="W462" s="6"/>
      <c r="X462" s="6"/>
      <c r="Y462" s="6"/>
      <c r="Z462" s="6"/>
    </row>
    <row r="463" ht="31.5" hidden="1" customHeight="1">
      <c r="A463" s="120" t="s">
        <v>1915</v>
      </c>
      <c r="B463" s="122" t="s">
        <v>2140</v>
      </c>
      <c r="C463" s="108"/>
      <c r="D463" s="108"/>
      <c r="E463" s="113"/>
      <c r="F463" s="108"/>
      <c r="G463" s="108"/>
      <c r="H463" s="78"/>
      <c r="I463" s="78"/>
      <c r="J463" s="5"/>
      <c r="K463" s="5"/>
      <c r="L463" s="5"/>
      <c r="M463" s="5"/>
      <c r="N463" s="5"/>
      <c r="O463" s="5"/>
      <c r="P463" s="5"/>
      <c r="Q463" s="5"/>
      <c r="R463" s="5"/>
      <c r="S463" s="5"/>
      <c r="T463" s="6"/>
      <c r="U463" s="6"/>
      <c r="V463" s="6"/>
      <c r="W463" s="6"/>
      <c r="X463" s="6"/>
      <c r="Y463" s="6"/>
      <c r="Z463" s="6"/>
    </row>
    <row r="464" ht="31.5" hidden="1" customHeight="1">
      <c r="A464" s="120" t="s">
        <v>1918</v>
      </c>
      <c r="B464" s="122" t="s">
        <v>2143</v>
      </c>
      <c r="C464" s="108"/>
      <c r="D464" s="108"/>
      <c r="E464" s="113"/>
      <c r="F464" s="108"/>
      <c r="G464" s="108"/>
      <c r="H464" s="78"/>
      <c r="I464" s="78"/>
      <c r="J464" s="5"/>
      <c r="K464" s="5"/>
      <c r="L464" s="5"/>
      <c r="M464" s="5"/>
      <c r="N464" s="5"/>
      <c r="O464" s="5"/>
      <c r="P464" s="5"/>
      <c r="Q464" s="5"/>
      <c r="R464" s="5"/>
      <c r="S464" s="5"/>
      <c r="T464" s="6"/>
      <c r="U464" s="6"/>
      <c r="V464" s="6"/>
      <c r="W464" s="6"/>
      <c r="X464" s="6"/>
      <c r="Y464" s="6"/>
      <c r="Z464" s="6"/>
    </row>
    <row r="465" ht="47.25" hidden="1" customHeight="1">
      <c r="A465" s="120" t="s">
        <v>1920</v>
      </c>
      <c r="B465" s="122" t="s">
        <v>2144</v>
      </c>
      <c r="C465" s="108"/>
      <c r="D465" s="108"/>
      <c r="E465" s="113"/>
      <c r="F465" s="108"/>
      <c r="G465" s="108"/>
      <c r="H465" s="78"/>
      <c r="I465" s="78"/>
      <c r="J465" s="5"/>
      <c r="K465" s="5"/>
      <c r="L465" s="5"/>
      <c r="M465" s="5"/>
      <c r="N465" s="5"/>
      <c r="O465" s="5"/>
      <c r="P465" s="5"/>
      <c r="Q465" s="5"/>
      <c r="R465" s="5"/>
      <c r="S465" s="5"/>
      <c r="T465" s="6"/>
      <c r="U465" s="6"/>
      <c r="V465" s="6"/>
      <c r="W465" s="6"/>
      <c r="X465" s="6"/>
      <c r="Y465" s="6"/>
      <c r="Z465" s="6"/>
    </row>
    <row r="466" ht="47.25" hidden="1" customHeight="1">
      <c r="A466" s="120" t="s">
        <v>1922</v>
      </c>
      <c r="B466" s="122" t="s">
        <v>2147</v>
      </c>
      <c r="C466" s="108"/>
      <c r="D466" s="108"/>
      <c r="E466" s="113"/>
      <c r="F466" s="108"/>
      <c r="G466" s="108"/>
      <c r="H466" s="78"/>
      <c r="I466" s="78"/>
      <c r="J466" s="5"/>
      <c r="K466" s="5"/>
      <c r="L466" s="5"/>
      <c r="M466" s="5"/>
      <c r="N466" s="5"/>
      <c r="O466" s="5"/>
      <c r="P466" s="5"/>
      <c r="Q466" s="5"/>
      <c r="R466" s="5"/>
      <c r="S466" s="5"/>
      <c r="T466" s="6"/>
      <c r="U466" s="6"/>
      <c r="V466" s="6"/>
      <c r="W466" s="6"/>
      <c r="X466" s="6"/>
      <c r="Y466" s="6"/>
      <c r="Z466" s="6"/>
    </row>
    <row r="467" ht="47.25" hidden="1" customHeight="1">
      <c r="A467" s="120" t="s">
        <v>1924</v>
      </c>
      <c r="B467" s="122" t="s">
        <v>2152</v>
      </c>
      <c r="C467" s="108"/>
      <c r="D467" s="108"/>
      <c r="E467" s="113"/>
      <c r="F467" s="108"/>
      <c r="G467" s="108"/>
      <c r="H467" s="78"/>
      <c r="I467" s="78"/>
      <c r="J467" s="5"/>
      <c r="K467" s="5"/>
      <c r="L467" s="5"/>
      <c r="M467" s="5"/>
      <c r="N467" s="5"/>
      <c r="O467" s="5"/>
      <c r="P467" s="5"/>
      <c r="Q467" s="5"/>
      <c r="R467" s="5"/>
      <c r="S467" s="5"/>
      <c r="T467" s="6"/>
      <c r="U467" s="6"/>
      <c r="V467" s="6"/>
      <c r="W467" s="6"/>
      <c r="X467" s="6"/>
      <c r="Y467" s="6"/>
      <c r="Z467" s="6"/>
    </row>
    <row r="468" ht="39.75" hidden="1" customHeight="1">
      <c r="A468" s="347" t="s">
        <v>1926</v>
      </c>
      <c r="B468" s="128" t="s">
        <v>2157</v>
      </c>
      <c r="C468" s="3"/>
      <c r="D468" s="3"/>
      <c r="E468" s="3"/>
      <c r="F468" s="3"/>
      <c r="G468" s="4"/>
      <c r="H468" s="78"/>
      <c r="I468" s="78"/>
      <c r="J468" s="5"/>
      <c r="K468" s="5"/>
      <c r="L468" s="5"/>
      <c r="M468" s="5"/>
      <c r="N468" s="5"/>
      <c r="O468" s="5"/>
      <c r="P468" s="5"/>
      <c r="Q468" s="5"/>
      <c r="R468" s="5"/>
      <c r="S468" s="5"/>
      <c r="T468" s="6"/>
      <c r="U468" s="6"/>
      <c r="V468" s="6"/>
      <c r="W468" s="6"/>
      <c r="X468" s="6"/>
      <c r="Y468" s="6"/>
      <c r="Z468" s="6"/>
    </row>
    <row r="469" ht="31.5" hidden="1" customHeight="1">
      <c r="A469" s="120" t="s">
        <v>1936</v>
      </c>
      <c r="B469" s="122" t="s">
        <v>2164</v>
      </c>
      <c r="C469" s="108"/>
      <c r="D469" s="108"/>
      <c r="E469" s="113"/>
      <c r="F469" s="108"/>
      <c r="G469" s="108"/>
      <c r="H469" s="78"/>
      <c r="I469" s="78"/>
      <c r="J469" s="5"/>
      <c r="K469" s="5"/>
      <c r="L469" s="5"/>
      <c r="M469" s="5"/>
      <c r="N469" s="5"/>
      <c r="O469" s="5"/>
      <c r="P469" s="5"/>
      <c r="Q469" s="5"/>
      <c r="R469" s="5"/>
      <c r="S469" s="5"/>
      <c r="T469" s="6"/>
      <c r="U469" s="6"/>
      <c r="V469" s="6"/>
      <c r="W469" s="6"/>
      <c r="X469" s="6"/>
      <c r="Y469" s="6"/>
      <c r="Z469" s="6"/>
    </row>
    <row r="470" ht="31.5" hidden="1" customHeight="1">
      <c r="A470" s="120" t="s">
        <v>1950</v>
      </c>
      <c r="B470" s="122" t="s">
        <v>2168</v>
      </c>
      <c r="C470" s="108"/>
      <c r="D470" s="108"/>
      <c r="E470" s="113"/>
      <c r="F470" s="108"/>
      <c r="G470" s="108"/>
      <c r="H470" s="78"/>
      <c r="I470" s="78"/>
      <c r="J470" s="5"/>
      <c r="K470" s="5"/>
      <c r="L470" s="5"/>
      <c r="M470" s="5"/>
      <c r="N470" s="5"/>
      <c r="O470" s="5"/>
      <c r="P470" s="5"/>
      <c r="Q470" s="5"/>
      <c r="R470" s="5"/>
      <c r="S470" s="5"/>
      <c r="T470" s="6"/>
      <c r="U470" s="6"/>
      <c r="V470" s="6"/>
      <c r="W470" s="6"/>
      <c r="X470" s="6"/>
      <c r="Y470" s="6"/>
      <c r="Z470" s="6"/>
    </row>
    <row r="471" ht="31.5" hidden="1" customHeight="1">
      <c r="A471" s="120" t="s">
        <v>1960</v>
      </c>
      <c r="B471" s="122" t="s">
        <v>2172</v>
      </c>
      <c r="C471" s="108"/>
      <c r="D471" s="108"/>
      <c r="E471" s="113"/>
      <c r="F471" s="108"/>
      <c r="G471" s="108"/>
      <c r="H471" s="78"/>
      <c r="I471" s="78"/>
      <c r="J471" s="5"/>
      <c r="K471" s="5"/>
      <c r="L471" s="5"/>
      <c r="M471" s="5"/>
      <c r="N471" s="5"/>
      <c r="O471" s="5"/>
      <c r="P471" s="5"/>
      <c r="Q471" s="5"/>
      <c r="R471" s="5"/>
      <c r="S471" s="5"/>
      <c r="T471" s="6"/>
      <c r="U471" s="6"/>
      <c r="V471" s="6"/>
      <c r="W471" s="6"/>
      <c r="X471" s="6"/>
      <c r="Y471" s="6"/>
      <c r="Z471" s="6"/>
    </row>
    <row r="472" ht="31.5" hidden="1" customHeight="1">
      <c r="A472" s="120" t="s">
        <v>1982</v>
      </c>
      <c r="B472" s="122" t="s">
        <v>2177</v>
      </c>
      <c r="C472" s="108"/>
      <c r="D472" s="108"/>
      <c r="E472" s="113"/>
      <c r="F472" s="108"/>
      <c r="G472" s="108"/>
      <c r="H472" s="78"/>
      <c r="I472" s="78"/>
      <c r="J472" s="5"/>
      <c r="K472" s="5"/>
      <c r="L472" s="5"/>
      <c r="M472" s="5"/>
      <c r="N472" s="5"/>
      <c r="O472" s="5"/>
      <c r="P472" s="5"/>
      <c r="Q472" s="5"/>
      <c r="R472" s="5"/>
      <c r="S472" s="5"/>
      <c r="T472" s="6"/>
      <c r="U472" s="6"/>
      <c r="V472" s="6"/>
      <c r="W472" s="6"/>
      <c r="X472" s="6"/>
      <c r="Y472" s="6"/>
      <c r="Z472" s="6"/>
    </row>
    <row r="473" ht="39.75" hidden="1" customHeight="1">
      <c r="A473" s="347" t="s">
        <v>2003</v>
      </c>
      <c r="B473" s="128" t="s">
        <v>2180</v>
      </c>
      <c r="C473" s="3"/>
      <c r="D473" s="3"/>
      <c r="E473" s="3"/>
      <c r="F473" s="3"/>
      <c r="G473" s="4"/>
      <c r="H473" s="78"/>
      <c r="I473" s="78"/>
      <c r="J473" s="5"/>
      <c r="K473" s="5"/>
      <c r="L473" s="5"/>
      <c r="M473" s="5"/>
      <c r="N473" s="5"/>
      <c r="O473" s="5"/>
      <c r="P473" s="5"/>
      <c r="Q473" s="5"/>
      <c r="R473" s="5"/>
      <c r="S473" s="5"/>
      <c r="T473" s="6"/>
      <c r="U473" s="6"/>
      <c r="V473" s="6"/>
      <c r="W473" s="6"/>
      <c r="X473" s="6"/>
      <c r="Y473" s="6"/>
      <c r="Z473" s="6"/>
    </row>
    <row r="474" ht="63.0" hidden="1" customHeight="1">
      <c r="A474" s="120" t="s">
        <v>2005</v>
      </c>
      <c r="B474" s="122" t="s">
        <v>234</v>
      </c>
      <c r="C474" s="108"/>
      <c r="D474" s="108"/>
      <c r="E474" s="113"/>
      <c r="F474" s="108"/>
      <c r="G474" s="108"/>
      <c r="H474" s="78"/>
      <c r="I474" s="78"/>
      <c r="J474" s="5"/>
      <c r="K474" s="5"/>
      <c r="L474" s="5"/>
      <c r="M474" s="5"/>
      <c r="N474" s="5"/>
      <c r="O474" s="5"/>
      <c r="P474" s="5"/>
      <c r="Q474" s="5"/>
      <c r="R474" s="5"/>
      <c r="S474" s="5"/>
      <c r="T474" s="6"/>
      <c r="U474" s="6"/>
      <c r="V474" s="6"/>
      <c r="W474" s="6"/>
      <c r="X474" s="6"/>
      <c r="Y474" s="6"/>
      <c r="Z474" s="6"/>
    </row>
    <row r="475" ht="47.25" hidden="1" customHeight="1">
      <c r="A475" s="120" t="s">
        <v>2012</v>
      </c>
      <c r="B475" s="122" t="s">
        <v>237</v>
      </c>
      <c r="C475" s="108"/>
      <c r="D475" s="108"/>
      <c r="E475" s="113"/>
      <c r="F475" s="108"/>
      <c r="G475" s="108"/>
      <c r="H475" s="78"/>
      <c r="I475" s="78"/>
      <c r="J475" s="5"/>
      <c r="K475" s="5"/>
      <c r="L475" s="5"/>
      <c r="M475" s="5"/>
      <c r="N475" s="5"/>
      <c r="O475" s="5"/>
      <c r="P475" s="5"/>
      <c r="Q475" s="5"/>
      <c r="R475" s="5"/>
      <c r="S475" s="5"/>
      <c r="T475" s="6"/>
      <c r="U475" s="6"/>
      <c r="V475" s="6"/>
      <c r="W475" s="6"/>
      <c r="X475" s="6"/>
      <c r="Y475" s="6"/>
      <c r="Z475" s="6"/>
    </row>
    <row r="476" ht="47.25" hidden="1" customHeight="1">
      <c r="A476" s="120" t="s">
        <v>2034</v>
      </c>
      <c r="B476" s="122" t="s">
        <v>239</v>
      </c>
      <c r="C476" s="108"/>
      <c r="D476" s="108"/>
      <c r="E476" s="113"/>
      <c r="F476" s="108"/>
      <c r="G476" s="108"/>
      <c r="H476" s="78"/>
      <c r="I476" s="78"/>
      <c r="J476" s="5"/>
      <c r="K476" s="5"/>
      <c r="L476" s="5"/>
      <c r="M476" s="5"/>
      <c r="N476" s="5"/>
      <c r="O476" s="5"/>
      <c r="P476" s="5"/>
      <c r="Q476" s="5"/>
      <c r="R476" s="5"/>
      <c r="S476" s="5"/>
      <c r="T476" s="6"/>
      <c r="U476" s="6"/>
      <c r="V476" s="6"/>
      <c r="W476" s="6"/>
      <c r="X476" s="6"/>
      <c r="Y476" s="6"/>
      <c r="Z476" s="6"/>
    </row>
    <row r="477" ht="47.25" hidden="1" customHeight="1">
      <c r="A477" s="120" t="s">
        <v>2058</v>
      </c>
      <c r="B477" s="122" t="s">
        <v>242</v>
      </c>
      <c r="C477" s="108"/>
      <c r="D477" s="108"/>
      <c r="E477" s="113"/>
      <c r="F477" s="108"/>
      <c r="G477" s="108"/>
      <c r="H477" s="78"/>
      <c r="I477" s="78"/>
      <c r="J477" s="5"/>
      <c r="K477" s="5"/>
      <c r="L477" s="5"/>
      <c r="M477" s="5"/>
      <c r="N477" s="5"/>
      <c r="O477" s="5"/>
      <c r="P477" s="5"/>
      <c r="Q477" s="5"/>
      <c r="R477" s="5"/>
      <c r="S477" s="5"/>
      <c r="T477" s="6"/>
      <c r="U477" s="6"/>
      <c r="V477" s="6"/>
      <c r="W477" s="6"/>
      <c r="X477" s="6"/>
      <c r="Y477" s="6"/>
      <c r="Z477" s="6"/>
    </row>
    <row r="478" ht="47.25" hidden="1" customHeight="1">
      <c r="A478" s="120" t="s">
        <v>2078</v>
      </c>
      <c r="B478" s="122" t="s">
        <v>2193</v>
      </c>
      <c r="C478" s="108"/>
      <c r="D478" s="108"/>
      <c r="E478" s="113"/>
      <c r="F478" s="108"/>
      <c r="G478" s="108"/>
      <c r="H478" s="78"/>
      <c r="I478" s="78"/>
      <c r="J478" s="5"/>
      <c r="K478" s="5"/>
      <c r="L478" s="5"/>
      <c r="M478" s="5"/>
      <c r="N478" s="5"/>
      <c r="O478" s="5"/>
      <c r="P478" s="5"/>
      <c r="Q478" s="5"/>
      <c r="R478" s="5"/>
      <c r="S478" s="5"/>
      <c r="T478" s="6"/>
      <c r="U478" s="6"/>
      <c r="V478" s="6"/>
      <c r="W478" s="6"/>
      <c r="X478" s="6"/>
      <c r="Y478" s="6"/>
      <c r="Z478" s="6"/>
    </row>
    <row r="479" ht="47.25" hidden="1" customHeight="1">
      <c r="A479" s="120" t="s">
        <v>2082</v>
      </c>
      <c r="B479" s="122" t="s">
        <v>250</v>
      </c>
      <c r="C479" s="108"/>
      <c r="D479" s="108"/>
      <c r="E479" s="113"/>
      <c r="F479" s="108"/>
      <c r="G479" s="108"/>
      <c r="H479" s="78"/>
      <c r="I479" s="78"/>
      <c r="J479" s="5"/>
      <c r="K479" s="5"/>
      <c r="L479" s="5"/>
      <c r="M479" s="5"/>
      <c r="N479" s="5"/>
      <c r="O479" s="5"/>
      <c r="P479" s="5"/>
      <c r="Q479" s="5"/>
      <c r="R479" s="5"/>
      <c r="S479" s="5"/>
      <c r="T479" s="6"/>
      <c r="U479" s="6"/>
      <c r="V479" s="6"/>
      <c r="W479" s="6"/>
      <c r="X479" s="6"/>
      <c r="Y479" s="6"/>
      <c r="Z479" s="6"/>
    </row>
    <row r="480" ht="47.25" hidden="1" customHeight="1">
      <c r="A480" s="120" t="s">
        <v>2087</v>
      </c>
      <c r="B480" s="122" t="s">
        <v>255</v>
      </c>
      <c r="C480" s="108"/>
      <c r="D480" s="108"/>
      <c r="E480" s="113"/>
      <c r="F480" s="108"/>
      <c r="G480" s="108"/>
      <c r="H480" s="78"/>
      <c r="I480" s="78"/>
      <c r="J480" s="5"/>
      <c r="K480" s="5"/>
      <c r="L480" s="5"/>
      <c r="M480" s="5"/>
      <c r="N480" s="5"/>
      <c r="O480" s="5"/>
      <c r="P480" s="5"/>
      <c r="Q480" s="5"/>
      <c r="R480" s="5"/>
      <c r="S480" s="5"/>
      <c r="T480" s="6"/>
      <c r="U480" s="6"/>
      <c r="V480" s="6"/>
      <c r="W480" s="6"/>
      <c r="X480" s="6"/>
      <c r="Y480" s="6"/>
      <c r="Z480" s="6"/>
    </row>
    <row r="481" ht="78.75" hidden="1" customHeight="1">
      <c r="A481" s="120" t="s">
        <v>2091</v>
      </c>
      <c r="B481" s="122" t="s">
        <v>2199</v>
      </c>
      <c r="C481" s="108"/>
      <c r="D481" s="108"/>
      <c r="E481" s="113"/>
      <c r="F481" s="108"/>
      <c r="G481" s="108"/>
      <c r="H481" s="78"/>
      <c r="I481" s="78"/>
      <c r="J481" s="5"/>
      <c r="K481" s="5"/>
      <c r="L481" s="5"/>
      <c r="M481" s="5"/>
      <c r="N481" s="5"/>
      <c r="O481" s="5"/>
      <c r="P481" s="5"/>
      <c r="Q481" s="5"/>
      <c r="R481" s="5"/>
      <c r="S481" s="5"/>
      <c r="T481" s="6"/>
      <c r="U481" s="6"/>
      <c r="V481" s="6"/>
      <c r="W481" s="6"/>
      <c r="X481" s="6"/>
      <c r="Y481" s="6"/>
      <c r="Z481" s="6"/>
    </row>
    <row r="482" ht="47.25" hidden="1" customHeight="1">
      <c r="A482" s="120" t="s">
        <v>2101</v>
      </c>
      <c r="B482" s="122" t="s">
        <v>2202</v>
      </c>
      <c r="C482" s="108"/>
      <c r="D482" s="108"/>
      <c r="E482" s="113"/>
      <c r="F482" s="108"/>
      <c r="G482" s="108"/>
      <c r="H482" s="78"/>
      <c r="I482" s="78"/>
      <c r="J482" s="5"/>
      <c r="K482" s="5"/>
      <c r="L482" s="5"/>
      <c r="M482" s="5"/>
      <c r="N482" s="5"/>
      <c r="O482" s="5"/>
      <c r="P482" s="5"/>
      <c r="Q482" s="5"/>
      <c r="R482" s="5"/>
      <c r="S482" s="5"/>
      <c r="T482" s="6"/>
      <c r="U482" s="6"/>
      <c r="V482" s="6"/>
      <c r="W482" s="6"/>
      <c r="X482" s="6"/>
      <c r="Y482" s="6"/>
      <c r="Z482" s="6"/>
    </row>
    <row r="483" ht="47.25" hidden="1" customHeight="1">
      <c r="A483" s="120" t="s">
        <v>2105</v>
      </c>
      <c r="B483" s="122" t="s">
        <v>2209</v>
      </c>
      <c r="C483" s="355"/>
      <c r="D483" s="108"/>
      <c r="E483" s="113"/>
      <c r="F483" s="108"/>
      <c r="G483" s="108"/>
      <c r="H483" s="78"/>
      <c r="I483" s="78"/>
      <c r="J483" s="5"/>
      <c r="K483" s="5"/>
      <c r="L483" s="5"/>
      <c r="M483" s="5"/>
      <c r="N483" s="5"/>
      <c r="O483" s="5"/>
      <c r="P483" s="5"/>
      <c r="Q483" s="5"/>
      <c r="R483" s="5"/>
      <c r="S483" s="5"/>
      <c r="T483" s="6"/>
      <c r="U483" s="6"/>
      <c r="V483" s="6"/>
      <c r="W483" s="6"/>
      <c r="X483" s="6"/>
      <c r="Y483" s="6"/>
      <c r="Z483" s="6"/>
    </row>
    <row r="484" ht="18.75" customHeight="1">
      <c r="A484" s="88"/>
      <c r="B484" s="90" t="s">
        <v>2112</v>
      </c>
      <c r="C484" s="3"/>
      <c r="D484" s="3"/>
      <c r="E484" s="3"/>
      <c r="F484" s="3"/>
      <c r="G484" s="97"/>
      <c r="H484" s="78">
        <f t="shared" ref="H484:I484" si="6">H485+H493+H504+H509+H519+H530</f>
        <v>32</v>
      </c>
      <c r="I484" s="78">
        <f t="shared" si="6"/>
        <v>98</v>
      </c>
      <c r="J484" s="5"/>
      <c r="K484" s="5"/>
      <c r="L484" s="5"/>
      <c r="M484" s="5"/>
      <c r="N484" s="5"/>
      <c r="O484" s="5"/>
      <c r="P484" s="5"/>
      <c r="Q484" s="5"/>
      <c r="R484" s="5"/>
      <c r="S484" s="5"/>
      <c r="T484" s="6"/>
      <c r="U484" s="6"/>
      <c r="V484" s="6"/>
      <c r="W484" s="6"/>
      <c r="X484" s="6"/>
      <c r="Y484" s="6"/>
      <c r="Z484" s="6"/>
    </row>
    <row r="485" ht="39.75" customHeight="1">
      <c r="A485" s="373" t="s">
        <v>2118</v>
      </c>
      <c r="B485" s="128" t="s">
        <v>2232</v>
      </c>
      <c r="C485" s="3"/>
      <c r="D485" s="3"/>
      <c r="E485" s="3"/>
      <c r="F485" s="3"/>
      <c r="G485" s="4"/>
      <c r="H485" s="78">
        <f>SUM(D488:D492)</f>
        <v>0</v>
      </c>
      <c r="I485" s="78">
        <f>COUNT(D488:D492)*2</f>
        <v>10</v>
      </c>
      <c r="J485" s="5"/>
      <c r="K485" s="5"/>
      <c r="L485" s="5"/>
      <c r="M485" s="5"/>
      <c r="N485" s="5"/>
      <c r="O485" s="5"/>
      <c r="P485" s="5"/>
      <c r="Q485" s="5"/>
      <c r="R485" s="5"/>
      <c r="S485" s="5"/>
      <c r="T485" s="6"/>
      <c r="U485" s="6"/>
      <c r="V485" s="6"/>
      <c r="W485" s="6"/>
      <c r="X485" s="6"/>
      <c r="Y485" s="6"/>
      <c r="Z485" s="6"/>
    </row>
    <row r="486" ht="31.5" hidden="1" customHeight="1">
      <c r="A486" s="240" t="s">
        <v>2120</v>
      </c>
      <c r="B486" s="122" t="s">
        <v>2253</v>
      </c>
      <c r="C486" s="158"/>
      <c r="D486" s="158"/>
      <c r="E486" s="109"/>
      <c r="F486" s="158"/>
      <c r="G486" s="158"/>
      <c r="H486" s="78"/>
      <c r="I486" s="78"/>
      <c r="J486" s="5"/>
      <c r="K486" s="5"/>
      <c r="L486" s="5"/>
      <c r="M486" s="5"/>
      <c r="N486" s="5"/>
      <c r="O486" s="5"/>
      <c r="P486" s="5"/>
      <c r="Q486" s="5"/>
      <c r="R486" s="5"/>
      <c r="S486" s="5"/>
      <c r="T486" s="6"/>
      <c r="U486" s="6"/>
      <c r="V486" s="6"/>
      <c r="W486" s="6"/>
      <c r="X486" s="6"/>
      <c r="Y486" s="6"/>
      <c r="Z486" s="6"/>
    </row>
    <row r="487" ht="63.0" hidden="1" customHeight="1">
      <c r="A487" s="240" t="s">
        <v>2122</v>
      </c>
      <c r="B487" s="122" t="s">
        <v>2269</v>
      </c>
      <c r="C487" s="108"/>
      <c r="D487" s="108"/>
      <c r="E487" s="113"/>
      <c r="F487" s="108"/>
      <c r="G487" s="158"/>
      <c r="H487" s="78"/>
      <c r="I487" s="78"/>
      <c r="J487" s="5"/>
      <c r="K487" s="5"/>
      <c r="L487" s="5"/>
      <c r="M487" s="5"/>
      <c r="N487" s="5"/>
      <c r="O487" s="5"/>
      <c r="P487" s="5"/>
      <c r="Q487" s="5"/>
      <c r="R487" s="5"/>
      <c r="S487" s="5"/>
      <c r="T487" s="6"/>
      <c r="U487" s="6"/>
      <c r="V487" s="6"/>
      <c r="W487" s="6"/>
      <c r="X487" s="6"/>
      <c r="Y487" s="6"/>
      <c r="Z487" s="6"/>
    </row>
    <row r="488" ht="60.0" customHeight="1">
      <c r="A488" s="241" t="s">
        <v>2124</v>
      </c>
      <c r="B488" s="122" t="s">
        <v>2270</v>
      </c>
      <c r="C488" s="121" t="s">
        <v>3400</v>
      </c>
      <c r="D488" s="175">
        <v>0.0</v>
      </c>
      <c r="E488" s="109" t="s">
        <v>158</v>
      </c>
      <c r="F488" s="121" t="s">
        <v>3401</v>
      </c>
      <c r="G488" s="158"/>
      <c r="H488" s="78"/>
      <c r="I488" s="78"/>
      <c r="J488" s="5"/>
      <c r="K488" s="5"/>
      <c r="L488" s="5"/>
      <c r="M488" s="5"/>
      <c r="N488" s="5"/>
      <c r="O488" s="5"/>
      <c r="P488" s="5"/>
      <c r="Q488" s="5"/>
      <c r="R488" s="5"/>
      <c r="S488" s="5"/>
      <c r="T488" s="6"/>
      <c r="U488" s="6"/>
      <c r="V488" s="6"/>
      <c r="W488" s="6"/>
      <c r="X488" s="6"/>
      <c r="Y488" s="6"/>
      <c r="Z488" s="6"/>
    </row>
    <row r="489" ht="47.25" customHeight="1">
      <c r="A489" s="241" t="s">
        <v>2126</v>
      </c>
      <c r="B489" s="122" t="s">
        <v>2273</v>
      </c>
      <c r="C489" s="115" t="s">
        <v>2128</v>
      </c>
      <c r="D489" s="175">
        <v>0.0</v>
      </c>
      <c r="E489" s="109" t="s">
        <v>158</v>
      </c>
      <c r="F489" s="121" t="s">
        <v>3402</v>
      </c>
      <c r="G489" s="158"/>
      <c r="H489" s="78"/>
      <c r="I489" s="78"/>
      <c r="J489" s="5"/>
      <c r="K489" s="5"/>
      <c r="L489" s="5"/>
      <c r="M489" s="5"/>
      <c r="N489" s="5"/>
      <c r="O489" s="5"/>
      <c r="P489" s="5"/>
      <c r="Q489" s="5"/>
      <c r="R489" s="5"/>
      <c r="S489" s="5"/>
      <c r="T489" s="6"/>
      <c r="U489" s="6"/>
      <c r="V489" s="6"/>
      <c r="W489" s="6"/>
      <c r="X489" s="6"/>
      <c r="Y489" s="6"/>
      <c r="Z489" s="6"/>
    </row>
    <row r="490" ht="30.0" customHeight="1">
      <c r="A490" s="241"/>
      <c r="B490" s="122"/>
      <c r="C490" s="115" t="s">
        <v>2131</v>
      </c>
      <c r="D490" s="175">
        <v>0.0</v>
      </c>
      <c r="E490" s="109" t="s">
        <v>158</v>
      </c>
      <c r="F490" s="109"/>
      <c r="G490" s="158"/>
      <c r="H490" s="78"/>
      <c r="I490" s="78"/>
      <c r="J490" s="5"/>
      <c r="K490" s="5"/>
      <c r="L490" s="5"/>
      <c r="M490" s="5"/>
      <c r="N490" s="5"/>
      <c r="O490" s="5"/>
      <c r="P490" s="5"/>
      <c r="Q490" s="5"/>
      <c r="R490" s="5"/>
      <c r="S490" s="5"/>
      <c r="T490" s="6"/>
      <c r="U490" s="6"/>
      <c r="V490" s="6"/>
      <c r="W490" s="6"/>
      <c r="X490" s="6"/>
      <c r="Y490" s="6"/>
      <c r="Z490" s="6"/>
    </row>
    <row r="491" ht="47.25" customHeight="1">
      <c r="A491" s="241" t="s">
        <v>2132</v>
      </c>
      <c r="B491" s="122" t="s">
        <v>2285</v>
      </c>
      <c r="C491" s="243" t="s">
        <v>2134</v>
      </c>
      <c r="D491" s="175">
        <v>0.0</v>
      </c>
      <c r="E491" s="109" t="s">
        <v>158</v>
      </c>
      <c r="F491" s="110" t="s">
        <v>2135</v>
      </c>
      <c r="G491" s="158"/>
      <c r="H491" s="78"/>
      <c r="I491" s="78"/>
      <c r="J491" s="5"/>
      <c r="K491" s="5"/>
      <c r="L491" s="5"/>
      <c r="M491" s="5"/>
      <c r="N491" s="5"/>
      <c r="O491" s="5"/>
      <c r="P491" s="5"/>
      <c r="Q491" s="5"/>
      <c r="R491" s="5"/>
      <c r="S491" s="5"/>
      <c r="T491" s="6"/>
      <c r="U491" s="6"/>
      <c r="V491" s="6"/>
      <c r="W491" s="6"/>
      <c r="X491" s="6"/>
      <c r="Y491" s="6"/>
      <c r="Z491" s="6"/>
    </row>
    <row r="492" ht="31.5" customHeight="1">
      <c r="A492" s="241" t="s">
        <v>2136</v>
      </c>
      <c r="B492" s="244" t="s">
        <v>2288</v>
      </c>
      <c r="C492" s="121" t="s">
        <v>2138</v>
      </c>
      <c r="D492" s="175">
        <v>0.0</v>
      </c>
      <c r="E492" s="109" t="s">
        <v>158</v>
      </c>
      <c r="F492" s="158"/>
      <c r="G492" s="158"/>
      <c r="H492" s="78"/>
      <c r="I492" s="78"/>
      <c r="J492" s="5"/>
      <c r="K492" s="5"/>
      <c r="L492" s="5"/>
      <c r="M492" s="5"/>
      <c r="N492" s="5"/>
      <c r="O492" s="5"/>
      <c r="P492" s="5"/>
      <c r="Q492" s="5"/>
      <c r="R492" s="5"/>
      <c r="S492" s="5"/>
      <c r="T492" s="6"/>
      <c r="U492" s="6"/>
      <c r="V492" s="6"/>
      <c r="W492" s="6"/>
      <c r="X492" s="6"/>
      <c r="Y492" s="6"/>
      <c r="Z492" s="6"/>
    </row>
    <row r="493" ht="39.75" customHeight="1">
      <c r="A493" s="320" t="s">
        <v>2141</v>
      </c>
      <c r="B493" s="128" t="s">
        <v>2298</v>
      </c>
      <c r="C493" s="3"/>
      <c r="D493" s="3"/>
      <c r="E493" s="3"/>
      <c r="F493" s="3"/>
      <c r="G493" s="4"/>
      <c r="H493" s="78">
        <f>SUM(D494:D503)</f>
        <v>8</v>
      </c>
      <c r="I493" s="78">
        <f>COUNT(D494:D503)*2</f>
        <v>20</v>
      </c>
      <c r="J493" s="5"/>
      <c r="K493" s="5"/>
      <c r="L493" s="5"/>
      <c r="M493" s="5"/>
      <c r="N493" s="5"/>
      <c r="O493" s="5"/>
      <c r="P493" s="5"/>
      <c r="Q493" s="5"/>
      <c r="R493" s="5"/>
      <c r="S493" s="5"/>
      <c r="T493" s="6"/>
      <c r="U493" s="6"/>
      <c r="V493" s="6"/>
      <c r="W493" s="6"/>
      <c r="X493" s="6"/>
      <c r="Y493" s="6"/>
      <c r="Z493" s="6"/>
    </row>
    <row r="494" ht="45.0" customHeight="1">
      <c r="A494" s="241" t="s">
        <v>2145</v>
      </c>
      <c r="B494" s="122" t="s">
        <v>2146</v>
      </c>
      <c r="C494" s="115" t="s">
        <v>2148</v>
      </c>
      <c r="D494" s="147">
        <v>2.0</v>
      </c>
      <c r="E494" s="109" t="s">
        <v>331</v>
      </c>
      <c r="F494" s="134" t="s">
        <v>2149</v>
      </c>
      <c r="G494" s="158"/>
      <c r="H494" s="78"/>
      <c r="I494" s="78"/>
      <c r="J494" s="5"/>
      <c r="K494" s="5"/>
      <c r="L494" s="5"/>
      <c r="M494" s="5"/>
      <c r="N494" s="5"/>
      <c r="O494" s="5"/>
      <c r="P494" s="5"/>
      <c r="Q494" s="5"/>
      <c r="R494" s="5"/>
      <c r="S494" s="5"/>
      <c r="T494" s="6"/>
      <c r="U494" s="6"/>
      <c r="V494" s="6"/>
      <c r="W494" s="6"/>
      <c r="X494" s="6"/>
      <c r="Y494" s="6"/>
      <c r="Z494" s="6"/>
    </row>
    <row r="495" ht="30.0" customHeight="1">
      <c r="A495" s="241"/>
      <c r="B495" s="122"/>
      <c r="C495" s="115" t="s">
        <v>2151</v>
      </c>
      <c r="D495" s="147">
        <v>2.0</v>
      </c>
      <c r="E495" s="109" t="s">
        <v>386</v>
      </c>
      <c r="F495" s="134" t="s">
        <v>2153</v>
      </c>
      <c r="G495" s="158"/>
      <c r="H495" s="78"/>
      <c r="I495" s="78"/>
      <c r="J495" s="5"/>
      <c r="K495" s="5"/>
      <c r="L495" s="5"/>
      <c r="M495" s="5"/>
      <c r="N495" s="5"/>
      <c r="O495" s="5"/>
      <c r="P495" s="5"/>
      <c r="Q495" s="5"/>
      <c r="R495" s="5"/>
      <c r="S495" s="5"/>
      <c r="T495" s="6"/>
      <c r="U495" s="6"/>
      <c r="V495" s="6"/>
      <c r="W495" s="6"/>
      <c r="X495" s="6"/>
      <c r="Y495" s="6"/>
      <c r="Z495" s="6"/>
    </row>
    <row r="496" ht="45.0" customHeight="1">
      <c r="A496" s="241"/>
      <c r="B496" s="122"/>
      <c r="C496" s="115" t="s">
        <v>2154</v>
      </c>
      <c r="D496" s="147">
        <v>0.0</v>
      </c>
      <c r="E496" s="109" t="s">
        <v>386</v>
      </c>
      <c r="F496" s="134" t="s">
        <v>2155</v>
      </c>
      <c r="G496" s="158"/>
      <c r="H496" s="78"/>
      <c r="I496" s="78"/>
      <c r="J496" s="5"/>
      <c r="K496" s="5"/>
      <c r="L496" s="5"/>
      <c r="M496" s="5"/>
      <c r="N496" s="5"/>
      <c r="O496" s="5"/>
      <c r="P496" s="5"/>
      <c r="Q496" s="5"/>
      <c r="R496" s="5"/>
      <c r="S496" s="5"/>
      <c r="T496" s="6"/>
      <c r="U496" s="6"/>
      <c r="V496" s="6"/>
      <c r="W496" s="6"/>
      <c r="X496" s="6"/>
      <c r="Y496" s="6"/>
      <c r="Z496" s="6"/>
    </row>
    <row r="497" ht="30.0" customHeight="1">
      <c r="A497" s="241"/>
      <c r="B497" s="122"/>
      <c r="C497" s="115" t="s">
        <v>2156</v>
      </c>
      <c r="D497" s="147">
        <v>0.0</v>
      </c>
      <c r="E497" s="109" t="s">
        <v>386</v>
      </c>
      <c r="F497" s="134" t="s">
        <v>2158</v>
      </c>
      <c r="G497" s="158"/>
      <c r="H497" s="78"/>
      <c r="I497" s="78"/>
      <c r="J497" s="5"/>
      <c r="K497" s="5"/>
      <c r="L497" s="5"/>
      <c r="M497" s="5"/>
      <c r="N497" s="5"/>
      <c r="O497" s="5"/>
      <c r="P497" s="5"/>
      <c r="Q497" s="5"/>
      <c r="R497" s="5"/>
      <c r="S497" s="5"/>
      <c r="T497" s="6"/>
      <c r="U497" s="6"/>
      <c r="V497" s="6"/>
      <c r="W497" s="6"/>
      <c r="X497" s="6"/>
      <c r="Y497" s="6"/>
      <c r="Z497" s="6"/>
    </row>
    <row r="498" ht="60.0" customHeight="1">
      <c r="A498" s="241"/>
      <c r="B498" s="122"/>
      <c r="C498" s="115" t="s">
        <v>2159</v>
      </c>
      <c r="D498" s="147">
        <v>0.0</v>
      </c>
      <c r="E498" s="109" t="s">
        <v>331</v>
      </c>
      <c r="F498" s="134" t="s">
        <v>2160</v>
      </c>
      <c r="G498" s="158"/>
      <c r="H498" s="78"/>
      <c r="I498" s="78"/>
      <c r="J498" s="5"/>
      <c r="K498" s="5"/>
      <c r="L498" s="5"/>
      <c r="M498" s="5"/>
      <c r="N498" s="5"/>
      <c r="O498" s="5"/>
      <c r="P498" s="5"/>
      <c r="Q498" s="5"/>
      <c r="R498" s="5"/>
      <c r="S498" s="5"/>
      <c r="T498" s="6"/>
      <c r="U498" s="6"/>
      <c r="V498" s="6"/>
      <c r="W498" s="6"/>
      <c r="X498" s="6"/>
      <c r="Y498" s="6"/>
      <c r="Z498" s="6"/>
    </row>
    <row r="499" ht="47.25" customHeight="1">
      <c r="A499" s="241" t="s">
        <v>2161</v>
      </c>
      <c r="B499" s="122" t="s">
        <v>2335</v>
      </c>
      <c r="C499" s="115" t="s">
        <v>2163</v>
      </c>
      <c r="D499" s="147">
        <v>1.0</v>
      </c>
      <c r="E499" s="109" t="s">
        <v>114</v>
      </c>
      <c r="F499" s="134" t="s">
        <v>2165</v>
      </c>
      <c r="G499" s="158" t="s">
        <v>3491</v>
      </c>
      <c r="H499" s="78"/>
      <c r="I499" s="78"/>
      <c r="J499" s="5"/>
      <c r="K499" s="5"/>
      <c r="L499" s="5"/>
      <c r="M499" s="5"/>
      <c r="N499" s="5"/>
      <c r="O499" s="5"/>
      <c r="P499" s="5"/>
      <c r="Q499" s="5"/>
      <c r="R499" s="5"/>
      <c r="S499" s="5"/>
      <c r="T499" s="6"/>
      <c r="U499" s="6"/>
      <c r="V499" s="6"/>
      <c r="W499" s="6"/>
      <c r="X499" s="6"/>
      <c r="Y499" s="6"/>
      <c r="Z499" s="6"/>
    </row>
    <row r="500" ht="15.75" customHeight="1">
      <c r="A500" s="241"/>
      <c r="B500" s="122"/>
      <c r="C500" s="115" t="s">
        <v>2166</v>
      </c>
      <c r="D500" s="147">
        <v>2.0</v>
      </c>
      <c r="E500" s="109" t="s">
        <v>473</v>
      </c>
      <c r="F500" s="109"/>
      <c r="G500" s="158"/>
      <c r="H500" s="78"/>
      <c r="I500" s="78"/>
      <c r="J500" s="5"/>
      <c r="K500" s="5"/>
      <c r="L500" s="5"/>
      <c r="M500" s="5"/>
      <c r="N500" s="5"/>
      <c r="O500" s="5"/>
      <c r="P500" s="5"/>
      <c r="Q500" s="5"/>
      <c r="R500" s="5"/>
      <c r="S500" s="5"/>
      <c r="T500" s="6"/>
      <c r="U500" s="6"/>
      <c r="V500" s="6"/>
      <c r="W500" s="6"/>
      <c r="X500" s="6"/>
      <c r="Y500" s="6"/>
      <c r="Z500" s="6"/>
    </row>
    <row r="501" ht="45.0" customHeight="1">
      <c r="A501" s="241"/>
      <c r="B501" s="122"/>
      <c r="C501" s="129" t="s">
        <v>3494</v>
      </c>
      <c r="D501" s="147">
        <v>0.0</v>
      </c>
      <c r="E501" s="109" t="s">
        <v>1107</v>
      </c>
      <c r="F501" s="134" t="s">
        <v>3495</v>
      </c>
      <c r="G501" s="158"/>
      <c r="H501" s="78"/>
      <c r="I501" s="78"/>
      <c r="J501" s="5"/>
      <c r="K501" s="5"/>
      <c r="L501" s="5"/>
      <c r="M501" s="5"/>
      <c r="N501" s="5"/>
      <c r="O501" s="5"/>
      <c r="P501" s="5"/>
      <c r="Q501" s="5"/>
      <c r="R501" s="5"/>
      <c r="S501" s="5"/>
      <c r="T501" s="6"/>
      <c r="U501" s="6"/>
      <c r="V501" s="6"/>
      <c r="W501" s="6"/>
      <c r="X501" s="6"/>
      <c r="Y501" s="6"/>
      <c r="Z501" s="6"/>
    </row>
    <row r="502" ht="47.25" customHeight="1">
      <c r="A502" s="241" t="s">
        <v>2169</v>
      </c>
      <c r="B502" s="122" t="s">
        <v>2345</v>
      </c>
      <c r="C502" s="115" t="s">
        <v>917</v>
      </c>
      <c r="D502" s="147">
        <v>0.0</v>
      </c>
      <c r="E502" s="109" t="s">
        <v>331</v>
      </c>
      <c r="F502" s="109"/>
      <c r="G502" s="158"/>
      <c r="H502" s="78"/>
      <c r="I502" s="78"/>
      <c r="J502" s="5"/>
      <c r="K502" s="5"/>
      <c r="L502" s="5"/>
      <c r="M502" s="5"/>
      <c r="N502" s="5"/>
      <c r="O502" s="5"/>
      <c r="P502" s="5"/>
      <c r="Q502" s="5"/>
      <c r="R502" s="5"/>
      <c r="S502" s="5"/>
      <c r="T502" s="6"/>
      <c r="U502" s="6"/>
      <c r="V502" s="6"/>
      <c r="W502" s="6"/>
      <c r="X502" s="6"/>
      <c r="Y502" s="6"/>
      <c r="Z502" s="6"/>
    </row>
    <row r="503" ht="60.0" customHeight="1">
      <c r="A503" s="241"/>
      <c r="B503" s="122"/>
      <c r="C503" s="110" t="s">
        <v>2171</v>
      </c>
      <c r="D503" s="147">
        <v>1.0</v>
      </c>
      <c r="E503" s="113" t="s">
        <v>386</v>
      </c>
      <c r="F503" s="121" t="s">
        <v>2173</v>
      </c>
      <c r="G503" s="158" t="s">
        <v>2760</v>
      </c>
      <c r="H503" s="78"/>
      <c r="I503" s="78"/>
      <c r="J503" s="5"/>
      <c r="K503" s="5"/>
      <c r="L503" s="5"/>
      <c r="M503" s="5"/>
      <c r="N503" s="5"/>
      <c r="O503" s="5"/>
      <c r="P503" s="5"/>
      <c r="Q503" s="5"/>
      <c r="R503" s="5"/>
      <c r="S503" s="5"/>
      <c r="T503" s="6"/>
      <c r="U503" s="6"/>
      <c r="V503" s="6"/>
      <c r="W503" s="6"/>
      <c r="X503" s="6"/>
      <c r="Y503" s="6"/>
      <c r="Z503" s="6"/>
    </row>
    <row r="504" ht="39.75" customHeight="1">
      <c r="A504" s="320" t="s">
        <v>2175</v>
      </c>
      <c r="B504" s="128" t="s">
        <v>2364</v>
      </c>
      <c r="C504" s="3"/>
      <c r="D504" s="3"/>
      <c r="E504" s="3"/>
      <c r="F504" s="3"/>
      <c r="G504" s="4"/>
      <c r="H504" s="78">
        <f>SUM(D505:D508)</f>
        <v>6</v>
      </c>
      <c r="I504" s="78">
        <f>COUNT(D505:D508)*2</f>
        <v>8</v>
      </c>
      <c r="J504" s="5"/>
      <c r="K504" s="5"/>
      <c r="L504" s="5"/>
      <c r="M504" s="5"/>
      <c r="N504" s="5"/>
      <c r="O504" s="5"/>
      <c r="P504" s="5"/>
      <c r="Q504" s="5"/>
      <c r="R504" s="5"/>
      <c r="S504" s="5"/>
      <c r="T504" s="6"/>
      <c r="U504" s="6"/>
      <c r="V504" s="6"/>
      <c r="W504" s="6"/>
      <c r="X504" s="6"/>
      <c r="Y504" s="6"/>
      <c r="Z504" s="6"/>
    </row>
    <row r="505" ht="47.25" customHeight="1">
      <c r="A505" s="241" t="s">
        <v>2178</v>
      </c>
      <c r="B505" s="122" t="s">
        <v>2382</v>
      </c>
      <c r="C505" s="134" t="s">
        <v>2181</v>
      </c>
      <c r="D505" s="147">
        <v>2.0</v>
      </c>
      <c r="E505" s="109" t="s">
        <v>386</v>
      </c>
      <c r="F505" s="158"/>
      <c r="G505" s="158"/>
      <c r="H505" s="78"/>
      <c r="I505" s="78"/>
      <c r="J505" s="5"/>
      <c r="K505" s="5"/>
      <c r="L505" s="5"/>
      <c r="M505" s="5"/>
      <c r="N505" s="5"/>
      <c r="O505" s="5"/>
      <c r="P505" s="5"/>
      <c r="Q505" s="5"/>
      <c r="R505" s="5"/>
      <c r="S505" s="5"/>
      <c r="T505" s="6"/>
      <c r="U505" s="6"/>
      <c r="V505" s="6"/>
      <c r="W505" s="6"/>
      <c r="X505" s="6"/>
      <c r="Y505" s="6"/>
      <c r="Z505" s="6"/>
    </row>
    <row r="506" ht="15.75" customHeight="1">
      <c r="A506" s="241"/>
      <c r="B506" s="248"/>
      <c r="C506" s="134" t="s">
        <v>2182</v>
      </c>
      <c r="D506" s="147">
        <v>2.0</v>
      </c>
      <c r="E506" s="109" t="s">
        <v>386</v>
      </c>
      <c r="F506" s="158"/>
      <c r="G506" s="158"/>
      <c r="H506" s="78"/>
      <c r="I506" s="78"/>
      <c r="J506" s="5"/>
      <c r="K506" s="5"/>
      <c r="L506" s="5"/>
      <c r="M506" s="5"/>
      <c r="N506" s="5"/>
      <c r="O506" s="5"/>
      <c r="P506" s="5"/>
      <c r="Q506" s="5"/>
      <c r="R506" s="5"/>
      <c r="S506" s="5"/>
      <c r="T506" s="6"/>
      <c r="U506" s="6"/>
      <c r="V506" s="6"/>
      <c r="W506" s="6"/>
      <c r="X506" s="6"/>
      <c r="Y506" s="6"/>
      <c r="Z506" s="6"/>
    </row>
    <row r="507" ht="47.25" customHeight="1">
      <c r="A507" s="241" t="s">
        <v>2183</v>
      </c>
      <c r="B507" s="122" t="s">
        <v>2403</v>
      </c>
      <c r="C507" s="121" t="s">
        <v>2185</v>
      </c>
      <c r="D507" s="147">
        <v>1.0</v>
      </c>
      <c r="E507" s="109" t="s">
        <v>386</v>
      </c>
      <c r="F507" s="158"/>
      <c r="G507" s="158" t="s">
        <v>3498</v>
      </c>
      <c r="H507" s="78"/>
      <c r="I507" s="78"/>
      <c r="J507" s="5"/>
      <c r="K507" s="5"/>
      <c r="L507" s="5"/>
      <c r="M507" s="5"/>
      <c r="N507" s="5"/>
      <c r="O507" s="5"/>
      <c r="P507" s="5"/>
      <c r="Q507" s="5"/>
      <c r="R507" s="5"/>
      <c r="S507" s="5"/>
      <c r="T507" s="6"/>
      <c r="U507" s="6"/>
      <c r="V507" s="6"/>
      <c r="W507" s="6"/>
      <c r="X507" s="6"/>
      <c r="Y507" s="6"/>
      <c r="Z507" s="6"/>
    </row>
    <row r="508" ht="30.0" customHeight="1">
      <c r="A508" s="241"/>
      <c r="B508" s="122"/>
      <c r="C508" s="121" t="s">
        <v>2186</v>
      </c>
      <c r="D508" s="147">
        <v>1.0</v>
      </c>
      <c r="E508" s="109" t="s">
        <v>473</v>
      </c>
      <c r="F508" s="158"/>
      <c r="G508" s="158" t="s">
        <v>448</v>
      </c>
      <c r="H508" s="78"/>
      <c r="I508" s="78"/>
      <c r="J508" s="5"/>
      <c r="K508" s="5"/>
      <c r="L508" s="5"/>
      <c r="M508" s="5"/>
      <c r="N508" s="5"/>
      <c r="O508" s="5"/>
      <c r="P508" s="5"/>
      <c r="Q508" s="5"/>
      <c r="R508" s="5"/>
      <c r="S508" s="5"/>
      <c r="T508" s="6"/>
      <c r="U508" s="6"/>
      <c r="V508" s="6"/>
      <c r="W508" s="6"/>
      <c r="X508" s="6"/>
      <c r="Y508" s="6"/>
      <c r="Z508" s="6"/>
    </row>
    <row r="509" ht="39.75" customHeight="1">
      <c r="A509" s="320" t="s">
        <v>2189</v>
      </c>
      <c r="B509" s="128" t="s">
        <v>2407</v>
      </c>
      <c r="C509" s="3"/>
      <c r="D509" s="3"/>
      <c r="E509" s="3"/>
      <c r="F509" s="3"/>
      <c r="G509" s="4"/>
      <c r="H509" s="78">
        <f>SUM(D510:D518)</f>
        <v>2</v>
      </c>
      <c r="I509" s="78">
        <f>COUNT(D510:D518)*2</f>
        <v>16</v>
      </c>
      <c r="J509" s="5"/>
      <c r="K509" s="5"/>
      <c r="L509" s="5"/>
      <c r="M509" s="5"/>
      <c r="N509" s="5"/>
      <c r="O509" s="5"/>
      <c r="P509" s="5"/>
      <c r="Q509" s="5"/>
      <c r="R509" s="5"/>
      <c r="S509" s="5"/>
      <c r="T509" s="6"/>
      <c r="U509" s="6"/>
      <c r="V509" s="6"/>
      <c r="W509" s="6"/>
      <c r="X509" s="6"/>
      <c r="Y509" s="6"/>
      <c r="Z509" s="6"/>
    </row>
    <row r="510" ht="105.0" customHeight="1">
      <c r="A510" s="241" t="s">
        <v>2195</v>
      </c>
      <c r="B510" s="110" t="s">
        <v>2414</v>
      </c>
      <c r="C510" s="111" t="s">
        <v>2197</v>
      </c>
      <c r="D510" s="175">
        <v>0.0</v>
      </c>
      <c r="E510" s="109" t="s">
        <v>114</v>
      </c>
      <c r="F510" s="134" t="s">
        <v>3419</v>
      </c>
      <c r="G510" s="158"/>
      <c r="H510" s="78"/>
      <c r="I510" s="78"/>
      <c r="J510" s="5"/>
      <c r="K510" s="5"/>
      <c r="L510" s="5"/>
      <c r="M510" s="5"/>
      <c r="N510" s="5"/>
      <c r="O510" s="5"/>
      <c r="P510" s="5"/>
      <c r="Q510" s="5"/>
      <c r="R510" s="5"/>
      <c r="S510" s="5"/>
      <c r="T510" s="6"/>
      <c r="U510" s="6"/>
      <c r="V510" s="6"/>
      <c r="W510" s="6"/>
      <c r="X510" s="6"/>
      <c r="Y510" s="6"/>
      <c r="Z510" s="6"/>
    </row>
    <row r="511" ht="180.0" customHeight="1">
      <c r="A511" s="241"/>
      <c r="B511" s="129"/>
      <c r="C511" s="121" t="s">
        <v>2201</v>
      </c>
      <c r="D511" s="175">
        <v>0.0</v>
      </c>
      <c r="E511" s="109" t="s">
        <v>114</v>
      </c>
      <c r="F511" s="134" t="s">
        <v>3422</v>
      </c>
      <c r="G511" s="158"/>
      <c r="H511" s="78"/>
      <c r="I511" s="78"/>
      <c r="J511" s="5"/>
      <c r="K511" s="5"/>
      <c r="L511" s="5"/>
      <c r="M511" s="5"/>
      <c r="N511" s="5"/>
      <c r="O511" s="5"/>
      <c r="P511" s="5"/>
      <c r="Q511" s="5"/>
      <c r="R511" s="5"/>
      <c r="S511" s="5"/>
      <c r="T511" s="6"/>
      <c r="U511" s="6"/>
      <c r="V511" s="6"/>
      <c r="W511" s="6"/>
      <c r="X511" s="6"/>
      <c r="Y511" s="6"/>
      <c r="Z511" s="6"/>
    </row>
    <row r="512" ht="30.0" customHeight="1">
      <c r="A512" s="241"/>
      <c r="B512" s="129"/>
      <c r="C512" s="110" t="s">
        <v>2205</v>
      </c>
      <c r="D512" s="175">
        <v>0.0</v>
      </c>
      <c r="E512" s="109" t="s">
        <v>114</v>
      </c>
      <c r="F512" s="108" t="s">
        <v>2207</v>
      </c>
      <c r="G512" s="158"/>
      <c r="H512" s="78"/>
      <c r="I512" s="78"/>
      <c r="J512" s="5"/>
      <c r="K512" s="5"/>
      <c r="L512" s="5"/>
      <c r="M512" s="5"/>
      <c r="N512" s="5"/>
      <c r="O512" s="5"/>
      <c r="P512" s="5"/>
      <c r="Q512" s="5"/>
      <c r="R512" s="5"/>
      <c r="S512" s="5"/>
      <c r="T512" s="6"/>
      <c r="U512" s="6"/>
      <c r="V512" s="6"/>
      <c r="W512" s="6"/>
      <c r="X512" s="6"/>
      <c r="Y512" s="6"/>
      <c r="Z512" s="6"/>
    </row>
    <row r="513" ht="45.0" customHeight="1">
      <c r="A513" s="241"/>
      <c r="B513" s="129"/>
      <c r="C513" s="110" t="s">
        <v>2208</v>
      </c>
      <c r="D513" s="175">
        <v>0.0</v>
      </c>
      <c r="E513" s="109" t="s">
        <v>114</v>
      </c>
      <c r="F513" s="121" t="s">
        <v>2210</v>
      </c>
      <c r="G513" s="158"/>
      <c r="H513" s="78"/>
      <c r="I513" s="78"/>
      <c r="J513" s="5"/>
      <c r="K513" s="5"/>
      <c r="L513" s="5"/>
      <c r="M513" s="5"/>
      <c r="N513" s="5"/>
      <c r="O513" s="5"/>
      <c r="P513" s="5"/>
      <c r="Q513" s="5"/>
      <c r="R513" s="5"/>
      <c r="S513" s="5"/>
      <c r="T513" s="6"/>
      <c r="U513" s="6"/>
      <c r="V513" s="6"/>
      <c r="W513" s="6"/>
      <c r="X513" s="6"/>
      <c r="Y513" s="6"/>
      <c r="Z513" s="6"/>
    </row>
    <row r="514" ht="45.0" customHeight="1">
      <c r="A514" s="241"/>
      <c r="B514" s="129"/>
      <c r="C514" s="121" t="s">
        <v>2211</v>
      </c>
      <c r="D514" s="175">
        <v>2.0</v>
      </c>
      <c r="E514" s="109" t="s">
        <v>114</v>
      </c>
      <c r="F514" s="134" t="s">
        <v>2212</v>
      </c>
      <c r="G514" s="158"/>
      <c r="H514" s="78"/>
      <c r="I514" s="78"/>
      <c r="J514" s="5"/>
      <c r="K514" s="5"/>
      <c r="L514" s="5"/>
      <c r="M514" s="5"/>
      <c r="N514" s="5"/>
      <c r="O514" s="5"/>
      <c r="P514" s="5"/>
      <c r="Q514" s="5"/>
      <c r="R514" s="5"/>
      <c r="S514" s="5"/>
      <c r="T514" s="6"/>
      <c r="U514" s="6"/>
      <c r="V514" s="6"/>
      <c r="W514" s="6"/>
      <c r="X514" s="6"/>
      <c r="Y514" s="6"/>
      <c r="Z514" s="6"/>
    </row>
    <row r="515" ht="30.0" customHeight="1">
      <c r="A515" s="241"/>
      <c r="B515" s="129"/>
      <c r="C515" s="256" t="s">
        <v>2213</v>
      </c>
      <c r="D515" s="175">
        <v>0.0</v>
      </c>
      <c r="E515" s="109" t="s">
        <v>114</v>
      </c>
      <c r="F515" s="134"/>
      <c r="G515" s="158"/>
      <c r="H515" s="78"/>
      <c r="I515" s="78"/>
      <c r="J515" s="5"/>
      <c r="K515" s="5"/>
      <c r="L515" s="5"/>
      <c r="M515" s="5"/>
      <c r="N515" s="5"/>
      <c r="O515" s="5"/>
      <c r="P515" s="5"/>
      <c r="Q515" s="5"/>
      <c r="R515" s="5"/>
      <c r="S515" s="5"/>
      <c r="T515" s="6"/>
      <c r="U515" s="6"/>
      <c r="V515" s="6"/>
      <c r="W515" s="6"/>
      <c r="X515" s="6"/>
      <c r="Y515" s="6"/>
      <c r="Z515" s="6"/>
    </row>
    <row r="516" ht="60.0" customHeight="1">
      <c r="A516" s="241" t="s">
        <v>2216</v>
      </c>
      <c r="B516" s="110" t="s">
        <v>2433</v>
      </c>
      <c r="C516" s="236" t="s">
        <v>2218</v>
      </c>
      <c r="D516" s="175">
        <v>0.0</v>
      </c>
      <c r="E516" s="259" t="s">
        <v>386</v>
      </c>
      <c r="F516" s="110" t="s">
        <v>2219</v>
      </c>
      <c r="G516" s="158"/>
      <c r="H516" s="78"/>
      <c r="I516" s="78"/>
      <c r="J516" s="5"/>
      <c r="K516" s="5"/>
      <c r="L516" s="5"/>
      <c r="M516" s="5"/>
      <c r="N516" s="5"/>
      <c r="O516" s="5"/>
      <c r="P516" s="5"/>
      <c r="Q516" s="5"/>
      <c r="R516" s="5"/>
      <c r="S516" s="5"/>
      <c r="T516" s="6"/>
      <c r="U516" s="6"/>
      <c r="V516" s="6"/>
      <c r="W516" s="6"/>
      <c r="X516" s="6"/>
      <c r="Y516" s="6"/>
      <c r="Z516" s="6"/>
    </row>
    <row r="517" ht="45.0" customHeight="1">
      <c r="A517" s="241"/>
      <c r="B517" s="126"/>
      <c r="C517" s="236" t="s">
        <v>2222</v>
      </c>
      <c r="D517" s="175">
        <v>0.0</v>
      </c>
      <c r="E517" s="259" t="s">
        <v>386</v>
      </c>
      <c r="F517" s="110" t="s">
        <v>2223</v>
      </c>
      <c r="G517" s="376"/>
      <c r="H517" s="78"/>
      <c r="I517" s="78"/>
      <c r="J517" s="5"/>
      <c r="K517" s="5"/>
      <c r="L517" s="5"/>
      <c r="M517" s="5"/>
      <c r="N517" s="5"/>
      <c r="O517" s="5"/>
      <c r="P517" s="5"/>
      <c r="Q517" s="5"/>
      <c r="R517" s="5"/>
      <c r="S517" s="5"/>
      <c r="T517" s="6"/>
      <c r="U517" s="6"/>
      <c r="V517" s="6"/>
      <c r="W517" s="6"/>
      <c r="X517" s="6"/>
      <c r="Y517" s="6"/>
      <c r="Z517" s="6"/>
    </row>
    <row r="518" ht="30.0" customHeight="1">
      <c r="A518" s="241"/>
      <c r="B518" s="126"/>
      <c r="C518" s="121" t="s">
        <v>2225</v>
      </c>
      <c r="D518" s="175"/>
      <c r="E518" s="259" t="s">
        <v>386</v>
      </c>
      <c r="F518" s="110"/>
      <c r="G518" s="376"/>
      <c r="H518" s="78"/>
      <c r="I518" s="78"/>
      <c r="J518" s="5"/>
      <c r="K518" s="5"/>
      <c r="L518" s="5"/>
      <c r="M518" s="5"/>
      <c r="N518" s="5"/>
      <c r="O518" s="5"/>
      <c r="P518" s="5"/>
      <c r="Q518" s="5"/>
      <c r="R518" s="5"/>
      <c r="S518" s="5"/>
      <c r="T518" s="6"/>
      <c r="U518" s="6"/>
      <c r="V518" s="6"/>
      <c r="W518" s="6"/>
      <c r="X518" s="6"/>
      <c r="Y518" s="6"/>
      <c r="Z518" s="6"/>
    </row>
    <row r="519" ht="39.75" customHeight="1">
      <c r="A519" s="320" t="s">
        <v>2227</v>
      </c>
      <c r="B519" s="128" t="s">
        <v>2228</v>
      </c>
      <c r="C519" s="3"/>
      <c r="D519" s="3"/>
      <c r="E519" s="3"/>
      <c r="F519" s="3"/>
      <c r="G519" s="4"/>
      <c r="H519" s="78">
        <f>SUM(D521:D528)</f>
        <v>4</v>
      </c>
      <c r="I519" s="78">
        <f>COUNT(D521:D528)*2</f>
        <v>16</v>
      </c>
      <c r="J519" s="5"/>
      <c r="K519" s="5"/>
      <c r="L519" s="5"/>
      <c r="M519" s="5"/>
      <c r="N519" s="5"/>
      <c r="O519" s="5"/>
      <c r="P519" s="5"/>
      <c r="Q519" s="5"/>
      <c r="R519" s="5"/>
      <c r="S519" s="5"/>
      <c r="T519" s="6"/>
      <c r="U519" s="6"/>
      <c r="V519" s="6"/>
      <c r="W519" s="6"/>
      <c r="X519" s="6"/>
      <c r="Y519" s="6"/>
      <c r="Z519" s="6"/>
    </row>
    <row r="520" ht="30.0" hidden="1" customHeight="1">
      <c r="A520" s="240" t="s">
        <v>2234</v>
      </c>
      <c r="B520" s="110" t="s">
        <v>2235</v>
      </c>
      <c r="C520" s="134"/>
      <c r="D520" s="158"/>
      <c r="E520" s="109"/>
      <c r="F520" s="158"/>
      <c r="G520" s="158"/>
      <c r="H520" s="78"/>
      <c r="I520" s="78"/>
      <c r="J520" s="5"/>
      <c r="K520" s="5"/>
      <c r="L520" s="5"/>
      <c r="M520" s="5"/>
      <c r="N520" s="5"/>
      <c r="O520" s="5"/>
      <c r="P520" s="5"/>
      <c r="Q520" s="5"/>
      <c r="R520" s="5"/>
      <c r="S520" s="5"/>
      <c r="T520" s="6"/>
      <c r="U520" s="6"/>
      <c r="V520" s="6"/>
      <c r="W520" s="6"/>
      <c r="X520" s="6"/>
      <c r="Y520" s="6"/>
      <c r="Z520" s="6"/>
    </row>
    <row r="521" ht="45.0" customHeight="1">
      <c r="A521" s="241" t="s">
        <v>2240</v>
      </c>
      <c r="B521" s="110" t="s">
        <v>2482</v>
      </c>
      <c r="C521" s="115" t="s">
        <v>2242</v>
      </c>
      <c r="D521" s="175">
        <v>1.0</v>
      </c>
      <c r="E521" s="109" t="s">
        <v>386</v>
      </c>
      <c r="F521" s="121" t="s">
        <v>2328</v>
      </c>
      <c r="G521" s="158" t="s">
        <v>3510</v>
      </c>
      <c r="H521" s="78"/>
      <c r="I521" s="78"/>
      <c r="J521" s="5"/>
      <c r="K521" s="5"/>
      <c r="L521" s="5"/>
      <c r="M521" s="5"/>
      <c r="N521" s="5"/>
      <c r="O521" s="5"/>
      <c r="P521" s="5"/>
      <c r="Q521" s="5"/>
      <c r="R521" s="5"/>
      <c r="S521" s="5"/>
      <c r="T521" s="6"/>
      <c r="U521" s="6"/>
      <c r="V521" s="6"/>
      <c r="W521" s="6"/>
      <c r="X521" s="6"/>
      <c r="Y521" s="6"/>
      <c r="Z521" s="6"/>
    </row>
    <row r="522" ht="45.0" customHeight="1">
      <c r="A522" s="241"/>
      <c r="B522" s="129"/>
      <c r="C522" s="115" t="s">
        <v>2246</v>
      </c>
      <c r="D522" s="175">
        <v>1.0</v>
      </c>
      <c r="E522" s="109" t="s">
        <v>386</v>
      </c>
      <c r="F522" s="121" t="s">
        <v>2247</v>
      </c>
      <c r="G522" s="158" t="s">
        <v>3511</v>
      </c>
      <c r="H522" s="78"/>
      <c r="I522" s="78"/>
      <c r="J522" s="5"/>
      <c r="K522" s="5"/>
      <c r="L522" s="5"/>
      <c r="M522" s="5"/>
      <c r="N522" s="5"/>
      <c r="O522" s="5"/>
      <c r="P522" s="5"/>
      <c r="Q522" s="5"/>
      <c r="R522" s="5"/>
      <c r="S522" s="5"/>
      <c r="T522" s="6"/>
      <c r="U522" s="6"/>
      <c r="V522" s="6"/>
      <c r="W522" s="6"/>
      <c r="X522" s="6"/>
      <c r="Y522" s="6"/>
      <c r="Z522" s="6"/>
    </row>
    <row r="523" ht="45.0" customHeight="1">
      <c r="A523" s="241" t="s">
        <v>2248</v>
      </c>
      <c r="B523" s="110" t="s">
        <v>2494</v>
      </c>
      <c r="C523" s="115" t="s">
        <v>2250</v>
      </c>
      <c r="D523" s="175">
        <v>0.0</v>
      </c>
      <c r="E523" s="109" t="s">
        <v>158</v>
      </c>
      <c r="F523" s="109"/>
      <c r="G523" s="158"/>
      <c r="H523" s="78"/>
      <c r="I523" s="78"/>
      <c r="J523" s="5"/>
      <c r="K523" s="5"/>
      <c r="L523" s="5"/>
      <c r="M523" s="5"/>
      <c r="N523" s="5"/>
      <c r="O523" s="5"/>
      <c r="P523" s="5"/>
      <c r="Q523" s="5"/>
      <c r="R523" s="5"/>
      <c r="S523" s="5"/>
      <c r="T523" s="6"/>
      <c r="U523" s="6"/>
      <c r="V523" s="6"/>
      <c r="W523" s="6"/>
      <c r="X523" s="6"/>
      <c r="Y523" s="6"/>
      <c r="Z523" s="6"/>
    </row>
    <row r="524" ht="30.0" customHeight="1">
      <c r="A524" s="241"/>
      <c r="B524" s="129"/>
      <c r="C524" s="115" t="s">
        <v>2251</v>
      </c>
      <c r="D524" s="175">
        <v>2.0</v>
      </c>
      <c r="E524" s="109" t="s">
        <v>158</v>
      </c>
      <c r="F524" s="109"/>
      <c r="G524" s="158"/>
      <c r="H524" s="78"/>
      <c r="I524" s="78"/>
      <c r="J524" s="5"/>
      <c r="K524" s="5"/>
      <c r="L524" s="5"/>
      <c r="M524" s="5"/>
      <c r="N524" s="5"/>
      <c r="O524" s="5"/>
      <c r="P524" s="5"/>
      <c r="Q524" s="5"/>
      <c r="R524" s="5"/>
      <c r="S524" s="5"/>
      <c r="T524" s="6"/>
      <c r="U524" s="6"/>
      <c r="V524" s="6"/>
      <c r="W524" s="6"/>
      <c r="X524" s="6"/>
      <c r="Y524" s="6"/>
      <c r="Z524" s="6"/>
    </row>
    <row r="525" ht="45.0" customHeight="1">
      <c r="A525" s="241"/>
      <c r="B525" s="129"/>
      <c r="C525" s="110" t="s">
        <v>2252</v>
      </c>
      <c r="D525" s="175">
        <v>0.0</v>
      </c>
      <c r="E525" s="109" t="s">
        <v>158</v>
      </c>
      <c r="F525" s="109"/>
      <c r="G525" s="158"/>
      <c r="H525" s="78"/>
      <c r="I525" s="78"/>
      <c r="J525" s="5"/>
      <c r="K525" s="5"/>
      <c r="L525" s="5"/>
      <c r="M525" s="5"/>
      <c r="N525" s="5"/>
      <c r="O525" s="5"/>
      <c r="P525" s="5"/>
      <c r="Q525" s="5"/>
      <c r="R525" s="5"/>
      <c r="S525" s="5"/>
      <c r="T525" s="6"/>
      <c r="U525" s="6"/>
      <c r="V525" s="6"/>
      <c r="W525" s="6"/>
      <c r="X525" s="6"/>
      <c r="Y525" s="6"/>
      <c r="Z525" s="6"/>
    </row>
    <row r="526" ht="30.0" customHeight="1">
      <c r="A526" s="241"/>
      <c r="B526" s="129"/>
      <c r="C526" s="115" t="s">
        <v>2256</v>
      </c>
      <c r="D526" s="175">
        <v>0.0</v>
      </c>
      <c r="E526" s="109" t="s">
        <v>386</v>
      </c>
      <c r="F526" s="121" t="s">
        <v>2257</v>
      </c>
      <c r="G526" s="158"/>
      <c r="H526" s="78"/>
      <c r="I526" s="78"/>
      <c r="J526" s="5"/>
      <c r="K526" s="5"/>
      <c r="L526" s="5"/>
      <c r="M526" s="5"/>
      <c r="N526" s="5"/>
      <c r="O526" s="5"/>
      <c r="P526" s="5"/>
      <c r="Q526" s="5"/>
      <c r="R526" s="5"/>
      <c r="S526" s="5"/>
      <c r="T526" s="6"/>
      <c r="U526" s="6"/>
      <c r="V526" s="6"/>
      <c r="W526" s="6"/>
      <c r="X526" s="6"/>
      <c r="Y526" s="6"/>
      <c r="Z526" s="6"/>
    </row>
    <row r="527" ht="60.0" customHeight="1">
      <c r="A527" s="241"/>
      <c r="B527" s="129"/>
      <c r="C527" s="115" t="s">
        <v>2259</v>
      </c>
      <c r="D527" s="175">
        <v>0.0</v>
      </c>
      <c r="E527" s="109" t="s">
        <v>386</v>
      </c>
      <c r="F527" s="121" t="s">
        <v>2261</v>
      </c>
      <c r="G527" s="158"/>
      <c r="H527" s="78"/>
      <c r="I527" s="78"/>
      <c r="J527" s="5"/>
      <c r="K527" s="5"/>
      <c r="L527" s="5"/>
      <c r="M527" s="5"/>
      <c r="N527" s="5"/>
      <c r="O527" s="5"/>
      <c r="P527" s="5"/>
      <c r="Q527" s="5"/>
      <c r="R527" s="5"/>
      <c r="S527" s="5"/>
      <c r="T527" s="6"/>
      <c r="U527" s="6"/>
      <c r="V527" s="6"/>
      <c r="W527" s="6"/>
      <c r="X527" s="6"/>
      <c r="Y527" s="6"/>
      <c r="Z527" s="6"/>
    </row>
    <row r="528" ht="45.0" customHeight="1">
      <c r="A528" s="241" t="s">
        <v>2262</v>
      </c>
      <c r="B528" s="110" t="s">
        <v>2522</v>
      </c>
      <c r="C528" s="134" t="s">
        <v>2523</v>
      </c>
      <c r="D528" s="175">
        <v>0.0</v>
      </c>
      <c r="E528" s="109" t="s">
        <v>386</v>
      </c>
      <c r="F528" s="158"/>
      <c r="G528" s="158"/>
      <c r="H528" s="78"/>
      <c r="I528" s="78"/>
      <c r="J528" s="5"/>
      <c r="K528" s="5"/>
      <c r="L528" s="5"/>
      <c r="M528" s="5"/>
      <c r="N528" s="5"/>
      <c r="O528" s="5"/>
      <c r="P528" s="5"/>
      <c r="Q528" s="5"/>
      <c r="R528" s="5"/>
      <c r="S528" s="5"/>
      <c r="T528" s="6"/>
      <c r="U528" s="6"/>
      <c r="V528" s="6"/>
      <c r="W528" s="6"/>
      <c r="X528" s="6"/>
      <c r="Y528" s="6"/>
      <c r="Z528" s="6"/>
    </row>
    <row r="529" ht="30.0" hidden="1" customHeight="1">
      <c r="A529" s="240" t="s">
        <v>2264</v>
      </c>
      <c r="B529" s="110" t="s">
        <v>2528</v>
      </c>
      <c r="C529" s="158"/>
      <c r="D529" s="158"/>
      <c r="E529" s="109"/>
      <c r="F529" s="158"/>
      <c r="G529" s="158"/>
      <c r="H529" s="78"/>
      <c r="I529" s="78"/>
      <c r="J529" s="5"/>
      <c r="K529" s="5"/>
      <c r="L529" s="5"/>
      <c r="M529" s="5"/>
      <c r="N529" s="5"/>
      <c r="O529" s="5"/>
      <c r="P529" s="5"/>
      <c r="Q529" s="5"/>
      <c r="R529" s="5"/>
      <c r="S529" s="5"/>
      <c r="T529" s="6"/>
      <c r="U529" s="6"/>
      <c r="V529" s="6"/>
      <c r="W529" s="6"/>
      <c r="X529" s="6"/>
      <c r="Y529" s="6"/>
      <c r="Z529" s="6"/>
    </row>
    <row r="530" ht="39.75" customHeight="1">
      <c r="A530" s="320" t="s">
        <v>2267</v>
      </c>
      <c r="B530" s="128" t="s">
        <v>2530</v>
      </c>
      <c r="C530" s="3"/>
      <c r="D530" s="3"/>
      <c r="E530" s="3"/>
      <c r="F530" s="3"/>
      <c r="G530" s="4"/>
      <c r="H530" s="78">
        <f>SUM(D531:D544)</f>
        <v>12</v>
      </c>
      <c r="I530" s="78">
        <f>COUNT(D531:D544)*2</f>
        <v>28</v>
      </c>
      <c r="J530" s="5"/>
      <c r="K530" s="5"/>
      <c r="L530" s="5"/>
      <c r="M530" s="5"/>
      <c r="N530" s="5"/>
      <c r="O530" s="5"/>
      <c r="P530" s="5"/>
      <c r="Q530" s="5"/>
      <c r="R530" s="5"/>
      <c r="S530" s="5"/>
      <c r="T530" s="6"/>
      <c r="U530" s="6"/>
      <c r="V530" s="6"/>
      <c r="W530" s="6"/>
      <c r="X530" s="6"/>
      <c r="Y530" s="6"/>
      <c r="Z530" s="6"/>
    </row>
    <row r="531" ht="63.0" customHeight="1">
      <c r="A531" s="241" t="s">
        <v>2274</v>
      </c>
      <c r="B531" s="122" t="s">
        <v>2547</v>
      </c>
      <c r="C531" s="134" t="s">
        <v>2371</v>
      </c>
      <c r="D531" s="147">
        <v>2.0</v>
      </c>
      <c r="E531" s="109" t="s">
        <v>331</v>
      </c>
      <c r="F531" s="158"/>
      <c r="G531" s="158"/>
      <c r="H531" s="78"/>
      <c r="I531" s="78"/>
      <c r="J531" s="5"/>
      <c r="K531" s="5"/>
      <c r="L531" s="5"/>
      <c r="M531" s="5"/>
      <c r="N531" s="5"/>
      <c r="O531" s="5"/>
      <c r="P531" s="5"/>
      <c r="Q531" s="5"/>
      <c r="R531" s="5"/>
      <c r="S531" s="5"/>
      <c r="T531" s="6"/>
      <c r="U531" s="6"/>
      <c r="V531" s="6"/>
      <c r="W531" s="6"/>
      <c r="X531" s="6"/>
      <c r="Y531" s="6"/>
      <c r="Z531" s="6"/>
    </row>
    <row r="532" ht="30.0" customHeight="1">
      <c r="A532" s="241"/>
      <c r="B532" s="248"/>
      <c r="C532" s="134" t="s">
        <v>3446</v>
      </c>
      <c r="D532" s="147">
        <v>2.0</v>
      </c>
      <c r="E532" s="109" t="s">
        <v>331</v>
      </c>
      <c r="F532" s="158"/>
      <c r="G532" s="158"/>
      <c r="H532" s="78"/>
      <c r="I532" s="78"/>
      <c r="J532" s="5"/>
      <c r="K532" s="5"/>
      <c r="L532" s="5"/>
      <c r="M532" s="5"/>
      <c r="N532" s="5"/>
      <c r="O532" s="5"/>
      <c r="P532" s="5"/>
      <c r="Q532" s="5"/>
      <c r="R532" s="5"/>
      <c r="S532" s="5"/>
      <c r="T532" s="6"/>
      <c r="U532" s="6"/>
      <c r="V532" s="6"/>
      <c r="W532" s="6"/>
      <c r="X532" s="6"/>
      <c r="Y532" s="6"/>
      <c r="Z532" s="6"/>
    </row>
    <row r="533" ht="30.0" customHeight="1">
      <c r="A533" s="241"/>
      <c r="B533" s="248"/>
      <c r="C533" s="134" t="s">
        <v>2282</v>
      </c>
      <c r="D533" s="147">
        <v>1.0</v>
      </c>
      <c r="E533" s="109" t="s">
        <v>386</v>
      </c>
      <c r="F533" s="158"/>
      <c r="G533" s="158" t="s">
        <v>3449</v>
      </c>
      <c r="H533" s="78"/>
      <c r="I533" s="78"/>
      <c r="J533" s="5"/>
      <c r="K533" s="5"/>
      <c r="L533" s="5"/>
      <c r="M533" s="5"/>
      <c r="N533" s="5"/>
      <c r="O533" s="5"/>
      <c r="P533" s="5"/>
      <c r="Q533" s="5"/>
      <c r="R533" s="5"/>
      <c r="S533" s="5"/>
      <c r="T533" s="6"/>
      <c r="U533" s="6"/>
      <c r="V533" s="6"/>
      <c r="W533" s="6"/>
      <c r="X533" s="6"/>
      <c r="Y533" s="6"/>
      <c r="Z533" s="6"/>
    </row>
    <row r="534" ht="45.0" customHeight="1">
      <c r="A534" s="241"/>
      <c r="B534" s="248"/>
      <c r="C534" s="134" t="s">
        <v>2286</v>
      </c>
      <c r="D534" s="147">
        <v>2.0</v>
      </c>
      <c r="E534" s="109" t="s">
        <v>331</v>
      </c>
      <c r="F534" s="158"/>
      <c r="G534" s="158"/>
      <c r="H534" s="78"/>
      <c r="I534" s="78"/>
      <c r="J534" s="5"/>
      <c r="K534" s="5"/>
      <c r="L534" s="5"/>
      <c r="M534" s="5"/>
      <c r="N534" s="5"/>
      <c r="O534" s="5"/>
      <c r="P534" s="5"/>
      <c r="Q534" s="5"/>
      <c r="R534" s="5"/>
      <c r="S534" s="5"/>
      <c r="T534" s="6"/>
      <c r="U534" s="6"/>
      <c r="V534" s="6"/>
      <c r="W534" s="6"/>
      <c r="X534" s="6"/>
      <c r="Y534" s="6"/>
      <c r="Z534" s="6"/>
    </row>
    <row r="535" ht="30.0" customHeight="1">
      <c r="A535" s="241"/>
      <c r="B535" s="248"/>
      <c r="C535" s="115" t="s">
        <v>2289</v>
      </c>
      <c r="D535" s="147">
        <v>1.0</v>
      </c>
      <c r="E535" s="109" t="s">
        <v>331</v>
      </c>
      <c r="F535" s="158"/>
      <c r="G535" s="158" t="s">
        <v>3519</v>
      </c>
      <c r="H535" s="78"/>
      <c r="I535" s="78"/>
      <c r="J535" s="5"/>
      <c r="K535" s="5"/>
      <c r="L535" s="5"/>
      <c r="M535" s="5"/>
      <c r="N535" s="5"/>
      <c r="O535" s="5"/>
      <c r="P535" s="5"/>
      <c r="Q535" s="5"/>
      <c r="R535" s="5"/>
      <c r="S535" s="5"/>
      <c r="T535" s="6"/>
      <c r="U535" s="6"/>
      <c r="V535" s="6"/>
      <c r="W535" s="6"/>
      <c r="X535" s="6"/>
      <c r="Y535" s="6"/>
      <c r="Z535" s="6"/>
    </row>
    <row r="536" ht="31.5" customHeight="1">
      <c r="A536" s="241" t="s">
        <v>2291</v>
      </c>
      <c r="B536" s="122" t="s">
        <v>2554</v>
      </c>
      <c r="C536" s="115" t="s">
        <v>2294</v>
      </c>
      <c r="D536" s="147">
        <v>0.0</v>
      </c>
      <c r="E536" s="109" t="s">
        <v>331</v>
      </c>
      <c r="F536" s="134" t="s">
        <v>2295</v>
      </c>
      <c r="G536" s="158"/>
      <c r="H536" s="78"/>
      <c r="I536" s="78"/>
      <c r="J536" s="5"/>
      <c r="K536" s="5"/>
      <c r="L536" s="5"/>
      <c r="M536" s="5"/>
      <c r="N536" s="5"/>
      <c r="O536" s="5"/>
      <c r="P536" s="5"/>
      <c r="Q536" s="5"/>
      <c r="R536" s="5"/>
      <c r="S536" s="5"/>
      <c r="T536" s="6"/>
      <c r="U536" s="6"/>
      <c r="V536" s="6"/>
      <c r="W536" s="6"/>
      <c r="X536" s="6"/>
      <c r="Y536" s="6"/>
      <c r="Z536" s="6"/>
    </row>
    <row r="537" ht="60.0" customHeight="1">
      <c r="A537" s="241"/>
      <c r="B537" s="248"/>
      <c r="C537" s="115" t="s">
        <v>2297</v>
      </c>
      <c r="D537" s="147">
        <v>0.0</v>
      </c>
      <c r="E537" s="109" t="s">
        <v>331</v>
      </c>
      <c r="F537" s="134" t="s">
        <v>2299</v>
      </c>
      <c r="G537" s="158"/>
      <c r="H537" s="78"/>
      <c r="I537" s="78"/>
      <c r="J537" s="5"/>
      <c r="K537" s="5"/>
      <c r="L537" s="5"/>
      <c r="M537" s="5"/>
      <c r="N537" s="5"/>
      <c r="O537" s="5"/>
      <c r="P537" s="5"/>
      <c r="Q537" s="5"/>
      <c r="R537" s="5"/>
      <c r="S537" s="5"/>
      <c r="T537" s="6"/>
      <c r="U537" s="6"/>
      <c r="V537" s="6"/>
      <c r="W537" s="6"/>
      <c r="X537" s="6"/>
      <c r="Y537" s="6"/>
      <c r="Z537" s="6"/>
    </row>
    <row r="538" ht="30.0" customHeight="1">
      <c r="A538" s="241"/>
      <c r="B538" s="248"/>
      <c r="C538" s="115" t="s">
        <v>2300</v>
      </c>
      <c r="D538" s="147">
        <v>0.0</v>
      </c>
      <c r="E538" s="109" t="s">
        <v>386</v>
      </c>
      <c r="F538" s="115" t="s">
        <v>2301</v>
      </c>
      <c r="G538" s="158"/>
      <c r="H538" s="78"/>
      <c r="I538" s="78"/>
      <c r="J538" s="5"/>
      <c r="K538" s="5"/>
      <c r="L538" s="5"/>
      <c r="M538" s="5"/>
      <c r="N538" s="5"/>
      <c r="O538" s="5"/>
      <c r="P538" s="5"/>
      <c r="Q538" s="5"/>
      <c r="R538" s="5"/>
      <c r="S538" s="5"/>
      <c r="T538" s="6"/>
      <c r="U538" s="6"/>
      <c r="V538" s="6"/>
      <c r="W538" s="6"/>
      <c r="X538" s="6"/>
      <c r="Y538" s="6"/>
      <c r="Z538" s="6"/>
    </row>
    <row r="539" ht="30.0" customHeight="1">
      <c r="A539" s="241"/>
      <c r="B539" s="248"/>
      <c r="C539" s="191" t="s">
        <v>2302</v>
      </c>
      <c r="D539" s="147">
        <v>1.0</v>
      </c>
      <c r="E539" s="109" t="s">
        <v>473</v>
      </c>
      <c r="F539" s="115"/>
      <c r="G539" s="158" t="s">
        <v>1303</v>
      </c>
      <c r="H539" s="78"/>
      <c r="I539" s="78"/>
      <c r="J539" s="5"/>
      <c r="K539" s="5"/>
      <c r="L539" s="5"/>
      <c r="M539" s="5"/>
      <c r="N539" s="5"/>
      <c r="O539" s="5"/>
      <c r="P539" s="5"/>
      <c r="Q539" s="5"/>
      <c r="R539" s="5"/>
      <c r="S539" s="5"/>
      <c r="T539" s="6"/>
      <c r="U539" s="6"/>
      <c r="V539" s="6"/>
      <c r="W539" s="6"/>
      <c r="X539" s="6"/>
      <c r="Y539" s="6"/>
      <c r="Z539" s="6"/>
    </row>
    <row r="540" ht="45.0" customHeight="1">
      <c r="A540" s="241"/>
      <c r="B540" s="248"/>
      <c r="C540" s="115" t="s">
        <v>2309</v>
      </c>
      <c r="D540" s="147">
        <v>0.0</v>
      </c>
      <c r="E540" s="109" t="s">
        <v>386</v>
      </c>
      <c r="F540" s="134" t="s">
        <v>2310</v>
      </c>
      <c r="G540" s="158"/>
      <c r="H540" s="78"/>
      <c r="I540" s="78"/>
      <c r="J540" s="5"/>
      <c r="K540" s="5"/>
      <c r="L540" s="5"/>
      <c r="M540" s="5"/>
      <c r="N540" s="5"/>
      <c r="O540" s="5"/>
      <c r="P540" s="5"/>
      <c r="Q540" s="5"/>
      <c r="R540" s="5"/>
      <c r="S540" s="5"/>
      <c r="T540" s="6"/>
      <c r="U540" s="6"/>
      <c r="V540" s="6"/>
      <c r="W540" s="6"/>
      <c r="X540" s="6"/>
      <c r="Y540" s="6"/>
      <c r="Z540" s="6"/>
    </row>
    <row r="541" ht="60.0" customHeight="1">
      <c r="A541" s="241"/>
      <c r="B541" s="248"/>
      <c r="C541" s="115" t="s">
        <v>2311</v>
      </c>
      <c r="D541" s="147">
        <v>0.0</v>
      </c>
      <c r="E541" s="109" t="s">
        <v>473</v>
      </c>
      <c r="F541" s="134" t="s">
        <v>2313</v>
      </c>
      <c r="G541" s="158"/>
      <c r="H541" s="78"/>
      <c r="I541" s="78"/>
      <c r="J541" s="5"/>
      <c r="K541" s="5"/>
      <c r="L541" s="5"/>
      <c r="M541" s="5"/>
      <c r="N541" s="5"/>
      <c r="O541" s="5"/>
      <c r="P541" s="5"/>
      <c r="Q541" s="5"/>
      <c r="R541" s="5"/>
      <c r="S541" s="5"/>
      <c r="T541" s="6"/>
      <c r="U541" s="6"/>
      <c r="V541" s="6"/>
      <c r="W541" s="6"/>
      <c r="X541" s="6"/>
      <c r="Y541" s="6"/>
      <c r="Z541" s="6"/>
    </row>
    <row r="542" ht="47.25" customHeight="1">
      <c r="A542" s="241" t="s">
        <v>2315</v>
      </c>
      <c r="B542" s="122" t="s">
        <v>2567</v>
      </c>
      <c r="C542" s="5" t="s">
        <v>2317</v>
      </c>
      <c r="D542" s="147">
        <v>2.0</v>
      </c>
      <c r="E542" s="266" t="s">
        <v>114</v>
      </c>
      <c r="F542" s="158"/>
      <c r="G542" s="158"/>
      <c r="H542" s="78"/>
      <c r="I542" s="78"/>
      <c r="J542" s="5"/>
      <c r="K542" s="5"/>
      <c r="L542" s="5"/>
      <c r="M542" s="5"/>
      <c r="N542" s="5"/>
      <c r="O542" s="5"/>
      <c r="P542" s="5"/>
      <c r="Q542" s="5"/>
      <c r="R542" s="5"/>
      <c r="S542" s="5"/>
      <c r="T542" s="6"/>
      <c r="U542" s="6"/>
      <c r="V542" s="6"/>
      <c r="W542" s="6"/>
      <c r="X542" s="6"/>
      <c r="Y542" s="6"/>
      <c r="Z542" s="6"/>
    </row>
    <row r="543" ht="45.0" customHeight="1">
      <c r="A543" s="378"/>
      <c r="B543" s="108"/>
      <c r="C543" s="110" t="s">
        <v>2319</v>
      </c>
      <c r="D543" s="147">
        <v>1.0</v>
      </c>
      <c r="E543" s="109" t="s">
        <v>114</v>
      </c>
      <c r="F543" s="158"/>
      <c r="G543" s="158" t="s">
        <v>3529</v>
      </c>
      <c r="H543" s="78"/>
      <c r="I543" s="78"/>
      <c r="J543" s="5"/>
      <c r="K543" s="5"/>
      <c r="L543" s="5"/>
      <c r="M543" s="5"/>
      <c r="N543" s="5"/>
      <c r="O543" s="5"/>
      <c r="P543" s="5"/>
      <c r="Q543" s="5"/>
      <c r="R543" s="5"/>
      <c r="S543" s="5"/>
      <c r="T543" s="6"/>
      <c r="U543" s="6"/>
      <c r="V543" s="6"/>
      <c r="W543" s="6"/>
      <c r="X543" s="6"/>
      <c r="Y543" s="6"/>
      <c r="Z543" s="6"/>
    </row>
    <row r="544" ht="30.0" customHeight="1">
      <c r="A544" s="379"/>
      <c r="B544" s="108"/>
      <c r="C544" s="216" t="s">
        <v>2320</v>
      </c>
      <c r="D544" s="147">
        <v>0.0</v>
      </c>
      <c r="E544" s="109" t="s">
        <v>158</v>
      </c>
      <c r="F544" s="158"/>
      <c r="G544" s="158"/>
      <c r="H544" s="78"/>
      <c r="I544" s="78"/>
      <c r="J544" s="5"/>
      <c r="K544" s="5"/>
      <c r="L544" s="5"/>
      <c r="M544" s="5"/>
      <c r="N544" s="5"/>
      <c r="O544" s="5"/>
      <c r="P544" s="5"/>
      <c r="Q544" s="5"/>
      <c r="R544" s="5"/>
      <c r="S544" s="5"/>
      <c r="T544" s="6"/>
      <c r="U544" s="6"/>
      <c r="V544" s="6"/>
      <c r="W544" s="6"/>
      <c r="X544" s="6"/>
      <c r="Y544" s="6"/>
      <c r="Z544" s="6"/>
    </row>
    <row r="545" ht="18.75" customHeight="1">
      <c r="A545" s="88"/>
      <c r="B545" s="90" t="s">
        <v>2321</v>
      </c>
      <c r="C545" s="3"/>
      <c r="D545" s="3"/>
      <c r="E545" s="3"/>
      <c r="F545" s="3"/>
      <c r="G545" s="97"/>
      <c r="H545" s="78">
        <f t="shared" ref="H545:I545" si="7">H546+H549+H553+H558+H578+H582+H590+H595</f>
        <v>11</v>
      </c>
      <c r="I545" s="78">
        <f t="shared" si="7"/>
        <v>86</v>
      </c>
      <c r="J545" s="5"/>
      <c r="K545" s="5"/>
      <c r="L545" s="5"/>
      <c r="M545" s="5"/>
      <c r="N545" s="5"/>
      <c r="O545" s="5"/>
      <c r="P545" s="5"/>
      <c r="Q545" s="5"/>
      <c r="R545" s="5"/>
      <c r="S545" s="5"/>
      <c r="T545" s="6"/>
      <c r="U545" s="6"/>
      <c r="V545" s="6"/>
      <c r="W545" s="6"/>
      <c r="X545" s="6"/>
      <c r="Y545" s="6"/>
      <c r="Z545" s="6"/>
    </row>
    <row r="546" ht="39.75" customHeight="1">
      <c r="A546" s="320" t="s">
        <v>2323</v>
      </c>
      <c r="B546" s="128" t="s">
        <v>2324</v>
      </c>
      <c r="C546" s="3"/>
      <c r="D546" s="3"/>
      <c r="E546" s="3"/>
      <c r="F546" s="3"/>
      <c r="G546" s="4"/>
      <c r="H546" s="78">
        <f>SUM(D547)</f>
        <v>2</v>
      </c>
      <c r="I546" s="78">
        <f>COUNT(D547)*2</f>
        <v>2</v>
      </c>
      <c r="J546" s="5"/>
      <c r="K546" s="5"/>
      <c r="L546" s="5"/>
      <c r="M546" s="5"/>
      <c r="N546" s="5"/>
      <c r="O546" s="5"/>
      <c r="P546" s="5"/>
      <c r="Q546" s="5"/>
      <c r="R546" s="5"/>
      <c r="S546" s="5"/>
      <c r="T546" s="6"/>
      <c r="U546" s="6"/>
      <c r="V546" s="6"/>
      <c r="W546" s="6"/>
      <c r="X546" s="6"/>
      <c r="Y546" s="6"/>
      <c r="Z546" s="6"/>
    </row>
    <row r="547" ht="63.0" customHeight="1">
      <c r="A547" s="148" t="s">
        <v>2334</v>
      </c>
      <c r="B547" s="122" t="s">
        <v>2336</v>
      </c>
      <c r="C547" s="229" t="s">
        <v>2337</v>
      </c>
      <c r="D547" s="108">
        <v>2.0</v>
      </c>
      <c r="E547" s="113" t="s">
        <v>158</v>
      </c>
      <c r="F547" s="108"/>
      <c r="G547" s="108"/>
      <c r="H547" s="78"/>
      <c r="I547" s="78"/>
      <c r="J547" s="5"/>
      <c r="K547" s="5"/>
      <c r="L547" s="5"/>
      <c r="M547" s="5"/>
      <c r="N547" s="5"/>
      <c r="O547" s="5"/>
      <c r="P547" s="5"/>
      <c r="Q547" s="5"/>
      <c r="R547" s="5"/>
      <c r="S547" s="5"/>
      <c r="T547" s="6"/>
      <c r="U547" s="6"/>
      <c r="V547" s="6"/>
      <c r="W547" s="6"/>
      <c r="X547" s="6"/>
      <c r="Y547" s="6"/>
      <c r="Z547" s="6"/>
    </row>
    <row r="548" ht="30.0" hidden="1" customHeight="1">
      <c r="A548" s="212" t="s">
        <v>2340</v>
      </c>
      <c r="B548" s="110" t="s">
        <v>2341</v>
      </c>
      <c r="C548" s="108"/>
      <c r="D548" s="108"/>
      <c r="E548" s="113"/>
      <c r="F548" s="108"/>
      <c r="G548" s="108"/>
      <c r="H548" s="78"/>
      <c r="I548" s="78"/>
      <c r="J548" s="5"/>
      <c r="K548" s="5"/>
      <c r="L548" s="5"/>
      <c r="M548" s="5"/>
      <c r="N548" s="5"/>
      <c r="O548" s="5"/>
      <c r="P548" s="5"/>
      <c r="Q548" s="5"/>
      <c r="R548" s="5"/>
      <c r="S548" s="5"/>
      <c r="T548" s="6"/>
      <c r="U548" s="6"/>
      <c r="V548" s="6"/>
      <c r="W548" s="6"/>
      <c r="X548" s="6"/>
      <c r="Y548" s="6"/>
      <c r="Z548" s="6"/>
    </row>
    <row r="549" ht="39.75" customHeight="1">
      <c r="A549" s="320" t="s">
        <v>2343</v>
      </c>
      <c r="B549" s="128" t="s">
        <v>2596</v>
      </c>
      <c r="C549" s="3"/>
      <c r="D549" s="3"/>
      <c r="E549" s="3"/>
      <c r="F549" s="3"/>
      <c r="G549" s="4"/>
      <c r="H549" s="78">
        <f>SUM(D550)</f>
        <v>2</v>
      </c>
      <c r="I549" s="78">
        <f>COUNT(D550)*2</f>
        <v>2</v>
      </c>
      <c r="J549" s="5"/>
      <c r="K549" s="5"/>
      <c r="L549" s="5"/>
      <c r="M549" s="5"/>
      <c r="N549" s="5"/>
      <c r="O549" s="5"/>
      <c r="P549" s="5"/>
      <c r="Q549" s="5"/>
      <c r="R549" s="5"/>
      <c r="S549" s="5"/>
      <c r="T549" s="6"/>
      <c r="U549" s="6"/>
      <c r="V549" s="6"/>
      <c r="W549" s="6"/>
      <c r="X549" s="6"/>
      <c r="Y549" s="6"/>
      <c r="Z549" s="6"/>
    </row>
    <row r="550" ht="31.5" customHeight="1">
      <c r="A550" s="148" t="s">
        <v>2348</v>
      </c>
      <c r="B550" s="122" t="s">
        <v>2600</v>
      </c>
      <c r="C550" s="134" t="s">
        <v>3545</v>
      </c>
      <c r="D550" s="108">
        <v>2.0</v>
      </c>
      <c r="E550" s="113" t="s">
        <v>1053</v>
      </c>
      <c r="F550" s="108"/>
      <c r="G550" s="108"/>
      <c r="H550" s="78"/>
      <c r="I550" s="78"/>
      <c r="J550" s="5"/>
      <c r="K550" s="5"/>
      <c r="L550" s="5"/>
      <c r="M550" s="5"/>
      <c r="N550" s="5"/>
      <c r="O550" s="5"/>
      <c r="P550" s="5"/>
      <c r="Q550" s="5"/>
      <c r="R550" s="5"/>
      <c r="S550" s="5"/>
      <c r="T550" s="6"/>
      <c r="U550" s="6"/>
      <c r="V550" s="6"/>
      <c r="W550" s="6"/>
      <c r="X550" s="6"/>
      <c r="Y550" s="6"/>
      <c r="Z550" s="6"/>
    </row>
    <row r="551" ht="31.5" hidden="1" customHeight="1">
      <c r="A551" s="212" t="s">
        <v>2351</v>
      </c>
      <c r="B551" s="122" t="s">
        <v>2602</v>
      </c>
      <c r="C551" s="108"/>
      <c r="D551" s="108"/>
      <c r="E551" s="113"/>
      <c r="F551" s="108"/>
      <c r="G551" s="108"/>
      <c r="H551" s="78"/>
      <c r="I551" s="78"/>
      <c r="J551" s="5"/>
      <c r="K551" s="5"/>
      <c r="L551" s="5"/>
      <c r="M551" s="5"/>
      <c r="N551" s="5"/>
      <c r="O551" s="5"/>
      <c r="P551" s="5"/>
      <c r="Q551" s="5"/>
      <c r="R551" s="5"/>
      <c r="S551" s="5"/>
      <c r="T551" s="6"/>
      <c r="U551" s="6"/>
      <c r="V551" s="6"/>
      <c r="W551" s="6"/>
      <c r="X551" s="6"/>
      <c r="Y551" s="6"/>
      <c r="Z551" s="6"/>
    </row>
    <row r="552" ht="47.25" hidden="1" customHeight="1">
      <c r="A552" s="212" t="s">
        <v>2355</v>
      </c>
      <c r="B552" s="122" t="s">
        <v>2607</v>
      </c>
      <c r="C552" s="108"/>
      <c r="D552" s="108"/>
      <c r="E552" s="113"/>
      <c r="F552" s="108"/>
      <c r="G552" s="108"/>
      <c r="H552" s="78"/>
      <c r="I552" s="78"/>
      <c r="J552" s="5"/>
      <c r="K552" s="5"/>
      <c r="L552" s="5"/>
      <c r="M552" s="5"/>
      <c r="N552" s="5"/>
      <c r="O552" s="5"/>
      <c r="P552" s="5"/>
      <c r="Q552" s="5"/>
      <c r="R552" s="5"/>
      <c r="S552" s="5"/>
      <c r="T552" s="6"/>
      <c r="U552" s="6"/>
      <c r="V552" s="6"/>
      <c r="W552" s="6"/>
      <c r="X552" s="6"/>
      <c r="Y552" s="6"/>
      <c r="Z552" s="6"/>
    </row>
    <row r="553" ht="39.75" customHeight="1">
      <c r="A553" s="320" t="s">
        <v>2359</v>
      </c>
      <c r="B553" s="128" t="s">
        <v>2610</v>
      </c>
      <c r="C553" s="3"/>
      <c r="D553" s="3"/>
      <c r="E553" s="3"/>
      <c r="F553" s="3"/>
      <c r="G553" s="4"/>
      <c r="H553" s="78">
        <f>SUM(D554:D557)</f>
        <v>3</v>
      </c>
      <c r="I553" s="78">
        <f>COUNT(D554:D557)*2</f>
        <v>6</v>
      </c>
      <c r="J553" s="5"/>
      <c r="K553" s="5"/>
      <c r="L553" s="5"/>
      <c r="M553" s="5"/>
      <c r="N553" s="5"/>
      <c r="O553" s="5"/>
      <c r="P553" s="5"/>
      <c r="Q553" s="5"/>
      <c r="R553" s="5"/>
      <c r="S553" s="5"/>
      <c r="T553" s="6"/>
      <c r="U553" s="6"/>
      <c r="V553" s="6"/>
      <c r="W553" s="6"/>
      <c r="X553" s="6"/>
      <c r="Y553" s="6"/>
      <c r="Z553" s="6"/>
    </row>
    <row r="554" ht="75.0" customHeight="1">
      <c r="A554" s="104" t="s">
        <v>2365</v>
      </c>
      <c r="B554" s="122" t="s">
        <v>2624</v>
      </c>
      <c r="C554" s="121" t="s">
        <v>2367</v>
      </c>
      <c r="D554" s="108">
        <v>1.0</v>
      </c>
      <c r="E554" s="113" t="s">
        <v>158</v>
      </c>
      <c r="F554" s="108"/>
      <c r="G554" s="108" t="s">
        <v>2462</v>
      </c>
      <c r="H554" s="78"/>
      <c r="I554" s="78"/>
      <c r="J554" s="5"/>
      <c r="K554" s="5"/>
      <c r="L554" s="5"/>
      <c r="M554" s="5"/>
      <c r="N554" s="5"/>
      <c r="O554" s="5"/>
      <c r="P554" s="5"/>
      <c r="Q554" s="5"/>
      <c r="R554" s="5"/>
      <c r="S554" s="5"/>
      <c r="T554" s="6"/>
      <c r="U554" s="6"/>
      <c r="V554" s="6"/>
      <c r="W554" s="6"/>
      <c r="X554" s="6"/>
      <c r="Y554" s="6"/>
      <c r="Z554" s="6"/>
    </row>
    <row r="555" ht="47.25" hidden="1" customHeight="1">
      <c r="A555" s="120" t="s">
        <v>2370</v>
      </c>
      <c r="B555" s="122" t="s">
        <v>2627</v>
      </c>
      <c r="C555" s="108"/>
      <c r="D555" s="108"/>
      <c r="E555" s="113"/>
      <c r="F555" s="108"/>
      <c r="G555" s="108"/>
      <c r="H555" s="78"/>
      <c r="I555" s="78"/>
      <c r="J555" s="5"/>
      <c r="K555" s="5"/>
      <c r="L555" s="5"/>
      <c r="M555" s="5"/>
      <c r="N555" s="5"/>
      <c r="O555" s="5"/>
      <c r="P555" s="5"/>
      <c r="Q555" s="5"/>
      <c r="R555" s="5"/>
      <c r="S555" s="5"/>
      <c r="T555" s="6"/>
      <c r="U555" s="6"/>
      <c r="V555" s="6"/>
      <c r="W555" s="6"/>
      <c r="X555" s="6"/>
      <c r="Y555" s="6"/>
      <c r="Z555" s="6"/>
    </row>
    <row r="556" ht="47.25" customHeight="1">
      <c r="A556" s="104" t="s">
        <v>2376</v>
      </c>
      <c r="B556" s="172" t="s">
        <v>2628</v>
      </c>
      <c r="C556" s="248" t="s">
        <v>2378</v>
      </c>
      <c r="D556" s="108">
        <v>0.0</v>
      </c>
      <c r="E556" s="113" t="s">
        <v>158</v>
      </c>
      <c r="F556" s="108"/>
      <c r="G556" s="108"/>
      <c r="H556" s="78"/>
      <c r="I556" s="78"/>
      <c r="J556" s="5"/>
      <c r="K556" s="5"/>
      <c r="L556" s="5"/>
      <c r="M556" s="5"/>
      <c r="N556" s="5"/>
      <c r="O556" s="5"/>
      <c r="P556" s="5"/>
      <c r="Q556" s="5"/>
      <c r="R556" s="5"/>
      <c r="S556" s="5"/>
      <c r="T556" s="6"/>
      <c r="U556" s="6"/>
      <c r="V556" s="6"/>
      <c r="W556" s="6"/>
      <c r="X556" s="6"/>
      <c r="Y556" s="6"/>
      <c r="Z556" s="6"/>
    </row>
    <row r="557" ht="31.5" customHeight="1">
      <c r="A557" s="104"/>
      <c r="B557" s="5"/>
      <c r="C557" s="248" t="s">
        <v>2380</v>
      </c>
      <c r="D557" s="108">
        <v>2.0</v>
      </c>
      <c r="E557" s="113" t="s">
        <v>473</v>
      </c>
      <c r="F557" s="108"/>
      <c r="G557" s="108"/>
      <c r="H557" s="78"/>
      <c r="I557" s="78"/>
      <c r="J557" s="5"/>
      <c r="K557" s="5"/>
      <c r="L557" s="5"/>
      <c r="M557" s="5"/>
      <c r="N557" s="5"/>
      <c r="O557" s="5"/>
      <c r="P557" s="5"/>
      <c r="Q557" s="5"/>
      <c r="R557" s="5"/>
      <c r="S557" s="5"/>
      <c r="T557" s="6"/>
      <c r="U557" s="6"/>
      <c r="V557" s="6"/>
      <c r="W557" s="6"/>
      <c r="X557" s="6"/>
      <c r="Y557" s="6"/>
      <c r="Z557" s="6"/>
    </row>
    <row r="558" ht="39.75" customHeight="1">
      <c r="A558" s="320" t="s">
        <v>2381</v>
      </c>
      <c r="B558" s="128" t="s">
        <v>2629</v>
      </c>
      <c r="C558" s="3"/>
      <c r="D558" s="3"/>
      <c r="E558" s="3"/>
      <c r="F558" s="3"/>
      <c r="G558" s="4"/>
      <c r="H558" s="78">
        <f>SUM(D559:D577)</f>
        <v>4</v>
      </c>
      <c r="I558" s="78">
        <f>COUNT(D559:D577)*2</f>
        <v>38</v>
      </c>
      <c r="J558" s="5"/>
      <c r="K558" s="5"/>
      <c r="L558" s="5"/>
      <c r="M558" s="5"/>
      <c r="N558" s="5"/>
      <c r="O558" s="5"/>
      <c r="P558" s="5"/>
      <c r="Q558" s="5"/>
      <c r="R558" s="5"/>
      <c r="S558" s="5"/>
      <c r="T558" s="6"/>
      <c r="U558" s="6"/>
      <c r="V558" s="6"/>
      <c r="W558" s="6"/>
      <c r="X558" s="6"/>
      <c r="Y558" s="6"/>
      <c r="Z558" s="6"/>
    </row>
    <row r="559" ht="45.0" customHeight="1">
      <c r="A559" s="104" t="s">
        <v>2387</v>
      </c>
      <c r="B559" s="122" t="s">
        <v>2388</v>
      </c>
      <c r="C559" s="116" t="s">
        <v>2389</v>
      </c>
      <c r="D559" s="108">
        <v>0.0</v>
      </c>
      <c r="E559" s="113" t="s">
        <v>1053</v>
      </c>
      <c r="F559" s="108"/>
      <c r="G559" s="108"/>
      <c r="H559" s="78"/>
      <c r="I559" s="78"/>
      <c r="J559" s="5"/>
      <c r="K559" s="5"/>
      <c r="L559" s="5"/>
      <c r="M559" s="5"/>
      <c r="N559" s="5"/>
      <c r="O559" s="5"/>
      <c r="P559" s="5"/>
      <c r="Q559" s="5"/>
      <c r="R559" s="5"/>
      <c r="S559" s="5"/>
      <c r="T559" s="6"/>
      <c r="U559" s="6"/>
      <c r="V559" s="6"/>
      <c r="W559" s="6"/>
      <c r="X559" s="6"/>
      <c r="Y559" s="6"/>
      <c r="Z559" s="6"/>
    </row>
    <row r="560" ht="30.0" customHeight="1">
      <c r="A560" s="104"/>
      <c r="B560" s="248"/>
      <c r="C560" s="115" t="s">
        <v>2391</v>
      </c>
      <c r="D560" s="108">
        <v>0.0</v>
      </c>
      <c r="E560" s="113" t="s">
        <v>383</v>
      </c>
      <c r="F560" s="108"/>
      <c r="G560" s="108"/>
      <c r="H560" s="78"/>
      <c r="I560" s="78"/>
      <c r="J560" s="5"/>
      <c r="K560" s="5"/>
      <c r="L560" s="5"/>
      <c r="M560" s="5"/>
      <c r="N560" s="5"/>
      <c r="O560" s="5"/>
      <c r="P560" s="5"/>
      <c r="Q560" s="5"/>
      <c r="R560" s="5"/>
      <c r="S560" s="5"/>
      <c r="T560" s="6"/>
      <c r="U560" s="6"/>
      <c r="V560" s="6"/>
      <c r="W560" s="6"/>
      <c r="X560" s="6"/>
      <c r="Y560" s="6"/>
      <c r="Z560" s="6"/>
    </row>
    <row r="561" ht="47.25" customHeight="1">
      <c r="A561" s="104" t="s">
        <v>2394</v>
      </c>
      <c r="B561" s="122" t="s">
        <v>2395</v>
      </c>
      <c r="C561" s="134" t="s">
        <v>3549</v>
      </c>
      <c r="D561" s="108">
        <v>0.0</v>
      </c>
      <c r="E561" s="113" t="s">
        <v>1053</v>
      </c>
      <c r="F561" s="108"/>
      <c r="G561" s="108"/>
      <c r="H561" s="78"/>
      <c r="I561" s="78"/>
      <c r="J561" s="5"/>
      <c r="K561" s="5"/>
      <c r="L561" s="5"/>
      <c r="M561" s="5"/>
      <c r="N561" s="5"/>
      <c r="O561" s="5"/>
      <c r="P561" s="5"/>
      <c r="Q561" s="5"/>
      <c r="R561" s="5"/>
      <c r="S561" s="5"/>
      <c r="T561" s="6"/>
      <c r="U561" s="6"/>
      <c r="V561" s="6"/>
      <c r="W561" s="6"/>
      <c r="X561" s="6"/>
      <c r="Y561" s="6"/>
      <c r="Z561" s="6"/>
    </row>
    <row r="562" ht="45.0" customHeight="1">
      <c r="A562" s="104"/>
      <c r="B562" s="122"/>
      <c r="C562" s="134" t="s">
        <v>3550</v>
      </c>
      <c r="D562" s="108">
        <v>0.0</v>
      </c>
      <c r="E562" s="113" t="s">
        <v>1053</v>
      </c>
      <c r="F562" s="108"/>
      <c r="G562" s="108"/>
      <c r="H562" s="78"/>
      <c r="I562" s="78"/>
      <c r="J562" s="5"/>
      <c r="K562" s="5"/>
      <c r="L562" s="5"/>
      <c r="M562" s="5"/>
      <c r="N562" s="5"/>
      <c r="O562" s="5"/>
      <c r="P562" s="5"/>
      <c r="Q562" s="5"/>
      <c r="R562" s="5"/>
      <c r="S562" s="5"/>
      <c r="T562" s="6"/>
      <c r="U562" s="6"/>
      <c r="V562" s="6"/>
      <c r="W562" s="6"/>
      <c r="X562" s="6"/>
      <c r="Y562" s="6"/>
      <c r="Z562" s="6"/>
    </row>
    <row r="563" ht="45.0" customHeight="1">
      <c r="A563" s="104"/>
      <c r="B563" s="122"/>
      <c r="C563" s="110" t="s">
        <v>3551</v>
      </c>
      <c r="D563" s="108">
        <v>2.0</v>
      </c>
      <c r="E563" s="113" t="s">
        <v>1053</v>
      </c>
      <c r="F563" s="108"/>
      <c r="G563" s="108"/>
      <c r="H563" s="78"/>
      <c r="I563" s="78"/>
      <c r="J563" s="5"/>
      <c r="K563" s="5"/>
      <c r="L563" s="5"/>
      <c r="M563" s="5"/>
      <c r="N563" s="5"/>
      <c r="O563" s="5"/>
      <c r="P563" s="5"/>
      <c r="Q563" s="5"/>
      <c r="R563" s="5"/>
      <c r="S563" s="5"/>
      <c r="T563" s="6"/>
      <c r="U563" s="6"/>
      <c r="V563" s="6"/>
      <c r="W563" s="6"/>
      <c r="X563" s="6"/>
      <c r="Y563" s="6"/>
      <c r="Z563" s="6"/>
    </row>
    <row r="564" ht="45.0" customHeight="1">
      <c r="A564" s="104"/>
      <c r="B564" s="122"/>
      <c r="C564" s="134" t="s">
        <v>3552</v>
      </c>
      <c r="D564" s="108">
        <v>0.0</v>
      </c>
      <c r="E564" s="113" t="s">
        <v>1053</v>
      </c>
      <c r="F564" s="108"/>
      <c r="G564" s="108"/>
      <c r="H564" s="78"/>
      <c r="I564" s="78"/>
      <c r="J564" s="5"/>
      <c r="K564" s="5"/>
      <c r="L564" s="5"/>
      <c r="M564" s="5"/>
      <c r="N564" s="5"/>
      <c r="O564" s="5"/>
      <c r="P564" s="5"/>
      <c r="Q564" s="5"/>
      <c r="R564" s="5"/>
      <c r="S564" s="5"/>
      <c r="T564" s="6"/>
      <c r="U564" s="6"/>
      <c r="V564" s="6"/>
      <c r="W564" s="6"/>
      <c r="X564" s="6"/>
      <c r="Y564" s="6"/>
      <c r="Z564" s="6"/>
    </row>
    <row r="565" ht="45.0" customHeight="1">
      <c r="A565" s="104"/>
      <c r="B565" s="122"/>
      <c r="C565" s="134" t="s">
        <v>3553</v>
      </c>
      <c r="D565" s="108">
        <v>0.0</v>
      </c>
      <c r="E565" s="113" t="s">
        <v>1053</v>
      </c>
      <c r="F565" s="108"/>
      <c r="G565" s="108"/>
      <c r="H565" s="78"/>
      <c r="I565" s="78"/>
      <c r="J565" s="5"/>
      <c r="K565" s="5"/>
      <c r="L565" s="5"/>
      <c r="M565" s="5"/>
      <c r="N565" s="5"/>
      <c r="O565" s="5"/>
      <c r="P565" s="5"/>
      <c r="Q565" s="5"/>
      <c r="R565" s="5"/>
      <c r="S565" s="5"/>
      <c r="T565" s="6"/>
      <c r="U565" s="6"/>
      <c r="V565" s="6"/>
      <c r="W565" s="6"/>
      <c r="X565" s="6"/>
      <c r="Y565" s="6"/>
      <c r="Z565" s="6"/>
    </row>
    <row r="566" ht="60.0" customHeight="1">
      <c r="A566" s="104"/>
      <c r="B566" s="122"/>
      <c r="C566" s="134" t="s">
        <v>3554</v>
      </c>
      <c r="D566" s="108">
        <v>0.0</v>
      </c>
      <c r="E566" s="113" t="s">
        <v>1053</v>
      </c>
      <c r="F566" s="108"/>
      <c r="G566" s="108"/>
      <c r="H566" s="78"/>
      <c r="I566" s="78"/>
      <c r="J566" s="5"/>
      <c r="K566" s="5"/>
      <c r="L566" s="5"/>
      <c r="M566" s="5"/>
      <c r="N566" s="5"/>
      <c r="O566" s="5"/>
      <c r="P566" s="5"/>
      <c r="Q566" s="5"/>
      <c r="R566" s="5"/>
      <c r="S566" s="5"/>
      <c r="T566" s="6"/>
      <c r="U566" s="6"/>
      <c r="V566" s="6"/>
      <c r="W566" s="6"/>
      <c r="X566" s="6"/>
      <c r="Y566" s="6"/>
      <c r="Z566" s="6"/>
    </row>
    <row r="567" ht="45.0" customHeight="1">
      <c r="A567" s="104"/>
      <c r="B567" s="122"/>
      <c r="C567" s="134" t="s">
        <v>3555</v>
      </c>
      <c r="D567" s="108">
        <v>0.0</v>
      </c>
      <c r="E567" s="113" t="s">
        <v>1053</v>
      </c>
      <c r="F567" s="108"/>
      <c r="G567" s="108"/>
      <c r="H567" s="78"/>
      <c r="I567" s="78"/>
      <c r="J567" s="5"/>
      <c r="K567" s="5"/>
      <c r="L567" s="5"/>
      <c r="M567" s="5"/>
      <c r="N567" s="5"/>
      <c r="O567" s="5"/>
      <c r="P567" s="5"/>
      <c r="Q567" s="5"/>
      <c r="R567" s="5"/>
      <c r="S567" s="5"/>
      <c r="T567" s="6"/>
      <c r="U567" s="6"/>
      <c r="V567" s="6"/>
      <c r="W567" s="6"/>
      <c r="X567" s="6"/>
      <c r="Y567" s="6"/>
      <c r="Z567" s="6"/>
    </row>
    <row r="568" ht="45.0" customHeight="1">
      <c r="A568" s="104"/>
      <c r="B568" s="122"/>
      <c r="C568" s="134" t="s">
        <v>3480</v>
      </c>
      <c r="D568" s="108">
        <v>0.0</v>
      </c>
      <c r="E568" s="113" t="s">
        <v>1053</v>
      </c>
      <c r="F568" s="108"/>
      <c r="G568" s="108"/>
      <c r="H568" s="78"/>
      <c r="I568" s="78"/>
      <c r="J568" s="5"/>
      <c r="K568" s="5"/>
      <c r="L568" s="5"/>
      <c r="M568" s="5"/>
      <c r="N568" s="5"/>
      <c r="O568" s="5"/>
      <c r="P568" s="5"/>
      <c r="Q568" s="5"/>
      <c r="R568" s="5"/>
      <c r="S568" s="5"/>
      <c r="T568" s="6"/>
      <c r="U568" s="6"/>
      <c r="V568" s="6"/>
      <c r="W568" s="6"/>
      <c r="X568" s="6"/>
      <c r="Y568" s="6"/>
      <c r="Z568" s="6"/>
    </row>
    <row r="569" ht="45.0" customHeight="1">
      <c r="A569" s="104"/>
      <c r="B569" s="122"/>
      <c r="C569" s="134" t="s">
        <v>3556</v>
      </c>
      <c r="D569" s="108">
        <v>0.0</v>
      </c>
      <c r="E569" s="113" t="s">
        <v>1053</v>
      </c>
      <c r="F569" s="108"/>
      <c r="G569" s="108"/>
      <c r="H569" s="78"/>
      <c r="I569" s="78"/>
      <c r="J569" s="5"/>
      <c r="K569" s="5"/>
      <c r="L569" s="5"/>
      <c r="M569" s="5"/>
      <c r="N569" s="5"/>
      <c r="O569" s="5"/>
      <c r="P569" s="5"/>
      <c r="Q569" s="5"/>
      <c r="R569" s="5"/>
      <c r="S569" s="5"/>
      <c r="T569" s="6"/>
      <c r="U569" s="6"/>
      <c r="V569" s="6"/>
      <c r="W569" s="6"/>
      <c r="X569" s="6"/>
      <c r="Y569" s="6"/>
      <c r="Z569" s="6"/>
    </row>
    <row r="570" ht="30.0" customHeight="1">
      <c r="A570" s="104"/>
      <c r="B570" s="122"/>
      <c r="C570" s="110" t="s">
        <v>3492</v>
      </c>
      <c r="D570" s="108">
        <v>0.0</v>
      </c>
      <c r="E570" s="113" t="s">
        <v>1053</v>
      </c>
      <c r="F570" s="108"/>
      <c r="G570" s="108"/>
      <c r="H570" s="78"/>
      <c r="I570" s="78"/>
      <c r="J570" s="5"/>
      <c r="K570" s="5"/>
      <c r="L570" s="5"/>
      <c r="M570" s="5"/>
      <c r="N570" s="5"/>
      <c r="O570" s="5"/>
      <c r="P570" s="5"/>
      <c r="Q570" s="5"/>
      <c r="R570" s="5"/>
      <c r="S570" s="5"/>
      <c r="T570" s="6"/>
      <c r="U570" s="6"/>
      <c r="V570" s="6"/>
      <c r="W570" s="6"/>
      <c r="X570" s="6"/>
      <c r="Y570" s="6"/>
      <c r="Z570" s="6"/>
    </row>
    <row r="571" ht="45.0" customHeight="1">
      <c r="A571" s="104"/>
      <c r="B571" s="122"/>
      <c r="C571" s="110" t="s">
        <v>3558</v>
      </c>
      <c r="D571" s="108">
        <v>0.0</v>
      </c>
      <c r="E571" s="113" t="s">
        <v>1053</v>
      </c>
      <c r="F571" s="108"/>
      <c r="G571" s="108"/>
      <c r="H571" s="78"/>
      <c r="I571" s="78"/>
      <c r="J571" s="5"/>
      <c r="K571" s="5"/>
      <c r="L571" s="5"/>
      <c r="M571" s="5"/>
      <c r="N571" s="5"/>
      <c r="O571" s="5"/>
      <c r="P571" s="5"/>
      <c r="Q571" s="5"/>
      <c r="R571" s="5"/>
      <c r="S571" s="5"/>
      <c r="T571" s="6"/>
      <c r="U571" s="6"/>
      <c r="V571" s="6"/>
      <c r="W571" s="6"/>
      <c r="X571" s="6"/>
      <c r="Y571" s="6"/>
      <c r="Z571" s="6"/>
    </row>
    <row r="572" ht="60.0" customHeight="1">
      <c r="A572" s="104"/>
      <c r="B572" s="122"/>
      <c r="C572" s="121" t="s">
        <v>3559</v>
      </c>
      <c r="D572" s="108">
        <v>0.0</v>
      </c>
      <c r="E572" s="113" t="s">
        <v>1053</v>
      </c>
      <c r="F572" s="108"/>
      <c r="G572" s="108"/>
      <c r="H572" s="78"/>
      <c r="I572" s="78"/>
      <c r="J572" s="5"/>
      <c r="K572" s="5"/>
      <c r="L572" s="5"/>
      <c r="M572" s="5"/>
      <c r="N572" s="5"/>
      <c r="O572" s="5"/>
      <c r="P572" s="5"/>
      <c r="Q572" s="5"/>
      <c r="R572" s="5"/>
      <c r="S572" s="5"/>
      <c r="T572" s="6"/>
      <c r="U572" s="6"/>
      <c r="V572" s="6"/>
      <c r="W572" s="6"/>
      <c r="X572" s="6"/>
      <c r="Y572" s="6"/>
      <c r="Z572" s="6"/>
    </row>
    <row r="573" ht="45.0" customHeight="1">
      <c r="A573" s="104"/>
      <c r="B573" s="122"/>
      <c r="C573" s="121" t="s">
        <v>3560</v>
      </c>
      <c r="D573" s="108">
        <v>0.0</v>
      </c>
      <c r="E573" s="113" t="s">
        <v>1053</v>
      </c>
      <c r="F573" s="108"/>
      <c r="G573" s="108"/>
      <c r="H573" s="78"/>
      <c r="I573" s="78"/>
      <c r="J573" s="5"/>
      <c r="K573" s="5"/>
      <c r="L573" s="5"/>
      <c r="M573" s="5"/>
      <c r="N573" s="5"/>
      <c r="O573" s="5"/>
      <c r="P573" s="5"/>
      <c r="Q573" s="5"/>
      <c r="R573" s="5"/>
      <c r="S573" s="5"/>
      <c r="T573" s="6"/>
      <c r="U573" s="6"/>
      <c r="V573" s="6"/>
      <c r="W573" s="6"/>
      <c r="X573" s="6"/>
      <c r="Y573" s="6"/>
      <c r="Z573" s="6"/>
    </row>
    <row r="574" ht="60.0" customHeight="1">
      <c r="A574" s="104"/>
      <c r="B574" s="122"/>
      <c r="C574" s="134" t="s">
        <v>3561</v>
      </c>
      <c r="D574" s="108">
        <v>0.0</v>
      </c>
      <c r="E574" s="113" t="s">
        <v>1053</v>
      </c>
      <c r="F574" s="108"/>
      <c r="G574" s="108"/>
      <c r="H574" s="78"/>
      <c r="I574" s="78"/>
      <c r="J574" s="5"/>
      <c r="K574" s="5"/>
      <c r="L574" s="5"/>
      <c r="M574" s="5"/>
      <c r="N574" s="5"/>
      <c r="O574" s="5"/>
      <c r="P574" s="5"/>
      <c r="Q574" s="5"/>
      <c r="R574" s="5"/>
      <c r="S574" s="5"/>
      <c r="T574" s="6"/>
      <c r="U574" s="6"/>
      <c r="V574" s="6"/>
      <c r="W574" s="6"/>
      <c r="X574" s="6"/>
      <c r="Y574" s="6"/>
      <c r="Z574" s="6"/>
    </row>
    <row r="575" ht="60.0" customHeight="1">
      <c r="A575" s="104"/>
      <c r="B575" s="122"/>
      <c r="C575" s="134" t="s">
        <v>3562</v>
      </c>
      <c r="D575" s="108">
        <v>2.0</v>
      </c>
      <c r="E575" s="113" t="s">
        <v>1053</v>
      </c>
      <c r="F575" s="108"/>
      <c r="G575" s="108"/>
      <c r="H575" s="78"/>
      <c r="I575" s="78"/>
      <c r="J575" s="5"/>
      <c r="K575" s="5"/>
      <c r="L575" s="5"/>
      <c r="M575" s="5"/>
      <c r="N575" s="5"/>
      <c r="O575" s="5"/>
      <c r="P575" s="5"/>
      <c r="Q575" s="5"/>
      <c r="R575" s="5"/>
      <c r="S575" s="5"/>
      <c r="T575" s="6"/>
      <c r="U575" s="6"/>
      <c r="V575" s="6"/>
      <c r="W575" s="6"/>
      <c r="X575" s="6"/>
      <c r="Y575" s="6"/>
      <c r="Z575" s="6"/>
    </row>
    <row r="576" ht="31.5" customHeight="1">
      <c r="A576" s="104" t="s">
        <v>2419</v>
      </c>
      <c r="B576" s="122" t="s">
        <v>2667</v>
      </c>
      <c r="C576" s="134" t="s">
        <v>3493</v>
      </c>
      <c r="D576" s="108">
        <v>0.0</v>
      </c>
      <c r="E576" s="113" t="s">
        <v>158</v>
      </c>
      <c r="F576" s="108"/>
      <c r="G576" s="108"/>
      <c r="H576" s="78"/>
      <c r="I576" s="78"/>
      <c r="J576" s="5"/>
      <c r="K576" s="5"/>
      <c r="L576" s="5"/>
      <c r="M576" s="5"/>
      <c r="N576" s="5"/>
      <c r="O576" s="5"/>
      <c r="P576" s="5"/>
      <c r="Q576" s="5"/>
      <c r="R576" s="5"/>
      <c r="S576" s="5"/>
      <c r="T576" s="6"/>
      <c r="U576" s="6"/>
      <c r="V576" s="6"/>
      <c r="W576" s="6"/>
      <c r="X576" s="6"/>
      <c r="Y576" s="6"/>
      <c r="Z576" s="6"/>
    </row>
    <row r="577" ht="45.0" customHeight="1">
      <c r="A577" s="104" t="s">
        <v>2424</v>
      </c>
      <c r="B577" s="122" t="s">
        <v>2425</v>
      </c>
      <c r="C577" s="191" t="s">
        <v>2426</v>
      </c>
      <c r="D577" s="108">
        <v>0.0</v>
      </c>
      <c r="E577" s="113" t="s">
        <v>331</v>
      </c>
      <c r="F577" s="110" t="s">
        <v>3563</v>
      </c>
      <c r="G577" s="108"/>
      <c r="H577" s="78"/>
      <c r="I577" s="78"/>
      <c r="J577" s="5"/>
      <c r="K577" s="5"/>
      <c r="L577" s="5"/>
      <c r="M577" s="5"/>
      <c r="N577" s="5"/>
      <c r="O577" s="5"/>
      <c r="P577" s="5"/>
      <c r="Q577" s="5"/>
      <c r="R577" s="5"/>
      <c r="S577" s="5"/>
      <c r="T577" s="6"/>
      <c r="U577" s="6"/>
      <c r="V577" s="6"/>
      <c r="W577" s="6"/>
      <c r="X577" s="6"/>
      <c r="Y577" s="6"/>
      <c r="Z577" s="6"/>
    </row>
    <row r="578" ht="39.75" customHeight="1">
      <c r="A578" s="320" t="s">
        <v>2428</v>
      </c>
      <c r="B578" s="128" t="s">
        <v>2671</v>
      </c>
      <c r="C578" s="3"/>
      <c r="D578" s="3"/>
      <c r="E578" s="3"/>
      <c r="F578" s="3"/>
      <c r="G578" s="4"/>
      <c r="H578" s="78">
        <f>SUM(D579:D581)</f>
        <v>0</v>
      </c>
      <c r="I578" s="78">
        <f>COUNT(D579:D581)*2</f>
        <v>6</v>
      </c>
      <c r="J578" s="5"/>
      <c r="K578" s="5"/>
      <c r="L578" s="5"/>
      <c r="M578" s="5"/>
      <c r="N578" s="5"/>
      <c r="O578" s="5"/>
      <c r="P578" s="5"/>
      <c r="Q578" s="5"/>
      <c r="R578" s="5"/>
      <c r="S578" s="5"/>
      <c r="T578" s="6"/>
      <c r="U578" s="6"/>
      <c r="V578" s="6"/>
      <c r="W578" s="6"/>
      <c r="X578" s="6"/>
      <c r="Y578" s="6"/>
      <c r="Z578" s="6"/>
    </row>
    <row r="579" ht="31.5" customHeight="1">
      <c r="A579" s="104" t="s">
        <v>2430</v>
      </c>
      <c r="B579" s="122" t="s">
        <v>2672</v>
      </c>
      <c r="C579" s="134" t="s">
        <v>2432</v>
      </c>
      <c r="D579" s="108">
        <v>0.0</v>
      </c>
      <c r="E579" s="113" t="s">
        <v>158</v>
      </c>
      <c r="F579" s="108"/>
      <c r="G579" s="108"/>
      <c r="H579" s="78"/>
      <c r="I579" s="78"/>
      <c r="J579" s="5"/>
      <c r="K579" s="5"/>
      <c r="L579" s="5"/>
      <c r="M579" s="5"/>
      <c r="N579" s="5"/>
      <c r="O579" s="5"/>
      <c r="P579" s="5"/>
      <c r="Q579" s="5"/>
      <c r="R579" s="5"/>
      <c r="S579" s="5"/>
      <c r="T579" s="6"/>
      <c r="U579" s="6"/>
      <c r="V579" s="6"/>
      <c r="W579" s="6"/>
      <c r="X579" s="6"/>
      <c r="Y579" s="6"/>
      <c r="Z579" s="6"/>
    </row>
    <row r="580" ht="47.25" customHeight="1">
      <c r="A580" s="104" t="s">
        <v>2434</v>
      </c>
      <c r="B580" s="122" t="s">
        <v>2673</v>
      </c>
      <c r="C580" s="121" t="s">
        <v>2436</v>
      </c>
      <c r="D580" s="108">
        <v>0.0</v>
      </c>
      <c r="E580" s="113" t="s">
        <v>158</v>
      </c>
      <c r="F580" s="108"/>
      <c r="G580" s="108"/>
      <c r="H580" s="78"/>
      <c r="I580" s="78"/>
      <c r="J580" s="5"/>
      <c r="K580" s="5"/>
      <c r="L580" s="5"/>
      <c r="M580" s="5"/>
      <c r="N580" s="5"/>
      <c r="O580" s="5"/>
      <c r="P580" s="5"/>
      <c r="Q580" s="5"/>
      <c r="R580" s="5"/>
      <c r="S580" s="5"/>
      <c r="T580" s="6"/>
      <c r="U580" s="6"/>
      <c r="V580" s="6"/>
      <c r="W580" s="6"/>
      <c r="X580" s="6"/>
      <c r="Y580" s="6"/>
      <c r="Z580" s="6"/>
    </row>
    <row r="581" ht="31.5" customHeight="1">
      <c r="A581" s="104" t="s">
        <v>2437</v>
      </c>
      <c r="B581" s="122" t="s">
        <v>2674</v>
      </c>
      <c r="C581" s="115" t="s">
        <v>2439</v>
      </c>
      <c r="D581" s="108">
        <v>0.0</v>
      </c>
      <c r="E581" s="113" t="s">
        <v>158</v>
      </c>
      <c r="F581" s="108"/>
      <c r="G581" s="108"/>
      <c r="H581" s="78"/>
      <c r="I581" s="78"/>
      <c r="J581" s="5"/>
      <c r="K581" s="5"/>
      <c r="L581" s="5"/>
      <c r="M581" s="5"/>
      <c r="N581" s="5"/>
      <c r="O581" s="5"/>
      <c r="P581" s="5"/>
      <c r="Q581" s="5"/>
      <c r="R581" s="5"/>
      <c r="S581" s="5"/>
      <c r="T581" s="6"/>
      <c r="U581" s="6"/>
      <c r="V581" s="6"/>
      <c r="W581" s="6"/>
      <c r="X581" s="6"/>
      <c r="Y581" s="6"/>
      <c r="Z581" s="6"/>
    </row>
    <row r="582" ht="39.75" customHeight="1">
      <c r="A582" s="320" t="s">
        <v>2440</v>
      </c>
      <c r="B582" s="128" t="s">
        <v>2441</v>
      </c>
      <c r="C582" s="3"/>
      <c r="D582" s="3"/>
      <c r="E582" s="3"/>
      <c r="F582" s="3"/>
      <c r="G582" s="4"/>
      <c r="H582" s="78">
        <f>SUM(D583:D589)</f>
        <v>0</v>
      </c>
      <c r="I582" s="78">
        <f>COUNT(D583:D589)*2</f>
        <v>14</v>
      </c>
      <c r="J582" s="5"/>
      <c r="K582" s="5"/>
      <c r="L582" s="5"/>
      <c r="M582" s="5"/>
      <c r="N582" s="5"/>
      <c r="O582" s="5"/>
      <c r="P582" s="5"/>
      <c r="Q582" s="5"/>
      <c r="R582" s="5"/>
      <c r="S582" s="5"/>
      <c r="T582" s="6"/>
      <c r="U582" s="6"/>
      <c r="V582" s="6"/>
      <c r="W582" s="6"/>
      <c r="X582" s="6"/>
      <c r="Y582" s="6"/>
      <c r="Z582" s="6"/>
    </row>
    <row r="583" ht="60.0" customHeight="1">
      <c r="A583" s="104" t="s">
        <v>2446</v>
      </c>
      <c r="B583" s="110" t="s">
        <v>2196</v>
      </c>
      <c r="C583" s="121" t="s">
        <v>2448</v>
      </c>
      <c r="D583" s="108">
        <v>0.0</v>
      </c>
      <c r="E583" s="113" t="s">
        <v>1062</v>
      </c>
      <c r="F583" s="108"/>
      <c r="G583" s="108"/>
      <c r="H583" s="78"/>
      <c r="I583" s="78"/>
      <c r="J583" s="5"/>
      <c r="K583" s="5"/>
      <c r="L583" s="5"/>
      <c r="M583" s="5"/>
      <c r="N583" s="5"/>
      <c r="O583" s="5"/>
      <c r="P583" s="5"/>
      <c r="Q583" s="5"/>
      <c r="R583" s="5"/>
      <c r="S583" s="5"/>
      <c r="T583" s="6"/>
      <c r="U583" s="6"/>
      <c r="V583" s="6"/>
      <c r="W583" s="6"/>
      <c r="X583" s="6"/>
      <c r="Y583" s="6"/>
      <c r="Z583" s="6"/>
    </row>
    <row r="584" ht="31.5" customHeight="1">
      <c r="A584" s="104" t="s">
        <v>2450</v>
      </c>
      <c r="B584" s="122" t="s">
        <v>2451</v>
      </c>
      <c r="C584" s="121" t="s">
        <v>2452</v>
      </c>
      <c r="D584" s="108">
        <v>0.0</v>
      </c>
      <c r="E584" s="113" t="s">
        <v>1062</v>
      </c>
      <c r="F584" s="108"/>
      <c r="G584" s="108"/>
      <c r="H584" s="78"/>
      <c r="I584" s="78"/>
      <c r="J584" s="5"/>
      <c r="K584" s="5"/>
      <c r="L584" s="5"/>
      <c r="M584" s="5"/>
      <c r="N584" s="5"/>
      <c r="O584" s="5"/>
      <c r="P584" s="5"/>
      <c r="Q584" s="5"/>
      <c r="R584" s="5"/>
      <c r="S584" s="5"/>
      <c r="T584" s="6"/>
      <c r="U584" s="6"/>
      <c r="V584" s="6"/>
      <c r="W584" s="6"/>
      <c r="X584" s="6"/>
      <c r="Y584" s="6"/>
      <c r="Z584" s="6"/>
    </row>
    <row r="585" ht="30.0" customHeight="1">
      <c r="A585" s="104"/>
      <c r="B585" s="5"/>
      <c r="C585" s="243" t="s">
        <v>2454</v>
      </c>
      <c r="D585" s="108">
        <v>0.0</v>
      </c>
      <c r="E585" s="113" t="s">
        <v>1062</v>
      </c>
      <c r="F585" s="108"/>
      <c r="G585" s="108"/>
      <c r="H585" s="78"/>
      <c r="I585" s="78"/>
      <c r="J585" s="5"/>
      <c r="K585" s="5"/>
      <c r="L585" s="5"/>
      <c r="M585" s="5"/>
      <c r="N585" s="5"/>
      <c r="O585" s="5"/>
      <c r="P585" s="5"/>
      <c r="Q585" s="5"/>
      <c r="R585" s="5"/>
      <c r="S585" s="5"/>
      <c r="T585" s="6"/>
      <c r="U585" s="6"/>
      <c r="V585" s="6"/>
      <c r="W585" s="6"/>
      <c r="X585" s="6"/>
      <c r="Y585" s="6"/>
      <c r="Z585" s="6"/>
    </row>
    <row r="586" ht="30.0" customHeight="1">
      <c r="A586" s="104"/>
      <c r="B586" s="5"/>
      <c r="C586" s="121" t="s">
        <v>2556</v>
      </c>
      <c r="D586" s="108">
        <v>0.0</v>
      </c>
      <c r="E586" s="113" t="s">
        <v>1062</v>
      </c>
      <c r="F586" s="108"/>
      <c r="G586" s="108"/>
      <c r="H586" s="78"/>
      <c r="I586" s="78"/>
      <c r="J586" s="5"/>
      <c r="K586" s="5"/>
      <c r="L586" s="5"/>
      <c r="M586" s="5"/>
      <c r="N586" s="5"/>
      <c r="O586" s="5"/>
      <c r="P586" s="5"/>
      <c r="Q586" s="5"/>
      <c r="R586" s="5"/>
      <c r="S586" s="5"/>
      <c r="T586" s="6"/>
      <c r="U586" s="6"/>
      <c r="V586" s="6"/>
      <c r="W586" s="6"/>
      <c r="X586" s="6"/>
      <c r="Y586" s="6"/>
      <c r="Z586" s="6"/>
    </row>
    <row r="587" ht="47.25" customHeight="1">
      <c r="A587" s="104" t="s">
        <v>2456</v>
      </c>
      <c r="B587" s="172" t="s">
        <v>2459</v>
      </c>
      <c r="C587" s="116" t="s">
        <v>2460</v>
      </c>
      <c r="D587" s="108">
        <v>0.0</v>
      </c>
      <c r="E587" s="113" t="s">
        <v>1062</v>
      </c>
      <c r="F587" s="108"/>
      <c r="G587" s="108"/>
      <c r="H587" s="78"/>
      <c r="I587" s="78"/>
      <c r="J587" s="5"/>
      <c r="K587" s="5"/>
      <c r="L587" s="5"/>
      <c r="M587" s="5"/>
      <c r="N587" s="5"/>
      <c r="O587" s="5"/>
      <c r="P587" s="5"/>
      <c r="Q587" s="5"/>
      <c r="R587" s="5"/>
      <c r="S587" s="5"/>
      <c r="T587" s="6"/>
      <c r="U587" s="6"/>
      <c r="V587" s="6"/>
      <c r="W587" s="6"/>
      <c r="X587" s="6"/>
      <c r="Y587" s="6"/>
      <c r="Z587" s="6"/>
    </row>
    <row r="588" ht="47.25" customHeight="1">
      <c r="A588" s="104" t="s">
        <v>2463</v>
      </c>
      <c r="B588" s="122" t="s">
        <v>2465</v>
      </c>
      <c r="C588" s="191" t="s">
        <v>2466</v>
      </c>
      <c r="D588" s="108">
        <v>0.0</v>
      </c>
      <c r="E588" s="113" t="s">
        <v>1062</v>
      </c>
      <c r="F588" s="108"/>
      <c r="G588" s="108"/>
      <c r="H588" s="78"/>
      <c r="I588" s="78"/>
      <c r="J588" s="5"/>
      <c r="K588" s="5"/>
      <c r="L588" s="5"/>
      <c r="M588" s="5"/>
      <c r="N588" s="5"/>
      <c r="O588" s="5"/>
      <c r="P588" s="5"/>
      <c r="Q588" s="5"/>
      <c r="R588" s="5"/>
      <c r="S588" s="5"/>
      <c r="T588" s="6"/>
      <c r="U588" s="6"/>
      <c r="V588" s="6"/>
      <c r="W588" s="6"/>
      <c r="X588" s="6"/>
      <c r="Y588" s="6"/>
      <c r="Z588" s="6"/>
    </row>
    <row r="589" ht="47.25" customHeight="1">
      <c r="A589" s="104" t="s">
        <v>2468</v>
      </c>
      <c r="B589" s="122" t="s">
        <v>2470</v>
      </c>
      <c r="C589" s="121" t="s">
        <v>2471</v>
      </c>
      <c r="D589" s="108">
        <v>0.0</v>
      </c>
      <c r="E589" s="113" t="s">
        <v>1062</v>
      </c>
      <c r="F589" s="108"/>
      <c r="G589" s="108"/>
      <c r="H589" s="78"/>
      <c r="I589" s="78"/>
      <c r="J589" s="5"/>
      <c r="K589" s="5"/>
      <c r="L589" s="5"/>
      <c r="M589" s="5"/>
      <c r="N589" s="5"/>
      <c r="O589" s="5"/>
      <c r="P589" s="5"/>
      <c r="Q589" s="5"/>
      <c r="R589" s="5"/>
      <c r="S589" s="5"/>
      <c r="T589" s="6"/>
      <c r="U589" s="6"/>
      <c r="V589" s="6"/>
      <c r="W589" s="6"/>
      <c r="X589" s="6"/>
      <c r="Y589" s="6"/>
      <c r="Z589" s="6"/>
    </row>
    <row r="590" ht="39.75" customHeight="1">
      <c r="A590" s="320" t="s">
        <v>2473</v>
      </c>
      <c r="B590" s="128" t="s">
        <v>2474</v>
      </c>
      <c r="C590" s="3"/>
      <c r="D590" s="3"/>
      <c r="E590" s="3"/>
      <c r="F590" s="3"/>
      <c r="G590" s="4"/>
      <c r="H590" s="78">
        <f>SUM(D592:D594)</f>
        <v>0</v>
      </c>
      <c r="I590" s="78">
        <f>COUNT(D592:D594)*2</f>
        <v>6</v>
      </c>
      <c r="J590" s="5"/>
      <c r="K590" s="5"/>
      <c r="L590" s="5"/>
      <c r="M590" s="5"/>
      <c r="N590" s="5"/>
      <c r="O590" s="5"/>
      <c r="P590" s="5"/>
      <c r="Q590" s="5"/>
      <c r="R590" s="5"/>
      <c r="S590" s="5"/>
      <c r="T590" s="6"/>
      <c r="U590" s="6"/>
      <c r="V590" s="6"/>
      <c r="W590" s="6"/>
      <c r="X590" s="6"/>
      <c r="Y590" s="6"/>
      <c r="Z590" s="6"/>
    </row>
    <row r="591" ht="15.75" hidden="1" customHeight="1">
      <c r="A591" s="120" t="s">
        <v>2477</v>
      </c>
      <c r="B591" s="122" t="s">
        <v>2478</v>
      </c>
      <c r="C591" s="108"/>
      <c r="D591" s="108"/>
      <c r="E591" s="113"/>
      <c r="F591" s="108"/>
      <c r="G591" s="108"/>
      <c r="H591" s="78"/>
      <c r="I591" s="78"/>
      <c r="J591" s="5"/>
      <c r="K591" s="5"/>
      <c r="L591" s="5"/>
      <c r="M591" s="5"/>
      <c r="N591" s="5"/>
      <c r="O591" s="5"/>
      <c r="P591" s="5"/>
      <c r="Q591" s="5"/>
      <c r="R591" s="5"/>
      <c r="S591" s="5"/>
      <c r="T591" s="6"/>
      <c r="U591" s="6"/>
      <c r="V591" s="6"/>
      <c r="W591" s="6"/>
      <c r="X591" s="6"/>
      <c r="Y591" s="6"/>
      <c r="Z591" s="6"/>
    </row>
    <row r="592" ht="63.0" customHeight="1">
      <c r="A592" s="104" t="s">
        <v>2479</v>
      </c>
      <c r="B592" s="122" t="s">
        <v>2480</v>
      </c>
      <c r="C592" s="248" t="s">
        <v>3585</v>
      </c>
      <c r="D592" s="108">
        <v>0.0</v>
      </c>
      <c r="E592" s="113" t="s">
        <v>1062</v>
      </c>
      <c r="F592" s="108"/>
      <c r="G592" s="108"/>
      <c r="H592" s="78"/>
      <c r="I592" s="78"/>
      <c r="J592" s="5"/>
      <c r="K592" s="5"/>
      <c r="L592" s="5"/>
      <c r="M592" s="5"/>
      <c r="N592" s="5"/>
      <c r="O592" s="5"/>
      <c r="P592" s="5"/>
      <c r="Q592" s="5"/>
      <c r="R592" s="5"/>
      <c r="S592" s="5"/>
      <c r="T592" s="6"/>
      <c r="U592" s="6"/>
      <c r="V592" s="6"/>
      <c r="W592" s="6"/>
      <c r="X592" s="6"/>
      <c r="Y592" s="6"/>
      <c r="Z592" s="6"/>
    </row>
    <row r="593" ht="47.25" customHeight="1">
      <c r="A593" s="104" t="s">
        <v>2483</v>
      </c>
      <c r="B593" s="122" t="s">
        <v>2485</v>
      </c>
      <c r="C593" s="121" t="s">
        <v>2486</v>
      </c>
      <c r="D593" s="108">
        <v>0.0</v>
      </c>
      <c r="E593" s="113" t="s">
        <v>473</v>
      </c>
      <c r="F593" s="108"/>
      <c r="G593" s="108"/>
      <c r="H593" s="78"/>
      <c r="I593" s="78"/>
      <c r="J593" s="5"/>
      <c r="K593" s="5"/>
      <c r="L593" s="5"/>
      <c r="M593" s="5"/>
      <c r="N593" s="5"/>
      <c r="O593" s="5"/>
      <c r="P593" s="5"/>
      <c r="Q593" s="5"/>
      <c r="R593" s="5"/>
      <c r="S593" s="5"/>
      <c r="T593" s="6"/>
      <c r="U593" s="6"/>
      <c r="V593" s="6"/>
      <c r="W593" s="6"/>
      <c r="X593" s="6"/>
      <c r="Y593" s="6"/>
      <c r="Z593" s="6"/>
    </row>
    <row r="594" ht="31.5" customHeight="1">
      <c r="A594" s="104" t="s">
        <v>2487</v>
      </c>
      <c r="B594" s="122" t="s">
        <v>2488</v>
      </c>
      <c r="C594" s="115" t="s">
        <v>2489</v>
      </c>
      <c r="D594" s="108">
        <v>0.0</v>
      </c>
      <c r="E594" s="113" t="s">
        <v>158</v>
      </c>
      <c r="F594" s="108"/>
      <c r="G594" s="108"/>
      <c r="H594" s="78"/>
      <c r="I594" s="78"/>
      <c r="J594" s="5"/>
      <c r="K594" s="5"/>
      <c r="L594" s="5"/>
      <c r="M594" s="5"/>
      <c r="N594" s="5"/>
      <c r="O594" s="5"/>
      <c r="P594" s="5"/>
      <c r="Q594" s="5"/>
      <c r="R594" s="5"/>
      <c r="S594" s="5"/>
      <c r="T594" s="6"/>
      <c r="U594" s="6"/>
      <c r="V594" s="6"/>
      <c r="W594" s="6"/>
      <c r="X594" s="6"/>
      <c r="Y594" s="6"/>
      <c r="Z594" s="6"/>
    </row>
    <row r="595" ht="39.75" customHeight="1">
      <c r="A595" s="320" t="s">
        <v>2490</v>
      </c>
      <c r="B595" s="128" t="s">
        <v>2677</v>
      </c>
      <c r="C595" s="3"/>
      <c r="D595" s="3"/>
      <c r="E595" s="3"/>
      <c r="F595" s="3"/>
      <c r="G595" s="4"/>
      <c r="H595" s="78">
        <f>SUM(D596:D601)</f>
        <v>0</v>
      </c>
      <c r="I595" s="78">
        <f>COUNT(D596:D601)*2</f>
        <v>12</v>
      </c>
      <c r="J595" s="5"/>
      <c r="K595" s="5"/>
      <c r="L595" s="5"/>
      <c r="M595" s="5"/>
      <c r="N595" s="5"/>
      <c r="O595" s="5"/>
      <c r="P595" s="5"/>
      <c r="Q595" s="5"/>
      <c r="R595" s="5"/>
      <c r="S595" s="5"/>
      <c r="T595" s="6"/>
      <c r="U595" s="6"/>
      <c r="V595" s="6"/>
      <c r="W595" s="6"/>
      <c r="X595" s="6"/>
      <c r="Y595" s="6"/>
      <c r="Z595" s="6"/>
    </row>
    <row r="596" ht="31.5" customHeight="1">
      <c r="A596" s="104" t="s">
        <v>2499</v>
      </c>
      <c r="B596" s="122" t="s">
        <v>2678</v>
      </c>
      <c r="C596" s="108" t="s">
        <v>2501</v>
      </c>
      <c r="D596" s="108">
        <v>0.0</v>
      </c>
      <c r="E596" s="113" t="s">
        <v>158</v>
      </c>
      <c r="F596" s="108"/>
      <c r="G596" s="108"/>
      <c r="H596" s="78"/>
      <c r="I596" s="78"/>
      <c r="J596" s="5"/>
      <c r="K596" s="5"/>
      <c r="L596" s="5"/>
      <c r="M596" s="5"/>
      <c r="N596" s="5"/>
      <c r="O596" s="5"/>
      <c r="P596" s="5"/>
      <c r="Q596" s="5"/>
      <c r="R596" s="5"/>
      <c r="S596" s="5"/>
      <c r="T596" s="6"/>
      <c r="U596" s="6"/>
      <c r="V596" s="6"/>
      <c r="W596" s="6"/>
      <c r="X596" s="6"/>
      <c r="Y596" s="6"/>
      <c r="Z596" s="6"/>
    </row>
    <row r="597" ht="15.75" customHeight="1">
      <c r="A597" s="223"/>
      <c r="B597" s="248"/>
      <c r="C597" s="108" t="s">
        <v>2502</v>
      </c>
      <c r="D597" s="108">
        <v>0.0</v>
      </c>
      <c r="E597" s="113" t="s">
        <v>114</v>
      </c>
      <c r="F597" s="108"/>
      <c r="G597" s="108"/>
      <c r="H597" s="78"/>
      <c r="I597" s="78"/>
      <c r="J597" s="5"/>
      <c r="K597" s="5"/>
      <c r="L597" s="5"/>
      <c r="M597" s="5"/>
      <c r="N597" s="5"/>
      <c r="O597" s="5"/>
      <c r="P597" s="5"/>
      <c r="Q597" s="5"/>
      <c r="R597" s="5"/>
      <c r="S597" s="5"/>
      <c r="T597" s="6"/>
      <c r="U597" s="6"/>
      <c r="V597" s="6"/>
      <c r="W597" s="6"/>
      <c r="X597" s="6"/>
      <c r="Y597" s="6"/>
      <c r="Z597" s="6"/>
    </row>
    <row r="598" ht="15.75" customHeight="1">
      <c r="A598" s="223"/>
      <c r="B598" s="108"/>
      <c r="C598" s="108" t="s">
        <v>2586</v>
      </c>
      <c r="D598" s="108">
        <v>0.0</v>
      </c>
      <c r="E598" s="113" t="s">
        <v>114</v>
      </c>
      <c r="F598" s="108"/>
      <c r="G598" s="108"/>
      <c r="H598" s="78"/>
      <c r="I598" s="78"/>
      <c r="J598" s="5"/>
      <c r="K598" s="5"/>
      <c r="L598" s="5"/>
      <c r="M598" s="5"/>
      <c r="N598" s="5"/>
      <c r="O598" s="5"/>
      <c r="P598" s="5"/>
      <c r="Q598" s="5"/>
      <c r="R598" s="5"/>
      <c r="S598" s="5"/>
      <c r="T598" s="6"/>
      <c r="U598" s="6"/>
      <c r="V598" s="6"/>
      <c r="W598" s="6"/>
      <c r="X598" s="6"/>
      <c r="Y598" s="6"/>
      <c r="Z598" s="6"/>
    </row>
    <row r="599" ht="15.75" customHeight="1">
      <c r="A599" s="223"/>
      <c r="B599" s="108"/>
      <c r="C599" s="108" t="s">
        <v>2504</v>
      </c>
      <c r="D599" s="108">
        <v>0.0</v>
      </c>
      <c r="E599" s="113" t="s">
        <v>158</v>
      </c>
      <c r="F599" s="108"/>
      <c r="G599" s="108"/>
      <c r="H599" s="78"/>
      <c r="I599" s="78"/>
      <c r="J599" s="5"/>
      <c r="K599" s="5"/>
      <c r="L599" s="5"/>
      <c r="M599" s="5"/>
      <c r="N599" s="5"/>
      <c r="O599" s="5"/>
      <c r="P599" s="5"/>
      <c r="Q599" s="5"/>
      <c r="R599" s="5"/>
      <c r="S599" s="5"/>
      <c r="T599" s="6"/>
      <c r="U599" s="6"/>
      <c r="V599" s="6"/>
      <c r="W599" s="6"/>
      <c r="X599" s="6"/>
      <c r="Y599" s="6"/>
      <c r="Z599" s="6"/>
    </row>
    <row r="600" ht="31.5" customHeight="1">
      <c r="A600" s="104" t="s">
        <v>2506</v>
      </c>
      <c r="B600" s="122" t="s">
        <v>2680</v>
      </c>
      <c r="C600" s="108" t="s">
        <v>2508</v>
      </c>
      <c r="D600" s="108">
        <v>0.0</v>
      </c>
      <c r="E600" s="136" t="s">
        <v>158</v>
      </c>
      <c r="F600" s="108"/>
      <c r="G600" s="108"/>
      <c r="H600" s="78"/>
      <c r="I600" s="78"/>
      <c r="J600" s="5"/>
      <c r="K600" s="5"/>
      <c r="L600" s="5"/>
      <c r="M600" s="5"/>
      <c r="N600" s="5"/>
      <c r="O600" s="5"/>
      <c r="P600" s="5"/>
      <c r="Q600" s="5"/>
      <c r="R600" s="5"/>
      <c r="S600" s="5"/>
      <c r="T600" s="6"/>
      <c r="U600" s="6"/>
      <c r="V600" s="6"/>
      <c r="W600" s="6"/>
      <c r="X600" s="6"/>
      <c r="Y600" s="6"/>
      <c r="Z600" s="6"/>
    </row>
    <row r="601" ht="15.75" customHeight="1">
      <c r="A601" s="223"/>
      <c r="B601" s="108"/>
      <c r="C601" s="108" t="s">
        <v>3516</v>
      </c>
      <c r="D601" s="108">
        <v>0.0</v>
      </c>
      <c r="E601" s="136" t="s">
        <v>158</v>
      </c>
      <c r="F601" s="108"/>
      <c r="G601" s="108"/>
      <c r="H601" s="78"/>
      <c r="I601" s="78"/>
      <c r="J601" s="5"/>
      <c r="K601" s="5"/>
      <c r="L601" s="5"/>
      <c r="M601" s="5"/>
      <c r="N601" s="5"/>
      <c r="O601" s="5"/>
      <c r="P601" s="5"/>
      <c r="Q601" s="5"/>
      <c r="R601" s="5"/>
      <c r="S601" s="5"/>
      <c r="T601" s="6"/>
      <c r="U601" s="6"/>
      <c r="V601" s="6"/>
      <c r="W601" s="6"/>
      <c r="X601" s="6"/>
      <c r="Y601" s="6"/>
      <c r="Z601" s="6"/>
    </row>
    <row r="602" ht="18.75" customHeight="1">
      <c r="A602" s="88"/>
      <c r="B602" s="90" t="s">
        <v>2513</v>
      </c>
      <c r="C602" s="3"/>
      <c r="D602" s="3"/>
      <c r="E602" s="3"/>
      <c r="F602" s="3"/>
      <c r="G602" s="97"/>
      <c r="H602" s="78">
        <f t="shared" ref="H602:I602" si="8">H603+H611+H617+H626</f>
        <v>0</v>
      </c>
      <c r="I602" s="78">
        <f t="shared" si="8"/>
        <v>38</v>
      </c>
      <c r="J602" s="5"/>
      <c r="K602" s="5"/>
      <c r="L602" s="5"/>
      <c r="M602" s="5"/>
      <c r="N602" s="5"/>
      <c r="O602" s="5"/>
      <c r="P602" s="5"/>
      <c r="Q602" s="5"/>
      <c r="R602" s="5"/>
      <c r="S602" s="5"/>
      <c r="T602" s="6"/>
      <c r="U602" s="6"/>
      <c r="V602" s="6"/>
      <c r="W602" s="6"/>
      <c r="X602" s="6"/>
      <c r="Y602" s="6"/>
      <c r="Z602" s="6"/>
    </row>
    <row r="603" ht="39.75" customHeight="1">
      <c r="A603" s="311" t="s">
        <v>2524</v>
      </c>
      <c r="B603" s="128" t="s">
        <v>2526</v>
      </c>
      <c r="C603" s="3"/>
      <c r="D603" s="3"/>
      <c r="E603" s="3"/>
      <c r="F603" s="3"/>
      <c r="G603" s="4"/>
      <c r="H603" s="78">
        <f>SUM(D604:D609)</f>
        <v>0</v>
      </c>
      <c r="I603" s="78">
        <f>COUNT(D604:D609)*2</f>
        <v>12</v>
      </c>
      <c r="J603" s="5"/>
      <c r="K603" s="5"/>
      <c r="L603" s="5"/>
      <c r="M603" s="5"/>
      <c r="N603" s="5"/>
      <c r="O603" s="5"/>
      <c r="P603" s="5"/>
      <c r="Q603" s="5"/>
      <c r="R603" s="5"/>
      <c r="S603" s="5"/>
      <c r="T603" s="6"/>
      <c r="U603" s="6"/>
      <c r="V603" s="6"/>
      <c r="W603" s="6"/>
      <c r="X603" s="6"/>
      <c r="Y603" s="6"/>
      <c r="Z603" s="6"/>
    </row>
    <row r="604" ht="30.0" customHeight="1">
      <c r="A604" s="104" t="s">
        <v>2531</v>
      </c>
      <c r="B604" s="126" t="s">
        <v>2532</v>
      </c>
      <c r="C604" s="110" t="s">
        <v>3587</v>
      </c>
      <c r="D604" s="147">
        <v>0.0</v>
      </c>
      <c r="E604" s="109" t="s">
        <v>1053</v>
      </c>
      <c r="F604" s="158"/>
      <c r="G604" s="158"/>
      <c r="H604" s="78"/>
      <c r="I604" s="78"/>
      <c r="J604" s="5"/>
      <c r="K604" s="5"/>
      <c r="L604" s="5"/>
      <c r="M604" s="5"/>
      <c r="N604" s="5"/>
      <c r="O604" s="5"/>
      <c r="P604" s="5"/>
      <c r="Q604" s="5"/>
      <c r="R604" s="5"/>
      <c r="S604" s="5"/>
      <c r="T604" s="6"/>
      <c r="U604" s="6"/>
      <c r="V604" s="6"/>
      <c r="W604" s="6"/>
      <c r="X604" s="6"/>
      <c r="Y604" s="6"/>
      <c r="Z604" s="6"/>
    </row>
    <row r="605" ht="30.0" customHeight="1">
      <c r="A605" s="104"/>
      <c r="B605" s="126"/>
      <c r="C605" s="134" t="s">
        <v>3588</v>
      </c>
      <c r="D605" s="147">
        <v>0.0</v>
      </c>
      <c r="E605" s="109" t="s">
        <v>1053</v>
      </c>
      <c r="F605" s="158"/>
      <c r="G605" s="158"/>
      <c r="H605" s="78"/>
      <c r="I605" s="78"/>
      <c r="J605" s="5"/>
      <c r="K605" s="5"/>
      <c r="L605" s="5"/>
      <c r="M605" s="5"/>
      <c r="N605" s="5"/>
      <c r="O605" s="5"/>
      <c r="P605" s="5"/>
      <c r="Q605" s="5"/>
      <c r="R605" s="5"/>
      <c r="S605" s="5"/>
      <c r="T605" s="6"/>
      <c r="U605" s="6"/>
      <c r="V605" s="6"/>
      <c r="W605" s="6"/>
      <c r="X605" s="6"/>
      <c r="Y605" s="6"/>
      <c r="Z605" s="6"/>
    </row>
    <row r="606" ht="30.0" customHeight="1">
      <c r="A606" s="104"/>
      <c r="B606" s="126"/>
      <c r="C606" s="134" t="s">
        <v>3589</v>
      </c>
      <c r="D606" s="147">
        <v>0.0</v>
      </c>
      <c r="E606" s="109" t="s">
        <v>1053</v>
      </c>
      <c r="F606" s="158"/>
      <c r="G606" s="158"/>
      <c r="H606" s="78"/>
      <c r="I606" s="78"/>
      <c r="J606" s="5"/>
      <c r="K606" s="5"/>
      <c r="L606" s="5"/>
      <c r="M606" s="5"/>
      <c r="N606" s="5"/>
      <c r="O606" s="5"/>
      <c r="P606" s="5"/>
      <c r="Q606" s="5"/>
      <c r="R606" s="5"/>
      <c r="S606" s="5"/>
      <c r="T606" s="6"/>
      <c r="U606" s="6"/>
      <c r="V606" s="6"/>
      <c r="W606" s="6"/>
      <c r="X606" s="6"/>
      <c r="Y606" s="6"/>
      <c r="Z606" s="6"/>
    </row>
    <row r="607" ht="30.0" customHeight="1">
      <c r="A607" s="104" t="s">
        <v>2541</v>
      </c>
      <c r="B607" s="126" t="s">
        <v>2542</v>
      </c>
      <c r="C607" s="134" t="s">
        <v>3590</v>
      </c>
      <c r="D607" s="147">
        <v>0.0</v>
      </c>
      <c r="E607" s="109" t="s">
        <v>1053</v>
      </c>
      <c r="F607" s="158"/>
      <c r="G607" s="158"/>
      <c r="H607" s="78"/>
      <c r="I607" s="78"/>
      <c r="J607" s="5"/>
      <c r="K607" s="5"/>
      <c r="L607" s="5"/>
      <c r="M607" s="5"/>
      <c r="N607" s="5"/>
      <c r="O607" s="5"/>
      <c r="P607" s="5"/>
      <c r="Q607" s="5"/>
      <c r="R607" s="5"/>
      <c r="S607" s="5"/>
      <c r="T607" s="6"/>
      <c r="U607" s="6"/>
      <c r="V607" s="6"/>
      <c r="W607" s="6"/>
      <c r="X607" s="6"/>
      <c r="Y607" s="6"/>
      <c r="Z607" s="6"/>
    </row>
    <row r="608" ht="15.75" customHeight="1">
      <c r="A608" s="104"/>
      <c r="B608" s="126"/>
      <c r="C608" s="134" t="s">
        <v>3591</v>
      </c>
      <c r="D608" s="147">
        <v>0.0</v>
      </c>
      <c r="E608" s="109" t="s">
        <v>1053</v>
      </c>
      <c r="F608" s="158"/>
      <c r="G608" s="158"/>
      <c r="H608" s="78"/>
      <c r="I608" s="78"/>
      <c r="J608" s="5"/>
      <c r="K608" s="5"/>
      <c r="L608" s="5"/>
      <c r="M608" s="5"/>
      <c r="N608" s="5"/>
      <c r="O608" s="5"/>
      <c r="P608" s="5"/>
      <c r="Q608" s="5"/>
      <c r="R608" s="5"/>
      <c r="S608" s="5"/>
      <c r="T608" s="6"/>
      <c r="U608" s="6"/>
      <c r="V608" s="6"/>
      <c r="W608" s="6"/>
      <c r="X608" s="6"/>
      <c r="Y608" s="6"/>
      <c r="Z608" s="6"/>
    </row>
    <row r="609" ht="15.75" customHeight="1">
      <c r="A609" s="104"/>
      <c r="B609" s="126"/>
      <c r="C609" s="134" t="s">
        <v>3592</v>
      </c>
      <c r="D609" s="147">
        <v>0.0</v>
      </c>
      <c r="E609" s="109" t="s">
        <v>1053</v>
      </c>
      <c r="F609" s="158"/>
      <c r="G609" s="158"/>
      <c r="H609" s="78"/>
      <c r="I609" s="78"/>
      <c r="J609" s="5"/>
      <c r="K609" s="5"/>
      <c r="L609" s="5"/>
      <c r="M609" s="5"/>
      <c r="N609" s="5"/>
      <c r="O609" s="5"/>
      <c r="P609" s="5"/>
      <c r="Q609" s="5"/>
      <c r="R609" s="5"/>
      <c r="S609" s="5"/>
      <c r="T609" s="6"/>
      <c r="U609" s="6"/>
      <c r="V609" s="6"/>
      <c r="W609" s="6"/>
      <c r="X609" s="6"/>
      <c r="Y609" s="6"/>
      <c r="Z609" s="6"/>
    </row>
    <row r="610" ht="45.0" hidden="1" customHeight="1">
      <c r="A610" s="120" t="s">
        <v>2544</v>
      </c>
      <c r="B610" s="126" t="s">
        <v>2545</v>
      </c>
      <c r="C610" s="158"/>
      <c r="D610" s="158"/>
      <c r="E610" s="109"/>
      <c r="F610" s="158"/>
      <c r="G610" s="158"/>
      <c r="H610" s="78"/>
      <c r="I610" s="78"/>
      <c r="J610" s="5"/>
      <c r="K610" s="5"/>
      <c r="L610" s="5"/>
      <c r="M610" s="5"/>
      <c r="N610" s="5"/>
      <c r="O610" s="5"/>
      <c r="P610" s="5"/>
      <c r="Q610" s="5"/>
      <c r="R610" s="5"/>
      <c r="S610" s="5"/>
      <c r="T610" s="6"/>
      <c r="U610" s="6"/>
      <c r="V610" s="6"/>
      <c r="W610" s="6"/>
      <c r="X610" s="6"/>
      <c r="Y610" s="6"/>
      <c r="Z610" s="6"/>
    </row>
    <row r="611" ht="39.75" customHeight="1">
      <c r="A611" s="311" t="s">
        <v>2548</v>
      </c>
      <c r="B611" s="128" t="s">
        <v>2549</v>
      </c>
      <c r="C611" s="3"/>
      <c r="D611" s="3"/>
      <c r="E611" s="3"/>
      <c r="F611" s="3"/>
      <c r="G611" s="4"/>
      <c r="H611" s="78">
        <f>SUM(D612:D615)</f>
        <v>0</v>
      </c>
      <c r="I611" s="78">
        <f>COUNT(D612:D615)*2</f>
        <v>8</v>
      </c>
      <c r="J611" s="5"/>
      <c r="K611" s="5"/>
      <c r="L611" s="5"/>
      <c r="M611" s="5"/>
      <c r="N611" s="5"/>
      <c r="O611" s="5"/>
      <c r="P611" s="5"/>
      <c r="Q611" s="5"/>
      <c r="R611" s="5"/>
      <c r="S611" s="5"/>
      <c r="T611" s="6"/>
      <c r="U611" s="6"/>
      <c r="V611" s="6"/>
      <c r="W611" s="6"/>
      <c r="X611" s="6"/>
      <c r="Y611" s="6"/>
      <c r="Z611" s="6"/>
    </row>
    <row r="612" ht="30.0" customHeight="1">
      <c r="A612" s="104" t="s">
        <v>2551</v>
      </c>
      <c r="B612" s="126" t="s">
        <v>2552</v>
      </c>
      <c r="C612" s="110" t="s">
        <v>3530</v>
      </c>
      <c r="D612" s="147">
        <v>0.0</v>
      </c>
      <c r="E612" s="109" t="s">
        <v>1053</v>
      </c>
      <c r="F612" s="158"/>
      <c r="G612" s="158"/>
      <c r="H612" s="78"/>
      <c r="I612" s="78"/>
      <c r="J612" s="5"/>
      <c r="K612" s="5"/>
      <c r="L612" s="5"/>
      <c r="M612" s="5"/>
      <c r="N612" s="5"/>
      <c r="O612" s="5"/>
      <c r="P612" s="5"/>
      <c r="Q612" s="5"/>
      <c r="R612" s="5"/>
      <c r="S612" s="5"/>
      <c r="T612" s="6"/>
      <c r="U612" s="6"/>
      <c r="V612" s="6"/>
      <c r="W612" s="6"/>
      <c r="X612" s="6"/>
      <c r="Y612" s="6"/>
      <c r="Z612" s="6"/>
    </row>
    <row r="613" ht="15.75" customHeight="1">
      <c r="A613" s="104"/>
      <c r="B613" s="126"/>
      <c r="C613" s="158" t="s">
        <v>3531</v>
      </c>
      <c r="D613" s="147">
        <v>0.0</v>
      </c>
      <c r="E613" s="109" t="s">
        <v>1053</v>
      </c>
      <c r="F613" s="158"/>
      <c r="G613" s="158"/>
      <c r="H613" s="78"/>
      <c r="I613" s="78"/>
      <c r="J613" s="5"/>
      <c r="K613" s="5"/>
      <c r="L613" s="5"/>
      <c r="M613" s="5"/>
      <c r="N613" s="5"/>
      <c r="O613" s="5"/>
      <c r="P613" s="5"/>
      <c r="Q613" s="5"/>
      <c r="R613" s="5"/>
      <c r="S613" s="5"/>
      <c r="T613" s="6"/>
      <c r="U613" s="6"/>
      <c r="V613" s="6"/>
      <c r="W613" s="6"/>
      <c r="X613" s="6"/>
      <c r="Y613" s="6"/>
      <c r="Z613" s="6"/>
    </row>
    <row r="614" ht="30.0" customHeight="1">
      <c r="A614" s="104"/>
      <c r="B614" s="126"/>
      <c r="C614" s="221" t="s">
        <v>3594</v>
      </c>
      <c r="D614" s="147">
        <v>0.0</v>
      </c>
      <c r="E614" s="109" t="s">
        <v>1053</v>
      </c>
      <c r="F614" s="158"/>
      <c r="G614" s="158"/>
      <c r="H614" s="78"/>
      <c r="I614" s="78"/>
      <c r="J614" s="5"/>
      <c r="K614" s="5"/>
      <c r="L614" s="5"/>
      <c r="M614" s="5"/>
      <c r="N614" s="5"/>
      <c r="O614" s="5"/>
      <c r="P614" s="5"/>
      <c r="Q614" s="5"/>
      <c r="R614" s="5"/>
      <c r="S614" s="5"/>
      <c r="T614" s="6"/>
      <c r="U614" s="6"/>
      <c r="V614" s="6"/>
      <c r="W614" s="6"/>
      <c r="X614" s="6"/>
      <c r="Y614" s="6"/>
      <c r="Z614" s="6"/>
    </row>
    <row r="615" ht="15.75" customHeight="1">
      <c r="A615" s="104"/>
      <c r="B615" s="126"/>
      <c r="C615" s="134" t="s">
        <v>3595</v>
      </c>
      <c r="D615" s="147">
        <v>0.0</v>
      </c>
      <c r="E615" s="109" t="s">
        <v>1053</v>
      </c>
      <c r="F615" s="158"/>
      <c r="G615" s="158"/>
      <c r="H615" s="78"/>
      <c r="I615" s="78"/>
      <c r="J615" s="5"/>
      <c r="K615" s="5"/>
      <c r="L615" s="5"/>
      <c r="M615" s="5"/>
      <c r="N615" s="5"/>
      <c r="O615" s="5"/>
      <c r="P615" s="5"/>
      <c r="Q615" s="5"/>
      <c r="R615" s="5"/>
      <c r="S615" s="5"/>
      <c r="T615" s="6"/>
      <c r="U615" s="6"/>
      <c r="V615" s="6"/>
      <c r="W615" s="6"/>
      <c r="X615" s="6"/>
      <c r="Y615" s="6"/>
      <c r="Z615" s="6"/>
    </row>
    <row r="616" ht="45.0" hidden="1" customHeight="1">
      <c r="A616" s="120" t="s">
        <v>2570</v>
      </c>
      <c r="B616" s="126" t="s">
        <v>2571</v>
      </c>
      <c r="C616" s="158"/>
      <c r="D616" s="158"/>
      <c r="E616" s="109"/>
      <c r="F616" s="158"/>
      <c r="G616" s="158"/>
      <c r="H616" s="78"/>
      <c r="I616" s="78"/>
      <c r="J616" s="5"/>
      <c r="K616" s="5"/>
      <c r="L616" s="5"/>
      <c r="M616" s="5"/>
      <c r="N616" s="5"/>
      <c r="O616" s="5"/>
      <c r="P616" s="5"/>
      <c r="Q616" s="5"/>
      <c r="R616" s="5"/>
      <c r="S616" s="5"/>
      <c r="T616" s="6"/>
      <c r="U616" s="6"/>
      <c r="V616" s="6"/>
      <c r="W616" s="6"/>
      <c r="X616" s="6"/>
      <c r="Y616" s="6"/>
      <c r="Z616" s="6"/>
    </row>
    <row r="617" ht="39.75" customHeight="1">
      <c r="A617" s="311" t="s">
        <v>2572</v>
      </c>
      <c r="B617" s="128" t="s">
        <v>2573</v>
      </c>
      <c r="C617" s="3"/>
      <c r="D617" s="3"/>
      <c r="E617" s="3"/>
      <c r="F617" s="3"/>
      <c r="G617" s="4"/>
      <c r="H617" s="78">
        <f>SUM(D618:D624)</f>
        <v>0</v>
      </c>
      <c r="I617" s="78">
        <f>COUNT(D618:D624)*2</f>
        <v>14</v>
      </c>
      <c r="J617" s="5"/>
      <c r="K617" s="5"/>
      <c r="L617" s="5"/>
      <c r="M617" s="5"/>
      <c r="N617" s="5"/>
      <c r="O617" s="5"/>
      <c r="P617" s="5"/>
      <c r="Q617" s="5"/>
      <c r="R617" s="5"/>
      <c r="S617" s="5"/>
      <c r="T617" s="6"/>
      <c r="U617" s="6"/>
      <c r="V617" s="6"/>
      <c r="W617" s="6"/>
      <c r="X617" s="6"/>
      <c r="Y617" s="6"/>
      <c r="Z617" s="6"/>
    </row>
    <row r="618" ht="30.0" customHeight="1">
      <c r="A618" s="104" t="s">
        <v>2578</v>
      </c>
      <c r="B618" s="110" t="s">
        <v>2579</v>
      </c>
      <c r="C618" s="159" t="s">
        <v>3601</v>
      </c>
      <c r="D618" s="147">
        <v>0.0</v>
      </c>
      <c r="E618" s="109" t="s">
        <v>1053</v>
      </c>
      <c r="F618" s="158"/>
      <c r="G618" s="158"/>
      <c r="H618" s="78"/>
      <c r="I618" s="78"/>
      <c r="J618" s="5"/>
      <c r="K618" s="5"/>
      <c r="L618" s="5"/>
      <c r="M618" s="5"/>
      <c r="N618" s="5"/>
      <c r="O618" s="5"/>
      <c r="P618" s="5"/>
      <c r="Q618" s="5"/>
      <c r="R618" s="5"/>
      <c r="S618" s="5"/>
      <c r="T618" s="6"/>
      <c r="U618" s="6"/>
      <c r="V618" s="6"/>
      <c r="W618" s="6"/>
      <c r="X618" s="6"/>
      <c r="Y618" s="6"/>
      <c r="Z618" s="6"/>
    </row>
    <row r="619" ht="15.75" customHeight="1">
      <c r="A619" s="104"/>
      <c r="B619" s="126"/>
      <c r="C619" s="110" t="s">
        <v>3602</v>
      </c>
      <c r="D619" s="147">
        <v>0.0</v>
      </c>
      <c r="E619" s="109" t="s">
        <v>1053</v>
      </c>
      <c r="F619" s="158"/>
      <c r="G619" s="158"/>
      <c r="H619" s="78"/>
      <c r="I619" s="78"/>
      <c r="J619" s="5"/>
      <c r="K619" s="5"/>
      <c r="L619" s="5"/>
      <c r="M619" s="5"/>
      <c r="N619" s="5"/>
      <c r="O619" s="5"/>
      <c r="P619" s="5"/>
      <c r="Q619" s="5"/>
      <c r="R619" s="5"/>
      <c r="S619" s="5"/>
      <c r="T619" s="6"/>
      <c r="U619" s="6"/>
      <c r="V619" s="6"/>
      <c r="W619" s="6"/>
      <c r="X619" s="6"/>
      <c r="Y619" s="6"/>
      <c r="Z619" s="6"/>
    </row>
    <row r="620" ht="15.75" customHeight="1">
      <c r="A620" s="104"/>
      <c r="B620" s="126"/>
      <c r="C620" s="110" t="s">
        <v>3603</v>
      </c>
      <c r="D620" s="147">
        <v>0.0</v>
      </c>
      <c r="E620" s="109" t="s">
        <v>1053</v>
      </c>
      <c r="F620" s="158"/>
      <c r="G620" s="158"/>
      <c r="H620" s="78"/>
      <c r="I620" s="78"/>
      <c r="J620" s="5"/>
      <c r="K620" s="5"/>
      <c r="L620" s="5"/>
      <c r="M620" s="5"/>
      <c r="N620" s="5"/>
      <c r="O620" s="5"/>
      <c r="P620" s="5"/>
      <c r="Q620" s="5"/>
      <c r="R620" s="5"/>
      <c r="S620" s="5"/>
      <c r="T620" s="6"/>
      <c r="U620" s="6"/>
      <c r="V620" s="6"/>
      <c r="W620" s="6"/>
      <c r="X620" s="6"/>
      <c r="Y620" s="6"/>
      <c r="Z620" s="6"/>
    </row>
    <row r="621" ht="30.0" customHeight="1">
      <c r="A621" s="104"/>
      <c r="B621" s="126"/>
      <c r="C621" s="110" t="s">
        <v>2642</v>
      </c>
      <c r="D621" s="147">
        <v>0.0</v>
      </c>
      <c r="E621" s="109" t="s">
        <v>1053</v>
      </c>
      <c r="F621" s="158"/>
      <c r="G621" s="158"/>
      <c r="H621" s="78"/>
      <c r="I621" s="78"/>
      <c r="J621" s="5"/>
      <c r="K621" s="5"/>
      <c r="L621" s="5"/>
      <c r="M621" s="5"/>
      <c r="N621" s="5"/>
      <c r="O621" s="5"/>
      <c r="P621" s="5"/>
      <c r="Q621" s="5"/>
      <c r="R621" s="5"/>
      <c r="S621" s="5"/>
      <c r="T621" s="6"/>
      <c r="U621" s="6"/>
      <c r="V621" s="6"/>
      <c r="W621" s="6"/>
      <c r="X621" s="6"/>
      <c r="Y621" s="6"/>
      <c r="Z621" s="6"/>
    </row>
    <row r="622" ht="30.0" customHeight="1">
      <c r="A622" s="104"/>
      <c r="B622" s="126"/>
      <c r="C622" s="110" t="s">
        <v>3604</v>
      </c>
      <c r="D622" s="147">
        <v>0.0</v>
      </c>
      <c r="E622" s="109" t="s">
        <v>1053</v>
      </c>
      <c r="F622" s="158"/>
      <c r="G622" s="158"/>
      <c r="H622" s="78"/>
      <c r="I622" s="78"/>
      <c r="J622" s="5"/>
      <c r="K622" s="5"/>
      <c r="L622" s="5"/>
      <c r="M622" s="5"/>
      <c r="N622" s="5"/>
      <c r="O622" s="5"/>
      <c r="P622" s="5"/>
      <c r="Q622" s="5"/>
      <c r="R622" s="5"/>
      <c r="S622" s="5"/>
      <c r="T622" s="6"/>
      <c r="U622" s="6"/>
      <c r="V622" s="6"/>
      <c r="W622" s="6"/>
      <c r="X622" s="6"/>
      <c r="Y622" s="6"/>
      <c r="Z622" s="6"/>
    </row>
    <row r="623" ht="15.75" customHeight="1">
      <c r="A623" s="104"/>
      <c r="B623" s="126"/>
      <c r="C623" s="134" t="s">
        <v>3543</v>
      </c>
      <c r="D623" s="147">
        <v>0.0</v>
      </c>
      <c r="E623" s="109" t="s">
        <v>1053</v>
      </c>
      <c r="F623" s="134"/>
      <c r="G623" s="384"/>
      <c r="H623" s="78"/>
      <c r="I623" s="78"/>
      <c r="J623" s="5"/>
      <c r="K623" s="5"/>
      <c r="L623" s="5"/>
      <c r="M623" s="5"/>
      <c r="N623" s="5"/>
      <c r="O623" s="5"/>
      <c r="P623" s="5"/>
      <c r="Q623" s="5"/>
      <c r="R623" s="5"/>
      <c r="S623" s="5"/>
      <c r="T623" s="6"/>
      <c r="U623" s="6"/>
      <c r="V623" s="6"/>
      <c r="W623" s="6"/>
      <c r="X623" s="6"/>
      <c r="Y623" s="6"/>
      <c r="Z623" s="6"/>
    </row>
    <row r="624" ht="15.75" customHeight="1">
      <c r="A624" s="104"/>
      <c r="B624" s="126"/>
      <c r="C624" s="134" t="s">
        <v>3611</v>
      </c>
      <c r="D624" s="147">
        <v>0.0</v>
      </c>
      <c r="E624" s="109" t="s">
        <v>1053</v>
      </c>
      <c r="F624" s="134"/>
      <c r="G624" s="384"/>
      <c r="H624" s="78"/>
      <c r="I624" s="78"/>
      <c r="J624" s="5"/>
      <c r="K624" s="5"/>
      <c r="L624" s="5"/>
      <c r="M624" s="5"/>
      <c r="N624" s="5"/>
      <c r="O624" s="5"/>
      <c r="P624" s="5"/>
      <c r="Q624" s="5"/>
      <c r="R624" s="5"/>
      <c r="S624" s="5"/>
      <c r="T624" s="6"/>
      <c r="U624" s="6"/>
      <c r="V624" s="6"/>
      <c r="W624" s="6"/>
      <c r="X624" s="6"/>
      <c r="Y624" s="6"/>
      <c r="Z624" s="6"/>
    </row>
    <row r="625" ht="45.0" hidden="1" customHeight="1">
      <c r="A625" s="120" t="s">
        <v>2591</v>
      </c>
      <c r="B625" s="126" t="s">
        <v>2592</v>
      </c>
      <c r="C625" s="158"/>
      <c r="D625" s="158"/>
      <c r="E625" s="109"/>
      <c r="F625" s="158"/>
      <c r="G625" s="158"/>
      <c r="H625" s="78"/>
      <c r="I625" s="78"/>
      <c r="J625" s="5"/>
      <c r="K625" s="5"/>
      <c r="L625" s="5"/>
      <c r="M625" s="5"/>
      <c r="N625" s="5"/>
      <c r="O625" s="5"/>
      <c r="P625" s="5"/>
      <c r="Q625" s="5"/>
      <c r="R625" s="5"/>
      <c r="S625" s="5"/>
      <c r="T625" s="6"/>
      <c r="U625" s="6"/>
      <c r="V625" s="6"/>
      <c r="W625" s="6"/>
      <c r="X625" s="6"/>
      <c r="Y625" s="6"/>
      <c r="Z625" s="6"/>
    </row>
    <row r="626" ht="39.75" customHeight="1">
      <c r="A626" s="311" t="s">
        <v>2593</v>
      </c>
      <c r="B626" s="128" t="s">
        <v>2594</v>
      </c>
      <c r="C626" s="3"/>
      <c r="D626" s="3"/>
      <c r="E626" s="3"/>
      <c r="F626" s="3"/>
      <c r="G626" s="4"/>
      <c r="H626" s="78">
        <f>SUM(D627:D628)</f>
        <v>0</v>
      </c>
      <c r="I626" s="78">
        <f>COUNT(D627:D628)*2</f>
        <v>4</v>
      </c>
      <c r="J626" s="5"/>
      <c r="K626" s="5"/>
      <c r="L626" s="5"/>
      <c r="M626" s="5"/>
      <c r="N626" s="5"/>
      <c r="O626" s="5"/>
      <c r="P626" s="5"/>
      <c r="Q626" s="5"/>
      <c r="R626" s="5"/>
      <c r="S626" s="5"/>
      <c r="T626" s="6"/>
      <c r="U626" s="6"/>
      <c r="V626" s="6"/>
      <c r="W626" s="6"/>
      <c r="X626" s="6"/>
      <c r="Y626" s="6"/>
      <c r="Z626" s="6"/>
    </row>
    <row r="627" ht="30.0" customHeight="1">
      <c r="A627" s="104" t="s">
        <v>2597</v>
      </c>
      <c r="B627" s="126" t="s">
        <v>2598</v>
      </c>
      <c r="C627" s="110" t="s">
        <v>3546</v>
      </c>
      <c r="D627" s="147">
        <v>0.0</v>
      </c>
      <c r="E627" s="109" t="s">
        <v>1053</v>
      </c>
      <c r="F627" s="158"/>
      <c r="G627" s="158"/>
      <c r="H627" s="78"/>
      <c r="I627" s="78"/>
      <c r="J627" s="5"/>
      <c r="K627" s="5"/>
      <c r="L627" s="5"/>
      <c r="M627" s="5"/>
      <c r="N627" s="5"/>
      <c r="O627" s="5"/>
      <c r="P627" s="5"/>
      <c r="Q627" s="5"/>
      <c r="R627" s="5"/>
      <c r="S627" s="5"/>
      <c r="T627" s="6"/>
      <c r="U627" s="6"/>
      <c r="V627" s="6"/>
      <c r="W627" s="6"/>
      <c r="X627" s="6"/>
      <c r="Y627" s="6"/>
      <c r="Z627" s="6"/>
    </row>
    <row r="628" ht="15.75" customHeight="1">
      <c r="A628" s="104"/>
      <c r="B628" s="126"/>
      <c r="C628" s="110" t="s">
        <v>3616</v>
      </c>
      <c r="D628" s="147">
        <v>0.0</v>
      </c>
      <c r="E628" s="109" t="s">
        <v>1053</v>
      </c>
      <c r="F628" s="158"/>
      <c r="G628" s="158"/>
      <c r="H628" s="78"/>
      <c r="I628" s="78"/>
      <c r="J628" s="5"/>
      <c r="K628" s="5"/>
      <c r="L628" s="5"/>
      <c r="M628" s="5"/>
      <c r="N628" s="5"/>
      <c r="O628" s="5"/>
      <c r="P628" s="5"/>
      <c r="Q628" s="5"/>
      <c r="R628" s="5"/>
      <c r="S628" s="5"/>
      <c r="T628" s="6"/>
      <c r="U628" s="6"/>
      <c r="V628" s="6"/>
      <c r="W628" s="6"/>
      <c r="X628" s="6"/>
      <c r="Y628" s="6"/>
      <c r="Z628" s="6"/>
    </row>
    <row r="629" ht="45.0" hidden="1" customHeight="1">
      <c r="A629" s="120" t="s">
        <v>2617</v>
      </c>
      <c r="B629" s="126" t="s">
        <v>2622</v>
      </c>
      <c r="C629" s="158"/>
      <c r="D629" s="158"/>
      <c r="E629" s="109"/>
      <c r="F629" s="158"/>
      <c r="G629" s="158"/>
      <c r="H629" s="78"/>
      <c r="I629" s="78"/>
      <c r="J629" s="5"/>
      <c r="K629" s="5"/>
      <c r="L629" s="5"/>
      <c r="M629" s="5"/>
      <c r="N629" s="5"/>
      <c r="O629" s="5"/>
      <c r="P629" s="5"/>
      <c r="Q629" s="5"/>
      <c r="R629" s="5"/>
      <c r="S629" s="5"/>
      <c r="T629" s="6"/>
      <c r="U629" s="6"/>
      <c r="V629" s="6"/>
      <c r="W629" s="6"/>
      <c r="X629" s="6"/>
      <c r="Y629" s="6"/>
      <c r="Z629" s="6"/>
    </row>
    <row r="630" ht="24.0" customHeight="1">
      <c r="A630" s="388"/>
      <c r="B630" s="78"/>
      <c r="C630" s="78"/>
      <c r="D630" s="78"/>
      <c r="E630" s="78"/>
      <c r="F630" s="5"/>
      <c r="G630" s="5"/>
      <c r="H630" s="78"/>
      <c r="I630" s="78"/>
      <c r="J630" s="5"/>
      <c r="K630" s="5"/>
      <c r="L630" s="5"/>
      <c r="M630" s="5"/>
      <c r="N630" s="5"/>
      <c r="O630" s="5"/>
      <c r="P630" s="5"/>
      <c r="Q630" s="5"/>
      <c r="R630" s="5"/>
      <c r="S630" s="5"/>
      <c r="T630" s="6"/>
      <c r="U630" s="6"/>
      <c r="V630" s="6"/>
      <c r="W630" s="6"/>
      <c r="X630" s="6"/>
      <c r="Y630" s="6"/>
      <c r="Z630" s="6"/>
    </row>
    <row r="631" ht="15.75" customHeight="1">
      <c r="A631" s="388"/>
      <c r="B631" s="78" t="s">
        <v>3623</v>
      </c>
      <c r="C631" s="78"/>
      <c r="D631" s="78"/>
      <c r="E631" s="78">
        <f>H2</f>
        <v>5</v>
      </c>
      <c r="F631" s="282"/>
      <c r="G631" s="5"/>
      <c r="H631" s="78"/>
      <c r="I631" s="78"/>
      <c r="J631" s="5"/>
      <c r="K631" s="5"/>
      <c r="L631" s="5"/>
      <c r="M631" s="5"/>
      <c r="N631" s="5"/>
      <c r="O631" s="5"/>
      <c r="P631" s="5"/>
      <c r="Q631" s="5"/>
      <c r="R631" s="5"/>
      <c r="S631" s="5"/>
      <c r="T631" s="6"/>
      <c r="U631" s="6"/>
      <c r="V631" s="6"/>
      <c r="W631" s="6"/>
      <c r="X631" s="6"/>
      <c r="Y631" s="6"/>
      <c r="Z631" s="6"/>
    </row>
    <row r="632" ht="15.75" customHeight="1">
      <c r="A632" s="388" t="s">
        <v>18</v>
      </c>
      <c r="B632" s="78">
        <f>IF(E631=0,0,H43)</f>
        <v>28</v>
      </c>
      <c r="C632" s="78">
        <f>IF(E631=0,0,I43)</f>
        <v>32</v>
      </c>
      <c r="D632" s="289">
        <f>IF(D640=0,0,B632/C632)</f>
        <v>0.875</v>
      </c>
      <c r="E632" s="78"/>
      <c r="F632" s="282"/>
      <c r="G632" s="5"/>
      <c r="H632" s="78"/>
      <c r="I632" s="78"/>
      <c r="J632" s="5"/>
      <c r="K632" s="5"/>
      <c r="L632" s="5"/>
      <c r="M632" s="5"/>
      <c r="N632" s="5"/>
      <c r="O632" s="5"/>
      <c r="P632" s="5"/>
      <c r="Q632" s="5"/>
      <c r="R632" s="5"/>
      <c r="S632" s="5"/>
      <c r="T632" s="6"/>
      <c r="U632" s="6"/>
      <c r="V632" s="6"/>
      <c r="W632" s="6"/>
      <c r="X632" s="6"/>
      <c r="Y632" s="6"/>
      <c r="Z632" s="6"/>
    </row>
    <row r="633" ht="15.75" customHeight="1">
      <c r="A633" s="388" t="s">
        <v>23</v>
      </c>
      <c r="B633" s="78">
        <f>IF(E631=0,0,H106)</f>
        <v>38</v>
      </c>
      <c r="C633" s="78">
        <f>IF(E631=0,0,I106)</f>
        <v>54</v>
      </c>
      <c r="D633" s="289">
        <f>IF(D640=0,0,B633/C633)</f>
        <v>0.7037037037</v>
      </c>
      <c r="E633" s="78"/>
      <c r="F633" s="282"/>
      <c r="G633" s="5"/>
      <c r="H633" s="78"/>
      <c r="I633" s="78"/>
      <c r="J633" s="5"/>
      <c r="K633" s="5"/>
      <c r="L633" s="5"/>
      <c r="M633" s="5"/>
      <c r="N633" s="5"/>
      <c r="O633" s="5"/>
      <c r="P633" s="5"/>
      <c r="Q633" s="5"/>
      <c r="R633" s="5"/>
      <c r="S633" s="5"/>
      <c r="T633" s="6"/>
      <c r="U633" s="6"/>
      <c r="V633" s="6"/>
      <c r="W633" s="6"/>
      <c r="X633" s="6"/>
      <c r="Y633" s="6"/>
      <c r="Z633" s="6"/>
    </row>
    <row r="634" ht="15.75" customHeight="1">
      <c r="A634" s="388" t="s">
        <v>25</v>
      </c>
      <c r="B634" s="78">
        <f>IF(E631=0,0,H149)</f>
        <v>58</v>
      </c>
      <c r="C634" s="78">
        <f>IF(E631=0,0,I149)</f>
        <v>126</v>
      </c>
      <c r="D634" s="289">
        <f>IF(D640=0,0,B634/C634)</f>
        <v>0.4603174603</v>
      </c>
      <c r="E634" s="78"/>
      <c r="F634" s="282"/>
      <c r="G634" s="5"/>
      <c r="H634" s="78"/>
      <c r="I634" s="78"/>
      <c r="J634" s="5"/>
      <c r="K634" s="5"/>
      <c r="L634" s="5"/>
      <c r="M634" s="5"/>
      <c r="N634" s="5"/>
      <c r="O634" s="5"/>
      <c r="P634" s="5"/>
      <c r="Q634" s="5"/>
      <c r="R634" s="5"/>
      <c r="S634" s="5"/>
      <c r="T634" s="6"/>
      <c r="U634" s="6"/>
      <c r="V634" s="6"/>
      <c r="W634" s="6"/>
      <c r="X634" s="6"/>
      <c r="Y634" s="6"/>
      <c r="Z634" s="6"/>
    </row>
    <row r="635" ht="15.75" customHeight="1">
      <c r="A635" s="388" t="s">
        <v>27</v>
      </c>
      <c r="B635" s="78">
        <f>IF(E631=0,0,H221)</f>
        <v>58</v>
      </c>
      <c r="C635" s="78">
        <f>IF(E631=0,0,I221)</f>
        <v>106</v>
      </c>
      <c r="D635" s="289">
        <f>IF(D640=0,0,B635/C635)</f>
        <v>0.5471698113</v>
      </c>
      <c r="E635" s="78"/>
      <c r="F635" s="282"/>
      <c r="G635" s="5"/>
      <c r="H635" s="78"/>
      <c r="I635" s="78"/>
      <c r="J635" s="5"/>
      <c r="K635" s="5"/>
      <c r="L635" s="5"/>
      <c r="M635" s="5"/>
      <c r="N635" s="5"/>
      <c r="O635" s="5"/>
      <c r="P635" s="5"/>
      <c r="Q635" s="5"/>
      <c r="R635" s="5"/>
      <c r="S635" s="5"/>
      <c r="T635" s="6"/>
      <c r="U635" s="6"/>
      <c r="V635" s="6"/>
      <c r="W635" s="6"/>
      <c r="X635" s="6"/>
      <c r="Y635" s="6"/>
      <c r="Z635" s="6"/>
    </row>
    <row r="636" ht="15.75" customHeight="1">
      <c r="A636" s="388" t="s">
        <v>29</v>
      </c>
      <c r="B636" s="78">
        <f>IF(E631=0,0,H300)</f>
        <v>110</v>
      </c>
      <c r="C636" s="78">
        <f>IF(E631=0,0,I300)</f>
        <v>196</v>
      </c>
      <c r="D636" s="289">
        <f>IF(D640=0,0,B636/C636)</f>
        <v>0.5612244898</v>
      </c>
      <c r="E636" s="78"/>
      <c r="F636" s="282"/>
      <c r="G636" s="5"/>
      <c r="H636" s="78"/>
      <c r="I636" s="78"/>
      <c r="J636" s="5"/>
      <c r="K636" s="5"/>
      <c r="L636" s="5"/>
      <c r="M636" s="5"/>
      <c r="N636" s="5"/>
      <c r="O636" s="5"/>
      <c r="P636" s="5"/>
      <c r="Q636" s="5"/>
      <c r="R636" s="5"/>
      <c r="S636" s="5"/>
      <c r="T636" s="6"/>
      <c r="U636" s="6"/>
      <c r="V636" s="6"/>
      <c r="W636" s="6"/>
      <c r="X636" s="6"/>
      <c r="Y636" s="6"/>
      <c r="Z636" s="6"/>
    </row>
    <row r="637" ht="15.75" customHeight="1">
      <c r="A637" s="388" t="s">
        <v>31</v>
      </c>
      <c r="B637" s="78">
        <f>IF(E631=0,0,H484)</f>
        <v>32</v>
      </c>
      <c r="C637" s="78">
        <f>IF(E631=0,0,I484)</f>
        <v>98</v>
      </c>
      <c r="D637" s="289">
        <f>IF(D640=0,0,B637/C637)</f>
        <v>0.3265306122</v>
      </c>
      <c r="E637" s="78"/>
      <c r="F637" s="282"/>
      <c r="G637" s="5"/>
      <c r="H637" s="78"/>
      <c r="I637" s="78"/>
      <c r="J637" s="5"/>
      <c r="K637" s="5"/>
      <c r="L637" s="5"/>
      <c r="M637" s="5"/>
      <c r="N637" s="5"/>
      <c r="O637" s="5"/>
      <c r="P637" s="5"/>
      <c r="Q637" s="5"/>
      <c r="R637" s="5"/>
      <c r="S637" s="5"/>
      <c r="T637" s="6"/>
      <c r="U637" s="6"/>
      <c r="V637" s="6"/>
      <c r="W637" s="6"/>
      <c r="X637" s="6"/>
      <c r="Y637" s="6"/>
      <c r="Z637" s="6"/>
    </row>
    <row r="638" ht="15.75" customHeight="1">
      <c r="A638" s="388" t="s">
        <v>33</v>
      </c>
      <c r="B638" s="78">
        <f>IF(E631=0,0,H545)</f>
        <v>11</v>
      </c>
      <c r="C638" s="78">
        <f>IF(E631=0,0,I545)</f>
        <v>86</v>
      </c>
      <c r="D638" s="289">
        <f>IF(D640=0,0,B638/C638)</f>
        <v>0.1279069767</v>
      </c>
      <c r="E638" s="78"/>
      <c r="F638" s="282"/>
      <c r="G638" s="5"/>
      <c r="H638" s="78"/>
      <c r="I638" s="78"/>
      <c r="J638" s="5"/>
      <c r="K638" s="5"/>
      <c r="L638" s="5"/>
      <c r="M638" s="5"/>
      <c r="N638" s="5"/>
      <c r="O638" s="5"/>
      <c r="P638" s="5"/>
      <c r="Q638" s="5"/>
      <c r="R638" s="5"/>
      <c r="S638" s="5"/>
      <c r="T638" s="6"/>
      <c r="U638" s="6"/>
      <c r="V638" s="6"/>
      <c r="W638" s="6"/>
      <c r="X638" s="6"/>
      <c r="Y638" s="6"/>
      <c r="Z638" s="6"/>
    </row>
    <row r="639" ht="15.75" customHeight="1">
      <c r="A639" s="388" t="s">
        <v>35</v>
      </c>
      <c r="B639" s="78">
        <f>IF(E631=0,0,H602)</f>
        <v>0</v>
      </c>
      <c r="C639" s="78">
        <f>IF(E631=0,0,I602)</f>
        <v>38</v>
      </c>
      <c r="D639" s="289">
        <f>IF(D640=0,0,B639/C639)</f>
        <v>0</v>
      </c>
      <c r="E639" s="78"/>
      <c r="F639" s="282"/>
      <c r="G639" s="5"/>
      <c r="H639" s="78"/>
      <c r="I639" s="78"/>
      <c r="J639" s="5"/>
      <c r="K639" s="5"/>
      <c r="L639" s="5"/>
      <c r="M639" s="5"/>
      <c r="N639" s="5"/>
      <c r="O639" s="5"/>
      <c r="P639" s="5"/>
      <c r="Q639" s="5"/>
      <c r="R639" s="5"/>
      <c r="S639" s="5"/>
      <c r="T639" s="6"/>
      <c r="U639" s="6"/>
      <c r="V639" s="6"/>
      <c r="W639" s="6"/>
      <c r="X639" s="6"/>
      <c r="Y639" s="6"/>
      <c r="Z639" s="6"/>
    </row>
    <row r="640" ht="15.75" customHeight="1">
      <c r="A640" s="388" t="s">
        <v>2679</v>
      </c>
      <c r="B640" s="78">
        <f>IF(H2=0,0,SUM(B632:B639))</f>
        <v>335</v>
      </c>
      <c r="C640" s="78">
        <f>IF(H2=0,0,SUM(C632:C639))</f>
        <v>736</v>
      </c>
      <c r="D640" s="289">
        <f>IF(H2=0,0,B640/C640)</f>
        <v>0.4551630435</v>
      </c>
      <c r="E640" s="78"/>
      <c r="F640" s="282"/>
      <c r="G640" s="5"/>
      <c r="H640" s="78"/>
      <c r="I640" s="78"/>
      <c r="J640" s="5"/>
      <c r="K640" s="5"/>
      <c r="L640" s="5"/>
      <c r="M640" s="5"/>
      <c r="N640" s="5"/>
      <c r="O640" s="5"/>
      <c r="P640" s="5"/>
      <c r="Q640" s="5"/>
      <c r="R640" s="5"/>
      <c r="S640" s="5"/>
      <c r="T640" s="6"/>
      <c r="U640" s="6"/>
      <c r="V640" s="6"/>
      <c r="W640" s="6"/>
      <c r="X640" s="6"/>
      <c r="Y640" s="6"/>
      <c r="Z640" s="6"/>
    </row>
    <row r="641" ht="15.75" customHeight="1">
      <c r="A641" s="388"/>
      <c r="B641" s="78"/>
      <c r="C641" s="78"/>
      <c r="D641" s="78"/>
      <c r="E641" s="78"/>
      <c r="F641" s="282"/>
      <c r="G641" s="5"/>
      <c r="H641" s="78"/>
      <c r="I641" s="78"/>
      <c r="J641" s="5"/>
      <c r="K641" s="5"/>
      <c r="L641" s="5"/>
      <c r="M641" s="5"/>
      <c r="N641" s="5"/>
      <c r="O641" s="5"/>
      <c r="P641" s="5"/>
      <c r="Q641" s="5"/>
      <c r="R641" s="5"/>
      <c r="S641" s="5"/>
      <c r="T641" s="6"/>
      <c r="U641" s="6"/>
      <c r="V641" s="6"/>
      <c r="W641" s="6"/>
      <c r="X641" s="6"/>
      <c r="Y641" s="6"/>
      <c r="Z641" s="6"/>
    </row>
    <row r="642" ht="15.75" customHeight="1">
      <c r="A642" s="388">
        <v>0.0</v>
      </c>
      <c r="B642" s="78"/>
      <c r="C642" s="78"/>
      <c r="D642" s="78"/>
      <c r="E642" s="78"/>
      <c r="F642" s="282"/>
      <c r="G642" s="5"/>
      <c r="H642" s="78"/>
      <c r="I642" s="78"/>
      <c r="J642" s="5"/>
      <c r="K642" s="5"/>
      <c r="L642" s="5"/>
      <c r="M642" s="5"/>
      <c r="N642" s="5"/>
      <c r="O642" s="5"/>
      <c r="P642" s="5"/>
      <c r="Q642" s="5"/>
      <c r="R642" s="5"/>
      <c r="S642" s="5"/>
      <c r="T642" s="6"/>
      <c r="U642" s="6"/>
      <c r="V642" s="6"/>
      <c r="W642" s="6"/>
      <c r="X642" s="6"/>
      <c r="Y642" s="6"/>
      <c r="Z642" s="6"/>
    </row>
    <row r="643" ht="15.75" customHeight="1">
      <c r="A643" s="388">
        <v>1.0</v>
      </c>
      <c r="B643" s="78"/>
      <c r="C643" s="78"/>
      <c r="D643" s="78"/>
      <c r="E643" s="78"/>
      <c r="F643" s="282"/>
      <c r="G643" s="5"/>
      <c r="H643" s="78"/>
      <c r="I643" s="78"/>
      <c r="J643" s="5"/>
      <c r="K643" s="5"/>
      <c r="L643" s="5"/>
      <c r="M643" s="5"/>
      <c r="N643" s="5"/>
      <c r="O643" s="5"/>
      <c r="P643" s="5"/>
      <c r="Q643" s="5"/>
      <c r="R643" s="5"/>
      <c r="S643" s="5"/>
      <c r="T643" s="6"/>
      <c r="U643" s="6"/>
      <c r="V643" s="6"/>
      <c r="W643" s="6"/>
      <c r="X643" s="6"/>
      <c r="Y643" s="6"/>
      <c r="Z643" s="6"/>
    </row>
    <row r="644" ht="15.75" customHeight="1">
      <c r="A644" s="388">
        <v>2.0</v>
      </c>
      <c r="B644" s="282"/>
      <c r="C644" s="282"/>
      <c r="D644" s="282"/>
      <c r="E644" s="282"/>
      <c r="F644" s="282"/>
      <c r="G644" s="5"/>
      <c r="H644" s="78"/>
      <c r="I644" s="78"/>
      <c r="J644" s="5"/>
      <c r="K644" s="5"/>
      <c r="L644" s="5"/>
      <c r="M644" s="5"/>
      <c r="N644" s="5"/>
      <c r="O644" s="5"/>
      <c r="P644" s="5"/>
      <c r="Q644" s="5"/>
      <c r="R644" s="5"/>
      <c r="S644" s="5"/>
      <c r="T644" s="6"/>
      <c r="U644" s="6"/>
      <c r="V644" s="6"/>
      <c r="W644" s="6"/>
      <c r="X644" s="6"/>
      <c r="Y644" s="6"/>
      <c r="Z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42:$G$629"/>
  <mergeCells count="118">
    <mergeCell ref="B343:G343"/>
    <mergeCell ref="B340:G340"/>
    <mergeCell ref="B288:G288"/>
    <mergeCell ref="B292:G292"/>
    <mergeCell ref="B282:G282"/>
    <mergeCell ref="B285:G285"/>
    <mergeCell ref="B349:G349"/>
    <mergeCell ref="B297:G297"/>
    <mergeCell ref="B300:G300"/>
    <mergeCell ref="B301:G301"/>
    <mergeCell ref="B310:G310"/>
    <mergeCell ref="B319:G319"/>
    <mergeCell ref="B330:G330"/>
    <mergeCell ref="B546:G546"/>
    <mergeCell ref="B545:G545"/>
    <mergeCell ref="B509:G509"/>
    <mergeCell ref="B519:G519"/>
    <mergeCell ref="B549:G549"/>
    <mergeCell ref="B553:G553"/>
    <mergeCell ref="B493:G493"/>
    <mergeCell ref="B504:G504"/>
    <mergeCell ref="B530:G530"/>
    <mergeCell ref="B558:G558"/>
    <mergeCell ref="B617:G617"/>
    <mergeCell ref="B626:G626"/>
    <mergeCell ref="B590:G590"/>
    <mergeCell ref="B578:G578"/>
    <mergeCell ref="B582:G582"/>
    <mergeCell ref="B595:G595"/>
    <mergeCell ref="B602:G602"/>
    <mergeCell ref="B603:G603"/>
    <mergeCell ref="B611:G611"/>
    <mergeCell ref="B436:G436"/>
    <mergeCell ref="B417:G417"/>
    <mergeCell ref="B422:G422"/>
    <mergeCell ref="B429:G429"/>
    <mergeCell ref="B413:G413"/>
    <mergeCell ref="B485:G485"/>
    <mergeCell ref="B484:G484"/>
    <mergeCell ref="B441:G441"/>
    <mergeCell ref="B447:G447"/>
    <mergeCell ref="B461:G461"/>
    <mergeCell ref="B468:G468"/>
    <mergeCell ref="B473:G473"/>
    <mergeCell ref="B363:G363"/>
    <mergeCell ref="B372:G372"/>
    <mergeCell ref="B383:G383"/>
    <mergeCell ref="B387:G387"/>
    <mergeCell ref="B394:G394"/>
    <mergeCell ref="B398:G398"/>
    <mergeCell ref="A5:B5"/>
    <mergeCell ref="C5:E5"/>
    <mergeCell ref="G5:I5"/>
    <mergeCell ref="A6:B6"/>
    <mergeCell ref="C6:E6"/>
    <mergeCell ref="G6:I6"/>
    <mergeCell ref="A7:I7"/>
    <mergeCell ref="A8:C8"/>
    <mergeCell ref="D8:I8"/>
    <mergeCell ref="D9:I16"/>
    <mergeCell ref="A17:I17"/>
    <mergeCell ref="B18:I18"/>
    <mergeCell ref="B19:I19"/>
    <mergeCell ref="B20:I20"/>
    <mergeCell ref="B118:G118"/>
    <mergeCell ref="B125:G125"/>
    <mergeCell ref="B130:G130"/>
    <mergeCell ref="B136:G136"/>
    <mergeCell ref="B149:G149"/>
    <mergeCell ref="B150:G150"/>
    <mergeCell ref="B172:G172"/>
    <mergeCell ref="B242:G242"/>
    <mergeCell ref="B255:G255"/>
    <mergeCell ref="B268:G268"/>
    <mergeCell ref="B272:G272"/>
    <mergeCell ref="B277:G277"/>
    <mergeCell ref="B178:G178"/>
    <mergeCell ref="B184:G184"/>
    <mergeCell ref="B199:G199"/>
    <mergeCell ref="B209:G209"/>
    <mergeCell ref="B221:G221"/>
    <mergeCell ref="B222:G222"/>
    <mergeCell ref="B227:G227"/>
    <mergeCell ref="B28:I28"/>
    <mergeCell ref="B29:I29"/>
    <mergeCell ref="B30:I30"/>
    <mergeCell ref="B31:I31"/>
    <mergeCell ref="B32:I32"/>
    <mergeCell ref="B33:I33"/>
    <mergeCell ref="B34:I34"/>
    <mergeCell ref="A1:I1"/>
    <mergeCell ref="A2:G2"/>
    <mergeCell ref="H2:I2"/>
    <mergeCell ref="A3:I3"/>
    <mergeCell ref="A4:B4"/>
    <mergeCell ref="C4:E4"/>
    <mergeCell ref="G4:I4"/>
    <mergeCell ref="B21:I21"/>
    <mergeCell ref="B22:I22"/>
    <mergeCell ref="B23:I23"/>
    <mergeCell ref="B24:I24"/>
    <mergeCell ref="B25:I25"/>
    <mergeCell ref="B26:I26"/>
    <mergeCell ref="B27:I27"/>
    <mergeCell ref="B64:G64"/>
    <mergeCell ref="B77:G77"/>
    <mergeCell ref="B81:G81"/>
    <mergeCell ref="B95:G95"/>
    <mergeCell ref="B103:G103"/>
    <mergeCell ref="B106:G106"/>
    <mergeCell ref="B107:G107"/>
    <mergeCell ref="B35:I35"/>
    <mergeCell ref="B36:I36"/>
    <mergeCell ref="B37:I37"/>
    <mergeCell ref="A38:I40"/>
    <mergeCell ref="A41:G41"/>
    <mergeCell ref="B43:G43"/>
    <mergeCell ref="B44:G44"/>
  </mergeCells>
  <dataValidations>
    <dataValidation type="list" allowBlank="1" showErrorMessage="1" sqref="D42 D45:D63 D65:D76 D78:D80 D82:D94 D96:D102 D104:D105 D108:D117 D119:D124 D126:D129 D131:D135 D137:D148 D151:D171 D173:D177 D179:D183 D185:D198 D200:D208 D210:D220 D223:D226 D228:D241 D243:D254 D256:D267 D269:D271 D273:D276 D278:D281 D283:D284 D286:D287 D289:D291 D293:D296 D298:D299 D302:D309 D311:D318 D320:D329 D331:D339 D341:D342 D344:D348 D350:D362 D364:D371 D373:D382 D384:D386 D388:D393 D395:D397 D399:D412 D414:D416 D418:D421 D423:D428 D430:D435 D437:D440 D442:D446 D448:D460 D462:D467 D469:D472 D474:D483 D486:D492 D494:D503 D505:D508 D510:D518 D520:D529 D531:D544 D547:D548 D550:D552 D554:D557 D559:D577 D579:D581 D583:D589 D591:D594 D596:D601 D604:D610 D612:D616 D618:D625 D627:D631 D641:D644">
      <formula1>$A$642:$A$644</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10.25"/>
    <col customWidth="1" min="2" max="2" width="23.38"/>
    <col customWidth="1" min="3" max="3" width="23.88"/>
    <col customWidth="1" min="4" max="4" width="5.63"/>
    <col customWidth="1" min="5" max="5" width="7.75"/>
    <col customWidth="1" min="6" max="6" width="16.38"/>
    <col customWidth="1" min="7" max="7" width="20.88"/>
    <col customWidth="1" min="8" max="8" width="5.75"/>
    <col customWidth="1" min="9" max="9" width="5.13"/>
    <col customWidth="1" min="10" max="10" width="6.88"/>
    <col customWidth="1" min="11" max="26" width="7.63"/>
  </cols>
  <sheetData>
    <row r="1" ht="33.75" customHeight="1">
      <c r="A1" s="1" t="s">
        <v>0</v>
      </c>
      <c r="B1" s="3"/>
      <c r="C1" s="3"/>
      <c r="D1" s="3"/>
      <c r="E1" s="3"/>
      <c r="F1" s="3"/>
      <c r="G1" s="3"/>
      <c r="H1" s="3"/>
      <c r="I1" s="4"/>
      <c r="J1" s="5"/>
      <c r="K1" s="6"/>
      <c r="L1" s="6"/>
      <c r="M1" s="6"/>
      <c r="N1" s="6"/>
      <c r="O1" s="6"/>
      <c r="P1" s="6"/>
      <c r="Q1" s="6"/>
      <c r="R1" s="6"/>
      <c r="S1" s="6"/>
      <c r="T1" s="6"/>
      <c r="U1" s="6"/>
      <c r="V1" s="6"/>
      <c r="W1" s="6"/>
      <c r="X1" s="6"/>
      <c r="Y1" s="6"/>
      <c r="Z1" s="6"/>
    </row>
    <row r="2" ht="33.75" customHeight="1">
      <c r="A2" s="1" t="s">
        <v>2749</v>
      </c>
      <c r="B2" s="3"/>
      <c r="C2" s="3"/>
      <c r="D2" s="3"/>
      <c r="E2" s="3"/>
      <c r="F2" s="3"/>
      <c r="G2" s="3"/>
      <c r="H2" s="8">
        <v>6.0</v>
      </c>
      <c r="I2" s="4"/>
      <c r="J2" s="5"/>
      <c r="K2" s="6"/>
      <c r="L2" s="6"/>
      <c r="M2" s="6"/>
      <c r="N2" s="6"/>
      <c r="O2" s="6"/>
      <c r="P2" s="6"/>
      <c r="Q2" s="6"/>
      <c r="R2" s="6"/>
      <c r="S2" s="6"/>
      <c r="T2" s="6"/>
      <c r="U2" s="6"/>
      <c r="V2" s="6"/>
      <c r="W2" s="6"/>
      <c r="X2" s="6"/>
      <c r="Y2" s="6"/>
      <c r="Z2" s="6"/>
    </row>
    <row r="3" ht="28.5" customHeight="1">
      <c r="A3" s="11" t="s">
        <v>4</v>
      </c>
      <c r="B3" s="3"/>
      <c r="C3" s="3"/>
      <c r="D3" s="3"/>
      <c r="E3" s="3"/>
      <c r="F3" s="3"/>
      <c r="G3" s="3"/>
      <c r="H3" s="3"/>
      <c r="I3" s="4"/>
      <c r="J3" s="5"/>
      <c r="K3" s="6"/>
      <c r="L3" s="6"/>
      <c r="M3" s="6"/>
      <c r="N3" s="6"/>
      <c r="O3" s="6"/>
      <c r="P3" s="6"/>
      <c r="Q3" s="6"/>
      <c r="R3" s="6"/>
      <c r="S3" s="6"/>
      <c r="T3" s="6"/>
      <c r="U3" s="6"/>
      <c r="V3" s="6"/>
      <c r="W3" s="6"/>
      <c r="X3" s="6"/>
      <c r="Y3" s="6"/>
      <c r="Z3" s="6"/>
    </row>
    <row r="4" ht="42.0" customHeight="1">
      <c r="A4" s="14" t="s">
        <v>5</v>
      </c>
      <c r="B4" s="4"/>
      <c r="C4" s="11"/>
      <c r="D4" s="3"/>
      <c r="E4" s="4"/>
      <c r="F4" s="16" t="s">
        <v>8</v>
      </c>
      <c r="G4" s="11"/>
      <c r="H4" s="3"/>
      <c r="I4" s="4"/>
      <c r="J4" s="5"/>
      <c r="K4" s="6"/>
      <c r="L4" s="6"/>
      <c r="M4" s="6"/>
      <c r="N4" s="6"/>
      <c r="O4" s="6"/>
      <c r="P4" s="6"/>
      <c r="Q4" s="6"/>
      <c r="R4" s="6"/>
      <c r="S4" s="6"/>
      <c r="T4" s="6"/>
      <c r="U4" s="6"/>
      <c r="V4" s="6"/>
      <c r="W4" s="6"/>
      <c r="X4" s="6"/>
      <c r="Y4" s="6"/>
      <c r="Z4" s="6"/>
    </row>
    <row r="5" ht="42.0" customHeight="1">
      <c r="A5" s="20" t="s">
        <v>9</v>
      </c>
      <c r="B5" s="4"/>
      <c r="C5" s="21"/>
      <c r="D5" s="3"/>
      <c r="E5" s="4"/>
      <c r="F5" s="23" t="s">
        <v>11</v>
      </c>
      <c r="G5" s="11"/>
      <c r="H5" s="3"/>
      <c r="I5" s="4"/>
      <c r="J5" s="5"/>
      <c r="K5" s="6"/>
      <c r="L5" s="6"/>
      <c r="M5" s="6"/>
      <c r="N5" s="6"/>
      <c r="O5" s="6"/>
      <c r="P5" s="6"/>
      <c r="Q5" s="6"/>
      <c r="R5" s="6"/>
      <c r="S5" s="6"/>
      <c r="T5" s="6"/>
      <c r="U5" s="6"/>
      <c r="V5" s="6"/>
      <c r="W5" s="6"/>
      <c r="X5" s="6"/>
      <c r="Y5" s="6"/>
      <c r="Z5" s="6"/>
    </row>
    <row r="6" ht="63.0" customHeight="1">
      <c r="A6" s="20" t="s">
        <v>12</v>
      </c>
      <c r="B6" s="4"/>
      <c r="C6" s="26"/>
      <c r="D6" s="3"/>
      <c r="E6" s="4"/>
      <c r="F6" s="23" t="s">
        <v>13</v>
      </c>
      <c r="G6" s="11"/>
      <c r="H6" s="3"/>
      <c r="I6" s="4"/>
      <c r="J6" s="5"/>
      <c r="K6" s="6"/>
      <c r="L6" s="6"/>
      <c r="M6" s="6"/>
      <c r="N6" s="6"/>
      <c r="O6" s="6"/>
      <c r="P6" s="6"/>
      <c r="Q6" s="6"/>
      <c r="R6" s="6"/>
      <c r="S6" s="6"/>
      <c r="T6" s="6"/>
      <c r="U6" s="6"/>
      <c r="V6" s="6"/>
      <c r="W6" s="6"/>
      <c r="X6" s="6"/>
      <c r="Y6" s="6"/>
      <c r="Z6" s="6"/>
    </row>
    <row r="7" ht="33.75" customHeight="1">
      <c r="A7" s="29" t="s">
        <v>2762</v>
      </c>
      <c r="B7" s="9"/>
      <c r="C7" s="9"/>
      <c r="D7" s="9"/>
      <c r="E7" s="9"/>
      <c r="F7" s="9"/>
      <c r="G7" s="9"/>
      <c r="H7" s="9"/>
      <c r="I7" s="10"/>
      <c r="J7" s="5"/>
      <c r="K7" s="6"/>
      <c r="L7" s="6"/>
      <c r="M7" s="6"/>
      <c r="N7" s="6"/>
      <c r="O7" s="6"/>
      <c r="P7" s="6"/>
      <c r="Q7" s="6"/>
      <c r="R7" s="6"/>
      <c r="S7" s="6"/>
      <c r="T7" s="6"/>
      <c r="U7" s="6"/>
      <c r="V7" s="6"/>
      <c r="W7" s="6"/>
      <c r="X7" s="6"/>
      <c r="Y7" s="6"/>
      <c r="Z7" s="6"/>
    </row>
    <row r="8" ht="33.0" customHeight="1">
      <c r="A8" s="313" t="s">
        <v>15</v>
      </c>
      <c r="B8" s="67"/>
      <c r="C8" s="68"/>
      <c r="D8" s="37" t="s">
        <v>2766</v>
      </c>
      <c r="E8" s="3"/>
      <c r="F8" s="3"/>
      <c r="G8" s="3"/>
      <c r="H8" s="3"/>
      <c r="I8" s="4"/>
      <c r="J8" s="5"/>
      <c r="K8" s="6"/>
      <c r="L8" s="6"/>
      <c r="M8" s="6"/>
      <c r="N8" s="6"/>
      <c r="O8" s="6"/>
      <c r="P8" s="6"/>
      <c r="Q8" s="6"/>
      <c r="R8" s="6"/>
      <c r="S8" s="6"/>
      <c r="T8" s="6"/>
      <c r="U8" s="6"/>
      <c r="V8" s="6"/>
      <c r="W8" s="6"/>
      <c r="X8" s="6"/>
      <c r="Y8" s="6"/>
      <c r="Z8" s="6"/>
    </row>
    <row r="9" ht="33.0" customHeight="1">
      <c r="A9" s="296" t="s">
        <v>18</v>
      </c>
      <c r="B9" s="32" t="s">
        <v>19</v>
      </c>
      <c r="C9" s="291">
        <f>'SNCU '!D690</f>
        <v>0.7083333333</v>
      </c>
      <c r="D9" s="47">
        <f>D698</f>
        <v>0.5983606557</v>
      </c>
      <c r="E9" s="43"/>
      <c r="F9" s="43"/>
      <c r="G9" s="43"/>
      <c r="H9" s="43"/>
      <c r="I9" s="45"/>
      <c r="J9" s="5"/>
      <c r="K9" s="6"/>
      <c r="L9" s="6"/>
      <c r="M9" s="6"/>
      <c r="N9" s="6"/>
      <c r="O9" s="6"/>
      <c r="P9" s="6"/>
      <c r="Q9" s="6"/>
      <c r="R9" s="6"/>
      <c r="S9" s="6"/>
      <c r="T9" s="6"/>
      <c r="U9" s="6"/>
      <c r="V9" s="6"/>
      <c r="W9" s="6"/>
      <c r="X9" s="6"/>
      <c r="Y9" s="6"/>
      <c r="Z9" s="6"/>
    </row>
    <row r="10" ht="33.0" customHeight="1">
      <c r="A10" s="296" t="s">
        <v>23</v>
      </c>
      <c r="B10" s="32" t="s">
        <v>24</v>
      </c>
      <c r="C10" s="291">
        <f>'SNCU '!D691</f>
        <v>0.6428571429</v>
      </c>
      <c r="D10" s="48"/>
      <c r="I10" s="50"/>
      <c r="J10" s="5"/>
      <c r="K10" s="6"/>
      <c r="L10" s="6"/>
      <c r="M10" s="6"/>
      <c r="N10" s="6"/>
      <c r="O10" s="6"/>
      <c r="P10" s="6"/>
      <c r="Q10" s="6"/>
      <c r="R10" s="6"/>
      <c r="S10" s="6"/>
      <c r="T10" s="6"/>
      <c r="U10" s="6"/>
      <c r="V10" s="6"/>
      <c r="W10" s="6"/>
      <c r="X10" s="6"/>
      <c r="Y10" s="6"/>
      <c r="Z10" s="6"/>
    </row>
    <row r="11" ht="33.0" customHeight="1">
      <c r="A11" s="296" t="s">
        <v>25</v>
      </c>
      <c r="B11" s="32" t="s">
        <v>26</v>
      </c>
      <c r="C11" s="291">
        <f>'SNCU '!D692</f>
        <v>0.76875</v>
      </c>
      <c r="D11" s="48"/>
      <c r="I11" s="50"/>
      <c r="J11" s="5"/>
      <c r="K11" s="6"/>
      <c r="L11" s="6"/>
      <c r="M11" s="6"/>
      <c r="N11" s="6"/>
      <c r="O11" s="6"/>
      <c r="P11" s="6"/>
      <c r="Q11" s="6"/>
      <c r="R11" s="6"/>
      <c r="S11" s="6"/>
      <c r="T11" s="6"/>
      <c r="U11" s="6"/>
      <c r="V11" s="6"/>
      <c r="W11" s="6"/>
      <c r="X11" s="6"/>
      <c r="Y11" s="6"/>
      <c r="Z11" s="6"/>
    </row>
    <row r="12" ht="33.0" customHeight="1">
      <c r="A12" s="296" t="s">
        <v>27</v>
      </c>
      <c r="B12" s="32" t="s">
        <v>28</v>
      </c>
      <c r="C12" s="291">
        <f>'SNCU '!D693</f>
        <v>0.7258064516</v>
      </c>
      <c r="D12" s="48"/>
      <c r="I12" s="50"/>
      <c r="J12" s="5"/>
      <c r="K12" s="6"/>
      <c r="L12" s="6"/>
      <c r="M12" s="6"/>
      <c r="N12" s="6"/>
      <c r="O12" s="6"/>
      <c r="P12" s="6"/>
      <c r="Q12" s="6"/>
      <c r="R12" s="6"/>
      <c r="S12" s="6"/>
      <c r="T12" s="6"/>
      <c r="U12" s="6"/>
      <c r="V12" s="6"/>
      <c r="W12" s="6"/>
      <c r="X12" s="6"/>
      <c r="Y12" s="6"/>
      <c r="Z12" s="6"/>
    </row>
    <row r="13" ht="33.0" customHeight="1">
      <c r="A13" s="296" t="s">
        <v>29</v>
      </c>
      <c r="B13" s="32" t="s">
        <v>30</v>
      </c>
      <c r="C13" s="291">
        <f>'SNCU '!D694</f>
        <v>0.7184466019</v>
      </c>
      <c r="D13" s="48"/>
      <c r="I13" s="50"/>
      <c r="J13" s="5"/>
      <c r="K13" s="6"/>
      <c r="L13" s="6"/>
      <c r="M13" s="6"/>
      <c r="N13" s="6"/>
      <c r="O13" s="6"/>
      <c r="P13" s="6"/>
      <c r="Q13" s="6"/>
      <c r="R13" s="6"/>
      <c r="S13" s="6"/>
      <c r="T13" s="6"/>
      <c r="U13" s="6"/>
      <c r="V13" s="6"/>
      <c r="W13" s="6"/>
      <c r="X13" s="6"/>
      <c r="Y13" s="6"/>
      <c r="Z13" s="6"/>
    </row>
    <row r="14" ht="33.0" customHeight="1">
      <c r="A14" s="296" t="s">
        <v>31</v>
      </c>
      <c r="B14" s="32" t="s">
        <v>32</v>
      </c>
      <c r="C14" s="291">
        <f>'SNCU '!D695</f>
        <v>0.6597222222</v>
      </c>
      <c r="D14" s="48"/>
      <c r="I14" s="50"/>
      <c r="J14" s="5"/>
      <c r="K14" s="6"/>
      <c r="L14" s="6"/>
      <c r="M14" s="6"/>
      <c r="N14" s="6"/>
      <c r="O14" s="6"/>
      <c r="P14" s="6"/>
      <c r="Q14" s="6"/>
      <c r="R14" s="6"/>
      <c r="S14" s="6"/>
      <c r="T14" s="6"/>
      <c r="U14" s="6"/>
      <c r="V14" s="6"/>
      <c r="W14" s="6"/>
      <c r="X14" s="6"/>
      <c r="Y14" s="6"/>
      <c r="Z14" s="6"/>
    </row>
    <row r="15" ht="33.0" customHeight="1">
      <c r="A15" s="296" t="s">
        <v>33</v>
      </c>
      <c r="B15" s="32" t="s">
        <v>34</v>
      </c>
      <c r="C15" s="291">
        <f>'SNCU '!D696</f>
        <v>0.02173913043</v>
      </c>
      <c r="D15" s="48"/>
      <c r="I15" s="50"/>
      <c r="J15" s="5"/>
      <c r="K15" s="6"/>
      <c r="L15" s="6"/>
      <c r="M15" s="6"/>
      <c r="N15" s="6"/>
      <c r="O15" s="6"/>
      <c r="P15" s="6"/>
      <c r="Q15" s="6"/>
      <c r="R15" s="6"/>
      <c r="S15" s="6"/>
      <c r="T15" s="6"/>
      <c r="U15" s="6"/>
      <c r="V15" s="6"/>
      <c r="W15" s="6"/>
      <c r="X15" s="6"/>
      <c r="Y15" s="6"/>
      <c r="Z15" s="6"/>
    </row>
    <row r="16" ht="33.0" customHeight="1">
      <c r="A16" s="296" t="s">
        <v>35</v>
      </c>
      <c r="B16" s="32" t="s">
        <v>36</v>
      </c>
      <c r="C16" s="291">
        <f>'SNCU '!D697</f>
        <v>0</v>
      </c>
      <c r="D16" s="53"/>
      <c r="E16" s="54"/>
      <c r="F16" s="54"/>
      <c r="G16" s="54"/>
      <c r="H16" s="54"/>
      <c r="I16" s="55"/>
      <c r="J16" s="5"/>
      <c r="K16" s="6"/>
      <c r="L16" s="6"/>
      <c r="M16" s="6"/>
      <c r="N16" s="6"/>
      <c r="O16" s="6"/>
      <c r="P16" s="6"/>
      <c r="Q16" s="6"/>
      <c r="R16" s="6"/>
      <c r="S16" s="6"/>
      <c r="T16" s="6"/>
      <c r="U16" s="6"/>
      <c r="V16" s="6"/>
      <c r="W16" s="6"/>
      <c r="X16" s="6"/>
      <c r="Y16" s="6"/>
      <c r="Z16" s="6"/>
    </row>
    <row r="17" ht="33.0" customHeight="1">
      <c r="A17" s="58"/>
      <c r="B17" s="3"/>
      <c r="C17" s="3"/>
      <c r="D17" s="3"/>
      <c r="E17" s="3"/>
      <c r="F17" s="3"/>
      <c r="G17" s="3"/>
      <c r="H17" s="3"/>
      <c r="I17" s="4"/>
      <c r="J17" s="5"/>
      <c r="K17" s="6"/>
      <c r="L17" s="6"/>
      <c r="M17" s="6"/>
      <c r="N17" s="6"/>
      <c r="O17" s="6"/>
      <c r="P17" s="6"/>
      <c r="Q17" s="6"/>
      <c r="R17" s="6"/>
      <c r="S17" s="6"/>
      <c r="T17" s="6"/>
      <c r="U17" s="6"/>
      <c r="V17" s="6"/>
      <c r="W17" s="6"/>
      <c r="X17" s="6"/>
      <c r="Y17" s="6"/>
      <c r="Z17" s="6"/>
    </row>
    <row r="18" ht="33.0" customHeight="1">
      <c r="A18" s="60"/>
      <c r="B18" s="51" t="s">
        <v>37</v>
      </c>
      <c r="C18" s="3"/>
      <c r="D18" s="3"/>
      <c r="E18" s="3"/>
      <c r="F18" s="3"/>
      <c r="G18" s="3"/>
      <c r="H18" s="3"/>
      <c r="I18" s="4"/>
      <c r="J18" s="5"/>
      <c r="K18" s="6"/>
      <c r="L18" s="6"/>
      <c r="M18" s="6"/>
      <c r="N18" s="6"/>
      <c r="O18" s="6"/>
      <c r="P18" s="6"/>
      <c r="Q18" s="6"/>
      <c r="R18" s="6"/>
      <c r="S18" s="6"/>
      <c r="T18" s="6"/>
      <c r="U18" s="6"/>
      <c r="V18" s="6"/>
      <c r="W18" s="6"/>
      <c r="X18" s="6"/>
      <c r="Y18" s="6"/>
      <c r="Z18" s="6"/>
    </row>
    <row r="19" ht="33.0" customHeight="1">
      <c r="A19" s="23">
        <v>1.0</v>
      </c>
      <c r="B19" s="59"/>
      <c r="C19" s="3"/>
      <c r="D19" s="3"/>
      <c r="E19" s="3"/>
      <c r="F19" s="3"/>
      <c r="G19" s="3"/>
      <c r="H19" s="3"/>
      <c r="I19" s="4"/>
      <c r="J19" s="5"/>
      <c r="K19" s="6"/>
      <c r="L19" s="6"/>
      <c r="M19" s="6"/>
      <c r="N19" s="6"/>
      <c r="O19" s="6"/>
      <c r="P19" s="6"/>
      <c r="Q19" s="6"/>
      <c r="R19" s="6"/>
      <c r="S19" s="6"/>
      <c r="T19" s="6"/>
      <c r="U19" s="6"/>
      <c r="V19" s="6"/>
      <c r="W19" s="6"/>
      <c r="X19" s="6"/>
      <c r="Y19" s="6"/>
      <c r="Z19" s="6"/>
    </row>
    <row r="20" ht="33.0" customHeight="1">
      <c r="A20" s="23">
        <v>2.0</v>
      </c>
      <c r="B20" s="59"/>
      <c r="C20" s="3"/>
      <c r="D20" s="3"/>
      <c r="E20" s="3"/>
      <c r="F20" s="3"/>
      <c r="G20" s="3"/>
      <c r="H20" s="3"/>
      <c r="I20" s="4"/>
      <c r="J20" s="5"/>
      <c r="K20" s="6"/>
      <c r="L20" s="6"/>
      <c r="M20" s="6"/>
      <c r="N20" s="6"/>
      <c r="O20" s="6"/>
      <c r="P20" s="6"/>
      <c r="Q20" s="6"/>
      <c r="R20" s="6"/>
      <c r="S20" s="6"/>
      <c r="T20" s="6"/>
      <c r="U20" s="6"/>
      <c r="V20" s="6"/>
      <c r="W20" s="6"/>
      <c r="X20" s="6"/>
      <c r="Y20" s="6"/>
      <c r="Z20" s="6"/>
    </row>
    <row r="21" ht="33.0" customHeight="1">
      <c r="A21" s="23">
        <v>3.0</v>
      </c>
      <c r="B21" s="59"/>
      <c r="C21" s="3"/>
      <c r="D21" s="3"/>
      <c r="E21" s="3"/>
      <c r="F21" s="3"/>
      <c r="G21" s="3"/>
      <c r="H21" s="3"/>
      <c r="I21" s="4"/>
      <c r="J21" s="5"/>
      <c r="K21" s="6"/>
      <c r="L21" s="6"/>
      <c r="M21" s="6"/>
      <c r="N21" s="6"/>
      <c r="O21" s="6"/>
      <c r="P21" s="6"/>
      <c r="Q21" s="6"/>
      <c r="R21" s="6"/>
      <c r="S21" s="6"/>
      <c r="T21" s="6"/>
      <c r="U21" s="6"/>
      <c r="V21" s="6"/>
      <c r="W21" s="6"/>
      <c r="X21" s="6"/>
      <c r="Y21" s="6"/>
      <c r="Z21" s="6"/>
    </row>
    <row r="22" ht="33.0" customHeight="1">
      <c r="A22" s="23">
        <v>4.0</v>
      </c>
      <c r="B22" s="59"/>
      <c r="C22" s="3"/>
      <c r="D22" s="3"/>
      <c r="E22" s="3"/>
      <c r="F22" s="3"/>
      <c r="G22" s="3"/>
      <c r="H22" s="3"/>
      <c r="I22" s="4"/>
      <c r="J22" s="5"/>
      <c r="K22" s="6"/>
      <c r="L22" s="6"/>
      <c r="M22" s="6"/>
      <c r="N22" s="6"/>
      <c r="O22" s="6"/>
      <c r="P22" s="6"/>
      <c r="Q22" s="6"/>
      <c r="R22" s="6"/>
      <c r="S22" s="6"/>
      <c r="T22" s="6"/>
      <c r="U22" s="6"/>
      <c r="V22" s="6"/>
      <c r="W22" s="6"/>
      <c r="X22" s="6"/>
      <c r="Y22" s="6"/>
      <c r="Z22" s="6"/>
    </row>
    <row r="23" ht="33.0" customHeight="1">
      <c r="A23" s="23">
        <v>5.0</v>
      </c>
      <c r="B23" s="59"/>
      <c r="C23" s="3"/>
      <c r="D23" s="3"/>
      <c r="E23" s="3"/>
      <c r="F23" s="3"/>
      <c r="G23" s="3"/>
      <c r="H23" s="3"/>
      <c r="I23" s="4"/>
      <c r="J23" s="5"/>
      <c r="K23" s="6"/>
      <c r="L23" s="6"/>
      <c r="M23" s="6"/>
      <c r="N23" s="6"/>
      <c r="O23" s="6"/>
      <c r="P23" s="6"/>
      <c r="Q23" s="6"/>
      <c r="R23" s="6"/>
      <c r="S23" s="6"/>
      <c r="T23" s="6"/>
      <c r="U23" s="6"/>
      <c r="V23" s="6"/>
      <c r="W23" s="6"/>
      <c r="X23" s="6"/>
      <c r="Y23" s="6"/>
      <c r="Z23" s="6"/>
    </row>
    <row r="24" ht="33.0" customHeight="1">
      <c r="A24" s="60"/>
      <c r="B24" s="51" t="s">
        <v>39</v>
      </c>
      <c r="C24" s="3"/>
      <c r="D24" s="3"/>
      <c r="E24" s="3"/>
      <c r="F24" s="3"/>
      <c r="G24" s="3"/>
      <c r="H24" s="3"/>
      <c r="I24" s="4"/>
      <c r="J24" s="5"/>
      <c r="K24" s="6"/>
      <c r="L24" s="6"/>
      <c r="M24" s="6"/>
      <c r="N24" s="6"/>
      <c r="O24" s="6"/>
      <c r="P24" s="6"/>
      <c r="Q24" s="6"/>
      <c r="R24" s="6"/>
      <c r="S24" s="6"/>
      <c r="T24" s="6"/>
      <c r="U24" s="6"/>
      <c r="V24" s="6"/>
      <c r="W24" s="6"/>
      <c r="X24" s="6"/>
      <c r="Y24" s="6"/>
      <c r="Z24" s="6"/>
    </row>
    <row r="25" ht="33.0" customHeight="1">
      <c r="A25" s="23">
        <v>1.0</v>
      </c>
      <c r="B25" s="59"/>
      <c r="C25" s="3"/>
      <c r="D25" s="3"/>
      <c r="E25" s="3"/>
      <c r="F25" s="3"/>
      <c r="G25" s="3"/>
      <c r="H25" s="3"/>
      <c r="I25" s="4"/>
      <c r="J25" s="5"/>
      <c r="K25" s="6"/>
      <c r="L25" s="6"/>
      <c r="M25" s="6"/>
      <c r="N25" s="6"/>
      <c r="O25" s="6"/>
      <c r="P25" s="6"/>
      <c r="Q25" s="6"/>
      <c r="R25" s="6"/>
      <c r="S25" s="6"/>
      <c r="T25" s="6"/>
      <c r="U25" s="6"/>
      <c r="V25" s="6"/>
      <c r="W25" s="6"/>
      <c r="X25" s="6"/>
      <c r="Y25" s="6"/>
      <c r="Z25" s="6"/>
    </row>
    <row r="26" ht="33.0" customHeight="1">
      <c r="A26" s="23">
        <v>2.0</v>
      </c>
      <c r="B26" s="59"/>
      <c r="C26" s="3"/>
      <c r="D26" s="3"/>
      <c r="E26" s="3"/>
      <c r="F26" s="3"/>
      <c r="G26" s="3"/>
      <c r="H26" s="3"/>
      <c r="I26" s="4"/>
      <c r="J26" s="5"/>
      <c r="K26" s="6"/>
      <c r="L26" s="6"/>
      <c r="M26" s="6"/>
      <c r="N26" s="6"/>
      <c r="O26" s="6"/>
      <c r="P26" s="6"/>
      <c r="Q26" s="6"/>
      <c r="R26" s="6"/>
      <c r="S26" s="6"/>
      <c r="T26" s="6"/>
      <c r="U26" s="6"/>
      <c r="V26" s="6"/>
      <c r="W26" s="6"/>
      <c r="X26" s="6"/>
      <c r="Y26" s="6"/>
      <c r="Z26" s="6"/>
    </row>
    <row r="27" ht="33.0" customHeight="1">
      <c r="A27" s="23">
        <v>3.0</v>
      </c>
      <c r="B27" s="59"/>
      <c r="C27" s="3"/>
      <c r="D27" s="3"/>
      <c r="E27" s="3"/>
      <c r="F27" s="3"/>
      <c r="G27" s="3"/>
      <c r="H27" s="3"/>
      <c r="I27" s="4"/>
      <c r="J27" s="5"/>
      <c r="K27" s="6"/>
      <c r="L27" s="6"/>
      <c r="M27" s="6"/>
      <c r="N27" s="6"/>
      <c r="O27" s="6"/>
      <c r="P27" s="6"/>
      <c r="Q27" s="6"/>
      <c r="R27" s="6"/>
      <c r="S27" s="6"/>
      <c r="T27" s="6"/>
      <c r="U27" s="6"/>
      <c r="V27" s="6"/>
      <c r="W27" s="6"/>
      <c r="X27" s="6"/>
      <c r="Y27" s="6"/>
      <c r="Z27" s="6"/>
    </row>
    <row r="28" ht="33.0" customHeight="1">
      <c r="A28" s="23">
        <v>4.0</v>
      </c>
      <c r="B28" s="59"/>
      <c r="C28" s="3"/>
      <c r="D28" s="3"/>
      <c r="E28" s="3"/>
      <c r="F28" s="3"/>
      <c r="G28" s="3"/>
      <c r="H28" s="3"/>
      <c r="I28" s="4"/>
      <c r="J28" s="5"/>
      <c r="K28" s="6"/>
      <c r="L28" s="6"/>
      <c r="M28" s="6"/>
      <c r="N28" s="6"/>
      <c r="O28" s="6"/>
      <c r="P28" s="6"/>
      <c r="Q28" s="6"/>
      <c r="R28" s="6"/>
      <c r="S28" s="6"/>
      <c r="T28" s="6"/>
      <c r="U28" s="6"/>
      <c r="V28" s="6"/>
      <c r="W28" s="6"/>
      <c r="X28" s="6"/>
      <c r="Y28" s="6"/>
      <c r="Z28" s="6"/>
    </row>
    <row r="29" ht="33.0" customHeight="1">
      <c r="A29" s="23">
        <v>5.0</v>
      </c>
      <c r="B29" s="59"/>
      <c r="C29" s="3"/>
      <c r="D29" s="3"/>
      <c r="E29" s="3"/>
      <c r="F29" s="3"/>
      <c r="G29" s="3"/>
      <c r="H29" s="3"/>
      <c r="I29" s="4"/>
      <c r="J29" s="5"/>
      <c r="K29" s="6"/>
      <c r="L29" s="6"/>
      <c r="M29" s="6"/>
      <c r="N29" s="6"/>
      <c r="O29" s="6"/>
      <c r="P29" s="6"/>
      <c r="Q29" s="6"/>
      <c r="R29" s="6"/>
      <c r="S29" s="6"/>
      <c r="T29" s="6"/>
      <c r="U29" s="6"/>
      <c r="V29" s="6"/>
      <c r="W29" s="6"/>
      <c r="X29" s="6"/>
      <c r="Y29" s="6"/>
      <c r="Z29" s="6"/>
    </row>
    <row r="30" ht="33.0" customHeight="1">
      <c r="A30" s="60"/>
      <c r="B30" s="51" t="s">
        <v>40</v>
      </c>
      <c r="C30" s="3"/>
      <c r="D30" s="3"/>
      <c r="E30" s="3"/>
      <c r="F30" s="3"/>
      <c r="G30" s="3"/>
      <c r="H30" s="3"/>
      <c r="I30" s="4"/>
      <c r="J30" s="5"/>
      <c r="K30" s="6"/>
      <c r="L30" s="6"/>
      <c r="M30" s="6"/>
      <c r="N30" s="6"/>
      <c r="O30" s="6"/>
      <c r="P30" s="6"/>
      <c r="Q30" s="6"/>
      <c r="R30" s="6"/>
      <c r="S30" s="6"/>
      <c r="T30" s="6"/>
      <c r="U30" s="6"/>
      <c r="V30" s="6"/>
      <c r="W30" s="6"/>
      <c r="X30" s="6"/>
      <c r="Y30" s="6"/>
      <c r="Z30" s="6"/>
    </row>
    <row r="31" ht="33.0" customHeight="1">
      <c r="A31" s="23">
        <v>1.0</v>
      </c>
      <c r="B31" s="59"/>
      <c r="C31" s="3"/>
      <c r="D31" s="3"/>
      <c r="E31" s="3"/>
      <c r="F31" s="3"/>
      <c r="G31" s="3"/>
      <c r="H31" s="3"/>
      <c r="I31" s="4"/>
      <c r="J31" s="5"/>
      <c r="K31" s="6"/>
      <c r="L31" s="6"/>
      <c r="M31" s="6"/>
      <c r="N31" s="6"/>
      <c r="O31" s="6"/>
      <c r="P31" s="6"/>
      <c r="Q31" s="6"/>
      <c r="R31" s="6"/>
      <c r="S31" s="6"/>
      <c r="T31" s="6"/>
      <c r="U31" s="6"/>
      <c r="V31" s="6"/>
      <c r="W31" s="6"/>
      <c r="X31" s="6"/>
      <c r="Y31" s="6"/>
      <c r="Z31" s="6"/>
    </row>
    <row r="32" ht="33.0" customHeight="1">
      <c r="A32" s="23">
        <v>2.0</v>
      </c>
      <c r="B32" s="59"/>
      <c r="C32" s="3"/>
      <c r="D32" s="3"/>
      <c r="E32" s="3"/>
      <c r="F32" s="3"/>
      <c r="G32" s="3"/>
      <c r="H32" s="3"/>
      <c r="I32" s="4"/>
      <c r="J32" s="5"/>
      <c r="K32" s="6"/>
      <c r="L32" s="6"/>
      <c r="M32" s="6"/>
      <c r="N32" s="6"/>
      <c r="O32" s="6"/>
      <c r="P32" s="6"/>
      <c r="Q32" s="6"/>
      <c r="R32" s="6"/>
      <c r="S32" s="6"/>
      <c r="T32" s="6"/>
      <c r="U32" s="6"/>
      <c r="V32" s="6"/>
      <c r="W32" s="6"/>
      <c r="X32" s="6"/>
      <c r="Y32" s="6"/>
      <c r="Z32" s="6"/>
    </row>
    <row r="33" ht="33.0" customHeight="1">
      <c r="A33" s="23">
        <v>3.0</v>
      </c>
      <c r="B33" s="59"/>
      <c r="C33" s="3"/>
      <c r="D33" s="3"/>
      <c r="E33" s="3"/>
      <c r="F33" s="3"/>
      <c r="G33" s="3"/>
      <c r="H33" s="3"/>
      <c r="I33" s="4"/>
      <c r="J33" s="5"/>
      <c r="K33" s="6"/>
      <c r="L33" s="6"/>
      <c r="M33" s="6"/>
      <c r="N33" s="6"/>
      <c r="O33" s="6"/>
      <c r="P33" s="6"/>
      <c r="Q33" s="6"/>
      <c r="R33" s="6"/>
      <c r="S33" s="6"/>
      <c r="T33" s="6"/>
      <c r="U33" s="6"/>
      <c r="V33" s="6"/>
      <c r="W33" s="6"/>
      <c r="X33" s="6"/>
      <c r="Y33" s="6"/>
      <c r="Z33" s="6"/>
    </row>
    <row r="34" ht="33.0" customHeight="1">
      <c r="A34" s="23">
        <v>4.0</v>
      </c>
      <c r="B34" s="59"/>
      <c r="C34" s="3"/>
      <c r="D34" s="3"/>
      <c r="E34" s="3"/>
      <c r="F34" s="3"/>
      <c r="G34" s="3"/>
      <c r="H34" s="3"/>
      <c r="I34" s="4"/>
      <c r="J34" s="5"/>
      <c r="K34" s="6"/>
      <c r="L34" s="6"/>
      <c r="M34" s="6"/>
      <c r="N34" s="6"/>
      <c r="O34" s="6"/>
      <c r="P34" s="6"/>
      <c r="Q34" s="6"/>
      <c r="R34" s="6"/>
      <c r="S34" s="6"/>
      <c r="T34" s="6"/>
      <c r="U34" s="6"/>
      <c r="V34" s="6"/>
      <c r="W34" s="6"/>
      <c r="X34" s="6"/>
      <c r="Y34" s="6"/>
      <c r="Z34" s="6"/>
    </row>
    <row r="35" ht="33.0" customHeight="1">
      <c r="A35" s="23">
        <v>5.0</v>
      </c>
      <c r="B35" s="59"/>
      <c r="C35" s="3"/>
      <c r="D35" s="3"/>
      <c r="E35" s="3"/>
      <c r="F35" s="3"/>
      <c r="G35" s="3"/>
      <c r="H35" s="3"/>
      <c r="I35" s="4"/>
      <c r="J35" s="5"/>
      <c r="K35" s="6"/>
      <c r="L35" s="6"/>
      <c r="M35" s="6"/>
      <c r="N35" s="6"/>
      <c r="O35" s="6"/>
      <c r="P35" s="6"/>
      <c r="Q35" s="6"/>
      <c r="R35" s="6"/>
      <c r="S35" s="6"/>
      <c r="T35" s="6"/>
      <c r="U35" s="6"/>
      <c r="V35" s="6"/>
      <c r="W35" s="6"/>
      <c r="X35" s="6"/>
      <c r="Y35" s="6"/>
      <c r="Z35" s="6"/>
    </row>
    <row r="36" ht="33.0" customHeight="1">
      <c r="A36" s="60"/>
      <c r="B36" s="19" t="s">
        <v>41</v>
      </c>
      <c r="C36" s="3"/>
      <c r="D36" s="3"/>
      <c r="E36" s="3"/>
      <c r="F36" s="3"/>
      <c r="G36" s="3"/>
      <c r="H36" s="3"/>
      <c r="I36" s="4"/>
      <c r="J36" s="5"/>
      <c r="K36" s="6"/>
      <c r="L36" s="6"/>
      <c r="M36" s="6"/>
      <c r="N36" s="6"/>
      <c r="O36" s="6"/>
      <c r="P36" s="6"/>
      <c r="Q36" s="6"/>
      <c r="R36" s="6"/>
      <c r="S36" s="6"/>
      <c r="T36" s="6"/>
      <c r="U36" s="6"/>
      <c r="V36" s="6"/>
      <c r="W36" s="6"/>
      <c r="X36" s="6"/>
      <c r="Y36" s="6"/>
      <c r="Z36" s="6"/>
    </row>
    <row r="37" ht="33.0" customHeight="1">
      <c r="A37" s="60"/>
      <c r="B37" s="19" t="s">
        <v>42</v>
      </c>
      <c r="C37" s="3"/>
      <c r="D37" s="3"/>
      <c r="E37" s="3"/>
      <c r="F37" s="3"/>
      <c r="G37" s="3"/>
      <c r="H37" s="3"/>
      <c r="I37" s="4"/>
      <c r="J37" s="5"/>
      <c r="K37" s="6"/>
      <c r="L37" s="6"/>
      <c r="M37" s="6"/>
      <c r="N37" s="6"/>
      <c r="O37" s="6"/>
      <c r="P37" s="6"/>
      <c r="Q37" s="6"/>
      <c r="R37" s="6"/>
      <c r="S37" s="6"/>
      <c r="T37" s="6"/>
      <c r="U37" s="6"/>
      <c r="V37" s="6"/>
      <c r="W37" s="6"/>
      <c r="X37" s="6"/>
      <c r="Y37" s="6"/>
      <c r="Z37" s="6"/>
    </row>
    <row r="38" ht="33.0" customHeight="1">
      <c r="A38" s="69"/>
      <c r="B38" s="43"/>
      <c r="C38" s="43"/>
      <c r="D38" s="43"/>
      <c r="E38" s="43"/>
      <c r="F38" s="43"/>
      <c r="G38" s="43"/>
      <c r="H38" s="43"/>
      <c r="I38" s="43"/>
      <c r="J38" s="5"/>
      <c r="K38" s="6"/>
      <c r="L38" s="6"/>
      <c r="M38" s="6"/>
      <c r="N38" s="6"/>
      <c r="O38" s="6"/>
      <c r="P38" s="6"/>
      <c r="Q38" s="6"/>
      <c r="R38" s="6"/>
      <c r="S38" s="6"/>
      <c r="T38" s="6"/>
      <c r="U38" s="6"/>
      <c r="V38" s="6"/>
      <c r="W38" s="6"/>
      <c r="X38" s="6"/>
      <c r="Y38" s="6"/>
      <c r="Z38" s="6"/>
    </row>
    <row r="39" ht="33.0" customHeight="1">
      <c r="A39" s="48"/>
      <c r="J39" s="5"/>
      <c r="K39" s="6"/>
      <c r="L39" s="6"/>
      <c r="M39" s="6"/>
      <c r="N39" s="6"/>
      <c r="O39" s="6"/>
      <c r="P39" s="6"/>
      <c r="Q39" s="6"/>
      <c r="R39" s="6"/>
      <c r="S39" s="6"/>
      <c r="T39" s="6"/>
      <c r="U39" s="6"/>
      <c r="V39" s="6"/>
      <c r="W39" s="6"/>
      <c r="X39" s="6"/>
      <c r="Y39" s="6"/>
      <c r="Z39" s="6"/>
    </row>
    <row r="40">
      <c r="A40" s="48"/>
      <c r="J40" s="5"/>
      <c r="K40" s="6"/>
      <c r="L40" s="6"/>
      <c r="M40" s="6"/>
      <c r="N40" s="6"/>
      <c r="O40" s="6"/>
      <c r="P40" s="6"/>
      <c r="Q40" s="6"/>
      <c r="R40" s="6"/>
      <c r="S40" s="6"/>
      <c r="T40" s="6"/>
      <c r="U40" s="6"/>
      <c r="V40" s="6"/>
      <c r="W40" s="6"/>
      <c r="X40" s="6"/>
      <c r="Y40" s="6"/>
      <c r="Z40" s="6"/>
    </row>
    <row r="41" ht="75.0" customHeight="1">
      <c r="A41" s="306" t="s">
        <v>2831</v>
      </c>
      <c r="B41" s="293" t="s">
        <v>2832</v>
      </c>
      <c r="C41" s="306" t="s">
        <v>46</v>
      </c>
      <c r="D41" s="294" t="s">
        <v>2835</v>
      </c>
      <c r="E41" s="295" t="s">
        <v>2836</v>
      </c>
      <c r="F41" s="306" t="s">
        <v>2715</v>
      </c>
      <c r="G41" s="306" t="s">
        <v>2716</v>
      </c>
      <c r="H41" s="78"/>
      <c r="I41" s="78"/>
      <c r="J41" s="5"/>
      <c r="K41" s="6"/>
      <c r="L41" s="6"/>
      <c r="M41" s="6"/>
      <c r="N41" s="6"/>
      <c r="O41" s="6"/>
      <c r="P41" s="6"/>
      <c r="Q41" s="6"/>
      <c r="R41" s="6"/>
      <c r="S41" s="6"/>
      <c r="T41" s="6"/>
      <c r="U41" s="6"/>
      <c r="V41" s="6"/>
      <c r="W41" s="6"/>
      <c r="X41" s="6"/>
      <c r="Y41" s="6"/>
      <c r="Z41" s="6"/>
    </row>
    <row r="42" ht="18.75" customHeight="1">
      <c r="A42" s="315"/>
      <c r="B42" s="90" t="s">
        <v>55</v>
      </c>
      <c r="C42" s="3"/>
      <c r="D42" s="3"/>
      <c r="E42" s="3"/>
      <c r="F42" s="3"/>
      <c r="G42" s="97"/>
      <c r="H42" s="78">
        <f t="shared" ref="H42:I42" si="1">H43+H62+H74</f>
        <v>17</v>
      </c>
      <c r="I42" s="78">
        <f t="shared" si="1"/>
        <v>24</v>
      </c>
      <c r="J42" s="5"/>
      <c r="K42" s="6"/>
      <c r="L42" s="6"/>
      <c r="M42" s="6"/>
      <c r="N42" s="6"/>
      <c r="O42" s="6"/>
      <c r="P42" s="6"/>
      <c r="Q42" s="6"/>
      <c r="R42" s="6"/>
      <c r="S42" s="6"/>
      <c r="T42" s="6"/>
      <c r="U42" s="6"/>
      <c r="V42" s="6"/>
      <c r="W42" s="6"/>
      <c r="X42" s="6"/>
      <c r="Y42" s="6"/>
      <c r="Z42" s="6"/>
    </row>
    <row r="43" ht="39.75" customHeight="1">
      <c r="A43" s="96" t="s">
        <v>58</v>
      </c>
      <c r="B43" s="317" t="s">
        <v>59</v>
      </c>
      <c r="C43" s="3"/>
      <c r="D43" s="3"/>
      <c r="E43" s="3"/>
      <c r="F43" s="3"/>
      <c r="G43" s="4"/>
      <c r="H43" s="78">
        <f>SUM(D47:D57)</f>
        <v>2</v>
      </c>
      <c r="I43" s="78">
        <f>COUNT(D47:D57)*2</f>
        <v>4</v>
      </c>
      <c r="J43" s="5"/>
      <c r="K43" s="6"/>
      <c r="L43" s="6"/>
      <c r="M43" s="6"/>
      <c r="N43" s="6"/>
      <c r="O43" s="6"/>
      <c r="P43" s="6"/>
      <c r="Q43" s="6"/>
      <c r="R43" s="6"/>
      <c r="S43" s="6"/>
      <c r="T43" s="6"/>
      <c r="U43" s="6"/>
      <c r="V43" s="6"/>
      <c r="W43" s="6"/>
      <c r="X43" s="6"/>
      <c r="Y43" s="6"/>
      <c r="Z43" s="6"/>
    </row>
    <row r="44" ht="31.5" hidden="1" customHeight="1">
      <c r="A44" s="120" t="s">
        <v>61</v>
      </c>
      <c r="B44" s="122" t="s">
        <v>2841</v>
      </c>
      <c r="C44" s="108"/>
      <c r="D44" s="108"/>
      <c r="E44" s="113"/>
      <c r="F44" s="108"/>
      <c r="G44" s="108"/>
      <c r="H44" s="78"/>
      <c r="I44" s="78"/>
      <c r="J44" s="5"/>
      <c r="K44" s="6"/>
      <c r="L44" s="6"/>
      <c r="M44" s="6"/>
      <c r="N44" s="6"/>
      <c r="O44" s="6"/>
      <c r="P44" s="6"/>
      <c r="Q44" s="6"/>
      <c r="R44" s="6"/>
      <c r="S44" s="6"/>
      <c r="T44" s="6"/>
      <c r="U44" s="6"/>
      <c r="V44" s="6"/>
      <c r="W44" s="6"/>
      <c r="X44" s="6"/>
      <c r="Y44" s="6"/>
      <c r="Z44" s="6"/>
    </row>
    <row r="45" ht="31.5" hidden="1" customHeight="1">
      <c r="A45" s="120" t="s">
        <v>69</v>
      </c>
      <c r="B45" s="122" t="s">
        <v>2842</v>
      </c>
      <c r="C45" s="108"/>
      <c r="D45" s="108"/>
      <c r="E45" s="113"/>
      <c r="F45" s="108"/>
      <c r="G45" s="108"/>
      <c r="H45" s="78"/>
      <c r="I45" s="78"/>
      <c r="J45" s="5"/>
      <c r="K45" s="6"/>
      <c r="L45" s="6"/>
      <c r="M45" s="6"/>
      <c r="N45" s="6"/>
      <c r="O45" s="6"/>
      <c r="P45" s="6"/>
      <c r="Q45" s="6"/>
      <c r="R45" s="6"/>
      <c r="S45" s="6"/>
      <c r="T45" s="6"/>
      <c r="U45" s="6"/>
      <c r="V45" s="6"/>
      <c r="W45" s="6"/>
      <c r="X45" s="6"/>
      <c r="Y45" s="6"/>
      <c r="Z45" s="6"/>
    </row>
    <row r="46" ht="31.5" hidden="1" customHeight="1">
      <c r="A46" s="120" t="s">
        <v>73</v>
      </c>
      <c r="B46" s="122" t="s">
        <v>2843</v>
      </c>
      <c r="C46" s="108"/>
      <c r="D46" s="108"/>
      <c r="E46" s="113"/>
      <c r="F46" s="108"/>
      <c r="G46" s="108"/>
      <c r="H46" s="78"/>
      <c r="I46" s="78"/>
      <c r="J46" s="5"/>
      <c r="K46" s="6"/>
      <c r="L46" s="6"/>
      <c r="M46" s="6"/>
      <c r="N46" s="6"/>
      <c r="O46" s="6"/>
      <c r="P46" s="6"/>
      <c r="Q46" s="6"/>
      <c r="R46" s="6"/>
      <c r="S46" s="6"/>
      <c r="T46" s="6"/>
      <c r="U46" s="6"/>
      <c r="V46" s="6"/>
      <c r="W46" s="6"/>
      <c r="X46" s="6"/>
      <c r="Y46" s="6"/>
      <c r="Z46" s="6"/>
    </row>
    <row r="47" ht="45.0" customHeight="1">
      <c r="A47" s="104" t="s">
        <v>78</v>
      </c>
      <c r="B47" s="122" t="s">
        <v>2844</v>
      </c>
      <c r="C47" s="108" t="s">
        <v>2845</v>
      </c>
      <c r="D47" s="108">
        <v>0.0</v>
      </c>
      <c r="E47" s="113" t="s">
        <v>114</v>
      </c>
      <c r="F47" s="110" t="s">
        <v>2846</v>
      </c>
      <c r="G47" s="108"/>
      <c r="H47" s="78"/>
      <c r="I47" s="78"/>
      <c r="J47" s="5"/>
      <c r="K47" s="6"/>
      <c r="L47" s="6"/>
      <c r="M47" s="6"/>
      <c r="N47" s="6"/>
      <c r="O47" s="6"/>
      <c r="P47" s="6"/>
      <c r="Q47" s="6"/>
      <c r="R47" s="6"/>
      <c r="S47" s="6"/>
      <c r="T47" s="6"/>
      <c r="U47" s="6"/>
      <c r="V47" s="6"/>
      <c r="W47" s="6"/>
      <c r="X47" s="6"/>
      <c r="Y47" s="6"/>
      <c r="Z47" s="6"/>
    </row>
    <row r="48" ht="31.5" hidden="1" customHeight="1">
      <c r="A48" s="120" t="s">
        <v>82</v>
      </c>
      <c r="B48" s="122" t="s">
        <v>2847</v>
      </c>
      <c r="C48" s="108"/>
      <c r="D48" s="108"/>
      <c r="E48" s="113"/>
      <c r="F48" s="108"/>
      <c r="G48" s="108"/>
      <c r="H48" s="78"/>
      <c r="I48" s="78"/>
      <c r="J48" s="5"/>
      <c r="K48" s="6"/>
      <c r="L48" s="6"/>
      <c r="M48" s="6"/>
      <c r="N48" s="6"/>
      <c r="O48" s="6"/>
      <c r="P48" s="6"/>
      <c r="Q48" s="6"/>
      <c r="R48" s="6"/>
      <c r="S48" s="6"/>
      <c r="T48" s="6"/>
      <c r="U48" s="6"/>
      <c r="V48" s="6"/>
      <c r="W48" s="6"/>
      <c r="X48" s="6"/>
      <c r="Y48" s="6"/>
      <c r="Z48" s="6"/>
    </row>
    <row r="49" ht="31.5" hidden="1" customHeight="1">
      <c r="A49" s="120" t="s">
        <v>89</v>
      </c>
      <c r="B49" s="122" t="s">
        <v>2848</v>
      </c>
      <c r="C49" s="108"/>
      <c r="D49" s="108"/>
      <c r="E49" s="113"/>
      <c r="F49" s="108"/>
      <c r="G49" s="108"/>
      <c r="H49" s="78"/>
      <c r="I49" s="78"/>
      <c r="J49" s="5"/>
      <c r="K49" s="6"/>
      <c r="L49" s="6"/>
      <c r="M49" s="6"/>
      <c r="N49" s="6"/>
      <c r="O49" s="6"/>
      <c r="P49" s="6"/>
      <c r="Q49" s="6"/>
      <c r="R49" s="6"/>
      <c r="S49" s="6"/>
      <c r="T49" s="6"/>
      <c r="U49" s="6"/>
      <c r="V49" s="6"/>
      <c r="W49" s="6"/>
      <c r="X49" s="6"/>
      <c r="Y49" s="6"/>
      <c r="Z49" s="6"/>
    </row>
    <row r="50" ht="31.5" hidden="1" customHeight="1">
      <c r="A50" s="120" t="s">
        <v>126</v>
      </c>
      <c r="B50" s="122" t="s">
        <v>2849</v>
      </c>
      <c r="C50" s="108"/>
      <c r="D50" s="108"/>
      <c r="E50" s="113"/>
      <c r="F50" s="108"/>
      <c r="G50" s="108"/>
      <c r="H50" s="78"/>
      <c r="I50" s="78"/>
      <c r="J50" s="5"/>
      <c r="K50" s="6"/>
      <c r="L50" s="6"/>
      <c r="M50" s="6"/>
      <c r="N50" s="6"/>
      <c r="O50" s="6"/>
      <c r="P50" s="6"/>
      <c r="Q50" s="6"/>
      <c r="R50" s="6"/>
      <c r="S50" s="6"/>
      <c r="T50" s="6"/>
      <c r="U50" s="6"/>
      <c r="V50" s="6"/>
      <c r="W50" s="6"/>
      <c r="X50" s="6"/>
      <c r="Y50" s="6"/>
      <c r="Z50" s="6"/>
    </row>
    <row r="51" ht="31.5" hidden="1" customHeight="1">
      <c r="A51" s="120" t="s">
        <v>116</v>
      </c>
      <c r="B51" s="122" t="s">
        <v>2850</v>
      </c>
      <c r="C51" s="108"/>
      <c r="D51" s="108"/>
      <c r="E51" s="113"/>
      <c r="F51" s="108"/>
      <c r="G51" s="108"/>
      <c r="H51" s="78"/>
      <c r="I51" s="78"/>
      <c r="J51" s="5"/>
      <c r="K51" s="6"/>
      <c r="L51" s="6"/>
      <c r="M51" s="6"/>
      <c r="N51" s="6"/>
      <c r="O51" s="6"/>
      <c r="P51" s="6"/>
      <c r="Q51" s="6"/>
      <c r="R51" s="6"/>
      <c r="S51" s="6"/>
      <c r="T51" s="6"/>
      <c r="U51" s="6"/>
      <c r="V51" s="6"/>
      <c r="W51" s="6"/>
      <c r="X51" s="6"/>
      <c r="Y51" s="6"/>
      <c r="Z51" s="6"/>
    </row>
    <row r="52" ht="31.5" hidden="1" customHeight="1">
      <c r="A52" s="120" t="s">
        <v>135</v>
      </c>
      <c r="B52" s="122" t="s">
        <v>2851</v>
      </c>
      <c r="C52" s="108"/>
      <c r="D52" s="108"/>
      <c r="E52" s="113"/>
      <c r="F52" s="108"/>
      <c r="G52" s="108"/>
      <c r="H52" s="78"/>
      <c r="I52" s="78"/>
      <c r="J52" s="5"/>
      <c r="K52" s="6"/>
      <c r="L52" s="6"/>
      <c r="M52" s="6"/>
      <c r="N52" s="6"/>
      <c r="O52" s="6"/>
      <c r="P52" s="6"/>
      <c r="Q52" s="6"/>
      <c r="R52" s="6"/>
      <c r="S52" s="6"/>
      <c r="T52" s="6"/>
      <c r="U52" s="6"/>
      <c r="V52" s="6"/>
      <c r="W52" s="6"/>
      <c r="X52" s="6"/>
      <c r="Y52" s="6"/>
      <c r="Z52" s="6"/>
    </row>
    <row r="53" ht="31.5" hidden="1" customHeight="1">
      <c r="A53" s="120" t="s">
        <v>124</v>
      </c>
      <c r="B53" s="122" t="s">
        <v>2852</v>
      </c>
      <c r="C53" s="108"/>
      <c r="D53" s="108"/>
      <c r="E53" s="113"/>
      <c r="F53" s="108"/>
      <c r="G53" s="108"/>
      <c r="H53" s="78"/>
      <c r="I53" s="78"/>
      <c r="J53" s="5"/>
      <c r="K53" s="6"/>
      <c r="L53" s="6"/>
      <c r="M53" s="6"/>
      <c r="N53" s="6"/>
      <c r="O53" s="6"/>
      <c r="P53" s="6"/>
      <c r="Q53" s="6"/>
      <c r="R53" s="6"/>
      <c r="S53" s="6"/>
      <c r="T53" s="6"/>
      <c r="U53" s="6"/>
      <c r="V53" s="6"/>
      <c r="W53" s="6"/>
      <c r="X53" s="6"/>
      <c r="Y53" s="6"/>
      <c r="Z53" s="6"/>
    </row>
    <row r="54" ht="31.5" hidden="1" customHeight="1">
      <c r="A54" s="120" t="s">
        <v>128</v>
      </c>
      <c r="B54" s="122" t="s">
        <v>2853</v>
      </c>
      <c r="C54" s="108"/>
      <c r="D54" s="108"/>
      <c r="E54" s="113"/>
      <c r="F54" s="108"/>
      <c r="G54" s="108"/>
      <c r="H54" s="78"/>
      <c r="I54" s="78"/>
      <c r="J54" s="5"/>
      <c r="K54" s="6"/>
      <c r="L54" s="6"/>
      <c r="M54" s="6"/>
      <c r="N54" s="6"/>
      <c r="O54" s="6"/>
      <c r="P54" s="6"/>
      <c r="Q54" s="6"/>
      <c r="R54" s="6"/>
      <c r="S54" s="6"/>
      <c r="T54" s="6"/>
      <c r="U54" s="6"/>
      <c r="V54" s="6"/>
      <c r="W54" s="6"/>
      <c r="X54" s="6"/>
      <c r="Y54" s="6"/>
      <c r="Z54" s="6"/>
    </row>
    <row r="55" ht="31.5" hidden="1" customHeight="1">
      <c r="A55" s="120" t="s">
        <v>132</v>
      </c>
      <c r="B55" s="122" t="s">
        <v>2855</v>
      </c>
      <c r="C55" s="108"/>
      <c r="D55" s="108"/>
      <c r="E55" s="113"/>
      <c r="F55" s="108"/>
      <c r="G55" s="108"/>
      <c r="H55" s="78"/>
      <c r="I55" s="78"/>
      <c r="J55" s="5"/>
      <c r="K55" s="6"/>
      <c r="L55" s="6"/>
      <c r="M55" s="6"/>
      <c r="N55" s="6"/>
      <c r="O55" s="6"/>
      <c r="P55" s="6"/>
      <c r="Q55" s="6"/>
      <c r="R55" s="6"/>
      <c r="S55" s="6"/>
      <c r="T55" s="6"/>
      <c r="U55" s="6"/>
      <c r="V55" s="6"/>
      <c r="W55" s="6"/>
      <c r="X55" s="6"/>
      <c r="Y55" s="6"/>
      <c r="Z55" s="6"/>
    </row>
    <row r="56" ht="31.5" hidden="1" customHeight="1">
      <c r="A56" s="120" t="s">
        <v>148</v>
      </c>
      <c r="B56" s="122" t="s">
        <v>2856</v>
      </c>
      <c r="C56" s="108"/>
      <c r="D56" s="108"/>
      <c r="E56" s="113"/>
      <c r="F56" s="108"/>
      <c r="G56" s="108"/>
      <c r="H56" s="78"/>
      <c r="I56" s="78"/>
      <c r="J56" s="5"/>
      <c r="K56" s="6"/>
      <c r="L56" s="6"/>
      <c r="M56" s="6"/>
      <c r="N56" s="6"/>
      <c r="O56" s="6"/>
      <c r="P56" s="6"/>
      <c r="Q56" s="6"/>
      <c r="R56" s="6"/>
      <c r="S56" s="6"/>
      <c r="T56" s="6"/>
      <c r="U56" s="6"/>
      <c r="V56" s="6"/>
      <c r="W56" s="6"/>
      <c r="X56" s="6"/>
      <c r="Y56" s="6"/>
      <c r="Z56" s="6"/>
    </row>
    <row r="57" ht="31.5" customHeight="1">
      <c r="A57" s="104" t="s">
        <v>153</v>
      </c>
      <c r="B57" s="122" t="s">
        <v>150</v>
      </c>
      <c r="C57" s="110" t="s">
        <v>2765</v>
      </c>
      <c r="D57" s="108">
        <v>2.0</v>
      </c>
      <c r="E57" s="113" t="s">
        <v>158</v>
      </c>
      <c r="F57" s="108"/>
      <c r="G57" s="108"/>
      <c r="H57" s="78"/>
      <c r="I57" s="78"/>
      <c r="J57" s="5"/>
      <c r="K57" s="6"/>
      <c r="L57" s="6"/>
      <c r="M57" s="6"/>
      <c r="N57" s="6"/>
      <c r="O57" s="6"/>
      <c r="P57" s="6"/>
      <c r="Q57" s="6"/>
      <c r="R57" s="6"/>
      <c r="S57" s="6"/>
      <c r="T57" s="6"/>
      <c r="U57" s="6"/>
      <c r="V57" s="6"/>
      <c r="W57" s="6"/>
      <c r="X57" s="6"/>
      <c r="Y57" s="6"/>
      <c r="Z57" s="6"/>
    </row>
    <row r="58" ht="30.0" hidden="1" customHeight="1">
      <c r="A58" s="120" t="s">
        <v>155</v>
      </c>
      <c r="B58" s="122" t="s">
        <v>2858</v>
      </c>
      <c r="C58" s="108"/>
      <c r="D58" s="108"/>
      <c r="E58" s="113"/>
      <c r="F58" s="108"/>
      <c r="G58" s="108"/>
      <c r="H58" s="78"/>
      <c r="I58" s="78"/>
      <c r="J58" s="5"/>
      <c r="K58" s="6"/>
      <c r="L58" s="6"/>
      <c r="M58" s="6"/>
      <c r="N58" s="6"/>
      <c r="O58" s="6"/>
      <c r="P58" s="6"/>
      <c r="Q58" s="6"/>
      <c r="R58" s="6"/>
      <c r="S58" s="6"/>
      <c r="T58" s="6"/>
      <c r="U58" s="6"/>
      <c r="V58" s="6"/>
      <c r="W58" s="6"/>
      <c r="X58" s="6"/>
      <c r="Y58" s="6"/>
      <c r="Z58" s="6"/>
    </row>
    <row r="59" ht="31.5" hidden="1" customHeight="1">
      <c r="A59" s="120" t="s">
        <v>170</v>
      </c>
      <c r="B59" s="122" t="s">
        <v>2859</v>
      </c>
      <c r="C59" s="108"/>
      <c r="D59" s="108"/>
      <c r="E59" s="113"/>
      <c r="F59" s="108"/>
      <c r="G59" s="108"/>
      <c r="H59" s="78"/>
      <c r="I59" s="78"/>
      <c r="J59" s="5"/>
      <c r="K59" s="6"/>
      <c r="L59" s="6"/>
      <c r="M59" s="6"/>
      <c r="N59" s="6"/>
      <c r="O59" s="6"/>
      <c r="P59" s="6"/>
      <c r="Q59" s="6"/>
      <c r="R59" s="6"/>
      <c r="S59" s="6"/>
      <c r="T59" s="6"/>
      <c r="U59" s="6"/>
      <c r="V59" s="6"/>
      <c r="W59" s="6"/>
      <c r="X59" s="6"/>
      <c r="Y59" s="6"/>
      <c r="Z59" s="6"/>
    </row>
    <row r="60" ht="31.5" hidden="1" customHeight="1">
      <c r="A60" s="120" t="s">
        <v>164</v>
      </c>
      <c r="B60" s="122" t="s">
        <v>2860</v>
      </c>
      <c r="C60" s="108"/>
      <c r="D60" s="108"/>
      <c r="E60" s="113"/>
      <c r="F60" s="108"/>
      <c r="G60" s="108"/>
      <c r="H60" s="78"/>
      <c r="I60" s="78"/>
      <c r="J60" s="5"/>
      <c r="K60" s="6"/>
      <c r="L60" s="6"/>
      <c r="M60" s="6"/>
      <c r="N60" s="6"/>
      <c r="O60" s="6"/>
      <c r="P60" s="6"/>
      <c r="Q60" s="6"/>
      <c r="R60" s="6"/>
      <c r="S60" s="6"/>
      <c r="T60" s="6"/>
      <c r="U60" s="6"/>
      <c r="V60" s="6"/>
      <c r="W60" s="6"/>
      <c r="X60" s="6"/>
      <c r="Y60" s="6"/>
      <c r="Z60" s="6"/>
    </row>
    <row r="61" ht="31.5" hidden="1" customHeight="1">
      <c r="A61" s="120" t="s">
        <v>168</v>
      </c>
      <c r="B61" s="122" t="s">
        <v>2861</v>
      </c>
      <c r="C61" s="108"/>
      <c r="D61" s="108"/>
      <c r="E61" s="113"/>
      <c r="F61" s="108"/>
      <c r="G61" s="108"/>
      <c r="H61" s="78"/>
      <c r="I61" s="78"/>
      <c r="J61" s="5"/>
      <c r="K61" s="6"/>
      <c r="L61" s="6"/>
      <c r="M61" s="6"/>
      <c r="N61" s="6"/>
      <c r="O61" s="6"/>
      <c r="P61" s="6"/>
      <c r="Q61" s="6"/>
      <c r="R61" s="6"/>
      <c r="S61" s="6"/>
      <c r="T61" s="6"/>
      <c r="U61" s="6"/>
      <c r="V61" s="6"/>
      <c r="W61" s="6"/>
      <c r="X61" s="6"/>
      <c r="Y61" s="6"/>
      <c r="Z61" s="6"/>
    </row>
    <row r="62" ht="39.75" customHeight="1">
      <c r="A62" s="96" t="s">
        <v>171</v>
      </c>
      <c r="B62" s="317" t="s">
        <v>172</v>
      </c>
      <c r="C62" s="3"/>
      <c r="D62" s="3"/>
      <c r="E62" s="3"/>
      <c r="F62" s="3"/>
      <c r="G62" s="4"/>
      <c r="H62" s="78">
        <f>SUM(D65:D72)</f>
        <v>14</v>
      </c>
      <c r="I62" s="78">
        <f>COUNT(D65:D72)*2</f>
        <v>16</v>
      </c>
      <c r="J62" s="5"/>
      <c r="K62" s="6"/>
      <c r="L62" s="6"/>
      <c r="M62" s="6"/>
      <c r="N62" s="6"/>
      <c r="O62" s="6"/>
      <c r="P62" s="6"/>
      <c r="Q62" s="6"/>
      <c r="R62" s="6"/>
      <c r="S62" s="6"/>
      <c r="T62" s="6"/>
      <c r="U62" s="6"/>
      <c r="V62" s="6"/>
      <c r="W62" s="6"/>
      <c r="X62" s="6"/>
      <c r="Y62" s="6"/>
      <c r="Z62" s="6"/>
    </row>
    <row r="63" ht="31.5" hidden="1" customHeight="1">
      <c r="A63" s="120" t="s">
        <v>178</v>
      </c>
      <c r="B63" s="122" t="s">
        <v>2864</v>
      </c>
      <c r="C63" s="108"/>
      <c r="D63" s="108"/>
      <c r="E63" s="113"/>
      <c r="F63" s="108"/>
      <c r="G63" s="108"/>
      <c r="H63" s="78"/>
      <c r="I63" s="78"/>
      <c r="J63" s="5"/>
      <c r="K63" s="6"/>
      <c r="L63" s="6"/>
      <c r="M63" s="6"/>
      <c r="N63" s="6"/>
      <c r="O63" s="6"/>
      <c r="P63" s="6"/>
      <c r="Q63" s="6"/>
      <c r="R63" s="6"/>
      <c r="S63" s="6"/>
      <c r="T63" s="6"/>
      <c r="U63" s="6"/>
      <c r="V63" s="6"/>
      <c r="W63" s="6"/>
      <c r="X63" s="6"/>
      <c r="Y63" s="6"/>
      <c r="Z63" s="6"/>
    </row>
    <row r="64" ht="31.5" hidden="1" customHeight="1">
      <c r="A64" s="120" t="s">
        <v>180</v>
      </c>
      <c r="B64" s="122" t="s">
        <v>2865</v>
      </c>
      <c r="C64" s="108"/>
      <c r="D64" s="108"/>
      <c r="E64" s="113"/>
      <c r="F64" s="108"/>
      <c r="G64" s="108"/>
      <c r="H64" s="78"/>
      <c r="I64" s="78"/>
      <c r="J64" s="5"/>
      <c r="K64" s="6"/>
      <c r="L64" s="6"/>
      <c r="M64" s="6"/>
      <c r="N64" s="6"/>
      <c r="O64" s="6"/>
      <c r="P64" s="6"/>
      <c r="Q64" s="6"/>
      <c r="R64" s="6"/>
      <c r="S64" s="6"/>
      <c r="T64" s="6"/>
      <c r="U64" s="6"/>
      <c r="V64" s="6"/>
      <c r="W64" s="6"/>
      <c r="X64" s="6"/>
      <c r="Y64" s="6"/>
      <c r="Z64" s="6"/>
    </row>
    <row r="65" ht="31.5" customHeight="1">
      <c r="A65" s="104" t="s">
        <v>184</v>
      </c>
      <c r="B65" s="122" t="s">
        <v>2867</v>
      </c>
      <c r="C65" s="134" t="s">
        <v>2868</v>
      </c>
      <c r="D65" s="108">
        <v>2.0</v>
      </c>
      <c r="E65" s="113" t="s">
        <v>158</v>
      </c>
      <c r="F65" s="108"/>
      <c r="G65" s="108"/>
      <c r="H65" s="78"/>
      <c r="I65" s="78"/>
      <c r="J65" s="5"/>
      <c r="K65" s="6"/>
      <c r="L65" s="6"/>
      <c r="M65" s="6"/>
      <c r="N65" s="6"/>
      <c r="O65" s="6"/>
      <c r="P65" s="6"/>
      <c r="Q65" s="6"/>
      <c r="R65" s="6"/>
      <c r="S65" s="6"/>
      <c r="T65" s="6"/>
      <c r="U65" s="6"/>
      <c r="V65" s="6"/>
      <c r="W65" s="6"/>
      <c r="X65" s="6"/>
      <c r="Y65" s="6"/>
      <c r="Z65" s="6"/>
    </row>
    <row r="66" ht="60.0" customHeight="1">
      <c r="A66" s="104"/>
      <c r="B66" s="122"/>
      <c r="C66" s="134" t="s">
        <v>2869</v>
      </c>
      <c r="D66" s="108">
        <v>1.0</v>
      </c>
      <c r="E66" s="113" t="s">
        <v>158</v>
      </c>
      <c r="F66" s="108"/>
      <c r="G66" s="110" t="s">
        <v>2870</v>
      </c>
      <c r="H66" s="78"/>
      <c r="I66" s="78"/>
      <c r="J66" s="5"/>
      <c r="K66" s="6"/>
      <c r="L66" s="6"/>
      <c r="M66" s="6"/>
      <c r="N66" s="6"/>
      <c r="O66" s="6"/>
      <c r="P66" s="6"/>
      <c r="Q66" s="6"/>
      <c r="R66" s="6"/>
      <c r="S66" s="6"/>
      <c r="T66" s="6"/>
      <c r="U66" s="6"/>
      <c r="V66" s="6"/>
      <c r="W66" s="6"/>
      <c r="X66" s="6"/>
      <c r="Y66" s="6"/>
      <c r="Z66" s="6"/>
    </row>
    <row r="67" ht="15.75" customHeight="1">
      <c r="A67" s="104"/>
      <c r="B67" s="122"/>
      <c r="C67" s="158" t="s">
        <v>2871</v>
      </c>
      <c r="D67" s="108">
        <v>2.0</v>
      </c>
      <c r="E67" s="113" t="s">
        <v>158</v>
      </c>
      <c r="F67" s="108"/>
      <c r="G67" s="108"/>
      <c r="H67" s="78"/>
      <c r="I67" s="78"/>
      <c r="J67" s="5"/>
      <c r="K67" s="6"/>
      <c r="L67" s="6"/>
      <c r="M67" s="6"/>
      <c r="N67" s="6"/>
      <c r="O67" s="6"/>
      <c r="P67" s="6"/>
      <c r="Q67" s="6"/>
      <c r="R67" s="6"/>
      <c r="S67" s="6"/>
      <c r="T67" s="6"/>
      <c r="U67" s="6"/>
      <c r="V67" s="6"/>
      <c r="W67" s="6"/>
      <c r="X67" s="6"/>
      <c r="Y67" s="6"/>
      <c r="Z67" s="6"/>
    </row>
    <row r="68" ht="30.0" customHeight="1">
      <c r="A68" s="104"/>
      <c r="B68" s="122"/>
      <c r="C68" s="134" t="s">
        <v>2872</v>
      </c>
      <c r="D68" s="108">
        <v>2.0</v>
      </c>
      <c r="E68" s="113" t="s">
        <v>158</v>
      </c>
      <c r="F68" s="108"/>
      <c r="G68" s="108"/>
      <c r="H68" s="78"/>
      <c r="I68" s="78"/>
      <c r="J68" s="5"/>
      <c r="K68" s="6"/>
      <c r="L68" s="6"/>
      <c r="M68" s="6"/>
      <c r="N68" s="6"/>
      <c r="O68" s="6"/>
      <c r="P68" s="6"/>
      <c r="Q68" s="6"/>
      <c r="R68" s="6"/>
      <c r="S68" s="6"/>
      <c r="T68" s="6"/>
      <c r="U68" s="6"/>
      <c r="V68" s="6"/>
      <c r="W68" s="6"/>
      <c r="X68" s="6"/>
      <c r="Y68" s="6"/>
      <c r="Z68" s="6"/>
    </row>
    <row r="69" ht="15.75" customHeight="1">
      <c r="A69" s="104"/>
      <c r="B69" s="122"/>
      <c r="C69" s="158" t="s">
        <v>2873</v>
      </c>
      <c r="D69" s="108">
        <v>2.0</v>
      </c>
      <c r="E69" s="113" t="s">
        <v>158</v>
      </c>
      <c r="F69" s="108"/>
      <c r="G69" s="108"/>
      <c r="H69" s="78"/>
      <c r="I69" s="78"/>
      <c r="J69" s="5"/>
      <c r="K69" s="6"/>
      <c r="L69" s="6"/>
      <c r="M69" s="6"/>
      <c r="N69" s="6"/>
      <c r="O69" s="6"/>
      <c r="P69" s="6"/>
      <c r="Q69" s="6"/>
      <c r="R69" s="6"/>
      <c r="S69" s="6"/>
      <c r="T69" s="6"/>
      <c r="U69" s="6"/>
      <c r="V69" s="6"/>
      <c r="W69" s="6"/>
      <c r="X69" s="6"/>
      <c r="Y69" s="6"/>
      <c r="Z69" s="6"/>
    </row>
    <row r="70" ht="15.75" customHeight="1">
      <c r="A70" s="104"/>
      <c r="B70" s="122"/>
      <c r="C70" s="158" t="s">
        <v>2874</v>
      </c>
      <c r="D70" s="108">
        <v>2.0</v>
      </c>
      <c r="E70" s="113" t="s">
        <v>158</v>
      </c>
      <c r="F70" s="108"/>
      <c r="G70" s="108"/>
      <c r="H70" s="78"/>
      <c r="I70" s="78"/>
      <c r="J70" s="5"/>
      <c r="K70" s="6"/>
      <c r="L70" s="6"/>
      <c r="M70" s="6"/>
      <c r="N70" s="6"/>
      <c r="O70" s="6"/>
      <c r="P70" s="6"/>
      <c r="Q70" s="6"/>
      <c r="R70" s="6"/>
      <c r="S70" s="6"/>
      <c r="T70" s="6"/>
      <c r="U70" s="6"/>
      <c r="V70" s="6"/>
      <c r="W70" s="6"/>
      <c r="X70" s="6"/>
      <c r="Y70" s="6"/>
      <c r="Z70" s="6"/>
    </row>
    <row r="71" ht="30.0" customHeight="1">
      <c r="A71" s="104"/>
      <c r="B71" s="122"/>
      <c r="C71" s="134" t="s">
        <v>2875</v>
      </c>
      <c r="D71" s="108">
        <v>2.0</v>
      </c>
      <c r="E71" s="113" t="s">
        <v>158</v>
      </c>
      <c r="F71" s="108"/>
      <c r="G71" s="108"/>
      <c r="H71" s="78"/>
      <c r="I71" s="78"/>
      <c r="J71" s="5"/>
      <c r="K71" s="6"/>
      <c r="L71" s="6"/>
      <c r="M71" s="6"/>
      <c r="N71" s="6"/>
      <c r="O71" s="6"/>
      <c r="P71" s="6"/>
      <c r="Q71" s="6"/>
      <c r="R71" s="6"/>
      <c r="S71" s="6"/>
      <c r="T71" s="6"/>
      <c r="U71" s="6"/>
      <c r="V71" s="6"/>
      <c r="W71" s="6"/>
      <c r="X71" s="6"/>
      <c r="Y71" s="6"/>
      <c r="Z71" s="6"/>
    </row>
    <row r="72" ht="31.5" customHeight="1">
      <c r="A72" s="104" t="s">
        <v>186</v>
      </c>
      <c r="B72" s="122" t="s">
        <v>2877</v>
      </c>
      <c r="C72" s="110" t="s">
        <v>2734</v>
      </c>
      <c r="D72" s="108">
        <v>1.0</v>
      </c>
      <c r="E72" s="113" t="s">
        <v>158</v>
      </c>
      <c r="F72" s="108"/>
      <c r="G72" s="108"/>
      <c r="H72" s="78"/>
      <c r="I72" s="78"/>
      <c r="J72" s="5"/>
      <c r="K72" s="6"/>
      <c r="L72" s="6"/>
      <c r="M72" s="6"/>
      <c r="N72" s="6"/>
      <c r="O72" s="6"/>
      <c r="P72" s="6"/>
      <c r="Q72" s="6"/>
      <c r="R72" s="6"/>
      <c r="S72" s="6"/>
      <c r="T72" s="6"/>
      <c r="U72" s="6"/>
      <c r="V72" s="6"/>
      <c r="W72" s="6"/>
      <c r="X72" s="6"/>
      <c r="Y72" s="6"/>
      <c r="Z72" s="6"/>
    </row>
    <row r="73" ht="31.5" hidden="1" customHeight="1">
      <c r="A73" s="120" t="s">
        <v>190</v>
      </c>
      <c r="B73" s="122" t="s">
        <v>2879</v>
      </c>
      <c r="C73" s="108"/>
      <c r="D73" s="108"/>
      <c r="E73" s="113"/>
      <c r="F73" s="108"/>
      <c r="G73" s="108"/>
      <c r="H73" s="78"/>
      <c r="I73" s="78"/>
      <c r="J73" s="5"/>
      <c r="K73" s="6"/>
      <c r="L73" s="6"/>
      <c r="M73" s="6"/>
      <c r="N73" s="6"/>
      <c r="O73" s="6"/>
      <c r="P73" s="6"/>
      <c r="Q73" s="6"/>
      <c r="R73" s="6"/>
      <c r="S73" s="6"/>
      <c r="T73" s="6"/>
      <c r="U73" s="6"/>
      <c r="V73" s="6"/>
      <c r="W73" s="6"/>
      <c r="X73" s="6"/>
      <c r="Y73" s="6"/>
      <c r="Z73" s="6"/>
    </row>
    <row r="74" ht="39.75" customHeight="1">
      <c r="A74" s="96" t="s">
        <v>193</v>
      </c>
      <c r="B74" s="317" t="s">
        <v>194</v>
      </c>
      <c r="C74" s="3"/>
      <c r="D74" s="3"/>
      <c r="E74" s="3"/>
      <c r="F74" s="3"/>
      <c r="G74" s="4"/>
      <c r="H74" s="78">
        <f>SUM(D75:D76)</f>
        <v>1</v>
      </c>
      <c r="I74" s="78">
        <f>COUNT(D75:D76)*2</f>
        <v>4</v>
      </c>
      <c r="J74" s="5"/>
      <c r="K74" s="6"/>
      <c r="L74" s="6"/>
      <c r="M74" s="6"/>
      <c r="N74" s="6"/>
      <c r="O74" s="6"/>
      <c r="P74" s="6"/>
      <c r="Q74" s="6"/>
      <c r="R74" s="6"/>
      <c r="S74" s="6"/>
      <c r="T74" s="6"/>
      <c r="U74" s="6"/>
      <c r="V74" s="6"/>
      <c r="W74" s="6"/>
      <c r="X74" s="6"/>
      <c r="Y74" s="6"/>
      <c r="Z74" s="6"/>
    </row>
    <row r="75" ht="45.0" customHeight="1">
      <c r="A75" s="104" t="s">
        <v>246</v>
      </c>
      <c r="B75" s="122" t="s">
        <v>2883</v>
      </c>
      <c r="C75" s="134" t="s">
        <v>2884</v>
      </c>
      <c r="D75" s="210">
        <v>1.0</v>
      </c>
      <c r="E75" s="109" t="s">
        <v>114</v>
      </c>
      <c r="F75" s="134" t="s">
        <v>2885</v>
      </c>
      <c r="G75" s="108" t="s">
        <v>2886</v>
      </c>
      <c r="H75" s="78"/>
      <c r="I75" s="78"/>
      <c r="J75" s="5"/>
      <c r="K75" s="6"/>
      <c r="L75" s="6"/>
      <c r="M75" s="6"/>
      <c r="N75" s="6"/>
      <c r="O75" s="6"/>
      <c r="P75" s="6"/>
      <c r="Q75" s="6"/>
      <c r="R75" s="6"/>
      <c r="S75" s="6"/>
      <c r="T75" s="6"/>
      <c r="U75" s="6"/>
      <c r="V75" s="6"/>
      <c r="W75" s="6"/>
      <c r="X75" s="6"/>
      <c r="Y75" s="6"/>
      <c r="Z75" s="6"/>
    </row>
    <row r="76" ht="210.0" customHeight="1">
      <c r="A76" s="104" t="s">
        <v>254</v>
      </c>
      <c r="B76" s="122" t="s">
        <v>2889</v>
      </c>
      <c r="C76" s="134" t="s">
        <v>2890</v>
      </c>
      <c r="D76" s="210">
        <v>0.0</v>
      </c>
      <c r="E76" s="109" t="s">
        <v>114</v>
      </c>
      <c r="F76" s="134" t="s">
        <v>2891</v>
      </c>
      <c r="G76" s="108"/>
      <c r="H76" s="78"/>
      <c r="I76" s="78"/>
      <c r="J76" s="5"/>
      <c r="K76" s="6"/>
      <c r="L76" s="6"/>
      <c r="M76" s="6"/>
      <c r="N76" s="6"/>
      <c r="O76" s="6"/>
      <c r="P76" s="6"/>
      <c r="Q76" s="6"/>
      <c r="R76" s="6"/>
      <c r="S76" s="6"/>
      <c r="T76" s="6"/>
      <c r="U76" s="6"/>
      <c r="V76" s="6"/>
      <c r="W76" s="6"/>
      <c r="X76" s="6"/>
      <c r="Y76" s="6"/>
      <c r="Z76" s="6"/>
    </row>
    <row r="77" ht="47.25" hidden="1" customHeight="1">
      <c r="A77" s="120" t="s">
        <v>261</v>
      </c>
      <c r="B77" s="122" t="s">
        <v>2893</v>
      </c>
      <c r="C77" s="108"/>
      <c r="D77" s="108"/>
      <c r="E77" s="113"/>
      <c r="F77" s="108"/>
      <c r="G77" s="108"/>
      <c r="H77" s="78"/>
      <c r="I77" s="78"/>
      <c r="J77" s="5"/>
      <c r="K77" s="6"/>
      <c r="L77" s="6"/>
      <c r="M77" s="6"/>
      <c r="N77" s="6"/>
      <c r="O77" s="6"/>
      <c r="P77" s="6"/>
      <c r="Q77" s="6"/>
      <c r="R77" s="6"/>
      <c r="S77" s="6"/>
      <c r="T77" s="6"/>
      <c r="U77" s="6"/>
      <c r="V77" s="6"/>
      <c r="W77" s="6"/>
      <c r="X77" s="6"/>
      <c r="Y77" s="6"/>
      <c r="Z77" s="6"/>
    </row>
    <row r="78" ht="39.75" hidden="1" customHeight="1">
      <c r="A78" s="140" t="s">
        <v>226</v>
      </c>
      <c r="B78" s="317" t="s">
        <v>227</v>
      </c>
      <c r="C78" s="3"/>
      <c r="D78" s="3"/>
      <c r="E78" s="3"/>
      <c r="F78" s="3"/>
      <c r="G78" s="4"/>
      <c r="H78" s="78"/>
      <c r="I78" s="78"/>
      <c r="J78" s="5"/>
      <c r="K78" s="6"/>
      <c r="L78" s="6"/>
      <c r="M78" s="6"/>
      <c r="N78" s="6"/>
      <c r="O78" s="6"/>
      <c r="P78" s="6"/>
      <c r="Q78" s="6"/>
      <c r="R78" s="6"/>
      <c r="S78" s="6"/>
      <c r="T78" s="6"/>
      <c r="U78" s="6"/>
      <c r="V78" s="6"/>
      <c r="W78" s="6"/>
      <c r="X78" s="6"/>
      <c r="Y78" s="6"/>
      <c r="Z78" s="6"/>
    </row>
    <row r="79" ht="63.0" hidden="1" customHeight="1">
      <c r="A79" s="120" t="s">
        <v>233</v>
      </c>
      <c r="B79" s="122" t="s">
        <v>234</v>
      </c>
      <c r="C79" s="108"/>
      <c r="D79" s="108"/>
      <c r="E79" s="113"/>
      <c r="F79" s="108"/>
      <c r="G79" s="108"/>
      <c r="H79" s="78"/>
      <c r="I79" s="78"/>
      <c r="J79" s="5"/>
      <c r="K79" s="6"/>
      <c r="L79" s="6"/>
      <c r="M79" s="6"/>
      <c r="N79" s="6"/>
      <c r="O79" s="6"/>
      <c r="P79" s="6"/>
      <c r="Q79" s="6"/>
      <c r="R79" s="6"/>
      <c r="S79" s="6"/>
      <c r="T79" s="6"/>
      <c r="U79" s="6"/>
      <c r="V79" s="6"/>
      <c r="W79" s="6"/>
      <c r="X79" s="6"/>
      <c r="Y79" s="6"/>
      <c r="Z79" s="6"/>
    </row>
    <row r="80" ht="63.0" hidden="1" customHeight="1">
      <c r="A80" s="120" t="s">
        <v>236</v>
      </c>
      <c r="B80" s="122" t="s">
        <v>237</v>
      </c>
      <c r="C80" s="108"/>
      <c r="D80" s="108"/>
      <c r="E80" s="113"/>
      <c r="F80" s="108"/>
      <c r="G80" s="108"/>
      <c r="H80" s="78"/>
      <c r="I80" s="78"/>
      <c r="J80" s="5"/>
      <c r="K80" s="6"/>
      <c r="L80" s="6"/>
      <c r="M80" s="6"/>
      <c r="N80" s="6"/>
      <c r="O80" s="6"/>
      <c r="P80" s="6"/>
      <c r="Q80" s="6"/>
      <c r="R80" s="6"/>
      <c r="S80" s="6"/>
      <c r="T80" s="6"/>
      <c r="U80" s="6"/>
      <c r="V80" s="6"/>
      <c r="W80" s="6"/>
      <c r="X80" s="6"/>
      <c r="Y80" s="6"/>
      <c r="Z80" s="6"/>
    </row>
    <row r="81" ht="63.0" hidden="1" customHeight="1">
      <c r="A81" s="120" t="s">
        <v>238</v>
      </c>
      <c r="B81" s="122" t="s">
        <v>239</v>
      </c>
      <c r="C81" s="108"/>
      <c r="D81" s="108"/>
      <c r="E81" s="113"/>
      <c r="F81" s="108"/>
      <c r="G81" s="108"/>
      <c r="H81" s="78"/>
      <c r="I81" s="78"/>
      <c r="J81" s="5"/>
      <c r="K81" s="6"/>
      <c r="L81" s="6"/>
      <c r="M81" s="6"/>
      <c r="N81" s="6"/>
      <c r="O81" s="6"/>
      <c r="P81" s="6"/>
      <c r="Q81" s="6"/>
      <c r="R81" s="6"/>
      <c r="S81" s="6"/>
      <c r="T81" s="6"/>
      <c r="U81" s="6"/>
      <c r="V81" s="6"/>
      <c r="W81" s="6"/>
      <c r="X81" s="6"/>
      <c r="Y81" s="6"/>
      <c r="Z81" s="6"/>
    </row>
    <row r="82" ht="47.25" hidden="1" customHeight="1">
      <c r="A82" s="120" t="s">
        <v>240</v>
      </c>
      <c r="B82" s="122" t="s">
        <v>242</v>
      </c>
      <c r="C82" s="108"/>
      <c r="D82" s="108"/>
      <c r="E82" s="113"/>
      <c r="F82" s="108"/>
      <c r="G82" s="108"/>
      <c r="H82" s="78"/>
      <c r="I82" s="78"/>
      <c r="J82" s="5"/>
      <c r="K82" s="6"/>
      <c r="L82" s="6"/>
      <c r="M82" s="6"/>
      <c r="N82" s="6"/>
      <c r="O82" s="6"/>
      <c r="P82" s="6"/>
      <c r="Q82" s="6"/>
      <c r="R82" s="6"/>
      <c r="S82" s="6"/>
      <c r="T82" s="6"/>
      <c r="U82" s="6"/>
      <c r="V82" s="6"/>
      <c r="W82" s="6"/>
      <c r="X82" s="6"/>
      <c r="Y82" s="6"/>
      <c r="Z82" s="6"/>
    </row>
    <row r="83" ht="63.0" hidden="1" customHeight="1">
      <c r="A83" s="120" t="s">
        <v>243</v>
      </c>
      <c r="B83" s="122" t="s">
        <v>2905</v>
      </c>
      <c r="C83" s="108"/>
      <c r="D83" s="108"/>
      <c r="E83" s="113"/>
      <c r="F83" s="108"/>
      <c r="G83" s="108"/>
      <c r="H83" s="78"/>
      <c r="I83" s="78"/>
      <c r="J83" s="5"/>
      <c r="K83" s="6"/>
      <c r="L83" s="6"/>
      <c r="M83" s="6"/>
      <c r="N83" s="6"/>
      <c r="O83" s="6"/>
      <c r="P83" s="6"/>
      <c r="Q83" s="6"/>
      <c r="R83" s="6"/>
      <c r="S83" s="6"/>
      <c r="T83" s="6"/>
      <c r="U83" s="6"/>
      <c r="V83" s="6"/>
      <c r="W83" s="6"/>
      <c r="X83" s="6"/>
      <c r="Y83" s="6"/>
      <c r="Z83" s="6"/>
    </row>
    <row r="84" ht="47.25" hidden="1" customHeight="1">
      <c r="A84" s="120" t="s">
        <v>249</v>
      </c>
      <c r="B84" s="122" t="s">
        <v>250</v>
      </c>
      <c r="C84" s="108"/>
      <c r="D84" s="108"/>
      <c r="E84" s="113"/>
      <c r="F84" s="108"/>
      <c r="G84" s="108"/>
      <c r="H84" s="78"/>
      <c r="I84" s="78"/>
      <c r="J84" s="5"/>
      <c r="K84" s="6"/>
      <c r="L84" s="6"/>
      <c r="M84" s="6"/>
      <c r="N84" s="6"/>
      <c r="O84" s="6"/>
      <c r="P84" s="6"/>
      <c r="Q84" s="6"/>
      <c r="R84" s="6"/>
      <c r="S84" s="6"/>
      <c r="T84" s="6"/>
      <c r="U84" s="6"/>
      <c r="V84" s="6"/>
      <c r="W84" s="6"/>
      <c r="X84" s="6"/>
      <c r="Y84" s="6"/>
      <c r="Z84" s="6"/>
    </row>
    <row r="85" ht="63.0" hidden="1" customHeight="1">
      <c r="A85" s="120" t="s">
        <v>252</v>
      </c>
      <c r="B85" s="122" t="s">
        <v>255</v>
      </c>
      <c r="C85" s="108"/>
      <c r="D85" s="108"/>
      <c r="E85" s="113"/>
      <c r="F85" s="108"/>
      <c r="G85" s="108"/>
      <c r="H85" s="78"/>
      <c r="I85" s="78"/>
      <c r="J85" s="5"/>
      <c r="K85" s="6"/>
      <c r="L85" s="6"/>
      <c r="M85" s="6"/>
      <c r="N85" s="6"/>
      <c r="O85" s="6"/>
      <c r="P85" s="6"/>
      <c r="Q85" s="6"/>
      <c r="R85" s="6"/>
      <c r="S85" s="6"/>
      <c r="T85" s="6"/>
      <c r="U85" s="6"/>
      <c r="V85" s="6"/>
      <c r="W85" s="6"/>
      <c r="X85" s="6"/>
      <c r="Y85" s="6"/>
      <c r="Z85" s="6"/>
    </row>
    <row r="86" ht="110.25" hidden="1" customHeight="1">
      <c r="A86" s="120" t="s">
        <v>259</v>
      </c>
      <c r="B86" s="122" t="s">
        <v>260</v>
      </c>
      <c r="C86" s="108"/>
      <c r="D86" s="108"/>
      <c r="E86" s="113"/>
      <c r="F86" s="108"/>
      <c r="G86" s="108"/>
      <c r="H86" s="78"/>
      <c r="I86" s="78"/>
      <c r="J86" s="5"/>
      <c r="K86" s="6"/>
      <c r="L86" s="6"/>
      <c r="M86" s="6"/>
      <c r="N86" s="6"/>
      <c r="O86" s="6"/>
      <c r="P86" s="6"/>
      <c r="Q86" s="6"/>
      <c r="R86" s="6"/>
      <c r="S86" s="6"/>
      <c r="T86" s="6"/>
      <c r="U86" s="6"/>
      <c r="V86" s="6"/>
      <c r="W86" s="6"/>
      <c r="X86" s="6"/>
      <c r="Y86" s="6"/>
      <c r="Z86" s="6"/>
    </row>
    <row r="87" ht="63.0" hidden="1" customHeight="1">
      <c r="A87" s="120" t="s">
        <v>262</v>
      </c>
      <c r="B87" s="122" t="s">
        <v>263</v>
      </c>
      <c r="C87" s="108"/>
      <c r="D87" s="108"/>
      <c r="E87" s="113"/>
      <c r="F87" s="108"/>
      <c r="G87" s="108"/>
      <c r="H87" s="78"/>
      <c r="I87" s="78"/>
      <c r="J87" s="5"/>
      <c r="K87" s="6"/>
      <c r="L87" s="6"/>
      <c r="M87" s="6"/>
      <c r="N87" s="6"/>
      <c r="O87" s="6"/>
      <c r="P87" s="6"/>
      <c r="Q87" s="6"/>
      <c r="R87" s="6"/>
      <c r="S87" s="6"/>
      <c r="T87" s="6"/>
      <c r="U87" s="6"/>
      <c r="V87" s="6"/>
      <c r="W87" s="6"/>
      <c r="X87" s="6"/>
      <c r="Y87" s="6"/>
      <c r="Z87" s="6"/>
    </row>
    <row r="88" ht="47.25" hidden="1" customHeight="1">
      <c r="A88" s="120" t="s">
        <v>265</v>
      </c>
      <c r="B88" s="122" t="s">
        <v>266</v>
      </c>
      <c r="C88" s="108"/>
      <c r="D88" s="108"/>
      <c r="E88" s="113"/>
      <c r="F88" s="108"/>
      <c r="G88" s="108"/>
      <c r="H88" s="78"/>
      <c r="I88" s="78"/>
      <c r="J88" s="5"/>
      <c r="K88" s="6"/>
      <c r="L88" s="6"/>
      <c r="M88" s="6"/>
      <c r="N88" s="6"/>
      <c r="O88" s="6"/>
      <c r="P88" s="6"/>
      <c r="Q88" s="6"/>
      <c r="R88" s="6"/>
      <c r="S88" s="6"/>
      <c r="T88" s="6"/>
      <c r="U88" s="6"/>
      <c r="V88" s="6"/>
      <c r="W88" s="6"/>
      <c r="X88" s="6"/>
      <c r="Y88" s="6"/>
      <c r="Z88" s="6"/>
    </row>
    <row r="89" ht="45.0" hidden="1" customHeight="1">
      <c r="A89" s="120" t="s">
        <v>267</v>
      </c>
      <c r="B89" s="115" t="s">
        <v>268</v>
      </c>
      <c r="C89" s="108"/>
      <c r="D89" s="108"/>
      <c r="E89" s="113"/>
      <c r="F89" s="108"/>
      <c r="G89" s="108"/>
      <c r="H89" s="78"/>
      <c r="I89" s="78"/>
      <c r="J89" s="5"/>
      <c r="K89" s="6"/>
      <c r="L89" s="6"/>
      <c r="M89" s="6"/>
      <c r="N89" s="6"/>
      <c r="O89" s="6"/>
      <c r="P89" s="6"/>
      <c r="Q89" s="6"/>
      <c r="R89" s="6"/>
      <c r="S89" s="6"/>
      <c r="T89" s="6"/>
      <c r="U89" s="6"/>
      <c r="V89" s="6"/>
      <c r="W89" s="6"/>
      <c r="X89" s="6"/>
      <c r="Y89" s="6"/>
      <c r="Z89" s="6"/>
    </row>
    <row r="90" ht="15.75" hidden="1" customHeight="1">
      <c r="A90" s="140" t="s">
        <v>294</v>
      </c>
      <c r="B90" s="317" t="s">
        <v>270</v>
      </c>
      <c r="C90" s="3"/>
      <c r="D90" s="3"/>
      <c r="E90" s="3"/>
      <c r="F90" s="3"/>
      <c r="G90" s="4"/>
      <c r="H90" s="78"/>
      <c r="I90" s="78"/>
      <c r="J90" s="5"/>
      <c r="K90" s="6"/>
      <c r="L90" s="6"/>
      <c r="M90" s="6"/>
      <c r="N90" s="6"/>
      <c r="O90" s="6"/>
      <c r="P90" s="6"/>
      <c r="Q90" s="6"/>
      <c r="R90" s="6"/>
      <c r="S90" s="6"/>
      <c r="T90" s="6"/>
      <c r="U90" s="6"/>
      <c r="V90" s="6"/>
      <c r="W90" s="6"/>
      <c r="X90" s="6"/>
      <c r="Y90" s="6"/>
      <c r="Z90" s="6"/>
    </row>
    <row r="91" ht="31.5" hidden="1" customHeight="1">
      <c r="A91" s="120" t="s">
        <v>275</v>
      </c>
      <c r="B91" s="122" t="s">
        <v>276</v>
      </c>
      <c r="C91" s="108"/>
      <c r="D91" s="108"/>
      <c r="E91" s="113"/>
      <c r="F91" s="108"/>
      <c r="G91" s="108"/>
      <c r="H91" s="78"/>
      <c r="I91" s="78"/>
      <c r="J91" s="5"/>
      <c r="K91" s="6"/>
      <c r="L91" s="6"/>
      <c r="M91" s="6"/>
      <c r="N91" s="6"/>
      <c r="O91" s="6"/>
      <c r="P91" s="6"/>
      <c r="Q91" s="6"/>
      <c r="R91" s="6"/>
      <c r="S91" s="6"/>
      <c r="T91" s="6"/>
      <c r="U91" s="6"/>
      <c r="V91" s="6"/>
      <c r="W91" s="6"/>
      <c r="X91" s="6"/>
      <c r="Y91" s="6"/>
      <c r="Z91" s="6"/>
    </row>
    <row r="92" ht="31.5" hidden="1" customHeight="1">
      <c r="A92" s="120" t="s">
        <v>277</v>
      </c>
      <c r="B92" s="122" t="s">
        <v>278</v>
      </c>
      <c r="C92" s="108"/>
      <c r="D92" s="108"/>
      <c r="E92" s="113"/>
      <c r="F92" s="108"/>
      <c r="G92" s="108"/>
      <c r="H92" s="78"/>
      <c r="I92" s="78"/>
      <c r="J92" s="5"/>
      <c r="K92" s="6"/>
      <c r="L92" s="6"/>
      <c r="M92" s="6"/>
      <c r="N92" s="6"/>
      <c r="O92" s="6"/>
      <c r="P92" s="6"/>
      <c r="Q92" s="6"/>
      <c r="R92" s="6"/>
      <c r="S92" s="6"/>
      <c r="T92" s="6"/>
      <c r="U92" s="6"/>
      <c r="V92" s="6"/>
      <c r="W92" s="6"/>
      <c r="X92" s="6"/>
      <c r="Y92" s="6"/>
      <c r="Z92" s="6"/>
    </row>
    <row r="93" ht="31.5" hidden="1" customHeight="1">
      <c r="A93" s="120" t="s">
        <v>326</v>
      </c>
      <c r="B93" s="122" t="s">
        <v>280</v>
      </c>
      <c r="C93" s="108"/>
      <c r="D93" s="108"/>
      <c r="E93" s="113"/>
      <c r="F93" s="108"/>
      <c r="G93" s="108"/>
      <c r="H93" s="78"/>
      <c r="I93" s="78"/>
      <c r="J93" s="5"/>
      <c r="K93" s="6"/>
      <c r="L93" s="6"/>
      <c r="M93" s="6"/>
      <c r="N93" s="6"/>
      <c r="O93" s="6"/>
      <c r="P93" s="6"/>
      <c r="Q93" s="6"/>
      <c r="R93" s="6"/>
      <c r="S93" s="6"/>
      <c r="T93" s="6"/>
      <c r="U93" s="6"/>
      <c r="V93" s="6"/>
      <c r="W93" s="6"/>
      <c r="X93" s="6"/>
      <c r="Y93" s="6"/>
      <c r="Z93" s="6"/>
    </row>
    <row r="94" ht="31.5" hidden="1" customHeight="1">
      <c r="A94" s="120" t="s">
        <v>282</v>
      </c>
      <c r="B94" s="122" t="s">
        <v>283</v>
      </c>
      <c r="C94" s="108"/>
      <c r="D94" s="108"/>
      <c r="E94" s="113"/>
      <c r="F94" s="108"/>
      <c r="G94" s="108"/>
      <c r="H94" s="78"/>
      <c r="I94" s="78"/>
      <c r="J94" s="5"/>
      <c r="K94" s="6"/>
      <c r="L94" s="6"/>
      <c r="M94" s="6"/>
      <c r="N94" s="6"/>
      <c r="O94" s="6"/>
      <c r="P94" s="6"/>
      <c r="Q94" s="6"/>
      <c r="R94" s="6"/>
      <c r="S94" s="6"/>
      <c r="T94" s="6"/>
      <c r="U94" s="6"/>
      <c r="V94" s="6"/>
      <c r="W94" s="6"/>
      <c r="X94" s="6"/>
      <c r="Y94" s="6"/>
      <c r="Z94" s="6"/>
    </row>
    <row r="95" ht="31.5" hidden="1" customHeight="1">
      <c r="A95" s="120" t="s">
        <v>284</v>
      </c>
      <c r="B95" s="106" t="s">
        <v>285</v>
      </c>
      <c r="C95" s="108"/>
      <c r="D95" s="108"/>
      <c r="E95" s="113"/>
      <c r="F95" s="108"/>
      <c r="G95" s="108"/>
      <c r="H95" s="78"/>
      <c r="I95" s="78"/>
      <c r="J95" s="5"/>
      <c r="K95" s="6"/>
      <c r="L95" s="6"/>
      <c r="M95" s="6"/>
      <c r="N95" s="6"/>
      <c r="O95" s="6"/>
      <c r="P95" s="6"/>
      <c r="Q95" s="6"/>
      <c r="R95" s="6"/>
      <c r="S95" s="6"/>
      <c r="T95" s="6"/>
      <c r="U95" s="6"/>
      <c r="V95" s="6"/>
      <c r="W95" s="6"/>
      <c r="X95" s="6"/>
      <c r="Y95" s="6"/>
      <c r="Z95" s="6"/>
    </row>
    <row r="96" ht="31.5" hidden="1" customHeight="1">
      <c r="A96" s="120" t="s">
        <v>286</v>
      </c>
      <c r="B96" s="122" t="s">
        <v>287</v>
      </c>
      <c r="C96" s="108"/>
      <c r="D96" s="108"/>
      <c r="E96" s="113"/>
      <c r="F96" s="108"/>
      <c r="G96" s="108"/>
      <c r="H96" s="78"/>
      <c r="I96" s="78"/>
      <c r="J96" s="5"/>
      <c r="K96" s="6"/>
      <c r="L96" s="6"/>
      <c r="M96" s="6"/>
      <c r="N96" s="6"/>
      <c r="O96" s="6"/>
      <c r="P96" s="6"/>
      <c r="Q96" s="6"/>
      <c r="R96" s="6"/>
      <c r="S96" s="6"/>
      <c r="T96" s="6"/>
      <c r="U96" s="6"/>
      <c r="V96" s="6"/>
      <c r="W96" s="6"/>
      <c r="X96" s="6"/>
      <c r="Y96" s="6"/>
      <c r="Z96" s="6"/>
    </row>
    <row r="97" ht="31.5" hidden="1" customHeight="1">
      <c r="A97" s="120" t="s">
        <v>335</v>
      </c>
      <c r="B97" s="122" t="s">
        <v>289</v>
      </c>
      <c r="C97" s="108"/>
      <c r="D97" s="108"/>
      <c r="E97" s="113"/>
      <c r="F97" s="108"/>
      <c r="G97" s="108"/>
      <c r="H97" s="78"/>
      <c r="I97" s="78"/>
      <c r="J97" s="5"/>
      <c r="K97" s="6"/>
      <c r="L97" s="6"/>
      <c r="M97" s="6"/>
      <c r="N97" s="6"/>
      <c r="O97" s="6"/>
      <c r="P97" s="6"/>
      <c r="Q97" s="6"/>
      <c r="R97" s="6"/>
      <c r="S97" s="6"/>
      <c r="T97" s="6"/>
      <c r="U97" s="6"/>
      <c r="V97" s="6"/>
      <c r="W97" s="6"/>
      <c r="X97" s="6"/>
      <c r="Y97" s="6"/>
      <c r="Z97" s="6"/>
    </row>
    <row r="98" ht="39.75" hidden="1" customHeight="1">
      <c r="A98" s="140" t="s">
        <v>338</v>
      </c>
      <c r="B98" s="325" t="s">
        <v>292</v>
      </c>
      <c r="C98" s="3"/>
      <c r="D98" s="3"/>
      <c r="E98" s="3"/>
      <c r="F98" s="3"/>
      <c r="G98" s="4"/>
      <c r="H98" s="78"/>
      <c r="I98" s="78"/>
      <c r="J98" s="5"/>
      <c r="K98" s="6"/>
      <c r="L98" s="6"/>
      <c r="M98" s="6"/>
      <c r="N98" s="6"/>
      <c r="O98" s="6"/>
      <c r="P98" s="6"/>
      <c r="Q98" s="6"/>
      <c r="R98" s="6"/>
      <c r="S98" s="6"/>
      <c r="T98" s="6"/>
      <c r="U98" s="6"/>
      <c r="V98" s="6"/>
      <c r="W98" s="6"/>
      <c r="X98" s="6"/>
      <c r="Y98" s="6"/>
      <c r="Z98" s="6"/>
    </row>
    <row r="99" ht="63.0" hidden="1" customHeight="1">
      <c r="A99" s="120" t="s">
        <v>343</v>
      </c>
      <c r="B99" s="106" t="s">
        <v>298</v>
      </c>
      <c r="C99" s="108"/>
      <c r="D99" s="108"/>
      <c r="E99" s="113"/>
      <c r="F99" s="108"/>
      <c r="G99" s="108"/>
      <c r="H99" s="78"/>
      <c r="I99" s="78"/>
      <c r="J99" s="5"/>
      <c r="K99" s="6"/>
      <c r="L99" s="6"/>
      <c r="M99" s="6"/>
      <c r="N99" s="6"/>
      <c r="O99" s="6"/>
      <c r="P99" s="6"/>
      <c r="Q99" s="6"/>
      <c r="R99" s="6"/>
      <c r="S99" s="6"/>
      <c r="T99" s="6"/>
      <c r="U99" s="6"/>
      <c r="V99" s="6"/>
      <c r="W99" s="6"/>
      <c r="X99" s="6"/>
      <c r="Y99" s="6"/>
      <c r="Z99" s="6"/>
    </row>
    <row r="100" ht="78.75" hidden="1" customHeight="1">
      <c r="A100" s="120" t="s">
        <v>303</v>
      </c>
      <c r="B100" s="122" t="s">
        <v>306</v>
      </c>
      <c r="C100" s="108"/>
      <c r="D100" s="108"/>
      <c r="E100" s="113"/>
      <c r="F100" s="108"/>
      <c r="G100" s="108"/>
      <c r="H100" s="78"/>
      <c r="I100" s="78"/>
      <c r="J100" s="5"/>
      <c r="K100" s="6"/>
      <c r="L100" s="6"/>
      <c r="M100" s="6"/>
      <c r="N100" s="6"/>
      <c r="O100" s="6"/>
      <c r="P100" s="6"/>
      <c r="Q100" s="6"/>
      <c r="R100" s="6"/>
      <c r="S100" s="6"/>
      <c r="T100" s="6"/>
      <c r="U100" s="6"/>
      <c r="V100" s="6"/>
      <c r="W100" s="6"/>
      <c r="X100" s="6"/>
      <c r="Y100" s="6"/>
      <c r="Z100" s="6"/>
    </row>
    <row r="101" ht="18.75" customHeight="1">
      <c r="A101" s="257"/>
      <c r="B101" s="149" t="s">
        <v>310</v>
      </c>
      <c r="C101" s="3"/>
      <c r="D101" s="3"/>
      <c r="E101" s="3"/>
      <c r="F101" s="3"/>
      <c r="G101" s="97"/>
      <c r="H101" s="78">
        <f t="shared" ref="H101:I101" si="2">H102+H123+H128+H135</f>
        <v>36</v>
      </c>
      <c r="I101" s="78">
        <f t="shared" si="2"/>
        <v>56</v>
      </c>
      <c r="J101" s="5"/>
      <c r="K101" s="6"/>
      <c r="L101" s="6"/>
      <c r="M101" s="6"/>
      <c r="N101" s="6"/>
      <c r="O101" s="6"/>
      <c r="P101" s="6"/>
      <c r="Q101" s="6"/>
      <c r="R101" s="6"/>
      <c r="S101" s="6"/>
      <c r="T101" s="6"/>
      <c r="U101" s="6"/>
      <c r="V101" s="6"/>
      <c r="W101" s="6"/>
      <c r="X101" s="6"/>
      <c r="Y101" s="6"/>
      <c r="Z101" s="6"/>
    </row>
    <row r="102" ht="39.75" customHeight="1">
      <c r="A102" s="152" t="s">
        <v>364</v>
      </c>
      <c r="B102" s="301" t="s">
        <v>320</v>
      </c>
      <c r="C102" s="3"/>
      <c r="D102" s="3"/>
      <c r="E102" s="3"/>
      <c r="F102" s="3"/>
      <c r="G102" s="4"/>
      <c r="H102" s="78">
        <f>SUM(D103:D116)</f>
        <v>10</v>
      </c>
      <c r="I102" s="78">
        <f>COUNT(D103:D116)*2</f>
        <v>22</v>
      </c>
      <c r="J102" s="5"/>
      <c r="K102" s="6"/>
      <c r="L102" s="6"/>
      <c r="M102" s="6"/>
      <c r="N102" s="6"/>
      <c r="O102" s="6"/>
      <c r="P102" s="6"/>
      <c r="Q102" s="6"/>
      <c r="R102" s="6"/>
      <c r="S102" s="6"/>
      <c r="T102" s="6"/>
      <c r="U102" s="6"/>
      <c r="V102" s="6"/>
      <c r="W102" s="6"/>
      <c r="X102" s="6"/>
      <c r="Y102" s="6"/>
      <c r="Z102" s="6"/>
    </row>
    <row r="103" ht="60.0" customHeight="1">
      <c r="A103" s="104" t="s">
        <v>369</v>
      </c>
      <c r="B103" s="150" t="s">
        <v>329</v>
      </c>
      <c r="C103" s="155" t="s">
        <v>370</v>
      </c>
      <c r="D103" s="108">
        <v>2.0</v>
      </c>
      <c r="E103" s="113" t="s">
        <v>331</v>
      </c>
      <c r="F103" s="134" t="s">
        <v>373</v>
      </c>
      <c r="G103" s="108"/>
      <c r="H103" s="78"/>
      <c r="I103" s="78"/>
      <c r="J103" s="5"/>
      <c r="K103" s="6"/>
      <c r="L103" s="6"/>
      <c r="M103" s="6"/>
      <c r="N103" s="6"/>
      <c r="O103" s="6"/>
      <c r="P103" s="6"/>
      <c r="Q103" s="6"/>
      <c r="R103" s="6"/>
      <c r="S103" s="6"/>
      <c r="T103" s="6"/>
      <c r="U103" s="6"/>
      <c r="V103" s="6"/>
      <c r="W103" s="6"/>
      <c r="X103" s="6"/>
      <c r="Y103" s="6"/>
      <c r="Z103" s="6"/>
    </row>
    <row r="104" ht="30.0" customHeight="1">
      <c r="A104" s="104"/>
      <c r="B104" s="225"/>
      <c r="C104" s="115" t="s">
        <v>374</v>
      </c>
      <c r="D104" s="108">
        <v>0.0</v>
      </c>
      <c r="E104" s="113" t="s">
        <v>331</v>
      </c>
      <c r="F104" s="108"/>
      <c r="G104" s="108"/>
      <c r="H104" s="78"/>
      <c r="I104" s="78"/>
      <c r="J104" s="5"/>
      <c r="K104" s="6"/>
      <c r="L104" s="6"/>
      <c r="M104" s="6"/>
      <c r="N104" s="6"/>
      <c r="O104" s="6"/>
      <c r="P104" s="6"/>
      <c r="Q104" s="6"/>
      <c r="R104" s="6"/>
      <c r="S104" s="6"/>
      <c r="T104" s="6"/>
      <c r="U104" s="6"/>
      <c r="V104" s="6"/>
      <c r="W104" s="6"/>
      <c r="X104" s="6"/>
      <c r="Y104" s="6"/>
      <c r="Z104" s="6"/>
    </row>
    <row r="105" ht="31.5" customHeight="1">
      <c r="A105" s="104"/>
      <c r="B105" s="108"/>
      <c r="C105" s="156" t="s">
        <v>375</v>
      </c>
      <c r="D105" s="108">
        <v>2.0</v>
      </c>
      <c r="E105" s="113" t="s">
        <v>331</v>
      </c>
      <c r="F105" s="108"/>
      <c r="G105" s="108"/>
      <c r="H105" s="78"/>
      <c r="I105" s="78"/>
      <c r="J105" s="5"/>
      <c r="K105" s="6"/>
      <c r="L105" s="6"/>
      <c r="M105" s="6"/>
      <c r="N105" s="6"/>
      <c r="O105" s="6"/>
      <c r="P105" s="6"/>
      <c r="Q105" s="6"/>
      <c r="R105" s="6"/>
      <c r="S105" s="6"/>
      <c r="T105" s="6"/>
      <c r="U105" s="6"/>
      <c r="V105" s="6"/>
      <c r="W105" s="6"/>
      <c r="X105" s="6"/>
      <c r="Y105" s="6"/>
      <c r="Z105" s="6"/>
    </row>
    <row r="106" ht="47.25" customHeight="1">
      <c r="A106" s="104" t="s">
        <v>379</v>
      </c>
      <c r="B106" s="150" t="s">
        <v>339</v>
      </c>
      <c r="C106" s="116" t="s">
        <v>2945</v>
      </c>
      <c r="D106" s="108">
        <v>0.0</v>
      </c>
      <c r="E106" s="113" t="s">
        <v>331</v>
      </c>
      <c r="F106" s="108"/>
      <c r="G106" s="108"/>
      <c r="H106" s="78"/>
      <c r="I106" s="78"/>
      <c r="J106" s="5"/>
      <c r="K106" s="6"/>
      <c r="L106" s="6"/>
      <c r="M106" s="6"/>
      <c r="N106" s="6"/>
      <c r="O106" s="6"/>
      <c r="P106" s="6"/>
      <c r="Q106" s="6"/>
      <c r="R106" s="6"/>
      <c r="S106" s="6"/>
      <c r="T106" s="6"/>
      <c r="U106" s="6"/>
      <c r="V106" s="6"/>
      <c r="W106" s="6"/>
      <c r="X106" s="6"/>
      <c r="Y106" s="6"/>
      <c r="Z106" s="6"/>
    </row>
    <row r="107" ht="30.0" customHeight="1">
      <c r="A107" s="104"/>
      <c r="B107" s="108"/>
      <c r="C107" s="191" t="s">
        <v>381</v>
      </c>
      <c r="D107" s="108">
        <v>0.0</v>
      </c>
      <c r="E107" s="113" t="s">
        <v>331</v>
      </c>
      <c r="F107" s="108"/>
      <c r="G107" s="108"/>
      <c r="H107" s="78"/>
      <c r="I107" s="78"/>
      <c r="J107" s="5"/>
      <c r="K107" s="6"/>
      <c r="L107" s="6"/>
      <c r="M107" s="6"/>
      <c r="N107" s="6"/>
      <c r="O107" s="6"/>
      <c r="P107" s="6"/>
      <c r="Q107" s="6"/>
      <c r="R107" s="6"/>
      <c r="S107" s="6"/>
      <c r="T107" s="6"/>
      <c r="U107" s="6"/>
      <c r="V107" s="6"/>
      <c r="W107" s="6"/>
      <c r="X107" s="6"/>
      <c r="Y107" s="6"/>
      <c r="Z107" s="6"/>
    </row>
    <row r="108" ht="30.0" customHeight="1">
      <c r="A108" s="104"/>
      <c r="B108" s="108"/>
      <c r="C108" s="191" t="s">
        <v>2948</v>
      </c>
      <c r="D108" s="108">
        <v>2.0</v>
      </c>
      <c r="E108" s="113" t="s">
        <v>331</v>
      </c>
      <c r="F108" s="108"/>
      <c r="G108" s="108"/>
      <c r="H108" s="78"/>
      <c r="I108" s="78"/>
      <c r="J108" s="5"/>
      <c r="K108" s="6"/>
      <c r="L108" s="6"/>
      <c r="M108" s="6"/>
      <c r="N108" s="6"/>
      <c r="O108" s="6"/>
      <c r="P108" s="6"/>
      <c r="Q108" s="6"/>
      <c r="R108" s="6"/>
      <c r="S108" s="6"/>
      <c r="T108" s="6"/>
      <c r="U108" s="6"/>
      <c r="V108" s="6"/>
      <c r="W108" s="6"/>
      <c r="X108" s="6"/>
      <c r="Y108" s="6"/>
      <c r="Z108" s="6"/>
    </row>
    <row r="109" ht="45.0" customHeight="1">
      <c r="A109" s="104"/>
      <c r="B109" s="108"/>
      <c r="C109" s="191" t="s">
        <v>2952</v>
      </c>
      <c r="D109" s="108">
        <v>1.0</v>
      </c>
      <c r="E109" s="113" t="s">
        <v>331</v>
      </c>
      <c r="F109" s="108"/>
      <c r="G109" s="108"/>
      <c r="H109" s="78"/>
      <c r="I109" s="78"/>
      <c r="J109" s="5"/>
      <c r="K109" s="6"/>
      <c r="L109" s="6"/>
      <c r="M109" s="6"/>
      <c r="N109" s="6"/>
      <c r="O109" s="6"/>
      <c r="P109" s="6"/>
      <c r="Q109" s="6"/>
      <c r="R109" s="6"/>
      <c r="S109" s="6"/>
      <c r="T109" s="6"/>
      <c r="U109" s="6"/>
      <c r="V109" s="6"/>
      <c r="W109" s="6"/>
      <c r="X109" s="6"/>
      <c r="Y109" s="6"/>
      <c r="Z109" s="6"/>
    </row>
    <row r="110" ht="47.25" hidden="1" customHeight="1">
      <c r="A110" s="120" t="s">
        <v>345</v>
      </c>
      <c r="B110" s="150" t="s">
        <v>346</v>
      </c>
      <c r="C110" s="108"/>
      <c r="D110" s="108"/>
      <c r="E110" s="113"/>
      <c r="F110" s="108"/>
      <c r="G110" s="108"/>
      <c r="H110" s="78"/>
      <c r="I110" s="78"/>
      <c r="J110" s="5"/>
      <c r="K110" s="6"/>
      <c r="L110" s="6"/>
      <c r="M110" s="6"/>
      <c r="N110" s="6"/>
      <c r="O110" s="6"/>
      <c r="P110" s="6"/>
      <c r="Q110" s="6"/>
      <c r="R110" s="6"/>
      <c r="S110" s="6"/>
      <c r="T110" s="6"/>
      <c r="U110" s="6"/>
      <c r="V110" s="6"/>
      <c r="W110" s="6"/>
      <c r="X110" s="6"/>
      <c r="Y110" s="6"/>
      <c r="Z110" s="6"/>
    </row>
    <row r="111" ht="47.25" hidden="1" customHeight="1">
      <c r="A111" s="120" t="s">
        <v>410</v>
      </c>
      <c r="B111" s="150" t="s">
        <v>348</v>
      </c>
      <c r="C111" s="108"/>
      <c r="D111" s="108"/>
      <c r="E111" s="113"/>
      <c r="F111" s="108"/>
      <c r="G111" s="108"/>
      <c r="H111" s="78"/>
      <c r="I111" s="78"/>
      <c r="J111" s="5"/>
      <c r="K111" s="6"/>
      <c r="L111" s="6"/>
      <c r="M111" s="6"/>
      <c r="N111" s="6"/>
      <c r="O111" s="6"/>
      <c r="P111" s="6"/>
      <c r="Q111" s="6"/>
      <c r="R111" s="6"/>
      <c r="S111" s="6"/>
      <c r="T111" s="6"/>
      <c r="U111" s="6"/>
      <c r="V111" s="6"/>
      <c r="W111" s="6"/>
      <c r="X111" s="6"/>
      <c r="Y111" s="6"/>
      <c r="Z111" s="6"/>
    </row>
    <row r="112" ht="105.0" customHeight="1">
      <c r="A112" s="104" t="s">
        <v>349</v>
      </c>
      <c r="B112" s="150" t="s">
        <v>350</v>
      </c>
      <c r="C112" s="134" t="s">
        <v>2960</v>
      </c>
      <c r="D112" s="108">
        <v>0.0</v>
      </c>
      <c r="E112" s="109" t="s">
        <v>331</v>
      </c>
      <c r="F112" s="193" t="s">
        <v>2962</v>
      </c>
      <c r="G112" s="108"/>
      <c r="H112" s="78"/>
      <c r="I112" s="78"/>
      <c r="J112" s="5"/>
      <c r="K112" s="6"/>
      <c r="L112" s="6"/>
      <c r="M112" s="6"/>
      <c r="N112" s="6"/>
      <c r="O112" s="6"/>
      <c r="P112" s="6"/>
      <c r="Q112" s="6"/>
      <c r="R112" s="6"/>
      <c r="S112" s="6"/>
      <c r="T112" s="6"/>
      <c r="U112" s="6"/>
      <c r="V112" s="6"/>
      <c r="W112" s="6"/>
      <c r="X112" s="6"/>
      <c r="Y112" s="6"/>
      <c r="Z112" s="6"/>
    </row>
    <row r="113" ht="30.0" customHeight="1">
      <c r="A113" s="104"/>
      <c r="B113" s="150"/>
      <c r="C113" s="134" t="s">
        <v>2965</v>
      </c>
      <c r="D113" s="108">
        <v>0.0</v>
      </c>
      <c r="E113" s="109" t="s">
        <v>331</v>
      </c>
      <c r="F113" s="193"/>
      <c r="G113" s="108"/>
      <c r="H113" s="78"/>
      <c r="I113" s="78"/>
      <c r="J113" s="5"/>
      <c r="K113" s="6"/>
      <c r="L113" s="6"/>
      <c r="M113" s="6"/>
      <c r="N113" s="6"/>
      <c r="O113" s="6"/>
      <c r="P113" s="6"/>
      <c r="Q113" s="6"/>
      <c r="R113" s="6"/>
      <c r="S113" s="6"/>
      <c r="T113" s="6"/>
      <c r="U113" s="6"/>
      <c r="V113" s="6"/>
      <c r="W113" s="6"/>
      <c r="X113" s="6"/>
      <c r="Y113" s="6"/>
      <c r="Z113" s="6"/>
    </row>
    <row r="114" ht="47.25" customHeight="1">
      <c r="A114" s="104" t="s">
        <v>419</v>
      </c>
      <c r="B114" s="150" t="s">
        <v>354</v>
      </c>
      <c r="C114" s="144" t="s">
        <v>355</v>
      </c>
      <c r="D114" s="108">
        <v>1.0</v>
      </c>
      <c r="E114" s="109" t="s">
        <v>331</v>
      </c>
      <c r="F114" s="108"/>
      <c r="G114" s="108"/>
      <c r="H114" s="78"/>
      <c r="I114" s="78"/>
      <c r="J114" s="5"/>
      <c r="K114" s="6"/>
      <c r="L114" s="6"/>
      <c r="M114" s="6"/>
      <c r="N114" s="6"/>
      <c r="O114" s="6"/>
      <c r="P114" s="6"/>
      <c r="Q114" s="6"/>
      <c r="R114" s="6"/>
      <c r="S114" s="6"/>
      <c r="T114" s="6"/>
      <c r="U114" s="6"/>
      <c r="V114" s="6"/>
      <c r="W114" s="6"/>
      <c r="X114" s="6"/>
      <c r="Y114" s="6"/>
      <c r="Z114" s="6"/>
    </row>
    <row r="115" ht="63.0" hidden="1" customHeight="1">
      <c r="A115" s="120" t="s">
        <v>421</v>
      </c>
      <c r="B115" s="150" t="s">
        <v>357</v>
      </c>
      <c r="C115" s="108"/>
      <c r="D115" s="108"/>
      <c r="E115" s="113"/>
      <c r="F115" s="108"/>
      <c r="G115" s="108"/>
      <c r="H115" s="78"/>
      <c r="I115" s="78"/>
      <c r="J115" s="5"/>
      <c r="K115" s="6"/>
      <c r="L115" s="6"/>
      <c r="M115" s="6"/>
      <c r="N115" s="6"/>
      <c r="O115" s="6"/>
      <c r="P115" s="6"/>
      <c r="Q115" s="6"/>
      <c r="R115" s="6"/>
      <c r="S115" s="6"/>
      <c r="T115" s="6"/>
      <c r="U115" s="6"/>
      <c r="V115" s="6"/>
      <c r="W115" s="6"/>
      <c r="X115" s="6"/>
      <c r="Y115" s="6"/>
      <c r="Z115" s="6"/>
    </row>
    <row r="116" ht="47.25" customHeight="1">
      <c r="A116" s="104" t="s">
        <v>361</v>
      </c>
      <c r="B116" s="150" t="s">
        <v>362</v>
      </c>
      <c r="C116" s="110" t="s">
        <v>2759</v>
      </c>
      <c r="D116" s="108">
        <v>2.0</v>
      </c>
      <c r="E116" s="113" t="s">
        <v>331</v>
      </c>
      <c r="F116" s="108"/>
      <c r="G116" s="108"/>
      <c r="H116" s="78"/>
      <c r="I116" s="78"/>
      <c r="J116" s="5"/>
      <c r="K116" s="6"/>
      <c r="L116" s="6"/>
      <c r="M116" s="6"/>
      <c r="N116" s="6"/>
      <c r="O116" s="6"/>
      <c r="P116" s="6"/>
      <c r="Q116" s="6"/>
      <c r="R116" s="6"/>
      <c r="S116" s="6"/>
      <c r="T116" s="6"/>
      <c r="U116" s="6"/>
      <c r="V116" s="6"/>
      <c r="W116" s="6"/>
      <c r="X116" s="6"/>
      <c r="Y116" s="6"/>
      <c r="Z116" s="6"/>
    </row>
    <row r="117" ht="39.75" customHeight="1">
      <c r="A117" s="152" t="s">
        <v>426</v>
      </c>
      <c r="B117" s="301" t="s">
        <v>2966</v>
      </c>
      <c r="C117" s="3"/>
      <c r="D117" s="3"/>
      <c r="E117" s="3"/>
      <c r="F117" s="3"/>
      <c r="G117" s="4"/>
      <c r="H117" s="78"/>
      <c r="I117" s="78"/>
      <c r="J117" s="5"/>
      <c r="K117" s="6"/>
      <c r="L117" s="6"/>
      <c r="M117" s="6"/>
      <c r="N117" s="6"/>
      <c r="O117" s="6"/>
      <c r="P117" s="6"/>
      <c r="Q117" s="6"/>
      <c r="R117" s="6"/>
      <c r="S117" s="6"/>
      <c r="T117" s="6"/>
      <c r="U117" s="6"/>
      <c r="V117" s="6"/>
      <c r="W117" s="6"/>
      <c r="X117" s="6"/>
      <c r="Y117" s="6"/>
      <c r="Z117" s="6"/>
    </row>
    <row r="118" ht="47.25" hidden="1" customHeight="1">
      <c r="A118" s="120" t="s">
        <v>433</v>
      </c>
      <c r="B118" s="170" t="s">
        <v>372</v>
      </c>
      <c r="C118" s="5"/>
      <c r="D118" s="108"/>
      <c r="E118" s="113"/>
      <c r="F118" s="108"/>
      <c r="G118" s="108"/>
      <c r="H118" s="78"/>
      <c r="I118" s="78"/>
      <c r="J118" s="5"/>
      <c r="K118" s="6"/>
      <c r="L118" s="6"/>
      <c r="M118" s="6"/>
      <c r="N118" s="6"/>
      <c r="O118" s="6"/>
      <c r="P118" s="6"/>
      <c r="Q118" s="6"/>
      <c r="R118" s="6"/>
      <c r="S118" s="6"/>
      <c r="T118" s="6"/>
      <c r="U118" s="6"/>
      <c r="V118" s="6"/>
      <c r="W118" s="6"/>
      <c r="X118" s="6"/>
      <c r="Y118" s="6"/>
      <c r="Z118" s="6"/>
    </row>
    <row r="119" ht="78.75" hidden="1" customHeight="1">
      <c r="A119" s="120" t="s">
        <v>393</v>
      </c>
      <c r="B119" s="170" t="s">
        <v>394</v>
      </c>
      <c r="C119" s="108"/>
      <c r="D119" s="108"/>
      <c r="E119" s="113"/>
      <c r="F119" s="108"/>
      <c r="G119" s="108"/>
      <c r="H119" s="78"/>
      <c r="I119" s="78"/>
      <c r="J119" s="5"/>
      <c r="K119" s="6"/>
      <c r="L119" s="6"/>
      <c r="M119" s="6"/>
      <c r="N119" s="6"/>
      <c r="O119" s="6"/>
      <c r="P119" s="6"/>
      <c r="Q119" s="6"/>
      <c r="R119" s="6"/>
      <c r="S119" s="6"/>
      <c r="T119" s="6"/>
      <c r="U119" s="6"/>
      <c r="V119" s="6"/>
      <c r="W119" s="6"/>
      <c r="X119" s="6"/>
      <c r="Y119" s="6"/>
      <c r="Z119" s="6"/>
    </row>
    <row r="120" ht="63.0" hidden="1" customHeight="1">
      <c r="A120" s="120" t="s">
        <v>451</v>
      </c>
      <c r="B120" s="166" t="s">
        <v>397</v>
      </c>
      <c r="C120" s="108"/>
      <c r="D120" s="108"/>
      <c r="E120" s="113"/>
      <c r="F120" s="108"/>
      <c r="G120" s="108"/>
      <c r="H120" s="78"/>
      <c r="I120" s="78"/>
      <c r="J120" s="5"/>
      <c r="K120" s="6"/>
      <c r="L120" s="6"/>
      <c r="M120" s="6"/>
      <c r="N120" s="6"/>
      <c r="O120" s="6"/>
      <c r="P120" s="6"/>
      <c r="Q120" s="6"/>
      <c r="R120" s="6"/>
      <c r="S120" s="6"/>
      <c r="T120" s="6"/>
      <c r="U120" s="6"/>
      <c r="V120" s="6"/>
      <c r="W120" s="6"/>
      <c r="X120" s="6"/>
      <c r="Y120" s="6"/>
      <c r="Z120" s="6"/>
    </row>
    <row r="121" ht="47.25" hidden="1" customHeight="1">
      <c r="A121" s="120" t="s">
        <v>460</v>
      </c>
      <c r="B121" s="153" t="s">
        <v>414</v>
      </c>
      <c r="C121" s="134"/>
      <c r="D121" s="108"/>
      <c r="E121" s="113"/>
      <c r="F121" s="108"/>
      <c r="G121" s="108"/>
      <c r="H121" s="78"/>
      <c r="I121" s="78"/>
      <c r="J121" s="5"/>
      <c r="K121" s="6"/>
      <c r="L121" s="6"/>
      <c r="M121" s="6"/>
      <c r="N121" s="6"/>
      <c r="O121" s="6"/>
      <c r="P121" s="6"/>
      <c r="Q121" s="6"/>
      <c r="R121" s="6"/>
      <c r="S121" s="6"/>
      <c r="T121" s="6"/>
      <c r="U121" s="6"/>
      <c r="V121" s="6"/>
      <c r="W121" s="6"/>
      <c r="X121" s="6"/>
      <c r="Y121" s="6"/>
      <c r="Z121" s="6"/>
    </row>
    <row r="122" ht="47.25" hidden="1" customHeight="1">
      <c r="A122" s="120" t="s">
        <v>416</v>
      </c>
      <c r="B122" s="164" t="s">
        <v>417</v>
      </c>
      <c r="C122" s="108"/>
      <c r="D122" s="108"/>
      <c r="E122" s="113"/>
      <c r="F122" s="108"/>
      <c r="G122" s="108"/>
      <c r="H122" s="78"/>
      <c r="I122" s="78"/>
      <c r="J122" s="5"/>
      <c r="K122" s="6"/>
      <c r="L122" s="6"/>
      <c r="M122" s="6"/>
      <c r="N122" s="6"/>
      <c r="O122" s="6"/>
      <c r="P122" s="6"/>
      <c r="Q122" s="6"/>
      <c r="R122" s="6"/>
      <c r="S122" s="6"/>
      <c r="T122" s="6"/>
      <c r="U122" s="6"/>
      <c r="V122" s="6"/>
      <c r="W122" s="6"/>
      <c r="X122" s="6"/>
      <c r="Y122" s="6"/>
      <c r="Z122" s="6"/>
    </row>
    <row r="123" ht="39.75" customHeight="1">
      <c r="A123" s="152" t="s">
        <v>469</v>
      </c>
      <c r="B123" s="301" t="s">
        <v>425</v>
      </c>
      <c r="C123" s="3"/>
      <c r="D123" s="3"/>
      <c r="E123" s="3"/>
      <c r="F123" s="3"/>
      <c r="G123" s="4"/>
      <c r="H123" s="78">
        <f>SUM(D124:D126)</f>
        <v>5</v>
      </c>
      <c r="I123" s="78">
        <f>COUNT(D124:D126)*2</f>
        <v>6</v>
      </c>
      <c r="J123" s="5"/>
      <c r="K123" s="6"/>
      <c r="L123" s="6"/>
      <c r="M123" s="6"/>
      <c r="N123" s="6"/>
      <c r="O123" s="6"/>
      <c r="P123" s="6"/>
      <c r="Q123" s="6"/>
      <c r="R123" s="6"/>
      <c r="S123" s="6"/>
      <c r="T123" s="6"/>
      <c r="U123" s="6"/>
      <c r="V123" s="6"/>
      <c r="W123" s="6"/>
      <c r="X123" s="6"/>
      <c r="Y123" s="6"/>
      <c r="Z123" s="6"/>
    </row>
    <row r="124" ht="31.5" customHeight="1">
      <c r="A124" s="104" t="s">
        <v>488</v>
      </c>
      <c r="B124" s="170" t="s">
        <v>431</v>
      </c>
      <c r="C124" s="134" t="s">
        <v>2970</v>
      </c>
      <c r="D124" s="108">
        <v>2.0</v>
      </c>
      <c r="E124" s="113" t="s">
        <v>331</v>
      </c>
      <c r="F124" s="108"/>
      <c r="G124" s="108"/>
      <c r="H124" s="78"/>
      <c r="I124" s="78"/>
      <c r="J124" s="5"/>
      <c r="K124" s="6"/>
      <c r="L124" s="6"/>
      <c r="M124" s="6"/>
      <c r="N124" s="6"/>
      <c r="O124" s="6"/>
      <c r="P124" s="6"/>
      <c r="Q124" s="6"/>
      <c r="R124" s="6"/>
      <c r="S124" s="6"/>
      <c r="T124" s="6"/>
      <c r="U124" s="6"/>
      <c r="V124" s="6"/>
      <c r="W124" s="6"/>
      <c r="X124" s="6"/>
      <c r="Y124" s="6"/>
      <c r="Z124" s="6"/>
    </row>
    <row r="125" ht="47.25" customHeight="1">
      <c r="A125" s="104" t="s">
        <v>499</v>
      </c>
      <c r="B125" s="170" t="s">
        <v>437</v>
      </c>
      <c r="C125" s="134" t="s">
        <v>523</v>
      </c>
      <c r="D125" s="108">
        <v>2.0</v>
      </c>
      <c r="E125" s="113" t="s">
        <v>64</v>
      </c>
      <c r="F125" s="108"/>
      <c r="G125" s="108"/>
      <c r="H125" s="78"/>
      <c r="I125" s="78"/>
      <c r="J125" s="5"/>
      <c r="K125" s="6"/>
      <c r="L125" s="6"/>
      <c r="M125" s="6"/>
      <c r="N125" s="6"/>
      <c r="O125" s="6"/>
      <c r="P125" s="6"/>
      <c r="Q125" s="6"/>
      <c r="R125" s="6"/>
      <c r="S125" s="6"/>
      <c r="T125" s="6"/>
      <c r="U125" s="6"/>
      <c r="V125" s="6"/>
      <c r="W125" s="6"/>
      <c r="X125" s="6"/>
      <c r="Y125" s="6"/>
      <c r="Z125" s="6"/>
    </row>
    <row r="126" ht="63.0" customHeight="1">
      <c r="A126" s="104" t="s">
        <v>505</v>
      </c>
      <c r="B126" s="170" t="s">
        <v>445</v>
      </c>
      <c r="C126" s="115" t="s">
        <v>446</v>
      </c>
      <c r="D126" s="108">
        <v>1.0</v>
      </c>
      <c r="E126" s="113" t="s">
        <v>526</v>
      </c>
      <c r="F126" s="108"/>
      <c r="G126" s="108"/>
      <c r="H126" s="78"/>
      <c r="I126" s="78"/>
      <c r="J126" s="5"/>
      <c r="K126" s="6"/>
      <c r="L126" s="6"/>
      <c r="M126" s="6"/>
      <c r="N126" s="6"/>
      <c r="O126" s="6"/>
      <c r="P126" s="6"/>
      <c r="Q126" s="6"/>
      <c r="R126" s="6"/>
      <c r="S126" s="6"/>
      <c r="T126" s="6"/>
      <c r="U126" s="6"/>
      <c r="V126" s="6"/>
      <c r="W126" s="6"/>
      <c r="X126" s="6"/>
      <c r="Y126" s="6"/>
      <c r="Z126" s="6"/>
    </row>
    <row r="127" ht="78.75" hidden="1" customHeight="1">
      <c r="A127" s="120" t="s">
        <v>514</v>
      </c>
      <c r="B127" s="153" t="s">
        <v>450</v>
      </c>
      <c r="C127" s="108"/>
      <c r="D127" s="108"/>
      <c r="E127" s="113"/>
      <c r="F127" s="108"/>
      <c r="G127" s="108"/>
      <c r="H127" s="78"/>
      <c r="I127" s="78"/>
      <c r="J127" s="5"/>
      <c r="K127" s="6"/>
      <c r="L127" s="6"/>
      <c r="M127" s="6"/>
      <c r="N127" s="6"/>
      <c r="O127" s="6"/>
      <c r="P127" s="6"/>
      <c r="Q127" s="6"/>
      <c r="R127" s="6"/>
      <c r="S127" s="6"/>
      <c r="T127" s="6"/>
      <c r="U127" s="6"/>
      <c r="V127" s="6"/>
      <c r="W127" s="6"/>
      <c r="X127" s="6"/>
      <c r="Y127" s="6"/>
      <c r="Z127" s="6"/>
    </row>
    <row r="128" ht="39.75" customHeight="1">
      <c r="A128" s="152" t="s">
        <v>521</v>
      </c>
      <c r="B128" s="301" t="s">
        <v>455</v>
      </c>
      <c r="C128" s="3"/>
      <c r="D128" s="3"/>
      <c r="E128" s="3"/>
      <c r="F128" s="3"/>
      <c r="G128" s="4"/>
      <c r="H128" s="78">
        <f>SUM(D129:D134)</f>
        <v>5</v>
      </c>
      <c r="I128" s="78">
        <f>COUNT(D129:D134)*2</f>
        <v>8</v>
      </c>
      <c r="J128" s="5"/>
      <c r="K128" s="6"/>
      <c r="L128" s="6"/>
      <c r="M128" s="6"/>
      <c r="N128" s="6"/>
      <c r="O128" s="6"/>
      <c r="P128" s="6"/>
      <c r="Q128" s="6"/>
      <c r="R128" s="6"/>
      <c r="S128" s="6"/>
      <c r="T128" s="6"/>
      <c r="U128" s="6"/>
      <c r="V128" s="6"/>
      <c r="W128" s="6"/>
      <c r="X128" s="6"/>
      <c r="Y128" s="6"/>
      <c r="Z128" s="6"/>
    </row>
    <row r="129" ht="63.0" customHeight="1">
      <c r="A129" s="104" t="s">
        <v>528</v>
      </c>
      <c r="B129" s="170" t="s">
        <v>463</v>
      </c>
      <c r="C129" s="134" t="s">
        <v>2977</v>
      </c>
      <c r="D129" s="108">
        <v>1.0</v>
      </c>
      <c r="E129" s="113" t="s">
        <v>152</v>
      </c>
      <c r="F129" s="108"/>
      <c r="G129" s="108" t="s">
        <v>2978</v>
      </c>
      <c r="H129" s="78"/>
      <c r="I129" s="78"/>
      <c r="J129" s="5"/>
      <c r="K129" s="6"/>
      <c r="L129" s="6"/>
      <c r="M129" s="6"/>
      <c r="N129" s="6"/>
      <c r="O129" s="6"/>
      <c r="P129" s="6"/>
      <c r="Q129" s="6"/>
      <c r="R129" s="6"/>
      <c r="S129" s="6"/>
      <c r="T129" s="6"/>
      <c r="U129" s="6"/>
      <c r="V129" s="6"/>
      <c r="W129" s="6"/>
      <c r="X129" s="6"/>
      <c r="Y129" s="6"/>
      <c r="Z129" s="6"/>
    </row>
    <row r="130" ht="47.25" hidden="1" customHeight="1">
      <c r="A130" s="120" t="s">
        <v>533</v>
      </c>
      <c r="B130" s="170" t="s">
        <v>467</v>
      </c>
      <c r="C130" s="134"/>
      <c r="D130" s="108"/>
      <c r="E130" s="113"/>
      <c r="F130" s="108"/>
      <c r="G130" s="108"/>
      <c r="H130" s="78"/>
      <c r="I130" s="78"/>
      <c r="J130" s="5"/>
      <c r="K130" s="6"/>
      <c r="L130" s="6"/>
      <c r="M130" s="6"/>
      <c r="N130" s="6"/>
      <c r="O130" s="6"/>
      <c r="P130" s="6"/>
      <c r="Q130" s="6"/>
      <c r="R130" s="6"/>
      <c r="S130" s="6"/>
      <c r="T130" s="6"/>
      <c r="U130" s="6"/>
      <c r="V130" s="6"/>
      <c r="W130" s="6"/>
      <c r="X130" s="6"/>
      <c r="Y130" s="6"/>
      <c r="Z130" s="6"/>
    </row>
    <row r="131" ht="31.5" hidden="1" customHeight="1">
      <c r="A131" s="120" t="s">
        <v>534</v>
      </c>
      <c r="B131" s="170" t="s">
        <v>471</v>
      </c>
      <c r="C131" s="134"/>
      <c r="D131" s="108"/>
      <c r="E131" s="113"/>
      <c r="F131" s="108"/>
      <c r="G131" s="108"/>
      <c r="H131" s="78"/>
      <c r="I131" s="78"/>
      <c r="J131" s="5"/>
      <c r="K131" s="6"/>
      <c r="L131" s="6"/>
      <c r="M131" s="6"/>
      <c r="N131" s="6"/>
      <c r="O131" s="6"/>
      <c r="P131" s="6"/>
      <c r="Q131" s="6"/>
      <c r="R131" s="6"/>
      <c r="S131" s="6"/>
      <c r="T131" s="6"/>
      <c r="U131" s="6"/>
      <c r="V131" s="6"/>
      <c r="W131" s="6"/>
      <c r="X131" s="6"/>
      <c r="Y131" s="6"/>
      <c r="Z131" s="6"/>
    </row>
    <row r="132" ht="63.0" customHeight="1">
      <c r="A132" s="104" t="s">
        <v>538</v>
      </c>
      <c r="B132" s="170" t="s">
        <v>476</v>
      </c>
      <c r="C132" s="134" t="s">
        <v>2981</v>
      </c>
      <c r="D132" s="108">
        <v>2.0</v>
      </c>
      <c r="E132" s="113" t="s">
        <v>479</v>
      </c>
      <c r="F132" s="108"/>
      <c r="G132" s="108"/>
      <c r="H132" s="78"/>
      <c r="I132" s="78"/>
      <c r="J132" s="5"/>
      <c r="K132" s="6"/>
      <c r="L132" s="6"/>
      <c r="M132" s="6"/>
      <c r="N132" s="6"/>
      <c r="O132" s="6"/>
      <c r="P132" s="6"/>
      <c r="Q132" s="6"/>
      <c r="R132" s="6"/>
      <c r="S132" s="6"/>
      <c r="T132" s="6"/>
      <c r="U132" s="6"/>
      <c r="V132" s="6"/>
      <c r="W132" s="6"/>
      <c r="X132" s="6"/>
      <c r="Y132" s="6"/>
      <c r="Z132" s="6"/>
    </row>
    <row r="133" ht="60.0" customHeight="1">
      <c r="A133" s="104"/>
      <c r="B133" s="122"/>
      <c r="C133" s="134" t="s">
        <v>2982</v>
      </c>
      <c r="D133" s="108">
        <v>2.0</v>
      </c>
      <c r="E133" s="113" t="s">
        <v>495</v>
      </c>
      <c r="F133" s="108"/>
      <c r="G133" s="108"/>
      <c r="H133" s="78"/>
      <c r="I133" s="78"/>
      <c r="J133" s="5"/>
      <c r="K133" s="6"/>
      <c r="L133" s="6"/>
      <c r="M133" s="6"/>
      <c r="N133" s="6"/>
      <c r="O133" s="6"/>
      <c r="P133" s="6"/>
      <c r="Q133" s="6"/>
      <c r="R133" s="6"/>
      <c r="S133" s="6"/>
      <c r="T133" s="6"/>
      <c r="U133" s="6"/>
      <c r="V133" s="6"/>
      <c r="W133" s="6"/>
      <c r="X133" s="6"/>
      <c r="Y133" s="6"/>
      <c r="Z133" s="6"/>
    </row>
    <row r="134" ht="60.0" customHeight="1">
      <c r="A134" s="104" t="s">
        <v>548</v>
      </c>
      <c r="B134" s="248" t="s">
        <v>2984</v>
      </c>
      <c r="C134" s="121" t="s">
        <v>2926</v>
      </c>
      <c r="D134" s="108">
        <v>0.0</v>
      </c>
      <c r="E134" s="113" t="s">
        <v>331</v>
      </c>
      <c r="F134" s="108"/>
      <c r="G134" s="108"/>
      <c r="H134" s="78"/>
      <c r="I134" s="78"/>
      <c r="J134" s="5"/>
      <c r="K134" s="6"/>
      <c r="L134" s="6"/>
      <c r="M134" s="6"/>
      <c r="N134" s="6"/>
      <c r="O134" s="6"/>
      <c r="P134" s="6"/>
      <c r="Q134" s="6"/>
      <c r="R134" s="6"/>
      <c r="S134" s="6"/>
      <c r="T134" s="6"/>
      <c r="U134" s="6"/>
      <c r="V134" s="6"/>
      <c r="W134" s="6"/>
      <c r="X134" s="6"/>
      <c r="Y134" s="6"/>
      <c r="Z134" s="6"/>
    </row>
    <row r="135" ht="39.75" customHeight="1">
      <c r="A135" s="152" t="s">
        <v>553</v>
      </c>
      <c r="B135" s="301" t="s">
        <v>486</v>
      </c>
      <c r="C135" s="3"/>
      <c r="D135" s="3"/>
      <c r="E135" s="3"/>
      <c r="F135" s="3"/>
      <c r="G135" s="4"/>
      <c r="H135" s="78">
        <f>SUM(D136:D146)</f>
        <v>16</v>
      </c>
      <c r="I135" s="78">
        <f>COUNT(D136:D146)*2</f>
        <v>20</v>
      </c>
      <c r="J135" s="5"/>
      <c r="K135" s="6"/>
      <c r="L135" s="6"/>
      <c r="M135" s="6"/>
      <c r="N135" s="6"/>
      <c r="O135" s="6"/>
      <c r="P135" s="6"/>
      <c r="Q135" s="6"/>
      <c r="R135" s="6"/>
      <c r="S135" s="6"/>
      <c r="T135" s="6"/>
      <c r="U135" s="6"/>
      <c r="V135" s="6"/>
      <c r="W135" s="6"/>
      <c r="X135" s="6"/>
      <c r="Y135" s="6"/>
      <c r="Z135" s="6"/>
    </row>
    <row r="136" ht="63.0" customHeight="1">
      <c r="A136" s="104" t="s">
        <v>491</v>
      </c>
      <c r="B136" s="170" t="s">
        <v>492</v>
      </c>
      <c r="C136" s="134" t="s">
        <v>2988</v>
      </c>
      <c r="D136" s="108">
        <v>2.0</v>
      </c>
      <c r="E136" s="113" t="s">
        <v>495</v>
      </c>
      <c r="F136" s="108"/>
      <c r="G136" s="108"/>
      <c r="H136" s="78"/>
      <c r="I136" s="78"/>
      <c r="J136" s="5"/>
      <c r="K136" s="6"/>
      <c r="L136" s="6"/>
      <c r="M136" s="6"/>
      <c r="N136" s="6"/>
      <c r="O136" s="6"/>
      <c r="P136" s="6"/>
      <c r="Q136" s="6"/>
      <c r="R136" s="6"/>
      <c r="S136" s="6"/>
      <c r="T136" s="6"/>
      <c r="U136" s="6"/>
      <c r="V136" s="6"/>
      <c r="W136" s="6"/>
      <c r="X136" s="6"/>
      <c r="Y136" s="6"/>
      <c r="Z136" s="6"/>
    </row>
    <row r="137" ht="15.75" customHeight="1">
      <c r="A137" s="104"/>
      <c r="B137" s="170"/>
      <c r="C137" s="121" t="s">
        <v>2989</v>
      </c>
      <c r="D137" s="108">
        <v>2.0</v>
      </c>
      <c r="E137" s="113" t="s">
        <v>495</v>
      </c>
      <c r="F137" s="108"/>
      <c r="G137" s="108"/>
      <c r="H137" s="78"/>
      <c r="I137" s="78"/>
      <c r="J137" s="5"/>
      <c r="K137" s="6"/>
      <c r="L137" s="6"/>
      <c r="M137" s="6"/>
      <c r="N137" s="6"/>
      <c r="O137" s="6"/>
      <c r="P137" s="6"/>
      <c r="Q137" s="6"/>
      <c r="R137" s="6"/>
      <c r="S137" s="6"/>
      <c r="T137" s="6"/>
      <c r="U137" s="6"/>
      <c r="V137" s="6"/>
      <c r="W137" s="6"/>
      <c r="X137" s="6"/>
      <c r="Y137" s="6"/>
      <c r="Z137" s="6"/>
    </row>
    <row r="138" ht="30.0" customHeight="1">
      <c r="A138" s="104"/>
      <c r="B138" s="170"/>
      <c r="C138" s="134" t="s">
        <v>2990</v>
      </c>
      <c r="D138" s="108">
        <v>2.0</v>
      </c>
      <c r="E138" s="113" t="s">
        <v>495</v>
      </c>
      <c r="F138" s="108"/>
      <c r="G138" s="108"/>
      <c r="H138" s="78"/>
      <c r="I138" s="78"/>
      <c r="J138" s="5"/>
      <c r="K138" s="6"/>
      <c r="L138" s="6"/>
      <c r="M138" s="6"/>
      <c r="N138" s="6"/>
      <c r="O138" s="6"/>
      <c r="P138" s="6"/>
      <c r="Q138" s="6"/>
      <c r="R138" s="6"/>
      <c r="S138" s="6"/>
      <c r="T138" s="6"/>
      <c r="U138" s="6"/>
      <c r="V138" s="6"/>
      <c r="W138" s="6"/>
      <c r="X138" s="6"/>
      <c r="Y138" s="6"/>
      <c r="Z138" s="6"/>
    </row>
    <row r="139" ht="30.0" customHeight="1">
      <c r="A139" s="104"/>
      <c r="B139" s="170"/>
      <c r="C139" s="134" t="s">
        <v>2991</v>
      </c>
      <c r="D139" s="108">
        <v>2.0</v>
      </c>
      <c r="E139" s="113" t="s">
        <v>495</v>
      </c>
      <c r="F139" s="108"/>
      <c r="G139" s="108"/>
      <c r="H139" s="78"/>
      <c r="I139" s="78"/>
      <c r="J139" s="5"/>
      <c r="K139" s="6"/>
      <c r="L139" s="6"/>
      <c r="M139" s="6"/>
      <c r="N139" s="6"/>
      <c r="O139" s="6"/>
      <c r="P139" s="6"/>
      <c r="Q139" s="6"/>
      <c r="R139" s="6"/>
      <c r="S139" s="6"/>
      <c r="T139" s="6"/>
      <c r="U139" s="6"/>
      <c r="V139" s="6"/>
      <c r="W139" s="6"/>
      <c r="X139" s="6"/>
      <c r="Y139" s="6"/>
      <c r="Z139" s="6"/>
    </row>
    <row r="140" ht="15.75" customHeight="1">
      <c r="A140" s="104"/>
      <c r="B140" s="170"/>
      <c r="C140" s="134" t="s">
        <v>2940</v>
      </c>
      <c r="D140" s="108">
        <v>2.0</v>
      </c>
      <c r="E140" s="113" t="s">
        <v>495</v>
      </c>
      <c r="F140" s="108"/>
      <c r="G140" s="108"/>
      <c r="H140" s="78"/>
      <c r="I140" s="78"/>
      <c r="J140" s="5"/>
      <c r="K140" s="6"/>
      <c r="L140" s="6"/>
      <c r="M140" s="6"/>
      <c r="N140" s="6"/>
      <c r="O140" s="6"/>
      <c r="P140" s="6"/>
      <c r="Q140" s="6"/>
      <c r="R140" s="6"/>
      <c r="S140" s="6"/>
      <c r="T140" s="6"/>
      <c r="U140" s="6"/>
      <c r="V140" s="6"/>
      <c r="W140" s="6"/>
      <c r="X140" s="6"/>
      <c r="Y140" s="6"/>
      <c r="Z140" s="6"/>
    </row>
    <row r="141" ht="15.75" customHeight="1">
      <c r="A141" s="104"/>
      <c r="B141" s="170"/>
      <c r="C141" s="134" t="s">
        <v>2790</v>
      </c>
      <c r="D141" s="108">
        <v>2.0</v>
      </c>
      <c r="E141" s="113" t="s">
        <v>495</v>
      </c>
      <c r="F141" s="108"/>
      <c r="G141" s="108"/>
      <c r="H141" s="78"/>
      <c r="I141" s="78"/>
      <c r="J141" s="5"/>
      <c r="K141" s="6"/>
      <c r="L141" s="6"/>
      <c r="M141" s="6"/>
      <c r="N141" s="6"/>
      <c r="O141" s="6"/>
      <c r="P141" s="6"/>
      <c r="Q141" s="6"/>
      <c r="R141" s="6"/>
      <c r="S141" s="6"/>
      <c r="T141" s="6"/>
      <c r="U141" s="6"/>
      <c r="V141" s="6"/>
      <c r="W141" s="6"/>
      <c r="X141" s="6"/>
      <c r="Y141" s="6"/>
      <c r="Z141" s="6"/>
    </row>
    <row r="142" ht="15.75" customHeight="1">
      <c r="A142" s="104"/>
      <c r="B142" s="170"/>
      <c r="C142" s="134" t="s">
        <v>2996</v>
      </c>
      <c r="D142" s="108">
        <v>2.0</v>
      </c>
      <c r="E142" s="113" t="s">
        <v>495</v>
      </c>
      <c r="F142" s="108"/>
      <c r="G142" s="108"/>
      <c r="H142" s="78"/>
      <c r="I142" s="78"/>
      <c r="J142" s="5"/>
      <c r="K142" s="6"/>
      <c r="L142" s="6"/>
      <c r="M142" s="6"/>
      <c r="N142" s="6"/>
      <c r="O142" s="6"/>
      <c r="P142" s="6"/>
      <c r="Q142" s="6"/>
      <c r="R142" s="6"/>
      <c r="S142" s="6"/>
      <c r="T142" s="6"/>
      <c r="U142" s="6"/>
      <c r="V142" s="6"/>
      <c r="W142" s="6"/>
      <c r="X142" s="6"/>
      <c r="Y142" s="6"/>
      <c r="Z142" s="6"/>
    </row>
    <row r="143" ht="47.25" customHeight="1">
      <c r="A143" s="104" t="s">
        <v>567</v>
      </c>
      <c r="B143" s="170" t="s">
        <v>497</v>
      </c>
      <c r="C143" s="115" t="s">
        <v>498</v>
      </c>
      <c r="D143" s="108">
        <v>1.0</v>
      </c>
      <c r="E143" s="113" t="s">
        <v>495</v>
      </c>
      <c r="F143" s="108"/>
      <c r="G143" s="110" t="s">
        <v>3000</v>
      </c>
      <c r="H143" s="78"/>
      <c r="I143" s="78"/>
      <c r="J143" s="5"/>
      <c r="K143" s="6"/>
      <c r="L143" s="6"/>
      <c r="M143" s="6"/>
      <c r="N143" s="6"/>
      <c r="O143" s="6"/>
      <c r="P143" s="6"/>
      <c r="Q143" s="6"/>
      <c r="R143" s="6"/>
      <c r="S143" s="6"/>
      <c r="T143" s="6"/>
      <c r="U143" s="6"/>
      <c r="V143" s="6"/>
      <c r="W143" s="6"/>
      <c r="X143" s="6"/>
      <c r="Y143" s="6"/>
      <c r="Z143" s="6"/>
    </row>
    <row r="144" ht="47.25" customHeight="1">
      <c r="A144" s="104" t="s">
        <v>570</v>
      </c>
      <c r="B144" s="153" t="s">
        <v>503</v>
      </c>
      <c r="C144" s="115" t="s">
        <v>504</v>
      </c>
      <c r="D144" s="108">
        <v>1.0</v>
      </c>
      <c r="E144" s="113" t="s">
        <v>495</v>
      </c>
      <c r="F144" s="108"/>
      <c r="G144" s="108"/>
      <c r="H144" s="78"/>
      <c r="I144" s="78"/>
      <c r="J144" s="5"/>
      <c r="K144" s="6"/>
      <c r="L144" s="6"/>
      <c r="M144" s="6"/>
      <c r="N144" s="6"/>
      <c r="O144" s="6"/>
      <c r="P144" s="6"/>
      <c r="Q144" s="6"/>
      <c r="R144" s="6"/>
      <c r="S144" s="6"/>
      <c r="T144" s="6"/>
      <c r="U144" s="6"/>
      <c r="V144" s="6"/>
      <c r="W144" s="6"/>
      <c r="X144" s="6"/>
      <c r="Y144" s="6"/>
      <c r="Z144" s="6"/>
    </row>
    <row r="145" ht="63.0" hidden="1" customHeight="1">
      <c r="A145" s="120" t="s">
        <v>572</v>
      </c>
      <c r="B145" s="170" t="s">
        <v>507</v>
      </c>
      <c r="C145" s="110"/>
      <c r="D145" s="108"/>
      <c r="E145" s="113"/>
      <c r="F145" s="108"/>
      <c r="G145" s="108"/>
      <c r="H145" s="78"/>
      <c r="I145" s="78"/>
      <c r="J145" s="5"/>
      <c r="K145" s="6"/>
      <c r="L145" s="6"/>
      <c r="M145" s="6"/>
      <c r="N145" s="6"/>
      <c r="O145" s="6"/>
      <c r="P145" s="6"/>
      <c r="Q145" s="6"/>
      <c r="R145" s="6"/>
      <c r="S145" s="6"/>
      <c r="T145" s="6"/>
      <c r="U145" s="6"/>
      <c r="V145" s="6"/>
      <c r="W145" s="6"/>
      <c r="X145" s="6"/>
      <c r="Y145" s="6"/>
      <c r="Z145" s="6"/>
    </row>
    <row r="146" ht="63.0" customHeight="1">
      <c r="A146" s="104" t="s">
        <v>575</v>
      </c>
      <c r="B146" s="170" t="s">
        <v>512</v>
      </c>
      <c r="C146" s="134" t="s">
        <v>577</v>
      </c>
      <c r="D146" s="108">
        <v>0.0</v>
      </c>
      <c r="E146" s="113" t="s">
        <v>509</v>
      </c>
      <c r="F146" s="108"/>
      <c r="G146" s="108"/>
      <c r="H146" s="78"/>
      <c r="I146" s="78"/>
      <c r="J146" s="5"/>
      <c r="K146" s="6"/>
      <c r="L146" s="6"/>
      <c r="M146" s="6"/>
      <c r="N146" s="6"/>
      <c r="O146" s="6"/>
      <c r="P146" s="6"/>
      <c r="Q146" s="6"/>
      <c r="R146" s="6"/>
      <c r="S146" s="6"/>
      <c r="T146" s="6"/>
      <c r="U146" s="6"/>
      <c r="V146" s="6"/>
      <c r="W146" s="6"/>
      <c r="X146" s="6"/>
      <c r="Y146" s="6"/>
      <c r="Z146" s="6"/>
    </row>
    <row r="147" ht="63.0" hidden="1" customHeight="1">
      <c r="A147" s="120" t="s">
        <v>515</v>
      </c>
      <c r="B147" s="172" t="s">
        <v>516</v>
      </c>
      <c r="C147" s="108"/>
      <c r="D147" s="108"/>
      <c r="E147" s="113"/>
      <c r="F147" s="108"/>
      <c r="G147" s="108"/>
      <c r="H147" s="78"/>
      <c r="I147" s="78"/>
      <c r="J147" s="5"/>
      <c r="K147" s="6"/>
      <c r="L147" s="6"/>
      <c r="M147" s="6"/>
      <c r="N147" s="6"/>
      <c r="O147" s="6"/>
      <c r="P147" s="6"/>
      <c r="Q147" s="6"/>
      <c r="R147" s="6"/>
      <c r="S147" s="6"/>
      <c r="T147" s="6"/>
      <c r="U147" s="6"/>
      <c r="V147" s="6"/>
      <c r="W147" s="6"/>
      <c r="X147" s="6"/>
      <c r="Y147" s="6"/>
      <c r="Z147" s="6"/>
    </row>
    <row r="148" ht="18.75" customHeight="1">
      <c r="A148" s="257"/>
      <c r="B148" s="149" t="s">
        <v>524</v>
      </c>
      <c r="C148" s="3"/>
      <c r="D148" s="3"/>
      <c r="E148" s="3"/>
      <c r="F148" s="3"/>
      <c r="G148" s="97"/>
      <c r="H148" s="78">
        <f t="shared" ref="H148:I148" si="3">H149+H176+H191+H199+H215+H227</f>
        <v>123</v>
      </c>
      <c r="I148" s="78">
        <f t="shared" si="3"/>
        <v>160</v>
      </c>
      <c r="J148" s="5"/>
      <c r="K148" s="6"/>
      <c r="L148" s="6"/>
      <c r="M148" s="6"/>
      <c r="N148" s="6"/>
      <c r="O148" s="6"/>
      <c r="P148" s="6"/>
      <c r="Q148" s="6"/>
      <c r="R148" s="6"/>
      <c r="S148" s="6"/>
      <c r="T148" s="6"/>
      <c r="U148" s="6"/>
      <c r="V148" s="6"/>
      <c r="W148" s="6"/>
      <c r="X148" s="6"/>
      <c r="Y148" s="6"/>
      <c r="Z148" s="6"/>
    </row>
    <row r="149" ht="39.75" customHeight="1">
      <c r="A149" s="96" t="s">
        <v>594</v>
      </c>
      <c r="B149" s="325" t="s">
        <v>530</v>
      </c>
      <c r="C149" s="3"/>
      <c r="D149" s="3"/>
      <c r="E149" s="3"/>
      <c r="F149" s="3"/>
      <c r="G149" s="4"/>
      <c r="H149" s="78">
        <f>SUM(D150:D175)</f>
        <v>43</v>
      </c>
      <c r="I149" s="78">
        <f>COUNT(D150:D175)*2</f>
        <v>52</v>
      </c>
      <c r="J149" s="5"/>
      <c r="K149" s="6"/>
      <c r="L149" s="6"/>
      <c r="M149" s="6"/>
      <c r="N149" s="6"/>
      <c r="O149" s="6"/>
      <c r="P149" s="6"/>
      <c r="Q149" s="6"/>
      <c r="R149" s="6"/>
      <c r="S149" s="6"/>
      <c r="T149" s="6"/>
      <c r="U149" s="6"/>
      <c r="V149" s="6"/>
      <c r="W149" s="6"/>
      <c r="X149" s="6"/>
      <c r="Y149" s="6"/>
      <c r="Z149" s="6"/>
    </row>
    <row r="150" ht="75.0" customHeight="1">
      <c r="A150" s="104" t="s">
        <v>611</v>
      </c>
      <c r="B150" s="122" t="s">
        <v>536</v>
      </c>
      <c r="C150" s="116" t="s">
        <v>3009</v>
      </c>
      <c r="D150" s="108">
        <v>2.0</v>
      </c>
      <c r="E150" s="113" t="s">
        <v>331</v>
      </c>
      <c r="F150" s="134" t="s">
        <v>3011</v>
      </c>
      <c r="G150" s="108"/>
      <c r="H150" s="78"/>
      <c r="I150" s="78"/>
      <c r="J150" s="5"/>
      <c r="K150" s="6"/>
      <c r="L150" s="6"/>
      <c r="M150" s="6"/>
      <c r="N150" s="6"/>
      <c r="O150" s="6"/>
      <c r="P150" s="6"/>
      <c r="Q150" s="6"/>
      <c r="R150" s="6"/>
      <c r="S150" s="6"/>
      <c r="T150" s="6"/>
      <c r="U150" s="6"/>
      <c r="V150" s="6"/>
      <c r="W150" s="6"/>
      <c r="X150" s="6"/>
      <c r="Y150" s="6"/>
      <c r="Z150" s="6"/>
    </row>
    <row r="151" ht="30.0" customHeight="1">
      <c r="A151" s="104"/>
      <c r="B151" s="122"/>
      <c r="C151" s="110" t="s">
        <v>3013</v>
      </c>
      <c r="D151" s="108">
        <v>2.0</v>
      </c>
      <c r="E151" s="113" t="s">
        <v>331</v>
      </c>
      <c r="F151" s="134"/>
      <c r="G151" s="108"/>
      <c r="H151" s="78"/>
      <c r="I151" s="78"/>
      <c r="J151" s="5"/>
      <c r="K151" s="6"/>
      <c r="L151" s="6"/>
      <c r="M151" s="6"/>
      <c r="N151" s="6"/>
      <c r="O151" s="6"/>
      <c r="P151" s="6"/>
      <c r="Q151" s="6"/>
      <c r="R151" s="6"/>
      <c r="S151" s="6"/>
      <c r="T151" s="6"/>
      <c r="U151" s="6"/>
      <c r="V151" s="6"/>
      <c r="W151" s="6"/>
      <c r="X151" s="6"/>
      <c r="Y151" s="6"/>
      <c r="Z151" s="6"/>
    </row>
    <row r="152" ht="31.5" customHeight="1">
      <c r="A152" s="104" t="s">
        <v>622</v>
      </c>
      <c r="B152" s="172" t="s">
        <v>546</v>
      </c>
      <c r="C152" s="134" t="s">
        <v>2808</v>
      </c>
      <c r="D152" s="108">
        <v>2.0</v>
      </c>
      <c r="E152" s="113" t="s">
        <v>331</v>
      </c>
      <c r="F152" s="134"/>
      <c r="G152" s="108"/>
      <c r="H152" s="78"/>
      <c r="I152" s="78"/>
      <c r="J152" s="5"/>
      <c r="K152" s="6"/>
      <c r="L152" s="6"/>
      <c r="M152" s="6"/>
      <c r="N152" s="6"/>
      <c r="O152" s="6"/>
      <c r="P152" s="6"/>
      <c r="Q152" s="6"/>
      <c r="R152" s="6"/>
      <c r="S152" s="6"/>
      <c r="T152" s="6"/>
      <c r="U152" s="6"/>
      <c r="V152" s="6"/>
      <c r="W152" s="6"/>
      <c r="X152" s="6"/>
      <c r="Y152" s="6"/>
      <c r="Z152" s="6"/>
    </row>
    <row r="153" ht="15.75" customHeight="1">
      <c r="A153" s="104"/>
      <c r="B153" s="172"/>
      <c r="C153" s="134" t="s">
        <v>3018</v>
      </c>
      <c r="D153" s="108">
        <v>0.0</v>
      </c>
      <c r="E153" s="113" t="s">
        <v>331</v>
      </c>
      <c r="F153" s="191"/>
      <c r="G153" s="108"/>
      <c r="H153" s="78"/>
      <c r="I153" s="78"/>
      <c r="J153" s="5"/>
      <c r="K153" s="6"/>
      <c r="L153" s="6"/>
      <c r="M153" s="6"/>
      <c r="N153" s="6"/>
      <c r="O153" s="6"/>
      <c r="P153" s="6"/>
      <c r="Q153" s="6"/>
      <c r="R153" s="6"/>
      <c r="S153" s="6"/>
      <c r="T153" s="6"/>
      <c r="U153" s="6"/>
      <c r="V153" s="6"/>
      <c r="W153" s="6"/>
      <c r="X153" s="6"/>
      <c r="Y153" s="6"/>
      <c r="Z153" s="6"/>
    </row>
    <row r="154" ht="30.0" customHeight="1">
      <c r="A154" s="104"/>
      <c r="B154" s="172"/>
      <c r="C154" s="134" t="s">
        <v>2811</v>
      </c>
      <c r="D154" s="108">
        <v>0.0</v>
      </c>
      <c r="E154" s="113" t="s">
        <v>331</v>
      </c>
      <c r="F154" s="158"/>
      <c r="G154" s="108"/>
      <c r="H154" s="78"/>
      <c r="I154" s="78"/>
      <c r="J154" s="5"/>
      <c r="K154" s="6"/>
      <c r="L154" s="6"/>
      <c r="M154" s="6"/>
      <c r="N154" s="6"/>
      <c r="O154" s="6"/>
      <c r="P154" s="6"/>
      <c r="Q154" s="6"/>
      <c r="R154" s="6"/>
      <c r="S154" s="6"/>
      <c r="T154" s="6"/>
      <c r="U154" s="6"/>
      <c r="V154" s="6"/>
      <c r="W154" s="6"/>
      <c r="X154" s="6"/>
      <c r="Y154" s="6"/>
      <c r="Z154" s="6"/>
    </row>
    <row r="155" ht="30.0" customHeight="1">
      <c r="A155" s="104"/>
      <c r="B155" s="172"/>
      <c r="C155" s="134" t="s">
        <v>3023</v>
      </c>
      <c r="D155" s="108">
        <v>2.0</v>
      </c>
      <c r="E155" s="113" t="s">
        <v>331</v>
      </c>
      <c r="F155" s="5"/>
      <c r="G155" s="108"/>
      <c r="H155" s="78"/>
      <c r="I155" s="78"/>
      <c r="J155" s="5"/>
      <c r="K155" s="6"/>
      <c r="L155" s="6"/>
      <c r="M155" s="6"/>
      <c r="N155" s="6"/>
      <c r="O155" s="6"/>
      <c r="P155" s="6"/>
      <c r="Q155" s="6"/>
      <c r="R155" s="6"/>
      <c r="S155" s="6"/>
      <c r="T155" s="6"/>
      <c r="U155" s="6"/>
      <c r="V155" s="6"/>
      <c r="W155" s="6"/>
      <c r="X155" s="6"/>
      <c r="Y155" s="6"/>
      <c r="Z155" s="6"/>
    </row>
    <row r="156" ht="47.25" customHeight="1">
      <c r="A156" s="104" t="s">
        <v>633</v>
      </c>
      <c r="B156" s="122" t="s">
        <v>555</v>
      </c>
      <c r="C156" s="134" t="s">
        <v>3025</v>
      </c>
      <c r="D156" s="108">
        <v>2.0</v>
      </c>
      <c r="E156" s="109" t="s">
        <v>331</v>
      </c>
      <c r="F156" s="134"/>
      <c r="G156" s="108"/>
      <c r="H156" s="78"/>
      <c r="I156" s="78"/>
      <c r="J156" s="5"/>
      <c r="K156" s="6"/>
      <c r="L156" s="6"/>
      <c r="M156" s="6"/>
      <c r="N156" s="6"/>
      <c r="O156" s="6"/>
      <c r="P156" s="6"/>
      <c r="Q156" s="6"/>
      <c r="R156" s="6"/>
      <c r="S156" s="6"/>
      <c r="T156" s="6"/>
      <c r="U156" s="6"/>
      <c r="V156" s="6"/>
      <c r="W156" s="6"/>
      <c r="X156" s="6"/>
      <c r="Y156" s="6"/>
      <c r="Z156" s="6"/>
    </row>
    <row r="157" ht="15.75" customHeight="1">
      <c r="A157" s="104"/>
      <c r="B157" s="122"/>
      <c r="C157" s="134" t="s">
        <v>3026</v>
      </c>
      <c r="D157" s="108">
        <v>2.0</v>
      </c>
      <c r="E157" s="109" t="s">
        <v>331</v>
      </c>
      <c r="F157" s="134"/>
      <c r="G157" s="108"/>
      <c r="H157" s="78"/>
      <c r="I157" s="78"/>
      <c r="J157" s="5"/>
      <c r="K157" s="6"/>
      <c r="L157" s="6"/>
      <c r="M157" s="6"/>
      <c r="N157" s="6"/>
      <c r="O157" s="6"/>
      <c r="P157" s="6"/>
      <c r="Q157" s="6"/>
      <c r="R157" s="6"/>
      <c r="S157" s="6"/>
      <c r="T157" s="6"/>
      <c r="U157" s="6"/>
      <c r="V157" s="6"/>
      <c r="W157" s="6"/>
      <c r="X157" s="6"/>
      <c r="Y157" s="6"/>
      <c r="Z157" s="6"/>
    </row>
    <row r="158" ht="30.0" customHeight="1">
      <c r="A158" s="104"/>
      <c r="B158" s="122"/>
      <c r="C158" s="134" t="s">
        <v>3028</v>
      </c>
      <c r="D158" s="108">
        <v>2.0</v>
      </c>
      <c r="E158" s="109" t="s">
        <v>331</v>
      </c>
      <c r="F158" s="134"/>
      <c r="G158" s="108"/>
      <c r="H158" s="78"/>
      <c r="I158" s="78"/>
      <c r="J158" s="5"/>
      <c r="K158" s="6"/>
      <c r="L158" s="6"/>
      <c r="M158" s="6"/>
      <c r="N158" s="6"/>
      <c r="O158" s="6"/>
      <c r="P158" s="6"/>
      <c r="Q158" s="6"/>
      <c r="R158" s="6"/>
      <c r="S158" s="6"/>
      <c r="T158" s="6"/>
      <c r="U158" s="6"/>
      <c r="V158" s="6"/>
      <c r="W158" s="6"/>
      <c r="X158" s="6"/>
      <c r="Y158" s="6"/>
      <c r="Z158" s="6"/>
    </row>
    <row r="159" ht="60.0" customHeight="1">
      <c r="A159" s="104"/>
      <c r="B159" s="122"/>
      <c r="C159" s="331" t="s">
        <v>3030</v>
      </c>
      <c r="D159" s="108">
        <v>2.0</v>
      </c>
      <c r="E159" s="109" t="s">
        <v>331</v>
      </c>
      <c r="F159" s="134" t="s">
        <v>3033</v>
      </c>
      <c r="G159" s="108"/>
      <c r="H159" s="78"/>
      <c r="I159" s="78"/>
      <c r="J159" s="5"/>
      <c r="K159" s="6"/>
      <c r="L159" s="6"/>
      <c r="M159" s="6"/>
      <c r="N159" s="6"/>
      <c r="O159" s="6"/>
      <c r="P159" s="6"/>
      <c r="Q159" s="6"/>
      <c r="R159" s="6"/>
      <c r="S159" s="6"/>
      <c r="T159" s="6"/>
      <c r="U159" s="6"/>
      <c r="V159" s="6"/>
      <c r="W159" s="6"/>
      <c r="X159" s="6"/>
      <c r="Y159" s="6"/>
      <c r="Z159" s="6"/>
    </row>
    <row r="160" ht="15.75" customHeight="1">
      <c r="A160" s="104"/>
      <c r="B160" s="122"/>
      <c r="C160" s="134" t="s">
        <v>3035</v>
      </c>
      <c r="D160" s="108">
        <v>2.0</v>
      </c>
      <c r="E160" s="109" t="s">
        <v>331</v>
      </c>
      <c r="F160" s="158"/>
      <c r="G160" s="108"/>
      <c r="H160" s="78"/>
      <c r="I160" s="78"/>
      <c r="J160" s="5"/>
      <c r="K160" s="6"/>
      <c r="L160" s="6"/>
      <c r="M160" s="6"/>
      <c r="N160" s="6"/>
      <c r="O160" s="6"/>
      <c r="P160" s="6"/>
      <c r="Q160" s="6"/>
      <c r="R160" s="6"/>
      <c r="S160" s="6"/>
      <c r="T160" s="6"/>
      <c r="U160" s="6"/>
      <c r="V160" s="6"/>
      <c r="W160" s="6"/>
      <c r="X160" s="6"/>
      <c r="Y160" s="6"/>
      <c r="Z160" s="6"/>
    </row>
    <row r="161" ht="15.75" customHeight="1">
      <c r="A161" s="104"/>
      <c r="B161" s="122"/>
      <c r="C161" s="134" t="s">
        <v>3036</v>
      </c>
      <c r="D161" s="108">
        <v>2.0</v>
      </c>
      <c r="E161" s="109" t="s">
        <v>331</v>
      </c>
      <c r="F161" s="158"/>
      <c r="G161" s="108"/>
      <c r="H161" s="78"/>
      <c r="I161" s="78"/>
      <c r="J161" s="5"/>
      <c r="K161" s="6"/>
      <c r="L161" s="6"/>
      <c r="M161" s="6"/>
      <c r="N161" s="6"/>
      <c r="O161" s="6"/>
      <c r="P161" s="6"/>
      <c r="Q161" s="6"/>
      <c r="R161" s="6"/>
      <c r="S161" s="6"/>
      <c r="T161" s="6"/>
      <c r="U161" s="6"/>
      <c r="V161" s="6"/>
      <c r="W161" s="6"/>
      <c r="X161" s="6"/>
      <c r="Y161" s="6"/>
      <c r="Z161" s="6"/>
    </row>
    <row r="162" ht="30.0" customHeight="1">
      <c r="A162" s="104"/>
      <c r="B162" s="122"/>
      <c r="C162" s="134" t="s">
        <v>3040</v>
      </c>
      <c r="D162" s="108">
        <v>2.0</v>
      </c>
      <c r="E162" s="109" t="s">
        <v>331</v>
      </c>
      <c r="F162" s="158"/>
      <c r="G162" s="108"/>
      <c r="H162" s="78"/>
      <c r="I162" s="78"/>
      <c r="J162" s="5"/>
      <c r="K162" s="6"/>
      <c r="L162" s="6"/>
      <c r="M162" s="6"/>
      <c r="N162" s="6"/>
      <c r="O162" s="6"/>
      <c r="P162" s="6"/>
      <c r="Q162" s="6"/>
      <c r="R162" s="6"/>
      <c r="S162" s="6"/>
      <c r="T162" s="6"/>
      <c r="U162" s="6"/>
      <c r="V162" s="6"/>
      <c r="W162" s="6"/>
      <c r="X162" s="6"/>
      <c r="Y162" s="6"/>
      <c r="Z162" s="6"/>
    </row>
    <row r="163" ht="45.0" customHeight="1">
      <c r="A163" s="104"/>
      <c r="B163" s="122"/>
      <c r="C163" s="134" t="s">
        <v>3042</v>
      </c>
      <c r="D163" s="108">
        <v>2.0</v>
      </c>
      <c r="E163" s="109" t="s">
        <v>331</v>
      </c>
      <c r="F163" s="158"/>
      <c r="G163" s="108"/>
      <c r="H163" s="78"/>
      <c r="I163" s="78"/>
      <c r="J163" s="5"/>
      <c r="K163" s="6"/>
      <c r="L163" s="6"/>
      <c r="M163" s="6"/>
      <c r="N163" s="6"/>
      <c r="O163" s="6"/>
      <c r="P163" s="6"/>
      <c r="Q163" s="6"/>
      <c r="R163" s="6"/>
      <c r="S163" s="6"/>
      <c r="T163" s="6"/>
      <c r="U163" s="6"/>
      <c r="V163" s="6"/>
      <c r="W163" s="6"/>
      <c r="X163" s="6"/>
      <c r="Y163" s="6"/>
      <c r="Z163" s="6"/>
    </row>
    <row r="164" ht="15.75" customHeight="1">
      <c r="A164" s="104"/>
      <c r="B164" s="122"/>
      <c r="C164" s="134" t="s">
        <v>3044</v>
      </c>
      <c r="D164" s="108">
        <v>2.0</v>
      </c>
      <c r="E164" s="109" t="s">
        <v>331</v>
      </c>
      <c r="F164" s="158"/>
      <c r="G164" s="108"/>
      <c r="H164" s="78"/>
      <c r="I164" s="78"/>
      <c r="J164" s="5"/>
      <c r="K164" s="6"/>
      <c r="L164" s="6"/>
      <c r="M164" s="6"/>
      <c r="N164" s="6"/>
      <c r="O164" s="6"/>
      <c r="P164" s="6"/>
      <c r="Q164" s="6"/>
      <c r="R164" s="6"/>
      <c r="S164" s="6"/>
      <c r="T164" s="6"/>
      <c r="U164" s="6"/>
      <c r="V164" s="6"/>
      <c r="W164" s="6"/>
      <c r="X164" s="6"/>
      <c r="Y164" s="6"/>
      <c r="Z164" s="6"/>
    </row>
    <row r="165" ht="15.75" customHeight="1">
      <c r="A165" s="104"/>
      <c r="B165" s="122"/>
      <c r="C165" s="134" t="s">
        <v>3045</v>
      </c>
      <c r="D165" s="108">
        <v>2.0</v>
      </c>
      <c r="E165" s="109" t="s">
        <v>331</v>
      </c>
      <c r="F165" s="158"/>
      <c r="G165" s="108"/>
      <c r="H165" s="78"/>
      <c r="I165" s="78"/>
      <c r="J165" s="5"/>
      <c r="K165" s="6"/>
      <c r="L165" s="6"/>
      <c r="M165" s="6"/>
      <c r="N165" s="6"/>
      <c r="O165" s="6"/>
      <c r="P165" s="6"/>
      <c r="Q165" s="6"/>
      <c r="R165" s="6"/>
      <c r="S165" s="6"/>
      <c r="T165" s="6"/>
      <c r="U165" s="6"/>
      <c r="V165" s="6"/>
      <c r="W165" s="6"/>
      <c r="X165" s="6"/>
      <c r="Y165" s="6"/>
      <c r="Z165" s="6"/>
    </row>
    <row r="166" ht="45.0" customHeight="1">
      <c r="A166" s="104"/>
      <c r="B166" s="122"/>
      <c r="C166" s="134" t="s">
        <v>3046</v>
      </c>
      <c r="D166" s="108">
        <v>2.0</v>
      </c>
      <c r="E166" s="109" t="s">
        <v>331</v>
      </c>
      <c r="F166" s="134" t="s">
        <v>3047</v>
      </c>
      <c r="G166" s="108"/>
      <c r="H166" s="78"/>
      <c r="I166" s="78"/>
      <c r="J166" s="5"/>
      <c r="K166" s="6"/>
      <c r="L166" s="6"/>
      <c r="M166" s="6"/>
      <c r="N166" s="6"/>
      <c r="O166" s="6"/>
      <c r="P166" s="6"/>
      <c r="Q166" s="6"/>
      <c r="R166" s="6"/>
      <c r="S166" s="6"/>
      <c r="T166" s="6"/>
      <c r="U166" s="6"/>
      <c r="V166" s="6"/>
      <c r="W166" s="6"/>
      <c r="X166" s="6"/>
      <c r="Y166" s="6"/>
      <c r="Z166" s="6"/>
    </row>
    <row r="167" ht="15.75" customHeight="1">
      <c r="A167" s="104"/>
      <c r="B167" s="122"/>
      <c r="C167" s="134" t="s">
        <v>3049</v>
      </c>
      <c r="D167" s="108">
        <v>2.0</v>
      </c>
      <c r="E167" s="109" t="s">
        <v>331</v>
      </c>
      <c r="F167" s="158"/>
      <c r="G167" s="108"/>
      <c r="H167" s="78"/>
      <c r="I167" s="78"/>
      <c r="J167" s="5"/>
      <c r="K167" s="6"/>
      <c r="L167" s="6"/>
      <c r="M167" s="6"/>
      <c r="N167" s="6"/>
      <c r="O167" s="6"/>
      <c r="P167" s="6"/>
      <c r="Q167" s="6"/>
      <c r="R167" s="6"/>
      <c r="S167" s="6"/>
      <c r="T167" s="6"/>
      <c r="U167" s="6"/>
      <c r="V167" s="6"/>
      <c r="W167" s="6"/>
      <c r="X167" s="6"/>
      <c r="Y167" s="6"/>
      <c r="Z167" s="6"/>
    </row>
    <row r="168" ht="45.0" customHeight="1">
      <c r="A168" s="104"/>
      <c r="B168" s="122"/>
      <c r="C168" s="134" t="s">
        <v>3051</v>
      </c>
      <c r="D168" s="108">
        <v>0.0</v>
      </c>
      <c r="E168" s="109" t="s">
        <v>331</v>
      </c>
      <c r="F168" s="158"/>
      <c r="G168" s="110" t="s">
        <v>3052</v>
      </c>
      <c r="H168" s="78"/>
      <c r="I168" s="78"/>
      <c r="J168" s="5"/>
      <c r="K168" s="6"/>
      <c r="L168" s="6"/>
      <c r="M168" s="6"/>
      <c r="N168" s="6"/>
      <c r="O168" s="6"/>
      <c r="P168" s="6"/>
      <c r="Q168" s="6"/>
      <c r="R168" s="6"/>
      <c r="S168" s="6"/>
      <c r="T168" s="6"/>
      <c r="U168" s="6"/>
      <c r="V168" s="6"/>
      <c r="W168" s="6"/>
      <c r="X168" s="6"/>
      <c r="Y168" s="6"/>
      <c r="Z168" s="6"/>
    </row>
    <row r="169" ht="15.75" customHeight="1">
      <c r="A169" s="104"/>
      <c r="B169" s="122"/>
      <c r="C169" s="134" t="s">
        <v>3053</v>
      </c>
      <c r="D169" s="108">
        <v>2.0</v>
      </c>
      <c r="E169" s="109" t="s">
        <v>331</v>
      </c>
      <c r="F169" s="158"/>
      <c r="G169" s="108"/>
      <c r="H169" s="78"/>
      <c r="I169" s="78"/>
      <c r="J169" s="5"/>
      <c r="K169" s="6"/>
      <c r="L169" s="6"/>
      <c r="M169" s="6"/>
      <c r="N169" s="6"/>
      <c r="O169" s="6"/>
      <c r="P169" s="6"/>
      <c r="Q169" s="6"/>
      <c r="R169" s="6"/>
      <c r="S169" s="6"/>
      <c r="T169" s="6"/>
      <c r="U169" s="6"/>
      <c r="V169" s="6"/>
      <c r="W169" s="6"/>
      <c r="X169" s="6"/>
      <c r="Y169" s="6"/>
      <c r="Z169" s="6"/>
    </row>
    <row r="170" ht="63.0" customHeight="1">
      <c r="A170" s="104" t="s">
        <v>673</v>
      </c>
      <c r="B170" s="122" t="s">
        <v>588</v>
      </c>
      <c r="C170" s="134" t="s">
        <v>3054</v>
      </c>
      <c r="D170" s="108">
        <v>2.0</v>
      </c>
      <c r="E170" s="109" t="s">
        <v>331</v>
      </c>
      <c r="F170" s="108"/>
      <c r="G170" s="108"/>
      <c r="H170" s="78"/>
      <c r="I170" s="78"/>
      <c r="J170" s="5"/>
      <c r="K170" s="6"/>
      <c r="L170" s="6"/>
      <c r="M170" s="6"/>
      <c r="N170" s="6"/>
      <c r="O170" s="6"/>
      <c r="P170" s="6"/>
      <c r="Q170" s="6"/>
      <c r="R170" s="6"/>
      <c r="S170" s="6"/>
      <c r="T170" s="6"/>
      <c r="U170" s="6"/>
      <c r="V170" s="6"/>
      <c r="W170" s="6"/>
      <c r="X170" s="6"/>
      <c r="Y170" s="6"/>
      <c r="Z170" s="6"/>
    </row>
    <row r="171" ht="47.25" customHeight="1">
      <c r="A171" s="104" t="s">
        <v>675</v>
      </c>
      <c r="B171" s="122" t="s">
        <v>592</v>
      </c>
      <c r="C171" s="134" t="s">
        <v>677</v>
      </c>
      <c r="D171" s="108">
        <v>2.0</v>
      </c>
      <c r="E171" s="109" t="s">
        <v>331</v>
      </c>
      <c r="F171" s="108"/>
      <c r="G171" s="108"/>
      <c r="H171" s="78"/>
      <c r="I171" s="78"/>
      <c r="J171" s="5"/>
      <c r="K171" s="6"/>
      <c r="L171" s="6"/>
      <c r="M171" s="6"/>
      <c r="N171" s="6"/>
      <c r="O171" s="6"/>
      <c r="P171" s="6"/>
      <c r="Q171" s="6"/>
      <c r="R171" s="6"/>
      <c r="S171" s="6"/>
      <c r="T171" s="6"/>
      <c r="U171" s="6"/>
      <c r="V171" s="6"/>
      <c r="W171" s="6"/>
      <c r="X171" s="6"/>
      <c r="Y171" s="6"/>
      <c r="Z171" s="6"/>
    </row>
    <row r="172" ht="60.0" customHeight="1">
      <c r="A172" s="104" t="s">
        <v>678</v>
      </c>
      <c r="B172" s="122" t="s">
        <v>597</v>
      </c>
      <c r="C172" s="134" t="s">
        <v>3057</v>
      </c>
      <c r="D172" s="108">
        <v>1.0</v>
      </c>
      <c r="E172" s="109" t="s">
        <v>331</v>
      </c>
      <c r="F172" s="134" t="s">
        <v>3059</v>
      </c>
      <c r="G172" s="110" t="s">
        <v>3061</v>
      </c>
      <c r="H172" s="78"/>
      <c r="I172" s="78"/>
      <c r="J172" s="5"/>
      <c r="K172" s="6"/>
      <c r="L172" s="6"/>
      <c r="M172" s="6"/>
      <c r="N172" s="6"/>
      <c r="O172" s="6"/>
      <c r="P172" s="6"/>
      <c r="Q172" s="6"/>
      <c r="R172" s="6"/>
      <c r="S172" s="6"/>
      <c r="T172" s="6"/>
      <c r="U172" s="6"/>
      <c r="V172" s="6"/>
      <c r="W172" s="6"/>
      <c r="X172" s="6"/>
      <c r="Y172" s="6"/>
      <c r="Z172" s="6"/>
    </row>
    <row r="173" ht="78.75" customHeight="1">
      <c r="A173" s="104" t="s">
        <v>683</v>
      </c>
      <c r="B173" s="122" t="s">
        <v>603</v>
      </c>
      <c r="C173" s="191" t="s">
        <v>3063</v>
      </c>
      <c r="D173" s="108">
        <v>2.0</v>
      </c>
      <c r="E173" s="109" t="s">
        <v>331</v>
      </c>
      <c r="F173" s="134"/>
      <c r="G173" s="108"/>
      <c r="H173" s="78"/>
      <c r="I173" s="78"/>
      <c r="J173" s="5"/>
      <c r="K173" s="6"/>
      <c r="L173" s="6"/>
      <c r="M173" s="6"/>
      <c r="N173" s="6"/>
      <c r="O173" s="6"/>
      <c r="P173" s="6"/>
      <c r="Q173" s="6"/>
      <c r="R173" s="6"/>
      <c r="S173" s="6"/>
      <c r="T173" s="6"/>
      <c r="U173" s="6"/>
      <c r="V173" s="6"/>
      <c r="W173" s="6"/>
      <c r="X173" s="6"/>
      <c r="Y173" s="6"/>
      <c r="Z173" s="6"/>
    </row>
    <row r="174" ht="30.0" customHeight="1">
      <c r="A174" s="104"/>
      <c r="B174" s="154"/>
      <c r="C174" s="134" t="s">
        <v>3067</v>
      </c>
      <c r="D174" s="108">
        <v>0.0</v>
      </c>
      <c r="E174" s="109" t="s">
        <v>331</v>
      </c>
      <c r="F174" s="134" t="s">
        <v>3068</v>
      </c>
      <c r="G174" s="108"/>
      <c r="H174" s="78"/>
      <c r="I174" s="78"/>
      <c r="J174" s="5"/>
      <c r="K174" s="6"/>
      <c r="L174" s="6"/>
      <c r="M174" s="6"/>
      <c r="N174" s="6"/>
      <c r="O174" s="6"/>
      <c r="P174" s="6"/>
      <c r="Q174" s="6"/>
      <c r="R174" s="6"/>
      <c r="S174" s="6"/>
      <c r="T174" s="6"/>
      <c r="U174" s="6"/>
      <c r="V174" s="6"/>
      <c r="W174" s="6"/>
      <c r="X174" s="6"/>
      <c r="Y174" s="6"/>
      <c r="Z174" s="6"/>
    </row>
    <row r="175" ht="45.0" customHeight="1">
      <c r="A175" s="104"/>
      <c r="B175" s="122"/>
      <c r="C175" s="134" t="s">
        <v>2837</v>
      </c>
      <c r="D175" s="108">
        <v>2.0</v>
      </c>
      <c r="E175" s="109" t="s">
        <v>331</v>
      </c>
      <c r="F175" s="134"/>
      <c r="G175" s="108"/>
      <c r="H175" s="78"/>
      <c r="I175" s="78"/>
      <c r="J175" s="5"/>
      <c r="K175" s="6"/>
      <c r="L175" s="6"/>
      <c r="M175" s="6"/>
      <c r="N175" s="6"/>
      <c r="O175" s="6"/>
      <c r="P175" s="6"/>
      <c r="Q175" s="6"/>
      <c r="R175" s="6"/>
      <c r="S175" s="6"/>
      <c r="T175" s="6"/>
      <c r="U175" s="6"/>
      <c r="V175" s="6"/>
      <c r="W175" s="6"/>
      <c r="X175" s="6"/>
      <c r="Y175" s="6"/>
      <c r="Z175" s="6"/>
    </row>
    <row r="176" ht="39.75" customHeight="1">
      <c r="A176" s="96" t="s">
        <v>690</v>
      </c>
      <c r="B176" s="317" t="s">
        <v>3072</v>
      </c>
      <c r="C176" s="3"/>
      <c r="D176" s="3"/>
      <c r="E176" s="3"/>
      <c r="F176" s="3"/>
      <c r="G176" s="4"/>
      <c r="H176" s="78">
        <f>SUM(D177:D190)</f>
        <v>12</v>
      </c>
      <c r="I176" s="78">
        <f>COUNT(D177:D190)*2</f>
        <v>22</v>
      </c>
      <c r="J176" s="5"/>
      <c r="K176" s="6"/>
      <c r="L176" s="6"/>
      <c r="M176" s="6"/>
      <c r="N176" s="6"/>
      <c r="O176" s="6"/>
      <c r="P176" s="6"/>
      <c r="Q176" s="6"/>
      <c r="R176" s="6"/>
      <c r="S176" s="6"/>
      <c r="T176" s="6"/>
      <c r="U176" s="6"/>
      <c r="V176" s="6"/>
      <c r="W176" s="6"/>
      <c r="X176" s="6"/>
      <c r="Y176" s="6"/>
      <c r="Z176" s="6"/>
    </row>
    <row r="177" ht="105.0" customHeight="1">
      <c r="A177" s="104" t="s">
        <v>634</v>
      </c>
      <c r="B177" s="172" t="s">
        <v>636</v>
      </c>
      <c r="C177" s="115" t="s">
        <v>637</v>
      </c>
      <c r="D177" s="113"/>
      <c r="E177" s="113" t="s">
        <v>331</v>
      </c>
      <c r="F177" s="115" t="s">
        <v>639</v>
      </c>
      <c r="G177" s="108"/>
      <c r="H177" s="78"/>
      <c r="I177" s="78"/>
      <c r="J177" s="5"/>
      <c r="K177" s="6"/>
      <c r="L177" s="6"/>
      <c r="M177" s="6"/>
      <c r="N177" s="6"/>
      <c r="O177" s="6"/>
      <c r="P177" s="6"/>
      <c r="Q177" s="6"/>
      <c r="R177" s="6"/>
      <c r="S177" s="6"/>
      <c r="T177" s="6"/>
      <c r="U177" s="6"/>
      <c r="V177" s="6"/>
      <c r="W177" s="6"/>
      <c r="X177" s="6"/>
      <c r="Y177" s="6"/>
      <c r="Z177" s="6"/>
    </row>
    <row r="178" ht="63.0" hidden="1" customHeight="1">
      <c r="A178" s="120" t="s">
        <v>641</v>
      </c>
      <c r="B178" s="150" t="s">
        <v>643</v>
      </c>
      <c r="C178" s="108"/>
      <c r="D178" s="108"/>
      <c r="E178" s="113"/>
      <c r="F178" s="108"/>
      <c r="G178" s="108"/>
      <c r="H178" s="78"/>
      <c r="I178" s="78"/>
      <c r="J178" s="5"/>
      <c r="K178" s="6"/>
      <c r="L178" s="6"/>
      <c r="M178" s="6"/>
      <c r="N178" s="6"/>
      <c r="O178" s="6"/>
      <c r="P178" s="6"/>
      <c r="Q178" s="6"/>
      <c r="R178" s="6"/>
      <c r="S178" s="6"/>
      <c r="T178" s="6"/>
      <c r="U178" s="6"/>
      <c r="V178" s="6"/>
      <c r="W178" s="6"/>
      <c r="X178" s="6"/>
      <c r="Y178" s="6"/>
      <c r="Z178" s="6"/>
    </row>
    <row r="179" ht="45.0" customHeight="1">
      <c r="A179" s="104" t="s">
        <v>705</v>
      </c>
      <c r="B179" s="150" t="s">
        <v>647</v>
      </c>
      <c r="C179" s="155" t="s">
        <v>3095</v>
      </c>
      <c r="D179" s="113">
        <v>2.0</v>
      </c>
      <c r="E179" s="113" t="s">
        <v>331</v>
      </c>
      <c r="F179" s="134" t="s">
        <v>711</v>
      </c>
      <c r="G179" s="108"/>
      <c r="H179" s="78"/>
      <c r="I179" s="78"/>
      <c r="J179" s="5"/>
      <c r="K179" s="6"/>
      <c r="L179" s="6"/>
      <c r="M179" s="6"/>
      <c r="N179" s="6"/>
      <c r="O179" s="6"/>
      <c r="P179" s="6"/>
      <c r="Q179" s="6"/>
      <c r="R179" s="6"/>
      <c r="S179" s="6"/>
      <c r="T179" s="6"/>
      <c r="U179" s="6"/>
      <c r="V179" s="6"/>
      <c r="W179" s="6"/>
      <c r="X179" s="6"/>
      <c r="Y179" s="6"/>
      <c r="Z179" s="6"/>
    </row>
    <row r="180" ht="60.0" customHeight="1">
      <c r="A180" s="104"/>
      <c r="B180" s="168"/>
      <c r="C180" s="193" t="s">
        <v>3098</v>
      </c>
      <c r="D180" s="113">
        <v>1.0</v>
      </c>
      <c r="E180" s="113" t="s">
        <v>383</v>
      </c>
      <c r="F180" s="158"/>
      <c r="G180" s="110" t="s">
        <v>3100</v>
      </c>
      <c r="H180" s="78"/>
      <c r="I180" s="78"/>
      <c r="J180" s="5"/>
      <c r="K180" s="6"/>
      <c r="L180" s="6"/>
      <c r="M180" s="6"/>
      <c r="N180" s="6"/>
      <c r="O180" s="6"/>
      <c r="P180" s="6"/>
      <c r="Q180" s="6"/>
      <c r="R180" s="6"/>
      <c r="S180" s="6"/>
      <c r="T180" s="6"/>
      <c r="U180" s="6"/>
      <c r="V180" s="6"/>
      <c r="W180" s="6"/>
      <c r="X180" s="6"/>
      <c r="Y180" s="6"/>
      <c r="Z180" s="6"/>
    </row>
    <row r="181" ht="60.0" customHeight="1">
      <c r="A181" s="104"/>
      <c r="B181" s="168"/>
      <c r="C181" s="134" t="s">
        <v>3102</v>
      </c>
      <c r="D181" s="113">
        <v>0.0</v>
      </c>
      <c r="E181" s="113" t="s">
        <v>383</v>
      </c>
      <c r="F181" s="134" t="s">
        <v>3103</v>
      </c>
      <c r="G181" s="110" t="s">
        <v>3104</v>
      </c>
      <c r="H181" s="78"/>
      <c r="I181" s="78"/>
      <c r="J181" s="5"/>
      <c r="K181" s="6"/>
      <c r="L181" s="6"/>
      <c r="M181" s="6"/>
      <c r="N181" s="6"/>
      <c r="O181" s="6"/>
      <c r="P181" s="6"/>
      <c r="Q181" s="6"/>
      <c r="R181" s="6"/>
      <c r="S181" s="6"/>
      <c r="T181" s="6"/>
      <c r="U181" s="6"/>
      <c r="V181" s="6"/>
      <c r="W181" s="6"/>
      <c r="X181" s="6"/>
      <c r="Y181" s="6"/>
      <c r="Z181" s="6"/>
    </row>
    <row r="182" ht="45.0" customHeight="1">
      <c r="A182" s="104"/>
      <c r="B182" s="168"/>
      <c r="C182" s="134" t="s">
        <v>3105</v>
      </c>
      <c r="D182" s="113">
        <v>0.0</v>
      </c>
      <c r="E182" s="113" t="s">
        <v>383</v>
      </c>
      <c r="F182" s="134"/>
      <c r="G182" s="108"/>
      <c r="H182" s="78"/>
      <c r="I182" s="78"/>
      <c r="J182" s="5"/>
      <c r="K182" s="6"/>
      <c r="L182" s="6"/>
      <c r="M182" s="6"/>
      <c r="N182" s="6"/>
      <c r="O182" s="6"/>
      <c r="P182" s="6"/>
      <c r="Q182" s="6"/>
      <c r="R182" s="6"/>
      <c r="S182" s="6"/>
      <c r="T182" s="6"/>
      <c r="U182" s="6"/>
      <c r="V182" s="6"/>
      <c r="W182" s="6"/>
      <c r="X182" s="6"/>
      <c r="Y182" s="6"/>
      <c r="Z182" s="6"/>
    </row>
    <row r="183" ht="30.0" customHeight="1">
      <c r="A183" s="104"/>
      <c r="B183" s="168"/>
      <c r="C183" s="134" t="s">
        <v>3106</v>
      </c>
      <c r="D183" s="113">
        <v>2.0</v>
      </c>
      <c r="E183" s="113" t="s">
        <v>383</v>
      </c>
      <c r="F183" s="110" t="s">
        <v>3107</v>
      </c>
      <c r="G183" s="108"/>
      <c r="H183" s="78"/>
      <c r="I183" s="78"/>
      <c r="J183" s="5"/>
      <c r="K183" s="6"/>
      <c r="L183" s="6"/>
      <c r="M183" s="6"/>
      <c r="N183" s="6"/>
      <c r="O183" s="6"/>
      <c r="P183" s="6"/>
      <c r="Q183" s="6"/>
      <c r="R183" s="6"/>
      <c r="S183" s="6"/>
      <c r="T183" s="6"/>
      <c r="U183" s="6"/>
      <c r="V183" s="6"/>
      <c r="W183" s="6"/>
      <c r="X183" s="6"/>
      <c r="Y183" s="6"/>
      <c r="Z183" s="6"/>
    </row>
    <row r="184" ht="60.0" customHeight="1">
      <c r="A184" s="104"/>
      <c r="B184" s="168"/>
      <c r="C184" s="221" t="s">
        <v>3108</v>
      </c>
      <c r="D184" s="113">
        <v>1.0</v>
      </c>
      <c r="E184" s="113" t="s">
        <v>383</v>
      </c>
      <c r="F184" s="134" t="s">
        <v>3111</v>
      </c>
      <c r="G184" s="108"/>
      <c r="H184" s="78"/>
      <c r="I184" s="78"/>
      <c r="J184" s="5"/>
      <c r="K184" s="6"/>
      <c r="L184" s="6"/>
      <c r="M184" s="6"/>
      <c r="N184" s="6"/>
      <c r="O184" s="6"/>
      <c r="P184" s="6"/>
      <c r="Q184" s="6"/>
      <c r="R184" s="6"/>
      <c r="S184" s="6"/>
      <c r="T184" s="6"/>
      <c r="U184" s="6"/>
      <c r="V184" s="6"/>
      <c r="W184" s="6"/>
      <c r="X184" s="6"/>
      <c r="Y184" s="6"/>
      <c r="Z184" s="6"/>
    </row>
    <row r="185" ht="45.0" customHeight="1">
      <c r="A185" s="104"/>
      <c r="B185" s="168"/>
      <c r="C185" s="134" t="s">
        <v>3112</v>
      </c>
      <c r="D185" s="113">
        <v>2.0</v>
      </c>
      <c r="E185" s="109" t="s">
        <v>331</v>
      </c>
      <c r="F185" s="134" t="s">
        <v>3114</v>
      </c>
      <c r="G185" s="108"/>
      <c r="H185" s="78"/>
      <c r="I185" s="78"/>
      <c r="J185" s="5"/>
      <c r="K185" s="6"/>
      <c r="L185" s="6"/>
      <c r="M185" s="6"/>
      <c r="N185" s="6"/>
      <c r="O185" s="6"/>
      <c r="P185" s="6"/>
      <c r="Q185" s="6"/>
      <c r="R185" s="6"/>
      <c r="S185" s="6"/>
      <c r="T185" s="6"/>
      <c r="U185" s="6"/>
      <c r="V185" s="6"/>
      <c r="W185" s="6"/>
      <c r="X185" s="6"/>
      <c r="Y185" s="6"/>
      <c r="Z185" s="6"/>
    </row>
    <row r="186" ht="60.0" customHeight="1">
      <c r="A186" s="104"/>
      <c r="B186" s="168"/>
      <c r="C186" s="134" t="s">
        <v>3115</v>
      </c>
      <c r="D186" s="113">
        <v>0.0</v>
      </c>
      <c r="E186" s="109" t="s">
        <v>331</v>
      </c>
      <c r="F186" s="110"/>
      <c r="G186" s="110" t="s">
        <v>3117</v>
      </c>
      <c r="H186" s="78"/>
      <c r="I186" s="78"/>
      <c r="J186" s="5"/>
      <c r="K186" s="6"/>
      <c r="L186" s="6"/>
      <c r="M186" s="6"/>
      <c r="N186" s="6"/>
      <c r="O186" s="6"/>
      <c r="P186" s="6"/>
      <c r="Q186" s="6"/>
      <c r="R186" s="6"/>
      <c r="S186" s="6"/>
      <c r="T186" s="6"/>
      <c r="U186" s="6"/>
      <c r="V186" s="6"/>
      <c r="W186" s="6"/>
      <c r="X186" s="6"/>
      <c r="Y186" s="6"/>
      <c r="Z186" s="6"/>
    </row>
    <row r="187" ht="30.0" customHeight="1">
      <c r="A187" s="104"/>
      <c r="B187" s="168"/>
      <c r="C187" s="134" t="s">
        <v>3118</v>
      </c>
      <c r="D187" s="113">
        <v>0.0</v>
      </c>
      <c r="E187" s="109" t="s">
        <v>331</v>
      </c>
      <c r="F187" s="110"/>
      <c r="G187" s="108"/>
      <c r="H187" s="78"/>
      <c r="I187" s="78"/>
      <c r="J187" s="5"/>
      <c r="K187" s="6"/>
      <c r="L187" s="6"/>
      <c r="M187" s="6"/>
      <c r="N187" s="6"/>
      <c r="O187" s="6"/>
      <c r="P187" s="6"/>
      <c r="Q187" s="6"/>
      <c r="R187" s="6"/>
      <c r="S187" s="6"/>
      <c r="T187" s="6"/>
      <c r="U187" s="6"/>
      <c r="V187" s="6"/>
      <c r="W187" s="6"/>
      <c r="X187" s="6"/>
      <c r="Y187" s="6"/>
      <c r="Z187" s="6"/>
    </row>
    <row r="188" ht="60.0" customHeight="1">
      <c r="A188" s="104"/>
      <c r="B188" s="168"/>
      <c r="C188" s="134" t="s">
        <v>3120</v>
      </c>
      <c r="D188" s="113"/>
      <c r="E188" s="109" t="s">
        <v>383</v>
      </c>
      <c r="F188" s="110" t="s">
        <v>3122</v>
      </c>
      <c r="G188" s="108"/>
      <c r="H188" s="78"/>
      <c r="I188" s="78"/>
      <c r="J188" s="5"/>
      <c r="K188" s="6"/>
      <c r="L188" s="6"/>
      <c r="M188" s="6"/>
      <c r="N188" s="6"/>
      <c r="O188" s="6"/>
      <c r="P188" s="6"/>
      <c r="Q188" s="6"/>
      <c r="R188" s="6"/>
      <c r="S188" s="6"/>
      <c r="T188" s="6"/>
      <c r="U188" s="6"/>
      <c r="V188" s="6"/>
      <c r="W188" s="6"/>
      <c r="X188" s="6"/>
      <c r="Y188" s="6"/>
      <c r="Z188" s="6"/>
    </row>
    <row r="189" ht="47.25" customHeight="1">
      <c r="A189" s="104" t="s">
        <v>716</v>
      </c>
      <c r="B189" s="319" t="s">
        <v>654</v>
      </c>
      <c r="C189" s="191" t="s">
        <v>3123</v>
      </c>
      <c r="D189" s="113">
        <v>2.0</v>
      </c>
      <c r="E189" s="109" t="s">
        <v>331</v>
      </c>
      <c r="F189" s="191"/>
      <c r="G189" s="108"/>
      <c r="H189" s="78"/>
      <c r="I189" s="78"/>
      <c r="J189" s="5"/>
      <c r="K189" s="6"/>
      <c r="L189" s="6"/>
      <c r="M189" s="6"/>
      <c r="N189" s="6"/>
      <c r="O189" s="6"/>
      <c r="P189" s="6"/>
      <c r="Q189" s="6"/>
      <c r="R189" s="6"/>
      <c r="S189" s="6"/>
      <c r="T189" s="6"/>
      <c r="U189" s="6"/>
      <c r="V189" s="6"/>
      <c r="W189" s="6"/>
      <c r="X189" s="6"/>
      <c r="Y189" s="6"/>
      <c r="Z189" s="6"/>
    </row>
    <row r="190" ht="30.0" customHeight="1">
      <c r="A190" s="104"/>
      <c r="B190" s="190"/>
      <c r="C190" s="191" t="s">
        <v>3124</v>
      </c>
      <c r="D190" s="113">
        <v>2.0</v>
      </c>
      <c r="E190" s="109" t="s">
        <v>331</v>
      </c>
      <c r="F190" s="158"/>
      <c r="G190" s="108"/>
      <c r="H190" s="78"/>
      <c r="I190" s="78"/>
      <c r="J190" s="5"/>
      <c r="K190" s="6"/>
      <c r="L190" s="6"/>
      <c r="M190" s="6"/>
      <c r="N190" s="6"/>
      <c r="O190" s="6"/>
      <c r="P190" s="6"/>
      <c r="Q190" s="6"/>
      <c r="R190" s="6"/>
      <c r="S190" s="6"/>
      <c r="T190" s="6"/>
      <c r="U190" s="6"/>
      <c r="V190" s="6"/>
      <c r="W190" s="6"/>
      <c r="X190" s="6"/>
      <c r="Y190" s="6"/>
      <c r="Z190" s="6"/>
    </row>
    <row r="191" ht="39.75" customHeight="1">
      <c r="A191" s="96" t="s">
        <v>727</v>
      </c>
      <c r="B191" s="317" t="s">
        <v>3125</v>
      </c>
      <c r="C191" s="3"/>
      <c r="D191" s="3"/>
      <c r="E191" s="3"/>
      <c r="F191" s="3"/>
      <c r="G191" s="4"/>
      <c r="H191" s="78">
        <f>SUM(D192:D198)</f>
        <v>6</v>
      </c>
      <c r="I191" s="78">
        <f>COUNT(D192:D198)*2</f>
        <v>12</v>
      </c>
      <c r="J191" s="5"/>
      <c r="K191" s="6"/>
      <c r="L191" s="6"/>
      <c r="M191" s="6"/>
      <c r="N191" s="6"/>
      <c r="O191" s="6"/>
      <c r="P191" s="6"/>
      <c r="Q191" s="6"/>
      <c r="R191" s="6"/>
      <c r="S191" s="6"/>
      <c r="T191" s="6"/>
      <c r="U191" s="6"/>
      <c r="V191" s="6"/>
      <c r="W191" s="6"/>
      <c r="X191" s="6"/>
      <c r="Y191" s="6"/>
      <c r="Z191" s="6"/>
    </row>
    <row r="192" ht="45.0" customHeight="1">
      <c r="A192" s="104" t="s">
        <v>751</v>
      </c>
      <c r="B192" s="172" t="s">
        <v>686</v>
      </c>
      <c r="C192" s="193" t="s">
        <v>3130</v>
      </c>
      <c r="D192" s="108">
        <v>2.0</v>
      </c>
      <c r="E192" s="113" t="s">
        <v>386</v>
      </c>
      <c r="F192" s="108"/>
      <c r="G192" s="108"/>
      <c r="H192" s="78"/>
      <c r="I192" s="78"/>
      <c r="J192" s="5"/>
      <c r="K192" s="6"/>
      <c r="L192" s="6"/>
      <c r="M192" s="6"/>
      <c r="N192" s="6"/>
      <c r="O192" s="6"/>
      <c r="P192" s="6"/>
      <c r="Q192" s="6"/>
      <c r="R192" s="6"/>
      <c r="S192" s="6"/>
      <c r="T192" s="6"/>
      <c r="U192" s="6"/>
      <c r="V192" s="6"/>
      <c r="W192" s="6"/>
      <c r="X192" s="6"/>
      <c r="Y192" s="6"/>
      <c r="Z192" s="6"/>
    </row>
    <row r="193" ht="45.0" customHeight="1">
      <c r="A193" s="104"/>
      <c r="B193" s="321"/>
      <c r="C193" s="193" t="s">
        <v>691</v>
      </c>
      <c r="D193" s="108">
        <v>1.0</v>
      </c>
      <c r="E193" s="113" t="s">
        <v>331</v>
      </c>
      <c r="F193" s="108"/>
      <c r="G193" s="108" t="s">
        <v>3132</v>
      </c>
      <c r="H193" s="78"/>
      <c r="I193" s="78"/>
      <c r="J193" s="5"/>
      <c r="K193" s="6"/>
      <c r="L193" s="6"/>
      <c r="M193" s="6"/>
      <c r="N193" s="6"/>
      <c r="O193" s="6"/>
      <c r="P193" s="6"/>
      <c r="Q193" s="6"/>
      <c r="R193" s="6"/>
      <c r="S193" s="6"/>
      <c r="T193" s="6"/>
      <c r="U193" s="6"/>
      <c r="V193" s="6"/>
      <c r="W193" s="6"/>
      <c r="X193" s="6"/>
      <c r="Y193" s="6"/>
      <c r="Z193" s="6"/>
    </row>
    <row r="194" ht="45.0" customHeight="1">
      <c r="A194" s="104" t="s">
        <v>759</v>
      </c>
      <c r="B194" s="321" t="s">
        <v>693</v>
      </c>
      <c r="C194" s="193" t="s">
        <v>3133</v>
      </c>
      <c r="D194" s="108">
        <v>2.0</v>
      </c>
      <c r="E194" s="113" t="s">
        <v>331</v>
      </c>
      <c r="F194" s="108"/>
      <c r="G194" s="108"/>
      <c r="H194" s="78"/>
      <c r="I194" s="78"/>
      <c r="J194" s="5"/>
      <c r="K194" s="6"/>
      <c r="L194" s="6"/>
      <c r="M194" s="6"/>
      <c r="N194" s="6"/>
      <c r="O194" s="6"/>
      <c r="P194" s="6"/>
      <c r="Q194" s="6"/>
      <c r="R194" s="6"/>
      <c r="S194" s="6"/>
      <c r="T194" s="6"/>
      <c r="U194" s="6"/>
      <c r="V194" s="6"/>
      <c r="W194" s="6"/>
      <c r="X194" s="6"/>
      <c r="Y194" s="6"/>
      <c r="Z194" s="6"/>
    </row>
    <row r="195" ht="30.0" customHeight="1">
      <c r="A195" s="104"/>
      <c r="B195" s="321"/>
      <c r="C195" s="193" t="s">
        <v>3135</v>
      </c>
      <c r="D195" s="108">
        <v>0.0</v>
      </c>
      <c r="E195" s="113" t="s">
        <v>331</v>
      </c>
      <c r="F195" s="108"/>
      <c r="G195" s="108"/>
      <c r="H195" s="78"/>
      <c r="I195" s="78"/>
      <c r="J195" s="5"/>
      <c r="K195" s="6"/>
      <c r="L195" s="6"/>
      <c r="M195" s="6"/>
      <c r="N195" s="6"/>
      <c r="O195" s="6"/>
      <c r="P195" s="6"/>
      <c r="Q195" s="6"/>
      <c r="R195" s="6"/>
      <c r="S195" s="6"/>
      <c r="T195" s="6"/>
      <c r="U195" s="6"/>
      <c r="V195" s="6"/>
      <c r="W195" s="6"/>
      <c r="X195" s="6"/>
      <c r="Y195" s="6"/>
      <c r="Z195" s="6"/>
    </row>
    <row r="196" ht="75.0" customHeight="1">
      <c r="A196" s="104"/>
      <c r="B196" s="321"/>
      <c r="C196" s="193" t="s">
        <v>3136</v>
      </c>
      <c r="D196" s="108">
        <v>0.0</v>
      </c>
      <c r="E196" s="113" t="s">
        <v>383</v>
      </c>
      <c r="F196" s="108"/>
      <c r="G196" s="108"/>
      <c r="H196" s="78"/>
      <c r="I196" s="78"/>
      <c r="J196" s="5"/>
      <c r="K196" s="6"/>
      <c r="L196" s="6"/>
      <c r="M196" s="6"/>
      <c r="N196" s="6"/>
      <c r="O196" s="6"/>
      <c r="P196" s="6"/>
      <c r="Q196" s="6"/>
      <c r="R196" s="6"/>
      <c r="S196" s="6"/>
      <c r="T196" s="6"/>
      <c r="U196" s="6"/>
      <c r="V196" s="6"/>
      <c r="W196" s="6"/>
      <c r="X196" s="6"/>
      <c r="Y196" s="6"/>
      <c r="Z196" s="6"/>
    </row>
    <row r="197" ht="75.0" customHeight="1">
      <c r="A197" s="104"/>
      <c r="B197" s="321"/>
      <c r="C197" s="193" t="s">
        <v>696</v>
      </c>
      <c r="D197" s="108"/>
      <c r="E197" s="113" t="s">
        <v>383</v>
      </c>
      <c r="F197" s="108"/>
      <c r="G197" s="108"/>
      <c r="H197" s="78"/>
      <c r="I197" s="78"/>
      <c r="J197" s="5"/>
      <c r="K197" s="6"/>
      <c r="L197" s="6"/>
      <c r="M197" s="6"/>
      <c r="N197" s="6"/>
      <c r="O197" s="6"/>
      <c r="P197" s="6"/>
      <c r="Q197" s="6"/>
      <c r="R197" s="6"/>
      <c r="S197" s="6"/>
      <c r="T197" s="6"/>
      <c r="U197" s="6"/>
      <c r="V197" s="6"/>
      <c r="W197" s="6"/>
      <c r="X197" s="6"/>
      <c r="Y197" s="6"/>
      <c r="Z197" s="6"/>
    </row>
    <row r="198" ht="78.75" customHeight="1">
      <c r="A198" s="104" t="s">
        <v>764</v>
      </c>
      <c r="B198" s="172" t="s">
        <v>699</v>
      </c>
      <c r="C198" s="115" t="s">
        <v>3137</v>
      </c>
      <c r="D198" s="108">
        <v>1.0</v>
      </c>
      <c r="E198" s="113" t="s">
        <v>152</v>
      </c>
      <c r="F198" s="108"/>
      <c r="G198" s="110" t="s">
        <v>3138</v>
      </c>
      <c r="H198" s="78"/>
      <c r="I198" s="78"/>
      <c r="J198" s="5"/>
      <c r="K198" s="6"/>
      <c r="L198" s="6"/>
      <c r="M198" s="6"/>
      <c r="N198" s="6"/>
      <c r="O198" s="6"/>
      <c r="P198" s="6"/>
      <c r="Q198" s="6"/>
      <c r="R198" s="6"/>
      <c r="S198" s="6"/>
      <c r="T198" s="6"/>
      <c r="U198" s="6"/>
      <c r="V198" s="6"/>
      <c r="W198" s="6"/>
      <c r="X198" s="6"/>
      <c r="Y198" s="6"/>
      <c r="Z198" s="6"/>
    </row>
    <row r="199" ht="39.75" customHeight="1">
      <c r="A199" s="96" t="s">
        <v>765</v>
      </c>
      <c r="B199" s="317" t="s">
        <v>3139</v>
      </c>
      <c r="C199" s="3"/>
      <c r="D199" s="3"/>
      <c r="E199" s="3"/>
      <c r="F199" s="3"/>
      <c r="G199" s="4"/>
      <c r="H199" s="78">
        <f>SUM(D200:D214)</f>
        <v>27</v>
      </c>
      <c r="I199" s="78">
        <f>COUNT(D200:D214)*2</f>
        <v>30</v>
      </c>
      <c r="J199" s="5"/>
      <c r="K199" s="6"/>
      <c r="L199" s="6"/>
      <c r="M199" s="6"/>
      <c r="N199" s="6"/>
      <c r="O199" s="6"/>
      <c r="P199" s="6"/>
      <c r="Q199" s="6"/>
      <c r="R199" s="6"/>
      <c r="S199" s="6"/>
      <c r="T199" s="6"/>
      <c r="U199" s="6"/>
      <c r="V199" s="6"/>
      <c r="W199" s="6"/>
      <c r="X199" s="6"/>
      <c r="Y199" s="6"/>
      <c r="Z199" s="6"/>
    </row>
    <row r="200" ht="47.25" customHeight="1">
      <c r="A200" s="104" t="s">
        <v>769</v>
      </c>
      <c r="B200" s="122" t="s">
        <v>721</v>
      </c>
      <c r="C200" s="134" t="s">
        <v>3140</v>
      </c>
      <c r="D200" s="108">
        <v>2.0</v>
      </c>
      <c r="E200" s="109" t="s">
        <v>383</v>
      </c>
      <c r="F200" s="110" t="s">
        <v>3141</v>
      </c>
      <c r="G200" s="108"/>
      <c r="H200" s="78"/>
      <c r="I200" s="78"/>
      <c r="J200" s="5"/>
      <c r="K200" s="6"/>
      <c r="L200" s="6"/>
      <c r="M200" s="6"/>
      <c r="N200" s="6"/>
      <c r="O200" s="6"/>
      <c r="P200" s="6"/>
      <c r="Q200" s="6"/>
      <c r="R200" s="6"/>
      <c r="S200" s="6"/>
      <c r="T200" s="6"/>
      <c r="U200" s="6"/>
      <c r="V200" s="6"/>
      <c r="W200" s="6"/>
      <c r="X200" s="6"/>
      <c r="Y200" s="6"/>
      <c r="Z200" s="6"/>
    </row>
    <row r="201" ht="47.25" customHeight="1">
      <c r="A201" s="104" t="s">
        <v>774</v>
      </c>
      <c r="B201" s="122" t="s">
        <v>725</v>
      </c>
      <c r="C201" s="134" t="s">
        <v>3142</v>
      </c>
      <c r="D201" s="108">
        <v>2.0</v>
      </c>
      <c r="E201" s="113" t="s">
        <v>383</v>
      </c>
      <c r="F201" s="108"/>
      <c r="G201" s="108"/>
      <c r="H201" s="78"/>
      <c r="I201" s="78"/>
      <c r="J201" s="5"/>
      <c r="K201" s="6"/>
      <c r="L201" s="6"/>
      <c r="M201" s="6"/>
      <c r="N201" s="6"/>
      <c r="O201" s="6"/>
      <c r="P201" s="6"/>
      <c r="Q201" s="6"/>
      <c r="R201" s="6"/>
      <c r="S201" s="6"/>
      <c r="T201" s="6"/>
      <c r="U201" s="6"/>
      <c r="V201" s="6"/>
      <c r="W201" s="6"/>
      <c r="X201" s="6"/>
      <c r="Y201" s="6"/>
      <c r="Z201" s="6"/>
    </row>
    <row r="202" ht="47.25" customHeight="1">
      <c r="A202" s="104" t="s">
        <v>778</v>
      </c>
      <c r="B202" s="122" t="s">
        <v>729</v>
      </c>
      <c r="C202" s="134" t="s">
        <v>3143</v>
      </c>
      <c r="D202" s="108">
        <v>2.0</v>
      </c>
      <c r="E202" s="113" t="s">
        <v>731</v>
      </c>
      <c r="F202" s="108"/>
      <c r="G202" s="108"/>
      <c r="H202" s="78"/>
      <c r="I202" s="78"/>
      <c r="J202" s="5"/>
      <c r="K202" s="6"/>
      <c r="L202" s="6"/>
      <c r="M202" s="6"/>
      <c r="N202" s="6"/>
      <c r="O202" s="6"/>
      <c r="P202" s="6"/>
      <c r="Q202" s="6"/>
      <c r="R202" s="6"/>
      <c r="S202" s="6"/>
      <c r="T202" s="6"/>
      <c r="U202" s="6"/>
      <c r="V202" s="6"/>
      <c r="W202" s="6"/>
      <c r="X202" s="6"/>
      <c r="Y202" s="6"/>
      <c r="Z202" s="6"/>
    </row>
    <row r="203" ht="47.25" customHeight="1">
      <c r="A203" s="104" t="s">
        <v>781</v>
      </c>
      <c r="B203" s="122" t="s">
        <v>735</v>
      </c>
      <c r="C203" s="110" t="s">
        <v>3144</v>
      </c>
      <c r="D203" s="108">
        <v>0.0</v>
      </c>
      <c r="E203" s="113" t="s">
        <v>386</v>
      </c>
      <c r="F203" s="108"/>
      <c r="G203" s="108"/>
      <c r="H203" s="78"/>
      <c r="I203" s="78"/>
      <c r="J203" s="5"/>
      <c r="K203" s="6"/>
      <c r="L203" s="6"/>
      <c r="M203" s="6"/>
      <c r="N203" s="6"/>
      <c r="O203" s="6"/>
      <c r="P203" s="6"/>
      <c r="Q203" s="6"/>
      <c r="R203" s="6"/>
      <c r="S203" s="6"/>
      <c r="T203" s="6"/>
      <c r="U203" s="6"/>
      <c r="V203" s="6"/>
      <c r="W203" s="6"/>
      <c r="X203" s="6"/>
      <c r="Y203" s="6"/>
      <c r="Z203" s="6"/>
    </row>
    <row r="204" ht="45.0" customHeight="1">
      <c r="A204" s="104" t="s">
        <v>784</v>
      </c>
      <c r="B204" s="122" t="s">
        <v>738</v>
      </c>
      <c r="C204" s="134" t="s">
        <v>3145</v>
      </c>
      <c r="D204" s="108">
        <v>2.0</v>
      </c>
      <c r="E204" s="113" t="s">
        <v>152</v>
      </c>
      <c r="F204" s="110" t="s">
        <v>3146</v>
      </c>
      <c r="G204" s="108"/>
      <c r="H204" s="78"/>
      <c r="I204" s="78"/>
      <c r="J204" s="5"/>
      <c r="K204" s="6"/>
      <c r="L204" s="6"/>
      <c r="M204" s="6"/>
      <c r="N204" s="6"/>
      <c r="O204" s="6"/>
      <c r="P204" s="6"/>
      <c r="Q204" s="6"/>
      <c r="R204" s="6"/>
      <c r="S204" s="6"/>
      <c r="T204" s="6"/>
      <c r="U204" s="6"/>
      <c r="V204" s="6"/>
      <c r="W204" s="6"/>
      <c r="X204" s="6"/>
      <c r="Y204" s="6"/>
      <c r="Z204" s="6"/>
    </row>
    <row r="205" ht="15.75" customHeight="1">
      <c r="A205" s="104"/>
      <c r="B205" s="122"/>
      <c r="C205" s="134" t="s">
        <v>2900</v>
      </c>
      <c r="D205" s="108">
        <v>2.0</v>
      </c>
      <c r="E205" s="113" t="s">
        <v>152</v>
      </c>
      <c r="F205" s="108"/>
      <c r="G205" s="108"/>
      <c r="H205" s="78"/>
      <c r="I205" s="78"/>
      <c r="J205" s="5"/>
      <c r="K205" s="6"/>
      <c r="L205" s="6"/>
      <c r="M205" s="6"/>
      <c r="N205" s="6"/>
      <c r="O205" s="6"/>
      <c r="P205" s="6"/>
      <c r="Q205" s="6"/>
      <c r="R205" s="6"/>
      <c r="S205" s="6"/>
      <c r="T205" s="6"/>
      <c r="U205" s="6"/>
      <c r="V205" s="6"/>
      <c r="W205" s="6"/>
      <c r="X205" s="6"/>
      <c r="Y205" s="6"/>
      <c r="Z205" s="6"/>
    </row>
    <row r="206" ht="30.0" customHeight="1">
      <c r="A206" s="104"/>
      <c r="B206" s="122"/>
      <c r="C206" s="181" t="s">
        <v>3147</v>
      </c>
      <c r="D206" s="108">
        <v>2.0</v>
      </c>
      <c r="E206" s="192" t="s">
        <v>152</v>
      </c>
      <c r="F206" s="184"/>
      <c r="G206" s="108"/>
      <c r="H206" s="78"/>
      <c r="I206" s="78"/>
      <c r="J206" s="5"/>
      <c r="K206" s="6"/>
      <c r="L206" s="6"/>
      <c r="M206" s="6"/>
      <c r="N206" s="6"/>
      <c r="O206" s="6"/>
      <c r="P206" s="6"/>
      <c r="Q206" s="6"/>
      <c r="R206" s="6"/>
      <c r="S206" s="6"/>
      <c r="T206" s="6"/>
      <c r="U206" s="6"/>
      <c r="V206" s="6"/>
      <c r="W206" s="6"/>
      <c r="X206" s="6"/>
      <c r="Y206" s="6"/>
      <c r="Z206" s="6"/>
    </row>
    <row r="207" ht="45.0" customHeight="1">
      <c r="A207" s="104" t="s">
        <v>791</v>
      </c>
      <c r="B207" s="122" t="s">
        <v>744</v>
      </c>
      <c r="C207" s="110" t="s">
        <v>3149</v>
      </c>
      <c r="D207" s="108">
        <v>2.0</v>
      </c>
      <c r="E207" s="113" t="s">
        <v>152</v>
      </c>
      <c r="F207" s="134" t="s">
        <v>3150</v>
      </c>
      <c r="G207" s="108"/>
      <c r="H207" s="78"/>
      <c r="I207" s="78"/>
      <c r="J207" s="5"/>
      <c r="K207" s="6"/>
      <c r="L207" s="6"/>
      <c r="M207" s="6"/>
      <c r="N207" s="6"/>
      <c r="O207" s="6"/>
      <c r="P207" s="6"/>
      <c r="Q207" s="6"/>
      <c r="R207" s="6"/>
      <c r="S207" s="6"/>
      <c r="T207" s="6"/>
      <c r="U207" s="6"/>
      <c r="V207" s="6"/>
      <c r="W207" s="6"/>
      <c r="X207" s="6"/>
      <c r="Y207" s="6"/>
      <c r="Z207" s="6"/>
    </row>
    <row r="208" ht="30.0" customHeight="1">
      <c r="A208" s="104"/>
      <c r="B208" s="122"/>
      <c r="C208" s="191" t="s">
        <v>3151</v>
      </c>
      <c r="D208" s="108">
        <v>1.0</v>
      </c>
      <c r="E208" s="113" t="s">
        <v>152</v>
      </c>
      <c r="F208" s="158"/>
      <c r="G208" s="108"/>
      <c r="H208" s="78"/>
      <c r="I208" s="78"/>
      <c r="J208" s="5"/>
      <c r="K208" s="6"/>
      <c r="L208" s="6"/>
      <c r="M208" s="6"/>
      <c r="N208" s="6"/>
      <c r="O208" s="6"/>
      <c r="P208" s="6"/>
      <c r="Q208" s="6"/>
      <c r="R208" s="6"/>
      <c r="S208" s="6"/>
      <c r="T208" s="6"/>
      <c r="U208" s="6"/>
      <c r="V208" s="6"/>
      <c r="W208" s="6"/>
      <c r="X208" s="6"/>
      <c r="Y208" s="6"/>
      <c r="Z208" s="6"/>
    </row>
    <row r="209" ht="30.0" customHeight="1">
      <c r="A209" s="104"/>
      <c r="B209" s="122"/>
      <c r="C209" s="181" t="s">
        <v>3154</v>
      </c>
      <c r="D209" s="108">
        <v>2.0</v>
      </c>
      <c r="E209" s="113" t="s">
        <v>152</v>
      </c>
      <c r="F209" s="158"/>
      <c r="G209" s="108"/>
      <c r="H209" s="78"/>
      <c r="I209" s="78"/>
      <c r="J209" s="5"/>
      <c r="K209" s="6"/>
      <c r="L209" s="6"/>
      <c r="M209" s="6"/>
      <c r="N209" s="6"/>
      <c r="O209" s="6"/>
      <c r="P209" s="6"/>
      <c r="Q209" s="6"/>
      <c r="R209" s="6"/>
      <c r="S209" s="6"/>
      <c r="T209" s="6"/>
      <c r="U209" s="6"/>
      <c r="V209" s="6"/>
      <c r="W209" s="6"/>
      <c r="X209" s="6"/>
      <c r="Y209" s="6"/>
      <c r="Z209" s="6"/>
    </row>
    <row r="210" ht="15.75" customHeight="1">
      <c r="A210" s="104"/>
      <c r="B210" s="122"/>
      <c r="C210" s="5" t="s">
        <v>750</v>
      </c>
      <c r="D210" s="108">
        <v>2.0</v>
      </c>
      <c r="E210" s="113" t="s">
        <v>152</v>
      </c>
      <c r="F210" s="158"/>
      <c r="G210" s="108"/>
      <c r="H210" s="78"/>
      <c r="I210" s="78"/>
      <c r="J210" s="5"/>
      <c r="K210" s="6"/>
      <c r="L210" s="6"/>
      <c r="M210" s="6"/>
      <c r="N210" s="6"/>
      <c r="O210" s="6"/>
      <c r="P210" s="6"/>
      <c r="Q210" s="6"/>
      <c r="R210" s="6"/>
      <c r="S210" s="6"/>
      <c r="T210" s="6"/>
      <c r="U210" s="6"/>
      <c r="V210" s="6"/>
      <c r="W210" s="6"/>
      <c r="X210" s="6"/>
      <c r="Y210" s="6"/>
      <c r="Z210" s="6"/>
    </row>
    <row r="211" ht="31.5" customHeight="1">
      <c r="A211" s="104" t="s">
        <v>804</v>
      </c>
      <c r="B211" s="122" t="s">
        <v>754</v>
      </c>
      <c r="C211" s="181" t="s">
        <v>3156</v>
      </c>
      <c r="D211" s="108">
        <v>2.0</v>
      </c>
      <c r="E211" s="113" t="s">
        <v>152</v>
      </c>
      <c r="F211" s="108"/>
      <c r="G211" s="108"/>
      <c r="H211" s="78"/>
      <c r="I211" s="78"/>
      <c r="J211" s="5"/>
      <c r="K211" s="6"/>
      <c r="L211" s="6"/>
      <c r="M211" s="6"/>
      <c r="N211" s="6"/>
      <c r="O211" s="6"/>
      <c r="P211" s="6"/>
      <c r="Q211" s="6"/>
      <c r="R211" s="6"/>
      <c r="S211" s="6"/>
      <c r="T211" s="6"/>
      <c r="U211" s="6"/>
      <c r="V211" s="6"/>
      <c r="W211" s="6"/>
      <c r="X211" s="6"/>
      <c r="Y211" s="6"/>
      <c r="Z211" s="6"/>
    </row>
    <row r="212" ht="30.0" customHeight="1">
      <c r="A212" s="104"/>
      <c r="B212" s="122"/>
      <c r="C212" s="121" t="s">
        <v>3158</v>
      </c>
      <c r="D212" s="108">
        <v>2.0</v>
      </c>
      <c r="E212" s="113" t="s">
        <v>152</v>
      </c>
      <c r="F212" s="108"/>
      <c r="G212" s="108"/>
      <c r="H212" s="78"/>
      <c r="I212" s="78"/>
      <c r="J212" s="5"/>
      <c r="K212" s="6"/>
      <c r="L212" s="6"/>
      <c r="M212" s="6"/>
      <c r="N212" s="6"/>
      <c r="O212" s="6"/>
      <c r="P212" s="6"/>
      <c r="Q212" s="6"/>
      <c r="R212" s="6"/>
      <c r="S212" s="6"/>
      <c r="T212" s="6"/>
      <c r="U212" s="6"/>
      <c r="V212" s="6"/>
      <c r="W212" s="6"/>
      <c r="X212" s="6"/>
      <c r="Y212" s="6"/>
      <c r="Z212" s="6"/>
    </row>
    <row r="213" ht="30.0" customHeight="1">
      <c r="A213" s="117"/>
      <c r="B213" s="141"/>
      <c r="C213" s="336" t="s">
        <v>813</v>
      </c>
      <c r="D213" s="143">
        <v>2.0</v>
      </c>
      <c r="E213" s="136" t="s">
        <v>152</v>
      </c>
      <c r="F213" s="143"/>
      <c r="G213" s="143"/>
      <c r="H213" s="78"/>
      <c r="I213" s="78"/>
      <c r="J213" s="5"/>
      <c r="K213" s="6"/>
      <c r="L213" s="6"/>
      <c r="M213" s="6"/>
      <c r="N213" s="6"/>
      <c r="O213" s="6"/>
      <c r="P213" s="6"/>
      <c r="Q213" s="6"/>
      <c r="R213" s="6"/>
      <c r="S213" s="6"/>
      <c r="T213" s="6"/>
      <c r="U213" s="6"/>
      <c r="V213" s="6"/>
      <c r="W213" s="6"/>
      <c r="X213" s="6"/>
      <c r="Y213" s="6"/>
      <c r="Z213" s="6"/>
    </row>
    <row r="214" ht="30.0" customHeight="1">
      <c r="A214" s="104"/>
      <c r="B214" s="122"/>
      <c r="C214" s="121" t="s">
        <v>3161</v>
      </c>
      <c r="D214" s="108">
        <v>2.0</v>
      </c>
      <c r="E214" s="113" t="s">
        <v>152</v>
      </c>
      <c r="F214" s="108"/>
      <c r="G214" s="108"/>
      <c r="H214" s="78"/>
      <c r="I214" s="78"/>
      <c r="J214" s="5"/>
      <c r="K214" s="6"/>
      <c r="L214" s="6"/>
      <c r="M214" s="6"/>
      <c r="N214" s="6"/>
      <c r="O214" s="6"/>
      <c r="P214" s="6"/>
      <c r="Q214" s="6"/>
      <c r="R214" s="6"/>
      <c r="S214" s="6"/>
      <c r="T214" s="6"/>
      <c r="U214" s="6"/>
      <c r="V214" s="6"/>
      <c r="W214" s="6"/>
      <c r="X214" s="6"/>
      <c r="Y214" s="6"/>
      <c r="Z214" s="6"/>
    </row>
    <row r="215" ht="39.75" customHeight="1">
      <c r="A215" s="338" t="s">
        <v>830</v>
      </c>
      <c r="B215" s="340" t="s">
        <v>762</v>
      </c>
      <c r="C215" s="67"/>
      <c r="D215" s="67"/>
      <c r="E215" s="67"/>
      <c r="F215" s="67"/>
      <c r="G215" s="68"/>
      <c r="H215" s="78">
        <f>SUM(D216:D226)</f>
        <v>17</v>
      </c>
      <c r="I215" s="78">
        <f>COUNT(D216:D226)*2</f>
        <v>22</v>
      </c>
      <c r="J215" s="5"/>
      <c r="K215" s="6"/>
      <c r="L215" s="6"/>
      <c r="M215" s="6"/>
      <c r="N215" s="6"/>
      <c r="O215" s="6"/>
      <c r="P215" s="6"/>
      <c r="Q215" s="6"/>
      <c r="R215" s="6"/>
      <c r="S215" s="6"/>
      <c r="T215" s="6"/>
      <c r="U215" s="6"/>
      <c r="V215" s="6"/>
      <c r="W215" s="6"/>
      <c r="X215" s="6"/>
      <c r="Y215" s="6"/>
      <c r="Z215" s="6"/>
    </row>
    <row r="216" ht="105.0" customHeight="1">
      <c r="A216" s="104" t="s">
        <v>849</v>
      </c>
      <c r="B216" s="122" t="s">
        <v>767</v>
      </c>
      <c r="C216" s="134" t="s">
        <v>773</v>
      </c>
      <c r="D216" s="147">
        <v>1.0</v>
      </c>
      <c r="E216" s="113" t="s">
        <v>771</v>
      </c>
      <c r="F216" s="134" t="s">
        <v>3176</v>
      </c>
      <c r="G216" s="108"/>
      <c r="H216" s="78"/>
      <c r="I216" s="78"/>
      <c r="J216" s="5"/>
      <c r="K216" s="6"/>
      <c r="L216" s="6"/>
      <c r="M216" s="6"/>
      <c r="N216" s="6"/>
      <c r="O216" s="6"/>
      <c r="P216" s="6"/>
      <c r="Q216" s="6"/>
      <c r="R216" s="6"/>
      <c r="S216" s="6"/>
      <c r="T216" s="6"/>
      <c r="U216" s="6"/>
      <c r="V216" s="6"/>
      <c r="W216" s="6"/>
      <c r="X216" s="6"/>
      <c r="Y216" s="6"/>
      <c r="Z216" s="6"/>
    </row>
    <row r="217" ht="30.0" customHeight="1">
      <c r="A217" s="104"/>
      <c r="B217" s="122"/>
      <c r="C217" s="134" t="s">
        <v>3177</v>
      </c>
      <c r="D217" s="147">
        <v>2.0</v>
      </c>
      <c r="E217" s="113" t="s">
        <v>771</v>
      </c>
      <c r="F217" s="134" t="s">
        <v>3179</v>
      </c>
      <c r="G217" s="108"/>
      <c r="H217" s="78"/>
      <c r="I217" s="78"/>
      <c r="J217" s="5"/>
      <c r="K217" s="6"/>
      <c r="L217" s="6"/>
      <c r="M217" s="6"/>
      <c r="N217" s="6"/>
      <c r="O217" s="6"/>
      <c r="P217" s="6"/>
      <c r="Q217" s="6"/>
      <c r="R217" s="6"/>
      <c r="S217" s="6"/>
      <c r="T217" s="6"/>
      <c r="U217" s="6"/>
      <c r="V217" s="6"/>
      <c r="W217" s="6"/>
      <c r="X217" s="6"/>
      <c r="Y217" s="6"/>
      <c r="Z217" s="6"/>
    </row>
    <row r="218" ht="45.0" customHeight="1">
      <c r="A218" s="104"/>
      <c r="B218" s="122"/>
      <c r="C218" s="134" t="s">
        <v>876</v>
      </c>
      <c r="D218" s="147">
        <v>1.0</v>
      </c>
      <c r="E218" s="113" t="s">
        <v>771</v>
      </c>
      <c r="F218" s="134" t="s">
        <v>3180</v>
      </c>
      <c r="G218" s="108"/>
      <c r="H218" s="78"/>
      <c r="I218" s="78"/>
      <c r="J218" s="5"/>
      <c r="K218" s="6"/>
      <c r="L218" s="6"/>
      <c r="M218" s="6"/>
      <c r="N218" s="6"/>
      <c r="O218" s="6"/>
      <c r="P218" s="6"/>
      <c r="Q218" s="6"/>
      <c r="R218" s="6"/>
      <c r="S218" s="6"/>
      <c r="T218" s="6"/>
      <c r="U218" s="6"/>
      <c r="V218" s="6"/>
      <c r="W218" s="6"/>
      <c r="X218" s="6"/>
      <c r="Y218" s="6"/>
      <c r="Z218" s="6"/>
    </row>
    <row r="219" ht="165.0" customHeight="1">
      <c r="A219" s="104"/>
      <c r="B219" s="122"/>
      <c r="C219" s="134" t="s">
        <v>2915</v>
      </c>
      <c r="D219" s="147">
        <v>1.0</v>
      </c>
      <c r="E219" s="113" t="s">
        <v>771</v>
      </c>
      <c r="F219" s="134" t="s">
        <v>3186</v>
      </c>
      <c r="G219" s="108"/>
      <c r="H219" s="78"/>
      <c r="I219" s="78"/>
      <c r="J219" s="5"/>
      <c r="K219" s="6"/>
      <c r="L219" s="6"/>
      <c r="M219" s="6"/>
      <c r="N219" s="6"/>
      <c r="O219" s="6"/>
      <c r="P219" s="6"/>
      <c r="Q219" s="6"/>
      <c r="R219" s="6"/>
      <c r="S219" s="6"/>
      <c r="T219" s="6"/>
      <c r="U219" s="6"/>
      <c r="V219" s="6"/>
      <c r="W219" s="6"/>
      <c r="X219" s="6"/>
      <c r="Y219" s="6"/>
      <c r="Z219" s="6"/>
    </row>
    <row r="220" ht="90.0" customHeight="1">
      <c r="A220" s="104"/>
      <c r="B220" s="122"/>
      <c r="C220" s="134" t="s">
        <v>3188</v>
      </c>
      <c r="D220" s="147">
        <v>1.0</v>
      </c>
      <c r="E220" s="113" t="s">
        <v>771</v>
      </c>
      <c r="F220" s="134" t="s">
        <v>3189</v>
      </c>
      <c r="G220" s="108" t="s">
        <v>3190</v>
      </c>
      <c r="H220" s="78"/>
      <c r="I220" s="78"/>
      <c r="J220" s="5"/>
      <c r="K220" s="6"/>
      <c r="L220" s="6"/>
      <c r="M220" s="6"/>
      <c r="N220" s="6"/>
      <c r="O220" s="6"/>
      <c r="P220" s="6"/>
      <c r="Q220" s="6"/>
      <c r="R220" s="6"/>
      <c r="S220" s="6"/>
      <c r="T220" s="6"/>
      <c r="U220" s="6"/>
      <c r="V220" s="6"/>
      <c r="W220" s="6"/>
      <c r="X220" s="6"/>
      <c r="Y220" s="6"/>
      <c r="Z220" s="6"/>
    </row>
    <row r="221" ht="15.75" customHeight="1">
      <c r="A221" s="104"/>
      <c r="B221" s="122"/>
      <c r="C221" s="134" t="s">
        <v>900</v>
      </c>
      <c r="D221" s="147">
        <v>2.0</v>
      </c>
      <c r="E221" s="113" t="s">
        <v>771</v>
      </c>
      <c r="F221" s="134" t="s">
        <v>3193</v>
      </c>
      <c r="G221" s="108"/>
      <c r="H221" s="78"/>
      <c r="I221" s="78"/>
      <c r="J221" s="5"/>
      <c r="K221" s="6"/>
      <c r="L221" s="6"/>
      <c r="M221" s="6"/>
      <c r="N221" s="6"/>
      <c r="O221" s="6"/>
      <c r="P221" s="6"/>
      <c r="Q221" s="6"/>
      <c r="R221" s="6"/>
      <c r="S221" s="6"/>
      <c r="T221" s="6"/>
      <c r="U221" s="6"/>
      <c r="V221" s="6"/>
      <c r="W221" s="6"/>
      <c r="X221" s="6"/>
      <c r="Y221" s="6"/>
      <c r="Z221" s="6"/>
    </row>
    <row r="222" ht="47.25" customHeight="1">
      <c r="A222" s="104" t="s">
        <v>908</v>
      </c>
      <c r="B222" s="122" t="s">
        <v>820</v>
      </c>
      <c r="C222" s="134" t="s">
        <v>3194</v>
      </c>
      <c r="D222" s="147">
        <v>2.0</v>
      </c>
      <c r="E222" s="113" t="s">
        <v>771</v>
      </c>
      <c r="F222" s="134" t="s">
        <v>3195</v>
      </c>
      <c r="G222" s="108"/>
      <c r="H222" s="78"/>
      <c r="I222" s="78"/>
      <c r="J222" s="5"/>
      <c r="K222" s="6"/>
      <c r="L222" s="6"/>
      <c r="M222" s="6"/>
      <c r="N222" s="6"/>
      <c r="O222" s="6"/>
      <c r="P222" s="6"/>
      <c r="Q222" s="6"/>
      <c r="R222" s="6"/>
      <c r="S222" s="6"/>
      <c r="T222" s="6"/>
      <c r="U222" s="6"/>
      <c r="V222" s="6"/>
      <c r="W222" s="6"/>
      <c r="X222" s="6"/>
      <c r="Y222" s="6"/>
      <c r="Z222" s="6"/>
    </row>
    <row r="223" ht="105.0" customHeight="1">
      <c r="A223" s="104"/>
      <c r="B223" s="122"/>
      <c r="C223" s="134" t="s">
        <v>914</v>
      </c>
      <c r="D223" s="147">
        <v>1.0</v>
      </c>
      <c r="E223" s="113" t="s">
        <v>771</v>
      </c>
      <c r="F223" s="134" t="s">
        <v>3198</v>
      </c>
      <c r="G223" s="108"/>
      <c r="H223" s="78"/>
      <c r="I223" s="78"/>
      <c r="J223" s="5"/>
      <c r="K223" s="6"/>
      <c r="L223" s="6"/>
      <c r="M223" s="6"/>
      <c r="N223" s="6"/>
      <c r="O223" s="6"/>
      <c r="P223" s="6"/>
      <c r="Q223" s="6"/>
      <c r="R223" s="6"/>
      <c r="S223" s="6"/>
      <c r="T223" s="6"/>
      <c r="U223" s="6"/>
      <c r="V223" s="6"/>
      <c r="W223" s="6"/>
      <c r="X223" s="6"/>
      <c r="Y223" s="6"/>
      <c r="Z223" s="6"/>
    </row>
    <row r="224" ht="30.0" customHeight="1">
      <c r="A224" s="104"/>
      <c r="B224" s="122"/>
      <c r="C224" s="134" t="s">
        <v>917</v>
      </c>
      <c r="D224" s="147">
        <v>2.0</v>
      </c>
      <c r="E224" s="113" t="s">
        <v>771</v>
      </c>
      <c r="F224" s="158" t="s">
        <v>919</v>
      </c>
      <c r="G224" s="108" t="s">
        <v>3200</v>
      </c>
      <c r="H224" s="78"/>
      <c r="I224" s="78"/>
      <c r="J224" s="5"/>
      <c r="K224" s="6"/>
      <c r="L224" s="6"/>
      <c r="M224" s="6"/>
      <c r="N224" s="6"/>
      <c r="O224" s="6"/>
      <c r="P224" s="6"/>
      <c r="Q224" s="6"/>
      <c r="R224" s="6"/>
      <c r="S224" s="6"/>
      <c r="T224" s="6"/>
      <c r="U224" s="6"/>
      <c r="V224" s="6"/>
      <c r="W224" s="6"/>
      <c r="X224" s="6"/>
      <c r="Y224" s="6"/>
      <c r="Z224" s="6"/>
    </row>
    <row r="225" ht="30.0" customHeight="1">
      <c r="A225" s="104"/>
      <c r="B225" s="122"/>
      <c r="C225" s="134" t="s">
        <v>888</v>
      </c>
      <c r="D225" s="147">
        <v>2.0</v>
      </c>
      <c r="E225" s="113" t="s">
        <v>771</v>
      </c>
      <c r="F225" s="210" t="s">
        <v>3201</v>
      </c>
      <c r="G225" s="108" t="s">
        <v>3202</v>
      </c>
      <c r="H225" s="78"/>
      <c r="I225" s="78"/>
      <c r="J225" s="5"/>
      <c r="K225" s="6"/>
      <c r="L225" s="6"/>
      <c r="M225" s="6"/>
      <c r="N225" s="6"/>
      <c r="O225" s="6"/>
      <c r="P225" s="6"/>
      <c r="Q225" s="6"/>
      <c r="R225" s="6"/>
      <c r="S225" s="6"/>
      <c r="T225" s="6"/>
      <c r="U225" s="6"/>
      <c r="V225" s="6"/>
      <c r="W225" s="6"/>
      <c r="X225" s="6"/>
      <c r="Y225" s="6"/>
      <c r="Z225" s="6"/>
    </row>
    <row r="226" ht="63.0" customHeight="1">
      <c r="A226" s="104" t="s">
        <v>926</v>
      </c>
      <c r="B226" s="150" t="s">
        <v>833</v>
      </c>
      <c r="C226" s="110" t="s">
        <v>928</v>
      </c>
      <c r="D226" s="147">
        <v>2.0</v>
      </c>
      <c r="E226" s="113" t="s">
        <v>771</v>
      </c>
      <c r="F226" s="108"/>
      <c r="G226" s="108"/>
      <c r="H226" s="78"/>
      <c r="I226" s="78"/>
      <c r="J226" s="5"/>
      <c r="K226" s="6"/>
      <c r="L226" s="6"/>
      <c r="M226" s="6"/>
      <c r="N226" s="6"/>
      <c r="O226" s="6"/>
      <c r="P226" s="6"/>
      <c r="Q226" s="6"/>
      <c r="R226" s="6"/>
      <c r="S226" s="6"/>
      <c r="T226" s="6"/>
      <c r="U226" s="6"/>
      <c r="V226" s="6"/>
      <c r="W226" s="6"/>
      <c r="X226" s="6"/>
      <c r="Y226" s="6"/>
      <c r="Z226" s="6"/>
    </row>
    <row r="227" ht="39.75" customHeight="1">
      <c r="A227" s="96" t="s">
        <v>933</v>
      </c>
      <c r="B227" s="317" t="s">
        <v>3206</v>
      </c>
      <c r="C227" s="3"/>
      <c r="D227" s="3"/>
      <c r="E227" s="3"/>
      <c r="F227" s="3"/>
      <c r="G227" s="4"/>
      <c r="H227" s="78">
        <f>SUM(D228:D239)</f>
        <v>18</v>
      </c>
      <c r="I227" s="78">
        <f>COUNT(D228:D239)*2</f>
        <v>22</v>
      </c>
      <c r="J227" s="5"/>
      <c r="K227" s="6"/>
      <c r="L227" s="6"/>
      <c r="M227" s="6"/>
      <c r="N227" s="6"/>
      <c r="O227" s="6"/>
      <c r="P227" s="6"/>
      <c r="Q227" s="6"/>
      <c r="R227" s="6"/>
      <c r="S227" s="6"/>
      <c r="T227" s="6"/>
      <c r="U227" s="6"/>
      <c r="V227" s="6"/>
      <c r="W227" s="6"/>
      <c r="X227" s="6"/>
      <c r="Y227" s="6"/>
      <c r="Z227" s="6"/>
    </row>
    <row r="228" ht="75.0" customHeight="1">
      <c r="A228" s="104" t="s">
        <v>943</v>
      </c>
      <c r="B228" s="122" t="s">
        <v>852</v>
      </c>
      <c r="C228" s="106" t="s">
        <v>853</v>
      </c>
      <c r="D228" s="147">
        <v>2.0</v>
      </c>
      <c r="E228" s="109" t="s">
        <v>331</v>
      </c>
      <c r="F228" s="134" t="s">
        <v>3207</v>
      </c>
      <c r="G228" s="108"/>
      <c r="H228" s="78"/>
      <c r="I228" s="78"/>
      <c r="J228" s="5"/>
      <c r="K228" s="6"/>
      <c r="L228" s="6"/>
      <c r="M228" s="6"/>
      <c r="N228" s="6"/>
      <c r="O228" s="6"/>
      <c r="P228" s="6"/>
      <c r="Q228" s="6"/>
      <c r="R228" s="6"/>
      <c r="S228" s="6"/>
      <c r="T228" s="6"/>
      <c r="U228" s="6"/>
      <c r="V228" s="6"/>
      <c r="W228" s="6"/>
      <c r="X228" s="6"/>
      <c r="Y228" s="6"/>
      <c r="Z228" s="6"/>
    </row>
    <row r="229" ht="63.0" hidden="1" customHeight="1">
      <c r="A229" s="120" t="s">
        <v>950</v>
      </c>
      <c r="B229" s="122" t="s">
        <v>866</v>
      </c>
      <c r="C229" s="108"/>
      <c r="D229" s="108"/>
      <c r="E229" s="113"/>
      <c r="F229" s="108"/>
      <c r="G229" s="108"/>
      <c r="H229" s="78"/>
      <c r="I229" s="78"/>
      <c r="J229" s="5"/>
      <c r="K229" s="6"/>
      <c r="L229" s="6"/>
      <c r="M229" s="6"/>
      <c r="N229" s="6"/>
      <c r="O229" s="6"/>
      <c r="P229" s="6"/>
      <c r="Q229" s="6"/>
      <c r="R229" s="6"/>
      <c r="S229" s="6"/>
      <c r="T229" s="6"/>
      <c r="U229" s="6"/>
      <c r="V229" s="6"/>
      <c r="W229" s="6"/>
      <c r="X229" s="6"/>
      <c r="Y229" s="6"/>
      <c r="Z229" s="6"/>
    </row>
    <row r="230" ht="90.0" customHeight="1">
      <c r="A230" s="104" t="s">
        <v>983</v>
      </c>
      <c r="B230" s="122" t="s">
        <v>881</v>
      </c>
      <c r="C230" s="199" t="s">
        <v>3208</v>
      </c>
      <c r="D230" s="147">
        <v>0.0</v>
      </c>
      <c r="E230" s="109" t="s">
        <v>334</v>
      </c>
      <c r="F230" s="134" t="s">
        <v>3209</v>
      </c>
      <c r="G230" s="108"/>
      <c r="H230" s="78"/>
      <c r="I230" s="78"/>
      <c r="J230" s="5"/>
      <c r="K230" s="6"/>
      <c r="L230" s="6"/>
      <c r="M230" s="6"/>
      <c r="N230" s="6"/>
      <c r="O230" s="6"/>
      <c r="P230" s="6"/>
      <c r="Q230" s="6"/>
      <c r="R230" s="6"/>
      <c r="S230" s="6"/>
      <c r="T230" s="6"/>
      <c r="U230" s="6"/>
      <c r="V230" s="6"/>
      <c r="W230" s="6"/>
      <c r="X230" s="6"/>
      <c r="Y230" s="6"/>
      <c r="Z230" s="6"/>
    </row>
    <row r="231" ht="78.75" customHeight="1">
      <c r="A231" s="104" t="s">
        <v>991</v>
      </c>
      <c r="B231" s="122" t="s">
        <v>889</v>
      </c>
      <c r="C231" s="324" t="s">
        <v>3211</v>
      </c>
      <c r="D231" s="147">
        <v>2.0</v>
      </c>
      <c r="E231" s="109" t="s">
        <v>334</v>
      </c>
      <c r="F231" s="134" t="s">
        <v>3212</v>
      </c>
      <c r="G231" s="108"/>
      <c r="H231" s="78"/>
      <c r="I231" s="78"/>
      <c r="J231" s="5"/>
      <c r="K231" s="6"/>
      <c r="L231" s="6"/>
      <c r="M231" s="6"/>
      <c r="N231" s="6"/>
      <c r="O231" s="6"/>
      <c r="P231" s="6"/>
      <c r="Q231" s="6"/>
      <c r="R231" s="6"/>
      <c r="S231" s="6"/>
      <c r="T231" s="6"/>
      <c r="U231" s="6"/>
      <c r="V231" s="6"/>
      <c r="W231" s="6"/>
      <c r="X231" s="6"/>
      <c r="Y231" s="6"/>
      <c r="Z231" s="6"/>
    </row>
    <row r="232" ht="90.0" customHeight="1">
      <c r="A232" s="104"/>
      <c r="B232" s="122"/>
      <c r="C232" s="324" t="s">
        <v>3213</v>
      </c>
      <c r="D232" s="147">
        <v>2.0</v>
      </c>
      <c r="E232" s="109" t="s">
        <v>334</v>
      </c>
      <c r="F232" s="134" t="s">
        <v>3215</v>
      </c>
      <c r="G232" s="110" t="s">
        <v>3216</v>
      </c>
      <c r="H232" s="78"/>
      <c r="I232" s="78"/>
      <c r="J232" s="5"/>
      <c r="K232" s="6"/>
      <c r="L232" s="6"/>
      <c r="M232" s="6"/>
      <c r="N232" s="6"/>
      <c r="O232" s="6"/>
      <c r="P232" s="6"/>
      <c r="Q232" s="6"/>
      <c r="R232" s="6"/>
      <c r="S232" s="6"/>
      <c r="T232" s="6"/>
      <c r="U232" s="6"/>
      <c r="V232" s="6"/>
      <c r="W232" s="6"/>
      <c r="X232" s="6"/>
      <c r="Y232" s="6"/>
      <c r="Z232" s="6"/>
    </row>
    <row r="233" ht="90.0" customHeight="1">
      <c r="A233" s="104"/>
      <c r="B233" s="122"/>
      <c r="C233" s="324" t="s">
        <v>3218</v>
      </c>
      <c r="D233" s="147">
        <v>2.0</v>
      </c>
      <c r="E233" s="109" t="s">
        <v>334</v>
      </c>
      <c r="F233" s="134" t="s">
        <v>3219</v>
      </c>
      <c r="G233" s="108"/>
      <c r="H233" s="78"/>
      <c r="I233" s="78"/>
      <c r="J233" s="5"/>
      <c r="K233" s="6"/>
      <c r="L233" s="6"/>
      <c r="M233" s="6"/>
      <c r="N233" s="6"/>
      <c r="O233" s="6"/>
      <c r="P233" s="6"/>
      <c r="Q233" s="6"/>
      <c r="R233" s="6"/>
      <c r="S233" s="6"/>
      <c r="T233" s="6"/>
      <c r="U233" s="6"/>
      <c r="V233" s="6"/>
      <c r="W233" s="6"/>
      <c r="X233" s="6"/>
      <c r="Y233" s="6"/>
      <c r="Z233" s="6"/>
    </row>
    <row r="234" ht="60.0" customHeight="1">
      <c r="A234" s="104" t="s">
        <v>1005</v>
      </c>
      <c r="B234" s="122" t="s">
        <v>899</v>
      </c>
      <c r="C234" s="106" t="s">
        <v>901</v>
      </c>
      <c r="D234" s="147">
        <v>2.0</v>
      </c>
      <c r="E234" s="109" t="s">
        <v>334</v>
      </c>
      <c r="F234" s="115" t="s">
        <v>904</v>
      </c>
      <c r="G234" s="108"/>
      <c r="H234" s="78"/>
      <c r="I234" s="78"/>
      <c r="J234" s="5"/>
      <c r="K234" s="6"/>
      <c r="L234" s="6"/>
      <c r="M234" s="6"/>
      <c r="N234" s="6"/>
      <c r="O234" s="6"/>
      <c r="P234" s="6"/>
      <c r="Q234" s="6"/>
      <c r="R234" s="6"/>
      <c r="S234" s="6"/>
      <c r="T234" s="6"/>
      <c r="U234" s="6"/>
      <c r="V234" s="6"/>
      <c r="W234" s="6"/>
      <c r="X234" s="6"/>
      <c r="Y234" s="6"/>
      <c r="Z234" s="6"/>
    </row>
    <row r="235" ht="90.0" customHeight="1">
      <c r="A235" s="104" t="s">
        <v>906</v>
      </c>
      <c r="B235" s="122" t="s">
        <v>907</v>
      </c>
      <c r="C235" s="106" t="s">
        <v>909</v>
      </c>
      <c r="D235" s="147">
        <v>2.0</v>
      </c>
      <c r="E235" s="109" t="s">
        <v>334</v>
      </c>
      <c r="F235" s="115" t="s">
        <v>3221</v>
      </c>
      <c r="G235" s="110" t="s">
        <v>3222</v>
      </c>
      <c r="H235" s="78"/>
      <c r="I235" s="78"/>
      <c r="J235" s="5"/>
      <c r="K235" s="6"/>
      <c r="L235" s="6"/>
      <c r="M235" s="6"/>
      <c r="N235" s="6"/>
      <c r="O235" s="6"/>
      <c r="P235" s="6"/>
      <c r="Q235" s="6"/>
      <c r="R235" s="6"/>
      <c r="S235" s="6"/>
      <c r="T235" s="6"/>
      <c r="U235" s="6"/>
      <c r="V235" s="6"/>
      <c r="W235" s="6"/>
      <c r="X235" s="6"/>
      <c r="Y235" s="6"/>
      <c r="Z235" s="6"/>
    </row>
    <row r="236" ht="31.5" customHeight="1">
      <c r="A236" s="104"/>
      <c r="B236" s="122"/>
      <c r="C236" s="106" t="s">
        <v>3224</v>
      </c>
      <c r="D236" s="147">
        <v>2.0</v>
      </c>
      <c r="E236" s="109" t="s">
        <v>334</v>
      </c>
      <c r="F236" s="115"/>
      <c r="G236" s="108"/>
      <c r="H236" s="78"/>
      <c r="I236" s="78"/>
      <c r="J236" s="5"/>
      <c r="K236" s="6"/>
      <c r="L236" s="6"/>
      <c r="M236" s="6"/>
      <c r="N236" s="6"/>
      <c r="O236" s="6"/>
      <c r="P236" s="6"/>
      <c r="Q236" s="6"/>
      <c r="R236" s="6"/>
      <c r="S236" s="6"/>
      <c r="T236" s="6"/>
      <c r="U236" s="6"/>
      <c r="V236" s="6"/>
      <c r="W236" s="6"/>
      <c r="X236" s="6"/>
      <c r="Y236" s="6"/>
      <c r="Z236" s="6"/>
    </row>
    <row r="237" ht="31.5" customHeight="1">
      <c r="A237" s="104"/>
      <c r="B237" s="122"/>
      <c r="C237" s="106" t="s">
        <v>920</v>
      </c>
      <c r="D237" s="147">
        <v>1.0</v>
      </c>
      <c r="E237" s="109" t="s">
        <v>334</v>
      </c>
      <c r="F237" s="115" t="s">
        <v>3225</v>
      </c>
      <c r="G237" s="108"/>
      <c r="H237" s="78"/>
      <c r="I237" s="78"/>
      <c r="J237" s="5"/>
      <c r="K237" s="6"/>
      <c r="L237" s="6"/>
      <c r="M237" s="6"/>
      <c r="N237" s="6"/>
      <c r="O237" s="6"/>
      <c r="P237" s="6"/>
      <c r="Q237" s="6"/>
      <c r="R237" s="6"/>
      <c r="S237" s="6"/>
      <c r="T237" s="6"/>
      <c r="U237" s="6"/>
      <c r="V237" s="6"/>
      <c r="W237" s="6"/>
      <c r="X237" s="6"/>
      <c r="Y237" s="6"/>
      <c r="Z237" s="6"/>
    </row>
    <row r="238" ht="47.25" customHeight="1">
      <c r="A238" s="104" t="s">
        <v>1016</v>
      </c>
      <c r="B238" s="122" t="s">
        <v>925</v>
      </c>
      <c r="C238" s="108" t="s">
        <v>1031</v>
      </c>
      <c r="D238" s="147">
        <v>1.0</v>
      </c>
      <c r="E238" s="109" t="s">
        <v>334</v>
      </c>
      <c r="F238" s="110" t="s">
        <v>3227</v>
      </c>
      <c r="G238" s="108"/>
      <c r="H238" s="78"/>
      <c r="I238" s="78"/>
      <c r="J238" s="5"/>
      <c r="K238" s="6"/>
      <c r="L238" s="6"/>
      <c r="M238" s="6"/>
      <c r="N238" s="6"/>
      <c r="O238" s="6"/>
      <c r="P238" s="6"/>
      <c r="Q238" s="6"/>
      <c r="R238" s="6"/>
      <c r="S238" s="6"/>
      <c r="T238" s="6"/>
      <c r="U238" s="6"/>
      <c r="V238" s="6"/>
      <c r="W238" s="6"/>
      <c r="X238" s="6"/>
      <c r="Y238" s="6"/>
      <c r="Z238" s="6"/>
    </row>
    <row r="239" ht="90.0" customHeight="1">
      <c r="A239" s="223"/>
      <c r="B239" s="108"/>
      <c r="C239" s="134" t="s">
        <v>3228</v>
      </c>
      <c r="D239" s="147">
        <v>2.0</v>
      </c>
      <c r="E239" s="109" t="s">
        <v>334</v>
      </c>
      <c r="F239" s="134" t="s">
        <v>3229</v>
      </c>
      <c r="G239" s="108"/>
      <c r="H239" s="78"/>
      <c r="I239" s="78"/>
      <c r="J239" s="5"/>
      <c r="K239" s="6"/>
      <c r="L239" s="6"/>
      <c r="M239" s="6"/>
      <c r="N239" s="6"/>
      <c r="O239" s="6"/>
      <c r="P239" s="6"/>
      <c r="Q239" s="6"/>
      <c r="R239" s="6"/>
      <c r="S239" s="6"/>
      <c r="T239" s="6"/>
      <c r="U239" s="6"/>
      <c r="V239" s="6"/>
      <c r="W239" s="6"/>
      <c r="X239" s="6"/>
      <c r="Y239" s="6"/>
      <c r="Z239" s="6"/>
    </row>
    <row r="240" ht="18.75" customHeight="1">
      <c r="A240" s="257"/>
      <c r="B240" s="149" t="s">
        <v>939</v>
      </c>
      <c r="C240" s="3"/>
      <c r="D240" s="3"/>
      <c r="E240" s="3"/>
      <c r="F240" s="3"/>
      <c r="G240" s="97"/>
      <c r="H240" s="78">
        <f t="shared" ref="H240:I240" si="4">H241+H250+H267+H281+H294+H300+H305+H320+H325</f>
        <v>90</v>
      </c>
      <c r="I240" s="78">
        <f t="shared" si="4"/>
        <v>124</v>
      </c>
      <c r="J240" s="5"/>
      <c r="K240" s="6"/>
      <c r="L240" s="6"/>
      <c r="M240" s="6"/>
      <c r="N240" s="6"/>
      <c r="O240" s="6"/>
      <c r="P240" s="6"/>
      <c r="Q240" s="6"/>
      <c r="R240" s="6"/>
      <c r="S240" s="6"/>
      <c r="T240" s="6"/>
      <c r="U240" s="6"/>
      <c r="V240" s="6"/>
      <c r="W240" s="6"/>
      <c r="X240" s="6"/>
      <c r="Y240" s="6"/>
      <c r="Z240" s="6"/>
    </row>
    <row r="241" ht="39.75" customHeight="1">
      <c r="A241" s="152" t="s">
        <v>1042</v>
      </c>
      <c r="B241" s="317" t="s">
        <v>3233</v>
      </c>
      <c r="C241" s="3"/>
      <c r="D241" s="3"/>
      <c r="E241" s="3"/>
      <c r="F241" s="3"/>
      <c r="G241" s="4"/>
      <c r="H241" s="78">
        <f>SUM(D242:D249)</f>
        <v>8</v>
      </c>
      <c r="I241" s="78">
        <f>COUNT(D242:D249)*2</f>
        <v>16</v>
      </c>
      <c r="J241" s="5"/>
      <c r="K241" s="6"/>
      <c r="L241" s="6"/>
      <c r="M241" s="6"/>
      <c r="N241" s="6"/>
      <c r="O241" s="6"/>
      <c r="P241" s="6"/>
      <c r="Q241" s="6"/>
      <c r="R241" s="6"/>
      <c r="S241" s="6"/>
      <c r="T241" s="6"/>
      <c r="U241" s="6"/>
      <c r="V241" s="6"/>
      <c r="W241" s="6"/>
      <c r="X241" s="6"/>
      <c r="Y241" s="6"/>
      <c r="Z241" s="6"/>
    </row>
    <row r="242" ht="75.0" customHeight="1">
      <c r="A242" s="104" t="s">
        <v>1050</v>
      </c>
      <c r="B242" s="172" t="s">
        <v>978</v>
      </c>
      <c r="C242" s="115" t="s">
        <v>979</v>
      </c>
      <c r="D242" s="147">
        <v>0.0</v>
      </c>
      <c r="E242" s="113" t="s">
        <v>158</v>
      </c>
      <c r="F242" s="134" t="s">
        <v>3237</v>
      </c>
      <c r="G242" s="108"/>
      <c r="H242" s="78"/>
      <c r="I242" s="78"/>
      <c r="J242" s="5"/>
      <c r="K242" s="6"/>
      <c r="L242" s="6"/>
      <c r="M242" s="6"/>
      <c r="N242" s="6"/>
      <c r="O242" s="6"/>
      <c r="P242" s="6"/>
      <c r="Q242" s="6"/>
      <c r="R242" s="6"/>
      <c r="S242" s="6"/>
      <c r="T242" s="6"/>
      <c r="U242" s="6"/>
      <c r="V242" s="6"/>
      <c r="W242" s="6"/>
      <c r="X242" s="6"/>
      <c r="Y242" s="6"/>
      <c r="Z242" s="6"/>
    </row>
    <row r="243" ht="45.0" customHeight="1">
      <c r="A243" s="104"/>
      <c r="B243" s="172"/>
      <c r="C243" s="121" t="s">
        <v>985</v>
      </c>
      <c r="D243" s="147">
        <v>2.0</v>
      </c>
      <c r="E243" s="113" t="s">
        <v>158</v>
      </c>
      <c r="F243" s="5"/>
      <c r="G243" s="110" t="s">
        <v>3238</v>
      </c>
      <c r="H243" s="78"/>
      <c r="I243" s="78"/>
      <c r="J243" s="5"/>
      <c r="K243" s="6"/>
      <c r="L243" s="6"/>
      <c r="M243" s="6"/>
      <c r="N243" s="6"/>
      <c r="O243" s="6"/>
      <c r="P243" s="6"/>
      <c r="Q243" s="6"/>
      <c r="R243" s="6"/>
      <c r="S243" s="6"/>
      <c r="T243" s="6"/>
      <c r="U243" s="6"/>
      <c r="V243" s="6"/>
      <c r="W243" s="6"/>
      <c r="X243" s="6"/>
      <c r="Y243" s="6"/>
      <c r="Z243" s="6"/>
    </row>
    <row r="244" ht="75.0" customHeight="1">
      <c r="A244" s="104"/>
      <c r="B244" s="172"/>
      <c r="C244" s="110" t="s">
        <v>3239</v>
      </c>
      <c r="D244" s="147">
        <v>2.0</v>
      </c>
      <c r="E244" s="109" t="s">
        <v>383</v>
      </c>
      <c r="F244" s="110"/>
      <c r="G244" s="108"/>
      <c r="H244" s="78"/>
      <c r="I244" s="78"/>
      <c r="J244" s="5"/>
      <c r="K244" s="6"/>
      <c r="L244" s="6"/>
      <c r="M244" s="6"/>
      <c r="N244" s="6"/>
      <c r="O244" s="6"/>
      <c r="P244" s="6"/>
      <c r="Q244" s="6"/>
      <c r="R244" s="6"/>
      <c r="S244" s="6"/>
      <c r="T244" s="6"/>
      <c r="U244" s="6"/>
      <c r="V244" s="6"/>
      <c r="W244" s="6"/>
      <c r="X244" s="6"/>
      <c r="Y244" s="6"/>
      <c r="Z244" s="6"/>
    </row>
    <row r="245" ht="45.0" customHeight="1">
      <c r="A245" s="104"/>
      <c r="B245" s="172"/>
      <c r="C245" s="115" t="s">
        <v>990</v>
      </c>
      <c r="D245" s="147">
        <v>0.0</v>
      </c>
      <c r="E245" s="113" t="s">
        <v>158</v>
      </c>
      <c r="F245" s="110"/>
      <c r="G245" s="108"/>
      <c r="H245" s="78"/>
      <c r="I245" s="78"/>
      <c r="J245" s="5"/>
      <c r="K245" s="6"/>
      <c r="L245" s="6"/>
      <c r="M245" s="6"/>
      <c r="N245" s="6"/>
      <c r="O245" s="6"/>
      <c r="P245" s="6"/>
      <c r="Q245" s="6"/>
      <c r="R245" s="6"/>
      <c r="S245" s="6"/>
      <c r="T245" s="6"/>
      <c r="U245" s="6"/>
      <c r="V245" s="6"/>
      <c r="W245" s="6"/>
      <c r="X245" s="6"/>
      <c r="Y245" s="6"/>
      <c r="Z245" s="6"/>
    </row>
    <row r="246" ht="45.0" customHeight="1">
      <c r="A246" s="104"/>
      <c r="B246" s="172"/>
      <c r="C246" s="110" t="s">
        <v>3242</v>
      </c>
      <c r="D246" s="147">
        <v>2.0</v>
      </c>
      <c r="E246" s="113" t="s">
        <v>158</v>
      </c>
      <c r="F246" s="110"/>
      <c r="G246" s="108"/>
      <c r="H246" s="78"/>
      <c r="I246" s="78"/>
      <c r="J246" s="5"/>
      <c r="K246" s="6"/>
      <c r="L246" s="6"/>
      <c r="M246" s="6"/>
      <c r="N246" s="6"/>
      <c r="O246" s="6"/>
      <c r="P246" s="6"/>
      <c r="Q246" s="6"/>
      <c r="R246" s="6"/>
      <c r="S246" s="6"/>
      <c r="T246" s="6"/>
      <c r="U246" s="6"/>
      <c r="V246" s="6"/>
      <c r="W246" s="6"/>
      <c r="X246" s="6"/>
      <c r="Y246" s="6"/>
      <c r="Z246" s="6"/>
    </row>
    <row r="247" ht="63.0" customHeight="1">
      <c r="A247" s="104" t="s">
        <v>1054</v>
      </c>
      <c r="B247" s="122" t="s">
        <v>997</v>
      </c>
      <c r="C247" s="115" t="s">
        <v>1000</v>
      </c>
      <c r="D247" s="147">
        <v>0.0</v>
      </c>
      <c r="E247" s="113" t="s">
        <v>1003</v>
      </c>
      <c r="F247" s="134"/>
      <c r="G247" s="108"/>
      <c r="H247" s="78"/>
      <c r="I247" s="78"/>
      <c r="J247" s="5"/>
      <c r="K247" s="6"/>
      <c r="L247" s="6"/>
      <c r="M247" s="6"/>
      <c r="N247" s="6"/>
      <c r="O247" s="6"/>
      <c r="P247" s="6"/>
      <c r="Q247" s="6"/>
      <c r="R247" s="6"/>
      <c r="S247" s="6"/>
      <c r="T247" s="6"/>
      <c r="U247" s="6"/>
      <c r="V247" s="6"/>
      <c r="W247" s="6"/>
      <c r="X247" s="6"/>
      <c r="Y247" s="6"/>
      <c r="Z247" s="6"/>
    </row>
    <row r="248" ht="60.0" customHeight="1">
      <c r="A248" s="104"/>
      <c r="B248" s="122"/>
      <c r="C248" s="134" t="s">
        <v>3244</v>
      </c>
      <c r="D248" s="147">
        <v>0.0</v>
      </c>
      <c r="E248" s="113" t="s">
        <v>1003</v>
      </c>
      <c r="F248" s="134"/>
      <c r="G248" s="108"/>
      <c r="H248" s="78"/>
      <c r="I248" s="78"/>
      <c r="J248" s="5"/>
      <c r="K248" s="6"/>
      <c r="L248" s="6"/>
      <c r="M248" s="6"/>
      <c r="N248" s="6"/>
      <c r="O248" s="6"/>
      <c r="P248" s="6"/>
      <c r="Q248" s="6"/>
      <c r="R248" s="6"/>
      <c r="S248" s="6"/>
      <c r="T248" s="6"/>
      <c r="U248" s="6"/>
      <c r="V248" s="6"/>
      <c r="W248" s="6"/>
      <c r="X248" s="6"/>
      <c r="Y248" s="6"/>
      <c r="Z248" s="6"/>
    </row>
    <row r="249" ht="60.0" customHeight="1">
      <c r="A249" s="104" t="s">
        <v>1059</v>
      </c>
      <c r="B249" s="122" t="s">
        <v>1008</v>
      </c>
      <c r="C249" s="134" t="s">
        <v>3247</v>
      </c>
      <c r="D249" s="147">
        <v>2.0</v>
      </c>
      <c r="E249" s="113" t="s">
        <v>386</v>
      </c>
      <c r="F249" s="108"/>
      <c r="G249" s="108"/>
      <c r="H249" s="78"/>
      <c r="I249" s="78"/>
      <c r="J249" s="5"/>
      <c r="K249" s="6"/>
      <c r="L249" s="6"/>
      <c r="M249" s="6"/>
      <c r="N249" s="6"/>
      <c r="O249" s="6"/>
      <c r="P249" s="6"/>
      <c r="Q249" s="6"/>
      <c r="R249" s="6"/>
      <c r="S249" s="6"/>
      <c r="T249" s="6"/>
      <c r="U249" s="6"/>
      <c r="V249" s="6"/>
      <c r="W249" s="6"/>
      <c r="X249" s="6"/>
      <c r="Y249" s="6"/>
      <c r="Z249" s="6"/>
    </row>
    <row r="250" ht="39.75" customHeight="1">
      <c r="A250" s="152" t="s">
        <v>1063</v>
      </c>
      <c r="B250" s="317" t="s">
        <v>1022</v>
      </c>
      <c r="C250" s="3"/>
      <c r="D250" s="3"/>
      <c r="E250" s="3"/>
      <c r="F250" s="3"/>
      <c r="G250" s="4"/>
      <c r="H250" s="78">
        <f>SUM(D251:D265)</f>
        <v>15</v>
      </c>
      <c r="I250" s="78">
        <f>COUNT(D251:D265)*2</f>
        <v>26</v>
      </c>
      <c r="J250" s="5"/>
      <c r="K250" s="6"/>
      <c r="L250" s="6"/>
      <c r="M250" s="6"/>
      <c r="N250" s="6"/>
      <c r="O250" s="6"/>
      <c r="P250" s="6"/>
      <c r="Q250" s="6"/>
      <c r="R250" s="6"/>
      <c r="S250" s="6"/>
      <c r="T250" s="6"/>
      <c r="U250" s="6"/>
      <c r="V250" s="6"/>
      <c r="W250" s="6"/>
      <c r="X250" s="6"/>
      <c r="Y250" s="6"/>
      <c r="Z250" s="6"/>
    </row>
    <row r="251" ht="75.0" customHeight="1">
      <c r="A251" s="104" t="s">
        <v>1033</v>
      </c>
      <c r="B251" s="122" t="s">
        <v>1034</v>
      </c>
      <c r="C251" s="134" t="s">
        <v>2971</v>
      </c>
      <c r="D251" s="113">
        <v>2.0</v>
      </c>
      <c r="E251" s="113" t="s">
        <v>158</v>
      </c>
      <c r="F251" s="134" t="s">
        <v>1036</v>
      </c>
      <c r="G251" s="110" t="s">
        <v>3250</v>
      </c>
      <c r="H251" s="78"/>
      <c r="I251" s="78"/>
      <c r="J251" s="5"/>
      <c r="K251" s="6"/>
      <c r="L251" s="6"/>
      <c r="M251" s="6"/>
      <c r="N251" s="6"/>
      <c r="O251" s="6"/>
      <c r="P251" s="6"/>
      <c r="Q251" s="6"/>
      <c r="R251" s="6"/>
      <c r="S251" s="6"/>
      <c r="T251" s="6"/>
      <c r="U251" s="6"/>
      <c r="V251" s="6"/>
      <c r="W251" s="6"/>
      <c r="X251" s="6"/>
      <c r="Y251" s="6"/>
      <c r="Z251" s="6"/>
    </row>
    <row r="252" ht="30.0" customHeight="1">
      <c r="A252" s="104"/>
      <c r="B252" s="122"/>
      <c r="C252" s="134" t="s">
        <v>3148</v>
      </c>
      <c r="D252" s="113">
        <v>1.0</v>
      </c>
      <c r="E252" s="113" t="s">
        <v>731</v>
      </c>
      <c r="F252" s="108"/>
      <c r="G252" s="108" t="s">
        <v>3251</v>
      </c>
      <c r="H252" s="78"/>
      <c r="I252" s="78"/>
      <c r="J252" s="5"/>
      <c r="K252" s="6"/>
      <c r="L252" s="6"/>
      <c r="M252" s="6"/>
      <c r="N252" s="6"/>
      <c r="O252" s="6"/>
      <c r="P252" s="6"/>
      <c r="Q252" s="6"/>
      <c r="R252" s="6"/>
      <c r="S252" s="6"/>
      <c r="T252" s="6"/>
      <c r="U252" s="6"/>
      <c r="V252" s="6"/>
      <c r="W252" s="6"/>
      <c r="X252" s="6"/>
      <c r="Y252" s="6"/>
      <c r="Z252" s="6"/>
    </row>
    <row r="253" ht="47.25" hidden="1" customHeight="1">
      <c r="A253" s="120" t="s">
        <v>1037</v>
      </c>
      <c r="B253" s="172" t="s">
        <v>1038</v>
      </c>
      <c r="C253" s="110"/>
      <c r="D253" s="108"/>
      <c r="E253" s="18"/>
      <c r="F253" s="108"/>
      <c r="G253" s="108"/>
      <c r="H253" s="78"/>
      <c r="I253" s="78"/>
      <c r="J253" s="5"/>
      <c r="K253" s="6"/>
      <c r="L253" s="6"/>
      <c r="M253" s="6"/>
      <c r="N253" s="6"/>
      <c r="O253" s="6"/>
      <c r="P253" s="6"/>
      <c r="Q253" s="6"/>
      <c r="R253" s="6"/>
      <c r="S253" s="6"/>
      <c r="T253" s="6"/>
      <c r="U253" s="6"/>
      <c r="V253" s="6"/>
      <c r="W253" s="6"/>
      <c r="X253" s="6"/>
      <c r="Y253" s="6"/>
      <c r="Z253" s="6"/>
    </row>
    <row r="254" ht="15.75" hidden="1" customHeight="1">
      <c r="A254" s="120"/>
      <c r="B254" s="172"/>
      <c r="C254" s="110"/>
      <c r="D254" s="108"/>
      <c r="E254" s="113"/>
      <c r="F254" s="108"/>
      <c r="G254" s="108"/>
      <c r="H254" s="78"/>
      <c r="I254" s="78"/>
      <c r="J254" s="5"/>
      <c r="K254" s="6"/>
      <c r="L254" s="6"/>
      <c r="M254" s="6"/>
      <c r="N254" s="6"/>
      <c r="O254" s="6"/>
      <c r="P254" s="6"/>
      <c r="Q254" s="6"/>
      <c r="R254" s="6"/>
      <c r="S254" s="6"/>
      <c r="T254" s="6"/>
      <c r="U254" s="6"/>
      <c r="V254" s="6"/>
      <c r="W254" s="6"/>
      <c r="X254" s="6"/>
      <c r="Y254" s="6"/>
      <c r="Z254" s="6"/>
    </row>
    <row r="255" ht="47.25" customHeight="1">
      <c r="A255" s="104" t="s">
        <v>1073</v>
      </c>
      <c r="B255" s="122" t="s">
        <v>1044</v>
      </c>
      <c r="C255" s="134" t="s">
        <v>1045</v>
      </c>
      <c r="D255" s="113">
        <v>1.0</v>
      </c>
      <c r="E255" s="113" t="s">
        <v>331</v>
      </c>
      <c r="F255" s="108"/>
      <c r="G255" s="108"/>
      <c r="H255" s="78"/>
      <c r="I255" s="78"/>
      <c r="J255" s="5"/>
      <c r="K255" s="6"/>
      <c r="L255" s="6"/>
      <c r="M255" s="6"/>
      <c r="N255" s="6"/>
      <c r="O255" s="6"/>
      <c r="P255" s="6"/>
      <c r="Q255" s="6"/>
      <c r="R255" s="6"/>
      <c r="S255" s="6"/>
      <c r="T255" s="6"/>
      <c r="U255" s="6"/>
      <c r="V255" s="6"/>
      <c r="W255" s="6"/>
      <c r="X255" s="6"/>
      <c r="Y255" s="6"/>
      <c r="Z255" s="6"/>
    </row>
    <row r="256" ht="30.0" customHeight="1">
      <c r="A256" s="104"/>
      <c r="B256" s="122"/>
      <c r="C256" s="134" t="s">
        <v>1046</v>
      </c>
      <c r="D256" s="113">
        <v>1.0</v>
      </c>
      <c r="E256" s="113" t="s">
        <v>331</v>
      </c>
      <c r="F256" s="108"/>
      <c r="G256" s="110" t="s">
        <v>3254</v>
      </c>
      <c r="H256" s="78"/>
      <c r="I256" s="78"/>
      <c r="J256" s="5"/>
      <c r="K256" s="6"/>
      <c r="L256" s="6"/>
      <c r="M256" s="6"/>
      <c r="N256" s="6"/>
      <c r="O256" s="6"/>
      <c r="P256" s="6"/>
      <c r="Q256" s="6"/>
      <c r="R256" s="6"/>
      <c r="S256" s="6"/>
      <c r="T256" s="6"/>
      <c r="U256" s="6"/>
      <c r="V256" s="6"/>
      <c r="W256" s="6"/>
      <c r="X256" s="6"/>
      <c r="Y256" s="6"/>
      <c r="Z256" s="6"/>
    </row>
    <row r="257" ht="30.0" customHeight="1">
      <c r="A257" s="104"/>
      <c r="B257" s="122"/>
      <c r="C257" s="134" t="s">
        <v>3255</v>
      </c>
      <c r="D257" s="113">
        <v>2.0</v>
      </c>
      <c r="E257" s="18" t="s">
        <v>383</v>
      </c>
      <c r="F257" s="108"/>
      <c r="G257" s="108"/>
      <c r="H257" s="78"/>
      <c r="I257" s="78"/>
      <c r="J257" s="5"/>
      <c r="K257" s="6"/>
      <c r="L257" s="6"/>
      <c r="M257" s="6"/>
      <c r="N257" s="6"/>
      <c r="O257" s="6"/>
      <c r="P257" s="6"/>
      <c r="Q257" s="6"/>
      <c r="R257" s="6"/>
      <c r="S257" s="6"/>
      <c r="T257" s="6"/>
      <c r="U257" s="6"/>
      <c r="V257" s="6"/>
      <c r="W257" s="6"/>
      <c r="X257" s="6"/>
      <c r="Y257" s="6"/>
      <c r="Z257" s="6"/>
    </row>
    <row r="258" ht="47.25" customHeight="1">
      <c r="A258" s="104" t="s">
        <v>1082</v>
      </c>
      <c r="B258" s="122" t="s">
        <v>1048</v>
      </c>
      <c r="C258" s="115" t="s">
        <v>1049</v>
      </c>
      <c r="D258" s="113">
        <v>1.0</v>
      </c>
      <c r="E258" s="113" t="s">
        <v>383</v>
      </c>
      <c r="F258" s="108"/>
      <c r="G258" s="108" t="s">
        <v>3256</v>
      </c>
      <c r="H258" s="78"/>
      <c r="I258" s="78"/>
      <c r="J258" s="5"/>
      <c r="K258" s="6"/>
      <c r="L258" s="6"/>
      <c r="M258" s="6"/>
      <c r="N258" s="6"/>
      <c r="O258" s="6"/>
      <c r="P258" s="6"/>
      <c r="Q258" s="6"/>
      <c r="R258" s="6"/>
      <c r="S258" s="6"/>
      <c r="T258" s="6"/>
      <c r="U258" s="6"/>
      <c r="V258" s="6"/>
      <c r="W258" s="6"/>
      <c r="X258" s="6"/>
      <c r="Y258" s="6"/>
      <c r="Z258" s="6"/>
    </row>
    <row r="259" ht="15.75" customHeight="1">
      <c r="A259" s="104"/>
      <c r="B259" s="122"/>
      <c r="C259" s="109" t="s">
        <v>1051</v>
      </c>
      <c r="D259" s="113">
        <v>2.0</v>
      </c>
      <c r="E259" s="109" t="s">
        <v>383</v>
      </c>
      <c r="F259" s="108"/>
      <c r="G259" s="108"/>
      <c r="H259" s="78"/>
      <c r="I259" s="78"/>
      <c r="J259" s="5"/>
      <c r="K259" s="6"/>
      <c r="L259" s="6"/>
      <c r="M259" s="6"/>
      <c r="N259" s="6"/>
      <c r="O259" s="6"/>
      <c r="P259" s="6"/>
      <c r="Q259" s="6"/>
      <c r="R259" s="6"/>
      <c r="S259" s="6"/>
      <c r="T259" s="6"/>
      <c r="U259" s="6"/>
      <c r="V259" s="6"/>
      <c r="W259" s="6"/>
      <c r="X259" s="6"/>
      <c r="Y259" s="6"/>
      <c r="Z259" s="6"/>
    </row>
    <row r="260" ht="45.0" customHeight="1">
      <c r="A260" s="104"/>
      <c r="B260" s="122"/>
      <c r="C260" s="329" t="s">
        <v>1052</v>
      </c>
      <c r="D260" s="113">
        <v>1.0</v>
      </c>
      <c r="E260" s="109" t="s">
        <v>1053</v>
      </c>
      <c r="F260" s="108"/>
      <c r="G260" s="108" t="s">
        <v>3257</v>
      </c>
      <c r="H260" s="78"/>
      <c r="I260" s="78"/>
      <c r="J260" s="5"/>
      <c r="K260" s="6"/>
      <c r="L260" s="6"/>
      <c r="M260" s="6"/>
      <c r="N260" s="6"/>
      <c r="O260" s="6"/>
      <c r="P260" s="6"/>
      <c r="Q260" s="6"/>
      <c r="R260" s="6"/>
      <c r="S260" s="6"/>
      <c r="T260" s="6"/>
      <c r="U260" s="6"/>
      <c r="V260" s="6"/>
      <c r="W260" s="6"/>
      <c r="X260" s="6"/>
      <c r="Y260" s="6"/>
      <c r="Z260" s="6"/>
    </row>
    <row r="261" ht="47.25" customHeight="1">
      <c r="A261" s="104" t="s">
        <v>1086</v>
      </c>
      <c r="B261" s="172" t="s">
        <v>1056</v>
      </c>
      <c r="C261" s="110" t="s">
        <v>3258</v>
      </c>
      <c r="D261" s="113">
        <v>0.0</v>
      </c>
      <c r="E261" s="18" t="s">
        <v>158</v>
      </c>
      <c r="F261" s="108"/>
      <c r="G261" s="108"/>
      <c r="H261" s="78"/>
      <c r="I261" s="78"/>
      <c r="J261" s="5"/>
      <c r="K261" s="6"/>
      <c r="L261" s="6"/>
      <c r="M261" s="6"/>
      <c r="N261" s="6"/>
      <c r="O261" s="6"/>
      <c r="P261" s="6"/>
      <c r="Q261" s="6"/>
      <c r="R261" s="6"/>
      <c r="S261" s="6"/>
      <c r="T261" s="6"/>
      <c r="U261" s="6"/>
      <c r="V261" s="6"/>
      <c r="W261" s="6"/>
      <c r="X261" s="6"/>
      <c r="Y261" s="6"/>
      <c r="Z261" s="6"/>
    </row>
    <row r="262" ht="45.0" customHeight="1">
      <c r="A262" s="104"/>
      <c r="B262" s="172"/>
      <c r="C262" s="110" t="s">
        <v>1089</v>
      </c>
      <c r="D262" s="113">
        <v>1.0</v>
      </c>
      <c r="E262" s="113" t="s">
        <v>1062</v>
      </c>
      <c r="F262" s="108"/>
      <c r="G262" s="108" t="s">
        <v>3259</v>
      </c>
      <c r="H262" s="78"/>
      <c r="I262" s="78"/>
      <c r="J262" s="5"/>
      <c r="K262" s="6"/>
      <c r="L262" s="6"/>
      <c r="M262" s="6"/>
      <c r="N262" s="6"/>
      <c r="O262" s="6"/>
      <c r="P262" s="6"/>
      <c r="Q262" s="6"/>
      <c r="R262" s="6"/>
      <c r="S262" s="6"/>
      <c r="T262" s="6"/>
      <c r="U262" s="6"/>
      <c r="V262" s="6"/>
      <c r="W262" s="6"/>
      <c r="X262" s="6"/>
      <c r="Y262" s="6"/>
      <c r="Z262" s="6"/>
    </row>
    <row r="263" ht="45.0" customHeight="1">
      <c r="A263" s="104" t="s">
        <v>1093</v>
      </c>
      <c r="B263" s="110" t="s">
        <v>1068</v>
      </c>
      <c r="C263" s="115" t="s">
        <v>1095</v>
      </c>
      <c r="D263" s="113">
        <v>2.0</v>
      </c>
      <c r="E263" s="113" t="s">
        <v>158</v>
      </c>
      <c r="F263" s="108"/>
      <c r="G263" s="108"/>
      <c r="H263" s="78"/>
      <c r="I263" s="78"/>
      <c r="J263" s="5"/>
      <c r="K263" s="6"/>
      <c r="L263" s="6"/>
      <c r="M263" s="6"/>
      <c r="N263" s="6"/>
      <c r="O263" s="6"/>
      <c r="P263" s="6"/>
      <c r="Q263" s="6"/>
      <c r="R263" s="6"/>
      <c r="S263" s="6"/>
      <c r="T263" s="6"/>
      <c r="U263" s="6"/>
      <c r="V263" s="6"/>
      <c r="W263" s="6"/>
      <c r="X263" s="6"/>
      <c r="Y263" s="6"/>
      <c r="Z263" s="6"/>
    </row>
    <row r="264">
      <c r="A264" s="104"/>
      <c r="B264" s="110"/>
      <c r="C264" s="115" t="s">
        <v>1072</v>
      </c>
      <c r="D264" s="113">
        <v>1.0</v>
      </c>
      <c r="E264" s="113" t="s">
        <v>453</v>
      </c>
      <c r="F264" s="108"/>
      <c r="G264" s="108" t="s">
        <v>3262</v>
      </c>
      <c r="H264" s="78"/>
      <c r="I264" s="78"/>
      <c r="J264" s="5"/>
      <c r="K264" s="6"/>
      <c r="L264" s="6"/>
      <c r="M264" s="6"/>
      <c r="N264" s="6"/>
      <c r="O264" s="6"/>
      <c r="P264" s="6"/>
      <c r="Q264" s="6"/>
      <c r="R264" s="6"/>
      <c r="S264" s="6"/>
      <c r="T264" s="6"/>
      <c r="U264" s="6"/>
      <c r="V264" s="6"/>
      <c r="W264" s="6"/>
      <c r="X264" s="6"/>
      <c r="Y264" s="6"/>
      <c r="Z264" s="6"/>
    </row>
    <row r="265" ht="63.0" customHeight="1">
      <c r="A265" s="104" t="s">
        <v>1100</v>
      </c>
      <c r="B265" s="122" t="s">
        <v>1075</v>
      </c>
      <c r="C265" s="121" t="s">
        <v>1076</v>
      </c>
      <c r="D265" s="113">
        <v>0.0</v>
      </c>
      <c r="E265" s="113" t="s">
        <v>383</v>
      </c>
      <c r="F265" s="115" t="s">
        <v>1077</v>
      </c>
      <c r="G265" s="108" t="s">
        <v>3266</v>
      </c>
      <c r="H265" s="78"/>
      <c r="I265" s="78"/>
      <c r="J265" s="5"/>
      <c r="K265" s="6"/>
      <c r="L265" s="6"/>
      <c r="M265" s="6"/>
      <c r="N265" s="6"/>
      <c r="O265" s="6"/>
      <c r="P265" s="6"/>
      <c r="Q265" s="6"/>
      <c r="R265" s="6"/>
      <c r="S265" s="6"/>
      <c r="T265" s="6"/>
      <c r="U265" s="6"/>
      <c r="V265" s="6"/>
      <c r="W265" s="6"/>
      <c r="X265" s="6"/>
      <c r="Y265" s="6"/>
      <c r="Z265" s="6"/>
    </row>
    <row r="266" ht="47.25" hidden="1" customHeight="1">
      <c r="A266" s="120" t="s">
        <v>1106</v>
      </c>
      <c r="B266" s="122" t="s">
        <v>1080</v>
      </c>
      <c r="C266" s="134"/>
      <c r="D266" s="108"/>
      <c r="E266" s="113"/>
      <c r="F266" s="108"/>
      <c r="G266" s="108"/>
      <c r="H266" s="78"/>
      <c r="I266" s="78"/>
      <c r="J266" s="5"/>
      <c r="K266" s="6"/>
      <c r="L266" s="6"/>
      <c r="M266" s="6"/>
      <c r="N266" s="6"/>
      <c r="O266" s="6"/>
      <c r="P266" s="6"/>
      <c r="Q266" s="6"/>
      <c r="R266" s="6"/>
      <c r="S266" s="6"/>
      <c r="T266" s="6"/>
      <c r="U266" s="6"/>
      <c r="V266" s="6"/>
      <c r="W266" s="6"/>
      <c r="X266" s="6"/>
      <c r="Y266" s="6"/>
      <c r="Z266" s="6"/>
    </row>
    <row r="267" ht="39.75" customHeight="1">
      <c r="A267" s="152" t="s">
        <v>1111</v>
      </c>
      <c r="B267" s="317" t="s">
        <v>1084</v>
      </c>
      <c r="C267" s="3"/>
      <c r="D267" s="3"/>
      <c r="E267" s="3"/>
      <c r="F267" s="3"/>
      <c r="G267" s="4"/>
      <c r="H267" s="78">
        <f>SUM(D268:D280)</f>
        <v>19</v>
      </c>
      <c r="I267" s="78">
        <f>COUNT(D268:D280)*2</f>
        <v>26</v>
      </c>
      <c r="J267" s="5"/>
      <c r="K267" s="6"/>
      <c r="L267" s="6"/>
      <c r="M267" s="6"/>
      <c r="N267" s="6"/>
      <c r="O267" s="6"/>
      <c r="P267" s="6"/>
      <c r="Q267" s="6"/>
      <c r="R267" s="6"/>
      <c r="S267" s="6"/>
      <c r="T267" s="6"/>
      <c r="U267" s="6"/>
      <c r="V267" s="6"/>
      <c r="W267" s="6"/>
      <c r="X267" s="6"/>
      <c r="Y267" s="6"/>
      <c r="Z267" s="6"/>
    </row>
    <row r="268" ht="165.0" customHeight="1">
      <c r="A268" s="104" t="s">
        <v>1121</v>
      </c>
      <c r="B268" s="122" t="s">
        <v>1091</v>
      </c>
      <c r="C268" s="155" t="s">
        <v>2993</v>
      </c>
      <c r="D268" s="147">
        <v>2.0</v>
      </c>
      <c r="E268" s="113" t="s">
        <v>331</v>
      </c>
      <c r="F268" s="134" t="s">
        <v>3269</v>
      </c>
      <c r="G268" s="108"/>
      <c r="H268" s="78"/>
      <c r="I268" s="78"/>
      <c r="J268" s="5"/>
      <c r="K268" s="6"/>
      <c r="L268" s="6"/>
      <c r="M268" s="6"/>
      <c r="N268" s="6"/>
      <c r="O268" s="6"/>
      <c r="P268" s="6"/>
      <c r="Q268" s="6"/>
      <c r="R268" s="6"/>
      <c r="S268" s="6"/>
      <c r="T268" s="6"/>
      <c r="U268" s="6"/>
      <c r="V268" s="6"/>
      <c r="W268" s="6"/>
      <c r="X268" s="6"/>
      <c r="Y268" s="6"/>
      <c r="Z268" s="6"/>
    </row>
    <row r="269" ht="30.0" customHeight="1">
      <c r="A269" s="104"/>
      <c r="B269" s="122"/>
      <c r="C269" s="155" t="s">
        <v>3270</v>
      </c>
      <c r="D269" s="147">
        <v>2.0</v>
      </c>
      <c r="E269" s="113" t="s">
        <v>331</v>
      </c>
      <c r="F269" s="134"/>
      <c r="G269" s="108"/>
      <c r="H269" s="78"/>
      <c r="I269" s="78"/>
      <c r="J269" s="5"/>
      <c r="K269" s="6"/>
      <c r="L269" s="6"/>
      <c r="M269" s="6"/>
      <c r="N269" s="6"/>
      <c r="O269" s="6"/>
      <c r="P269" s="6"/>
      <c r="Q269" s="6"/>
      <c r="R269" s="6"/>
      <c r="S269" s="6"/>
      <c r="T269" s="6"/>
      <c r="U269" s="6"/>
      <c r="V269" s="6"/>
      <c r="W269" s="6"/>
      <c r="X269" s="6"/>
      <c r="Y269" s="6"/>
      <c r="Z269" s="6"/>
    </row>
    <row r="270" ht="47.25" customHeight="1">
      <c r="A270" s="104" t="s">
        <v>1129</v>
      </c>
      <c r="B270" s="122" t="s">
        <v>1099</v>
      </c>
      <c r="C270" s="134" t="s">
        <v>3271</v>
      </c>
      <c r="D270" s="147">
        <v>0.0</v>
      </c>
      <c r="E270" s="113" t="s">
        <v>386</v>
      </c>
      <c r="F270" s="158"/>
      <c r="G270" s="108" t="s">
        <v>3272</v>
      </c>
      <c r="H270" s="78"/>
      <c r="I270" s="78"/>
      <c r="J270" s="5"/>
      <c r="K270" s="6"/>
      <c r="L270" s="6"/>
      <c r="M270" s="6"/>
      <c r="N270" s="6"/>
      <c r="O270" s="6"/>
      <c r="P270" s="6"/>
      <c r="Q270" s="6"/>
      <c r="R270" s="6"/>
      <c r="S270" s="6"/>
      <c r="T270" s="6"/>
      <c r="U270" s="6"/>
      <c r="V270" s="6"/>
      <c r="W270" s="6"/>
      <c r="X270" s="6"/>
      <c r="Y270" s="6"/>
      <c r="Z270" s="6"/>
    </row>
    <row r="271" ht="15.75" customHeight="1">
      <c r="A271" s="104"/>
      <c r="B271" s="122"/>
      <c r="C271" s="191" t="s">
        <v>3273</v>
      </c>
      <c r="D271" s="147">
        <v>2.0</v>
      </c>
      <c r="E271" s="113" t="s">
        <v>331</v>
      </c>
      <c r="F271" s="158"/>
      <c r="G271" s="108"/>
      <c r="H271" s="78"/>
      <c r="I271" s="78"/>
      <c r="J271" s="5"/>
      <c r="K271" s="6"/>
      <c r="L271" s="6"/>
      <c r="M271" s="6"/>
      <c r="N271" s="6"/>
      <c r="O271" s="6"/>
      <c r="P271" s="6"/>
      <c r="Q271" s="6"/>
      <c r="R271" s="6"/>
      <c r="S271" s="6"/>
      <c r="T271" s="6"/>
      <c r="U271" s="6"/>
      <c r="V271" s="6"/>
      <c r="W271" s="6"/>
      <c r="X271" s="6"/>
      <c r="Y271" s="6"/>
      <c r="Z271" s="6"/>
    </row>
    <row r="272" ht="30.0" customHeight="1">
      <c r="A272" s="104"/>
      <c r="B272" s="122"/>
      <c r="C272" s="134" t="s">
        <v>2997</v>
      </c>
      <c r="D272" s="147">
        <v>2.0</v>
      </c>
      <c r="E272" s="113" t="s">
        <v>447</v>
      </c>
      <c r="F272" s="158"/>
      <c r="G272" s="108"/>
      <c r="H272" s="78"/>
      <c r="I272" s="78"/>
      <c r="J272" s="5"/>
      <c r="K272" s="6"/>
      <c r="L272" s="6"/>
      <c r="M272" s="6"/>
      <c r="N272" s="6"/>
      <c r="O272" s="6"/>
      <c r="P272" s="6"/>
      <c r="Q272" s="6"/>
      <c r="R272" s="6"/>
      <c r="S272" s="6"/>
      <c r="T272" s="6"/>
      <c r="U272" s="6"/>
      <c r="V272" s="6"/>
      <c r="W272" s="6"/>
      <c r="X272" s="6"/>
      <c r="Y272" s="6"/>
      <c r="Z272" s="6"/>
    </row>
    <row r="273" ht="135.0" customHeight="1">
      <c r="A273" s="104" t="s">
        <v>1103</v>
      </c>
      <c r="B273" s="122" t="s">
        <v>1104</v>
      </c>
      <c r="C273" s="129" t="s">
        <v>3275</v>
      </c>
      <c r="D273" s="147">
        <v>0.0</v>
      </c>
      <c r="E273" s="109" t="s">
        <v>158</v>
      </c>
      <c r="F273" s="134" t="s">
        <v>3276</v>
      </c>
      <c r="G273" s="108" t="s">
        <v>3277</v>
      </c>
      <c r="H273" s="78"/>
      <c r="I273" s="78"/>
      <c r="J273" s="5"/>
      <c r="K273" s="6"/>
      <c r="L273" s="6"/>
      <c r="M273" s="6"/>
      <c r="N273" s="6"/>
      <c r="O273" s="6"/>
      <c r="P273" s="6"/>
      <c r="Q273" s="6"/>
      <c r="R273" s="6"/>
      <c r="S273" s="6"/>
      <c r="T273" s="6"/>
      <c r="U273" s="6"/>
      <c r="V273" s="6"/>
      <c r="W273" s="6"/>
      <c r="X273" s="6"/>
      <c r="Y273" s="6"/>
      <c r="Z273" s="6"/>
    </row>
    <row r="274" ht="195.0" customHeight="1">
      <c r="A274" s="104"/>
      <c r="B274" s="122"/>
      <c r="C274" s="134" t="s">
        <v>3278</v>
      </c>
      <c r="D274" s="147">
        <v>1.0</v>
      </c>
      <c r="E274" s="109" t="s">
        <v>158</v>
      </c>
      <c r="F274" s="134" t="s">
        <v>3279</v>
      </c>
      <c r="G274" s="108" t="s">
        <v>3280</v>
      </c>
      <c r="H274" s="78"/>
      <c r="I274" s="78"/>
      <c r="J274" s="5"/>
      <c r="K274" s="6"/>
      <c r="L274" s="6"/>
      <c r="M274" s="6"/>
      <c r="N274" s="6"/>
      <c r="O274" s="6"/>
      <c r="P274" s="6"/>
      <c r="Q274" s="6"/>
      <c r="R274" s="6"/>
      <c r="S274" s="6"/>
      <c r="T274" s="6"/>
      <c r="U274" s="6"/>
      <c r="V274" s="6"/>
      <c r="W274" s="6"/>
      <c r="X274" s="6"/>
      <c r="Y274" s="6"/>
      <c r="Z274" s="6"/>
    </row>
    <row r="275" ht="75.0" customHeight="1">
      <c r="A275" s="104"/>
      <c r="B275" s="122"/>
      <c r="C275" s="193" t="s">
        <v>3281</v>
      </c>
      <c r="D275" s="147">
        <v>0.0</v>
      </c>
      <c r="E275" s="109" t="s">
        <v>158</v>
      </c>
      <c r="F275" s="134" t="s">
        <v>3282</v>
      </c>
      <c r="G275" s="108"/>
      <c r="H275" s="78"/>
      <c r="I275" s="78"/>
      <c r="J275" s="5"/>
      <c r="K275" s="6"/>
      <c r="L275" s="6"/>
      <c r="M275" s="6"/>
      <c r="N275" s="6"/>
      <c r="O275" s="6"/>
      <c r="P275" s="6"/>
      <c r="Q275" s="6"/>
      <c r="R275" s="6"/>
      <c r="S275" s="6"/>
      <c r="T275" s="6"/>
      <c r="U275" s="6"/>
      <c r="V275" s="6"/>
      <c r="W275" s="6"/>
      <c r="X275" s="6"/>
      <c r="Y275" s="6"/>
      <c r="Z275" s="6"/>
    </row>
    <row r="276" ht="45.0" customHeight="1">
      <c r="A276" s="104"/>
      <c r="B276" s="122"/>
      <c r="C276" s="134" t="s">
        <v>3283</v>
      </c>
      <c r="D276" s="147">
        <v>2.0</v>
      </c>
      <c r="E276" s="109" t="s">
        <v>158</v>
      </c>
      <c r="F276" s="155" t="s">
        <v>3285</v>
      </c>
      <c r="G276" s="108"/>
      <c r="H276" s="78"/>
      <c r="I276" s="78"/>
      <c r="J276" s="5"/>
      <c r="K276" s="6"/>
      <c r="L276" s="6"/>
      <c r="M276" s="6"/>
      <c r="N276" s="6"/>
      <c r="O276" s="6"/>
      <c r="P276" s="6"/>
      <c r="Q276" s="6"/>
      <c r="R276" s="6"/>
      <c r="S276" s="6"/>
      <c r="T276" s="6"/>
      <c r="U276" s="6"/>
      <c r="V276" s="6"/>
      <c r="W276" s="6"/>
      <c r="X276" s="6"/>
      <c r="Y276" s="6"/>
      <c r="Z276" s="6"/>
    </row>
    <row r="277" ht="31.5" customHeight="1">
      <c r="A277" s="104" t="s">
        <v>1144</v>
      </c>
      <c r="B277" s="122" t="s">
        <v>1117</v>
      </c>
      <c r="C277" s="191" t="s">
        <v>1153</v>
      </c>
      <c r="D277" s="147">
        <v>2.0</v>
      </c>
      <c r="E277" s="113" t="s">
        <v>383</v>
      </c>
      <c r="F277" s="108"/>
      <c r="G277" s="108"/>
      <c r="H277" s="78"/>
      <c r="I277" s="78"/>
      <c r="J277" s="5"/>
      <c r="K277" s="6"/>
      <c r="L277" s="6"/>
      <c r="M277" s="6"/>
      <c r="N277" s="6"/>
      <c r="O277" s="6"/>
      <c r="P277" s="6"/>
      <c r="Q277" s="6"/>
      <c r="R277" s="6"/>
      <c r="S277" s="6"/>
      <c r="T277" s="6"/>
      <c r="U277" s="6"/>
      <c r="V277" s="6"/>
      <c r="W277" s="6"/>
      <c r="X277" s="6"/>
      <c r="Y277" s="6"/>
      <c r="Z277" s="6"/>
    </row>
    <row r="278" ht="30.0" customHeight="1">
      <c r="A278" s="104"/>
      <c r="B278" s="5"/>
      <c r="C278" s="181" t="s">
        <v>3287</v>
      </c>
      <c r="D278" s="147">
        <v>2.0</v>
      </c>
      <c r="E278" s="113" t="s">
        <v>473</v>
      </c>
      <c r="F278" s="108"/>
      <c r="G278" s="108"/>
      <c r="H278" s="78"/>
      <c r="I278" s="78"/>
      <c r="J278" s="5"/>
      <c r="K278" s="6"/>
      <c r="L278" s="6"/>
      <c r="M278" s="6"/>
      <c r="N278" s="6"/>
      <c r="O278" s="6"/>
      <c r="P278" s="6"/>
      <c r="Q278" s="6"/>
      <c r="R278" s="6"/>
      <c r="S278" s="6"/>
      <c r="T278" s="6"/>
      <c r="U278" s="6"/>
      <c r="V278" s="6"/>
      <c r="W278" s="6"/>
      <c r="X278" s="6"/>
      <c r="Y278" s="6"/>
      <c r="Z278" s="6"/>
    </row>
    <row r="279" ht="15.75" customHeight="1">
      <c r="A279" s="104"/>
      <c r="B279" s="122"/>
      <c r="C279" s="121" t="s">
        <v>3288</v>
      </c>
      <c r="D279" s="147">
        <v>2.0</v>
      </c>
      <c r="E279" s="113" t="s">
        <v>331</v>
      </c>
      <c r="F279" s="108"/>
      <c r="G279" s="108"/>
      <c r="H279" s="78"/>
      <c r="I279" s="78"/>
      <c r="J279" s="5"/>
      <c r="K279" s="6"/>
      <c r="L279" s="6"/>
      <c r="M279" s="6"/>
      <c r="N279" s="6"/>
      <c r="O279" s="6"/>
      <c r="P279" s="6"/>
      <c r="Q279" s="6"/>
      <c r="R279" s="6"/>
      <c r="S279" s="6"/>
      <c r="T279" s="6"/>
      <c r="U279" s="6"/>
      <c r="V279" s="6"/>
      <c r="W279" s="6"/>
      <c r="X279" s="6"/>
      <c r="Y279" s="6"/>
      <c r="Z279" s="6"/>
    </row>
    <row r="280" ht="45.0" customHeight="1">
      <c r="A280" s="104" t="s">
        <v>1122</v>
      </c>
      <c r="B280" s="181" t="s">
        <v>1124</v>
      </c>
      <c r="C280" s="115" t="s">
        <v>1125</v>
      </c>
      <c r="D280" s="147">
        <v>2.0</v>
      </c>
      <c r="E280" s="113" t="s">
        <v>473</v>
      </c>
      <c r="F280" s="108"/>
      <c r="G280" s="108"/>
      <c r="H280" s="78"/>
      <c r="I280" s="78"/>
      <c r="J280" s="5"/>
      <c r="K280" s="6"/>
      <c r="L280" s="6"/>
      <c r="M280" s="6"/>
      <c r="N280" s="6"/>
      <c r="O280" s="6"/>
      <c r="P280" s="6"/>
      <c r="Q280" s="6"/>
      <c r="R280" s="6"/>
      <c r="S280" s="6"/>
      <c r="T280" s="6"/>
      <c r="U280" s="6"/>
      <c r="V280" s="6"/>
      <c r="W280" s="6"/>
      <c r="X280" s="6"/>
      <c r="Y280" s="6"/>
      <c r="Z280" s="6"/>
    </row>
    <row r="281" ht="39.75" customHeight="1">
      <c r="A281" s="152" t="s">
        <v>1155</v>
      </c>
      <c r="B281" s="317" t="s">
        <v>1131</v>
      </c>
      <c r="C281" s="3"/>
      <c r="D281" s="3"/>
      <c r="E281" s="3"/>
      <c r="F281" s="3"/>
      <c r="G281" s="4"/>
      <c r="H281" s="78">
        <f>SUM(D282:D293)</f>
        <v>22</v>
      </c>
      <c r="I281" s="78">
        <f>COUNT(D282:D293)*2</f>
        <v>22</v>
      </c>
      <c r="J281" s="5"/>
      <c r="K281" s="6"/>
      <c r="L281" s="6"/>
      <c r="M281" s="6"/>
      <c r="N281" s="6"/>
      <c r="O281" s="6"/>
      <c r="P281" s="6"/>
      <c r="Q281" s="6"/>
      <c r="R281" s="6"/>
      <c r="S281" s="6"/>
      <c r="T281" s="6"/>
      <c r="U281" s="6"/>
      <c r="V281" s="6"/>
      <c r="W281" s="6"/>
      <c r="X281" s="6"/>
      <c r="Y281" s="6"/>
      <c r="Z281" s="6"/>
    </row>
    <row r="282" ht="31.5" customHeight="1">
      <c r="A282" s="104" t="s">
        <v>1147</v>
      </c>
      <c r="B282" s="150" t="s">
        <v>1148</v>
      </c>
      <c r="C282" s="134" t="s">
        <v>1151</v>
      </c>
      <c r="D282" s="108">
        <v>2.0</v>
      </c>
      <c r="E282" s="113" t="s">
        <v>331</v>
      </c>
      <c r="F282" s="108"/>
      <c r="G282" s="108"/>
      <c r="H282" s="78"/>
      <c r="I282" s="78"/>
      <c r="J282" s="5"/>
      <c r="K282" s="6"/>
      <c r="L282" s="6"/>
      <c r="M282" s="6"/>
      <c r="N282" s="6"/>
      <c r="O282" s="6"/>
      <c r="P282" s="6"/>
      <c r="Q282" s="6"/>
      <c r="R282" s="6"/>
      <c r="S282" s="6"/>
      <c r="T282" s="6"/>
      <c r="U282" s="6"/>
      <c r="V282" s="6"/>
      <c r="W282" s="6"/>
      <c r="X282" s="6"/>
      <c r="Y282" s="6"/>
      <c r="Z282" s="6"/>
    </row>
    <row r="283" ht="30.0" customHeight="1">
      <c r="A283" s="104"/>
      <c r="B283" s="150"/>
      <c r="C283" s="134" t="s">
        <v>1154</v>
      </c>
      <c r="D283" s="108">
        <v>2.0</v>
      </c>
      <c r="E283" s="113" t="s">
        <v>331</v>
      </c>
      <c r="F283" s="108"/>
      <c r="G283" s="108"/>
      <c r="H283" s="78"/>
      <c r="I283" s="78"/>
      <c r="J283" s="5"/>
      <c r="K283" s="6"/>
      <c r="L283" s="6"/>
      <c r="M283" s="6"/>
      <c r="N283" s="6"/>
      <c r="O283" s="6"/>
      <c r="P283" s="6"/>
      <c r="Q283" s="6"/>
      <c r="R283" s="6"/>
      <c r="S283" s="6"/>
      <c r="T283" s="6"/>
      <c r="U283" s="6"/>
      <c r="V283" s="6"/>
      <c r="W283" s="6"/>
      <c r="X283" s="6"/>
      <c r="Y283" s="6"/>
      <c r="Z283" s="6"/>
    </row>
    <row r="284" ht="45.0" customHeight="1">
      <c r="A284" s="104" t="s">
        <v>1172</v>
      </c>
      <c r="B284" s="172" t="s">
        <v>1159</v>
      </c>
      <c r="C284" s="134" t="s">
        <v>1160</v>
      </c>
      <c r="D284" s="108">
        <v>2.0</v>
      </c>
      <c r="E284" s="113" t="s">
        <v>331</v>
      </c>
      <c r="F284" s="134" t="s">
        <v>1161</v>
      </c>
      <c r="G284" s="108"/>
      <c r="H284" s="78"/>
      <c r="I284" s="78"/>
      <c r="J284" s="5"/>
      <c r="K284" s="6"/>
      <c r="L284" s="6"/>
      <c r="M284" s="6"/>
      <c r="N284" s="6"/>
      <c r="O284" s="6"/>
      <c r="P284" s="6"/>
      <c r="Q284" s="6"/>
      <c r="R284" s="6"/>
      <c r="S284" s="6"/>
      <c r="T284" s="6"/>
      <c r="U284" s="6"/>
      <c r="V284" s="6"/>
      <c r="W284" s="6"/>
      <c r="X284" s="6"/>
      <c r="Y284" s="6"/>
      <c r="Z284" s="6"/>
    </row>
    <row r="285" ht="30.0" customHeight="1">
      <c r="A285" s="104"/>
      <c r="B285" s="172"/>
      <c r="C285" s="115" t="s">
        <v>1163</v>
      </c>
      <c r="D285" s="108">
        <v>2.0</v>
      </c>
      <c r="E285" s="113" t="s">
        <v>331</v>
      </c>
      <c r="F285" s="115"/>
      <c r="G285" s="108"/>
      <c r="H285" s="78"/>
      <c r="I285" s="78"/>
      <c r="J285" s="5"/>
      <c r="K285" s="6"/>
      <c r="L285" s="6"/>
      <c r="M285" s="6"/>
      <c r="N285" s="6"/>
      <c r="O285" s="6"/>
      <c r="P285" s="6"/>
      <c r="Q285" s="6"/>
      <c r="R285" s="6"/>
      <c r="S285" s="6"/>
      <c r="T285" s="6"/>
      <c r="U285" s="6"/>
      <c r="V285" s="6"/>
      <c r="W285" s="6"/>
      <c r="X285" s="6"/>
      <c r="Y285" s="6"/>
      <c r="Z285" s="6"/>
    </row>
    <row r="286" ht="30.0" customHeight="1">
      <c r="A286" s="104"/>
      <c r="B286" s="172"/>
      <c r="C286" s="110" t="s">
        <v>1164</v>
      </c>
      <c r="D286" s="108">
        <v>2.0</v>
      </c>
      <c r="E286" s="113" t="s">
        <v>331</v>
      </c>
      <c r="F286" s="115"/>
      <c r="G286" s="108"/>
      <c r="H286" s="78"/>
      <c r="I286" s="78"/>
      <c r="J286" s="5"/>
      <c r="K286" s="6"/>
      <c r="L286" s="6"/>
      <c r="M286" s="6"/>
      <c r="N286" s="6"/>
      <c r="O286" s="6"/>
      <c r="P286" s="6"/>
      <c r="Q286" s="6"/>
      <c r="R286" s="6"/>
      <c r="S286" s="6"/>
      <c r="T286" s="6"/>
      <c r="U286" s="6"/>
      <c r="V286" s="6"/>
      <c r="W286" s="6"/>
      <c r="X286" s="6"/>
      <c r="Y286" s="6"/>
      <c r="Z286" s="6"/>
    </row>
    <row r="287" ht="31.5" customHeight="1">
      <c r="A287" s="104" t="s">
        <v>1179</v>
      </c>
      <c r="B287" s="122" t="s">
        <v>1167</v>
      </c>
      <c r="C287" s="211" t="s">
        <v>1168</v>
      </c>
      <c r="D287" s="108">
        <v>2.0</v>
      </c>
      <c r="E287" s="113" t="s">
        <v>331</v>
      </c>
      <c r="F287" s="108"/>
      <c r="G287" s="108"/>
      <c r="H287" s="78"/>
      <c r="I287" s="78"/>
      <c r="J287" s="5"/>
      <c r="K287" s="6"/>
      <c r="L287" s="6"/>
      <c r="M287" s="6"/>
      <c r="N287" s="6"/>
      <c r="O287" s="6"/>
      <c r="P287" s="6"/>
      <c r="Q287" s="6"/>
      <c r="R287" s="6"/>
      <c r="S287" s="6"/>
      <c r="T287" s="6"/>
      <c r="U287" s="6"/>
      <c r="V287" s="6"/>
      <c r="W287" s="6"/>
      <c r="X287" s="6"/>
      <c r="Y287" s="6"/>
      <c r="Z287" s="6"/>
    </row>
    <row r="288" ht="30.0" customHeight="1">
      <c r="A288" s="104"/>
      <c r="B288" s="122"/>
      <c r="C288" s="134" t="s">
        <v>1170</v>
      </c>
      <c r="D288" s="108">
        <v>2.0</v>
      </c>
      <c r="E288" s="113" t="s">
        <v>331</v>
      </c>
      <c r="F288" s="108"/>
      <c r="G288" s="108"/>
      <c r="H288" s="78"/>
      <c r="I288" s="78"/>
      <c r="J288" s="5"/>
      <c r="K288" s="6"/>
      <c r="L288" s="6"/>
      <c r="M288" s="6"/>
      <c r="N288" s="6"/>
      <c r="O288" s="6"/>
      <c r="P288" s="6"/>
      <c r="Q288" s="6"/>
      <c r="R288" s="6"/>
      <c r="S288" s="6"/>
      <c r="T288" s="6"/>
      <c r="U288" s="6"/>
      <c r="V288" s="6"/>
      <c r="W288" s="6"/>
      <c r="X288" s="6"/>
      <c r="Y288" s="6"/>
      <c r="Z288" s="6"/>
    </row>
    <row r="289" ht="30.0" customHeight="1">
      <c r="A289" s="104"/>
      <c r="B289" s="122"/>
      <c r="C289" s="134" t="s">
        <v>1171</v>
      </c>
      <c r="D289" s="108">
        <v>2.0</v>
      </c>
      <c r="E289" s="113" t="s">
        <v>331</v>
      </c>
      <c r="F289" s="108"/>
      <c r="G289" s="108"/>
      <c r="H289" s="78"/>
      <c r="I289" s="78"/>
      <c r="J289" s="5"/>
      <c r="K289" s="6"/>
      <c r="L289" s="6"/>
      <c r="M289" s="6"/>
      <c r="N289" s="6"/>
      <c r="O289" s="6"/>
      <c r="P289" s="6"/>
      <c r="Q289" s="6"/>
      <c r="R289" s="6"/>
      <c r="S289" s="6"/>
      <c r="T289" s="6"/>
      <c r="U289" s="6"/>
      <c r="V289" s="6"/>
      <c r="W289" s="6"/>
      <c r="X289" s="6"/>
      <c r="Y289" s="6"/>
      <c r="Z289" s="6"/>
    </row>
    <row r="290" ht="15.75" customHeight="1">
      <c r="A290" s="104"/>
      <c r="B290" s="122"/>
      <c r="C290" s="134" t="s">
        <v>1174</v>
      </c>
      <c r="D290" s="108">
        <v>2.0</v>
      </c>
      <c r="E290" s="113" t="s">
        <v>331</v>
      </c>
      <c r="F290" s="108"/>
      <c r="G290" s="108"/>
      <c r="H290" s="78"/>
      <c r="I290" s="78"/>
      <c r="J290" s="5"/>
      <c r="K290" s="6"/>
      <c r="L290" s="6"/>
      <c r="M290" s="6"/>
      <c r="N290" s="6"/>
      <c r="O290" s="6"/>
      <c r="P290" s="6"/>
      <c r="Q290" s="6"/>
      <c r="R290" s="6"/>
      <c r="S290" s="6"/>
      <c r="T290" s="6"/>
      <c r="U290" s="6"/>
      <c r="V290" s="6"/>
      <c r="W290" s="6"/>
      <c r="X290" s="6"/>
      <c r="Y290" s="6"/>
      <c r="Z290" s="6"/>
    </row>
    <row r="291" ht="31.5" hidden="1" customHeight="1">
      <c r="A291" s="120" t="s">
        <v>1176</v>
      </c>
      <c r="B291" s="122" t="s">
        <v>1177</v>
      </c>
      <c r="C291" s="108"/>
      <c r="D291" s="108"/>
      <c r="E291" s="113"/>
      <c r="F291" s="108"/>
      <c r="G291" s="108"/>
      <c r="H291" s="78"/>
      <c r="I291" s="78"/>
      <c r="J291" s="5"/>
      <c r="K291" s="6"/>
      <c r="L291" s="6"/>
      <c r="M291" s="6"/>
      <c r="N291" s="6"/>
      <c r="O291" s="6"/>
      <c r="P291" s="6"/>
      <c r="Q291" s="6"/>
      <c r="R291" s="6"/>
      <c r="S291" s="6"/>
      <c r="T291" s="6"/>
      <c r="U291" s="6"/>
      <c r="V291" s="6"/>
      <c r="W291" s="6"/>
      <c r="X291" s="6"/>
      <c r="Y291" s="6"/>
      <c r="Z291" s="6"/>
    </row>
    <row r="292" ht="47.25" customHeight="1">
      <c r="A292" s="104" t="s">
        <v>1193</v>
      </c>
      <c r="B292" s="122" t="s">
        <v>1182</v>
      </c>
      <c r="C292" s="134" t="s">
        <v>3300</v>
      </c>
      <c r="D292" s="108">
        <v>2.0</v>
      </c>
      <c r="E292" s="113" t="s">
        <v>331</v>
      </c>
      <c r="F292" s="108"/>
      <c r="G292" s="108"/>
      <c r="H292" s="78"/>
      <c r="I292" s="78"/>
      <c r="J292" s="5"/>
      <c r="K292" s="6"/>
      <c r="L292" s="6"/>
      <c r="M292" s="6"/>
      <c r="N292" s="6"/>
      <c r="O292" s="6"/>
      <c r="P292" s="6"/>
      <c r="Q292" s="6"/>
      <c r="R292" s="6"/>
      <c r="S292" s="6"/>
      <c r="T292" s="6"/>
      <c r="U292" s="6"/>
      <c r="V292" s="6"/>
      <c r="W292" s="6"/>
      <c r="X292" s="6"/>
      <c r="Y292" s="6"/>
      <c r="Z292" s="6"/>
    </row>
    <row r="293" ht="47.25" customHeight="1">
      <c r="A293" s="104" t="s">
        <v>1186</v>
      </c>
      <c r="B293" s="122" t="s">
        <v>1187</v>
      </c>
      <c r="C293" s="121" t="s">
        <v>1188</v>
      </c>
      <c r="D293" s="108">
        <v>2.0</v>
      </c>
      <c r="E293" s="113" t="s">
        <v>331</v>
      </c>
      <c r="F293" s="108"/>
      <c r="G293" s="108"/>
      <c r="H293" s="78"/>
      <c r="I293" s="78"/>
      <c r="J293" s="5"/>
      <c r="K293" s="6"/>
      <c r="L293" s="6"/>
      <c r="M293" s="6"/>
      <c r="N293" s="6"/>
      <c r="O293" s="6"/>
      <c r="P293" s="6"/>
      <c r="Q293" s="6"/>
      <c r="R293" s="6"/>
      <c r="S293" s="6"/>
      <c r="T293" s="6"/>
      <c r="U293" s="6"/>
      <c r="V293" s="6"/>
      <c r="W293" s="6"/>
      <c r="X293" s="6"/>
      <c r="Y293" s="6"/>
      <c r="Z293" s="6"/>
    </row>
    <row r="294" ht="39.75" customHeight="1">
      <c r="A294" s="152" t="s">
        <v>1196</v>
      </c>
      <c r="B294" s="325" t="s">
        <v>1192</v>
      </c>
      <c r="C294" s="3"/>
      <c r="D294" s="3"/>
      <c r="E294" s="3"/>
      <c r="F294" s="3"/>
      <c r="G294" s="4"/>
      <c r="H294" s="78">
        <f>SUM(D295:D299)</f>
        <v>9</v>
      </c>
      <c r="I294" s="78">
        <f>COUNT(D295:D299)*2</f>
        <v>10</v>
      </c>
      <c r="J294" s="5"/>
      <c r="K294" s="6"/>
      <c r="L294" s="6"/>
      <c r="M294" s="6"/>
      <c r="N294" s="6"/>
      <c r="O294" s="6"/>
      <c r="P294" s="6"/>
      <c r="Q294" s="6"/>
      <c r="R294" s="6"/>
      <c r="S294" s="6"/>
      <c r="T294" s="6"/>
      <c r="U294" s="6"/>
      <c r="V294" s="6"/>
      <c r="W294" s="6"/>
      <c r="X294" s="6"/>
      <c r="Y294" s="6"/>
      <c r="Z294" s="6"/>
    </row>
    <row r="295" ht="63.0" customHeight="1">
      <c r="A295" s="104" t="s">
        <v>1205</v>
      </c>
      <c r="B295" s="122" t="s">
        <v>1198</v>
      </c>
      <c r="C295" s="115" t="s">
        <v>1199</v>
      </c>
      <c r="D295" s="108">
        <v>2.0</v>
      </c>
      <c r="E295" s="113" t="s">
        <v>386</v>
      </c>
      <c r="F295" s="108"/>
      <c r="G295" s="108"/>
      <c r="H295" s="78"/>
      <c r="I295" s="78"/>
      <c r="J295" s="5"/>
      <c r="K295" s="6"/>
      <c r="L295" s="6"/>
      <c r="M295" s="6"/>
      <c r="N295" s="6"/>
      <c r="O295" s="6"/>
      <c r="P295" s="6"/>
      <c r="Q295" s="6"/>
      <c r="R295" s="6"/>
      <c r="S295" s="6"/>
      <c r="T295" s="6"/>
      <c r="U295" s="6"/>
      <c r="V295" s="6"/>
      <c r="W295" s="6"/>
      <c r="X295" s="6"/>
      <c r="Y295" s="6"/>
      <c r="Z295" s="6"/>
    </row>
    <row r="296" ht="47.25" customHeight="1">
      <c r="A296" s="104" t="s">
        <v>1208</v>
      </c>
      <c r="B296" s="122" t="s">
        <v>1202</v>
      </c>
      <c r="C296" s="134" t="s">
        <v>3240</v>
      </c>
      <c r="D296" s="108">
        <v>2.0</v>
      </c>
      <c r="E296" s="113" t="s">
        <v>386</v>
      </c>
      <c r="F296" s="108"/>
      <c r="G296" s="108"/>
      <c r="H296" s="78"/>
      <c r="I296" s="78"/>
      <c r="J296" s="5"/>
      <c r="K296" s="6"/>
      <c r="L296" s="6"/>
      <c r="M296" s="6"/>
      <c r="N296" s="6"/>
      <c r="O296" s="6"/>
      <c r="P296" s="6"/>
      <c r="Q296" s="6"/>
      <c r="R296" s="6"/>
      <c r="S296" s="6"/>
      <c r="T296" s="6"/>
      <c r="U296" s="6"/>
      <c r="V296" s="6"/>
      <c r="W296" s="6"/>
      <c r="X296" s="6"/>
      <c r="Y296" s="6"/>
      <c r="Z296" s="6"/>
    </row>
    <row r="297" ht="15.75" customHeight="1">
      <c r="A297" s="104"/>
      <c r="B297" s="122"/>
      <c r="C297" s="115" t="s">
        <v>1226</v>
      </c>
      <c r="D297" s="108">
        <v>1.0</v>
      </c>
      <c r="E297" s="113" t="s">
        <v>386</v>
      </c>
      <c r="F297" s="108"/>
      <c r="G297" s="108" t="s">
        <v>3304</v>
      </c>
      <c r="H297" s="78"/>
      <c r="I297" s="78"/>
      <c r="J297" s="5"/>
      <c r="K297" s="6"/>
      <c r="L297" s="6"/>
      <c r="M297" s="6"/>
      <c r="N297" s="6"/>
      <c r="O297" s="6"/>
      <c r="P297" s="6"/>
      <c r="Q297" s="6"/>
      <c r="R297" s="6"/>
      <c r="S297" s="6"/>
      <c r="T297" s="6"/>
      <c r="U297" s="6"/>
      <c r="V297" s="6"/>
      <c r="W297" s="6"/>
      <c r="X297" s="6"/>
      <c r="Y297" s="6"/>
      <c r="Z297" s="6"/>
    </row>
    <row r="298" ht="15.75" customHeight="1">
      <c r="A298" s="104"/>
      <c r="B298" s="122"/>
      <c r="C298" s="115" t="s">
        <v>1207</v>
      </c>
      <c r="D298" s="108">
        <v>2.0</v>
      </c>
      <c r="E298" s="113" t="s">
        <v>386</v>
      </c>
      <c r="F298" s="108"/>
      <c r="G298" s="108"/>
      <c r="H298" s="78"/>
      <c r="I298" s="78"/>
      <c r="J298" s="5"/>
      <c r="K298" s="6"/>
      <c r="L298" s="6"/>
      <c r="M298" s="6"/>
      <c r="N298" s="6"/>
      <c r="O298" s="6"/>
      <c r="P298" s="6"/>
      <c r="Q298" s="6"/>
      <c r="R298" s="6"/>
      <c r="S298" s="6"/>
      <c r="T298" s="6"/>
      <c r="U298" s="6"/>
      <c r="V298" s="6"/>
      <c r="W298" s="6"/>
      <c r="X298" s="6"/>
      <c r="Y298" s="6"/>
      <c r="Z298" s="6"/>
    </row>
    <row r="299" ht="60.0" customHeight="1">
      <c r="A299" s="104" t="s">
        <v>1211</v>
      </c>
      <c r="B299" s="179" t="s">
        <v>1213</v>
      </c>
      <c r="C299" s="115" t="s">
        <v>1214</v>
      </c>
      <c r="D299" s="108">
        <v>2.0</v>
      </c>
      <c r="E299" s="113" t="s">
        <v>331</v>
      </c>
      <c r="F299" s="108"/>
      <c r="G299" s="108"/>
      <c r="H299" s="78"/>
      <c r="I299" s="78"/>
      <c r="J299" s="5"/>
      <c r="K299" s="6"/>
      <c r="L299" s="6"/>
      <c r="M299" s="6"/>
      <c r="N299" s="6"/>
      <c r="O299" s="6"/>
      <c r="P299" s="6"/>
      <c r="Q299" s="6"/>
      <c r="R299" s="6"/>
      <c r="S299" s="6"/>
      <c r="T299" s="6"/>
      <c r="U299" s="6"/>
      <c r="V299" s="6"/>
      <c r="W299" s="6"/>
      <c r="X299" s="6"/>
      <c r="Y299" s="6"/>
      <c r="Z299" s="6"/>
    </row>
    <row r="300" ht="39.75" customHeight="1">
      <c r="A300" s="349" t="s">
        <v>1216</v>
      </c>
      <c r="B300" s="99" t="s">
        <v>1221</v>
      </c>
      <c r="C300" s="3"/>
      <c r="D300" s="3"/>
      <c r="E300" s="3"/>
      <c r="F300" s="3"/>
      <c r="G300" s="4"/>
      <c r="H300" s="78">
        <f>SUM(D301:D303)</f>
        <v>3</v>
      </c>
      <c r="I300" s="78">
        <f>COUNT(D301:D303)*2</f>
        <v>6</v>
      </c>
      <c r="J300" s="5"/>
      <c r="K300" s="6"/>
      <c r="L300" s="6"/>
      <c r="M300" s="6"/>
      <c r="N300" s="6"/>
      <c r="O300" s="6"/>
      <c r="P300" s="6"/>
      <c r="Q300" s="6"/>
      <c r="R300" s="6"/>
      <c r="S300" s="6"/>
      <c r="T300" s="6"/>
      <c r="U300" s="6"/>
      <c r="V300" s="6"/>
      <c r="W300" s="6"/>
      <c r="X300" s="6"/>
      <c r="Y300" s="6"/>
      <c r="Z300" s="6"/>
    </row>
    <row r="301" ht="47.25" customHeight="1">
      <c r="A301" s="148" t="s">
        <v>1227</v>
      </c>
      <c r="B301" s="122" t="s">
        <v>1228</v>
      </c>
      <c r="C301" s="134" t="s">
        <v>3307</v>
      </c>
      <c r="D301" s="108">
        <v>0.0</v>
      </c>
      <c r="E301" s="109" t="s">
        <v>1062</v>
      </c>
      <c r="F301" s="108"/>
      <c r="G301" s="108"/>
      <c r="H301" s="78"/>
      <c r="I301" s="78"/>
      <c r="J301" s="5"/>
      <c r="K301" s="6"/>
      <c r="L301" s="6"/>
      <c r="M301" s="6"/>
      <c r="N301" s="6"/>
      <c r="O301" s="6"/>
      <c r="P301" s="6"/>
      <c r="Q301" s="6"/>
      <c r="R301" s="6"/>
      <c r="S301" s="6"/>
      <c r="T301" s="6"/>
      <c r="U301" s="6"/>
      <c r="V301" s="6"/>
      <c r="W301" s="6"/>
      <c r="X301" s="6"/>
      <c r="Y301" s="6"/>
      <c r="Z301" s="6"/>
    </row>
    <row r="302" ht="60.0" customHeight="1">
      <c r="A302" s="148" t="s">
        <v>1215</v>
      </c>
      <c r="B302" s="122" t="s">
        <v>1217</v>
      </c>
      <c r="C302" s="134" t="s">
        <v>3058</v>
      </c>
      <c r="D302" s="108">
        <v>2.0</v>
      </c>
      <c r="E302" s="109" t="s">
        <v>383</v>
      </c>
      <c r="F302" s="134" t="s">
        <v>3060</v>
      </c>
      <c r="G302" s="108"/>
      <c r="H302" s="78"/>
      <c r="I302" s="78"/>
      <c r="J302" s="5"/>
      <c r="K302" s="6"/>
      <c r="L302" s="6"/>
      <c r="M302" s="6"/>
      <c r="N302" s="6"/>
      <c r="O302" s="6"/>
      <c r="P302" s="6"/>
      <c r="Q302" s="6"/>
      <c r="R302" s="6"/>
      <c r="S302" s="6"/>
      <c r="T302" s="6"/>
      <c r="U302" s="6"/>
      <c r="V302" s="6"/>
      <c r="W302" s="6"/>
      <c r="X302" s="6"/>
      <c r="Y302" s="6"/>
      <c r="Z302" s="6"/>
    </row>
    <row r="303" ht="60.0" customHeight="1">
      <c r="A303" s="148"/>
      <c r="B303" s="122"/>
      <c r="C303" s="134" t="s">
        <v>3062</v>
      </c>
      <c r="D303" s="108">
        <v>1.0</v>
      </c>
      <c r="E303" s="109" t="s">
        <v>495</v>
      </c>
      <c r="F303" s="134" t="s">
        <v>3065</v>
      </c>
      <c r="G303" s="108"/>
      <c r="H303" s="78"/>
      <c r="I303" s="78"/>
      <c r="J303" s="5"/>
      <c r="K303" s="6"/>
      <c r="L303" s="6"/>
      <c r="M303" s="6"/>
      <c r="N303" s="6"/>
      <c r="O303" s="6"/>
      <c r="P303" s="6"/>
      <c r="Q303" s="6"/>
      <c r="R303" s="6"/>
      <c r="S303" s="6"/>
      <c r="T303" s="6"/>
      <c r="U303" s="6"/>
      <c r="V303" s="6"/>
      <c r="W303" s="6"/>
      <c r="X303" s="6"/>
      <c r="Y303" s="6"/>
      <c r="Z303" s="6"/>
    </row>
    <row r="304" ht="60.0" hidden="1" customHeight="1">
      <c r="A304" s="212" t="s">
        <v>1218</v>
      </c>
      <c r="B304" s="115" t="s">
        <v>1219</v>
      </c>
      <c r="C304" s="108"/>
      <c r="D304" s="108"/>
      <c r="E304" s="113"/>
      <c r="F304" s="108"/>
      <c r="G304" s="108"/>
      <c r="H304" s="78"/>
      <c r="I304" s="78"/>
      <c r="J304" s="5"/>
      <c r="K304" s="6"/>
      <c r="L304" s="6"/>
      <c r="M304" s="6"/>
      <c r="N304" s="6"/>
      <c r="O304" s="6"/>
      <c r="P304" s="6"/>
      <c r="Q304" s="6"/>
      <c r="R304" s="6"/>
      <c r="S304" s="6"/>
      <c r="T304" s="6"/>
      <c r="U304" s="6"/>
      <c r="V304" s="6"/>
      <c r="W304" s="6"/>
      <c r="X304" s="6"/>
      <c r="Y304" s="6"/>
      <c r="Z304" s="6"/>
    </row>
    <row r="305" ht="39.75" customHeight="1">
      <c r="A305" s="152" t="s">
        <v>1220</v>
      </c>
      <c r="B305" s="99" t="s">
        <v>1222</v>
      </c>
      <c r="C305" s="3"/>
      <c r="D305" s="3"/>
      <c r="E305" s="3"/>
      <c r="F305" s="3"/>
      <c r="G305" s="4"/>
      <c r="H305" s="78">
        <f>SUM(D306:D309)</f>
        <v>6</v>
      </c>
      <c r="I305" s="78">
        <f>COUNT(D306:D309)*2</f>
        <v>8</v>
      </c>
      <c r="J305" s="5"/>
      <c r="K305" s="6"/>
      <c r="L305" s="6"/>
      <c r="M305" s="6"/>
      <c r="N305" s="6"/>
      <c r="O305" s="6"/>
      <c r="P305" s="6"/>
      <c r="Q305" s="6"/>
      <c r="R305" s="6"/>
      <c r="S305" s="6"/>
      <c r="T305" s="6"/>
      <c r="U305" s="6"/>
      <c r="V305" s="6"/>
      <c r="W305" s="6"/>
      <c r="X305" s="6"/>
      <c r="Y305" s="6"/>
      <c r="Z305" s="6"/>
    </row>
    <row r="306" ht="45.0" customHeight="1">
      <c r="A306" s="104" t="s">
        <v>1230</v>
      </c>
      <c r="B306" s="122" t="s">
        <v>1231</v>
      </c>
      <c r="C306" s="134" t="s">
        <v>3312</v>
      </c>
      <c r="D306" s="108">
        <v>2.0</v>
      </c>
      <c r="E306" s="113" t="s">
        <v>383</v>
      </c>
      <c r="F306" s="108"/>
      <c r="G306" s="108"/>
      <c r="H306" s="78"/>
      <c r="I306" s="78"/>
      <c r="J306" s="5"/>
      <c r="K306" s="6"/>
      <c r="L306" s="6"/>
      <c r="M306" s="6"/>
      <c r="N306" s="6"/>
      <c r="O306" s="6"/>
      <c r="P306" s="6"/>
      <c r="Q306" s="6"/>
      <c r="R306" s="6"/>
      <c r="S306" s="6"/>
      <c r="T306" s="6"/>
      <c r="U306" s="6"/>
      <c r="V306" s="6"/>
      <c r="W306" s="6"/>
      <c r="X306" s="6"/>
      <c r="Y306" s="6"/>
      <c r="Z306" s="6"/>
    </row>
    <row r="307" ht="45.0" customHeight="1">
      <c r="A307" s="104"/>
      <c r="B307" s="122"/>
      <c r="C307" s="134" t="s">
        <v>3313</v>
      </c>
      <c r="D307" s="108">
        <v>2.0</v>
      </c>
      <c r="E307" s="113" t="s">
        <v>383</v>
      </c>
      <c r="F307" s="108"/>
      <c r="G307" s="108"/>
      <c r="H307" s="78"/>
      <c r="I307" s="78"/>
      <c r="J307" s="5"/>
      <c r="K307" s="6"/>
      <c r="L307" s="6"/>
      <c r="M307" s="6"/>
      <c r="N307" s="6"/>
      <c r="O307" s="6"/>
      <c r="P307" s="6"/>
      <c r="Q307" s="6"/>
      <c r="R307" s="6"/>
      <c r="S307" s="6"/>
      <c r="T307" s="6"/>
      <c r="U307" s="6"/>
      <c r="V307" s="6"/>
      <c r="W307" s="6"/>
      <c r="X307" s="6"/>
      <c r="Y307" s="6"/>
      <c r="Z307" s="6"/>
    </row>
    <row r="308" ht="47.25" customHeight="1">
      <c r="A308" s="104" t="s">
        <v>1234</v>
      </c>
      <c r="B308" s="122" t="s">
        <v>1235</v>
      </c>
      <c r="C308" s="134" t="s">
        <v>3101</v>
      </c>
      <c r="D308" s="108">
        <v>1.0</v>
      </c>
      <c r="E308" s="113" t="s">
        <v>383</v>
      </c>
      <c r="F308" s="108"/>
      <c r="G308" s="108"/>
      <c r="H308" s="78"/>
      <c r="I308" s="78"/>
      <c r="J308" s="5"/>
      <c r="K308" s="6"/>
      <c r="L308" s="6"/>
      <c r="M308" s="6"/>
      <c r="N308" s="6"/>
      <c r="O308" s="6"/>
      <c r="P308" s="6"/>
      <c r="Q308" s="6"/>
      <c r="R308" s="6"/>
      <c r="S308" s="6"/>
      <c r="T308" s="6"/>
      <c r="U308" s="6"/>
      <c r="V308" s="6"/>
      <c r="W308" s="6"/>
      <c r="X308" s="6"/>
      <c r="Y308" s="6"/>
      <c r="Z308" s="6"/>
    </row>
    <row r="309" ht="60.0" customHeight="1">
      <c r="A309" s="104" t="s">
        <v>1236</v>
      </c>
      <c r="B309" s="115" t="s">
        <v>1237</v>
      </c>
      <c r="C309" s="134" t="s">
        <v>1253</v>
      </c>
      <c r="D309" s="108">
        <v>1.0</v>
      </c>
      <c r="E309" s="113" t="s">
        <v>158</v>
      </c>
      <c r="F309" s="5"/>
      <c r="G309" s="108"/>
      <c r="H309" s="78"/>
      <c r="I309" s="78"/>
      <c r="J309" s="5"/>
      <c r="K309" s="6"/>
      <c r="L309" s="6"/>
      <c r="M309" s="6"/>
      <c r="N309" s="6"/>
      <c r="O309" s="6"/>
      <c r="P309" s="6"/>
      <c r="Q309" s="6"/>
      <c r="R309" s="6"/>
      <c r="S309" s="6"/>
      <c r="T309" s="6"/>
      <c r="U309" s="6"/>
      <c r="V309" s="6"/>
      <c r="W309" s="6"/>
      <c r="X309" s="6"/>
      <c r="Y309" s="6"/>
      <c r="Z309" s="6"/>
    </row>
    <row r="310" ht="39.75" hidden="1" customHeight="1">
      <c r="A310" s="217" t="s">
        <v>1239</v>
      </c>
      <c r="B310" s="99" t="s">
        <v>1240</v>
      </c>
      <c r="C310" s="3"/>
      <c r="D310" s="3"/>
      <c r="E310" s="3"/>
      <c r="F310" s="3"/>
      <c r="G310" s="4"/>
      <c r="H310" s="78"/>
      <c r="I310" s="78"/>
      <c r="J310" s="5"/>
      <c r="K310" s="6"/>
      <c r="L310" s="6"/>
      <c r="M310" s="6"/>
      <c r="N310" s="6"/>
      <c r="O310" s="6"/>
      <c r="P310" s="6"/>
      <c r="Q310" s="6"/>
      <c r="R310" s="6"/>
      <c r="S310" s="6"/>
      <c r="T310" s="6"/>
      <c r="U310" s="6"/>
      <c r="V310" s="6"/>
      <c r="W310" s="6"/>
      <c r="X310" s="6"/>
      <c r="Y310" s="6"/>
      <c r="Z310" s="6"/>
    </row>
    <row r="311" ht="63.0" hidden="1" customHeight="1">
      <c r="A311" s="120" t="s">
        <v>1241</v>
      </c>
      <c r="B311" s="122" t="s">
        <v>1242</v>
      </c>
      <c r="C311" s="108"/>
      <c r="D311" s="108"/>
      <c r="E311" s="113"/>
      <c r="F311" s="108"/>
      <c r="G311" s="108"/>
      <c r="H311" s="78"/>
      <c r="I311" s="78"/>
      <c r="J311" s="5"/>
      <c r="K311" s="6"/>
      <c r="L311" s="6"/>
      <c r="M311" s="6"/>
      <c r="N311" s="6"/>
      <c r="O311" s="6"/>
      <c r="P311" s="6"/>
      <c r="Q311" s="6"/>
      <c r="R311" s="6"/>
      <c r="S311" s="6"/>
      <c r="T311" s="6"/>
      <c r="U311" s="6"/>
      <c r="V311" s="6"/>
      <c r="W311" s="6"/>
      <c r="X311" s="6"/>
      <c r="Y311" s="6"/>
      <c r="Z311" s="6"/>
    </row>
    <row r="312" ht="63.0" hidden="1" customHeight="1">
      <c r="A312" s="120" t="s">
        <v>1245</v>
      </c>
      <c r="B312" s="106" t="s">
        <v>1246</v>
      </c>
      <c r="C312" s="108"/>
      <c r="D312" s="108"/>
      <c r="E312" s="113"/>
      <c r="F312" s="108"/>
      <c r="G312" s="108"/>
      <c r="H312" s="78"/>
      <c r="I312" s="78"/>
      <c r="J312" s="5"/>
      <c r="K312" s="6"/>
      <c r="L312" s="6"/>
      <c r="M312" s="6"/>
      <c r="N312" s="6"/>
      <c r="O312" s="6"/>
      <c r="P312" s="6"/>
      <c r="Q312" s="6"/>
      <c r="R312" s="6"/>
      <c r="S312" s="6"/>
      <c r="T312" s="6"/>
      <c r="U312" s="6"/>
      <c r="V312" s="6"/>
      <c r="W312" s="6"/>
      <c r="X312" s="6"/>
      <c r="Y312" s="6"/>
      <c r="Z312" s="6"/>
    </row>
    <row r="313" ht="39.75" hidden="1" customHeight="1">
      <c r="A313" s="217" t="s">
        <v>1249</v>
      </c>
      <c r="B313" s="99" t="s">
        <v>1255</v>
      </c>
      <c r="C313" s="3"/>
      <c r="D313" s="3"/>
      <c r="E313" s="3"/>
      <c r="F313" s="3"/>
      <c r="G313" s="4"/>
      <c r="H313" s="78"/>
      <c r="I313" s="78"/>
      <c r="J313" s="5"/>
      <c r="K313" s="6"/>
      <c r="L313" s="6"/>
      <c r="M313" s="6"/>
      <c r="N313" s="6"/>
      <c r="O313" s="6"/>
      <c r="P313" s="6"/>
      <c r="Q313" s="6"/>
      <c r="R313" s="6"/>
      <c r="S313" s="6"/>
      <c r="T313" s="6"/>
      <c r="U313" s="6"/>
      <c r="V313" s="6"/>
      <c r="W313" s="6"/>
      <c r="X313" s="6"/>
      <c r="Y313" s="6"/>
      <c r="Z313" s="6"/>
    </row>
    <row r="314" ht="31.5" hidden="1" customHeight="1">
      <c r="A314" s="120" t="s">
        <v>1259</v>
      </c>
      <c r="B314" s="122" t="s">
        <v>1260</v>
      </c>
      <c r="C314" s="108"/>
      <c r="D314" s="108"/>
      <c r="E314" s="113"/>
      <c r="F314" s="108"/>
      <c r="G314" s="108"/>
      <c r="H314" s="78"/>
      <c r="I314" s="78"/>
      <c r="J314" s="5"/>
      <c r="K314" s="6"/>
      <c r="L314" s="6"/>
      <c r="M314" s="6"/>
      <c r="N314" s="6"/>
      <c r="O314" s="6"/>
      <c r="P314" s="6"/>
      <c r="Q314" s="6"/>
      <c r="R314" s="6"/>
      <c r="S314" s="6"/>
      <c r="T314" s="6"/>
      <c r="U314" s="6"/>
      <c r="V314" s="6"/>
      <c r="W314" s="6"/>
      <c r="X314" s="6"/>
      <c r="Y314" s="6"/>
      <c r="Z314" s="6"/>
    </row>
    <row r="315" ht="47.25" hidden="1" customHeight="1">
      <c r="A315" s="120" t="s">
        <v>1261</v>
      </c>
      <c r="B315" s="122" t="s">
        <v>1262</v>
      </c>
      <c r="C315" s="108"/>
      <c r="D315" s="108"/>
      <c r="E315" s="113"/>
      <c r="F315" s="108"/>
      <c r="G315" s="108"/>
      <c r="H315" s="78"/>
      <c r="I315" s="78"/>
      <c r="J315" s="5"/>
      <c r="K315" s="6"/>
      <c r="L315" s="6"/>
      <c r="M315" s="6"/>
      <c r="N315" s="6"/>
      <c r="O315" s="6"/>
      <c r="P315" s="6"/>
      <c r="Q315" s="6"/>
      <c r="R315" s="6"/>
      <c r="S315" s="6"/>
      <c r="T315" s="6"/>
      <c r="U315" s="6"/>
      <c r="V315" s="6"/>
      <c r="W315" s="6"/>
      <c r="X315" s="6"/>
      <c r="Y315" s="6"/>
      <c r="Z315" s="6"/>
    </row>
    <row r="316" ht="39.75" hidden="1" customHeight="1">
      <c r="A316" s="217" t="s">
        <v>1263</v>
      </c>
      <c r="B316" s="99" t="s">
        <v>1269</v>
      </c>
      <c r="C316" s="3"/>
      <c r="D316" s="3"/>
      <c r="E316" s="3"/>
      <c r="F316" s="3"/>
      <c r="G316" s="4"/>
      <c r="H316" s="78"/>
      <c r="I316" s="78"/>
      <c r="J316" s="5"/>
      <c r="K316" s="6"/>
      <c r="L316" s="6"/>
      <c r="M316" s="6"/>
      <c r="N316" s="6"/>
      <c r="O316" s="6"/>
      <c r="P316" s="6"/>
      <c r="Q316" s="6"/>
      <c r="R316" s="6"/>
      <c r="S316" s="6"/>
      <c r="T316" s="6"/>
      <c r="U316" s="6"/>
      <c r="V316" s="6"/>
      <c r="W316" s="6"/>
      <c r="X316" s="6"/>
      <c r="Y316" s="6"/>
      <c r="Z316" s="6"/>
    </row>
    <row r="317" ht="63.0" hidden="1" customHeight="1">
      <c r="A317" s="120" t="s">
        <v>1265</v>
      </c>
      <c r="B317" s="122" t="s">
        <v>1266</v>
      </c>
      <c r="C317" s="108"/>
      <c r="D317" s="108"/>
      <c r="E317" s="113"/>
      <c r="F317" s="108"/>
      <c r="G317" s="108"/>
      <c r="H317" s="78"/>
      <c r="I317" s="78"/>
      <c r="J317" s="5"/>
      <c r="K317" s="6"/>
      <c r="L317" s="6"/>
      <c r="M317" s="6"/>
      <c r="N317" s="6"/>
      <c r="O317" s="6"/>
      <c r="P317" s="6"/>
      <c r="Q317" s="6"/>
      <c r="R317" s="6"/>
      <c r="S317" s="6"/>
      <c r="T317" s="6"/>
      <c r="U317" s="6"/>
      <c r="V317" s="6"/>
      <c r="W317" s="6"/>
      <c r="X317" s="6"/>
      <c r="Y317" s="6"/>
      <c r="Z317" s="6"/>
    </row>
    <row r="318" ht="63.0" hidden="1" customHeight="1">
      <c r="A318" s="120" t="s">
        <v>1267</v>
      </c>
      <c r="B318" s="122" t="s">
        <v>1268</v>
      </c>
      <c r="C318" s="108"/>
      <c r="D318" s="108"/>
      <c r="E318" s="113"/>
      <c r="F318" s="108"/>
      <c r="G318" s="108"/>
      <c r="H318" s="78"/>
      <c r="I318" s="78"/>
      <c r="J318" s="5"/>
      <c r="K318" s="6"/>
      <c r="L318" s="6"/>
      <c r="M318" s="6"/>
      <c r="N318" s="6"/>
      <c r="O318" s="6"/>
      <c r="P318" s="6"/>
      <c r="Q318" s="6"/>
      <c r="R318" s="6"/>
      <c r="S318" s="6"/>
      <c r="T318" s="6"/>
      <c r="U318" s="6"/>
      <c r="V318" s="6"/>
      <c r="W318" s="6"/>
      <c r="X318" s="6"/>
      <c r="Y318" s="6"/>
      <c r="Z318" s="6"/>
    </row>
    <row r="319" ht="47.25" hidden="1" customHeight="1">
      <c r="A319" s="120" t="s">
        <v>1270</v>
      </c>
      <c r="B319" s="172" t="s">
        <v>1271</v>
      </c>
      <c r="C319" s="108"/>
      <c r="D319" s="108"/>
      <c r="E319" s="113"/>
      <c r="F319" s="108"/>
      <c r="G319" s="108"/>
      <c r="H319" s="78"/>
      <c r="I319" s="78"/>
      <c r="J319" s="5"/>
      <c r="K319" s="6"/>
      <c r="L319" s="6"/>
      <c r="M319" s="6"/>
      <c r="N319" s="6"/>
      <c r="O319" s="6"/>
      <c r="P319" s="6"/>
      <c r="Q319" s="6"/>
      <c r="R319" s="6"/>
      <c r="S319" s="6"/>
      <c r="T319" s="6"/>
      <c r="U319" s="6"/>
      <c r="V319" s="6"/>
      <c r="W319" s="6"/>
      <c r="X319" s="6"/>
      <c r="Y319" s="6"/>
      <c r="Z319" s="6"/>
    </row>
    <row r="320" ht="39.75" customHeight="1">
      <c r="A320" s="152" t="s">
        <v>1273</v>
      </c>
      <c r="B320" s="99" t="s">
        <v>1275</v>
      </c>
      <c r="C320" s="3"/>
      <c r="D320" s="3"/>
      <c r="E320" s="3"/>
      <c r="F320" s="3"/>
      <c r="G320" s="4"/>
      <c r="H320" s="78">
        <f>SUM(D321:D324)</f>
        <v>7</v>
      </c>
      <c r="I320" s="78">
        <f>COUNT(D321:D324)*2</f>
        <v>8</v>
      </c>
      <c r="J320" s="5"/>
      <c r="K320" s="6"/>
      <c r="L320" s="6"/>
      <c r="M320" s="6"/>
      <c r="N320" s="6"/>
      <c r="O320" s="6"/>
      <c r="P320" s="6"/>
      <c r="Q320" s="6"/>
      <c r="R320" s="6"/>
      <c r="S320" s="6"/>
      <c r="T320" s="6"/>
      <c r="U320" s="6"/>
      <c r="V320" s="6"/>
      <c r="W320" s="6"/>
      <c r="X320" s="6"/>
      <c r="Y320" s="6"/>
      <c r="Z320" s="6"/>
    </row>
    <row r="321" ht="47.25" customHeight="1">
      <c r="A321" s="104" t="s">
        <v>1278</v>
      </c>
      <c r="B321" s="122" t="s">
        <v>1279</v>
      </c>
      <c r="C321" s="122" t="s">
        <v>3134</v>
      </c>
      <c r="D321" s="108">
        <v>1.0</v>
      </c>
      <c r="E321" s="113" t="s">
        <v>473</v>
      </c>
      <c r="F321" s="108"/>
      <c r="G321" s="108"/>
      <c r="H321" s="78"/>
      <c r="I321" s="78"/>
      <c r="J321" s="5"/>
      <c r="K321" s="6"/>
      <c r="L321" s="6"/>
      <c r="M321" s="6"/>
      <c r="N321" s="6"/>
      <c r="O321" s="6"/>
      <c r="P321" s="6"/>
      <c r="Q321" s="6"/>
      <c r="R321" s="6"/>
      <c r="S321" s="6"/>
      <c r="T321" s="6"/>
      <c r="U321" s="6"/>
      <c r="V321" s="6"/>
      <c r="W321" s="6"/>
      <c r="X321" s="6"/>
      <c r="Y321" s="6"/>
      <c r="Z321" s="6"/>
    </row>
    <row r="322" ht="75.0" customHeight="1">
      <c r="A322" s="104" t="s">
        <v>1282</v>
      </c>
      <c r="B322" s="122" t="s">
        <v>1283</v>
      </c>
      <c r="C322" s="115" t="s">
        <v>1285</v>
      </c>
      <c r="D322" s="108">
        <v>2.0</v>
      </c>
      <c r="E322" s="113" t="s">
        <v>1062</v>
      </c>
      <c r="F322" s="115" t="s">
        <v>1286</v>
      </c>
      <c r="G322" s="108"/>
      <c r="H322" s="78"/>
      <c r="I322" s="78"/>
      <c r="J322" s="5"/>
      <c r="K322" s="6"/>
      <c r="L322" s="6"/>
      <c r="M322" s="6"/>
      <c r="N322" s="6"/>
      <c r="O322" s="6"/>
      <c r="P322" s="6"/>
      <c r="Q322" s="6"/>
      <c r="R322" s="6"/>
      <c r="S322" s="6"/>
      <c r="T322" s="6"/>
      <c r="U322" s="6"/>
      <c r="V322" s="6"/>
      <c r="W322" s="6"/>
      <c r="X322" s="6"/>
      <c r="Y322" s="6"/>
      <c r="Z322" s="6"/>
    </row>
    <row r="323" ht="30.0" customHeight="1">
      <c r="A323" s="104"/>
      <c r="B323" s="122"/>
      <c r="C323" s="115" t="s">
        <v>1289</v>
      </c>
      <c r="D323" s="108">
        <v>2.0</v>
      </c>
      <c r="E323" s="113" t="s">
        <v>473</v>
      </c>
      <c r="F323" s="113"/>
      <c r="G323" s="108" t="s">
        <v>3320</v>
      </c>
      <c r="H323" s="78"/>
      <c r="I323" s="78"/>
      <c r="J323" s="5"/>
      <c r="K323" s="6"/>
      <c r="L323" s="6"/>
      <c r="M323" s="6"/>
      <c r="N323" s="6"/>
      <c r="O323" s="6"/>
      <c r="P323" s="6"/>
      <c r="Q323" s="6"/>
      <c r="R323" s="6"/>
      <c r="S323" s="6"/>
      <c r="T323" s="6"/>
      <c r="U323" s="6"/>
      <c r="V323" s="6"/>
      <c r="W323" s="6"/>
      <c r="X323" s="6"/>
      <c r="Y323" s="6"/>
      <c r="Z323" s="6"/>
    </row>
    <row r="324" ht="63.0" customHeight="1">
      <c r="A324" s="104" t="s">
        <v>1290</v>
      </c>
      <c r="B324" s="122" t="s">
        <v>1291</v>
      </c>
      <c r="C324" s="134" t="s">
        <v>1292</v>
      </c>
      <c r="D324" s="108">
        <v>2.0</v>
      </c>
      <c r="E324" s="113" t="s">
        <v>331</v>
      </c>
      <c r="F324" s="108"/>
      <c r="G324" s="108"/>
      <c r="H324" s="78"/>
      <c r="I324" s="78"/>
      <c r="J324" s="5"/>
      <c r="K324" s="6"/>
      <c r="L324" s="6"/>
      <c r="M324" s="6"/>
      <c r="N324" s="6"/>
      <c r="O324" s="6"/>
      <c r="P324" s="6"/>
      <c r="Q324" s="6"/>
      <c r="R324" s="6"/>
      <c r="S324" s="6"/>
      <c r="T324" s="6"/>
      <c r="U324" s="6"/>
      <c r="V324" s="6"/>
      <c r="W324" s="6"/>
      <c r="X324" s="6"/>
      <c r="Y324" s="6"/>
      <c r="Z324" s="6"/>
    </row>
    <row r="325" ht="39.75" customHeight="1">
      <c r="A325" s="152" t="s">
        <v>1293</v>
      </c>
      <c r="B325" s="99" t="s">
        <v>1294</v>
      </c>
      <c r="C325" s="3"/>
      <c r="D325" s="3"/>
      <c r="E325" s="3"/>
      <c r="F325" s="3"/>
      <c r="G325" s="4"/>
      <c r="H325" s="78">
        <f>SUM(D326)</f>
        <v>1</v>
      </c>
      <c r="I325" s="78">
        <f>COUNT(D326)*2</f>
        <v>2</v>
      </c>
      <c r="J325" s="5"/>
      <c r="K325" s="6"/>
      <c r="L325" s="6"/>
      <c r="M325" s="6"/>
      <c r="N325" s="6"/>
      <c r="O325" s="6"/>
      <c r="P325" s="6"/>
      <c r="Q325" s="6"/>
      <c r="R325" s="6"/>
      <c r="S325" s="6"/>
      <c r="T325" s="6"/>
      <c r="U325" s="6"/>
      <c r="V325" s="6"/>
      <c r="W325" s="6"/>
      <c r="X325" s="6"/>
      <c r="Y325" s="6"/>
      <c r="Z325" s="6"/>
    </row>
    <row r="326" ht="120.0" customHeight="1">
      <c r="A326" s="104" t="s">
        <v>1296</v>
      </c>
      <c r="B326" s="110" t="s">
        <v>1297</v>
      </c>
      <c r="C326" s="134" t="s">
        <v>1299</v>
      </c>
      <c r="D326" s="108">
        <v>1.0</v>
      </c>
      <c r="E326" s="113" t="s">
        <v>158</v>
      </c>
      <c r="F326" s="110" t="s">
        <v>1306</v>
      </c>
      <c r="G326" s="108"/>
      <c r="H326" s="78"/>
      <c r="I326" s="78"/>
      <c r="J326" s="5"/>
      <c r="K326" s="6"/>
      <c r="L326" s="6"/>
      <c r="M326" s="6"/>
      <c r="N326" s="6"/>
      <c r="O326" s="6"/>
      <c r="P326" s="6"/>
      <c r="Q326" s="6"/>
      <c r="R326" s="6"/>
      <c r="S326" s="6"/>
      <c r="T326" s="6"/>
      <c r="U326" s="6"/>
      <c r="V326" s="6"/>
      <c r="W326" s="6"/>
      <c r="X326" s="6"/>
      <c r="Y326" s="6"/>
      <c r="Z326" s="6"/>
    </row>
    <row r="327" ht="45.0" hidden="1" customHeight="1">
      <c r="A327" s="120" t="s">
        <v>1301</v>
      </c>
      <c r="B327" s="110" t="s">
        <v>1302</v>
      </c>
      <c r="C327" s="108"/>
      <c r="D327" s="108"/>
      <c r="E327" s="113"/>
      <c r="F327" s="108"/>
      <c r="G327" s="108"/>
      <c r="H327" s="78"/>
      <c r="I327" s="78"/>
      <c r="J327" s="5"/>
      <c r="K327" s="6"/>
      <c r="L327" s="6"/>
      <c r="M327" s="6"/>
      <c r="N327" s="6"/>
      <c r="O327" s="6"/>
      <c r="P327" s="6"/>
      <c r="Q327" s="6"/>
      <c r="R327" s="6"/>
      <c r="S327" s="6"/>
      <c r="T327" s="6"/>
      <c r="U327" s="6"/>
      <c r="V327" s="6"/>
      <c r="W327" s="6"/>
      <c r="X327" s="6"/>
      <c r="Y327" s="6"/>
      <c r="Z327" s="6"/>
    </row>
    <row r="328" ht="18.75" customHeight="1">
      <c r="A328" s="257"/>
      <c r="B328" s="149" t="s">
        <v>1304</v>
      </c>
      <c r="C328" s="3"/>
      <c r="D328" s="3"/>
      <c r="E328" s="3"/>
      <c r="F328" s="3"/>
      <c r="G328" s="97"/>
      <c r="H328" s="78">
        <f t="shared" ref="H328:I328" si="5">H329+H338+H347+H357+H367+H370+H376+H390+H399+H412+H416+H429+H433+H457+H485</f>
        <v>148</v>
      </c>
      <c r="I328" s="78">
        <f t="shared" si="5"/>
        <v>206</v>
      </c>
      <c r="J328" s="5"/>
      <c r="K328" s="6"/>
      <c r="L328" s="6"/>
      <c r="M328" s="6"/>
      <c r="N328" s="6"/>
      <c r="O328" s="6"/>
      <c r="P328" s="6"/>
      <c r="Q328" s="6"/>
      <c r="R328" s="6"/>
      <c r="S328" s="6"/>
      <c r="T328" s="6"/>
      <c r="U328" s="6"/>
      <c r="V328" s="6"/>
      <c r="W328" s="6"/>
      <c r="X328" s="6"/>
      <c r="Y328" s="6"/>
      <c r="Z328" s="6"/>
    </row>
    <row r="329" ht="39.75" customHeight="1">
      <c r="A329" s="152" t="s">
        <v>1308</v>
      </c>
      <c r="B329" s="99" t="s">
        <v>1309</v>
      </c>
      <c r="C329" s="3"/>
      <c r="D329" s="3"/>
      <c r="E329" s="3"/>
      <c r="F329" s="3"/>
      <c r="G329" s="4"/>
      <c r="H329" s="78">
        <f>SUM(D330:D337)</f>
        <v>12</v>
      </c>
      <c r="I329" s="78">
        <f>COUNT(D330:D337)*2</f>
        <v>14</v>
      </c>
      <c r="J329" s="5"/>
      <c r="K329" s="6"/>
      <c r="L329" s="6"/>
      <c r="M329" s="6"/>
      <c r="N329" s="6"/>
      <c r="O329" s="6"/>
      <c r="P329" s="6"/>
      <c r="Q329" s="6"/>
      <c r="R329" s="6"/>
      <c r="S329" s="6"/>
      <c r="T329" s="6"/>
      <c r="U329" s="6"/>
      <c r="V329" s="6"/>
      <c r="W329" s="6"/>
      <c r="X329" s="6"/>
      <c r="Y329" s="6"/>
      <c r="Z329" s="6"/>
    </row>
    <row r="330" ht="47.25" customHeight="1">
      <c r="A330" s="104" t="s">
        <v>1310</v>
      </c>
      <c r="B330" s="122" t="s">
        <v>1311</v>
      </c>
      <c r="C330" s="115" t="s">
        <v>1312</v>
      </c>
      <c r="D330" s="108">
        <v>2.0</v>
      </c>
      <c r="E330" s="350" t="s">
        <v>1053</v>
      </c>
      <c r="F330" s="5"/>
      <c r="G330" s="108" t="s">
        <v>3327</v>
      </c>
      <c r="H330" s="78"/>
      <c r="I330" s="78"/>
      <c r="J330" s="5"/>
      <c r="K330" s="6"/>
      <c r="L330" s="6"/>
      <c r="M330" s="6"/>
      <c r="N330" s="6"/>
      <c r="O330" s="6"/>
      <c r="P330" s="6"/>
      <c r="Q330" s="6"/>
      <c r="R330" s="6"/>
      <c r="S330" s="6"/>
      <c r="T330" s="6"/>
      <c r="U330" s="6"/>
      <c r="V330" s="6"/>
      <c r="W330" s="6"/>
      <c r="X330" s="6"/>
      <c r="Y330" s="6"/>
      <c r="Z330" s="6"/>
    </row>
    <row r="331" ht="60.0" customHeight="1">
      <c r="A331" s="104"/>
      <c r="B331" s="122"/>
      <c r="C331" s="115" t="s">
        <v>1324</v>
      </c>
      <c r="D331" s="108">
        <v>2.0</v>
      </c>
      <c r="E331" s="350" t="s">
        <v>1053</v>
      </c>
      <c r="F331" s="115" t="s">
        <v>1325</v>
      </c>
      <c r="G331" s="108"/>
      <c r="H331" s="78"/>
      <c r="I331" s="78"/>
      <c r="J331" s="5"/>
      <c r="K331" s="6"/>
      <c r="L331" s="6"/>
      <c r="M331" s="6"/>
      <c r="N331" s="6"/>
      <c r="O331" s="6"/>
      <c r="P331" s="6"/>
      <c r="Q331" s="6"/>
      <c r="R331" s="6"/>
      <c r="S331" s="6"/>
      <c r="T331" s="6"/>
      <c r="U331" s="6"/>
      <c r="V331" s="6"/>
      <c r="W331" s="6"/>
      <c r="X331" s="6"/>
      <c r="Y331" s="6"/>
      <c r="Z331" s="6"/>
    </row>
    <row r="332" ht="31.5" hidden="1" customHeight="1">
      <c r="A332" s="120" t="s">
        <v>1317</v>
      </c>
      <c r="B332" s="122" t="s">
        <v>1318</v>
      </c>
      <c r="C332" s="122"/>
      <c r="D332" s="108"/>
      <c r="E332" s="113"/>
      <c r="F332" s="108"/>
      <c r="G332" s="108"/>
      <c r="H332" s="78"/>
      <c r="I332" s="78"/>
      <c r="J332" s="5"/>
      <c r="K332" s="6"/>
      <c r="L332" s="6"/>
      <c r="M332" s="6"/>
      <c r="N332" s="6"/>
      <c r="O332" s="6"/>
      <c r="P332" s="6"/>
      <c r="Q332" s="6"/>
      <c r="R332" s="6"/>
      <c r="S332" s="6"/>
      <c r="T332" s="6"/>
      <c r="U332" s="6"/>
      <c r="V332" s="6"/>
      <c r="W332" s="6"/>
      <c r="X332" s="6"/>
      <c r="Y332" s="6"/>
      <c r="Z332" s="6"/>
    </row>
    <row r="333" ht="31.5" customHeight="1">
      <c r="A333" s="104" t="s">
        <v>1326</v>
      </c>
      <c r="B333" s="122" t="s">
        <v>1328</v>
      </c>
      <c r="C333" s="134" t="s">
        <v>3329</v>
      </c>
      <c r="D333" s="108">
        <v>2.0</v>
      </c>
      <c r="E333" s="350" t="s">
        <v>158</v>
      </c>
      <c r="F333" s="108"/>
      <c r="G333" s="108"/>
      <c r="H333" s="78"/>
      <c r="I333" s="78"/>
      <c r="J333" s="5"/>
      <c r="K333" s="6"/>
      <c r="L333" s="6"/>
      <c r="M333" s="6"/>
      <c r="N333" s="6"/>
      <c r="O333" s="6"/>
      <c r="P333" s="6"/>
      <c r="Q333" s="6"/>
      <c r="R333" s="6"/>
      <c r="S333" s="6"/>
      <c r="T333" s="6"/>
      <c r="U333" s="6"/>
      <c r="V333" s="6"/>
      <c r="W333" s="6"/>
      <c r="X333" s="6"/>
      <c r="Y333" s="6"/>
      <c r="Z333" s="6"/>
    </row>
    <row r="334" ht="30.0" customHeight="1">
      <c r="A334" s="104"/>
      <c r="B334" s="122"/>
      <c r="C334" s="134" t="s">
        <v>3310</v>
      </c>
      <c r="D334" s="108">
        <v>1.0</v>
      </c>
      <c r="E334" s="350" t="s">
        <v>1330</v>
      </c>
      <c r="F334" s="134"/>
      <c r="G334" s="108"/>
      <c r="H334" s="78"/>
      <c r="I334" s="78"/>
      <c r="J334" s="5"/>
      <c r="K334" s="6"/>
      <c r="L334" s="6"/>
      <c r="M334" s="6"/>
      <c r="N334" s="6"/>
      <c r="O334" s="6"/>
      <c r="P334" s="6"/>
      <c r="Q334" s="6"/>
      <c r="R334" s="6"/>
      <c r="S334" s="6"/>
      <c r="T334" s="6"/>
      <c r="U334" s="6"/>
      <c r="V334" s="6"/>
      <c r="W334" s="6"/>
      <c r="X334" s="6"/>
      <c r="Y334" s="6"/>
      <c r="Z334" s="6"/>
    </row>
    <row r="335" ht="30.0" customHeight="1">
      <c r="A335" s="104"/>
      <c r="B335" s="122"/>
      <c r="C335" s="115" t="s">
        <v>1332</v>
      </c>
      <c r="D335" s="108">
        <v>2.0</v>
      </c>
      <c r="E335" s="350" t="s">
        <v>1330</v>
      </c>
      <c r="F335" s="115"/>
      <c r="G335" s="108"/>
      <c r="H335" s="78"/>
      <c r="I335" s="78"/>
      <c r="J335" s="5"/>
      <c r="K335" s="6"/>
      <c r="L335" s="6"/>
      <c r="M335" s="6"/>
      <c r="N335" s="6"/>
      <c r="O335" s="6"/>
      <c r="P335" s="6"/>
      <c r="Q335" s="6"/>
      <c r="R335" s="6"/>
      <c r="S335" s="6"/>
      <c r="T335" s="6"/>
      <c r="U335" s="6"/>
      <c r="V335" s="6"/>
      <c r="W335" s="6"/>
      <c r="X335" s="6"/>
      <c r="Y335" s="6"/>
      <c r="Z335" s="6"/>
    </row>
    <row r="336" ht="30.0" customHeight="1">
      <c r="A336" s="104"/>
      <c r="B336" s="122"/>
      <c r="C336" s="115" t="s">
        <v>1340</v>
      </c>
      <c r="D336" s="108">
        <v>2.0</v>
      </c>
      <c r="E336" s="18" t="s">
        <v>1053</v>
      </c>
      <c r="F336" s="115"/>
      <c r="G336" s="108"/>
      <c r="H336" s="78"/>
      <c r="I336" s="78"/>
      <c r="J336" s="5"/>
      <c r="K336" s="6"/>
      <c r="L336" s="6"/>
      <c r="M336" s="6"/>
      <c r="N336" s="6"/>
      <c r="O336" s="6"/>
      <c r="P336" s="6"/>
      <c r="Q336" s="6"/>
      <c r="R336" s="6"/>
      <c r="S336" s="6"/>
      <c r="T336" s="6"/>
      <c r="U336" s="6"/>
      <c r="V336" s="6"/>
      <c r="W336" s="6"/>
      <c r="X336" s="6"/>
      <c r="Y336" s="6"/>
      <c r="Z336" s="6"/>
    </row>
    <row r="337" ht="63.0" customHeight="1">
      <c r="A337" s="104" t="s">
        <v>1341</v>
      </c>
      <c r="B337" s="106" t="s">
        <v>1342</v>
      </c>
      <c r="C337" s="191" t="s">
        <v>3332</v>
      </c>
      <c r="D337" s="108">
        <v>1.0</v>
      </c>
      <c r="E337" s="350" t="s">
        <v>386</v>
      </c>
      <c r="F337" s="191"/>
      <c r="G337" s="108" t="s">
        <v>3333</v>
      </c>
      <c r="H337" s="78"/>
      <c r="I337" s="78"/>
      <c r="J337" s="5"/>
      <c r="K337" s="6"/>
      <c r="L337" s="6"/>
      <c r="M337" s="6"/>
      <c r="N337" s="6"/>
      <c r="O337" s="6"/>
      <c r="P337" s="6"/>
      <c r="Q337" s="6"/>
      <c r="R337" s="6"/>
      <c r="S337" s="6"/>
      <c r="T337" s="6"/>
      <c r="U337" s="6"/>
      <c r="V337" s="6"/>
      <c r="W337" s="6"/>
      <c r="X337" s="6"/>
      <c r="Y337" s="6"/>
      <c r="Z337" s="6"/>
    </row>
    <row r="338" ht="39.75" customHeight="1">
      <c r="A338" s="152" t="s">
        <v>1344</v>
      </c>
      <c r="B338" s="99" t="s">
        <v>1345</v>
      </c>
      <c r="C338" s="3"/>
      <c r="D338" s="3"/>
      <c r="E338" s="3"/>
      <c r="F338" s="3"/>
      <c r="G338" s="4"/>
      <c r="H338" s="78">
        <f>SUM(D339:D346)</f>
        <v>13</v>
      </c>
      <c r="I338" s="78">
        <f>COUNT(D339:D346)*2</f>
        <v>16</v>
      </c>
      <c r="J338" s="5"/>
      <c r="K338" s="6"/>
      <c r="L338" s="6"/>
      <c r="M338" s="6"/>
      <c r="N338" s="6"/>
      <c r="O338" s="6"/>
      <c r="P338" s="6"/>
      <c r="Q338" s="6"/>
      <c r="R338" s="6"/>
      <c r="S338" s="6"/>
      <c r="T338" s="6"/>
      <c r="U338" s="6"/>
      <c r="V338" s="6"/>
      <c r="W338" s="6"/>
      <c r="X338" s="6"/>
      <c r="Y338" s="6"/>
      <c r="Z338" s="6"/>
    </row>
    <row r="339" ht="75.0" customHeight="1">
      <c r="A339" s="104" t="s">
        <v>1347</v>
      </c>
      <c r="B339" s="122" t="s">
        <v>1348</v>
      </c>
      <c r="C339" s="134" t="s">
        <v>3315</v>
      </c>
      <c r="D339" s="147">
        <v>1.0</v>
      </c>
      <c r="E339" s="337" t="s">
        <v>1062</v>
      </c>
      <c r="F339" s="129" t="s">
        <v>3335</v>
      </c>
      <c r="G339" s="108"/>
      <c r="H339" s="78"/>
      <c r="I339" s="78"/>
      <c r="J339" s="5"/>
      <c r="K339" s="6"/>
      <c r="L339" s="6"/>
      <c r="M339" s="6"/>
      <c r="N339" s="6"/>
      <c r="O339" s="6"/>
      <c r="P339" s="6"/>
      <c r="Q339" s="6"/>
      <c r="R339" s="6"/>
      <c r="S339" s="6"/>
      <c r="T339" s="6"/>
      <c r="U339" s="6"/>
      <c r="V339" s="6"/>
      <c r="W339" s="6"/>
      <c r="X339" s="6"/>
      <c r="Y339" s="6"/>
      <c r="Z339" s="6"/>
    </row>
    <row r="340" ht="30.0" customHeight="1">
      <c r="A340" s="104"/>
      <c r="B340" s="122"/>
      <c r="C340" s="134" t="s">
        <v>1321</v>
      </c>
      <c r="D340" s="147">
        <v>2.0</v>
      </c>
      <c r="E340" s="113" t="s">
        <v>1053</v>
      </c>
      <c r="F340" s="129"/>
      <c r="G340" s="108"/>
      <c r="H340" s="78"/>
      <c r="I340" s="78"/>
      <c r="J340" s="5"/>
      <c r="K340" s="6"/>
      <c r="L340" s="6"/>
      <c r="M340" s="6"/>
      <c r="N340" s="6"/>
      <c r="O340" s="6"/>
      <c r="P340" s="6"/>
      <c r="Q340" s="6"/>
      <c r="R340" s="6"/>
      <c r="S340" s="6"/>
      <c r="T340" s="6"/>
      <c r="U340" s="6"/>
      <c r="V340" s="6"/>
      <c r="W340" s="6"/>
      <c r="X340" s="6"/>
      <c r="Y340" s="6"/>
      <c r="Z340" s="6"/>
    </row>
    <row r="341" ht="30.0" customHeight="1">
      <c r="A341" s="104"/>
      <c r="B341" s="122"/>
      <c r="C341" s="134" t="s">
        <v>1322</v>
      </c>
      <c r="D341" s="147">
        <v>2.0</v>
      </c>
      <c r="E341" s="113" t="s">
        <v>1053</v>
      </c>
      <c r="F341" s="129"/>
      <c r="G341" s="108"/>
      <c r="H341" s="78"/>
      <c r="I341" s="78"/>
      <c r="J341" s="5"/>
      <c r="K341" s="6"/>
      <c r="L341" s="6"/>
      <c r="M341" s="6"/>
      <c r="N341" s="6"/>
      <c r="O341" s="6"/>
      <c r="P341" s="6"/>
      <c r="Q341" s="6"/>
      <c r="R341" s="6"/>
      <c r="S341" s="6"/>
      <c r="T341" s="6"/>
      <c r="U341" s="6"/>
      <c r="V341" s="6"/>
      <c r="W341" s="6"/>
      <c r="X341" s="6"/>
      <c r="Y341" s="6"/>
      <c r="Z341" s="6"/>
    </row>
    <row r="342" ht="15.75" customHeight="1">
      <c r="A342" s="104"/>
      <c r="B342" s="122"/>
      <c r="C342" s="221" t="s">
        <v>1323</v>
      </c>
      <c r="D342" s="147">
        <v>2.0</v>
      </c>
      <c r="E342" s="113" t="s">
        <v>1053</v>
      </c>
      <c r="F342" s="129"/>
      <c r="G342" s="108"/>
      <c r="H342" s="78"/>
      <c r="I342" s="78"/>
      <c r="J342" s="5"/>
      <c r="K342" s="6"/>
      <c r="L342" s="6"/>
      <c r="M342" s="6"/>
      <c r="N342" s="6"/>
      <c r="O342" s="6"/>
      <c r="P342" s="6"/>
      <c r="Q342" s="6"/>
      <c r="R342" s="6"/>
      <c r="S342" s="6"/>
      <c r="T342" s="6"/>
      <c r="U342" s="6"/>
      <c r="V342" s="6"/>
      <c r="W342" s="6"/>
      <c r="X342" s="6"/>
      <c r="Y342" s="6"/>
      <c r="Z342" s="6"/>
    </row>
    <row r="343" ht="45.0" customHeight="1">
      <c r="A343" s="104"/>
      <c r="B343" s="122"/>
      <c r="C343" s="121" t="s">
        <v>1410</v>
      </c>
      <c r="D343" s="147">
        <v>1.0</v>
      </c>
      <c r="E343" s="351" t="s">
        <v>1062</v>
      </c>
      <c r="F343" s="129"/>
      <c r="G343" s="108"/>
      <c r="H343" s="78"/>
      <c r="I343" s="78"/>
      <c r="J343" s="5"/>
      <c r="K343" s="6"/>
      <c r="L343" s="6"/>
      <c r="M343" s="6"/>
      <c r="N343" s="6"/>
      <c r="O343" s="6"/>
      <c r="P343" s="6"/>
      <c r="Q343" s="6"/>
      <c r="R343" s="6"/>
      <c r="S343" s="6"/>
      <c r="T343" s="6"/>
      <c r="U343" s="6"/>
      <c r="V343" s="6"/>
      <c r="W343" s="6"/>
      <c r="X343" s="6"/>
      <c r="Y343" s="6"/>
      <c r="Z343" s="6"/>
    </row>
    <row r="344" ht="30.0" customHeight="1">
      <c r="A344" s="104"/>
      <c r="B344" s="122"/>
      <c r="C344" s="121" t="s">
        <v>1413</v>
      </c>
      <c r="D344" s="147">
        <v>2.0</v>
      </c>
      <c r="E344" s="109" t="s">
        <v>1053</v>
      </c>
      <c r="F344" s="158"/>
      <c r="G344" s="108"/>
      <c r="H344" s="78"/>
      <c r="I344" s="78"/>
      <c r="J344" s="5"/>
      <c r="K344" s="6"/>
      <c r="L344" s="6"/>
      <c r="M344" s="6"/>
      <c r="N344" s="6"/>
      <c r="O344" s="6"/>
      <c r="P344" s="6"/>
      <c r="Q344" s="6"/>
      <c r="R344" s="6"/>
      <c r="S344" s="6"/>
      <c r="T344" s="6"/>
      <c r="U344" s="6"/>
      <c r="V344" s="6"/>
      <c r="W344" s="6"/>
      <c r="X344" s="6"/>
      <c r="Y344" s="6"/>
      <c r="Z344" s="6"/>
    </row>
    <row r="345" ht="47.25" customHeight="1">
      <c r="A345" s="104" t="s">
        <v>1355</v>
      </c>
      <c r="B345" s="122" t="s">
        <v>1356</v>
      </c>
      <c r="C345" s="134" t="s">
        <v>3169</v>
      </c>
      <c r="D345" s="147">
        <v>2.0</v>
      </c>
      <c r="E345" s="351" t="s">
        <v>1372</v>
      </c>
      <c r="F345" s="158"/>
      <c r="G345" s="108"/>
      <c r="H345" s="78"/>
      <c r="I345" s="78"/>
      <c r="J345" s="5"/>
      <c r="K345" s="6"/>
      <c r="L345" s="6"/>
      <c r="M345" s="6"/>
      <c r="N345" s="6"/>
      <c r="O345" s="6"/>
      <c r="P345" s="6"/>
      <c r="Q345" s="6"/>
      <c r="R345" s="6"/>
      <c r="S345" s="6"/>
      <c r="T345" s="6"/>
      <c r="U345" s="6"/>
      <c r="V345" s="6"/>
      <c r="W345" s="6"/>
      <c r="X345" s="6"/>
      <c r="Y345" s="6"/>
      <c r="Z345" s="6"/>
    </row>
    <row r="346" ht="45.0" customHeight="1">
      <c r="A346" s="104"/>
      <c r="B346" s="122"/>
      <c r="C346" s="134" t="s">
        <v>3171</v>
      </c>
      <c r="D346" s="147">
        <v>1.0</v>
      </c>
      <c r="E346" s="109" t="s">
        <v>1372</v>
      </c>
      <c r="F346" s="158"/>
      <c r="G346" s="108"/>
      <c r="H346" s="78"/>
      <c r="I346" s="78"/>
      <c r="J346" s="5"/>
      <c r="K346" s="6"/>
      <c r="L346" s="6"/>
      <c r="M346" s="6"/>
      <c r="N346" s="6"/>
      <c r="O346" s="6"/>
      <c r="P346" s="6"/>
      <c r="Q346" s="6"/>
      <c r="R346" s="6"/>
      <c r="S346" s="6"/>
      <c r="T346" s="6"/>
      <c r="U346" s="6"/>
      <c r="V346" s="6"/>
      <c r="W346" s="6"/>
      <c r="X346" s="6"/>
      <c r="Y346" s="6"/>
      <c r="Z346" s="6"/>
    </row>
    <row r="347" ht="39.75" customHeight="1">
      <c r="A347" s="152" t="s">
        <v>1360</v>
      </c>
      <c r="B347" s="99" t="s">
        <v>1386</v>
      </c>
      <c r="C347" s="3"/>
      <c r="D347" s="3"/>
      <c r="E347" s="3"/>
      <c r="F347" s="3"/>
      <c r="G347" s="4"/>
      <c r="H347" s="78">
        <f>SUM(D348:D355)</f>
        <v>12</v>
      </c>
      <c r="I347" s="78">
        <f>COUNT(D348:D355)*2</f>
        <v>16</v>
      </c>
      <c r="J347" s="5"/>
      <c r="K347" s="6"/>
      <c r="L347" s="6"/>
      <c r="M347" s="6"/>
      <c r="N347" s="6"/>
      <c r="O347" s="6"/>
      <c r="P347" s="6"/>
      <c r="Q347" s="6"/>
      <c r="R347" s="6"/>
      <c r="S347" s="6"/>
      <c r="T347" s="6"/>
      <c r="U347" s="6"/>
      <c r="V347" s="6"/>
      <c r="W347" s="6"/>
      <c r="X347" s="6"/>
      <c r="Y347" s="6"/>
      <c r="Z347" s="6"/>
    </row>
    <row r="348" ht="63.0" customHeight="1">
      <c r="A348" s="104" t="s">
        <v>1373</v>
      </c>
      <c r="B348" s="122" t="s">
        <v>1399</v>
      </c>
      <c r="C348" s="134" t="s">
        <v>3341</v>
      </c>
      <c r="D348" s="108">
        <v>1.0</v>
      </c>
      <c r="E348" s="121" t="s">
        <v>1062</v>
      </c>
      <c r="F348" s="122" t="s">
        <v>3342</v>
      </c>
      <c r="G348" s="108"/>
      <c r="H348" s="78"/>
      <c r="I348" s="78"/>
      <c r="J348" s="5"/>
      <c r="K348" s="6"/>
      <c r="L348" s="6"/>
      <c r="M348" s="6"/>
      <c r="N348" s="6"/>
      <c r="O348" s="6"/>
      <c r="P348" s="6"/>
      <c r="Q348" s="6"/>
      <c r="R348" s="6"/>
      <c r="S348" s="6"/>
      <c r="T348" s="6"/>
      <c r="U348" s="6"/>
      <c r="V348" s="6"/>
      <c r="W348" s="6"/>
      <c r="X348" s="6"/>
      <c r="Y348" s="6"/>
      <c r="Z348" s="6"/>
    </row>
    <row r="349" ht="75.0" customHeight="1">
      <c r="A349" s="104" t="s">
        <v>1382</v>
      </c>
      <c r="B349" s="110" t="s">
        <v>1414</v>
      </c>
      <c r="C349" s="134" t="s">
        <v>1415</v>
      </c>
      <c r="D349" s="108">
        <v>2.0</v>
      </c>
      <c r="E349" s="121" t="s">
        <v>1062</v>
      </c>
      <c r="F349" s="108"/>
      <c r="G349" s="108"/>
      <c r="H349" s="78"/>
      <c r="I349" s="78"/>
      <c r="J349" s="5"/>
      <c r="K349" s="6"/>
      <c r="L349" s="6"/>
      <c r="M349" s="6"/>
      <c r="N349" s="6"/>
      <c r="O349" s="6"/>
      <c r="P349" s="6"/>
      <c r="Q349" s="6"/>
      <c r="R349" s="6"/>
      <c r="S349" s="6"/>
      <c r="T349" s="6"/>
      <c r="U349" s="6"/>
      <c r="V349" s="6"/>
      <c r="W349" s="6"/>
      <c r="X349" s="6"/>
      <c r="Y349" s="6"/>
      <c r="Z349" s="6"/>
    </row>
    <row r="350" ht="30.0" customHeight="1">
      <c r="A350" s="104"/>
      <c r="B350" s="110"/>
      <c r="C350" s="134" t="s">
        <v>1421</v>
      </c>
      <c r="D350" s="108">
        <v>0.0</v>
      </c>
      <c r="E350" s="121" t="s">
        <v>1062</v>
      </c>
      <c r="F350" s="108"/>
      <c r="G350" s="108"/>
      <c r="H350" s="78"/>
      <c r="I350" s="78"/>
      <c r="J350" s="5"/>
      <c r="K350" s="6"/>
      <c r="L350" s="6"/>
      <c r="M350" s="6"/>
      <c r="N350" s="6"/>
      <c r="O350" s="6"/>
      <c r="P350" s="6"/>
      <c r="Q350" s="6"/>
      <c r="R350" s="6"/>
      <c r="S350" s="6"/>
      <c r="T350" s="6"/>
      <c r="U350" s="6"/>
      <c r="V350" s="6"/>
      <c r="W350" s="6"/>
      <c r="X350" s="6"/>
      <c r="Y350" s="6"/>
      <c r="Z350" s="6"/>
    </row>
    <row r="351">
      <c r="A351" s="104"/>
      <c r="B351" s="110"/>
      <c r="C351" s="134" t="s">
        <v>1426</v>
      </c>
      <c r="D351" s="108">
        <v>2.0</v>
      </c>
      <c r="E351" s="121" t="s">
        <v>158</v>
      </c>
      <c r="F351" s="108"/>
      <c r="G351" s="108"/>
      <c r="H351" s="78"/>
      <c r="I351" s="78"/>
      <c r="J351" s="5"/>
      <c r="K351" s="6"/>
      <c r="L351" s="6"/>
      <c r="M351" s="6"/>
      <c r="N351" s="6"/>
      <c r="O351" s="6"/>
      <c r="P351" s="6"/>
      <c r="Q351" s="6"/>
      <c r="R351" s="6"/>
      <c r="S351" s="6"/>
      <c r="T351" s="6"/>
      <c r="U351" s="6"/>
      <c r="V351" s="6"/>
      <c r="W351" s="6"/>
      <c r="X351" s="6"/>
      <c r="Y351" s="6"/>
      <c r="Z351" s="6"/>
    </row>
    <row r="352" ht="30.0" customHeight="1">
      <c r="A352" s="223"/>
      <c r="B352" s="122"/>
      <c r="C352" s="134" t="s">
        <v>1429</v>
      </c>
      <c r="D352" s="108">
        <v>2.0</v>
      </c>
      <c r="E352" s="121" t="s">
        <v>1053</v>
      </c>
      <c r="F352" s="108"/>
      <c r="G352" s="108"/>
      <c r="H352" s="78"/>
      <c r="I352" s="78"/>
      <c r="J352" s="5"/>
      <c r="K352" s="6"/>
      <c r="L352" s="6"/>
      <c r="M352" s="6"/>
      <c r="N352" s="6"/>
      <c r="O352" s="6"/>
      <c r="P352" s="6"/>
      <c r="Q352" s="6"/>
      <c r="R352" s="6"/>
      <c r="S352" s="6"/>
      <c r="T352" s="6"/>
      <c r="U352" s="6"/>
      <c r="V352" s="6"/>
      <c r="W352" s="6"/>
      <c r="X352" s="6"/>
      <c r="Y352" s="6"/>
      <c r="Z352" s="6"/>
    </row>
    <row r="353" ht="45.0" customHeight="1">
      <c r="A353" s="223"/>
      <c r="B353" s="122"/>
      <c r="C353" s="170" t="s">
        <v>1392</v>
      </c>
      <c r="D353" s="108">
        <v>1.0</v>
      </c>
      <c r="E353" s="153" t="s">
        <v>158</v>
      </c>
      <c r="F353" s="110" t="s">
        <v>1434</v>
      </c>
      <c r="G353" s="108"/>
      <c r="H353" s="78"/>
      <c r="I353" s="78"/>
      <c r="J353" s="5"/>
      <c r="K353" s="6"/>
      <c r="L353" s="6"/>
      <c r="M353" s="6"/>
      <c r="N353" s="6"/>
      <c r="O353" s="6"/>
      <c r="P353" s="6"/>
      <c r="Q353" s="6"/>
      <c r="R353" s="6"/>
      <c r="S353" s="6"/>
      <c r="T353" s="6"/>
      <c r="U353" s="6"/>
      <c r="V353" s="6"/>
      <c r="W353" s="6"/>
      <c r="X353" s="6"/>
      <c r="Y353" s="6"/>
      <c r="Z353" s="6"/>
    </row>
    <row r="354" ht="31.5" customHeight="1">
      <c r="A354" s="223"/>
      <c r="B354" s="122"/>
      <c r="C354" s="170" t="s">
        <v>1394</v>
      </c>
      <c r="D354" s="108">
        <v>2.0</v>
      </c>
      <c r="E354" s="18" t="s">
        <v>1053</v>
      </c>
      <c r="F354" s="110"/>
      <c r="G354" s="108"/>
      <c r="H354" s="78"/>
      <c r="I354" s="78"/>
      <c r="J354" s="5"/>
      <c r="K354" s="6"/>
      <c r="L354" s="6"/>
      <c r="M354" s="6"/>
      <c r="N354" s="6"/>
      <c r="O354" s="6"/>
      <c r="P354" s="6"/>
      <c r="Q354" s="6"/>
      <c r="R354" s="6"/>
      <c r="S354" s="6"/>
      <c r="T354" s="6"/>
      <c r="U354" s="6"/>
      <c r="V354" s="6"/>
      <c r="W354" s="6"/>
      <c r="X354" s="6"/>
      <c r="Y354" s="6"/>
      <c r="Z354" s="6"/>
    </row>
    <row r="355" ht="31.5" customHeight="1">
      <c r="A355" s="104" t="s">
        <v>1397</v>
      </c>
      <c r="B355" s="122" t="s">
        <v>1398</v>
      </c>
      <c r="C355" s="134" t="s">
        <v>3205</v>
      </c>
      <c r="D355" s="108">
        <v>2.0</v>
      </c>
      <c r="E355" s="113" t="s">
        <v>1062</v>
      </c>
      <c r="F355" s="108"/>
      <c r="G355" s="108"/>
      <c r="H355" s="78"/>
      <c r="I355" s="78"/>
      <c r="J355" s="5"/>
      <c r="K355" s="6"/>
      <c r="L355" s="6"/>
      <c r="M355" s="6"/>
      <c r="N355" s="6"/>
      <c r="O355" s="6"/>
      <c r="P355" s="6"/>
      <c r="Q355" s="6"/>
      <c r="R355" s="6"/>
      <c r="S355" s="6"/>
      <c r="T355" s="6"/>
      <c r="U355" s="6"/>
      <c r="V355" s="6"/>
      <c r="W355" s="6"/>
      <c r="X355" s="6"/>
      <c r="Y355" s="6"/>
      <c r="Z355" s="6"/>
    </row>
    <row r="356" ht="47.25" hidden="1" customHeight="1">
      <c r="A356" s="120" t="s">
        <v>1401</v>
      </c>
      <c r="B356" s="106" t="s">
        <v>1440</v>
      </c>
      <c r="C356" s="108"/>
      <c r="D356" s="108"/>
      <c r="E356" s="113"/>
      <c r="F356" s="108"/>
      <c r="G356" s="108"/>
      <c r="H356" s="78"/>
      <c r="I356" s="78"/>
      <c r="J356" s="5"/>
      <c r="K356" s="6"/>
      <c r="L356" s="6"/>
      <c r="M356" s="6"/>
      <c r="N356" s="6"/>
      <c r="O356" s="6"/>
      <c r="P356" s="6"/>
      <c r="Q356" s="6"/>
      <c r="R356" s="6"/>
      <c r="S356" s="6"/>
      <c r="T356" s="6"/>
      <c r="U356" s="6"/>
      <c r="V356" s="6"/>
      <c r="W356" s="6"/>
      <c r="X356" s="6"/>
      <c r="Y356" s="6"/>
      <c r="Z356" s="6"/>
    </row>
    <row r="357" ht="39.75" customHeight="1">
      <c r="A357" s="152" t="s">
        <v>1404</v>
      </c>
      <c r="B357" s="99" t="s">
        <v>1405</v>
      </c>
      <c r="C357" s="3"/>
      <c r="D357" s="3"/>
      <c r="E357" s="3"/>
      <c r="F357" s="3"/>
      <c r="G357" s="4"/>
      <c r="H357" s="78">
        <f>SUM(D358:D366)</f>
        <v>15</v>
      </c>
      <c r="I357" s="78">
        <f>COUNT(D358:D366)*2</f>
        <v>18</v>
      </c>
      <c r="J357" s="5"/>
      <c r="K357" s="6"/>
      <c r="L357" s="6"/>
      <c r="M357" s="6"/>
      <c r="N357" s="6"/>
      <c r="O357" s="6"/>
      <c r="P357" s="6"/>
      <c r="Q357" s="6"/>
      <c r="R357" s="6"/>
      <c r="S357" s="6"/>
      <c r="T357" s="6"/>
      <c r="U357" s="6"/>
      <c r="V357" s="6"/>
      <c r="W357" s="6"/>
      <c r="X357" s="6"/>
      <c r="Y357" s="6"/>
      <c r="Z357" s="6"/>
    </row>
    <row r="358" ht="47.25" customHeight="1">
      <c r="A358" s="104" t="s">
        <v>1411</v>
      </c>
      <c r="B358" s="106" t="s">
        <v>1412</v>
      </c>
      <c r="C358" s="134" t="s">
        <v>3358</v>
      </c>
      <c r="D358" s="108">
        <v>2.0</v>
      </c>
      <c r="E358" s="113" t="s">
        <v>386</v>
      </c>
      <c r="F358" s="108"/>
      <c r="G358" s="108"/>
      <c r="H358" s="78"/>
      <c r="I358" s="78"/>
      <c r="J358" s="5"/>
      <c r="K358" s="6"/>
      <c r="L358" s="6"/>
      <c r="M358" s="6"/>
      <c r="N358" s="6"/>
      <c r="O358" s="6"/>
      <c r="P358" s="6"/>
      <c r="Q358" s="6"/>
      <c r="R358" s="6"/>
      <c r="S358" s="6"/>
      <c r="T358" s="6"/>
      <c r="U358" s="6"/>
      <c r="V358" s="6"/>
      <c r="W358" s="6"/>
      <c r="X358" s="6"/>
      <c r="Y358" s="6"/>
      <c r="Z358" s="6"/>
    </row>
    <row r="359" ht="90.0" customHeight="1">
      <c r="A359" s="104" t="s">
        <v>1416</v>
      </c>
      <c r="B359" s="115" t="s">
        <v>1418</v>
      </c>
      <c r="C359" s="106" t="s">
        <v>1482</v>
      </c>
      <c r="D359" s="108">
        <v>1.0</v>
      </c>
      <c r="E359" s="113" t="s">
        <v>1053</v>
      </c>
      <c r="F359" s="115" t="s">
        <v>1483</v>
      </c>
      <c r="G359" s="108"/>
      <c r="H359" s="78"/>
      <c r="I359" s="78"/>
      <c r="J359" s="5"/>
      <c r="K359" s="6"/>
      <c r="L359" s="6"/>
      <c r="M359" s="6"/>
      <c r="N359" s="6"/>
      <c r="O359" s="6"/>
      <c r="P359" s="6"/>
      <c r="Q359" s="6"/>
      <c r="R359" s="6"/>
      <c r="S359" s="6"/>
      <c r="T359" s="6"/>
      <c r="U359" s="6"/>
      <c r="V359" s="6"/>
      <c r="W359" s="6"/>
      <c r="X359" s="6"/>
      <c r="Y359" s="6"/>
      <c r="Z359" s="6"/>
    </row>
    <row r="360" ht="47.25" customHeight="1">
      <c r="A360" s="104"/>
      <c r="B360" s="115"/>
      <c r="C360" s="106" t="s">
        <v>1453</v>
      </c>
      <c r="D360" s="108">
        <v>1.0</v>
      </c>
      <c r="E360" s="113" t="s">
        <v>158</v>
      </c>
      <c r="F360" s="115" t="s">
        <v>1454</v>
      </c>
      <c r="G360" s="108"/>
      <c r="H360" s="78"/>
      <c r="I360" s="78"/>
      <c r="J360" s="5"/>
      <c r="K360" s="6"/>
      <c r="L360" s="6"/>
      <c r="M360" s="6"/>
      <c r="N360" s="6"/>
      <c r="O360" s="6"/>
      <c r="P360" s="6"/>
      <c r="Q360" s="6"/>
      <c r="R360" s="6"/>
      <c r="S360" s="6"/>
      <c r="T360" s="6"/>
      <c r="U360" s="6"/>
      <c r="V360" s="6"/>
      <c r="W360" s="6"/>
      <c r="X360" s="6"/>
      <c r="Y360" s="6"/>
      <c r="Z360" s="6"/>
    </row>
    <row r="361" ht="47.25" customHeight="1">
      <c r="A361" s="104" t="s">
        <v>1423</v>
      </c>
      <c r="B361" s="106" t="s">
        <v>1424</v>
      </c>
      <c r="C361" s="115" t="s">
        <v>1459</v>
      </c>
      <c r="D361" s="108">
        <v>2.0</v>
      </c>
      <c r="E361" s="113" t="s">
        <v>158</v>
      </c>
      <c r="F361" s="108"/>
      <c r="G361" s="108" t="s">
        <v>3360</v>
      </c>
      <c r="H361" s="78"/>
      <c r="I361" s="78"/>
      <c r="J361" s="5"/>
      <c r="K361" s="6"/>
      <c r="L361" s="6"/>
      <c r="M361" s="6"/>
      <c r="N361" s="6"/>
      <c r="O361" s="6"/>
      <c r="P361" s="6"/>
      <c r="Q361" s="6"/>
      <c r="R361" s="6"/>
      <c r="S361" s="6"/>
      <c r="T361" s="6"/>
      <c r="U361" s="6"/>
      <c r="V361" s="6"/>
      <c r="W361" s="6"/>
      <c r="X361" s="6"/>
      <c r="Y361" s="6"/>
      <c r="Z361" s="6"/>
    </row>
    <row r="362" ht="30.0" customHeight="1">
      <c r="A362" s="104"/>
      <c r="B362" s="122"/>
      <c r="C362" s="115" t="s">
        <v>1463</v>
      </c>
      <c r="D362" s="108">
        <v>2.0</v>
      </c>
      <c r="E362" s="113" t="s">
        <v>1053</v>
      </c>
      <c r="F362" s="158"/>
      <c r="G362" s="108"/>
      <c r="H362" s="78"/>
      <c r="I362" s="78"/>
      <c r="J362" s="5"/>
      <c r="K362" s="6"/>
      <c r="L362" s="6"/>
      <c r="M362" s="6"/>
      <c r="N362" s="6"/>
      <c r="O362" s="6"/>
      <c r="P362" s="6"/>
      <c r="Q362" s="6"/>
      <c r="R362" s="6"/>
      <c r="S362" s="6"/>
      <c r="T362" s="6"/>
      <c r="U362" s="6"/>
      <c r="V362" s="6"/>
      <c r="W362" s="6"/>
      <c r="X362" s="6"/>
      <c r="Y362" s="6"/>
      <c r="Z362" s="6"/>
    </row>
    <row r="363" ht="15.75" customHeight="1">
      <c r="A363" s="104"/>
      <c r="B363" s="122"/>
      <c r="C363" s="115" t="s">
        <v>1466</v>
      </c>
      <c r="D363" s="108">
        <v>2.0</v>
      </c>
      <c r="E363" s="113" t="s">
        <v>158</v>
      </c>
      <c r="F363" s="158"/>
      <c r="G363" s="108"/>
      <c r="H363" s="78"/>
      <c r="I363" s="78"/>
      <c r="J363" s="5"/>
      <c r="K363" s="6"/>
      <c r="L363" s="6"/>
      <c r="M363" s="6"/>
      <c r="N363" s="6"/>
      <c r="O363" s="6"/>
      <c r="P363" s="6"/>
      <c r="Q363" s="6"/>
      <c r="R363" s="6"/>
      <c r="S363" s="6"/>
      <c r="T363" s="6"/>
      <c r="U363" s="6"/>
      <c r="V363" s="6"/>
      <c r="W363" s="6"/>
      <c r="X363" s="6"/>
      <c r="Y363" s="6"/>
      <c r="Z363" s="6"/>
    </row>
    <row r="364" ht="45.0" customHeight="1">
      <c r="A364" s="104" t="s">
        <v>1427</v>
      </c>
      <c r="B364" s="122" t="s">
        <v>1428</v>
      </c>
      <c r="C364" s="115" t="s">
        <v>1497</v>
      </c>
      <c r="D364" s="108">
        <v>1.0</v>
      </c>
      <c r="E364" s="113" t="s">
        <v>1062</v>
      </c>
      <c r="F364" s="115" t="s">
        <v>1498</v>
      </c>
      <c r="G364" s="108"/>
      <c r="H364" s="78"/>
      <c r="I364" s="78"/>
      <c r="J364" s="5"/>
      <c r="K364" s="6"/>
      <c r="L364" s="6"/>
      <c r="M364" s="6"/>
      <c r="N364" s="6"/>
      <c r="O364" s="6"/>
      <c r="P364" s="6"/>
      <c r="Q364" s="6"/>
      <c r="R364" s="6"/>
      <c r="S364" s="6"/>
      <c r="T364" s="6"/>
      <c r="U364" s="6"/>
      <c r="V364" s="6"/>
      <c r="W364" s="6"/>
      <c r="X364" s="6"/>
      <c r="Y364" s="6"/>
      <c r="Z364" s="6"/>
    </row>
    <row r="365" ht="60.0" customHeight="1">
      <c r="A365" s="104" t="s">
        <v>1430</v>
      </c>
      <c r="B365" s="141" t="s">
        <v>1431</v>
      </c>
      <c r="C365" s="343" t="s">
        <v>1472</v>
      </c>
      <c r="D365" s="108">
        <v>2.0</v>
      </c>
      <c r="E365" s="113" t="s">
        <v>1062</v>
      </c>
      <c r="F365" s="115" t="s">
        <v>3364</v>
      </c>
      <c r="G365" s="108"/>
      <c r="H365" s="78"/>
      <c r="I365" s="78"/>
      <c r="J365" s="5"/>
      <c r="K365" s="6"/>
      <c r="L365" s="6"/>
      <c r="M365" s="6"/>
      <c r="N365" s="6"/>
      <c r="O365" s="6"/>
      <c r="P365" s="6"/>
      <c r="Q365" s="6"/>
      <c r="R365" s="6"/>
      <c r="S365" s="6"/>
      <c r="T365" s="6"/>
      <c r="U365" s="6"/>
      <c r="V365" s="6"/>
      <c r="W365" s="6"/>
      <c r="X365" s="6"/>
      <c r="Y365" s="6"/>
      <c r="Z365" s="6"/>
    </row>
    <row r="366" ht="45.0" customHeight="1">
      <c r="A366" s="104"/>
      <c r="B366" s="122"/>
      <c r="C366" s="106" t="s">
        <v>1503</v>
      </c>
      <c r="D366" s="108">
        <v>2.0</v>
      </c>
      <c r="E366" s="113" t="s">
        <v>1062</v>
      </c>
      <c r="F366" s="115" t="s">
        <v>1505</v>
      </c>
      <c r="G366" s="361"/>
      <c r="H366" s="78"/>
      <c r="I366" s="78"/>
      <c r="J366" s="5"/>
      <c r="K366" s="6"/>
      <c r="L366" s="6"/>
      <c r="M366" s="6"/>
      <c r="N366" s="6"/>
      <c r="O366" s="6"/>
      <c r="P366" s="6"/>
      <c r="Q366" s="6"/>
      <c r="R366" s="6"/>
      <c r="S366" s="6"/>
      <c r="T366" s="6"/>
      <c r="U366" s="6"/>
      <c r="V366" s="6"/>
      <c r="W366" s="6"/>
      <c r="X366" s="6"/>
      <c r="Y366" s="6"/>
      <c r="Z366" s="6"/>
    </row>
    <row r="367" ht="39.75" customHeight="1">
      <c r="A367" s="152" t="s">
        <v>1432</v>
      </c>
      <c r="B367" s="214" t="s">
        <v>1491</v>
      </c>
      <c r="C367" s="67"/>
      <c r="D367" s="67"/>
      <c r="E367" s="67"/>
      <c r="F367" s="67"/>
      <c r="G367" s="68"/>
      <c r="H367" s="78">
        <f>SUM(D368:D369)</f>
        <v>3</v>
      </c>
      <c r="I367" s="78">
        <f>COUNT(D368:D369)*2</f>
        <v>4</v>
      </c>
      <c r="J367" s="5"/>
      <c r="K367" s="6"/>
      <c r="L367" s="6"/>
      <c r="M367" s="6"/>
      <c r="N367" s="6"/>
      <c r="O367" s="6"/>
      <c r="P367" s="6"/>
      <c r="Q367" s="6"/>
      <c r="R367" s="6"/>
      <c r="S367" s="6"/>
      <c r="T367" s="6"/>
      <c r="U367" s="6"/>
      <c r="V367" s="6"/>
      <c r="W367" s="6"/>
      <c r="X367" s="6"/>
      <c r="Y367" s="6"/>
      <c r="Z367" s="6"/>
    </row>
    <row r="368" ht="60.0" customHeight="1">
      <c r="A368" s="104" t="s">
        <v>1441</v>
      </c>
      <c r="B368" s="110" t="s">
        <v>1442</v>
      </c>
      <c r="C368" s="159" t="s">
        <v>1506</v>
      </c>
      <c r="D368" s="108">
        <v>1.0</v>
      </c>
      <c r="E368" s="113" t="s">
        <v>386</v>
      </c>
      <c r="F368" s="110" t="s">
        <v>1510</v>
      </c>
      <c r="G368" s="108"/>
      <c r="H368" s="78"/>
      <c r="I368" s="78"/>
      <c r="J368" s="5"/>
      <c r="K368" s="6"/>
      <c r="L368" s="6"/>
      <c r="M368" s="6"/>
      <c r="N368" s="6"/>
      <c r="O368" s="6"/>
      <c r="P368" s="6"/>
      <c r="Q368" s="6"/>
      <c r="R368" s="6"/>
      <c r="S368" s="6"/>
      <c r="T368" s="6"/>
      <c r="U368" s="6"/>
      <c r="V368" s="6"/>
      <c r="W368" s="6"/>
      <c r="X368" s="6"/>
      <c r="Y368" s="6"/>
      <c r="Z368" s="6"/>
    </row>
    <row r="369" ht="45.0" customHeight="1">
      <c r="A369" s="104" t="s">
        <v>1444</v>
      </c>
      <c r="B369" s="115" t="s">
        <v>1445</v>
      </c>
      <c r="C369" s="115" t="s">
        <v>3336</v>
      </c>
      <c r="D369" s="108">
        <v>2.0</v>
      </c>
      <c r="E369" s="113" t="s">
        <v>386</v>
      </c>
      <c r="F369" s="108"/>
      <c r="G369" s="108"/>
      <c r="H369" s="78"/>
      <c r="I369" s="78"/>
      <c r="J369" s="5"/>
      <c r="K369" s="6"/>
      <c r="L369" s="6"/>
      <c r="M369" s="6"/>
      <c r="N369" s="6"/>
      <c r="O369" s="6"/>
      <c r="P369" s="6"/>
      <c r="Q369" s="6"/>
      <c r="R369" s="6"/>
      <c r="S369" s="6"/>
      <c r="T369" s="6"/>
      <c r="U369" s="6"/>
      <c r="V369" s="6"/>
      <c r="W369" s="6"/>
      <c r="X369" s="6"/>
      <c r="Y369" s="6"/>
      <c r="Z369" s="6"/>
    </row>
    <row r="370" ht="39.75" customHeight="1">
      <c r="A370" s="152" t="s">
        <v>1448</v>
      </c>
      <c r="B370" s="99" t="s">
        <v>1519</v>
      </c>
      <c r="C370" s="3"/>
      <c r="D370" s="3"/>
      <c r="E370" s="3"/>
      <c r="F370" s="3"/>
      <c r="G370" s="4"/>
      <c r="H370" s="78">
        <f>SUM(D371:D375)</f>
        <v>5</v>
      </c>
      <c r="I370" s="78">
        <f>COUNT(D371:D375)*2</f>
        <v>10</v>
      </c>
      <c r="J370" s="5"/>
      <c r="K370" s="6"/>
      <c r="L370" s="6"/>
      <c r="M370" s="6"/>
      <c r="N370" s="6"/>
      <c r="O370" s="6"/>
      <c r="P370" s="6"/>
      <c r="Q370" s="6"/>
      <c r="R370" s="6"/>
      <c r="S370" s="6"/>
      <c r="T370" s="6"/>
      <c r="U370" s="6"/>
      <c r="V370" s="6"/>
      <c r="W370" s="6"/>
      <c r="X370" s="6"/>
      <c r="Y370" s="6"/>
      <c r="Z370" s="6"/>
    </row>
    <row r="371" ht="45.0" customHeight="1">
      <c r="A371" s="104" t="s">
        <v>1455</v>
      </c>
      <c r="B371" s="110" t="s">
        <v>1528</v>
      </c>
      <c r="C371" s="134" t="s">
        <v>3248</v>
      </c>
      <c r="D371" s="108">
        <v>1.0</v>
      </c>
      <c r="E371" s="113" t="s">
        <v>1053</v>
      </c>
      <c r="F371" s="108"/>
      <c r="G371" s="108" t="s">
        <v>3256</v>
      </c>
      <c r="H371" s="78"/>
      <c r="I371" s="78"/>
      <c r="J371" s="5"/>
      <c r="K371" s="6"/>
      <c r="L371" s="6"/>
      <c r="M371" s="6"/>
      <c r="N371" s="6"/>
      <c r="O371" s="6"/>
      <c r="P371" s="6"/>
      <c r="Q371" s="6"/>
      <c r="R371" s="6"/>
      <c r="S371" s="6"/>
      <c r="T371" s="6"/>
      <c r="U371" s="6"/>
      <c r="V371" s="6"/>
      <c r="W371" s="6"/>
      <c r="X371" s="6"/>
      <c r="Y371" s="6"/>
      <c r="Z371" s="6"/>
    </row>
    <row r="372" ht="45.0" customHeight="1">
      <c r="A372" s="104" t="s">
        <v>1464</v>
      </c>
      <c r="B372" s="110" t="s">
        <v>1465</v>
      </c>
      <c r="C372" s="110" t="s">
        <v>1467</v>
      </c>
      <c r="D372" s="108">
        <v>1.0</v>
      </c>
      <c r="E372" s="113" t="s">
        <v>1053</v>
      </c>
      <c r="F372" s="134"/>
      <c r="G372" s="108" t="s">
        <v>3386</v>
      </c>
      <c r="H372" s="78"/>
      <c r="I372" s="78"/>
      <c r="J372" s="5"/>
      <c r="K372" s="6"/>
      <c r="L372" s="6"/>
      <c r="M372" s="6"/>
      <c r="N372" s="6"/>
      <c r="O372" s="6"/>
      <c r="P372" s="6"/>
      <c r="Q372" s="6"/>
      <c r="R372" s="6"/>
      <c r="S372" s="6"/>
      <c r="T372" s="6"/>
      <c r="U372" s="6"/>
      <c r="V372" s="6"/>
      <c r="W372" s="6"/>
      <c r="X372" s="6"/>
      <c r="Y372" s="6"/>
      <c r="Z372" s="6"/>
    </row>
    <row r="373" ht="30.0" customHeight="1">
      <c r="A373" s="104"/>
      <c r="B373" s="110"/>
      <c r="C373" s="115" t="s">
        <v>1470</v>
      </c>
      <c r="D373" s="108">
        <v>1.0</v>
      </c>
      <c r="E373" s="113" t="s">
        <v>158</v>
      </c>
      <c r="F373" s="134"/>
      <c r="G373" s="108"/>
      <c r="H373" s="78"/>
      <c r="I373" s="78"/>
      <c r="J373" s="5"/>
      <c r="K373" s="6"/>
      <c r="L373" s="6"/>
      <c r="M373" s="6"/>
      <c r="N373" s="6"/>
      <c r="O373" s="6"/>
      <c r="P373" s="6"/>
      <c r="Q373" s="6"/>
      <c r="R373" s="6"/>
      <c r="S373" s="6"/>
      <c r="T373" s="6"/>
      <c r="U373" s="6"/>
      <c r="V373" s="6"/>
      <c r="W373" s="6"/>
      <c r="X373" s="6"/>
      <c r="Y373" s="6"/>
      <c r="Z373" s="6"/>
    </row>
    <row r="374" ht="30.0" customHeight="1">
      <c r="A374" s="104"/>
      <c r="B374" s="110"/>
      <c r="C374" s="115" t="s">
        <v>1545</v>
      </c>
      <c r="D374" s="108">
        <v>1.0</v>
      </c>
      <c r="E374" s="113" t="s">
        <v>1053</v>
      </c>
      <c r="F374" s="134"/>
      <c r="G374" s="108"/>
      <c r="H374" s="78"/>
      <c r="I374" s="78"/>
      <c r="J374" s="5"/>
      <c r="K374" s="6"/>
      <c r="L374" s="6"/>
      <c r="M374" s="6"/>
      <c r="N374" s="6"/>
      <c r="O374" s="6"/>
      <c r="P374" s="6"/>
      <c r="Q374" s="6"/>
      <c r="R374" s="6"/>
      <c r="S374" s="6"/>
      <c r="T374" s="6"/>
      <c r="U374" s="6"/>
      <c r="V374" s="6"/>
      <c r="W374" s="6"/>
      <c r="X374" s="6"/>
      <c r="Y374" s="6"/>
      <c r="Z374" s="6"/>
    </row>
    <row r="375">
      <c r="A375" s="104"/>
      <c r="B375" s="110"/>
      <c r="C375" s="115" t="s">
        <v>1473</v>
      </c>
      <c r="D375" s="108">
        <v>1.0</v>
      </c>
      <c r="E375" s="113" t="s">
        <v>114</v>
      </c>
      <c r="F375" s="134"/>
      <c r="G375" s="108"/>
      <c r="H375" s="78"/>
      <c r="I375" s="78"/>
      <c r="J375" s="5"/>
      <c r="K375" s="6"/>
      <c r="L375" s="6"/>
      <c r="M375" s="6"/>
      <c r="N375" s="6"/>
      <c r="O375" s="6"/>
      <c r="P375" s="6"/>
      <c r="Q375" s="6"/>
      <c r="R375" s="6"/>
      <c r="S375" s="6"/>
      <c r="T375" s="6"/>
      <c r="U375" s="6"/>
      <c r="V375" s="6"/>
      <c r="W375" s="6"/>
      <c r="X375" s="6"/>
      <c r="Y375" s="6"/>
      <c r="Z375" s="6"/>
    </row>
    <row r="376" ht="39.75" customHeight="1">
      <c r="A376" s="152" t="s">
        <v>1474</v>
      </c>
      <c r="B376" s="103" t="s">
        <v>1556</v>
      </c>
      <c r="C376" s="3"/>
      <c r="D376" s="3"/>
      <c r="E376" s="3"/>
      <c r="F376" s="3"/>
      <c r="G376" s="4"/>
      <c r="H376" s="78">
        <f>SUM(D377:D388)</f>
        <v>12</v>
      </c>
      <c r="I376" s="78">
        <f>COUNT(D377:D388)*2</f>
        <v>24</v>
      </c>
      <c r="J376" s="5"/>
      <c r="K376" s="6"/>
      <c r="L376" s="6"/>
      <c r="M376" s="6"/>
      <c r="N376" s="6"/>
      <c r="O376" s="6"/>
      <c r="P376" s="6"/>
      <c r="Q376" s="6"/>
      <c r="R376" s="6"/>
      <c r="S376" s="6"/>
      <c r="T376" s="6"/>
      <c r="U376" s="6"/>
      <c r="V376" s="6"/>
      <c r="W376" s="6"/>
      <c r="X376" s="6"/>
      <c r="Y376" s="6"/>
      <c r="Z376" s="6"/>
    </row>
    <row r="377" ht="150.0" customHeight="1">
      <c r="A377" s="104" t="s">
        <v>1484</v>
      </c>
      <c r="B377" s="150" t="s">
        <v>1485</v>
      </c>
      <c r="C377" s="115" t="s">
        <v>1569</v>
      </c>
      <c r="D377" s="108">
        <v>1.0</v>
      </c>
      <c r="E377" s="350" t="s">
        <v>114</v>
      </c>
      <c r="F377" s="115" t="s">
        <v>3387</v>
      </c>
      <c r="G377" s="108"/>
      <c r="H377" s="78"/>
      <c r="I377" s="78"/>
      <c r="J377" s="5"/>
      <c r="K377" s="6"/>
      <c r="L377" s="6"/>
      <c r="M377" s="6"/>
      <c r="N377" s="6"/>
      <c r="O377" s="6"/>
      <c r="P377" s="6"/>
      <c r="Q377" s="6"/>
      <c r="R377" s="6"/>
      <c r="S377" s="6"/>
      <c r="T377" s="6"/>
      <c r="U377" s="6"/>
      <c r="V377" s="6"/>
      <c r="W377" s="6"/>
      <c r="X377" s="6"/>
      <c r="Y377" s="6"/>
      <c r="Z377" s="6"/>
    </row>
    <row r="378" ht="90.0" customHeight="1">
      <c r="A378" s="104"/>
      <c r="B378" s="172"/>
      <c r="C378" s="115" t="s">
        <v>1576</v>
      </c>
      <c r="D378" s="108">
        <v>0.0</v>
      </c>
      <c r="E378" s="350" t="s">
        <v>158</v>
      </c>
      <c r="F378" s="115" t="s">
        <v>1577</v>
      </c>
      <c r="G378" s="108"/>
      <c r="H378" s="78"/>
      <c r="I378" s="78"/>
      <c r="J378" s="5"/>
      <c r="K378" s="6"/>
      <c r="L378" s="6"/>
      <c r="M378" s="6"/>
      <c r="N378" s="6"/>
      <c r="O378" s="6"/>
      <c r="P378" s="6"/>
      <c r="Q378" s="6"/>
      <c r="R378" s="6"/>
      <c r="S378" s="6"/>
      <c r="T378" s="6"/>
      <c r="U378" s="6"/>
      <c r="V378" s="6"/>
      <c r="W378" s="6"/>
      <c r="X378" s="6"/>
      <c r="Y378" s="6"/>
      <c r="Z378" s="6"/>
    </row>
    <row r="379" ht="105.0" customHeight="1">
      <c r="A379" s="104"/>
      <c r="B379" s="172"/>
      <c r="C379" s="115" t="s">
        <v>1579</v>
      </c>
      <c r="D379" s="108">
        <v>1.0</v>
      </c>
      <c r="E379" s="350" t="s">
        <v>158</v>
      </c>
      <c r="F379" s="115" t="s">
        <v>1580</v>
      </c>
      <c r="G379" s="108"/>
      <c r="H379" s="78"/>
      <c r="I379" s="78"/>
      <c r="J379" s="5"/>
      <c r="K379" s="6"/>
      <c r="L379" s="6"/>
      <c r="M379" s="6"/>
      <c r="N379" s="6"/>
      <c r="O379" s="6"/>
      <c r="P379" s="6"/>
      <c r="Q379" s="6"/>
      <c r="R379" s="6"/>
      <c r="S379" s="6"/>
      <c r="T379" s="6"/>
      <c r="U379" s="6"/>
      <c r="V379" s="6"/>
      <c r="W379" s="6"/>
      <c r="X379" s="6"/>
      <c r="Y379" s="6"/>
      <c r="Z379" s="6"/>
    </row>
    <row r="380" ht="47.25" customHeight="1">
      <c r="A380" s="104" t="s">
        <v>1487</v>
      </c>
      <c r="B380" s="122" t="s">
        <v>1488</v>
      </c>
      <c r="C380" s="106" t="s">
        <v>1490</v>
      </c>
      <c r="D380" s="108">
        <v>2.0</v>
      </c>
      <c r="E380" s="350" t="s">
        <v>1053</v>
      </c>
      <c r="F380" s="108"/>
      <c r="G380" s="108"/>
      <c r="H380" s="78"/>
      <c r="I380" s="78"/>
      <c r="J380" s="5"/>
      <c r="K380" s="6"/>
      <c r="L380" s="6"/>
      <c r="M380" s="6"/>
      <c r="N380" s="6"/>
      <c r="O380" s="6"/>
      <c r="P380" s="6"/>
      <c r="Q380" s="6"/>
      <c r="R380" s="6"/>
      <c r="S380" s="6"/>
      <c r="T380" s="6"/>
      <c r="U380" s="6"/>
      <c r="V380" s="6"/>
      <c r="W380" s="6"/>
      <c r="X380" s="6"/>
      <c r="Y380" s="6"/>
      <c r="Z380" s="6"/>
    </row>
    <row r="381" ht="45.0" customHeight="1">
      <c r="A381" s="104"/>
      <c r="B381" s="122"/>
      <c r="C381" s="115" t="s">
        <v>1492</v>
      </c>
      <c r="D381" s="108">
        <v>2.0</v>
      </c>
      <c r="E381" s="350" t="s">
        <v>1062</v>
      </c>
      <c r="F381" s="108"/>
      <c r="G381" s="108"/>
      <c r="H381" s="78"/>
      <c r="I381" s="78"/>
      <c r="J381" s="5"/>
      <c r="K381" s="6"/>
      <c r="L381" s="6"/>
      <c r="M381" s="6"/>
      <c r="N381" s="6"/>
      <c r="O381" s="6"/>
      <c r="P381" s="6"/>
      <c r="Q381" s="6"/>
      <c r="R381" s="6"/>
      <c r="S381" s="6"/>
      <c r="T381" s="6"/>
      <c r="U381" s="6"/>
      <c r="V381" s="6"/>
      <c r="W381" s="6"/>
      <c r="X381" s="6"/>
      <c r="Y381" s="6"/>
      <c r="Z381" s="6"/>
    </row>
    <row r="382" ht="47.25" customHeight="1">
      <c r="A382" s="104" t="s">
        <v>1493</v>
      </c>
      <c r="B382" s="122" t="s">
        <v>1494</v>
      </c>
      <c r="C382" s="228" t="s">
        <v>1495</v>
      </c>
      <c r="D382" s="108">
        <v>1.0</v>
      </c>
      <c r="E382" s="350" t="s">
        <v>386</v>
      </c>
      <c r="F382" s="115"/>
      <c r="G382" s="108"/>
      <c r="H382" s="78"/>
      <c r="I382" s="78"/>
      <c r="J382" s="5"/>
      <c r="K382" s="6"/>
      <c r="L382" s="6"/>
      <c r="M382" s="6"/>
      <c r="N382" s="6"/>
      <c r="O382" s="6"/>
      <c r="P382" s="6"/>
      <c r="Q382" s="6"/>
      <c r="R382" s="6"/>
      <c r="S382" s="6"/>
      <c r="T382" s="6"/>
      <c r="U382" s="6"/>
      <c r="V382" s="6"/>
      <c r="W382" s="6"/>
      <c r="X382" s="6"/>
      <c r="Y382" s="6"/>
      <c r="Z382" s="6"/>
    </row>
    <row r="383" ht="75.0" customHeight="1">
      <c r="A383" s="104"/>
      <c r="B383" s="5"/>
      <c r="C383" s="115" t="s">
        <v>1502</v>
      </c>
      <c r="D383" s="108">
        <v>1.0</v>
      </c>
      <c r="E383" s="350" t="s">
        <v>331</v>
      </c>
      <c r="F383" s="115" t="s">
        <v>1504</v>
      </c>
      <c r="G383" s="108"/>
      <c r="H383" s="78"/>
      <c r="I383" s="78"/>
      <c r="J383" s="5"/>
      <c r="K383" s="6"/>
      <c r="L383" s="6"/>
      <c r="M383" s="6"/>
      <c r="N383" s="6"/>
      <c r="O383" s="6"/>
      <c r="P383" s="6"/>
      <c r="Q383" s="6"/>
      <c r="R383" s="6"/>
      <c r="S383" s="6"/>
      <c r="T383" s="6"/>
      <c r="U383" s="6"/>
      <c r="V383" s="6"/>
      <c r="W383" s="6"/>
      <c r="X383" s="6"/>
      <c r="Y383" s="6"/>
      <c r="Z383" s="6"/>
    </row>
    <row r="384" ht="60.0" customHeight="1">
      <c r="A384" s="104"/>
      <c r="B384" s="122"/>
      <c r="C384" s="115" t="s">
        <v>1507</v>
      </c>
      <c r="D384" s="108">
        <v>0.0</v>
      </c>
      <c r="E384" s="350" t="s">
        <v>331</v>
      </c>
      <c r="F384" s="110" t="s">
        <v>1509</v>
      </c>
      <c r="G384" s="108"/>
      <c r="H384" s="78"/>
      <c r="I384" s="78"/>
      <c r="J384" s="5"/>
      <c r="K384" s="6"/>
      <c r="L384" s="6"/>
      <c r="M384" s="6"/>
      <c r="N384" s="6"/>
      <c r="O384" s="6"/>
      <c r="P384" s="6"/>
      <c r="Q384" s="6"/>
      <c r="R384" s="6"/>
      <c r="S384" s="6"/>
      <c r="T384" s="6"/>
      <c r="U384" s="6"/>
      <c r="V384" s="6"/>
      <c r="W384" s="6"/>
      <c r="X384" s="6"/>
      <c r="Y384" s="6"/>
      <c r="Z384" s="6"/>
    </row>
    <row r="385" ht="30.0" customHeight="1">
      <c r="A385" s="104"/>
      <c r="B385" s="122"/>
      <c r="C385" s="115" t="s">
        <v>1511</v>
      </c>
      <c r="D385" s="108">
        <v>0.0</v>
      </c>
      <c r="E385" s="350" t="s">
        <v>1062</v>
      </c>
      <c r="F385" s="115"/>
      <c r="G385" s="108" t="s">
        <v>3389</v>
      </c>
      <c r="H385" s="78"/>
      <c r="I385" s="78"/>
      <c r="J385" s="5"/>
      <c r="K385" s="6"/>
      <c r="L385" s="6"/>
      <c r="M385" s="6"/>
      <c r="N385" s="6"/>
      <c r="O385" s="6"/>
      <c r="P385" s="6"/>
      <c r="Q385" s="6"/>
      <c r="R385" s="6"/>
      <c r="S385" s="6"/>
      <c r="T385" s="6"/>
      <c r="U385" s="6"/>
      <c r="V385" s="6"/>
      <c r="W385" s="6"/>
      <c r="X385" s="6"/>
      <c r="Y385" s="6"/>
      <c r="Z385" s="6"/>
    </row>
    <row r="386" ht="47.25" customHeight="1">
      <c r="A386" s="104" t="s">
        <v>1512</v>
      </c>
      <c r="B386" s="122" t="s">
        <v>1514</v>
      </c>
      <c r="C386" s="110" t="s">
        <v>3354</v>
      </c>
      <c r="D386" s="108">
        <v>0.0</v>
      </c>
      <c r="E386" s="350" t="s">
        <v>158</v>
      </c>
      <c r="F386" s="110" t="s">
        <v>3355</v>
      </c>
      <c r="G386" s="108" t="s">
        <v>3390</v>
      </c>
      <c r="H386" s="78"/>
      <c r="I386" s="78"/>
      <c r="J386" s="5"/>
      <c r="K386" s="6"/>
      <c r="L386" s="6"/>
      <c r="M386" s="6"/>
      <c r="N386" s="6"/>
      <c r="O386" s="6"/>
      <c r="P386" s="6"/>
      <c r="Q386" s="6"/>
      <c r="R386" s="6"/>
      <c r="S386" s="6"/>
      <c r="T386" s="6"/>
      <c r="U386" s="6"/>
      <c r="V386" s="6"/>
      <c r="W386" s="6"/>
      <c r="X386" s="6"/>
      <c r="Y386" s="6"/>
      <c r="Z386" s="6"/>
    </row>
    <row r="387" ht="45.0" customHeight="1">
      <c r="A387" s="104"/>
      <c r="B387" s="122"/>
      <c r="C387" s="110" t="s">
        <v>3356</v>
      </c>
      <c r="D387" s="108">
        <v>2.0</v>
      </c>
      <c r="E387" s="350" t="s">
        <v>158</v>
      </c>
      <c r="F387" s="110" t="s">
        <v>3357</v>
      </c>
      <c r="G387" s="110" t="s">
        <v>3393</v>
      </c>
      <c r="H387" s="78"/>
      <c r="I387" s="78"/>
      <c r="J387" s="5"/>
      <c r="K387" s="6"/>
      <c r="L387" s="6"/>
      <c r="M387" s="6"/>
      <c r="N387" s="6"/>
      <c r="O387" s="6"/>
      <c r="P387" s="6"/>
      <c r="Q387" s="6"/>
      <c r="R387" s="6"/>
      <c r="S387" s="6"/>
      <c r="T387" s="6"/>
      <c r="U387" s="6"/>
      <c r="V387" s="6"/>
      <c r="W387" s="6"/>
      <c r="X387" s="6"/>
      <c r="Y387" s="6"/>
      <c r="Z387" s="6"/>
    </row>
    <row r="388" ht="45.0" customHeight="1">
      <c r="A388" s="104"/>
      <c r="B388" s="122"/>
      <c r="C388" s="134" t="s">
        <v>1594</v>
      </c>
      <c r="D388" s="108">
        <v>2.0</v>
      </c>
      <c r="E388" s="18" t="s">
        <v>114</v>
      </c>
      <c r="F388" s="110"/>
      <c r="G388" s="108"/>
      <c r="H388" s="78"/>
      <c r="I388" s="78"/>
      <c r="J388" s="5"/>
      <c r="K388" s="6"/>
      <c r="L388" s="6"/>
      <c r="M388" s="6"/>
      <c r="N388" s="6"/>
      <c r="O388" s="6"/>
      <c r="P388" s="6"/>
      <c r="Q388" s="6"/>
      <c r="R388" s="6"/>
      <c r="S388" s="6"/>
      <c r="T388" s="6"/>
      <c r="U388" s="6"/>
      <c r="V388" s="6"/>
      <c r="W388" s="6"/>
      <c r="X388" s="6"/>
      <c r="Y388" s="6"/>
      <c r="Z388" s="6"/>
    </row>
    <row r="389" ht="31.5" hidden="1" customHeight="1">
      <c r="A389" s="120" t="s">
        <v>1516</v>
      </c>
      <c r="B389" s="122" t="s">
        <v>1517</v>
      </c>
      <c r="C389" s="115"/>
      <c r="D389" s="108"/>
      <c r="E389" s="113"/>
      <c r="F389" s="108"/>
      <c r="G389" s="108"/>
      <c r="H389" s="78"/>
      <c r="I389" s="78"/>
      <c r="J389" s="5"/>
      <c r="K389" s="6"/>
      <c r="L389" s="6"/>
      <c r="M389" s="6"/>
      <c r="N389" s="6"/>
      <c r="O389" s="6"/>
      <c r="P389" s="6"/>
      <c r="Q389" s="6"/>
      <c r="R389" s="6"/>
      <c r="S389" s="6"/>
      <c r="T389" s="6"/>
      <c r="U389" s="6"/>
      <c r="V389" s="6"/>
      <c r="W389" s="6"/>
      <c r="X389" s="6"/>
      <c r="Y389" s="6"/>
      <c r="Z389" s="6"/>
    </row>
    <row r="390" ht="39.75" customHeight="1">
      <c r="A390" s="152" t="s">
        <v>1521</v>
      </c>
      <c r="B390" s="99" t="s">
        <v>1599</v>
      </c>
      <c r="C390" s="3"/>
      <c r="D390" s="3"/>
      <c r="E390" s="3"/>
      <c r="F390" s="3"/>
      <c r="G390" s="4"/>
      <c r="H390" s="78">
        <f>SUM(D391:D398)</f>
        <v>14</v>
      </c>
      <c r="I390" s="78">
        <f>COUNT(D391:D398)*2</f>
        <v>16</v>
      </c>
      <c r="J390" s="5"/>
      <c r="K390" s="6"/>
      <c r="L390" s="6"/>
      <c r="M390" s="6"/>
      <c r="N390" s="6"/>
      <c r="O390" s="6"/>
      <c r="P390" s="6"/>
      <c r="Q390" s="6"/>
      <c r="R390" s="6"/>
      <c r="S390" s="6"/>
      <c r="T390" s="6"/>
      <c r="U390" s="6"/>
      <c r="V390" s="6"/>
      <c r="W390" s="6"/>
      <c r="X390" s="6"/>
      <c r="Y390" s="6"/>
      <c r="Z390" s="6"/>
    </row>
    <row r="391" ht="47.25" customHeight="1">
      <c r="A391" s="104" t="s">
        <v>1530</v>
      </c>
      <c r="B391" s="106" t="s">
        <v>1531</v>
      </c>
      <c r="C391" s="134" t="s">
        <v>3394</v>
      </c>
      <c r="D391" s="108">
        <v>1.0</v>
      </c>
      <c r="E391" s="113" t="s">
        <v>1053</v>
      </c>
      <c r="F391" s="108"/>
      <c r="G391" s="108"/>
      <c r="H391" s="78"/>
      <c r="I391" s="78"/>
      <c r="J391" s="5"/>
      <c r="K391" s="6"/>
      <c r="L391" s="6"/>
      <c r="M391" s="6"/>
      <c r="N391" s="6"/>
      <c r="O391" s="6"/>
      <c r="P391" s="6"/>
      <c r="Q391" s="6"/>
      <c r="R391" s="6"/>
      <c r="S391" s="6"/>
      <c r="T391" s="6"/>
      <c r="U391" s="6"/>
      <c r="V391" s="6"/>
      <c r="W391" s="6"/>
      <c r="X391" s="6"/>
      <c r="Y391" s="6"/>
      <c r="Z391" s="6"/>
    </row>
    <row r="392" ht="47.25" customHeight="1">
      <c r="A392" s="104" t="s">
        <v>1533</v>
      </c>
      <c r="B392" s="122" t="s">
        <v>1534</v>
      </c>
      <c r="C392" s="115" t="s">
        <v>1624</v>
      </c>
      <c r="D392" s="108">
        <v>2.0</v>
      </c>
      <c r="E392" s="113" t="s">
        <v>1053</v>
      </c>
      <c r="F392" s="115" t="s">
        <v>1618</v>
      </c>
      <c r="G392" s="108"/>
      <c r="H392" s="78"/>
      <c r="I392" s="78"/>
      <c r="J392" s="5"/>
      <c r="K392" s="6"/>
      <c r="L392" s="6"/>
      <c r="M392" s="6"/>
      <c r="N392" s="6"/>
      <c r="O392" s="6"/>
      <c r="P392" s="6"/>
      <c r="Q392" s="6"/>
      <c r="R392" s="6"/>
      <c r="S392" s="6"/>
      <c r="T392" s="6"/>
      <c r="U392" s="6"/>
      <c r="V392" s="6"/>
      <c r="W392" s="6"/>
      <c r="X392" s="6"/>
      <c r="Y392" s="6"/>
      <c r="Z392" s="6"/>
    </row>
    <row r="393" ht="47.25" customHeight="1">
      <c r="A393" s="104" t="s">
        <v>1536</v>
      </c>
      <c r="B393" s="122" t="s">
        <v>1538</v>
      </c>
      <c r="C393" s="115" t="s">
        <v>1629</v>
      </c>
      <c r="D393" s="108">
        <v>2.0</v>
      </c>
      <c r="E393" s="113" t="s">
        <v>1053</v>
      </c>
      <c r="F393" s="115" t="s">
        <v>1630</v>
      </c>
      <c r="G393" s="108"/>
      <c r="H393" s="78"/>
      <c r="I393" s="78"/>
      <c r="J393" s="5"/>
      <c r="K393" s="6"/>
      <c r="L393" s="6"/>
      <c r="M393" s="6"/>
      <c r="N393" s="6"/>
      <c r="O393" s="6"/>
      <c r="P393" s="6"/>
      <c r="Q393" s="6"/>
      <c r="R393" s="6"/>
      <c r="S393" s="6"/>
      <c r="T393" s="6"/>
      <c r="U393" s="6"/>
      <c r="V393" s="6"/>
      <c r="W393" s="6"/>
      <c r="X393" s="6"/>
      <c r="Y393" s="6"/>
      <c r="Z393" s="6"/>
    </row>
    <row r="394" ht="31.5" customHeight="1">
      <c r="A394" s="104" t="s">
        <v>1539</v>
      </c>
      <c r="B394" s="172" t="s">
        <v>1540</v>
      </c>
      <c r="C394" s="191" t="s">
        <v>3395</v>
      </c>
      <c r="D394" s="108">
        <v>2.0</v>
      </c>
      <c r="E394" s="113" t="s">
        <v>1053</v>
      </c>
      <c r="F394" s="134" t="s">
        <v>3396</v>
      </c>
      <c r="G394" s="108"/>
      <c r="H394" s="78"/>
      <c r="I394" s="78"/>
      <c r="J394" s="5"/>
      <c r="K394" s="6"/>
      <c r="L394" s="6"/>
      <c r="M394" s="6"/>
      <c r="N394" s="6"/>
      <c r="O394" s="6"/>
      <c r="P394" s="6"/>
      <c r="Q394" s="6"/>
      <c r="R394" s="6"/>
      <c r="S394" s="6"/>
      <c r="T394" s="6"/>
      <c r="U394" s="6"/>
      <c r="V394" s="6"/>
      <c r="W394" s="6"/>
      <c r="X394" s="6"/>
      <c r="Y394" s="6"/>
      <c r="Z394" s="6"/>
    </row>
    <row r="395" ht="120.0" customHeight="1">
      <c r="A395" s="104" t="s">
        <v>1542</v>
      </c>
      <c r="B395" s="122" t="s">
        <v>1543</v>
      </c>
      <c r="C395" s="134" t="s">
        <v>3397</v>
      </c>
      <c r="D395" s="108">
        <v>2.0</v>
      </c>
      <c r="E395" s="113" t="s">
        <v>366</v>
      </c>
      <c r="F395" s="134" t="s">
        <v>3399</v>
      </c>
      <c r="G395" s="108"/>
      <c r="H395" s="78"/>
      <c r="I395" s="78"/>
      <c r="J395" s="5"/>
      <c r="K395" s="6"/>
      <c r="L395" s="6"/>
      <c r="M395" s="6"/>
      <c r="N395" s="6"/>
      <c r="O395" s="6"/>
      <c r="P395" s="6"/>
      <c r="Q395" s="6"/>
      <c r="R395" s="6"/>
      <c r="S395" s="6"/>
      <c r="T395" s="6"/>
      <c r="U395" s="6"/>
      <c r="V395" s="6"/>
      <c r="W395" s="6"/>
      <c r="X395" s="6"/>
      <c r="Y395" s="6"/>
      <c r="Z395" s="6"/>
    </row>
    <row r="396" ht="180.0" customHeight="1">
      <c r="A396" s="104" t="s">
        <v>1546</v>
      </c>
      <c r="B396" s="122" t="s">
        <v>1547</v>
      </c>
      <c r="C396" s="134" t="s">
        <v>1655</v>
      </c>
      <c r="D396" s="108">
        <v>1.0</v>
      </c>
      <c r="E396" s="113" t="s">
        <v>1053</v>
      </c>
      <c r="F396" s="134" t="s">
        <v>3367</v>
      </c>
      <c r="G396" s="108"/>
      <c r="H396" s="78"/>
      <c r="I396" s="78"/>
      <c r="J396" s="5"/>
      <c r="K396" s="6"/>
      <c r="L396" s="6"/>
      <c r="M396" s="6"/>
      <c r="N396" s="6"/>
      <c r="O396" s="6"/>
      <c r="P396" s="6"/>
      <c r="Q396" s="6"/>
      <c r="R396" s="6"/>
      <c r="S396" s="6"/>
      <c r="T396" s="6"/>
      <c r="U396" s="6"/>
      <c r="V396" s="6"/>
      <c r="W396" s="6"/>
      <c r="X396" s="6"/>
      <c r="Y396" s="6"/>
      <c r="Z396" s="6"/>
    </row>
    <row r="397" ht="30.0" customHeight="1">
      <c r="A397" s="104"/>
      <c r="B397" s="122"/>
      <c r="C397" s="110" t="s">
        <v>1552</v>
      </c>
      <c r="D397" s="108">
        <v>2.0</v>
      </c>
      <c r="E397" s="113" t="s">
        <v>1053</v>
      </c>
      <c r="F397" s="108"/>
      <c r="G397" s="108"/>
      <c r="H397" s="78"/>
      <c r="I397" s="78"/>
      <c r="J397" s="5"/>
      <c r="K397" s="6"/>
      <c r="L397" s="6"/>
      <c r="M397" s="6"/>
      <c r="N397" s="6"/>
      <c r="O397" s="6"/>
      <c r="P397" s="6"/>
      <c r="Q397" s="6"/>
      <c r="R397" s="6"/>
      <c r="S397" s="6"/>
      <c r="T397" s="6"/>
      <c r="U397" s="6"/>
      <c r="V397" s="6"/>
      <c r="W397" s="6"/>
      <c r="X397" s="6"/>
      <c r="Y397" s="6"/>
      <c r="Z397" s="6"/>
    </row>
    <row r="398" ht="47.25" customHeight="1">
      <c r="A398" s="104" t="s">
        <v>1553</v>
      </c>
      <c r="B398" s="122" t="s">
        <v>1554</v>
      </c>
      <c r="C398" s="216" t="s">
        <v>3296</v>
      </c>
      <c r="D398" s="108">
        <v>2.0</v>
      </c>
      <c r="E398" s="113" t="s">
        <v>331</v>
      </c>
      <c r="F398" s="108"/>
      <c r="G398" s="108"/>
      <c r="H398" s="78"/>
      <c r="I398" s="78"/>
      <c r="J398" s="5"/>
      <c r="K398" s="6"/>
      <c r="L398" s="6"/>
      <c r="M398" s="6"/>
      <c r="N398" s="6"/>
      <c r="O398" s="6"/>
      <c r="P398" s="6"/>
      <c r="Q398" s="6"/>
      <c r="R398" s="6"/>
      <c r="S398" s="6"/>
      <c r="T398" s="6"/>
      <c r="U398" s="6"/>
      <c r="V398" s="6"/>
      <c r="W398" s="6"/>
      <c r="X398" s="6"/>
      <c r="Y398" s="6"/>
      <c r="Z398" s="6"/>
    </row>
    <row r="399" ht="39.75" customHeight="1">
      <c r="A399" s="152" t="s">
        <v>1557</v>
      </c>
      <c r="B399" s="99" t="s">
        <v>1558</v>
      </c>
      <c r="C399" s="3"/>
      <c r="D399" s="3"/>
      <c r="E399" s="3"/>
      <c r="F399" s="3"/>
      <c r="G399" s="4"/>
      <c r="H399" s="78">
        <f>SUM(D400:D411)</f>
        <v>23</v>
      </c>
      <c r="I399" s="78">
        <f>COUNT(D400:D411)*2</f>
        <v>24</v>
      </c>
      <c r="J399" s="5"/>
      <c r="K399" s="6"/>
      <c r="L399" s="6"/>
      <c r="M399" s="6"/>
      <c r="N399" s="6"/>
      <c r="O399" s="6"/>
      <c r="P399" s="6"/>
      <c r="Q399" s="6"/>
      <c r="R399" s="6"/>
      <c r="S399" s="6"/>
      <c r="T399" s="6"/>
      <c r="U399" s="6"/>
      <c r="V399" s="6"/>
      <c r="W399" s="6"/>
      <c r="X399" s="6"/>
      <c r="Y399" s="6"/>
      <c r="Z399" s="6"/>
    </row>
    <row r="400" ht="45.0" customHeight="1">
      <c r="A400" s="104" t="s">
        <v>1561</v>
      </c>
      <c r="B400" s="122" t="s">
        <v>1562</v>
      </c>
      <c r="C400" s="155" t="s">
        <v>3403</v>
      </c>
      <c r="D400" s="108">
        <v>2.0</v>
      </c>
      <c r="E400" s="113" t="s">
        <v>158</v>
      </c>
      <c r="F400" s="155" t="s">
        <v>3404</v>
      </c>
      <c r="G400" s="110" t="s">
        <v>3405</v>
      </c>
      <c r="H400" s="78"/>
      <c r="I400" s="78"/>
      <c r="J400" s="5"/>
      <c r="K400" s="6"/>
      <c r="L400" s="6"/>
      <c r="M400" s="6"/>
      <c r="N400" s="6"/>
      <c r="O400" s="6"/>
      <c r="P400" s="6"/>
      <c r="Q400" s="6"/>
      <c r="R400" s="6"/>
      <c r="S400" s="6"/>
      <c r="T400" s="6"/>
      <c r="U400" s="6"/>
      <c r="V400" s="6"/>
      <c r="W400" s="6"/>
      <c r="X400" s="6"/>
      <c r="Y400" s="6"/>
      <c r="Z400" s="6"/>
    </row>
    <row r="401" ht="30.0" customHeight="1">
      <c r="A401" s="104"/>
      <c r="B401" s="122"/>
      <c r="C401" s="115" t="s">
        <v>3298</v>
      </c>
      <c r="D401" s="108">
        <v>2.0</v>
      </c>
      <c r="E401" s="113" t="s">
        <v>158</v>
      </c>
      <c r="F401" s="108"/>
      <c r="G401" s="108"/>
      <c r="H401" s="78"/>
      <c r="I401" s="78"/>
      <c r="J401" s="5"/>
      <c r="K401" s="6"/>
      <c r="L401" s="6"/>
      <c r="M401" s="6"/>
      <c r="N401" s="6"/>
      <c r="O401" s="6"/>
      <c r="P401" s="6"/>
      <c r="Q401" s="6"/>
      <c r="R401" s="6"/>
      <c r="S401" s="6"/>
      <c r="T401" s="6"/>
      <c r="U401" s="6"/>
      <c r="V401" s="6"/>
      <c r="W401" s="6"/>
      <c r="X401" s="6"/>
      <c r="Y401" s="6"/>
      <c r="Z401" s="6"/>
    </row>
    <row r="402" ht="30.0" customHeight="1">
      <c r="A402" s="104"/>
      <c r="B402" s="122"/>
      <c r="C402" s="155" t="s">
        <v>1685</v>
      </c>
      <c r="D402" s="108">
        <v>2.0</v>
      </c>
      <c r="E402" s="113" t="s">
        <v>158</v>
      </c>
      <c r="F402" s="108"/>
      <c r="G402" s="108"/>
      <c r="H402" s="78"/>
      <c r="I402" s="78"/>
      <c r="J402" s="5"/>
      <c r="K402" s="6"/>
      <c r="L402" s="6"/>
      <c r="M402" s="6"/>
      <c r="N402" s="6"/>
      <c r="O402" s="6"/>
      <c r="P402" s="6"/>
      <c r="Q402" s="6"/>
      <c r="R402" s="6"/>
      <c r="S402" s="6"/>
      <c r="T402" s="6"/>
      <c r="U402" s="6"/>
      <c r="V402" s="6"/>
      <c r="W402" s="6"/>
      <c r="X402" s="6"/>
      <c r="Y402" s="6"/>
      <c r="Z402" s="6"/>
    </row>
    <row r="403" ht="30.0" customHeight="1">
      <c r="A403" s="104"/>
      <c r="B403" s="122"/>
      <c r="C403" s="155" t="s">
        <v>1686</v>
      </c>
      <c r="D403" s="108">
        <v>2.0</v>
      </c>
      <c r="E403" s="113" t="s">
        <v>495</v>
      </c>
      <c r="F403" s="108"/>
      <c r="G403" s="108"/>
      <c r="H403" s="78"/>
      <c r="I403" s="78"/>
      <c r="J403" s="5"/>
      <c r="K403" s="6"/>
      <c r="L403" s="6"/>
      <c r="M403" s="6"/>
      <c r="N403" s="6"/>
      <c r="O403" s="6"/>
      <c r="P403" s="6"/>
      <c r="Q403" s="6"/>
      <c r="R403" s="6"/>
      <c r="S403" s="6"/>
      <c r="T403" s="6"/>
      <c r="U403" s="6"/>
      <c r="V403" s="6"/>
      <c r="W403" s="6"/>
      <c r="X403" s="6"/>
      <c r="Y403" s="6"/>
      <c r="Z403" s="6"/>
    </row>
    <row r="404" ht="45.0" customHeight="1">
      <c r="A404" s="104"/>
      <c r="B404" s="122"/>
      <c r="C404" s="178" t="s">
        <v>1689</v>
      </c>
      <c r="D404" s="108">
        <v>2.0</v>
      </c>
      <c r="E404" s="113" t="s">
        <v>158</v>
      </c>
      <c r="F404" s="108"/>
      <c r="G404" s="108"/>
      <c r="H404" s="78"/>
      <c r="I404" s="78"/>
      <c r="J404" s="5"/>
      <c r="K404" s="6"/>
      <c r="L404" s="6"/>
      <c r="M404" s="6"/>
      <c r="N404" s="6"/>
      <c r="O404" s="6"/>
      <c r="P404" s="6"/>
      <c r="Q404" s="6"/>
      <c r="R404" s="6"/>
      <c r="S404" s="6"/>
      <c r="T404" s="6"/>
      <c r="U404" s="6"/>
      <c r="V404" s="6"/>
      <c r="W404" s="6"/>
      <c r="X404" s="6"/>
      <c r="Y404" s="6"/>
      <c r="Z404" s="6"/>
    </row>
    <row r="405" ht="47.25" customHeight="1">
      <c r="A405" s="104" t="s">
        <v>1563</v>
      </c>
      <c r="B405" s="122" t="s">
        <v>1564</v>
      </c>
      <c r="C405" s="115" t="s">
        <v>1695</v>
      </c>
      <c r="D405" s="108">
        <v>2.0</v>
      </c>
      <c r="E405" s="113" t="s">
        <v>1698</v>
      </c>
      <c r="F405" s="115" t="s">
        <v>1699</v>
      </c>
      <c r="G405" s="108"/>
      <c r="H405" s="78"/>
      <c r="I405" s="78"/>
      <c r="J405" s="5"/>
      <c r="K405" s="6"/>
      <c r="L405" s="6"/>
      <c r="M405" s="6"/>
      <c r="N405" s="6"/>
      <c r="O405" s="6"/>
      <c r="P405" s="6"/>
      <c r="Q405" s="6"/>
      <c r="R405" s="6"/>
      <c r="S405" s="6"/>
      <c r="T405" s="6"/>
      <c r="U405" s="6"/>
      <c r="V405" s="6"/>
      <c r="W405" s="6"/>
      <c r="X405" s="6"/>
      <c r="Y405" s="6"/>
      <c r="Z405" s="6"/>
    </row>
    <row r="406" ht="60.0" customHeight="1">
      <c r="A406" s="104"/>
      <c r="B406" s="122"/>
      <c r="C406" s="134" t="s">
        <v>1702</v>
      </c>
      <c r="D406" s="108">
        <v>2.0</v>
      </c>
      <c r="E406" s="113" t="s">
        <v>1053</v>
      </c>
      <c r="F406" s="134"/>
      <c r="G406" s="108"/>
      <c r="H406" s="78"/>
      <c r="I406" s="78"/>
      <c r="J406" s="5"/>
      <c r="K406" s="6"/>
      <c r="L406" s="6"/>
      <c r="M406" s="6"/>
      <c r="N406" s="6"/>
      <c r="O406" s="6"/>
      <c r="P406" s="6"/>
      <c r="Q406" s="6"/>
      <c r="R406" s="6"/>
      <c r="S406" s="6"/>
      <c r="T406" s="6"/>
      <c r="U406" s="6"/>
      <c r="V406" s="6"/>
      <c r="W406" s="6"/>
      <c r="X406" s="6"/>
      <c r="Y406" s="6"/>
      <c r="Z406" s="6"/>
    </row>
    <row r="407" ht="30.0" customHeight="1">
      <c r="A407" s="104"/>
      <c r="B407" s="122"/>
      <c r="C407" s="115" t="s">
        <v>1703</v>
      </c>
      <c r="D407" s="108">
        <v>2.0</v>
      </c>
      <c r="E407" s="113" t="s">
        <v>158</v>
      </c>
      <c r="F407" s="115"/>
      <c r="G407" s="108"/>
      <c r="H407" s="78"/>
      <c r="I407" s="78"/>
      <c r="J407" s="5"/>
      <c r="K407" s="6"/>
      <c r="L407" s="6"/>
      <c r="M407" s="6"/>
      <c r="N407" s="6"/>
      <c r="O407" s="6"/>
      <c r="P407" s="6"/>
      <c r="Q407" s="6"/>
      <c r="R407" s="6"/>
      <c r="S407" s="6"/>
      <c r="T407" s="6"/>
      <c r="U407" s="6"/>
      <c r="V407" s="6"/>
      <c r="W407" s="6"/>
      <c r="X407" s="6"/>
      <c r="Y407" s="6"/>
      <c r="Z407" s="6"/>
    </row>
    <row r="408" ht="60.0" customHeight="1">
      <c r="A408" s="104"/>
      <c r="B408" s="122"/>
      <c r="C408" s="134" t="s">
        <v>3406</v>
      </c>
      <c r="D408" s="108">
        <v>2.0</v>
      </c>
      <c r="E408" s="113" t="s">
        <v>1062</v>
      </c>
      <c r="F408" s="108"/>
      <c r="G408" s="108"/>
      <c r="H408" s="78"/>
      <c r="I408" s="78"/>
      <c r="J408" s="5"/>
      <c r="K408" s="6"/>
      <c r="L408" s="6"/>
      <c r="M408" s="6"/>
      <c r="N408" s="6"/>
      <c r="O408" s="6"/>
      <c r="P408" s="6"/>
      <c r="Q408" s="6"/>
      <c r="R408" s="6"/>
      <c r="S408" s="6"/>
      <c r="T408" s="6"/>
      <c r="U408" s="6"/>
      <c r="V408" s="6"/>
      <c r="W408" s="6"/>
      <c r="X408" s="6"/>
      <c r="Y408" s="6"/>
      <c r="Z408" s="6"/>
    </row>
    <row r="409" ht="60.0" customHeight="1">
      <c r="A409" s="104" t="s">
        <v>1565</v>
      </c>
      <c r="B409" s="122" t="s">
        <v>1566</v>
      </c>
      <c r="C409" s="134" t="s">
        <v>3407</v>
      </c>
      <c r="D409" s="108">
        <v>2.0</v>
      </c>
      <c r="E409" s="109" t="s">
        <v>495</v>
      </c>
      <c r="F409" s="134" t="s">
        <v>3408</v>
      </c>
      <c r="G409" s="108"/>
      <c r="H409" s="78"/>
      <c r="I409" s="78"/>
      <c r="J409" s="5"/>
      <c r="K409" s="6"/>
      <c r="L409" s="6"/>
      <c r="M409" s="6"/>
      <c r="N409" s="6"/>
      <c r="O409" s="6"/>
      <c r="P409" s="6"/>
      <c r="Q409" s="6"/>
      <c r="R409" s="6"/>
      <c r="S409" s="6"/>
      <c r="T409" s="6"/>
      <c r="U409" s="6"/>
      <c r="V409" s="6"/>
      <c r="W409" s="6"/>
      <c r="X409" s="6"/>
      <c r="Y409" s="6"/>
      <c r="Z409" s="6"/>
    </row>
    <row r="410" ht="30.0" customHeight="1">
      <c r="A410" s="104"/>
      <c r="B410" s="122"/>
      <c r="C410" s="134" t="s">
        <v>3305</v>
      </c>
      <c r="D410" s="108">
        <v>2.0</v>
      </c>
      <c r="E410" s="113" t="s">
        <v>495</v>
      </c>
      <c r="F410" s="134"/>
      <c r="G410" s="108"/>
      <c r="H410" s="78"/>
      <c r="I410" s="78"/>
      <c r="J410" s="5"/>
      <c r="K410" s="6"/>
      <c r="L410" s="6"/>
      <c r="M410" s="6"/>
      <c r="N410" s="6"/>
      <c r="O410" s="6"/>
      <c r="P410" s="6"/>
      <c r="Q410" s="6"/>
      <c r="R410" s="6"/>
      <c r="S410" s="6"/>
      <c r="T410" s="6"/>
      <c r="U410" s="6"/>
      <c r="V410" s="6"/>
      <c r="W410" s="6"/>
      <c r="X410" s="6"/>
      <c r="Y410" s="6"/>
      <c r="Z410" s="6"/>
    </row>
    <row r="411" ht="63.0" customHeight="1">
      <c r="A411" s="104" t="s">
        <v>1568</v>
      </c>
      <c r="B411" s="106" t="s">
        <v>1570</v>
      </c>
      <c r="C411" s="134" t="s">
        <v>1710</v>
      </c>
      <c r="D411" s="108">
        <v>1.0</v>
      </c>
      <c r="E411" s="113" t="s">
        <v>1062</v>
      </c>
      <c r="F411" s="134"/>
      <c r="G411" s="108" t="s">
        <v>3410</v>
      </c>
      <c r="H411" s="78"/>
      <c r="I411" s="78"/>
      <c r="J411" s="5"/>
      <c r="K411" s="6"/>
      <c r="L411" s="6"/>
      <c r="M411" s="6"/>
      <c r="N411" s="6"/>
      <c r="O411" s="6"/>
      <c r="P411" s="6"/>
      <c r="Q411" s="6"/>
      <c r="R411" s="6"/>
      <c r="S411" s="6"/>
      <c r="T411" s="6"/>
      <c r="U411" s="6"/>
      <c r="V411" s="6"/>
      <c r="W411" s="6"/>
      <c r="X411" s="6"/>
      <c r="Y411" s="6"/>
      <c r="Z411" s="6"/>
    </row>
    <row r="412" ht="39.75" customHeight="1">
      <c r="A412" s="152" t="s">
        <v>1572</v>
      </c>
      <c r="B412" s="99" t="s">
        <v>1574</v>
      </c>
      <c r="C412" s="3"/>
      <c r="D412" s="3"/>
      <c r="E412" s="3"/>
      <c r="F412" s="3"/>
      <c r="G412" s="4"/>
      <c r="H412" s="78">
        <f>SUM(D415)</f>
        <v>1</v>
      </c>
      <c r="I412" s="78">
        <f>COUNT(D415)*2</f>
        <v>2</v>
      </c>
      <c r="J412" s="5"/>
      <c r="K412" s="6"/>
      <c r="L412" s="6"/>
      <c r="M412" s="6"/>
      <c r="N412" s="6"/>
      <c r="O412" s="6"/>
      <c r="P412" s="6"/>
      <c r="Q412" s="6"/>
      <c r="R412" s="6"/>
      <c r="S412" s="6"/>
      <c r="T412" s="6"/>
      <c r="U412" s="6"/>
      <c r="V412" s="6"/>
      <c r="W412" s="6"/>
      <c r="X412" s="6"/>
      <c r="Y412" s="6"/>
      <c r="Z412" s="6"/>
    </row>
    <row r="413" ht="75.0" hidden="1" customHeight="1">
      <c r="A413" s="120" t="s">
        <v>1581</v>
      </c>
      <c r="B413" s="110" t="s">
        <v>1582</v>
      </c>
      <c r="C413" s="108"/>
      <c r="D413" s="108"/>
      <c r="E413" s="113"/>
      <c r="F413" s="108"/>
      <c r="G413" s="108"/>
      <c r="H413" s="78"/>
      <c r="I413" s="78"/>
      <c r="J413" s="5"/>
      <c r="K413" s="6"/>
      <c r="L413" s="6"/>
      <c r="M413" s="6"/>
      <c r="N413" s="6"/>
      <c r="O413" s="6"/>
      <c r="P413" s="6"/>
      <c r="Q413" s="6"/>
      <c r="R413" s="6"/>
      <c r="S413" s="6"/>
      <c r="T413" s="6"/>
      <c r="U413" s="6"/>
      <c r="V413" s="6"/>
      <c r="W413" s="6"/>
      <c r="X413" s="6"/>
      <c r="Y413" s="6"/>
      <c r="Z413" s="6"/>
    </row>
    <row r="414" ht="45.0" hidden="1" customHeight="1">
      <c r="A414" s="120" t="s">
        <v>1583</v>
      </c>
      <c r="B414" s="110" t="s">
        <v>1584</v>
      </c>
      <c r="C414" s="108"/>
      <c r="D414" s="108"/>
      <c r="E414" s="113"/>
      <c r="F414" s="108"/>
      <c r="G414" s="108"/>
      <c r="H414" s="78"/>
      <c r="I414" s="78"/>
      <c r="J414" s="5"/>
      <c r="K414" s="6"/>
      <c r="L414" s="6"/>
      <c r="M414" s="6"/>
      <c r="N414" s="6"/>
      <c r="O414" s="6"/>
      <c r="P414" s="6"/>
      <c r="Q414" s="6"/>
      <c r="R414" s="6"/>
      <c r="S414" s="6"/>
      <c r="T414" s="6"/>
      <c r="U414" s="6"/>
      <c r="V414" s="6"/>
      <c r="W414" s="6"/>
      <c r="X414" s="6"/>
      <c r="Y414" s="6"/>
      <c r="Z414" s="6"/>
    </row>
    <row r="415" ht="78.75" customHeight="1">
      <c r="A415" s="104" t="s">
        <v>1587</v>
      </c>
      <c r="B415" s="122" t="s">
        <v>1690</v>
      </c>
      <c r="C415" s="134" t="s">
        <v>3415</v>
      </c>
      <c r="D415" s="108">
        <v>1.0</v>
      </c>
      <c r="E415" s="113" t="s">
        <v>1062</v>
      </c>
      <c r="F415" s="108"/>
      <c r="G415" s="108"/>
      <c r="H415" s="78"/>
      <c r="I415" s="78"/>
      <c r="J415" s="5"/>
      <c r="K415" s="6"/>
      <c r="L415" s="6"/>
      <c r="M415" s="6"/>
      <c r="N415" s="6"/>
      <c r="O415" s="6"/>
      <c r="P415" s="6"/>
      <c r="Q415" s="6"/>
      <c r="R415" s="6"/>
      <c r="S415" s="6"/>
      <c r="T415" s="6"/>
      <c r="U415" s="6"/>
      <c r="V415" s="6"/>
      <c r="W415" s="6"/>
      <c r="X415" s="6"/>
      <c r="Y415" s="6"/>
      <c r="Z415" s="6"/>
    </row>
    <row r="416" ht="39.75" customHeight="1">
      <c r="A416" s="152" t="s">
        <v>1590</v>
      </c>
      <c r="B416" s="99" t="s">
        <v>1592</v>
      </c>
      <c r="C416" s="3"/>
      <c r="D416" s="3"/>
      <c r="E416" s="3"/>
      <c r="F416" s="3"/>
      <c r="G416" s="4"/>
      <c r="H416" s="78">
        <f>SUM(D417:D427)</f>
        <v>7</v>
      </c>
      <c r="I416" s="78">
        <f>COUNT(D417:D427)*2</f>
        <v>20</v>
      </c>
      <c r="J416" s="5"/>
      <c r="K416" s="6"/>
      <c r="L416" s="6"/>
      <c r="M416" s="6"/>
      <c r="N416" s="6"/>
      <c r="O416" s="6"/>
      <c r="P416" s="6"/>
      <c r="Q416" s="6"/>
      <c r="R416" s="6"/>
      <c r="S416" s="6"/>
      <c r="T416" s="6"/>
      <c r="U416" s="6"/>
      <c r="V416" s="6"/>
      <c r="W416" s="6"/>
      <c r="X416" s="6"/>
      <c r="Y416" s="6"/>
      <c r="Z416" s="6"/>
    </row>
    <row r="417" ht="47.25" customHeight="1">
      <c r="A417" s="104" t="s">
        <v>1597</v>
      </c>
      <c r="B417" s="122" t="s">
        <v>1598</v>
      </c>
      <c r="C417" s="134" t="s">
        <v>3418</v>
      </c>
      <c r="D417" s="108">
        <v>0.0</v>
      </c>
      <c r="E417" s="113" t="s">
        <v>158</v>
      </c>
      <c r="F417" s="108"/>
      <c r="G417" s="108"/>
      <c r="H417" s="78"/>
      <c r="I417" s="78"/>
      <c r="J417" s="5"/>
      <c r="K417" s="6"/>
      <c r="L417" s="6"/>
      <c r="M417" s="6"/>
      <c r="N417" s="6"/>
      <c r="O417" s="6"/>
      <c r="P417" s="6"/>
      <c r="Q417" s="6"/>
      <c r="R417" s="6"/>
      <c r="S417" s="6"/>
      <c r="T417" s="6"/>
      <c r="U417" s="6"/>
      <c r="V417" s="6"/>
      <c r="W417" s="6"/>
      <c r="X417" s="6"/>
      <c r="Y417" s="6"/>
      <c r="Z417" s="6"/>
    </row>
    <row r="418" ht="31.5" hidden="1" customHeight="1">
      <c r="A418" s="120" t="s">
        <v>1600</v>
      </c>
      <c r="B418" s="122" t="s">
        <v>1601</v>
      </c>
      <c r="C418" s="108"/>
      <c r="D418" s="108"/>
      <c r="E418" s="113"/>
      <c r="F418" s="108"/>
      <c r="G418" s="108"/>
      <c r="H418" s="78"/>
      <c r="I418" s="78"/>
      <c r="J418" s="5"/>
      <c r="K418" s="6"/>
      <c r="L418" s="6"/>
      <c r="M418" s="6"/>
      <c r="N418" s="6"/>
      <c r="O418" s="6"/>
      <c r="P418" s="6"/>
      <c r="Q418" s="6"/>
      <c r="R418" s="6"/>
      <c r="S418" s="6"/>
      <c r="T418" s="6"/>
      <c r="U418" s="6"/>
      <c r="V418" s="6"/>
      <c r="W418" s="6"/>
      <c r="X418" s="6"/>
      <c r="Y418" s="6"/>
      <c r="Z418" s="6"/>
    </row>
    <row r="419" ht="31.5" customHeight="1">
      <c r="A419" s="104" t="s">
        <v>1603</v>
      </c>
      <c r="B419" s="122" t="s">
        <v>1604</v>
      </c>
      <c r="C419" s="115" t="s">
        <v>1605</v>
      </c>
      <c r="D419" s="108">
        <v>0.0</v>
      </c>
      <c r="E419" s="18" t="s">
        <v>158</v>
      </c>
      <c r="F419" s="108"/>
      <c r="G419" s="108"/>
      <c r="H419" s="78"/>
      <c r="I419" s="78"/>
      <c r="J419" s="5"/>
      <c r="K419" s="6"/>
      <c r="L419" s="6"/>
      <c r="M419" s="6"/>
      <c r="N419" s="6"/>
      <c r="O419" s="6"/>
      <c r="P419" s="6"/>
      <c r="Q419" s="6"/>
      <c r="R419" s="6"/>
      <c r="S419" s="6"/>
      <c r="T419" s="6"/>
      <c r="U419" s="6"/>
      <c r="V419" s="6"/>
      <c r="W419" s="6"/>
      <c r="X419" s="6"/>
      <c r="Y419" s="6"/>
      <c r="Z419" s="6"/>
    </row>
    <row r="420" ht="30.0" customHeight="1">
      <c r="A420" s="104"/>
      <c r="B420" s="122"/>
      <c r="C420" s="115" t="s">
        <v>1607</v>
      </c>
      <c r="D420" s="108">
        <v>0.0</v>
      </c>
      <c r="E420" s="113" t="s">
        <v>158</v>
      </c>
      <c r="F420" s="108"/>
      <c r="G420" s="108"/>
      <c r="H420" s="78"/>
      <c r="I420" s="78"/>
      <c r="J420" s="5"/>
      <c r="K420" s="6"/>
      <c r="L420" s="6"/>
      <c r="M420" s="6"/>
      <c r="N420" s="6"/>
      <c r="O420" s="6"/>
      <c r="P420" s="6"/>
      <c r="Q420" s="6"/>
      <c r="R420" s="6"/>
      <c r="S420" s="6"/>
      <c r="T420" s="6"/>
      <c r="U420" s="6"/>
      <c r="V420" s="6"/>
      <c r="W420" s="6"/>
      <c r="X420" s="6"/>
      <c r="Y420" s="6"/>
      <c r="Z420" s="6"/>
    </row>
    <row r="421" ht="78.75" customHeight="1">
      <c r="A421" s="104" t="s">
        <v>1609</v>
      </c>
      <c r="B421" s="150" t="s">
        <v>1611</v>
      </c>
      <c r="C421" s="134" t="s">
        <v>3421</v>
      </c>
      <c r="D421" s="108">
        <v>2.0</v>
      </c>
      <c r="E421" s="113" t="s">
        <v>158</v>
      </c>
      <c r="F421" s="108"/>
      <c r="G421" s="108"/>
      <c r="H421" s="78"/>
      <c r="I421" s="78"/>
      <c r="J421" s="5"/>
      <c r="K421" s="6"/>
      <c r="L421" s="6"/>
      <c r="M421" s="6"/>
      <c r="N421" s="6"/>
      <c r="O421" s="6"/>
      <c r="P421" s="6"/>
      <c r="Q421" s="6"/>
      <c r="R421" s="6"/>
      <c r="S421" s="6"/>
      <c r="T421" s="6"/>
      <c r="U421" s="6"/>
      <c r="V421" s="6"/>
      <c r="W421" s="6"/>
      <c r="X421" s="6"/>
      <c r="Y421" s="6"/>
      <c r="Z421" s="6"/>
    </row>
    <row r="422" ht="30.0" customHeight="1">
      <c r="A422" s="104"/>
      <c r="B422" s="172"/>
      <c r="C422" s="134" t="s">
        <v>3424</v>
      </c>
      <c r="D422" s="108">
        <v>2.0</v>
      </c>
      <c r="E422" s="113" t="s">
        <v>158</v>
      </c>
      <c r="F422" s="108"/>
      <c r="G422" s="108"/>
      <c r="H422" s="78"/>
      <c r="I422" s="78"/>
      <c r="J422" s="5"/>
      <c r="K422" s="6"/>
      <c r="L422" s="6"/>
      <c r="M422" s="6"/>
      <c r="N422" s="6"/>
      <c r="O422" s="6"/>
      <c r="P422" s="6"/>
      <c r="Q422" s="6"/>
      <c r="R422" s="6"/>
      <c r="S422" s="6"/>
      <c r="T422" s="6"/>
      <c r="U422" s="6"/>
      <c r="V422" s="6"/>
      <c r="W422" s="6"/>
      <c r="X422" s="6"/>
      <c r="Y422" s="6"/>
      <c r="Z422" s="6"/>
    </row>
    <row r="423" ht="60.0" customHeight="1">
      <c r="A423" s="104"/>
      <c r="B423" s="172"/>
      <c r="C423" s="134" t="s">
        <v>3426</v>
      </c>
      <c r="D423" s="108">
        <v>0.0</v>
      </c>
      <c r="E423" s="113" t="s">
        <v>158</v>
      </c>
      <c r="F423" s="108"/>
      <c r="G423" s="108"/>
      <c r="H423" s="78"/>
      <c r="I423" s="78"/>
      <c r="J423" s="5"/>
      <c r="K423" s="6"/>
      <c r="L423" s="6"/>
      <c r="M423" s="6"/>
      <c r="N423" s="6"/>
      <c r="O423" s="6"/>
      <c r="P423" s="6"/>
      <c r="Q423" s="6"/>
      <c r="R423" s="6"/>
      <c r="S423" s="6"/>
      <c r="T423" s="6"/>
      <c r="U423" s="6"/>
      <c r="V423" s="6"/>
      <c r="W423" s="6"/>
      <c r="X423" s="6"/>
      <c r="Y423" s="6"/>
      <c r="Z423" s="6"/>
    </row>
    <row r="424" ht="45.0" customHeight="1">
      <c r="A424" s="104"/>
      <c r="B424" s="172"/>
      <c r="C424" s="134" t="s">
        <v>3428</v>
      </c>
      <c r="D424" s="108">
        <v>2.0</v>
      </c>
      <c r="E424" s="113" t="s">
        <v>383</v>
      </c>
      <c r="F424" s="108"/>
      <c r="G424" s="110" t="s">
        <v>3429</v>
      </c>
      <c r="H424" s="78"/>
      <c r="I424" s="78"/>
      <c r="J424" s="5"/>
      <c r="K424" s="6"/>
      <c r="L424" s="6"/>
      <c r="M424" s="6"/>
      <c r="N424" s="6"/>
      <c r="O424" s="6"/>
      <c r="P424" s="6"/>
      <c r="Q424" s="6"/>
      <c r="R424" s="6"/>
      <c r="S424" s="6"/>
      <c r="T424" s="6"/>
      <c r="U424" s="6"/>
      <c r="V424" s="6"/>
      <c r="W424" s="6"/>
      <c r="X424" s="6"/>
      <c r="Y424" s="6"/>
      <c r="Z424" s="6"/>
    </row>
    <row r="425" ht="60.0" customHeight="1">
      <c r="A425" s="104"/>
      <c r="B425" s="172"/>
      <c r="C425" s="134" t="s">
        <v>3430</v>
      </c>
      <c r="D425" s="108">
        <v>1.0</v>
      </c>
      <c r="E425" s="113" t="s">
        <v>383</v>
      </c>
      <c r="F425" s="108"/>
      <c r="G425" s="110" t="s">
        <v>3431</v>
      </c>
      <c r="H425" s="78"/>
      <c r="I425" s="78"/>
      <c r="J425" s="5"/>
      <c r="K425" s="6"/>
      <c r="L425" s="6"/>
      <c r="M425" s="6"/>
      <c r="N425" s="6"/>
      <c r="O425" s="6"/>
      <c r="P425" s="6"/>
      <c r="Q425" s="6"/>
      <c r="R425" s="6"/>
      <c r="S425" s="6"/>
      <c r="T425" s="6"/>
      <c r="U425" s="6"/>
      <c r="V425" s="6"/>
      <c r="W425" s="6"/>
      <c r="X425" s="6"/>
      <c r="Y425" s="6"/>
      <c r="Z425" s="6"/>
    </row>
    <row r="426" ht="75.0" customHeight="1">
      <c r="A426" s="104"/>
      <c r="B426" s="172"/>
      <c r="C426" s="221" t="s">
        <v>3432</v>
      </c>
      <c r="D426" s="108">
        <v>0.0</v>
      </c>
      <c r="E426" s="113" t="s">
        <v>158</v>
      </c>
      <c r="F426" s="108"/>
      <c r="G426" s="108"/>
      <c r="H426" s="78"/>
      <c r="I426" s="78"/>
      <c r="J426" s="5"/>
      <c r="K426" s="6"/>
      <c r="L426" s="6"/>
      <c r="M426" s="6"/>
      <c r="N426" s="6"/>
      <c r="O426" s="6"/>
      <c r="P426" s="6"/>
      <c r="Q426" s="6"/>
      <c r="R426" s="6"/>
      <c r="S426" s="6"/>
      <c r="T426" s="6"/>
      <c r="U426" s="6"/>
      <c r="V426" s="6"/>
      <c r="W426" s="6"/>
      <c r="X426" s="6"/>
      <c r="Y426" s="6"/>
      <c r="Z426" s="6"/>
    </row>
    <row r="427" ht="60.0" customHeight="1">
      <c r="A427" s="104"/>
      <c r="B427" s="172"/>
      <c r="C427" s="134" t="s">
        <v>3433</v>
      </c>
      <c r="D427" s="108">
        <v>0.0</v>
      </c>
      <c r="E427" s="113" t="s">
        <v>158</v>
      </c>
      <c r="F427" s="108"/>
      <c r="G427" s="108"/>
      <c r="H427" s="78"/>
      <c r="I427" s="78"/>
      <c r="J427" s="5"/>
      <c r="K427" s="6"/>
      <c r="L427" s="6"/>
      <c r="M427" s="6"/>
      <c r="N427" s="6"/>
      <c r="O427" s="6"/>
      <c r="P427" s="6"/>
      <c r="Q427" s="6"/>
      <c r="R427" s="6"/>
      <c r="S427" s="6"/>
      <c r="T427" s="6"/>
      <c r="U427" s="6"/>
      <c r="V427" s="6"/>
      <c r="W427" s="6"/>
      <c r="X427" s="6"/>
      <c r="Y427" s="6"/>
      <c r="Z427" s="6"/>
    </row>
    <row r="428" ht="31.5" hidden="1" customHeight="1">
      <c r="A428" s="120" t="s">
        <v>1612</v>
      </c>
      <c r="B428" s="122" t="s">
        <v>1613</v>
      </c>
      <c r="C428" s="108"/>
      <c r="D428" s="108"/>
      <c r="E428" s="113"/>
      <c r="F428" s="108"/>
      <c r="G428" s="108"/>
      <c r="H428" s="78"/>
      <c r="I428" s="78"/>
      <c r="J428" s="5"/>
      <c r="K428" s="6"/>
      <c r="L428" s="6"/>
      <c r="M428" s="6"/>
      <c r="N428" s="6"/>
      <c r="O428" s="6"/>
      <c r="P428" s="6"/>
      <c r="Q428" s="6"/>
      <c r="R428" s="6"/>
      <c r="S428" s="6"/>
      <c r="T428" s="6"/>
      <c r="U428" s="6"/>
      <c r="V428" s="6"/>
      <c r="W428" s="6"/>
      <c r="X428" s="6"/>
      <c r="Y428" s="6"/>
      <c r="Z428" s="6"/>
    </row>
    <row r="429" ht="39.75" customHeight="1">
      <c r="A429" s="152" t="s">
        <v>1614</v>
      </c>
      <c r="B429" s="99" t="s">
        <v>1615</v>
      </c>
      <c r="C429" s="3"/>
      <c r="D429" s="3"/>
      <c r="E429" s="3"/>
      <c r="F429" s="3"/>
      <c r="G429" s="4"/>
      <c r="H429" s="78">
        <f>SUM(D430:D432)</f>
        <v>2</v>
      </c>
      <c r="I429" s="78">
        <f>COUNT(D430:D432)*2</f>
        <v>4</v>
      </c>
      <c r="J429" s="5"/>
      <c r="K429" s="6"/>
      <c r="L429" s="6"/>
      <c r="M429" s="6"/>
      <c r="N429" s="6"/>
      <c r="O429" s="6"/>
      <c r="P429" s="6"/>
      <c r="Q429" s="6"/>
      <c r="R429" s="6"/>
      <c r="S429" s="6"/>
      <c r="T429" s="6"/>
      <c r="U429" s="6"/>
      <c r="V429" s="6"/>
      <c r="W429" s="6"/>
      <c r="X429" s="6"/>
      <c r="Y429" s="6"/>
      <c r="Z429" s="6"/>
    </row>
    <row r="430" ht="47.25" customHeight="1">
      <c r="A430" s="104" t="s">
        <v>1625</v>
      </c>
      <c r="B430" s="122" t="s">
        <v>1626</v>
      </c>
      <c r="C430" s="115" t="s">
        <v>1627</v>
      </c>
      <c r="D430" s="147">
        <v>2.0</v>
      </c>
      <c r="E430" s="113" t="s">
        <v>331</v>
      </c>
      <c r="F430" s="134"/>
      <c r="G430" s="108"/>
      <c r="H430" s="78"/>
      <c r="I430" s="78"/>
      <c r="J430" s="5"/>
      <c r="K430" s="6"/>
      <c r="L430" s="6"/>
      <c r="M430" s="6"/>
      <c r="N430" s="6"/>
      <c r="O430" s="6"/>
      <c r="P430" s="6"/>
      <c r="Q430" s="6"/>
      <c r="R430" s="6"/>
      <c r="S430" s="6"/>
      <c r="T430" s="6"/>
      <c r="U430" s="6"/>
      <c r="V430" s="6"/>
      <c r="W430" s="6"/>
      <c r="X430" s="6"/>
      <c r="Y430" s="6"/>
      <c r="Z430" s="6"/>
    </row>
    <row r="431" ht="47.25" hidden="1" customHeight="1">
      <c r="A431" s="120" t="s">
        <v>1632</v>
      </c>
      <c r="B431" s="122" t="s">
        <v>1633</v>
      </c>
      <c r="C431" s="368"/>
      <c r="D431" s="158"/>
      <c r="E431" s="113"/>
      <c r="F431" s="158"/>
      <c r="G431" s="108"/>
      <c r="H431" s="78"/>
      <c r="I431" s="78"/>
      <c r="J431" s="5"/>
      <c r="K431" s="6"/>
      <c r="L431" s="6"/>
      <c r="M431" s="6"/>
      <c r="N431" s="6"/>
      <c r="O431" s="6"/>
      <c r="P431" s="6"/>
      <c r="Q431" s="6"/>
      <c r="R431" s="6"/>
      <c r="S431" s="6"/>
      <c r="T431" s="6"/>
      <c r="U431" s="6"/>
      <c r="V431" s="6"/>
      <c r="W431" s="6"/>
      <c r="X431" s="6"/>
      <c r="Y431" s="6"/>
      <c r="Z431" s="6"/>
    </row>
    <row r="432" ht="47.25" customHeight="1">
      <c r="A432" s="104" t="s">
        <v>1638</v>
      </c>
      <c r="B432" s="122" t="s">
        <v>1641</v>
      </c>
      <c r="C432" s="191" t="s">
        <v>3435</v>
      </c>
      <c r="D432" s="147">
        <v>0.0</v>
      </c>
      <c r="E432" s="113" t="s">
        <v>158</v>
      </c>
      <c r="F432" s="158"/>
      <c r="G432" s="108"/>
      <c r="H432" s="78"/>
      <c r="I432" s="78"/>
      <c r="J432" s="5"/>
      <c r="K432" s="6"/>
      <c r="L432" s="6"/>
      <c r="M432" s="6"/>
      <c r="N432" s="6"/>
      <c r="O432" s="6"/>
      <c r="P432" s="6"/>
      <c r="Q432" s="6"/>
      <c r="R432" s="6"/>
      <c r="S432" s="6"/>
      <c r="T432" s="6"/>
      <c r="U432" s="6"/>
      <c r="V432" s="6"/>
      <c r="W432" s="6"/>
      <c r="X432" s="6"/>
      <c r="Y432" s="6"/>
      <c r="Z432" s="6"/>
    </row>
    <row r="433" ht="39.75" customHeight="1">
      <c r="A433" s="152" t="s">
        <v>1646</v>
      </c>
      <c r="B433" s="99" t="s">
        <v>1649</v>
      </c>
      <c r="C433" s="3"/>
      <c r="D433" s="3"/>
      <c r="E433" s="3"/>
      <c r="F433" s="3"/>
      <c r="G433" s="4"/>
      <c r="H433" s="78">
        <f>SUM(D441:D447)</f>
        <v>13</v>
      </c>
      <c r="I433" s="78">
        <f>COUNT(D441:D447)*2</f>
        <v>14</v>
      </c>
      <c r="J433" s="5"/>
      <c r="K433" s="6"/>
      <c r="L433" s="6"/>
      <c r="M433" s="6"/>
      <c r="N433" s="6"/>
      <c r="O433" s="6"/>
      <c r="P433" s="6"/>
      <c r="Q433" s="6"/>
      <c r="R433" s="6"/>
      <c r="S433" s="6"/>
      <c r="T433" s="6"/>
      <c r="U433" s="6"/>
      <c r="V433" s="6"/>
      <c r="W433" s="6"/>
      <c r="X433" s="6"/>
      <c r="Y433" s="6"/>
      <c r="Z433" s="6"/>
    </row>
    <row r="434" ht="47.25" hidden="1" customHeight="1">
      <c r="A434" s="120" t="s">
        <v>1657</v>
      </c>
      <c r="B434" s="122" t="s">
        <v>1658</v>
      </c>
      <c r="C434" s="108"/>
      <c r="D434" s="108"/>
      <c r="E434" s="113"/>
      <c r="F434" s="108"/>
      <c r="G434" s="108"/>
      <c r="H434" s="78"/>
      <c r="I434" s="78"/>
      <c r="J434" s="5"/>
      <c r="K434" s="6"/>
      <c r="L434" s="6"/>
      <c r="M434" s="6"/>
      <c r="N434" s="6"/>
      <c r="O434" s="6"/>
      <c r="P434" s="6"/>
      <c r="Q434" s="6"/>
      <c r="R434" s="6"/>
      <c r="S434" s="6"/>
      <c r="T434" s="6"/>
      <c r="U434" s="6"/>
      <c r="V434" s="6"/>
      <c r="W434" s="6"/>
      <c r="X434" s="6"/>
      <c r="Y434" s="6"/>
      <c r="Z434" s="6"/>
    </row>
    <row r="435" ht="31.5" hidden="1" customHeight="1">
      <c r="A435" s="120" t="s">
        <v>1661</v>
      </c>
      <c r="B435" s="122" t="s">
        <v>1662</v>
      </c>
      <c r="C435" s="108"/>
      <c r="D435" s="108"/>
      <c r="E435" s="113"/>
      <c r="F435" s="108"/>
      <c r="G435" s="108"/>
      <c r="H435" s="78"/>
      <c r="I435" s="78"/>
      <c r="J435" s="5"/>
      <c r="K435" s="6"/>
      <c r="L435" s="6"/>
      <c r="M435" s="6"/>
      <c r="N435" s="6"/>
      <c r="O435" s="6"/>
      <c r="P435" s="6"/>
      <c r="Q435" s="6"/>
      <c r="R435" s="6"/>
      <c r="S435" s="6"/>
      <c r="T435" s="6"/>
      <c r="U435" s="6"/>
      <c r="V435" s="6"/>
      <c r="W435" s="6"/>
      <c r="X435" s="6"/>
      <c r="Y435" s="6"/>
      <c r="Z435" s="6"/>
    </row>
    <row r="436" ht="31.5" hidden="1" customHeight="1">
      <c r="A436" s="120" t="s">
        <v>1664</v>
      </c>
      <c r="B436" s="122" t="s">
        <v>1665</v>
      </c>
      <c r="C436" s="108"/>
      <c r="D436" s="108"/>
      <c r="E436" s="113"/>
      <c r="F436" s="108"/>
      <c r="G436" s="108"/>
      <c r="H436" s="78"/>
      <c r="I436" s="78"/>
      <c r="J436" s="5"/>
      <c r="K436" s="6"/>
      <c r="L436" s="6"/>
      <c r="M436" s="6"/>
      <c r="N436" s="6"/>
      <c r="O436" s="6"/>
      <c r="P436" s="6"/>
      <c r="Q436" s="6"/>
      <c r="R436" s="6"/>
      <c r="S436" s="6"/>
      <c r="T436" s="6"/>
      <c r="U436" s="6"/>
      <c r="V436" s="6"/>
      <c r="W436" s="6"/>
      <c r="X436" s="6"/>
      <c r="Y436" s="6"/>
      <c r="Z436" s="6"/>
    </row>
    <row r="437" ht="47.25" hidden="1" customHeight="1">
      <c r="A437" s="120" t="s">
        <v>1666</v>
      </c>
      <c r="B437" s="122" t="s">
        <v>1667</v>
      </c>
      <c r="C437" s="108"/>
      <c r="D437" s="108"/>
      <c r="E437" s="113"/>
      <c r="F437" s="108"/>
      <c r="G437" s="108"/>
      <c r="H437" s="78"/>
      <c r="I437" s="78"/>
      <c r="J437" s="5"/>
      <c r="K437" s="6"/>
      <c r="L437" s="6"/>
      <c r="M437" s="6"/>
      <c r="N437" s="6"/>
      <c r="O437" s="6"/>
      <c r="P437" s="6"/>
      <c r="Q437" s="6"/>
      <c r="R437" s="6"/>
      <c r="S437" s="6"/>
      <c r="T437" s="6"/>
      <c r="U437" s="6"/>
      <c r="V437" s="6"/>
      <c r="W437" s="6"/>
      <c r="X437" s="6"/>
      <c r="Y437" s="6"/>
      <c r="Z437" s="6"/>
    </row>
    <row r="438" ht="47.25" hidden="1" customHeight="1">
      <c r="A438" s="120" t="s">
        <v>1668</v>
      </c>
      <c r="B438" s="122" t="s">
        <v>1669</v>
      </c>
      <c r="C438" s="108"/>
      <c r="D438" s="108"/>
      <c r="E438" s="113"/>
      <c r="F438" s="108"/>
      <c r="G438" s="108"/>
      <c r="H438" s="78"/>
      <c r="I438" s="78"/>
      <c r="J438" s="5"/>
      <c r="K438" s="6"/>
      <c r="L438" s="6"/>
      <c r="M438" s="6"/>
      <c r="N438" s="6"/>
      <c r="O438" s="6"/>
      <c r="P438" s="6"/>
      <c r="Q438" s="6"/>
      <c r="R438" s="6"/>
      <c r="S438" s="6"/>
      <c r="T438" s="6"/>
      <c r="U438" s="6"/>
      <c r="V438" s="6"/>
      <c r="W438" s="6"/>
      <c r="X438" s="6"/>
      <c r="Y438" s="6"/>
      <c r="Z438" s="6"/>
    </row>
    <row r="439" ht="31.5" hidden="1" customHeight="1">
      <c r="A439" s="120" t="s">
        <v>1670</v>
      </c>
      <c r="B439" s="122" t="s">
        <v>1671</v>
      </c>
      <c r="C439" s="108"/>
      <c r="D439" s="108"/>
      <c r="E439" s="113"/>
      <c r="F439" s="108"/>
      <c r="G439" s="108"/>
      <c r="H439" s="78"/>
      <c r="I439" s="78"/>
      <c r="J439" s="5"/>
      <c r="K439" s="6"/>
      <c r="L439" s="6"/>
      <c r="M439" s="6"/>
      <c r="N439" s="6"/>
      <c r="O439" s="6"/>
      <c r="P439" s="6"/>
      <c r="Q439" s="6"/>
      <c r="R439" s="6"/>
      <c r="S439" s="6"/>
      <c r="T439" s="6"/>
      <c r="U439" s="6"/>
      <c r="V439" s="6"/>
      <c r="W439" s="6"/>
      <c r="X439" s="6"/>
      <c r="Y439" s="6"/>
      <c r="Z439" s="6"/>
    </row>
    <row r="440" ht="31.5" hidden="1" customHeight="1">
      <c r="A440" s="120" t="s">
        <v>1672</v>
      </c>
      <c r="B440" s="122" t="s">
        <v>1673</v>
      </c>
      <c r="C440" s="108"/>
      <c r="D440" s="108"/>
      <c r="E440" s="113"/>
      <c r="F440" s="108"/>
      <c r="G440" s="108"/>
      <c r="H440" s="78"/>
      <c r="I440" s="78"/>
      <c r="J440" s="5"/>
      <c r="K440" s="6"/>
      <c r="L440" s="6"/>
      <c r="M440" s="6"/>
      <c r="N440" s="6"/>
      <c r="O440" s="6"/>
      <c r="P440" s="6"/>
      <c r="Q440" s="6"/>
      <c r="R440" s="6"/>
      <c r="S440" s="6"/>
      <c r="T440" s="6"/>
      <c r="U440" s="6"/>
      <c r="V440" s="6"/>
      <c r="W440" s="6"/>
      <c r="X440" s="6"/>
      <c r="Y440" s="6"/>
      <c r="Z440" s="6"/>
    </row>
    <row r="441" ht="45.0" customHeight="1">
      <c r="A441" s="104" t="s">
        <v>1674</v>
      </c>
      <c r="B441" s="106" t="s">
        <v>1675</v>
      </c>
      <c r="C441" s="134" t="s">
        <v>3440</v>
      </c>
      <c r="D441" s="147">
        <v>2.0</v>
      </c>
      <c r="E441" s="113" t="s">
        <v>1062</v>
      </c>
      <c r="F441" s="134" t="s">
        <v>3441</v>
      </c>
      <c r="G441" s="108"/>
      <c r="H441" s="78"/>
      <c r="I441" s="78"/>
      <c r="J441" s="5"/>
      <c r="K441" s="6"/>
      <c r="L441" s="6"/>
      <c r="M441" s="6"/>
      <c r="N441" s="6"/>
      <c r="O441" s="6"/>
      <c r="P441" s="6"/>
      <c r="Q441" s="6"/>
      <c r="R441" s="6"/>
      <c r="S441" s="6"/>
      <c r="T441" s="6"/>
      <c r="U441" s="6"/>
      <c r="V441" s="6"/>
      <c r="W441" s="6"/>
      <c r="X441" s="6"/>
      <c r="Y441" s="6"/>
      <c r="Z441" s="6"/>
    </row>
    <row r="442" ht="31.5" customHeight="1">
      <c r="A442" s="104" t="s">
        <v>1676</v>
      </c>
      <c r="B442" s="106" t="s">
        <v>1677</v>
      </c>
      <c r="C442" s="134" t="s">
        <v>1781</v>
      </c>
      <c r="D442" s="147">
        <v>2.0</v>
      </c>
      <c r="E442" s="113" t="s">
        <v>1053</v>
      </c>
      <c r="F442" s="108"/>
      <c r="G442" s="108" t="s">
        <v>3442</v>
      </c>
      <c r="H442" s="78"/>
      <c r="I442" s="78"/>
      <c r="J442" s="5"/>
      <c r="K442" s="6"/>
      <c r="L442" s="6"/>
      <c r="M442" s="6"/>
      <c r="N442" s="6"/>
      <c r="O442" s="6"/>
      <c r="P442" s="6"/>
      <c r="Q442" s="6"/>
      <c r="R442" s="6"/>
      <c r="S442" s="6"/>
      <c r="T442" s="6"/>
      <c r="U442" s="6"/>
      <c r="V442" s="6"/>
      <c r="W442" s="6"/>
      <c r="X442" s="6"/>
      <c r="Y442" s="6"/>
      <c r="Z442" s="6"/>
    </row>
    <row r="443" ht="30.0" customHeight="1">
      <c r="A443" s="104"/>
      <c r="B443" s="106"/>
      <c r="C443" s="134" t="s">
        <v>1790</v>
      </c>
      <c r="D443" s="147">
        <v>2.0</v>
      </c>
      <c r="E443" s="113" t="s">
        <v>114</v>
      </c>
      <c r="F443" s="108"/>
      <c r="G443" s="108"/>
      <c r="H443" s="78"/>
      <c r="I443" s="78"/>
      <c r="J443" s="5"/>
      <c r="K443" s="6"/>
      <c r="L443" s="6"/>
      <c r="M443" s="6"/>
      <c r="N443" s="6"/>
      <c r="O443" s="6"/>
      <c r="P443" s="6"/>
      <c r="Q443" s="6"/>
      <c r="R443" s="6"/>
      <c r="S443" s="6"/>
      <c r="T443" s="6"/>
      <c r="U443" s="6"/>
      <c r="V443" s="6"/>
      <c r="W443" s="6"/>
      <c r="X443" s="6"/>
      <c r="Y443" s="6"/>
      <c r="Z443" s="6"/>
    </row>
    <row r="444" ht="30.0" customHeight="1">
      <c r="A444" s="104"/>
      <c r="B444" s="106"/>
      <c r="C444" s="134" t="s">
        <v>1882</v>
      </c>
      <c r="D444" s="147">
        <v>1.0</v>
      </c>
      <c r="E444" s="113" t="s">
        <v>1053</v>
      </c>
      <c r="F444" s="108"/>
      <c r="G444" s="108"/>
      <c r="H444" s="78"/>
      <c r="I444" s="78"/>
      <c r="J444" s="5"/>
      <c r="K444" s="6"/>
      <c r="L444" s="6"/>
      <c r="M444" s="6"/>
      <c r="N444" s="6"/>
      <c r="O444" s="6"/>
      <c r="P444" s="6"/>
      <c r="Q444" s="6"/>
      <c r="R444" s="6"/>
      <c r="S444" s="6"/>
      <c r="T444" s="6"/>
      <c r="U444" s="6"/>
      <c r="V444" s="6"/>
      <c r="W444" s="6"/>
      <c r="X444" s="6"/>
      <c r="Y444" s="6"/>
      <c r="Z444" s="6"/>
    </row>
    <row r="445" ht="30.0" customHeight="1">
      <c r="A445" s="104"/>
      <c r="B445" s="106"/>
      <c r="C445" s="134" t="s">
        <v>1807</v>
      </c>
      <c r="D445" s="147">
        <v>2.0</v>
      </c>
      <c r="E445" s="113" t="s">
        <v>158</v>
      </c>
      <c r="F445" s="108"/>
      <c r="G445" s="108"/>
      <c r="H445" s="78"/>
      <c r="I445" s="78"/>
      <c r="J445" s="5"/>
      <c r="K445" s="6"/>
      <c r="L445" s="6"/>
      <c r="M445" s="6"/>
      <c r="N445" s="6"/>
      <c r="O445" s="6"/>
      <c r="P445" s="6"/>
      <c r="Q445" s="6"/>
      <c r="R445" s="6"/>
      <c r="S445" s="6"/>
      <c r="T445" s="6"/>
      <c r="U445" s="6"/>
      <c r="V445" s="6"/>
      <c r="W445" s="6"/>
      <c r="X445" s="6"/>
      <c r="Y445" s="6"/>
      <c r="Z445" s="6"/>
    </row>
    <row r="446" ht="30.0" customHeight="1">
      <c r="A446" s="104"/>
      <c r="B446" s="106"/>
      <c r="C446" s="178" t="s">
        <v>3324</v>
      </c>
      <c r="D446" s="147">
        <v>2.0</v>
      </c>
      <c r="E446" s="113" t="s">
        <v>1053</v>
      </c>
      <c r="F446" s="108"/>
      <c r="G446" s="108"/>
      <c r="H446" s="78"/>
      <c r="I446" s="78"/>
      <c r="J446" s="5"/>
      <c r="K446" s="6"/>
      <c r="L446" s="6"/>
      <c r="M446" s="6"/>
      <c r="N446" s="6"/>
      <c r="O446" s="6"/>
      <c r="P446" s="6"/>
      <c r="Q446" s="6"/>
      <c r="R446" s="6"/>
      <c r="S446" s="6"/>
      <c r="T446" s="6"/>
      <c r="U446" s="6"/>
      <c r="V446" s="6"/>
      <c r="W446" s="6"/>
      <c r="X446" s="6"/>
      <c r="Y446" s="6"/>
      <c r="Z446" s="6"/>
    </row>
    <row r="447" ht="63.0" customHeight="1">
      <c r="A447" s="104" t="s">
        <v>1680</v>
      </c>
      <c r="B447" s="106" t="s">
        <v>1681</v>
      </c>
      <c r="C447" s="134" t="s">
        <v>1814</v>
      </c>
      <c r="D447" s="147">
        <v>2.0</v>
      </c>
      <c r="E447" s="113" t="s">
        <v>1053</v>
      </c>
      <c r="F447" s="108"/>
      <c r="G447" s="108" t="s">
        <v>3451</v>
      </c>
      <c r="H447" s="78"/>
      <c r="I447" s="78"/>
      <c r="J447" s="5"/>
      <c r="K447" s="6"/>
      <c r="L447" s="6"/>
      <c r="M447" s="6"/>
      <c r="N447" s="6"/>
      <c r="O447" s="6"/>
      <c r="P447" s="6"/>
      <c r="Q447" s="6"/>
      <c r="R447" s="6"/>
      <c r="S447" s="6"/>
      <c r="T447" s="6"/>
      <c r="U447" s="6"/>
      <c r="V447" s="6"/>
      <c r="W447" s="6"/>
      <c r="X447" s="6"/>
      <c r="Y447" s="6"/>
      <c r="Z447" s="6"/>
    </row>
    <row r="448" ht="39.75" hidden="1" customHeight="1">
      <c r="A448" s="217" t="s">
        <v>1683</v>
      </c>
      <c r="B448" s="99" t="s">
        <v>1816</v>
      </c>
      <c r="C448" s="3"/>
      <c r="D448" s="3"/>
      <c r="E448" s="3"/>
      <c r="F448" s="3"/>
      <c r="G448" s="4"/>
      <c r="H448" s="78"/>
      <c r="I448" s="78"/>
      <c r="J448" s="5"/>
      <c r="K448" s="6"/>
      <c r="L448" s="6"/>
      <c r="M448" s="6"/>
      <c r="N448" s="6"/>
      <c r="O448" s="6"/>
      <c r="P448" s="6"/>
      <c r="Q448" s="6"/>
      <c r="R448" s="6"/>
      <c r="S448" s="6"/>
      <c r="T448" s="6"/>
      <c r="U448" s="6"/>
      <c r="V448" s="6"/>
      <c r="W448" s="6"/>
      <c r="X448" s="6"/>
      <c r="Y448" s="6"/>
      <c r="Z448" s="6"/>
    </row>
    <row r="449" ht="63.0" hidden="1" customHeight="1">
      <c r="A449" s="120" t="s">
        <v>1687</v>
      </c>
      <c r="B449" s="122" t="s">
        <v>1824</v>
      </c>
      <c r="C449" s="108"/>
      <c r="D449" s="108"/>
      <c r="E449" s="113"/>
      <c r="F449" s="108"/>
      <c r="G449" s="108"/>
      <c r="H449" s="78"/>
      <c r="I449" s="78"/>
      <c r="J449" s="5"/>
      <c r="K449" s="6"/>
      <c r="L449" s="6"/>
      <c r="M449" s="6"/>
      <c r="N449" s="6"/>
      <c r="O449" s="6"/>
      <c r="P449" s="6"/>
      <c r="Q449" s="6"/>
      <c r="R449" s="6"/>
      <c r="S449" s="6"/>
      <c r="T449" s="6"/>
      <c r="U449" s="6"/>
      <c r="V449" s="6"/>
      <c r="W449" s="6"/>
      <c r="X449" s="6"/>
      <c r="Y449" s="6"/>
      <c r="Z449" s="6"/>
    </row>
    <row r="450" ht="63.0" hidden="1" customHeight="1">
      <c r="A450" s="120" t="s">
        <v>1691</v>
      </c>
      <c r="B450" s="122" t="s">
        <v>1830</v>
      </c>
      <c r="C450" s="108"/>
      <c r="D450" s="108"/>
      <c r="E450" s="113"/>
      <c r="F450" s="108"/>
      <c r="G450" s="108"/>
      <c r="H450" s="78"/>
      <c r="I450" s="78"/>
      <c r="J450" s="5"/>
      <c r="K450" s="6"/>
      <c r="L450" s="6"/>
      <c r="M450" s="6"/>
      <c r="N450" s="6"/>
      <c r="O450" s="6"/>
      <c r="P450" s="6"/>
      <c r="Q450" s="6"/>
      <c r="R450" s="6"/>
      <c r="S450" s="6"/>
      <c r="T450" s="6"/>
      <c r="U450" s="6"/>
      <c r="V450" s="6"/>
      <c r="W450" s="6"/>
      <c r="X450" s="6"/>
      <c r="Y450" s="6"/>
      <c r="Z450" s="6"/>
    </row>
    <row r="451" ht="47.25" hidden="1" customHeight="1">
      <c r="A451" s="120" t="s">
        <v>1696</v>
      </c>
      <c r="B451" s="122" t="s">
        <v>1834</v>
      </c>
      <c r="C451" s="108"/>
      <c r="D451" s="108"/>
      <c r="E451" s="113"/>
      <c r="F451" s="108"/>
      <c r="G451" s="108"/>
      <c r="H451" s="78"/>
      <c r="I451" s="78"/>
      <c r="J451" s="5"/>
      <c r="K451" s="6"/>
      <c r="L451" s="6"/>
      <c r="M451" s="6"/>
      <c r="N451" s="6"/>
      <c r="O451" s="6"/>
      <c r="P451" s="6"/>
      <c r="Q451" s="6"/>
      <c r="R451" s="6"/>
      <c r="S451" s="6"/>
      <c r="T451" s="6"/>
      <c r="U451" s="6"/>
      <c r="V451" s="6"/>
      <c r="W451" s="6"/>
      <c r="X451" s="6"/>
      <c r="Y451" s="6"/>
      <c r="Z451" s="6"/>
    </row>
    <row r="452" ht="39.75" hidden="1" customHeight="1">
      <c r="A452" s="217" t="s">
        <v>1700</v>
      </c>
      <c r="B452" s="99" t="s">
        <v>1836</v>
      </c>
      <c r="C452" s="3"/>
      <c r="D452" s="3"/>
      <c r="E452" s="3"/>
      <c r="F452" s="3"/>
      <c r="G452" s="4"/>
      <c r="H452" s="78"/>
      <c r="I452" s="78"/>
      <c r="J452" s="5"/>
      <c r="K452" s="6"/>
      <c r="L452" s="6"/>
      <c r="M452" s="6"/>
      <c r="N452" s="6"/>
      <c r="O452" s="6"/>
      <c r="P452" s="6"/>
      <c r="Q452" s="6"/>
      <c r="R452" s="6"/>
      <c r="S452" s="6"/>
      <c r="T452" s="6"/>
      <c r="U452" s="6"/>
      <c r="V452" s="6"/>
      <c r="W452" s="6"/>
      <c r="X452" s="6"/>
      <c r="Y452" s="6"/>
      <c r="Z452" s="6"/>
    </row>
    <row r="453" ht="31.5" hidden="1" customHeight="1">
      <c r="A453" s="120" t="s">
        <v>1705</v>
      </c>
      <c r="B453" s="122" t="s">
        <v>1849</v>
      </c>
      <c r="C453" s="108"/>
      <c r="D453" s="108"/>
      <c r="E453" s="113"/>
      <c r="F453" s="108"/>
      <c r="G453" s="108"/>
      <c r="H453" s="78"/>
      <c r="I453" s="78"/>
      <c r="J453" s="5"/>
      <c r="K453" s="6"/>
      <c r="L453" s="6"/>
      <c r="M453" s="6"/>
      <c r="N453" s="6"/>
      <c r="O453" s="6"/>
      <c r="P453" s="6"/>
      <c r="Q453" s="6"/>
      <c r="R453" s="6"/>
      <c r="S453" s="6"/>
      <c r="T453" s="6"/>
      <c r="U453" s="6"/>
      <c r="V453" s="6"/>
      <c r="W453" s="6"/>
      <c r="X453" s="6"/>
      <c r="Y453" s="6"/>
      <c r="Z453" s="6"/>
    </row>
    <row r="454" ht="47.25" hidden="1" customHeight="1">
      <c r="A454" s="120" t="s">
        <v>1709</v>
      </c>
      <c r="B454" s="122" t="s">
        <v>1850</v>
      </c>
      <c r="C454" s="108"/>
      <c r="D454" s="108"/>
      <c r="E454" s="113"/>
      <c r="F454" s="108"/>
      <c r="G454" s="108"/>
      <c r="H454" s="78"/>
      <c r="I454" s="78"/>
      <c r="J454" s="5"/>
      <c r="K454" s="6"/>
      <c r="L454" s="6"/>
      <c r="M454" s="6"/>
      <c r="N454" s="6"/>
      <c r="O454" s="6"/>
      <c r="P454" s="6"/>
      <c r="Q454" s="6"/>
      <c r="R454" s="6"/>
      <c r="S454" s="6"/>
      <c r="T454" s="6"/>
      <c r="U454" s="6"/>
      <c r="V454" s="6"/>
      <c r="W454" s="6"/>
      <c r="X454" s="6"/>
      <c r="Y454" s="6"/>
      <c r="Z454" s="6"/>
    </row>
    <row r="455" ht="31.5" hidden="1" customHeight="1">
      <c r="A455" s="120" t="s">
        <v>1713</v>
      </c>
      <c r="B455" s="122" t="s">
        <v>1851</v>
      </c>
      <c r="C455" s="108"/>
      <c r="D455" s="108"/>
      <c r="E455" s="113"/>
      <c r="F455" s="108"/>
      <c r="G455" s="108"/>
      <c r="H455" s="78"/>
      <c r="I455" s="78"/>
      <c r="J455" s="5"/>
      <c r="K455" s="6"/>
      <c r="L455" s="6"/>
      <c r="M455" s="6"/>
      <c r="N455" s="6"/>
      <c r="O455" s="6"/>
      <c r="P455" s="6"/>
      <c r="Q455" s="6"/>
      <c r="R455" s="6"/>
      <c r="S455" s="6"/>
      <c r="T455" s="6"/>
      <c r="U455" s="6"/>
      <c r="V455" s="6"/>
      <c r="W455" s="6"/>
      <c r="X455" s="6"/>
      <c r="Y455" s="6"/>
      <c r="Z455" s="6"/>
    </row>
    <row r="456" ht="47.25" hidden="1" customHeight="1">
      <c r="A456" s="120" t="s">
        <v>1715</v>
      </c>
      <c r="B456" s="122" t="s">
        <v>1852</v>
      </c>
      <c r="C456" s="108"/>
      <c r="D456" s="108"/>
      <c r="E456" s="113"/>
      <c r="F456" s="108"/>
      <c r="G456" s="108"/>
      <c r="H456" s="78"/>
      <c r="I456" s="78"/>
      <c r="J456" s="5"/>
      <c r="K456" s="6"/>
      <c r="L456" s="6"/>
      <c r="M456" s="6"/>
      <c r="N456" s="6"/>
      <c r="O456" s="6"/>
      <c r="P456" s="6"/>
      <c r="Q456" s="6"/>
      <c r="R456" s="6"/>
      <c r="S456" s="6"/>
      <c r="T456" s="6"/>
      <c r="U456" s="6"/>
      <c r="V456" s="6"/>
      <c r="W456" s="6"/>
      <c r="X456" s="6"/>
      <c r="Y456" s="6"/>
      <c r="Z456" s="6"/>
    </row>
    <row r="457" ht="39.75" customHeight="1">
      <c r="A457" s="152" t="s">
        <v>1717</v>
      </c>
      <c r="B457" s="99" t="s">
        <v>1719</v>
      </c>
      <c r="C457" s="3"/>
      <c r="D457" s="3"/>
      <c r="E457" s="3"/>
      <c r="F457" s="3"/>
      <c r="G457" s="4"/>
      <c r="H457" s="78">
        <f>SUM(D458:D465)</f>
        <v>12</v>
      </c>
      <c r="I457" s="78">
        <f>COUNT(D458:D465)*2</f>
        <v>16</v>
      </c>
      <c r="J457" s="5"/>
      <c r="K457" s="6"/>
      <c r="L457" s="6"/>
      <c r="M457" s="6"/>
      <c r="N457" s="6"/>
      <c r="O457" s="6"/>
      <c r="P457" s="6"/>
      <c r="Q457" s="6"/>
      <c r="R457" s="6"/>
      <c r="S457" s="6"/>
      <c r="T457" s="6"/>
      <c r="U457" s="6"/>
      <c r="V457" s="6"/>
      <c r="W457" s="6"/>
      <c r="X457" s="6"/>
      <c r="Y457" s="6"/>
      <c r="Z457" s="6"/>
    </row>
    <row r="458" ht="47.25" customHeight="1">
      <c r="A458" s="104" t="s">
        <v>1720</v>
      </c>
      <c r="B458" s="122" t="s">
        <v>1721</v>
      </c>
      <c r="C458" s="122" t="s">
        <v>1874</v>
      </c>
      <c r="D458" s="108">
        <v>1.0</v>
      </c>
      <c r="E458" s="113" t="s">
        <v>473</v>
      </c>
      <c r="F458" s="108"/>
      <c r="G458" s="108"/>
      <c r="H458" s="78"/>
      <c r="I458" s="78"/>
      <c r="J458" s="5"/>
      <c r="K458" s="6"/>
      <c r="L458" s="6"/>
      <c r="M458" s="6"/>
      <c r="N458" s="6"/>
      <c r="O458" s="6"/>
      <c r="P458" s="6"/>
      <c r="Q458" s="6"/>
      <c r="R458" s="6"/>
      <c r="S458" s="6"/>
      <c r="T458" s="6"/>
      <c r="U458" s="6"/>
      <c r="V458" s="6"/>
      <c r="W458" s="6"/>
      <c r="X458" s="6"/>
      <c r="Y458" s="6"/>
      <c r="Z458" s="6"/>
    </row>
    <row r="459" ht="45.0" customHeight="1">
      <c r="A459" s="104"/>
      <c r="B459" s="5"/>
      <c r="C459" s="134" t="s">
        <v>3463</v>
      </c>
      <c r="D459" s="108">
        <v>1.0</v>
      </c>
      <c r="E459" s="113" t="s">
        <v>1062</v>
      </c>
      <c r="F459" s="108"/>
      <c r="G459" s="110" t="s">
        <v>3464</v>
      </c>
      <c r="H459" s="78"/>
      <c r="I459" s="78"/>
      <c r="J459" s="5"/>
      <c r="K459" s="6"/>
      <c r="L459" s="6"/>
      <c r="M459" s="6"/>
      <c r="N459" s="6"/>
      <c r="O459" s="6"/>
      <c r="P459" s="6"/>
      <c r="Q459" s="6"/>
      <c r="R459" s="6"/>
      <c r="S459" s="6"/>
      <c r="T459" s="6"/>
      <c r="U459" s="6"/>
      <c r="V459" s="6"/>
      <c r="W459" s="6"/>
      <c r="X459" s="6"/>
      <c r="Y459" s="6"/>
      <c r="Z459" s="6"/>
    </row>
    <row r="460" ht="30.0" customHeight="1">
      <c r="A460" s="104"/>
      <c r="B460" s="5"/>
      <c r="C460" s="115" t="s">
        <v>1878</v>
      </c>
      <c r="D460" s="108">
        <v>2.0</v>
      </c>
      <c r="E460" s="113" t="s">
        <v>1053</v>
      </c>
      <c r="F460" s="108"/>
      <c r="G460" s="108"/>
      <c r="H460" s="78"/>
      <c r="I460" s="78"/>
      <c r="J460" s="5"/>
      <c r="K460" s="6"/>
      <c r="L460" s="6"/>
      <c r="M460" s="6"/>
      <c r="N460" s="6"/>
      <c r="O460" s="6"/>
      <c r="P460" s="6"/>
      <c r="Q460" s="6"/>
      <c r="R460" s="6"/>
      <c r="S460" s="6"/>
      <c r="T460" s="6"/>
      <c r="U460" s="6"/>
      <c r="V460" s="6"/>
      <c r="W460" s="6"/>
      <c r="X460" s="6"/>
      <c r="Y460" s="6"/>
      <c r="Z460" s="6"/>
    </row>
    <row r="461" ht="47.25" customHeight="1">
      <c r="A461" s="104" t="s">
        <v>1723</v>
      </c>
      <c r="B461" s="122" t="s">
        <v>1724</v>
      </c>
      <c r="C461" s="134" t="s">
        <v>1883</v>
      </c>
      <c r="D461" s="108">
        <v>2.0</v>
      </c>
      <c r="E461" s="113" t="s">
        <v>158</v>
      </c>
      <c r="F461" s="108"/>
      <c r="G461" s="108"/>
      <c r="H461" s="78"/>
      <c r="I461" s="78"/>
      <c r="J461" s="5"/>
      <c r="K461" s="6"/>
      <c r="L461" s="6"/>
      <c r="M461" s="6"/>
      <c r="N461" s="6"/>
      <c r="O461" s="6"/>
      <c r="P461" s="6"/>
      <c r="Q461" s="6"/>
      <c r="R461" s="6"/>
      <c r="S461" s="6"/>
      <c r="T461" s="6"/>
      <c r="U461" s="6"/>
      <c r="V461" s="6"/>
      <c r="W461" s="6"/>
      <c r="X461" s="6"/>
      <c r="Y461" s="6"/>
      <c r="Z461" s="6"/>
    </row>
    <row r="462" ht="30.0" customHeight="1">
      <c r="A462" s="104"/>
      <c r="B462" s="122"/>
      <c r="C462" s="134" t="s">
        <v>3466</v>
      </c>
      <c r="D462" s="108">
        <v>1.0</v>
      </c>
      <c r="E462" s="113" t="s">
        <v>158</v>
      </c>
      <c r="F462" s="108"/>
      <c r="G462" s="108"/>
      <c r="H462" s="78"/>
      <c r="I462" s="78"/>
      <c r="J462" s="5"/>
      <c r="K462" s="6"/>
      <c r="L462" s="6"/>
      <c r="M462" s="6"/>
      <c r="N462" s="6"/>
      <c r="O462" s="6"/>
      <c r="P462" s="6"/>
      <c r="Q462" s="6"/>
      <c r="R462" s="6"/>
      <c r="S462" s="6"/>
      <c r="T462" s="6"/>
      <c r="U462" s="6"/>
      <c r="V462" s="6"/>
      <c r="W462" s="6"/>
      <c r="X462" s="6"/>
      <c r="Y462" s="6"/>
      <c r="Z462" s="6"/>
    </row>
    <row r="463" ht="60.0" customHeight="1">
      <c r="A463" s="104"/>
      <c r="B463" s="122"/>
      <c r="C463" s="134" t="s">
        <v>3417</v>
      </c>
      <c r="D463" s="108">
        <v>2.0</v>
      </c>
      <c r="E463" s="113" t="s">
        <v>158</v>
      </c>
      <c r="F463" s="108"/>
      <c r="G463" s="108"/>
      <c r="H463" s="78"/>
      <c r="I463" s="78"/>
      <c r="J463" s="5"/>
      <c r="K463" s="6"/>
      <c r="L463" s="6"/>
      <c r="M463" s="6"/>
      <c r="N463" s="6"/>
      <c r="O463" s="6"/>
      <c r="P463" s="6"/>
      <c r="Q463" s="6"/>
      <c r="R463" s="6"/>
      <c r="S463" s="6"/>
      <c r="T463" s="6"/>
      <c r="U463" s="6"/>
      <c r="V463" s="6"/>
      <c r="W463" s="6"/>
      <c r="X463" s="6"/>
      <c r="Y463" s="6"/>
      <c r="Z463" s="6"/>
    </row>
    <row r="464" ht="45.0" customHeight="1">
      <c r="A464" s="104" t="s">
        <v>1725</v>
      </c>
      <c r="B464" s="110" t="s">
        <v>1726</v>
      </c>
      <c r="C464" s="179" t="s">
        <v>1992</v>
      </c>
      <c r="D464" s="108">
        <v>2.0</v>
      </c>
      <c r="E464" s="192" t="s">
        <v>158</v>
      </c>
      <c r="F464" s="108"/>
      <c r="G464" s="108"/>
      <c r="H464" s="78"/>
      <c r="I464" s="78"/>
      <c r="J464" s="5"/>
      <c r="K464" s="6"/>
      <c r="L464" s="6"/>
      <c r="M464" s="6"/>
      <c r="N464" s="6"/>
      <c r="O464" s="6"/>
      <c r="P464" s="6"/>
      <c r="Q464" s="6"/>
      <c r="R464" s="6"/>
      <c r="S464" s="6"/>
      <c r="T464" s="6"/>
      <c r="U464" s="6"/>
      <c r="V464" s="6"/>
      <c r="W464" s="6"/>
      <c r="X464" s="6"/>
      <c r="Y464" s="6"/>
      <c r="Z464" s="6"/>
    </row>
    <row r="465" ht="45.0" customHeight="1">
      <c r="A465" s="104"/>
      <c r="B465" s="110"/>
      <c r="C465" s="179" t="s">
        <v>1996</v>
      </c>
      <c r="D465" s="108">
        <v>1.0</v>
      </c>
      <c r="E465" s="192" t="s">
        <v>114</v>
      </c>
      <c r="F465" s="108"/>
      <c r="G465" s="110" t="s">
        <v>3467</v>
      </c>
      <c r="H465" s="78"/>
      <c r="I465" s="78"/>
      <c r="J465" s="5"/>
      <c r="K465" s="6"/>
      <c r="L465" s="6"/>
      <c r="M465" s="6"/>
      <c r="N465" s="6"/>
      <c r="O465" s="6"/>
      <c r="P465" s="6"/>
      <c r="Q465" s="6"/>
      <c r="R465" s="6"/>
      <c r="S465" s="6"/>
      <c r="T465" s="6"/>
      <c r="U465" s="6"/>
      <c r="V465" s="6"/>
      <c r="W465" s="6"/>
      <c r="X465" s="6"/>
      <c r="Y465" s="6"/>
      <c r="Z465" s="6"/>
    </row>
    <row r="466" ht="78.75" hidden="1" customHeight="1">
      <c r="A466" s="120" t="s">
        <v>1728</v>
      </c>
      <c r="B466" s="106" t="s">
        <v>1729</v>
      </c>
      <c r="C466" s="108"/>
      <c r="D466" s="108"/>
      <c r="E466" s="113"/>
      <c r="F466" s="108"/>
      <c r="G466" s="108"/>
      <c r="H466" s="78"/>
      <c r="I466" s="78"/>
      <c r="J466" s="5"/>
      <c r="K466" s="6"/>
      <c r="L466" s="6"/>
      <c r="M466" s="6"/>
      <c r="N466" s="6"/>
      <c r="O466" s="6"/>
      <c r="P466" s="6"/>
      <c r="Q466" s="6"/>
      <c r="R466" s="6"/>
      <c r="S466" s="6"/>
      <c r="T466" s="6"/>
      <c r="U466" s="6"/>
      <c r="V466" s="6"/>
      <c r="W466" s="6"/>
      <c r="X466" s="6"/>
      <c r="Y466" s="6"/>
      <c r="Z466" s="6"/>
    </row>
    <row r="467" ht="39.75" hidden="1" customHeight="1">
      <c r="A467" s="217" t="s">
        <v>1732</v>
      </c>
      <c r="B467" s="99" t="s">
        <v>1914</v>
      </c>
      <c r="C467" s="3"/>
      <c r="D467" s="3"/>
      <c r="E467" s="3"/>
      <c r="F467" s="3"/>
      <c r="G467" s="4"/>
      <c r="H467" s="78"/>
      <c r="I467" s="78"/>
      <c r="J467" s="5"/>
      <c r="K467" s="6"/>
      <c r="L467" s="6"/>
      <c r="M467" s="6"/>
      <c r="N467" s="6"/>
      <c r="O467" s="6"/>
      <c r="P467" s="6"/>
      <c r="Q467" s="6"/>
      <c r="R467" s="6"/>
      <c r="S467" s="6"/>
      <c r="T467" s="6"/>
      <c r="U467" s="6"/>
      <c r="V467" s="6"/>
      <c r="W467" s="6"/>
      <c r="X467" s="6"/>
      <c r="Y467" s="6"/>
      <c r="Z467" s="6"/>
    </row>
    <row r="468" ht="47.25" hidden="1" customHeight="1">
      <c r="A468" s="120" t="s">
        <v>1744</v>
      </c>
      <c r="B468" s="122" t="s">
        <v>1745</v>
      </c>
      <c r="C468" s="122"/>
      <c r="D468" s="108"/>
      <c r="E468" s="113"/>
      <c r="F468" s="108"/>
      <c r="G468" s="108"/>
      <c r="H468" s="78"/>
      <c r="I468" s="78"/>
      <c r="J468" s="5"/>
      <c r="K468" s="6"/>
      <c r="L468" s="6"/>
      <c r="M468" s="6"/>
      <c r="N468" s="6"/>
      <c r="O468" s="6"/>
      <c r="P468" s="6"/>
      <c r="Q468" s="6"/>
      <c r="R468" s="6"/>
      <c r="S468" s="6"/>
      <c r="T468" s="6"/>
      <c r="U468" s="6"/>
      <c r="V468" s="6"/>
      <c r="W468" s="6"/>
      <c r="X468" s="6"/>
      <c r="Y468" s="6"/>
      <c r="Z468" s="6"/>
    </row>
    <row r="469" ht="78.75" hidden="1" customHeight="1">
      <c r="A469" s="120" t="s">
        <v>1752</v>
      </c>
      <c r="B469" s="122" t="s">
        <v>1928</v>
      </c>
      <c r="C469" s="108"/>
      <c r="D469" s="108"/>
      <c r="E469" s="113"/>
      <c r="F469" s="108"/>
      <c r="G469" s="108"/>
      <c r="H469" s="78"/>
      <c r="I469" s="78"/>
      <c r="J469" s="5"/>
      <c r="K469" s="6"/>
      <c r="L469" s="6"/>
      <c r="M469" s="6"/>
      <c r="N469" s="6"/>
      <c r="O469" s="6"/>
      <c r="P469" s="6"/>
      <c r="Q469" s="6"/>
      <c r="R469" s="6"/>
      <c r="S469" s="6"/>
      <c r="T469" s="6"/>
      <c r="U469" s="6"/>
      <c r="V469" s="6"/>
      <c r="W469" s="6"/>
      <c r="X469" s="6"/>
      <c r="Y469" s="6"/>
      <c r="Z469" s="6"/>
    </row>
    <row r="470" ht="63.0" hidden="1" customHeight="1">
      <c r="A470" s="120" t="s">
        <v>1782</v>
      </c>
      <c r="B470" s="122" t="s">
        <v>1931</v>
      </c>
      <c r="C470" s="108"/>
      <c r="D470" s="108"/>
      <c r="E470" s="113"/>
      <c r="F470" s="108"/>
      <c r="G470" s="108"/>
      <c r="H470" s="78"/>
      <c r="I470" s="78"/>
      <c r="J470" s="5"/>
      <c r="K470" s="6"/>
      <c r="L470" s="6"/>
      <c r="M470" s="6"/>
      <c r="N470" s="6"/>
      <c r="O470" s="6"/>
      <c r="P470" s="6"/>
      <c r="Q470" s="6"/>
      <c r="R470" s="6"/>
      <c r="S470" s="6"/>
      <c r="T470" s="6"/>
      <c r="U470" s="6"/>
      <c r="V470" s="6"/>
      <c r="W470" s="6"/>
      <c r="X470" s="6"/>
      <c r="Y470" s="6"/>
      <c r="Z470" s="6"/>
    </row>
    <row r="471" ht="78.75" hidden="1" customHeight="1">
      <c r="A471" s="120" t="s">
        <v>1787</v>
      </c>
      <c r="B471" s="122" t="s">
        <v>1788</v>
      </c>
      <c r="C471" s="108"/>
      <c r="D471" s="108"/>
      <c r="E471" s="113"/>
      <c r="F471" s="108"/>
      <c r="G471" s="108"/>
      <c r="H471" s="78"/>
      <c r="I471" s="78"/>
      <c r="J471" s="5"/>
      <c r="K471" s="6"/>
      <c r="L471" s="6"/>
      <c r="M471" s="6"/>
      <c r="N471" s="6"/>
      <c r="O471" s="6"/>
      <c r="P471" s="6"/>
      <c r="Q471" s="6"/>
      <c r="R471" s="6"/>
      <c r="S471" s="6"/>
      <c r="T471" s="6"/>
      <c r="U471" s="6"/>
      <c r="V471" s="6"/>
      <c r="W471" s="6"/>
      <c r="X471" s="6"/>
      <c r="Y471" s="6"/>
      <c r="Z471" s="6"/>
    </row>
    <row r="472" ht="63.0" hidden="1" customHeight="1">
      <c r="A472" s="120" t="s">
        <v>1792</v>
      </c>
      <c r="B472" s="106" t="s">
        <v>1793</v>
      </c>
      <c r="C472" s="108"/>
      <c r="D472" s="108"/>
      <c r="E472" s="113"/>
      <c r="F472" s="108"/>
      <c r="G472" s="108"/>
      <c r="H472" s="78"/>
      <c r="I472" s="78"/>
      <c r="J472" s="5"/>
      <c r="K472" s="6"/>
      <c r="L472" s="6"/>
      <c r="M472" s="6"/>
      <c r="N472" s="6"/>
      <c r="O472" s="6"/>
      <c r="P472" s="6"/>
      <c r="Q472" s="6"/>
      <c r="R472" s="6"/>
      <c r="S472" s="6"/>
      <c r="T472" s="6"/>
      <c r="U472" s="6"/>
      <c r="V472" s="6"/>
      <c r="W472" s="6"/>
      <c r="X472" s="6"/>
      <c r="Y472" s="6"/>
      <c r="Z472" s="6"/>
    </row>
    <row r="473" ht="45.0" hidden="1" customHeight="1">
      <c r="A473" s="120" t="s">
        <v>1799</v>
      </c>
      <c r="B473" s="110" t="s">
        <v>1800</v>
      </c>
      <c r="C473" s="108"/>
      <c r="D473" s="108"/>
      <c r="E473" s="113"/>
      <c r="F473" s="108"/>
      <c r="G473" s="108"/>
      <c r="H473" s="78"/>
      <c r="I473" s="78"/>
      <c r="J473" s="5"/>
      <c r="K473" s="6"/>
      <c r="L473" s="6"/>
      <c r="M473" s="6"/>
      <c r="N473" s="6"/>
      <c r="O473" s="6"/>
      <c r="P473" s="6"/>
      <c r="Q473" s="6"/>
      <c r="R473" s="6"/>
      <c r="S473" s="6"/>
      <c r="T473" s="6"/>
      <c r="U473" s="6"/>
      <c r="V473" s="6"/>
      <c r="W473" s="6"/>
      <c r="X473" s="6"/>
      <c r="Y473" s="6"/>
      <c r="Z473" s="6"/>
    </row>
    <row r="474" ht="39.75" hidden="1" customHeight="1">
      <c r="A474" s="217" t="s">
        <v>1817</v>
      </c>
      <c r="B474" s="99" t="s">
        <v>1945</v>
      </c>
      <c r="C474" s="3"/>
      <c r="D474" s="3"/>
      <c r="E474" s="3"/>
      <c r="F474" s="3"/>
      <c r="G474" s="4"/>
      <c r="H474" s="78"/>
      <c r="I474" s="78"/>
      <c r="J474" s="5"/>
      <c r="K474" s="6"/>
      <c r="L474" s="6"/>
      <c r="M474" s="6"/>
      <c r="N474" s="6"/>
      <c r="O474" s="6"/>
      <c r="P474" s="6"/>
      <c r="Q474" s="6"/>
      <c r="R474" s="6"/>
      <c r="S474" s="6"/>
      <c r="T474" s="6"/>
      <c r="U474" s="6"/>
      <c r="V474" s="6"/>
      <c r="W474" s="6"/>
      <c r="X474" s="6"/>
      <c r="Y474" s="6"/>
      <c r="Z474" s="6"/>
    </row>
    <row r="475" ht="110.25" hidden="1" customHeight="1">
      <c r="A475" s="120" t="s">
        <v>1822</v>
      </c>
      <c r="B475" s="122" t="s">
        <v>1964</v>
      </c>
      <c r="C475" s="108"/>
      <c r="D475" s="108"/>
      <c r="E475" s="113"/>
      <c r="F475" s="108"/>
      <c r="G475" s="108"/>
      <c r="H475" s="78"/>
      <c r="I475" s="78"/>
      <c r="J475" s="5"/>
      <c r="K475" s="6"/>
      <c r="L475" s="6"/>
      <c r="M475" s="6"/>
      <c r="N475" s="6"/>
      <c r="O475" s="6"/>
      <c r="P475" s="6"/>
      <c r="Q475" s="6"/>
      <c r="R475" s="6"/>
      <c r="S475" s="6"/>
      <c r="T475" s="6"/>
      <c r="U475" s="6"/>
      <c r="V475" s="6"/>
      <c r="W475" s="6"/>
      <c r="X475" s="6"/>
      <c r="Y475" s="6"/>
      <c r="Z475" s="6"/>
    </row>
    <row r="476" ht="63.0" hidden="1" customHeight="1">
      <c r="A476" s="120" t="s">
        <v>1826</v>
      </c>
      <c r="B476" s="122" t="s">
        <v>1827</v>
      </c>
      <c r="C476" s="108"/>
      <c r="D476" s="108"/>
      <c r="E476" s="113"/>
      <c r="F476" s="108"/>
      <c r="G476" s="108"/>
      <c r="H476" s="78"/>
      <c r="I476" s="78"/>
      <c r="J476" s="5"/>
      <c r="K476" s="6"/>
      <c r="L476" s="6"/>
      <c r="M476" s="6"/>
      <c r="N476" s="6"/>
      <c r="O476" s="6"/>
      <c r="P476" s="6"/>
      <c r="Q476" s="6"/>
      <c r="R476" s="6"/>
      <c r="S476" s="6"/>
      <c r="T476" s="6"/>
      <c r="U476" s="6"/>
      <c r="V476" s="6"/>
      <c r="W476" s="6"/>
      <c r="X476" s="6"/>
      <c r="Y476" s="6"/>
      <c r="Z476" s="6"/>
    </row>
    <row r="477" ht="63.0" hidden="1" customHeight="1">
      <c r="A477" s="120" t="s">
        <v>1828</v>
      </c>
      <c r="B477" s="122" t="s">
        <v>2025</v>
      </c>
      <c r="C477" s="108"/>
      <c r="D477" s="108"/>
      <c r="E477" s="113"/>
      <c r="F477" s="108"/>
      <c r="G477" s="108"/>
      <c r="H477" s="78"/>
      <c r="I477" s="78"/>
      <c r="J477" s="5"/>
      <c r="K477" s="6"/>
      <c r="L477" s="6"/>
      <c r="M477" s="6"/>
      <c r="N477" s="6"/>
      <c r="O477" s="6"/>
      <c r="P477" s="6"/>
      <c r="Q477" s="6"/>
      <c r="R477" s="6"/>
      <c r="S477" s="6"/>
      <c r="T477" s="6"/>
      <c r="U477" s="6"/>
      <c r="V477" s="6"/>
      <c r="W477" s="6"/>
      <c r="X477" s="6"/>
      <c r="Y477" s="6"/>
      <c r="Z477" s="6"/>
    </row>
    <row r="478" ht="63.0" hidden="1" customHeight="1">
      <c r="A478" s="120" t="s">
        <v>1831</v>
      </c>
      <c r="B478" s="122" t="s">
        <v>1832</v>
      </c>
      <c r="C478" s="108"/>
      <c r="D478" s="108"/>
      <c r="E478" s="113"/>
      <c r="F478" s="108"/>
      <c r="G478" s="108"/>
      <c r="H478" s="78"/>
      <c r="I478" s="78"/>
      <c r="J478" s="5"/>
      <c r="K478" s="6"/>
      <c r="L478" s="6"/>
      <c r="M478" s="6"/>
      <c r="N478" s="6"/>
      <c r="O478" s="6"/>
      <c r="P478" s="6"/>
      <c r="Q478" s="6"/>
      <c r="R478" s="6"/>
      <c r="S478" s="6"/>
      <c r="T478" s="6"/>
      <c r="U478" s="6"/>
      <c r="V478" s="6"/>
      <c r="W478" s="6"/>
      <c r="X478" s="6"/>
      <c r="Y478" s="6"/>
      <c r="Z478" s="6"/>
    </row>
    <row r="479" ht="39.75" hidden="1" customHeight="1">
      <c r="A479" s="217" t="s">
        <v>1833</v>
      </c>
      <c r="B479" s="99" t="s">
        <v>2085</v>
      </c>
      <c r="C479" s="3"/>
      <c r="D479" s="3"/>
      <c r="E479" s="3"/>
      <c r="F479" s="3"/>
      <c r="G479" s="4"/>
      <c r="H479" s="78"/>
      <c r="I479" s="78"/>
      <c r="J479" s="5"/>
      <c r="K479" s="6"/>
      <c r="L479" s="6"/>
      <c r="M479" s="6"/>
      <c r="N479" s="6"/>
      <c r="O479" s="6"/>
      <c r="P479" s="6"/>
      <c r="Q479" s="6"/>
      <c r="R479" s="6"/>
      <c r="S479" s="6"/>
      <c r="T479" s="6"/>
      <c r="U479" s="6"/>
      <c r="V479" s="6"/>
      <c r="W479" s="6"/>
      <c r="X479" s="6"/>
      <c r="Y479" s="6"/>
      <c r="Z479" s="6"/>
    </row>
    <row r="480" ht="31.5" hidden="1" customHeight="1">
      <c r="A480" s="120" t="s">
        <v>1837</v>
      </c>
      <c r="B480" s="122" t="s">
        <v>2097</v>
      </c>
      <c r="C480" s="108"/>
      <c r="D480" s="108"/>
      <c r="E480" s="113"/>
      <c r="F480" s="108"/>
      <c r="G480" s="108"/>
      <c r="H480" s="78"/>
      <c r="I480" s="78"/>
      <c r="J480" s="5"/>
      <c r="K480" s="6"/>
      <c r="L480" s="6"/>
      <c r="M480" s="6"/>
      <c r="N480" s="6"/>
      <c r="O480" s="6"/>
      <c r="P480" s="6"/>
      <c r="Q480" s="6"/>
      <c r="R480" s="6"/>
      <c r="S480" s="6"/>
      <c r="T480" s="6"/>
      <c r="U480" s="6"/>
      <c r="V480" s="6"/>
      <c r="W480" s="6"/>
      <c r="X480" s="6"/>
      <c r="Y480" s="6"/>
      <c r="Z480" s="6"/>
    </row>
    <row r="481" ht="63.0" hidden="1" customHeight="1">
      <c r="A481" s="120" t="s">
        <v>1839</v>
      </c>
      <c r="B481" s="122" t="s">
        <v>2113</v>
      </c>
      <c r="C481" s="108"/>
      <c r="D481" s="108"/>
      <c r="E481" s="113"/>
      <c r="F481" s="108"/>
      <c r="G481" s="108"/>
      <c r="H481" s="78"/>
      <c r="I481" s="78"/>
      <c r="J481" s="5"/>
      <c r="K481" s="6"/>
      <c r="L481" s="6"/>
      <c r="M481" s="6"/>
      <c r="N481" s="6"/>
      <c r="O481" s="6"/>
      <c r="P481" s="6"/>
      <c r="Q481" s="6"/>
      <c r="R481" s="6"/>
      <c r="S481" s="6"/>
      <c r="T481" s="6"/>
      <c r="U481" s="6"/>
      <c r="V481" s="6"/>
      <c r="W481" s="6"/>
      <c r="X481" s="6"/>
      <c r="Y481" s="6"/>
      <c r="Z481" s="6"/>
    </row>
    <row r="482" ht="47.25" hidden="1" customHeight="1">
      <c r="A482" s="120" t="s">
        <v>1841</v>
      </c>
      <c r="B482" s="122" t="s">
        <v>1842</v>
      </c>
      <c r="C482" s="108"/>
      <c r="D482" s="108"/>
      <c r="E482" s="113"/>
      <c r="F482" s="108"/>
      <c r="G482" s="108"/>
      <c r="H482" s="78"/>
      <c r="I482" s="78"/>
      <c r="J482" s="5"/>
      <c r="K482" s="6"/>
      <c r="L482" s="6"/>
      <c r="M482" s="6"/>
      <c r="N482" s="6"/>
      <c r="O482" s="6"/>
      <c r="P482" s="6"/>
      <c r="Q482" s="6"/>
      <c r="R482" s="6"/>
      <c r="S482" s="6"/>
      <c r="T482" s="6"/>
      <c r="U482" s="6"/>
      <c r="V482" s="6"/>
      <c r="W482" s="6"/>
      <c r="X482" s="6"/>
      <c r="Y482" s="6"/>
      <c r="Z482" s="6"/>
    </row>
    <row r="483" ht="63.0" hidden="1" customHeight="1">
      <c r="A483" s="120" t="s">
        <v>1843</v>
      </c>
      <c r="B483" s="122" t="s">
        <v>2116</v>
      </c>
      <c r="C483" s="108"/>
      <c r="D483" s="108"/>
      <c r="E483" s="113"/>
      <c r="F483" s="108"/>
      <c r="G483" s="108"/>
      <c r="H483" s="78"/>
      <c r="I483" s="78"/>
      <c r="J483" s="5"/>
      <c r="K483" s="6"/>
      <c r="L483" s="6"/>
      <c r="M483" s="6"/>
      <c r="N483" s="6"/>
      <c r="O483" s="6"/>
      <c r="P483" s="6"/>
      <c r="Q483" s="6"/>
      <c r="R483" s="6"/>
      <c r="S483" s="6"/>
      <c r="T483" s="6"/>
      <c r="U483" s="6"/>
      <c r="V483" s="6"/>
      <c r="W483" s="6"/>
      <c r="X483" s="6"/>
      <c r="Y483" s="6"/>
      <c r="Z483" s="6"/>
    </row>
    <row r="484" ht="47.25" hidden="1" customHeight="1">
      <c r="A484" s="120" t="s">
        <v>1845</v>
      </c>
      <c r="B484" s="122" t="s">
        <v>1846</v>
      </c>
      <c r="C484" s="108"/>
      <c r="D484" s="108"/>
      <c r="E484" s="113"/>
      <c r="F484" s="108"/>
      <c r="G484" s="108"/>
      <c r="H484" s="78"/>
      <c r="I484" s="78"/>
      <c r="J484" s="5"/>
      <c r="K484" s="6"/>
      <c r="L484" s="6"/>
      <c r="M484" s="6"/>
      <c r="N484" s="6"/>
      <c r="O484" s="6"/>
      <c r="P484" s="6"/>
      <c r="Q484" s="6"/>
      <c r="R484" s="6"/>
      <c r="S484" s="6"/>
      <c r="T484" s="6"/>
      <c r="U484" s="6"/>
      <c r="V484" s="6"/>
      <c r="W484" s="6"/>
      <c r="X484" s="6"/>
      <c r="Y484" s="6"/>
      <c r="Z484" s="6"/>
    </row>
    <row r="485" ht="39.75" customHeight="1">
      <c r="A485" s="152" t="s">
        <v>1847</v>
      </c>
      <c r="B485" s="99" t="s">
        <v>1848</v>
      </c>
      <c r="C485" s="3"/>
      <c r="D485" s="3"/>
      <c r="E485" s="3"/>
      <c r="F485" s="3"/>
      <c r="G485" s="4"/>
      <c r="H485" s="78">
        <f>SUM(D486:D489)</f>
        <v>4</v>
      </c>
      <c r="I485" s="78">
        <f>COUNT(D486:D489)*2</f>
        <v>8</v>
      </c>
      <c r="J485" s="5"/>
      <c r="K485" s="6"/>
      <c r="L485" s="6"/>
      <c r="M485" s="6"/>
      <c r="N485" s="6"/>
      <c r="O485" s="6"/>
      <c r="P485" s="6"/>
      <c r="Q485" s="6"/>
      <c r="R485" s="6"/>
      <c r="S485" s="6"/>
      <c r="T485" s="6"/>
      <c r="U485" s="6"/>
      <c r="V485" s="6"/>
      <c r="W485" s="6"/>
      <c r="X485" s="6"/>
      <c r="Y485" s="6"/>
      <c r="Z485" s="6"/>
    </row>
    <row r="486" ht="47.25" customHeight="1">
      <c r="A486" s="104" t="s">
        <v>1853</v>
      </c>
      <c r="B486" s="122" t="s">
        <v>1854</v>
      </c>
      <c r="C486" s="110" t="s">
        <v>3471</v>
      </c>
      <c r="D486" s="147">
        <v>1.0</v>
      </c>
      <c r="E486" s="109" t="s">
        <v>158</v>
      </c>
      <c r="F486" s="134" t="s">
        <v>3472</v>
      </c>
      <c r="G486" s="110" t="s">
        <v>3473</v>
      </c>
      <c r="H486" s="78"/>
      <c r="I486" s="78"/>
      <c r="J486" s="5"/>
      <c r="K486" s="6"/>
      <c r="L486" s="6"/>
      <c r="M486" s="6"/>
      <c r="N486" s="6"/>
      <c r="O486" s="6"/>
      <c r="P486" s="6"/>
      <c r="Q486" s="6"/>
      <c r="R486" s="6"/>
      <c r="S486" s="6"/>
      <c r="T486" s="6"/>
      <c r="U486" s="6"/>
      <c r="V486" s="6"/>
      <c r="W486" s="6"/>
      <c r="X486" s="6"/>
      <c r="Y486" s="6"/>
      <c r="Z486" s="6"/>
    </row>
    <row r="487" ht="75.0" customHeight="1">
      <c r="A487" s="104" t="s">
        <v>1892</v>
      </c>
      <c r="B487" s="110" t="s">
        <v>1893</v>
      </c>
      <c r="C487" s="134" t="s">
        <v>3474</v>
      </c>
      <c r="D487" s="147">
        <v>1.0</v>
      </c>
      <c r="E487" s="109" t="s">
        <v>158</v>
      </c>
      <c r="F487" s="158" t="s">
        <v>3475</v>
      </c>
      <c r="G487" s="108"/>
      <c r="H487" s="78"/>
      <c r="I487" s="78"/>
      <c r="J487" s="5"/>
      <c r="K487" s="6"/>
      <c r="L487" s="6"/>
      <c r="M487" s="6"/>
      <c r="N487" s="6"/>
      <c r="O487" s="6"/>
      <c r="P487" s="6"/>
      <c r="Q487" s="6"/>
      <c r="R487" s="6"/>
      <c r="S487" s="6"/>
      <c r="T487" s="6"/>
      <c r="U487" s="6"/>
      <c r="V487" s="6"/>
      <c r="W487" s="6"/>
      <c r="X487" s="6"/>
      <c r="Y487" s="6"/>
      <c r="Z487" s="6"/>
    </row>
    <row r="488" ht="63.0" customHeight="1">
      <c r="A488" s="104" t="s">
        <v>1897</v>
      </c>
      <c r="B488" s="122" t="s">
        <v>1898</v>
      </c>
      <c r="C488" s="134" t="s">
        <v>3474</v>
      </c>
      <c r="D488" s="147">
        <v>1.0</v>
      </c>
      <c r="E488" s="109" t="s">
        <v>158</v>
      </c>
      <c r="F488" s="158" t="s">
        <v>3475</v>
      </c>
      <c r="G488" s="108"/>
      <c r="H488" s="78"/>
      <c r="I488" s="78"/>
      <c r="J488" s="5"/>
      <c r="K488" s="6"/>
      <c r="L488" s="6"/>
      <c r="M488" s="6"/>
      <c r="N488" s="6"/>
      <c r="O488" s="6"/>
      <c r="P488" s="6"/>
      <c r="Q488" s="6"/>
      <c r="R488" s="6"/>
      <c r="S488" s="6"/>
      <c r="T488" s="6"/>
      <c r="U488" s="6"/>
      <c r="V488" s="6"/>
      <c r="W488" s="6"/>
      <c r="X488" s="6"/>
      <c r="Y488" s="6"/>
      <c r="Z488" s="6"/>
    </row>
    <row r="489" ht="47.25" customHeight="1">
      <c r="A489" s="104" t="s">
        <v>1900</v>
      </c>
      <c r="B489" s="122" t="s">
        <v>1901</v>
      </c>
      <c r="C489" s="134" t="s">
        <v>3474</v>
      </c>
      <c r="D489" s="147">
        <v>1.0</v>
      </c>
      <c r="E489" s="109" t="s">
        <v>158</v>
      </c>
      <c r="F489" s="158" t="s">
        <v>3475</v>
      </c>
      <c r="G489" s="108"/>
      <c r="H489" s="78"/>
      <c r="I489" s="78"/>
      <c r="J489" s="5"/>
      <c r="K489" s="6"/>
      <c r="L489" s="6"/>
      <c r="M489" s="6"/>
      <c r="N489" s="6"/>
      <c r="O489" s="6"/>
      <c r="P489" s="6"/>
      <c r="Q489" s="6"/>
      <c r="R489" s="6"/>
      <c r="S489" s="6"/>
      <c r="T489" s="6"/>
      <c r="U489" s="6"/>
      <c r="V489" s="6"/>
      <c r="W489" s="6"/>
      <c r="X489" s="6"/>
      <c r="Y489" s="6"/>
      <c r="Z489" s="6"/>
    </row>
    <row r="490" ht="78.75" hidden="1" customHeight="1">
      <c r="A490" s="120" t="s">
        <v>1902</v>
      </c>
      <c r="B490" s="106" t="s">
        <v>1903</v>
      </c>
      <c r="C490" s="108"/>
      <c r="D490" s="108"/>
      <c r="E490" s="113"/>
      <c r="F490" s="108"/>
      <c r="G490" s="108"/>
      <c r="H490" s="78"/>
      <c r="I490" s="78"/>
      <c r="J490" s="5"/>
      <c r="K490" s="6"/>
      <c r="L490" s="6"/>
      <c r="M490" s="6"/>
      <c r="N490" s="6"/>
      <c r="O490" s="6"/>
      <c r="P490" s="6"/>
      <c r="Q490" s="6"/>
      <c r="R490" s="6"/>
      <c r="S490" s="6"/>
      <c r="T490" s="6"/>
      <c r="U490" s="6"/>
      <c r="V490" s="6"/>
      <c r="W490" s="6"/>
      <c r="X490" s="6"/>
      <c r="Y490" s="6"/>
      <c r="Z490" s="6"/>
    </row>
    <row r="491" ht="63.0" hidden="1" customHeight="1">
      <c r="A491" s="120" t="s">
        <v>1904</v>
      </c>
      <c r="B491" s="122" t="s">
        <v>1905</v>
      </c>
      <c r="C491" s="108"/>
      <c r="D491" s="108"/>
      <c r="E491" s="113"/>
      <c r="F491" s="108"/>
      <c r="G491" s="108"/>
      <c r="H491" s="78"/>
      <c r="I491" s="78"/>
      <c r="J491" s="5"/>
      <c r="K491" s="6"/>
      <c r="L491" s="6"/>
      <c r="M491" s="6"/>
      <c r="N491" s="6"/>
      <c r="O491" s="6"/>
      <c r="P491" s="6"/>
      <c r="Q491" s="6"/>
      <c r="R491" s="6"/>
      <c r="S491" s="6"/>
      <c r="T491" s="6"/>
      <c r="U491" s="6"/>
      <c r="V491" s="6"/>
      <c r="W491" s="6"/>
      <c r="X491" s="6"/>
      <c r="Y491" s="6"/>
      <c r="Z491" s="6"/>
    </row>
    <row r="492" ht="63.0" hidden="1" customHeight="1">
      <c r="A492" s="120" t="s">
        <v>1907</v>
      </c>
      <c r="B492" s="122" t="s">
        <v>1908</v>
      </c>
      <c r="C492" s="108"/>
      <c r="D492" s="108"/>
      <c r="E492" s="113"/>
      <c r="F492" s="108"/>
      <c r="G492" s="108"/>
      <c r="H492" s="78"/>
      <c r="I492" s="78"/>
      <c r="J492" s="5"/>
      <c r="K492" s="6"/>
      <c r="L492" s="6"/>
      <c r="M492" s="6"/>
      <c r="N492" s="6"/>
      <c r="O492" s="6"/>
      <c r="P492" s="6"/>
      <c r="Q492" s="6"/>
      <c r="R492" s="6"/>
      <c r="S492" s="6"/>
      <c r="T492" s="6"/>
      <c r="U492" s="6"/>
      <c r="V492" s="6"/>
      <c r="W492" s="6"/>
      <c r="X492" s="6"/>
      <c r="Y492" s="6"/>
      <c r="Z492" s="6"/>
    </row>
    <row r="493" ht="39.75" hidden="1" customHeight="1">
      <c r="A493" s="217" t="s">
        <v>1910</v>
      </c>
      <c r="B493" s="99" t="s">
        <v>2130</v>
      </c>
      <c r="C493" s="3"/>
      <c r="D493" s="3"/>
      <c r="E493" s="3"/>
      <c r="F493" s="3"/>
      <c r="G493" s="4"/>
      <c r="H493" s="78"/>
      <c r="I493" s="78"/>
      <c r="J493" s="5"/>
      <c r="K493" s="6"/>
      <c r="L493" s="6"/>
      <c r="M493" s="6"/>
      <c r="N493" s="6"/>
      <c r="O493" s="6"/>
      <c r="P493" s="6"/>
      <c r="Q493" s="6"/>
      <c r="R493" s="6"/>
      <c r="S493" s="6"/>
      <c r="T493" s="6"/>
      <c r="U493" s="6"/>
      <c r="V493" s="6"/>
      <c r="W493" s="6"/>
      <c r="X493" s="6"/>
      <c r="Y493" s="6"/>
      <c r="Z493" s="6"/>
    </row>
    <row r="494" ht="47.25" hidden="1" customHeight="1">
      <c r="A494" s="120" t="s">
        <v>1912</v>
      </c>
      <c r="B494" s="122" t="s">
        <v>1913</v>
      </c>
      <c r="C494" s="108"/>
      <c r="D494" s="108"/>
      <c r="E494" s="113"/>
      <c r="F494" s="108"/>
      <c r="G494" s="108"/>
      <c r="H494" s="78"/>
      <c r="I494" s="78"/>
      <c r="J494" s="5"/>
      <c r="K494" s="6"/>
      <c r="L494" s="6"/>
      <c r="M494" s="6"/>
      <c r="N494" s="6"/>
      <c r="O494" s="6"/>
      <c r="P494" s="6"/>
      <c r="Q494" s="6"/>
      <c r="R494" s="6"/>
      <c r="S494" s="6"/>
      <c r="T494" s="6"/>
      <c r="U494" s="6"/>
      <c r="V494" s="6"/>
      <c r="W494" s="6"/>
      <c r="X494" s="6"/>
      <c r="Y494" s="6"/>
      <c r="Z494" s="6"/>
    </row>
    <row r="495" ht="47.25" hidden="1" customHeight="1">
      <c r="A495" s="120" t="s">
        <v>1915</v>
      </c>
      <c r="B495" s="122" t="s">
        <v>2140</v>
      </c>
      <c r="C495" s="108"/>
      <c r="D495" s="108"/>
      <c r="E495" s="113"/>
      <c r="F495" s="108"/>
      <c r="G495" s="108"/>
      <c r="H495" s="78"/>
      <c r="I495" s="78"/>
      <c r="J495" s="5"/>
      <c r="K495" s="6"/>
      <c r="L495" s="6"/>
      <c r="M495" s="6"/>
      <c r="N495" s="6"/>
      <c r="O495" s="6"/>
      <c r="P495" s="6"/>
      <c r="Q495" s="6"/>
      <c r="R495" s="6"/>
      <c r="S495" s="6"/>
      <c r="T495" s="6"/>
      <c r="U495" s="6"/>
      <c r="V495" s="6"/>
      <c r="W495" s="6"/>
      <c r="X495" s="6"/>
      <c r="Y495" s="6"/>
      <c r="Z495" s="6"/>
    </row>
    <row r="496" ht="47.25" hidden="1" customHeight="1">
      <c r="A496" s="120" t="s">
        <v>1918</v>
      </c>
      <c r="B496" s="122" t="s">
        <v>2143</v>
      </c>
      <c r="C496" s="108"/>
      <c r="D496" s="108"/>
      <c r="E496" s="113"/>
      <c r="F496" s="108"/>
      <c r="G496" s="108"/>
      <c r="H496" s="78"/>
      <c r="I496" s="78"/>
      <c r="J496" s="5"/>
      <c r="K496" s="6"/>
      <c r="L496" s="6"/>
      <c r="M496" s="6"/>
      <c r="N496" s="6"/>
      <c r="O496" s="6"/>
      <c r="P496" s="6"/>
      <c r="Q496" s="6"/>
      <c r="R496" s="6"/>
      <c r="S496" s="6"/>
      <c r="T496" s="6"/>
      <c r="U496" s="6"/>
      <c r="V496" s="6"/>
      <c r="W496" s="6"/>
      <c r="X496" s="6"/>
      <c r="Y496" s="6"/>
      <c r="Z496" s="6"/>
    </row>
    <row r="497" ht="47.25" hidden="1" customHeight="1">
      <c r="A497" s="120" t="s">
        <v>1920</v>
      </c>
      <c r="B497" s="122" t="s">
        <v>2144</v>
      </c>
      <c r="C497" s="108"/>
      <c r="D497" s="108"/>
      <c r="E497" s="113"/>
      <c r="F497" s="108"/>
      <c r="G497" s="108"/>
      <c r="H497" s="78"/>
      <c r="I497" s="78"/>
      <c r="J497" s="5"/>
      <c r="K497" s="6"/>
      <c r="L497" s="6"/>
      <c r="M497" s="6"/>
      <c r="N497" s="6"/>
      <c r="O497" s="6"/>
      <c r="P497" s="6"/>
      <c r="Q497" s="6"/>
      <c r="R497" s="6"/>
      <c r="S497" s="6"/>
      <c r="T497" s="6"/>
      <c r="U497" s="6"/>
      <c r="V497" s="6"/>
      <c r="W497" s="6"/>
      <c r="X497" s="6"/>
      <c r="Y497" s="6"/>
      <c r="Z497" s="6"/>
    </row>
    <row r="498" ht="47.25" hidden="1" customHeight="1">
      <c r="A498" s="120" t="s">
        <v>1922</v>
      </c>
      <c r="B498" s="122" t="s">
        <v>2147</v>
      </c>
      <c r="C498" s="108"/>
      <c r="D498" s="108"/>
      <c r="E498" s="113"/>
      <c r="F498" s="108"/>
      <c r="G498" s="108"/>
      <c r="H498" s="78"/>
      <c r="I498" s="78"/>
      <c r="J498" s="5"/>
      <c r="K498" s="6"/>
      <c r="L498" s="6"/>
      <c r="M498" s="6"/>
      <c r="N498" s="6"/>
      <c r="O498" s="6"/>
      <c r="P498" s="6"/>
      <c r="Q498" s="6"/>
      <c r="R498" s="6"/>
      <c r="S498" s="6"/>
      <c r="T498" s="6"/>
      <c r="U498" s="6"/>
      <c r="V498" s="6"/>
      <c r="W498" s="6"/>
      <c r="X498" s="6"/>
      <c r="Y498" s="6"/>
      <c r="Z498" s="6"/>
    </row>
    <row r="499" ht="47.25" hidden="1" customHeight="1">
      <c r="A499" s="120" t="s">
        <v>1924</v>
      </c>
      <c r="B499" s="122" t="s">
        <v>2152</v>
      </c>
      <c r="C499" s="108"/>
      <c r="D499" s="108"/>
      <c r="E499" s="113"/>
      <c r="F499" s="108"/>
      <c r="G499" s="108"/>
      <c r="H499" s="78"/>
      <c r="I499" s="78"/>
      <c r="J499" s="5"/>
      <c r="K499" s="6"/>
      <c r="L499" s="6"/>
      <c r="M499" s="6"/>
      <c r="N499" s="6"/>
      <c r="O499" s="6"/>
      <c r="P499" s="6"/>
      <c r="Q499" s="6"/>
      <c r="R499" s="6"/>
      <c r="S499" s="6"/>
      <c r="T499" s="6"/>
      <c r="U499" s="6"/>
      <c r="V499" s="6"/>
      <c r="W499" s="6"/>
      <c r="X499" s="6"/>
      <c r="Y499" s="6"/>
      <c r="Z499" s="6"/>
    </row>
    <row r="500" ht="39.75" hidden="1" customHeight="1">
      <c r="A500" s="217" t="s">
        <v>1926</v>
      </c>
      <c r="B500" s="99" t="s">
        <v>2157</v>
      </c>
      <c r="C500" s="3"/>
      <c r="D500" s="3"/>
      <c r="E500" s="3"/>
      <c r="F500" s="3"/>
      <c r="G500" s="4"/>
      <c r="H500" s="78"/>
      <c r="I500" s="78"/>
      <c r="J500" s="5"/>
      <c r="K500" s="6"/>
      <c r="L500" s="6"/>
      <c r="M500" s="6"/>
      <c r="N500" s="6"/>
      <c r="O500" s="6"/>
      <c r="P500" s="6"/>
      <c r="Q500" s="6"/>
      <c r="R500" s="6"/>
      <c r="S500" s="6"/>
      <c r="T500" s="6"/>
      <c r="U500" s="6"/>
      <c r="V500" s="6"/>
      <c r="W500" s="6"/>
      <c r="X500" s="6"/>
      <c r="Y500" s="6"/>
      <c r="Z500" s="6"/>
    </row>
    <row r="501" ht="31.5" hidden="1" customHeight="1">
      <c r="A501" s="120" t="s">
        <v>1936</v>
      </c>
      <c r="B501" s="122" t="s">
        <v>2164</v>
      </c>
      <c r="C501" s="108"/>
      <c r="D501" s="108"/>
      <c r="E501" s="113"/>
      <c r="F501" s="108"/>
      <c r="G501" s="108"/>
      <c r="H501" s="78"/>
      <c r="I501" s="78"/>
      <c r="J501" s="5"/>
      <c r="K501" s="6"/>
      <c r="L501" s="6"/>
      <c r="M501" s="6"/>
      <c r="N501" s="6"/>
      <c r="O501" s="6"/>
      <c r="P501" s="6"/>
      <c r="Q501" s="6"/>
      <c r="R501" s="6"/>
      <c r="S501" s="6"/>
      <c r="T501" s="6"/>
      <c r="U501" s="6"/>
      <c r="V501" s="6"/>
      <c r="W501" s="6"/>
      <c r="X501" s="6"/>
      <c r="Y501" s="6"/>
      <c r="Z501" s="6"/>
    </row>
    <row r="502" ht="31.5" hidden="1" customHeight="1">
      <c r="A502" s="120" t="s">
        <v>1950</v>
      </c>
      <c r="B502" s="122" t="s">
        <v>2168</v>
      </c>
      <c r="C502" s="108"/>
      <c r="D502" s="108"/>
      <c r="E502" s="113"/>
      <c r="F502" s="108"/>
      <c r="G502" s="108"/>
      <c r="H502" s="78"/>
      <c r="I502" s="78"/>
      <c r="J502" s="5"/>
      <c r="K502" s="6"/>
      <c r="L502" s="6"/>
      <c r="M502" s="6"/>
      <c r="N502" s="6"/>
      <c r="O502" s="6"/>
      <c r="P502" s="6"/>
      <c r="Q502" s="6"/>
      <c r="R502" s="6"/>
      <c r="S502" s="6"/>
      <c r="T502" s="6"/>
      <c r="U502" s="6"/>
      <c r="V502" s="6"/>
      <c r="W502" s="6"/>
      <c r="X502" s="6"/>
      <c r="Y502" s="6"/>
      <c r="Z502" s="6"/>
    </row>
    <row r="503" ht="31.5" hidden="1" customHeight="1">
      <c r="A503" s="120" t="s">
        <v>1960</v>
      </c>
      <c r="B503" s="122" t="s">
        <v>2172</v>
      </c>
      <c r="C503" s="108"/>
      <c r="D503" s="108"/>
      <c r="E503" s="113"/>
      <c r="F503" s="108"/>
      <c r="G503" s="108"/>
      <c r="H503" s="78"/>
      <c r="I503" s="78"/>
      <c r="J503" s="5"/>
      <c r="K503" s="6"/>
      <c r="L503" s="6"/>
      <c r="M503" s="6"/>
      <c r="N503" s="6"/>
      <c r="O503" s="6"/>
      <c r="P503" s="6"/>
      <c r="Q503" s="6"/>
      <c r="R503" s="6"/>
      <c r="S503" s="6"/>
      <c r="T503" s="6"/>
      <c r="U503" s="6"/>
      <c r="V503" s="6"/>
      <c r="W503" s="6"/>
      <c r="X503" s="6"/>
      <c r="Y503" s="6"/>
      <c r="Z503" s="6"/>
    </row>
    <row r="504" ht="31.5" hidden="1" customHeight="1">
      <c r="A504" s="120" t="s">
        <v>1982</v>
      </c>
      <c r="B504" s="122" t="s">
        <v>2177</v>
      </c>
      <c r="C504" s="108"/>
      <c r="D504" s="108"/>
      <c r="E504" s="113"/>
      <c r="F504" s="108"/>
      <c r="G504" s="108"/>
      <c r="H504" s="78"/>
      <c r="I504" s="78"/>
      <c r="J504" s="5"/>
      <c r="K504" s="6"/>
      <c r="L504" s="6"/>
      <c r="M504" s="6"/>
      <c r="N504" s="6"/>
      <c r="O504" s="6"/>
      <c r="P504" s="6"/>
      <c r="Q504" s="6"/>
      <c r="R504" s="6"/>
      <c r="S504" s="6"/>
      <c r="T504" s="6"/>
      <c r="U504" s="6"/>
      <c r="V504" s="6"/>
      <c r="W504" s="6"/>
      <c r="X504" s="6"/>
      <c r="Y504" s="6"/>
      <c r="Z504" s="6"/>
    </row>
    <row r="505" ht="39.75" hidden="1" customHeight="1">
      <c r="A505" s="217" t="s">
        <v>2003</v>
      </c>
      <c r="B505" s="99" t="s">
        <v>2180</v>
      </c>
      <c r="C505" s="3"/>
      <c r="D505" s="3"/>
      <c r="E505" s="3"/>
      <c r="F505" s="3"/>
      <c r="G505" s="4"/>
      <c r="H505" s="78"/>
      <c r="I505" s="78"/>
      <c r="J505" s="5"/>
      <c r="K505" s="6"/>
      <c r="L505" s="6"/>
      <c r="M505" s="6"/>
      <c r="N505" s="6"/>
      <c r="O505" s="6"/>
      <c r="P505" s="6"/>
      <c r="Q505" s="6"/>
      <c r="R505" s="6"/>
      <c r="S505" s="6"/>
      <c r="T505" s="6"/>
      <c r="U505" s="6"/>
      <c r="V505" s="6"/>
      <c r="W505" s="6"/>
      <c r="X505" s="6"/>
      <c r="Y505" s="6"/>
      <c r="Z505" s="6"/>
    </row>
    <row r="506" ht="63.0" hidden="1" customHeight="1">
      <c r="A506" s="120" t="s">
        <v>2005</v>
      </c>
      <c r="B506" s="122" t="s">
        <v>234</v>
      </c>
      <c r="C506" s="108"/>
      <c r="D506" s="108"/>
      <c r="E506" s="113"/>
      <c r="F506" s="108"/>
      <c r="G506" s="108"/>
      <c r="H506" s="78"/>
      <c r="I506" s="78"/>
      <c r="J506" s="5"/>
      <c r="K506" s="6"/>
      <c r="L506" s="6"/>
      <c r="M506" s="6"/>
      <c r="N506" s="6"/>
      <c r="O506" s="6"/>
      <c r="P506" s="6"/>
      <c r="Q506" s="6"/>
      <c r="R506" s="6"/>
      <c r="S506" s="6"/>
      <c r="T506" s="6"/>
      <c r="U506" s="6"/>
      <c r="V506" s="6"/>
      <c r="W506" s="6"/>
      <c r="X506" s="6"/>
      <c r="Y506" s="6"/>
      <c r="Z506" s="6"/>
    </row>
    <row r="507" ht="63.0" hidden="1" customHeight="1">
      <c r="A507" s="120" t="s">
        <v>2012</v>
      </c>
      <c r="B507" s="122" t="s">
        <v>237</v>
      </c>
      <c r="C507" s="108"/>
      <c r="D507" s="108"/>
      <c r="E507" s="113"/>
      <c r="F507" s="108"/>
      <c r="G507" s="108"/>
      <c r="H507" s="78"/>
      <c r="I507" s="78"/>
      <c r="J507" s="5"/>
      <c r="K507" s="6"/>
      <c r="L507" s="6"/>
      <c r="M507" s="6"/>
      <c r="N507" s="6"/>
      <c r="O507" s="6"/>
      <c r="P507" s="6"/>
      <c r="Q507" s="6"/>
      <c r="R507" s="6"/>
      <c r="S507" s="6"/>
      <c r="T507" s="6"/>
      <c r="U507" s="6"/>
      <c r="V507" s="6"/>
      <c r="W507" s="6"/>
      <c r="X507" s="6"/>
      <c r="Y507" s="6"/>
      <c r="Z507" s="6"/>
    </row>
    <row r="508" ht="63.0" hidden="1" customHeight="1">
      <c r="A508" s="120" t="s">
        <v>2034</v>
      </c>
      <c r="B508" s="122" t="s">
        <v>239</v>
      </c>
      <c r="C508" s="108"/>
      <c r="D508" s="108"/>
      <c r="E508" s="113"/>
      <c r="F508" s="108"/>
      <c r="G508" s="108"/>
      <c r="H508" s="78"/>
      <c r="I508" s="78"/>
      <c r="J508" s="5"/>
      <c r="K508" s="6"/>
      <c r="L508" s="6"/>
      <c r="M508" s="6"/>
      <c r="N508" s="6"/>
      <c r="O508" s="6"/>
      <c r="P508" s="6"/>
      <c r="Q508" s="6"/>
      <c r="R508" s="6"/>
      <c r="S508" s="6"/>
      <c r="T508" s="6"/>
      <c r="U508" s="6"/>
      <c r="V508" s="6"/>
      <c r="W508" s="6"/>
      <c r="X508" s="6"/>
      <c r="Y508" s="6"/>
      <c r="Z508" s="6"/>
    </row>
    <row r="509" ht="47.25" hidden="1" customHeight="1">
      <c r="A509" s="120" t="s">
        <v>2058</v>
      </c>
      <c r="B509" s="122" t="s">
        <v>242</v>
      </c>
      <c r="C509" s="108"/>
      <c r="D509" s="108"/>
      <c r="E509" s="113"/>
      <c r="F509" s="108"/>
      <c r="G509" s="108"/>
      <c r="H509" s="78"/>
      <c r="I509" s="78"/>
      <c r="J509" s="5"/>
      <c r="K509" s="6"/>
      <c r="L509" s="6"/>
      <c r="M509" s="6"/>
      <c r="N509" s="6"/>
      <c r="O509" s="6"/>
      <c r="P509" s="6"/>
      <c r="Q509" s="6"/>
      <c r="R509" s="6"/>
      <c r="S509" s="6"/>
      <c r="T509" s="6"/>
      <c r="U509" s="6"/>
      <c r="V509" s="6"/>
      <c r="W509" s="6"/>
      <c r="X509" s="6"/>
      <c r="Y509" s="6"/>
      <c r="Z509" s="6"/>
    </row>
    <row r="510" ht="63.0" hidden="1" customHeight="1">
      <c r="A510" s="120" t="s">
        <v>2078</v>
      </c>
      <c r="B510" s="122" t="s">
        <v>2193</v>
      </c>
      <c r="C510" s="108"/>
      <c r="D510" s="108"/>
      <c r="E510" s="113"/>
      <c r="F510" s="108"/>
      <c r="G510" s="108"/>
      <c r="H510" s="78"/>
      <c r="I510" s="78"/>
      <c r="J510" s="5"/>
      <c r="K510" s="6"/>
      <c r="L510" s="6"/>
      <c r="M510" s="6"/>
      <c r="N510" s="6"/>
      <c r="O510" s="6"/>
      <c r="P510" s="6"/>
      <c r="Q510" s="6"/>
      <c r="R510" s="6"/>
      <c r="S510" s="6"/>
      <c r="T510" s="6"/>
      <c r="U510" s="6"/>
      <c r="V510" s="6"/>
      <c r="W510" s="6"/>
      <c r="X510" s="6"/>
      <c r="Y510" s="6"/>
      <c r="Z510" s="6"/>
    </row>
    <row r="511" ht="47.25" hidden="1" customHeight="1">
      <c r="A511" s="120" t="s">
        <v>2082</v>
      </c>
      <c r="B511" s="122" t="s">
        <v>250</v>
      </c>
      <c r="C511" s="108"/>
      <c r="D511" s="108"/>
      <c r="E511" s="113"/>
      <c r="F511" s="108"/>
      <c r="G511" s="108"/>
      <c r="H511" s="78"/>
      <c r="I511" s="78"/>
      <c r="J511" s="5"/>
      <c r="K511" s="6"/>
      <c r="L511" s="6"/>
      <c r="M511" s="6"/>
      <c r="N511" s="6"/>
      <c r="O511" s="6"/>
      <c r="P511" s="6"/>
      <c r="Q511" s="6"/>
      <c r="R511" s="6"/>
      <c r="S511" s="6"/>
      <c r="T511" s="6"/>
      <c r="U511" s="6"/>
      <c r="V511" s="6"/>
      <c r="W511" s="6"/>
      <c r="X511" s="6"/>
      <c r="Y511" s="6"/>
      <c r="Z511" s="6"/>
    </row>
    <row r="512" ht="63.0" hidden="1" customHeight="1">
      <c r="A512" s="120" t="s">
        <v>2087</v>
      </c>
      <c r="B512" s="122" t="s">
        <v>255</v>
      </c>
      <c r="C512" s="108"/>
      <c r="D512" s="108"/>
      <c r="E512" s="113"/>
      <c r="F512" s="108"/>
      <c r="G512" s="108"/>
      <c r="H512" s="78"/>
      <c r="I512" s="78"/>
      <c r="J512" s="5"/>
      <c r="K512" s="6"/>
      <c r="L512" s="6"/>
      <c r="M512" s="6"/>
      <c r="N512" s="6"/>
      <c r="O512" s="6"/>
      <c r="P512" s="6"/>
      <c r="Q512" s="6"/>
      <c r="R512" s="6"/>
      <c r="S512" s="6"/>
      <c r="T512" s="6"/>
      <c r="U512" s="6"/>
      <c r="V512" s="6"/>
      <c r="W512" s="6"/>
      <c r="X512" s="6"/>
      <c r="Y512" s="6"/>
      <c r="Z512" s="6"/>
    </row>
    <row r="513" ht="110.25" hidden="1" customHeight="1">
      <c r="A513" s="120" t="s">
        <v>2091</v>
      </c>
      <c r="B513" s="122" t="s">
        <v>2199</v>
      </c>
      <c r="C513" s="108"/>
      <c r="D513" s="108"/>
      <c r="E513" s="113"/>
      <c r="F513" s="108"/>
      <c r="G513" s="108"/>
      <c r="H513" s="78"/>
      <c r="I513" s="78"/>
      <c r="J513" s="5"/>
      <c r="K513" s="6"/>
      <c r="L513" s="6"/>
      <c r="M513" s="6"/>
      <c r="N513" s="6"/>
      <c r="O513" s="6"/>
      <c r="P513" s="6"/>
      <c r="Q513" s="6"/>
      <c r="R513" s="6"/>
      <c r="S513" s="6"/>
      <c r="T513" s="6"/>
      <c r="U513" s="6"/>
      <c r="V513" s="6"/>
      <c r="W513" s="6"/>
      <c r="X513" s="6"/>
      <c r="Y513" s="6"/>
      <c r="Z513" s="6"/>
    </row>
    <row r="514" ht="47.25" hidden="1" customHeight="1">
      <c r="A514" s="120" t="s">
        <v>2101</v>
      </c>
      <c r="B514" s="122" t="s">
        <v>2202</v>
      </c>
      <c r="C514" s="108"/>
      <c r="D514" s="108"/>
      <c r="E514" s="113"/>
      <c r="F514" s="108"/>
      <c r="G514" s="108"/>
      <c r="H514" s="78"/>
      <c r="I514" s="78"/>
      <c r="J514" s="5"/>
      <c r="K514" s="6"/>
      <c r="L514" s="6"/>
      <c r="M514" s="6"/>
      <c r="N514" s="6"/>
      <c r="O514" s="6"/>
      <c r="P514" s="6"/>
      <c r="Q514" s="6"/>
      <c r="R514" s="6"/>
      <c r="S514" s="6"/>
      <c r="T514" s="6"/>
      <c r="U514" s="6"/>
      <c r="V514" s="6"/>
      <c r="W514" s="6"/>
      <c r="X514" s="6"/>
      <c r="Y514" s="6"/>
      <c r="Z514" s="6"/>
    </row>
    <row r="515" ht="63.0" hidden="1" customHeight="1">
      <c r="A515" s="120" t="s">
        <v>2105</v>
      </c>
      <c r="B515" s="122" t="s">
        <v>2209</v>
      </c>
      <c r="C515" s="108"/>
      <c r="D515" s="108"/>
      <c r="E515" s="113"/>
      <c r="F515" s="108"/>
      <c r="G515" s="108"/>
      <c r="H515" s="78"/>
      <c r="I515" s="78"/>
      <c r="J515" s="5"/>
      <c r="K515" s="6"/>
      <c r="L515" s="6"/>
      <c r="M515" s="6"/>
      <c r="N515" s="6"/>
      <c r="O515" s="6"/>
      <c r="P515" s="6"/>
      <c r="Q515" s="6"/>
      <c r="R515" s="6"/>
      <c r="S515" s="6"/>
      <c r="T515" s="6"/>
      <c r="U515" s="6"/>
      <c r="V515" s="6"/>
      <c r="W515" s="6"/>
      <c r="X515" s="6"/>
      <c r="Y515" s="6"/>
      <c r="Z515" s="6"/>
    </row>
    <row r="516" ht="18.75" customHeight="1">
      <c r="A516" s="257"/>
      <c r="B516" s="149" t="s">
        <v>2112</v>
      </c>
      <c r="C516" s="3"/>
      <c r="D516" s="3"/>
      <c r="E516" s="3"/>
      <c r="F516" s="97"/>
      <c r="G516" s="374"/>
      <c r="H516" s="78">
        <f t="shared" ref="H516:I516" si="6">H517+H525+H538+H547+H562+H580</f>
        <v>95</v>
      </c>
      <c r="I516" s="78">
        <f t="shared" si="6"/>
        <v>144</v>
      </c>
      <c r="J516" s="5"/>
      <c r="K516" s="6"/>
      <c r="L516" s="6"/>
      <c r="M516" s="6"/>
      <c r="N516" s="6"/>
      <c r="O516" s="6"/>
      <c r="P516" s="6"/>
      <c r="Q516" s="6"/>
      <c r="R516" s="6"/>
      <c r="S516" s="6"/>
      <c r="T516" s="6"/>
      <c r="U516" s="6"/>
      <c r="V516" s="6"/>
      <c r="W516" s="6"/>
      <c r="X516" s="6"/>
      <c r="Y516" s="6"/>
      <c r="Z516" s="6"/>
    </row>
    <row r="517" ht="39.75" customHeight="1">
      <c r="A517" s="152" t="s">
        <v>2118</v>
      </c>
      <c r="B517" s="99" t="s">
        <v>2232</v>
      </c>
      <c r="C517" s="3"/>
      <c r="D517" s="3"/>
      <c r="E517" s="3"/>
      <c r="F517" s="3"/>
      <c r="G517" s="4"/>
      <c r="H517" s="78">
        <f>SUM(D519:D524)</f>
        <v>3</v>
      </c>
      <c r="I517" s="78">
        <f>COUNT(D519:D524)*2</f>
        <v>12</v>
      </c>
      <c r="J517" s="5"/>
      <c r="K517" s="6"/>
      <c r="L517" s="6"/>
      <c r="M517" s="6"/>
      <c r="N517" s="6"/>
      <c r="O517" s="6"/>
      <c r="P517" s="6"/>
      <c r="Q517" s="6"/>
      <c r="R517" s="6"/>
      <c r="S517" s="6"/>
      <c r="T517" s="6"/>
      <c r="U517" s="6"/>
      <c r="V517" s="6"/>
      <c r="W517" s="6"/>
      <c r="X517" s="6"/>
      <c r="Y517" s="6"/>
      <c r="Z517" s="6"/>
    </row>
    <row r="518" ht="31.5" hidden="1" customHeight="1">
      <c r="A518" s="240" t="s">
        <v>2120</v>
      </c>
      <c r="B518" s="122" t="s">
        <v>2253</v>
      </c>
      <c r="C518" s="158"/>
      <c r="D518" s="158"/>
      <c r="E518" s="109"/>
      <c r="F518" s="158"/>
      <c r="G518" s="158"/>
      <c r="H518" s="78"/>
      <c r="I518" s="78"/>
      <c r="J518" s="5"/>
      <c r="K518" s="6"/>
      <c r="L518" s="6"/>
      <c r="M518" s="6"/>
      <c r="N518" s="6"/>
      <c r="O518" s="6"/>
      <c r="P518" s="6"/>
      <c r="Q518" s="6"/>
      <c r="R518" s="6"/>
      <c r="S518" s="6"/>
      <c r="T518" s="6"/>
      <c r="U518" s="6"/>
      <c r="V518" s="6"/>
      <c r="W518" s="6"/>
      <c r="X518" s="6"/>
      <c r="Y518" s="6"/>
      <c r="Z518" s="6"/>
    </row>
    <row r="519" ht="63.0" customHeight="1">
      <c r="A519" s="241" t="s">
        <v>2122</v>
      </c>
      <c r="B519" s="122" t="s">
        <v>2269</v>
      </c>
      <c r="C519" s="121" t="s">
        <v>2191</v>
      </c>
      <c r="D519" s="175">
        <v>0.0</v>
      </c>
      <c r="E519" s="109" t="s">
        <v>158</v>
      </c>
      <c r="F519" s="121" t="s">
        <v>2192</v>
      </c>
      <c r="G519" s="158" t="s">
        <v>3497</v>
      </c>
      <c r="H519" s="78"/>
      <c r="I519" s="78"/>
      <c r="J519" s="5"/>
      <c r="K519" s="6"/>
      <c r="L519" s="6"/>
      <c r="M519" s="6"/>
      <c r="N519" s="6"/>
      <c r="O519" s="6"/>
      <c r="P519" s="6"/>
      <c r="Q519" s="6"/>
      <c r="R519" s="6"/>
      <c r="S519" s="6"/>
      <c r="T519" s="6"/>
      <c r="U519" s="6"/>
      <c r="V519" s="6"/>
      <c r="W519" s="6"/>
      <c r="X519" s="6"/>
      <c r="Y519" s="6"/>
      <c r="Z519" s="6"/>
    </row>
    <row r="520" ht="90.0" customHeight="1">
      <c r="A520" s="241" t="s">
        <v>2124</v>
      </c>
      <c r="B520" s="122" t="s">
        <v>2270</v>
      </c>
      <c r="C520" s="121" t="s">
        <v>3400</v>
      </c>
      <c r="D520" s="175">
        <v>0.0</v>
      </c>
      <c r="E520" s="109" t="s">
        <v>158</v>
      </c>
      <c r="F520" s="121" t="s">
        <v>3401</v>
      </c>
      <c r="G520" s="158"/>
      <c r="H520" s="78"/>
      <c r="I520" s="78"/>
      <c r="J520" s="5"/>
      <c r="K520" s="6"/>
      <c r="L520" s="6"/>
      <c r="M520" s="6"/>
      <c r="N520" s="6"/>
      <c r="O520" s="6"/>
      <c r="P520" s="6"/>
      <c r="Q520" s="6"/>
      <c r="R520" s="6"/>
      <c r="S520" s="6"/>
      <c r="T520" s="6"/>
      <c r="U520" s="6"/>
      <c r="V520" s="6"/>
      <c r="W520" s="6"/>
      <c r="X520" s="6"/>
      <c r="Y520" s="6"/>
      <c r="Z520" s="6"/>
    </row>
    <row r="521" ht="47.25" customHeight="1">
      <c r="A521" s="241" t="s">
        <v>2126</v>
      </c>
      <c r="B521" s="122" t="s">
        <v>2273</v>
      </c>
      <c r="C521" s="115" t="s">
        <v>2128</v>
      </c>
      <c r="D521" s="175">
        <v>1.0</v>
      </c>
      <c r="E521" s="109" t="s">
        <v>158</v>
      </c>
      <c r="F521" s="121" t="s">
        <v>3402</v>
      </c>
      <c r="G521" s="158"/>
      <c r="H521" s="78"/>
      <c r="I521" s="78"/>
      <c r="J521" s="5"/>
      <c r="K521" s="6"/>
      <c r="L521" s="6"/>
      <c r="M521" s="6"/>
      <c r="N521" s="6"/>
      <c r="O521" s="6"/>
      <c r="P521" s="6"/>
      <c r="Q521" s="6"/>
      <c r="R521" s="6"/>
      <c r="S521" s="6"/>
      <c r="T521" s="6"/>
      <c r="U521" s="6"/>
      <c r="V521" s="6"/>
      <c r="W521" s="6"/>
      <c r="X521" s="6"/>
      <c r="Y521" s="6"/>
      <c r="Z521" s="6"/>
    </row>
    <row r="522" ht="30.0" customHeight="1">
      <c r="A522" s="241"/>
      <c r="B522" s="122"/>
      <c r="C522" s="115" t="s">
        <v>2131</v>
      </c>
      <c r="D522" s="175">
        <v>0.0</v>
      </c>
      <c r="E522" s="109" t="s">
        <v>158</v>
      </c>
      <c r="F522" s="109"/>
      <c r="G522" s="158"/>
      <c r="H522" s="78"/>
      <c r="I522" s="78"/>
      <c r="J522" s="5"/>
      <c r="K522" s="6"/>
      <c r="L522" s="6"/>
      <c r="M522" s="6"/>
      <c r="N522" s="6"/>
      <c r="O522" s="6"/>
      <c r="P522" s="6"/>
      <c r="Q522" s="6"/>
      <c r="R522" s="6"/>
      <c r="S522" s="6"/>
      <c r="T522" s="6"/>
      <c r="U522" s="6"/>
      <c r="V522" s="6"/>
      <c r="W522" s="6"/>
      <c r="X522" s="6"/>
      <c r="Y522" s="6"/>
      <c r="Z522" s="6"/>
    </row>
    <row r="523" ht="63.0" customHeight="1">
      <c r="A523" s="241" t="s">
        <v>2132</v>
      </c>
      <c r="B523" s="122" t="s">
        <v>2285</v>
      </c>
      <c r="C523" s="243" t="s">
        <v>2134</v>
      </c>
      <c r="D523" s="175">
        <v>1.0</v>
      </c>
      <c r="E523" s="109" t="s">
        <v>158</v>
      </c>
      <c r="F523" s="110" t="s">
        <v>2135</v>
      </c>
      <c r="G523" s="158"/>
      <c r="H523" s="78"/>
      <c r="I523" s="78"/>
      <c r="J523" s="5"/>
      <c r="K523" s="6"/>
      <c r="L523" s="6"/>
      <c r="M523" s="6"/>
      <c r="N523" s="6"/>
      <c r="O523" s="6"/>
      <c r="P523" s="6"/>
      <c r="Q523" s="6"/>
      <c r="R523" s="6"/>
      <c r="S523" s="6"/>
      <c r="T523" s="6"/>
      <c r="U523" s="6"/>
      <c r="V523" s="6"/>
      <c r="W523" s="6"/>
      <c r="X523" s="6"/>
      <c r="Y523" s="6"/>
      <c r="Z523" s="6"/>
    </row>
    <row r="524" ht="31.5" customHeight="1">
      <c r="A524" s="241" t="s">
        <v>2136</v>
      </c>
      <c r="B524" s="244" t="s">
        <v>2288</v>
      </c>
      <c r="C524" s="121" t="s">
        <v>2138</v>
      </c>
      <c r="D524" s="175">
        <v>1.0</v>
      </c>
      <c r="E524" s="109" t="s">
        <v>158</v>
      </c>
      <c r="F524" s="158"/>
      <c r="G524" s="158"/>
      <c r="H524" s="78"/>
      <c r="I524" s="78"/>
      <c r="J524" s="5"/>
      <c r="K524" s="6"/>
      <c r="L524" s="6"/>
      <c r="M524" s="6"/>
      <c r="N524" s="6"/>
      <c r="O524" s="6"/>
      <c r="P524" s="6"/>
      <c r="Q524" s="6"/>
      <c r="R524" s="6"/>
      <c r="S524" s="6"/>
      <c r="T524" s="6"/>
      <c r="U524" s="6"/>
      <c r="V524" s="6"/>
      <c r="W524" s="6"/>
      <c r="X524" s="6"/>
      <c r="Y524" s="6"/>
      <c r="Z524" s="6"/>
    </row>
    <row r="525" ht="39.75" customHeight="1">
      <c r="A525" s="152" t="s">
        <v>2141</v>
      </c>
      <c r="B525" s="99" t="s">
        <v>2298</v>
      </c>
      <c r="C525" s="3"/>
      <c r="D525" s="3"/>
      <c r="E525" s="3"/>
      <c r="F525" s="3"/>
      <c r="G525" s="4"/>
      <c r="H525" s="78">
        <f>SUM(D526:D537)</f>
        <v>21</v>
      </c>
      <c r="I525" s="78">
        <f>COUNT(D526:D537)*2</f>
        <v>24</v>
      </c>
      <c r="J525" s="5"/>
      <c r="K525" s="6"/>
      <c r="L525" s="6"/>
      <c r="M525" s="6"/>
      <c r="N525" s="6"/>
      <c r="O525" s="6"/>
      <c r="P525" s="6"/>
      <c r="Q525" s="6"/>
      <c r="R525" s="6"/>
      <c r="S525" s="6"/>
      <c r="T525" s="6"/>
      <c r="U525" s="6"/>
      <c r="V525" s="6"/>
      <c r="W525" s="6"/>
      <c r="X525" s="6"/>
      <c r="Y525" s="6"/>
      <c r="Z525" s="6"/>
    </row>
    <row r="526" ht="60.0" customHeight="1">
      <c r="A526" s="241" t="s">
        <v>2145</v>
      </c>
      <c r="B526" s="122" t="s">
        <v>2146</v>
      </c>
      <c r="C526" s="115" t="s">
        <v>2148</v>
      </c>
      <c r="D526" s="147">
        <v>2.0</v>
      </c>
      <c r="E526" s="109" t="s">
        <v>331</v>
      </c>
      <c r="F526" s="134" t="s">
        <v>3499</v>
      </c>
      <c r="G526" s="158"/>
      <c r="H526" s="78"/>
      <c r="I526" s="78"/>
      <c r="J526" s="5"/>
      <c r="K526" s="6"/>
      <c r="L526" s="6"/>
      <c r="M526" s="6"/>
      <c r="N526" s="6"/>
      <c r="O526" s="6"/>
      <c r="P526" s="6"/>
      <c r="Q526" s="6"/>
      <c r="R526" s="6"/>
      <c r="S526" s="6"/>
      <c r="T526" s="6"/>
      <c r="U526" s="6"/>
      <c r="V526" s="6"/>
      <c r="W526" s="6"/>
      <c r="X526" s="6"/>
      <c r="Y526" s="6"/>
      <c r="Z526" s="6"/>
    </row>
    <row r="527" ht="45.0" customHeight="1">
      <c r="A527" s="241"/>
      <c r="B527" s="122"/>
      <c r="C527" s="115" t="s">
        <v>2151</v>
      </c>
      <c r="D527" s="147">
        <v>2.0</v>
      </c>
      <c r="E527" s="109" t="s">
        <v>386</v>
      </c>
      <c r="F527" s="134" t="s">
        <v>2153</v>
      </c>
      <c r="G527" s="158"/>
      <c r="H527" s="78"/>
      <c r="I527" s="78"/>
      <c r="J527" s="5"/>
      <c r="K527" s="6"/>
      <c r="L527" s="6"/>
      <c r="M527" s="6"/>
      <c r="N527" s="6"/>
      <c r="O527" s="6"/>
      <c r="P527" s="6"/>
      <c r="Q527" s="6"/>
      <c r="R527" s="6"/>
      <c r="S527" s="6"/>
      <c r="T527" s="6"/>
      <c r="U527" s="6"/>
      <c r="V527" s="6"/>
      <c r="W527" s="6"/>
      <c r="X527" s="6"/>
      <c r="Y527" s="6"/>
      <c r="Z527" s="6"/>
    </row>
    <row r="528" ht="60.0" customHeight="1">
      <c r="A528" s="241"/>
      <c r="B528" s="122"/>
      <c r="C528" s="115" t="s">
        <v>2154</v>
      </c>
      <c r="D528" s="147">
        <v>2.0</v>
      </c>
      <c r="E528" s="109" t="s">
        <v>386</v>
      </c>
      <c r="F528" s="134" t="s">
        <v>2155</v>
      </c>
      <c r="G528" s="158"/>
      <c r="H528" s="78"/>
      <c r="I528" s="78"/>
      <c r="J528" s="5"/>
      <c r="K528" s="6"/>
      <c r="L528" s="6"/>
      <c r="M528" s="6"/>
      <c r="N528" s="6"/>
      <c r="O528" s="6"/>
      <c r="P528" s="6"/>
      <c r="Q528" s="6"/>
      <c r="R528" s="6"/>
      <c r="S528" s="6"/>
      <c r="T528" s="6"/>
      <c r="U528" s="6"/>
      <c r="V528" s="6"/>
      <c r="W528" s="6"/>
      <c r="X528" s="6"/>
      <c r="Y528" s="6"/>
      <c r="Z528" s="6"/>
    </row>
    <row r="529" ht="90.0" customHeight="1">
      <c r="A529" s="241"/>
      <c r="B529" s="122"/>
      <c r="C529" s="115" t="s">
        <v>2156</v>
      </c>
      <c r="D529" s="147">
        <v>2.0</v>
      </c>
      <c r="E529" s="109" t="s">
        <v>386</v>
      </c>
      <c r="F529" s="134" t="s">
        <v>3500</v>
      </c>
      <c r="G529" s="158"/>
      <c r="H529" s="78"/>
      <c r="I529" s="78"/>
      <c r="J529" s="5"/>
      <c r="K529" s="6"/>
      <c r="L529" s="6"/>
      <c r="M529" s="6"/>
      <c r="N529" s="6"/>
      <c r="O529" s="6"/>
      <c r="P529" s="6"/>
      <c r="Q529" s="6"/>
      <c r="R529" s="6"/>
      <c r="S529" s="6"/>
      <c r="T529" s="6"/>
      <c r="U529" s="6"/>
      <c r="V529" s="6"/>
      <c r="W529" s="6"/>
      <c r="X529" s="6"/>
      <c r="Y529" s="6"/>
      <c r="Z529" s="6"/>
    </row>
    <row r="530" ht="75.0" customHeight="1">
      <c r="A530" s="241"/>
      <c r="B530" s="122"/>
      <c r="C530" s="115" t="s">
        <v>2159</v>
      </c>
      <c r="D530" s="147">
        <v>2.0</v>
      </c>
      <c r="E530" s="109" t="s">
        <v>331</v>
      </c>
      <c r="F530" s="134" t="s">
        <v>2160</v>
      </c>
      <c r="G530" s="158"/>
      <c r="H530" s="78"/>
      <c r="I530" s="78"/>
      <c r="J530" s="5"/>
      <c r="K530" s="6"/>
      <c r="L530" s="6"/>
      <c r="M530" s="6"/>
      <c r="N530" s="6"/>
      <c r="O530" s="6"/>
      <c r="P530" s="6"/>
      <c r="Q530" s="6"/>
      <c r="R530" s="6"/>
      <c r="S530" s="6"/>
      <c r="T530" s="6"/>
      <c r="U530" s="6"/>
      <c r="V530" s="6"/>
      <c r="W530" s="6"/>
      <c r="X530" s="6"/>
      <c r="Y530" s="6"/>
      <c r="Z530" s="6"/>
    </row>
    <row r="531" ht="30.0" customHeight="1">
      <c r="A531" s="241"/>
      <c r="B531" s="122"/>
      <c r="C531" s="111" t="s">
        <v>2326</v>
      </c>
      <c r="D531" s="147">
        <v>2.0</v>
      </c>
      <c r="E531" s="109" t="s">
        <v>331</v>
      </c>
      <c r="F531" s="134"/>
      <c r="G531" s="158"/>
      <c r="H531" s="78"/>
      <c r="I531" s="78"/>
      <c r="J531" s="5"/>
      <c r="K531" s="6"/>
      <c r="L531" s="6"/>
      <c r="M531" s="6"/>
      <c r="N531" s="6"/>
      <c r="O531" s="6"/>
      <c r="P531" s="6"/>
      <c r="Q531" s="6"/>
      <c r="R531" s="6"/>
      <c r="S531" s="6"/>
      <c r="T531" s="6"/>
      <c r="U531" s="6"/>
      <c r="V531" s="6"/>
      <c r="W531" s="6"/>
      <c r="X531" s="6"/>
      <c r="Y531" s="6"/>
      <c r="Z531" s="6"/>
    </row>
    <row r="532" ht="45.0" customHeight="1">
      <c r="A532" s="241"/>
      <c r="B532" s="122"/>
      <c r="C532" s="111" t="s">
        <v>2330</v>
      </c>
      <c r="D532" s="147">
        <v>2.0</v>
      </c>
      <c r="E532" s="109" t="s">
        <v>331</v>
      </c>
      <c r="F532" s="134"/>
      <c r="G532" s="158"/>
      <c r="H532" s="78"/>
      <c r="I532" s="78"/>
      <c r="J532" s="5"/>
      <c r="K532" s="6"/>
      <c r="L532" s="6"/>
      <c r="M532" s="6"/>
      <c r="N532" s="6"/>
      <c r="O532" s="6"/>
      <c r="P532" s="6"/>
      <c r="Q532" s="6"/>
      <c r="R532" s="6"/>
      <c r="S532" s="6"/>
      <c r="T532" s="6"/>
      <c r="U532" s="6"/>
      <c r="V532" s="6"/>
      <c r="W532" s="6"/>
      <c r="X532" s="6"/>
      <c r="Y532" s="6"/>
      <c r="Z532" s="6"/>
    </row>
    <row r="533" ht="63.0" customHeight="1">
      <c r="A533" s="241" t="s">
        <v>2161</v>
      </c>
      <c r="B533" s="122" t="s">
        <v>2335</v>
      </c>
      <c r="C533" s="115" t="s">
        <v>2163</v>
      </c>
      <c r="D533" s="147">
        <v>1.0</v>
      </c>
      <c r="E533" s="109" t="s">
        <v>114</v>
      </c>
      <c r="F533" s="134" t="s">
        <v>2165</v>
      </c>
      <c r="G533" s="158"/>
      <c r="H533" s="78"/>
      <c r="I533" s="78"/>
      <c r="J533" s="5"/>
      <c r="K533" s="6"/>
      <c r="L533" s="6"/>
      <c r="M533" s="6"/>
      <c r="N533" s="6"/>
      <c r="O533" s="6"/>
      <c r="P533" s="6"/>
      <c r="Q533" s="6"/>
      <c r="R533" s="6"/>
      <c r="S533" s="6"/>
      <c r="T533" s="6"/>
      <c r="U533" s="6"/>
      <c r="V533" s="6"/>
      <c r="W533" s="6"/>
      <c r="X533" s="6"/>
      <c r="Y533" s="6"/>
      <c r="Z533" s="6"/>
    </row>
    <row r="534">
      <c r="A534" s="241"/>
      <c r="B534" s="263"/>
      <c r="C534" s="115" t="s">
        <v>2166</v>
      </c>
      <c r="D534" s="147">
        <v>1.0</v>
      </c>
      <c r="E534" s="109" t="s">
        <v>473</v>
      </c>
      <c r="F534" s="109"/>
      <c r="G534" s="158"/>
      <c r="H534" s="78"/>
      <c r="I534" s="78"/>
      <c r="J534" s="5"/>
      <c r="K534" s="6"/>
      <c r="L534" s="6"/>
      <c r="M534" s="6"/>
      <c r="N534" s="6"/>
      <c r="O534" s="6"/>
      <c r="P534" s="6"/>
      <c r="Q534" s="6"/>
      <c r="R534" s="6"/>
      <c r="S534" s="6"/>
      <c r="T534" s="6"/>
      <c r="U534" s="6"/>
      <c r="V534" s="6"/>
      <c r="W534" s="6"/>
      <c r="X534" s="6"/>
      <c r="Y534" s="6"/>
      <c r="Z534" s="6"/>
    </row>
    <row r="535" ht="30.0" customHeight="1">
      <c r="A535" s="241"/>
      <c r="B535" s="263"/>
      <c r="C535" s="129" t="s">
        <v>3494</v>
      </c>
      <c r="D535" s="147">
        <v>2.0</v>
      </c>
      <c r="E535" s="109" t="s">
        <v>1107</v>
      </c>
      <c r="F535" s="134"/>
      <c r="G535" s="158"/>
      <c r="H535" s="78"/>
      <c r="I535" s="78"/>
      <c r="J535" s="5"/>
      <c r="K535" s="6"/>
      <c r="L535" s="6"/>
      <c r="M535" s="6"/>
      <c r="N535" s="6"/>
      <c r="O535" s="6"/>
      <c r="P535" s="6"/>
      <c r="Q535" s="6"/>
      <c r="R535" s="6"/>
      <c r="S535" s="6"/>
      <c r="T535" s="6"/>
      <c r="U535" s="6"/>
      <c r="V535" s="6"/>
      <c r="W535" s="6"/>
      <c r="X535" s="6"/>
      <c r="Y535" s="6"/>
      <c r="Z535" s="6"/>
    </row>
    <row r="536" ht="47.25" customHeight="1">
      <c r="A536" s="241" t="s">
        <v>2169</v>
      </c>
      <c r="B536" s="122" t="s">
        <v>2345</v>
      </c>
      <c r="C536" s="115" t="s">
        <v>917</v>
      </c>
      <c r="D536" s="147">
        <v>2.0</v>
      </c>
      <c r="E536" s="109" t="s">
        <v>331</v>
      </c>
      <c r="F536" s="109"/>
      <c r="G536" s="158" t="s">
        <v>2924</v>
      </c>
      <c r="H536" s="78"/>
      <c r="I536" s="78"/>
      <c r="J536" s="5"/>
      <c r="K536" s="6"/>
      <c r="L536" s="6"/>
      <c r="M536" s="6"/>
      <c r="N536" s="6"/>
      <c r="O536" s="6"/>
      <c r="P536" s="6"/>
      <c r="Q536" s="6"/>
      <c r="R536" s="6"/>
      <c r="S536" s="6"/>
      <c r="T536" s="6"/>
      <c r="U536" s="6"/>
      <c r="V536" s="6"/>
      <c r="W536" s="6"/>
      <c r="X536" s="6"/>
      <c r="Y536" s="6"/>
      <c r="Z536" s="6"/>
    </row>
    <row r="537" ht="75.0" customHeight="1">
      <c r="A537" s="241"/>
      <c r="B537" s="122"/>
      <c r="C537" s="110" t="s">
        <v>2171</v>
      </c>
      <c r="D537" s="147">
        <v>1.0</v>
      </c>
      <c r="E537" s="113" t="s">
        <v>386</v>
      </c>
      <c r="F537" s="121" t="s">
        <v>2173</v>
      </c>
      <c r="G537" s="158"/>
      <c r="H537" s="78"/>
      <c r="I537" s="78"/>
      <c r="J537" s="5"/>
      <c r="K537" s="6"/>
      <c r="L537" s="6"/>
      <c r="M537" s="6"/>
      <c r="N537" s="6"/>
      <c r="O537" s="6"/>
      <c r="P537" s="6"/>
      <c r="Q537" s="6"/>
      <c r="R537" s="6"/>
      <c r="S537" s="6"/>
      <c r="T537" s="6"/>
      <c r="U537" s="6"/>
      <c r="V537" s="6"/>
      <c r="W537" s="6"/>
      <c r="X537" s="6"/>
      <c r="Y537" s="6"/>
      <c r="Z537" s="6"/>
    </row>
    <row r="538" ht="39.75" customHeight="1">
      <c r="A538" s="152" t="s">
        <v>2175</v>
      </c>
      <c r="B538" s="99" t="s">
        <v>2364</v>
      </c>
      <c r="C538" s="3"/>
      <c r="D538" s="3"/>
      <c r="E538" s="3"/>
      <c r="F538" s="3"/>
      <c r="G538" s="4"/>
      <c r="H538" s="78">
        <f>SUM(D539:D546)</f>
        <v>12</v>
      </c>
      <c r="I538" s="78">
        <f>COUNT(D539:D546)*2</f>
        <v>16</v>
      </c>
      <c r="J538" s="5"/>
      <c r="K538" s="6"/>
      <c r="L538" s="6"/>
      <c r="M538" s="6"/>
      <c r="N538" s="6"/>
      <c r="O538" s="6"/>
      <c r="P538" s="6"/>
      <c r="Q538" s="6"/>
      <c r="R538" s="6"/>
      <c r="S538" s="6"/>
      <c r="T538" s="6"/>
      <c r="U538" s="6"/>
      <c r="V538" s="6"/>
      <c r="W538" s="6"/>
      <c r="X538" s="6"/>
      <c r="Y538" s="6"/>
      <c r="Z538" s="6"/>
    </row>
    <row r="539" ht="47.25" customHeight="1">
      <c r="A539" s="241" t="s">
        <v>2178</v>
      </c>
      <c r="B539" s="122" t="s">
        <v>2382</v>
      </c>
      <c r="C539" s="134" t="s">
        <v>2181</v>
      </c>
      <c r="D539" s="147">
        <v>2.0</v>
      </c>
      <c r="E539" s="109" t="s">
        <v>386</v>
      </c>
      <c r="F539" s="134" t="s">
        <v>3503</v>
      </c>
      <c r="G539" s="147"/>
      <c r="H539" s="78"/>
      <c r="I539" s="78"/>
      <c r="J539" s="5"/>
      <c r="K539" s="6"/>
      <c r="L539" s="6"/>
      <c r="M539" s="6"/>
      <c r="N539" s="6"/>
      <c r="O539" s="6"/>
      <c r="P539" s="6"/>
      <c r="Q539" s="6"/>
      <c r="R539" s="6"/>
      <c r="S539" s="6"/>
      <c r="T539" s="6"/>
      <c r="U539" s="6"/>
      <c r="V539" s="6"/>
      <c r="W539" s="6"/>
      <c r="X539" s="6"/>
      <c r="Y539" s="6"/>
      <c r="Z539" s="6"/>
    </row>
    <row r="540" ht="15.75" customHeight="1">
      <c r="A540" s="241"/>
      <c r="B540" s="122"/>
      <c r="C540" s="134" t="s">
        <v>3504</v>
      </c>
      <c r="D540" s="147">
        <v>2.0</v>
      </c>
      <c r="E540" s="109" t="s">
        <v>386</v>
      </c>
      <c r="F540" s="134"/>
      <c r="G540" s="147"/>
      <c r="H540" s="78"/>
      <c r="I540" s="78"/>
      <c r="J540" s="5"/>
      <c r="K540" s="6"/>
      <c r="L540" s="6"/>
      <c r="M540" s="6"/>
      <c r="N540" s="6"/>
      <c r="O540" s="6"/>
      <c r="P540" s="6"/>
      <c r="Q540" s="6"/>
      <c r="R540" s="6"/>
      <c r="S540" s="6"/>
      <c r="T540" s="6"/>
      <c r="U540" s="6"/>
      <c r="V540" s="6"/>
      <c r="W540" s="6"/>
      <c r="X540" s="6"/>
      <c r="Y540" s="6"/>
      <c r="Z540" s="6"/>
    </row>
    <row r="541" ht="15.75" customHeight="1">
      <c r="A541" s="241"/>
      <c r="B541" s="248"/>
      <c r="C541" s="121" t="s">
        <v>2390</v>
      </c>
      <c r="D541" s="147">
        <v>2.0</v>
      </c>
      <c r="E541" s="109" t="s">
        <v>386</v>
      </c>
      <c r="F541" s="158" t="s">
        <v>3505</v>
      </c>
      <c r="G541" s="147"/>
      <c r="H541" s="78"/>
      <c r="I541" s="78"/>
      <c r="J541" s="5"/>
      <c r="K541" s="6"/>
      <c r="L541" s="6"/>
      <c r="M541" s="6"/>
      <c r="N541" s="6"/>
      <c r="O541" s="6"/>
      <c r="P541" s="6"/>
      <c r="Q541" s="6"/>
      <c r="R541" s="6"/>
      <c r="S541" s="6"/>
      <c r="T541" s="6"/>
      <c r="U541" s="6"/>
      <c r="V541" s="6"/>
      <c r="W541" s="6"/>
      <c r="X541" s="6"/>
      <c r="Y541" s="6"/>
      <c r="Z541" s="6"/>
    </row>
    <row r="542" ht="15.75" customHeight="1">
      <c r="A542" s="241"/>
      <c r="B542" s="248"/>
      <c r="C542" s="121" t="s">
        <v>3506</v>
      </c>
      <c r="D542" s="147">
        <v>0.0</v>
      </c>
      <c r="E542" s="109" t="s">
        <v>386</v>
      </c>
      <c r="F542" s="158" t="s">
        <v>3505</v>
      </c>
      <c r="G542" s="147" t="s">
        <v>3507</v>
      </c>
      <c r="H542" s="78"/>
      <c r="I542" s="78"/>
      <c r="J542" s="5"/>
      <c r="K542" s="6"/>
      <c r="L542" s="6"/>
      <c r="M542" s="6"/>
      <c r="N542" s="6"/>
      <c r="O542" s="6"/>
      <c r="P542" s="6"/>
      <c r="Q542" s="6"/>
      <c r="R542" s="6"/>
      <c r="S542" s="6"/>
      <c r="T542" s="6"/>
      <c r="U542" s="6"/>
      <c r="V542" s="6"/>
      <c r="W542" s="6"/>
      <c r="X542" s="6"/>
      <c r="Y542" s="6"/>
      <c r="Z542" s="6"/>
    </row>
    <row r="543" ht="15.75" customHeight="1">
      <c r="A543" s="241"/>
      <c r="B543" s="248"/>
      <c r="C543" s="121" t="s">
        <v>2396</v>
      </c>
      <c r="D543" s="147">
        <v>2.0</v>
      </c>
      <c r="E543" s="109" t="s">
        <v>386</v>
      </c>
      <c r="F543" s="158" t="s">
        <v>3505</v>
      </c>
      <c r="G543" s="147"/>
      <c r="H543" s="78"/>
      <c r="I543" s="78"/>
      <c r="J543" s="5"/>
      <c r="K543" s="6"/>
      <c r="L543" s="6"/>
      <c r="M543" s="6"/>
      <c r="N543" s="6"/>
      <c r="O543" s="6"/>
      <c r="P543" s="6"/>
      <c r="Q543" s="6"/>
      <c r="R543" s="6"/>
      <c r="S543" s="6"/>
      <c r="T543" s="6"/>
      <c r="U543" s="6"/>
      <c r="V543" s="6"/>
      <c r="W543" s="6"/>
      <c r="X543" s="6"/>
      <c r="Y543" s="6"/>
      <c r="Z543" s="6"/>
    </row>
    <row r="544" ht="30.0" customHeight="1">
      <c r="A544" s="241"/>
      <c r="B544" s="248"/>
      <c r="C544" s="121" t="s">
        <v>2255</v>
      </c>
      <c r="D544" s="147">
        <v>1.0</v>
      </c>
      <c r="E544" s="109" t="s">
        <v>386</v>
      </c>
      <c r="F544" s="109" t="s">
        <v>3508</v>
      </c>
      <c r="G544" s="147"/>
      <c r="H544" s="78"/>
      <c r="I544" s="78"/>
      <c r="J544" s="5"/>
      <c r="K544" s="6"/>
      <c r="L544" s="6"/>
      <c r="M544" s="6"/>
      <c r="N544" s="6"/>
      <c r="O544" s="6"/>
      <c r="P544" s="6"/>
      <c r="Q544" s="6"/>
      <c r="R544" s="6"/>
      <c r="S544" s="6"/>
      <c r="T544" s="6"/>
      <c r="U544" s="6"/>
      <c r="V544" s="6"/>
      <c r="W544" s="6"/>
      <c r="X544" s="6"/>
      <c r="Y544" s="6"/>
      <c r="Z544" s="6"/>
    </row>
    <row r="545" ht="47.25" customHeight="1">
      <c r="A545" s="241" t="s">
        <v>2183</v>
      </c>
      <c r="B545" s="122" t="s">
        <v>2403</v>
      </c>
      <c r="C545" s="121" t="s">
        <v>2185</v>
      </c>
      <c r="D545" s="147">
        <v>2.0</v>
      </c>
      <c r="E545" s="109" t="s">
        <v>386</v>
      </c>
      <c r="F545" s="158"/>
      <c r="G545" s="147"/>
      <c r="H545" s="78"/>
      <c r="I545" s="78"/>
      <c r="J545" s="5"/>
      <c r="K545" s="6"/>
      <c r="L545" s="6"/>
      <c r="M545" s="6"/>
      <c r="N545" s="6"/>
      <c r="O545" s="6"/>
      <c r="P545" s="6"/>
      <c r="Q545" s="6"/>
      <c r="R545" s="6"/>
      <c r="S545" s="6"/>
      <c r="T545" s="6"/>
      <c r="U545" s="6"/>
      <c r="V545" s="6"/>
      <c r="W545" s="6"/>
      <c r="X545" s="6"/>
      <c r="Y545" s="6"/>
      <c r="Z545" s="6"/>
    </row>
    <row r="546" ht="30.0" customHeight="1">
      <c r="A546" s="241"/>
      <c r="B546" s="122"/>
      <c r="C546" s="121" t="s">
        <v>2186</v>
      </c>
      <c r="D546" s="147">
        <v>1.0</v>
      </c>
      <c r="E546" s="109" t="s">
        <v>473</v>
      </c>
      <c r="F546" s="158"/>
      <c r="G546" s="147"/>
      <c r="H546" s="78"/>
      <c r="I546" s="78"/>
      <c r="J546" s="5"/>
      <c r="K546" s="6"/>
      <c r="L546" s="6"/>
      <c r="M546" s="6"/>
      <c r="N546" s="6"/>
      <c r="O546" s="6"/>
      <c r="P546" s="6"/>
      <c r="Q546" s="6"/>
      <c r="R546" s="6"/>
      <c r="S546" s="6"/>
      <c r="T546" s="6"/>
      <c r="U546" s="6"/>
      <c r="V546" s="6"/>
      <c r="W546" s="6"/>
      <c r="X546" s="6"/>
      <c r="Y546" s="6"/>
      <c r="Z546" s="6"/>
    </row>
    <row r="547" ht="39.75" customHeight="1">
      <c r="A547" s="152" t="s">
        <v>2189</v>
      </c>
      <c r="B547" s="99" t="s">
        <v>2407</v>
      </c>
      <c r="C547" s="3"/>
      <c r="D547" s="3"/>
      <c r="E547" s="3"/>
      <c r="F547" s="3"/>
      <c r="G547" s="4"/>
      <c r="H547" s="78">
        <f>SUM(D548:D561)</f>
        <v>16</v>
      </c>
      <c r="I547" s="78">
        <f>COUNT(D548:D561)*2</f>
        <v>28</v>
      </c>
      <c r="J547" s="5"/>
      <c r="K547" s="6"/>
      <c r="L547" s="6"/>
      <c r="M547" s="6"/>
      <c r="N547" s="6"/>
      <c r="O547" s="6"/>
      <c r="P547" s="6"/>
      <c r="Q547" s="6"/>
      <c r="R547" s="6"/>
      <c r="S547" s="6"/>
      <c r="T547" s="6"/>
      <c r="U547" s="6"/>
      <c r="V547" s="6"/>
      <c r="W547" s="6"/>
      <c r="X547" s="6"/>
      <c r="Y547" s="6"/>
      <c r="Z547" s="6"/>
    </row>
    <row r="548" ht="84.0" customHeight="1">
      <c r="A548" s="241" t="s">
        <v>2195</v>
      </c>
      <c r="B548" s="110" t="s">
        <v>2414</v>
      </c>
      <c r="C548" s="111" t="s">
        <v>3512</v>
      </c>
      <c r="D548" s="175">
        <v>2.0</v>
      </c>
      <c r="E548" s="109" t="s">
        <v>114</v>
      </c>
      <c r="F548" s="134" t="s">
        <v>3513</v>
      </c>
      <c r="G548" s="147"/>
      <c r="H548" s="78"/>
      <c r="I548" s="78"/>
      <c r="J548" s="5"/>
      <c r="K548" s="6"/>
      <c r="L548" s="6"/>
      <c r="M548" s="6"/>
      <c r="N548" s="6"/>
      <c r="O548" s="6"/>
      <c r="P548" s="6"/>
      <c r="Q548" s="6"/>
      <c r="R548" s="6"/>
      <c r="S548" s="6"/>
      <c r="T548" s="6"/>
      <c r="U548" s="6"/>
      <c r="V548" s="6"/>
      <c r="W548" s="6"/>
      <c r="X548" s="6"/>
      <c r="Y548" s="6"/>
      <c r="Z548" s="6"/>
    </row>
    <row r="549" ht="105.0" customHeight="1">
      <c r="A549" s="241"/>
      <c r="B549" s="129"/>
      <c r="C549" s="121" t="s">
        <v>2201</v>
      </c>
      <c r="D549" s="175">
        <v>2.0</v>
      </c>
      <c r="E549" s="109" t="s">
        <v>114</v>
      </c>
      <c r="F549" s="134" t="s">
        <v>3514</v>
      </c>
      <c r="G549" s="147" t="s">
        <v>3515</v>
      </c>
      <c r="H549" s="78"/>
      <c r="I549" s="78"/>
      <c r="J549" s="5"/>
      <c r="K549" s="6"/>
      <c r="L549" s="6"/>
      <c r="M549" s="6"/>
      <c r="N549" s="6"/>
      <c r="O549" s="6"/>
      <c r="P549" s="6"/>
      <c r="Q549" s="6"/>
      <c r="R549" s="6"/>
      <c r="S549" s="6"/>
      <c r="T549" s="6"/>
      <c r="U549" s="6"/>
      <c r="V549" s="6"/>
      <c r="W549" s="6"/>
      <c r="X549" s="6"/>
      <c r="Y549" s="6"/>
      <c r="Z549" s="6"/>
    </row>
    <row r="550" ht="30.0" customHeight="1">
      <c r="A550" s="241"/>
      <c r="B550" s="129"/>
      <c r="C550" s="110" t="s">
        <v>2205</v>
      </c>
      <c r="D550" s="175">
        <v>1.0</v>
      </c>
      <c r="E550" s="109" t="s">
        <v>114</v>
      </c>
      <c r="F550" s="108" t="s">
        <v>2207</v>
      </c>
      <c r="G550" s="147"/>
      <c r="H550" s="78"/>
      <c r="I550" s="78"/>
      <c r="J550" s="5"/>
      <c r="K550" s="6"/>
      <c r="L550" s="6"/>
      <c r="M550" s="6"/>
      <c r="N550" s="6"/>
      <c r="O550" s="6"/>
      <c r="P550" s="6"/>
      <c r="Q550" s="6"/>
      <c r="R550" s="6"/>
      <c r="S550" s="6"/>
      <c r="T550" s="6"/>
      <c r="U550" s="6"/>
      <c r="V550" s="6"/>
      <c r="W550" s="6"/>
      <c r="X550" s="6"/>
      <c r="Y550" s="6"/>
      <c r="Z550" s="6"/>
    </row>
    <row r="551" ht="60.0" customHeight="1">
      <c r="A551" s="241"/>
      <c r="B551" s="129"/>
      <c r="C551" s="110" t="s">
        <v>2208</v>
      </c>
      <c r="D551" s="175">
        <v>1.0</v>
      </c>
      <c r="E551" s="109" t="s">
        <v>114</v>
      </c>
      <c r="F551" s="121" t="s">
        <v>2210</v>
      </c>
      <c r="G551" s="147"/>
      <c r="H551" s="78"/>
      <c r="I551" s="78"/>
      <c r="J551" s="5"/>
      <c r="K551" s="6"/>
      <c r="L551" s="6"/>
      <c r="M551" s="6"/>
      <c r="N551" s="6"/>
      <c r="O551" s="6"/>
      <c r="P551" s="6"/>
      <c r="Q551" s="6"/>
      <c r="R551" s="6"/>
      <c r="S551" s="6"/>
      <c r="T551" s="6"/>
      <c r="U551" s="6"/>
      <c r="V551" s="6"/>
      <c r="W551" s="6"/>
      <c r="X551" s="6"/>
      <c r="Y551" s="6"/>
      <c r="Z551" s="6"/>
    </row>
    <row r="552" ht="45.0" customHeight="1">
      <c r="A552" s="241"/>
      <c r="B552" s="129"/>
      <c r="C552" s="121" t="s">
        <v>2211</v>
      </c>
      <c r="D552" s="175">
        <v>1.0</v>
      </c>
      <c r="E552" s="109" t="s">
        <v>114</v>
      </c>
      <c r="F552" s="134" t="s">
        <v>2212</v>
      </c>
      <c r="G552" s="147"/>
      <c r="H552" s="78"/>
      <c r="I552" s="78"/>
      <c r="J552" s="5"/>
      <c r="K552" s="6"/>
      <c r="L552" s="6"/>
      <c r="M552" s="6"/>
      <c r="N552" s="6"/>
      <c r="O552" s="6"/>
      <c r="P552" s="6"/>
      <c r="Q552" s="6"/>
      <c r="R552" s="6"/>
      <c r="S552" s="6"/>
      <c r="T552" s="6"/>
      <c r="U552" s="6"/>
      <c r="V552" s="6"/>
      <c r="W552" s="6"/>
      <c r="X552" s="6"/>
      <c r="Y552" s="6"/>
      <c r="Z552" s="6"/>
    </row>
    <row r="553" ht="30.0" customHeight="1">
      <c r="A553" s="241"/>
      <c r="B553" s="129"/>
      <c r="C553" s="256" t="s">
        <v>2213</v>
      </c>
      <c r="D553" s="175">
        <v>1.0</v>
      </c>
      <c r="E553" s="109" t="s">
        <v>114</v>
      </c>
      <c r="F553" s="134"/>
      <c r="G553" s="147"/>
      <c r="H553" s="78"/>
      <c r="I553" s="78"/>
      <c r="J553" s="5"/>
      <c r="K553" s="6"/>
      <c r="L553" s="6"/>
      <c r="M553" s="6"/>
      <c r="N553" s="6"/>
      <c r="O553" s="6"/>
      <c r="P553" s="6"/>
      <c r="Q553" s="6"/>
      <c r="R553" s="6"/>
      <c r="S553" s="6"/>
      <c r="T553" s="6"/>
      <c r="U553" s="6"/>
      <c r="V553" s="6"/>
      <c r="W553" s="6"/>
      <c r="X553" s="6"/>
      <c r="Y553" s="6"/>
      <c r="Z553" s="6"/>
    </row>
    <row r="554" ht="60.0" customHeight="1">
      <c r="A554" s="241" t="s">
        <v>2216</v>
      </c>
      <c r="B554" s="110" t="s">
        <v>2433</v>
      </c>
      <c r="C554" s="236" t="s">
        <v>2218</v>
      </c>
      <c r="D554" s="175">
        <v>1.0</v>
      </c>
      <c r="E554" s="259" t="s">
        <v>386</v>
      </c>
      <c r="F554" s="110" t="s">
        <v>2219</v>
      </c>
      <c r="G554" s="147"/>
      <c r="H554" s="78"/>
      <c r="I554" s="78"/>
      <c r="J554" s="5"/>
      <c r="K554" s="6"/>
      <c r="L554" s="6"/>
      <c r="M554" s="6"/>
      <c r="N554" s="6"/>
      <c r="O554" s="6"/>
      <c r="P554" s="6"/>
      <c r="Q554" s="6"/>
      <c r="R554" s="6"/>
      <c r="S554" s="6"/>
      <c r="T554" s="6"/>
      <c r="U554" s="6"/>
      <c r="V554" s="6"/>
      <c r="W554" s="6"/>
      <c r="X554" s="6"/>
      <c r="Y554" s="6"/>
      <c r="Z554" s="6"/>
    </row>
    <row r="555" ht="45.0" customHeight="1">
      <c r="A555" s="241"/>
      <c r="B555" s="129"/>
      <c r="C555" s="236" t="s">
        <v>2222</v>
      </c>
      <c r="D555" s="175">
        <v>1.0</v>
      </c>
      <c r="E555" s="259" t="s">
        <v>386</v>
      </c>
      <c r="F555" s="110" t="s">
        <v>2223</v>
      </c>
      <c r="G555" s="147"/>
      <c r="H555" s="78"/>
      <c r="I555" s="78"/>
      <c r="J555" s="5"/>
      <c r="K555" s="6"/>
      <c r="L555" s="6"/>
      <c r="M555" s="6"/>
      <c r="N555" s="6"/>
      <c r="O555" s="6"/>
      <c r="P555" s="6"/>
      <c r="Q555" s="6"/>
      <c r="R555" s="6"/>
      <c r="S555" s="6"/>
      <c r="T555" s="6"/>
      <c r="U555" s="6"/>
      <c r="V555" s="6"/>
      <c r="W555" s="6"/>
      <c r="X555" s="6"/>
      <c r="Y555" s="6"/>
      <c r="Z555" s="6"/>
    </row>
    <row r="556" ht="45.0" customHeight="1">
      <c r="A556" s="241"/>
      <c r="B556" s="129"/>
      <c r="C556" s="115" t="s">
        <v>3517</v>
      </c>
      <c r="D556" s="175">
        <v>1.0</v>
      </c>
      <c r="E556" s="259" t="s">
        <v>386</v>
      </c>
      <c r="F556" s="110" t="s">
        <v>2443</v>
      </c>
      <c r="G556" s="147" t="s">
        <v>3518</v>
      </c>
      <c r="H556" s="78"/>
      <c r="I556" s="78"/>
      <c r="J556" s="5"/>
      <c r="K556" s="6"/>
      <c r="L556" s="6"/>
      <c r="M556" s="6"/>
      <c r="N556" s="6"/>
      <c r="O556" s="6"/>
      <c r="P556" s="6"/>
      <c r="Q556" s="6"/>
      <c r="R556" s="6"/>
      <c r="S556" s="6"/>
      <c r="T556" s="6"/>
      <c r="U556" s="6"/>
      <c r="V556" s="6"/>
      <c r="W556" s="6"/>
      <c r="X556" s="6"/>
      <c r="Y556" s="6"/>
      <c r="Z556" s="6"/>
    </row>
    <row r="557" ht="75.0" customHeight="1">
      <c r="A557" s="241"/>
      <c r="B557" s="129"/>
      <c r="C557" s="211" t="s">
        <v>2312</v>
      </c>
      <c r="D557" s="175">
        <v>1.0</v>
      </c>
      <c r="E557" s="259" t="s">
        <v>386</v>
      </c>
      <c r="F557" s="116" t="s">
        <v>2445</v>
      </c>
      <c r="G557" s="147"/>
      <c r="H557" s="78"/>
      <c r="I557" s="78"/>
      <c r="J557" s="5"/>
      <c r="K557" s="6"/>
      <c r="L557" s="6"/>
      <c r="M557" s="6"/>
      <c r="N557" s="6"/>
      <c r="O557" s="6"/>
      <c r="P557" s="6"/>
      <c r="Q557" s="6"/>
      <c r="R557" s="6"/>
      <c r="S557" s="6"/>
      <c r="T557" s="6"/>
      <c r="U557" s="6"/>
      <c r="V557" s="6"/>
      <c r="W557" s="6"/>
      <c r="X557" s="6"/>
      <c r="Y557" s="6"/>
      <c r="Z557" s="6"/>
    </row>
    <row r="558" ht="30.0" customHeight="1">
      <c r="A558" s="241"/>
      <c r="B558" s="129"/>
      <c r="C558" s="121" t="s">
        <v>2449</v>
      </c>
      <c r="D558" s="175">
        <v>1.0</v>
      </c>
      <c r="E558" s="259" t="s">
        <v>386</v>
      </c>
      <c r="F558" s="109"/>
      <c r="G558" s="147"/>
      <c r="H558" s="78"/>
      <c r="I558" s="78"/>
      <c r="J558" s="5"/>
      <c r="K558" s="6"/>
      <c r="L558" s="6"/>
      <c r="M558" s="6"/>
      <c r="N558" s="6"/>
      <c r="O558" s="6"/>
      <c r="P558" s="6"/>
      <c r="Q558" s="6"/>
      <c r="R558" s="6"/>
      <c r="S558" s="6"/>
      <c r="T558" s="6"/>
      <c r="U558" s="6"/>
      <c r="V558" s="6"/>
      <c r="W558" s="6"/>
      <c r="X558" s="6"/>
      <c r="Y558" s="6"/>
      <c r="Z558" s="6"/>
    </row>
    <row r="559" ht="30.0" customHeight="1">
      <c r="A559" s="241"/>
      <c r="B559" s="129"/>
      <c r="C559" s="121" t="s">
        <v>2225</v>
      </c>
      <c r="D559" s="175">
        <v>2.0</v>
      </c>
      <c r="E559" s="259" t="s">
        <v>386</v>
      </c>
      <c r="F559" s="109"/>
      <c r="G559" s="147"/>
      <c r="H559" s="78"/>
      <c r="I559" s="78"/>
      <c r="J559" s="5"/>
      <c r="K559" s="6"/>
      <c r="L559" s="6"/>
      <c r="M559" s="6"/>
      <c r="N559" s="6"/>
      <c r="O559" s="6"/>
      <c r="P559" s="6"/>
      <c r="Q559" s="6"/>
      <c r="R559" s="6"/>
      <c r="S559" s="6"/>
      <c r="T559" s="6"/>
      <c r="U559" s="6"/>
      <c r="V559" s="6"/>
      <c r="W559" s="6"/>
      <c r="X559" s="6"/>
      <c r="Y559" s="6"/>
      <c r="Z559" s="6"/>
    </row>
    <row r="560" ht="30.0" customHeight="1">
      <c r="A560" s="241"/>
      <c r="B560" s="129"/>
      <c r="C560" s="134" t="s">
        <v>2453</v>
      </c>
      <c r="D560" s="175">
        <v>0.0</v>
      </c>
      <c r="E560" s="259" t="s">
        <v>386</v>
      </c>
      <c r="F560" s="134"/>
      <c r="G560" s="147"/>
      <c r="H560" s="78"/>
      <c r="I560" s="78"/>
      <c r="J560" s="5"/>
      <c r="K560" s="6"/>
      <c r="L560" s="6"/>
      <c r="M560" s="6"/>
      <c r="N560" s="6"/>
      <c r="O560" s="6"/>
      <c r="P560" s="6"/>
      <c r="Q560" s="6"/>
      <c r="R560" s="6"/>
      <c r="S560" s="6"/>
      <c r="T560" s="6"/>
      <c r="U560" s="6"/>
      <c r="V560" s="6"/>
      <c r="W560" s="6"/>
      <c r="X560" s="6"/>
      <c r="Y560" s="6"/>
      <c r="Z560" s="6"/>
    </row>
    <row r="561" ht="60.0" customHeight="1">
      <c r="A561" s="241"/>
      <c r="B561" s="129"/>
      <c r="C561" s="134" t="s">
        <v>2457</v>
      </c>
      <c r="D561" s="175">
        <v>1.0</v>
      </c>
      <c r="E561" s="259" t="s">
        <v>386</v>
      </c>
      <c r="F561" s="134" t="s">
        <v>2461</v>
      </c>
      <c r="G561" s="147" t="s">
        <v>3521</v>
      </c>
      <c r="H561" s="78"/>
      <c r="I561" s="78"/>
      <c r="J561" s="5"/>
      <c r="K561" s="6"/>
      <c r="L561" s="6"/>
      <c r="M561" s="6"/>
      <c r="N561" s="6"/>
      <c r="O561" s="6"/>
      <c r="P561" s="6"/>
      <c r="Q561" s="6"/>
      <c r="R561" s="6"/>
      <c r="S561" s="6"/>
      <c r="T561" s="6"/>
      <c r="U561" s="6"/>
      <c r="V561" s="6"/>
      <c r="W561" s="6"/>
      <c r="X561" s="6"/>
      <c r="Y561" s="6"/>
      <c r="Z561" s="6"/>
    </row>
    <row r="562" ht="39.75" customHeight="1">
      <c r="A562" s="152" t="s">
        <v>2227</v>
      </c>
      <c r="B562" s="99" t="s">
        <v>2228</v>
      </c>
      <c r="C562" s="3"/>
      <c r="D562" s="3"/>
      <c r="E562" s="3"/>
      <c r="F562" s="3"/>
      <c r="G562" s="4"/>
      <c r="H562" s="78">
        <f>SUM(D563:D579)</f>
        <v>25</v>
      </c>
      <c r="I562" s="78">
        <f>COUNT(D563:D579)*2</f>
        <v>34</v>
      </c>
      <c r="J562" s="5"/>
      <c r="K562" s="6"/>
      <c r="L562" s="6"/>
      <c r="M562" s="6"/>
      <c r="N562" s="6"/>
      <c r="O562" s="6"/>
      <c r="P562" s="6"/>
      <c r="Q562" s="6"/>
      <c r="R562" s="6"/>
      <c r="S562" s="6"/>
      <c r="T562" s="6"/>
      <c r="U562" s="6"/>
      <c r="V562" s="6"/>
      <c r="W562" s="6"/>
      <c r="X562" s="6"/>
      <c r="Y562" s="6"/>
      <c r="Z562" s="6"/>
    </row>
    <row r="563" ht="45.0" customHeight="1">
      <c r="A563" s="241" t="s">
        <v>2234</v>
      </c>
      <c r="B563" s="110" t="s">
        <v>2235</v>
      </c>
      <c r="C563" s="134" t="s">
        <v>2236</v>
      </c>
      <c r="D563" s="147">
        <v>2.0</v>
      </c>
      <c r="E563" s="109" t="s">
        <v>331</v>
      </c>
      <c r="F563" s="158"/>
      <c r="G563" s="147"/>
      <c r="H563" s="78"/>
      <c r="I563" s="78"/>
      <c r="J563" s="5"/>
      <c r="K563" s="6"/>
      <c r="L563" s="6"/>
      <c r="M563" s="6"/>
      <c r="N563" s="6"/>
      <c r="O563" s="6"/>
      <c r="P563" s="6"/>
      <c r="Q563" s="6"/>
      <c r="R563" s="6"/>
      <c r="S563" s="6"/>
      <c r="T563" s="6"/>
      <c r="U563" s="6"/>
      <c r="V563" s="6"/>
      <c r="W563" s="6"/>
      <c r="X563" s="6"/>
      <c r="Y563" s="6"/>
      <c r="Z563" s="6"/>
    </row>
    <row r="564" ht="30.0" customHeight="1">
      <c r="A564" s="241"/>
      <c r="B564" s="110"/>
      <c r="C564" s="134" t="s">
        <v>2476</v>
      </c>
      <c r="D564" s="147">
        <v>1.0</v>
      </c>
      <c r="E564" s="109" t="s">
        <v>331</v>
      </c>
      <c r="F564" s="158"/>
      <c r="G564" s="147"/>
      <c r="H564" s="78"/>
      <c r="I564" s="78"/>
      <c r="J564" s="5"/>
      <c r="K564" s="6"/>
      <c r="L564" s="6"/>
      <c r="M564" s="6"/>
      <c r="N564" s="6"/>
      <c r="O564" s="6"/>
      <c r="P564" s="6"/>
      <c r="Q564" s="6"/>
      <c r="R564" s="6"/>
      <c r="S564" s="6"/>
      <c r="T564" s="6"/>
      <c r="U564" s="6"/>
      <c r="V564" s="6"/>
      <c r="W564" s="6"/>
      <c r="X564" s="6"/>
      <c r="Y564" s="6"/>
      <c r="Z564" s="6"/>
    </row>
    <row r="565">
      <c r="A565" s="241"/>
      <c r="B565" s="110"/>
      <c r="C565" s="134" t="s">
        <v>3525</v>
      </c>
      <c r="D565" s="147">
        <v>2.0</v>
      </c>
      <c r="E565" s="109" t="s">
        <v>331</v>
      </c>
      <c r="F565" s="158"/>
      <c r="G565" s="147"/>
      <c r="H565" s="78"/>
      <c r="I565" s="78"/>
      <c r="J565" s="5"/>
      <c r="K565" s="6"/>
      <c r="L565" s="6"/>
      <c r="M565" s="6"/>
      <c r="N565" s="6"/>
      <c r="O565" s="6"/>
      <c r="P565" s="6"/>
      <c r="Q565" s="6"/>
      <c r="R565" s="6"/>
      <c r="S565" s="6"/>
      <c r="T565" s="6"/>
      <c r="U565" s="6"/>
      <c r="V565" s="6"/>
      <c r="W565" s="6"/>
      <c r="X565" s="6"/>
      <c r="Y565" s="6"/>
      <c r="Z565" s="6"/>
    </row>
    <row r="566" ht="30.0" customHeight="1">
      <c r="A566" s="241"/>
      <c r="B566" s="110"/>
      <c r="C566" s="134" t="s">
        <v>3526</v>
      </c>
      <c r="D566" s="147">
        <v>2.0</v>
      </c>
      <c r="E566" s="109" t="s">
        <v>331</v>
      </c>
      <c r="F566" s="158" t="s">
        <v>3527</v>
      </c>
      <c r="G566" s="147"/>
      <c r="H566" s="78"/>
      <c r="I566" s="78"/>
      <c r="J566" s="5"/>
      <c r="K566" s="6"/>
      <c r="L566" s="6"/>
      <c r="M566" s="6"/>
      <c r="N566" s="6"/>
      <c r="O566" s="6"/>
      <c r="P566" s="6"/>
      <c r="Q566" s="6"/>
      <c r="R566" s="6"/>
      <c r="S566" s="6"/>
      <c r="T566" s="6"/>
      <c r="U566" s="6"/>
      <c r="V566" s="6"/>
      <c r="W566" s="6"/>
      <c r="X566" s="6"/>
      <c r="Y566" s="6"/>
      <c r="Z566" s="6"/>
    </row>
    <row r="567" ht="30.0" customHeight="1">
      <c r="A567" s="241"/>
      <c r="B567" s="110"/>
      <c r="C567" s="134" t="s">
        <v>3528</v>
      </c>
      <c r="D567" s="147">
        <v>2.0</v>
      </c>
      <c r="E567" s="109" t="s">
        <v>331</v>
      </c>
      <c r="F567" s="158"/>
      <c r="G567" s="147"/>
      <c r="H567" s="78"/>
      <c r="I567" s="78"/>
      <c r="J567" s="5"/>
      <c r="K567" s="6"/>
      <c r="L567" s="6"/>
      <c r="M567" s="6"/>
      <c r="N567" s="6"/>
      <c r="O567" s="6"/>
      <c r="P567" s="6"/>
      <c r="Q567" s="6"/>
      <c r="R567" s="6"/>
      <c r="S567" s="6"/>
      <c r="T567" s="6"/>
      <c r="U567" s="6"/>
      <c r="V567" s="6"/>
      <c r="W567" s="6"/>
      <c r="X567" s="6"/>
      <c r="Y567" s="6"/>
      <c r="Z567" s="6"/>
    </row>
    <row r="568" ht="60.0" customHeight="1">
      <c r="A568" s="241" t="s">
        <v>2240</v>
      </c>
      <c r="B568" s="110" t="s">
        <v>2482</v>
      </c>
      <c r="C568" s="115" t="s">
        <v>2242</v>
      </c>
      <c r="D568" s="147">
        <v>2.0</v>
      </c>
      <c r="E568" s="109" t="s">
        <v>386</v>
      </c>
      <c r="F568" s="121" t="s">
        <v>2328</v>
      </c>
      <c r="G568" s="147"/>
      <c r="H568" s="78"/>
      <c r="I568" s="78"/>
      <c r="J568" s="5"/>
      <c r="K568" s="6"/>
      <c r="L568" s="6"/>
      <c r="M568" s="6"/>
      <c r="N568" s="6"/>
      <c r="O568" s="6"/>
      <c r="P568" s="6"/>
      <c r="Q568" s="6"/>
      <c r="R568" s="6"/>
      <c r="S568" s="6"/>
      <c r="T568" s="6"/>
      <c r="U568" s="6"/>
      <c r="V568" s="6"/>
      <c r="W568" s="6"/>
      <c r="X568" s="6"/>
      <c r="Y568" s="6"/>
      <c r="Z568" s="6"/>
    </row>
    <row r="569" ht="45.0" customHeight="1">
      <c r="A569" s="241"/>
      <c r="B569" s="129"/>
      <c r="C569" s="115" t="s">
        <v>2246</v>
      </c>
      <c r="D569" s="147">
        <v>2.0</v>
      </c>
      <c r="E569" s="109" t="s">
        <v>386</v>
      </c>
      <c r="F569" s="121" t="s">
        <v>2247</v>
      </c>
      <c r="G569" s="147"/>
      <c r="H569" s="78"/>
      <c r="I569" s="78"/>
      <c r="J569" s="5"/>
      <c r="K569" s="6"/>
      <c r="L569" s="6"/>
      <c r="M569" s="6"/>
      <c r="N569" s="6"/>
      <c r="O569" s="6"/>
      <c r="P569" s="6"/>
      <c r="Q569" s="6"/>
      <c r="R569" s="6"/>
      <c r="S569" s="6"/>
      <c r="T569" s="6"/>
      <c r="U569" s="6"/>
      <c r="V569" s="6"/>
      <c r="W569" s="6"/>
      <c r="X569" s="6"/>
      <c r="Y569" s="6"/>
      <c r="Z569" s="6"/>
    </row>
    <row r="570" ht="60.0" customHeight="1">
      <c r="A570" s="241" t="s">
        <v>2248</v>
      </c>
      <c r="B570" s="110" t="s">
        <v>2494</v>
      </c>
      <c r="C570" s="115" t="s">
        <v>2250</v>
      </c>
      <c r="D570" s="147">
        <v>0.0</v>
      </c>
      <c r="E570" s="109" t="s">
        <v>158</v>
      </c>
      <c r="F570" s="109"/>
      <c r="G570" s="147"/>
      <c r="H570" s="78"/>
      <c r="I570" s="78"/>
      <c r="J570" s="5"/>
      <c r="K570" s="6"/>
      <c r="L570" s="6"/>
      <c r="M570" s="6"/>
      <c r="N570" s="6"/>
      <c r="O570" s="6"/>
      <c r="P570" s="6"/>
      <c r="Q570" s="6"/>
      <c r="R570" s="6"/>
      <c r="S570" s="6"/>
      <c r="T570" s="6"/>
      <c r="U570" s="6"/>
      <c r="V570" s="6"/>
      <c r="W570" s="6"/>
      <c r="X570" s="6"/>
      <c r="Y570" s="6"/>
      <c r="Z570" s="6"/>
    </row>
    <row r="571" ht="30.0" customHeight="1">
      <c r="A571" s="241"/>
      <c r="B571" s="129"/>
      <c r="C571" s="115" t="s">
        <v>2251</v>
      </c>
      <c r="D571" s="147">
        <v>2.0</v>
      </c>
      <c r="E571" s="109" t="s">
        <v>158</v>
      </c>
      <c r="F571" s="109"/>
      <c r="G571" s="147" t="s">
        <v>3534</v>
      </c>
      <c r="H571" s="78"/>
      <c r="I571" s="78"/>
      <c r="J571" s="5"/>
      <c r="K571" s="6"/>
      <c r="L571" s="6"/>
      <c r="M571" s="6"/>
      <c r="N571" s="6"/>
      <c r="O571" s="6"/>
      <c r="P571" s="6"/>
      <c r="Q571" s="6"/>
      <c r="R571" s="6"/>
      <c r="S571" s="6"/>
      <c r="T571" s="6"/>
      <c r="U571" s="6"/>
      <c r="V571" s="6"/>
      <c r="W571" s="6"/>
      <c r="X571" s="6"/>
      <c r="Y571" s="6"/>
      <c r="Z571" s="6"/>
    </row>
    <row r="572" ht="45.0" customHeight="1">
      <c r="A572" s="241"/>
      <c r="B572" s="129"/>
      <c r="C572" s="110" t="s">
        <v>2252</v>
      </c>
      <c r="D572" s="147">
        <v>0.0</v>
      </c>
      <c r="E572" s="109" t="s">
        <v>158</v>
      </c>
      <c r="F572" s="109"/>
      <c r="G572" s="147"/>
      <c r="H572" s="78"/>
      <c r="I572" s="78"/>
      <c r="J572" s="5"/>
      <c r="K572" s="6"/>
      <c r="L572" s="6"/>
      <c r="M572" s="6"/>
      <c r="N572" s="6"/>
      <c r="O572" s="6"/>
      <c r="P572" s="6"/>
      <c r="Q572" s="6"/>
      <c r="R572" s="6"/>
      <c r="S572" s="6"/>
      <c r="T572" s="6"/>
      <c r="U572" s="6"/>
      <c r="V572" s="6"/>
      <c r="W572" s="6"/>
      <c r="X572" s="6"/>
      <c r="Y572" s="6"/>
      <c r="Z572" s="6"/>
    </row>
    <row r="573" ht="45.0" customHeight="1">
      <c r="A573" s="241"/>
      <c r="B573" s="129"/>
      <c r="C573" s="115" t="s">
        <v>2256</v>
      </c>
      <c r="D573" s="147">
        <v>0.0</v>
      </c>
      <c r="E573" s="109" t="s">
        <v>386</v>
      </c>
      <c r="F573" s="121" t="s">
        <v>2257</v>
      </c>
      <c r="G573" s="147"/>
      <c r="H573" s="78"/>
      <c r="I573" s="78"/>
      <c r="J573" s="5"/>
      <c r="K573" s="6"/>
      <c r="L573" s="6"/>
      <c r="M573" s="6"/>
      <c r="N573" s="6"/>
      <c r="O573" s="6"/>
      <c r="P573" s="6"/>
      <c r="Q573" s="6"/>
      <c r="R573" s="6"/>
      <c r="S573" s="6"/>
      <c r="T573" s="6"/>
      <c r="U573" s="6"/>
      <c r="V573" s="6"/>
      <c r="W573" s="6"/>
      <c r="X573" s="6"/>
      <c r="Y573" s="6"/>
      <c r="Z573" s="6"/>
    </row>
    <row r="574" ht="75.0" customHeight="1">
      <c r="A574" s="241"/>
      <c r="B574" s="129"/>
      <c r="C574" s="115" t="s">
        <v>2259</v>
      </c>
      <c r="D574" s="147">
        <v>2.0</v>
      </c>
      <c r="E574" s="109" t="s">
        <v>386</v>
      </c>
      <c r="F574" s="121" t="s">
        <v>2261</v>
      </c>
      <c r="G574" s="147"/>
      <c r="H574" s="78"/>
      <c r="I574" s="78"/>
      <c r="J574" s="5"/>
      <c r="K574" s="6"/>
      <c r="L574" s="6"/>
      <c r="M574" s="6"/>
      <c r="N574" s="6"/>
      <c r="O574" s="6"/>
      <c r="P574" s="6"/>
      <c r="Q574" s="6"/>
      <c r="R574" s="6"/>
      <c r="S574" s="6"/>
      <c r="T574" s="6"/>
      <c r="U574" s="6"/>
      <c r="V574" s="6"/>
      <c r="W574" s="6"/>
      <c r="X574" s="6"/>
      <c r="Y574" s="6"/>
      <c r="Z574" s="6"/>
    </row>
    <row r="575" ht="30.0" customHeight="1">
      <c r="A575" s="241"/>
      <c r="B575" s="129"/>
      <c r="C575" s="115" t="s">
        <v>2511</v>
      </c>
      <c r="D575" s="147">
        <v>2.0</v>
      </c>
      <c r="E575" s="109" t="s">
        <v>386</v>
      </c>
      <c r="F575" s="121"/>
      <c r="G575" s="147"/>
      <c r="H575" s="78"/>
      <c r="I575" s="78"/>
      <c r="J575" s="5"/>
      <c r="K575" s="6"/>
      <c r="L575" s="6"/>
      <c r="M575" s="6"/>
      <c r="N575" s="6"/>
      <c r="O575" s="6"/>
      <c r="P575" s="6"/>
      <c r="Q575" s="6"/>
      <c r="R575" s="6"/>
      <c r="S575" s="6"/>
      <c r="T575" s="6"/>
      <c r="U575" s="6"/>
      <c r="V575" s="6"/>
      <c r="W575" s="6"/>
      <c r="X575" s="6"/>
      <c r="Y575" s="6"/>
      <c r="Z575" s="6"/>
    </row>
    <row r="576" ht="30.0" customHeight="1">
      <c r="A576" s="241"/>
      <c r="B576" s="129"/>
      <c r="C576" s="115" t="s">
        <v>2515</v>
      </c>
      <c r="D576" s="147">
        <v>2.0</v>
      </c>
      <c r="E576" s="109" t="s">
        <v>158</v>
      </c>
      <c r="F576" s="121"/>
      <c r="G576" s="147" t="s">
        <v>3538</v>
      </c>
      <c r="H576" s="78"/>
      <c r="I576" s="78"/>
      <c r="J576" s="5"/>
      <c r="K576" s="6"/>
      <c r="L576" s="6"/>
      <c r="M576" s="6"/>
      <c r="N576" s="6"/>
      <c r="O576" s="6"/>
      <c r="P576" s="6"/>
      <c r="Q576" s="6"/>
      <c r="R576" s="6"/>
      <c r="S576" s="6"/>
      <c r="T576" s="6"/>
      <c r="U576" s="6"/>
      <c r="V576" s="6"/>
      <c r="W576" s="6"/>
      <c r="X576" s="6"/>
      <c r="Y576" s="6"/>
      <c r="Z576" s="6"/>
    </row>
    <row r="577">
      <c r="A577" s="241"/>
      <c r="B577" s="129"/>
      <c r="C577" s="115" t="s">
        <v>3540</v>
      </c>
      <c r="D577" s="147">
        <v>2.0</v>
      </c>
      <c r="E577" s="109" t="s">
        <v>331</v>
      </c>
      <c r="F577" s="121"/>
      <c r="G577" s="147"/>
      <c r="H577" s="78"/>
      <c r="I577" s="78"/>
      <c r="J577" s="5"/>
      <c r="K577" s="6"/>
      <c r="L577" s="6"/>
      <c r="M577" s="6"/>
      <c r="N577" s="6"/>
      <c r="O577" s="6"/>
      <c r="P577" s="6"/>
      <c r="Q577" s="6"/>
      <c r="R577" s="6"/>
      <c r="S577" s="6"/>
      <c r="T577" s="6"/>
      <c r="U577" s="6"/>
      <c r="V577" s="6"/>
      <c r="W577" s="6"/>
      <c r="X577" s="6"/>
      <c r="Y577" s="6"/>
      <c r="Z577" s="6"/>
    </row>
    <row r="578" ht="45.0" customHeight="1">
      <c r="A578" s="241" t="s">
        <v>2262</v>
      </c>
      <c r="B578" s="110" t="s">
        <v>2522</v>
      </c>
      <c r="C578" s="134" t="s">
        <v>2523</v>
      </c>
      <c r="D578" s="147">
        <v>1.0</v>
      </c>
      <c r="E578" s="109" t="s">
        <v>386</v>
      </c>
      <c r="F578" s="158"/>
      <c r="G578" s="147"/>
      <c r="H578" s="78"/>
      <c r="I578" s="78"/>
      <c r="J578" s="5"/>
      <c r="K578" s="6"/>
      <c r="L578" s="6"/>
      <c r="M578" s="6"/>
      <c r="N578" s="6"/>
      <c r="O578" s="6"/>
      <c r="P578" s="6"/>
      <c r="Q578" s="6"/>
      <c r="R578" s="6"/>
      <c r="S578" s="6"/>
      <c r="T578" s="6"/>
      <c r="U578" s="6"/>
      <c r="V578" s="6"/>
      <c r="W578" s="6"/>
      <c r="X578" s="6"/>
      <c r="Y578" s="6"/>
      <c r="Z578" s="6"/>
    </row>
    <row r="579" ht="225.0" customHeight="1">
      <c r="A579" s="241" t="s">
        <v>2264</v>
      </c>
      <c r="B579" s="110" t="s">
        <v>2528</v>
      </c>
      <c r="C579" s="129" t="s">
        <v>3542</v>
      </c>
      <c r="D579" s="147">
        <v>1.0</v>
      </c>
      <c r="E579" s="109" t="s">
        <v>331</v>
      </c>
      <c r="F579" s="129" t="s">
        <v>3544</v>
      </c>
      <c r="G579" s="147"/>
      <c r="H579" s="78"/>
      <c r="I579" s="78"/>
      <c r="J579" s="5"/>
      <c r="K579" s="6"/>
      <c r="L579" s="6"/>
      <c r="M579" s="6"/>
      <c r="N579" s="6"/>
      <c r="O579" s="6"/>
      <c r="P579" s="6"/>
      <c r="Q579" s="6"/>
      <c r="R579" s="6"/>
      <c r="S579" s="6"/>
      <c r="T579" s="6"/>
      <c r="U579" s="6"/>
      <c r="V579" s="6"/>
      <c r="W579" s="6"/>
      <c r="X579" s="6"/>
      <c r="Y579" s="6"/>
      <c r="Z579" s="6"/>
    </row>
    <row r="580" ht="39.75" customHeight="1">
      <c r="A580" s="96" t="s">
        <v>2267</v>
      </c>
      <c r="B580" s="99" t="s">
        <v>2268</v>
      </c>
      <c r="C580" s="3"/>
      <c r="D580" s="3"/>
      <c r="E580" s="3"/>
      <c r="F580" s="3"/>
      <c r="G580" s="4"/>
      <c r="H580" s="78">
        <f>SUM(D581:D595)</f>
        <v>18</v>
      </c>
      <c r="I580" s="78">
        <f>COUNT(D581:D595)*2</f>
        <v>30</v>
      </c>
      <c r="J580" s="5"/>
      <c r="K580" s="6"/>
      <c r="L580" s="6"/>
      <c r="M580" s="6"/>
      <c r="N580" s="6"/>
      <c r="O580" s="6"/>
      <c r="P580" s="6"/>
      <c r="Q580" s="6"/>
      <c r="R580" s="6"/>
      <c r="S580" s="6"/>
      <c r="T580" s="6"/>
      <c r="U580" s="6"/>
      <c r="V580" s="6"/>
      <c r="W580" s="6"/>
      <c r="X580" s="6"/>
      <c r="Y580" s="6"/>
      <c r="Z580" s="6"/>
    </row>
    <row r="581" ht="47.25" customHeight="1">
      <c r="A581" s="241" t="s">
        <v>2274</v>
      </c>
      <c r="B581" s="248" t="s">
        <v>2275</v>
      </c>
      <c r="C581" s="134" t="s">
        <v>2276</v>
      </c>
      <c r="D581" s="147">
        <v>2.0</v>
      </c>
      <c r="E581" s="109" t="s">
        <v>331</v>
      </c>
      <c r="F581" s="158"/>
      <c r="G581" s="147"/>
      <c r="H581" s="78"/>
      <c r="I581" s="78"/>
      <c r="J581" s="5"/>
      <c r="K581" s="6"/>
      <c r="L581" s="6"/>
      <c r="M581" s="6"/>
      <c r="N581" s="6"/>
      <c r="O581" s="6"/>
      <c r="P581" s="6"/>
      <c r="Q581" s="6"/>
      <c r="R581" s="6"/>
      <c r="S581" s="6"/>
      <c r="T581" s="6"/>
      <c r="U581" s="6"/>
      <c r="V581" s="6"/>
      <c r="W581" s="6"/>
      <c r="X581" s="6"/>
      <c r="Y581" s="6"/>
      <c r="Z581" s="6"/>
    </row>
    <row r="582" ht="30.0" customHeight="1">
      <c r="A582" s="241"/>
      <c r="B582" s="248"/>
      <c r="C582" s="134" t="s">
        <v>2279</v>
      </c>
      <c r="D582" s="147">
        <v>2.0</v>
      </c>
      <c r="E582" s="109" t="s">
        <v>331</v>
      </c>
      <c r="F582" s="158"/>
      <c r="G582" s="147"/>
      <c r="H582" s="78"/>
      <c r="I582" s="78"/>
      <c r="J582" s="5"/>
      <c r="K582" s="6"/>
      <c r="L582" s="6"/>
      <c r="M582" s="6"/>
      <c r="N582" s="6"/>
      <c r="O582" s="6"/>
      <c r="P582" s="6"/>
      <c r="Q582" s="6"/>
      <c r="R582" s="6"/>
      <c r="S582" s="6"/>
      <c r="T582" s="6"/>
      <c r="U582" s="6"/>
      <c r="V582" s="6"/>
      <c r="W582" s="6"/>
      <c r="X582" s="6"/>
      <c r="Y582" s="6"/>
      <c r="Z582" s="6"/>
    </row>
    <row r="583" ht="30.0" customHeight="1">
      <c r="A583" s="241"/>
      <c r="B583" s="248"/>
      <c r="C583" s="134" t="s">
        <v>2282</v>
      </c>
      <c r="D583" s="147">
        <v>1.0</v>
      </c>
      <c r="E583" s="109" t="s">
        <v>386</v>
      </c>
      <c r="F583" s="158"/>
      <c r="G583" s="147"/>
      <c r="H583" s="78"/>
      <c r="I583" s="78"/>
      <c r="J583" s="5"/>
      <c r="K583" s="6"/>
      <c r="L583" s="6"/>
      <c r="M583" s="6"/>
      <c r="N583" s="6"/>
      <c r="O583" s="6"/>
      <c r="P583" s="6"/>
      <c r="Q583" s="6"/>
      <c r="R583" s="6"/>
      <c r="S583" s="6"/>
      <c r="T583" s="6"/>
      <c r="U583" s="6"/>
      <c r="V583" s="6"/>
      <c r="W583" s="6"/>
      <c r="X583" s="6"/>
      <c r="Y583" s="6"/>
      <c r="Z583" s="6"/>
    </row>
    <row r="584" ht="45.0" customHeight="1">
      <c r="A584" s="241"/>
      <c r="B584" s="248"/>
      <c r="C584" s="134" t="s">
        <v>2286</v>
      </c>
      <c r="D584" s="147">
        <v>1.0</v>
      </c>
      <c r="E584" s="109" t="s">
        <v>331</v>
      </c>
      <c r="F584" s="158"/>
      <c r="G584" s="147"/>
      <c r="H584" s="78"/>
      <c r="I584" s="78"/>
      <c r="J584" s="5"/>
      <c r="K584" s="6"/>
      <c r="L584" s="6"/>
      <c r="M584" s="6"/>
      <c r="N584" s="6"/>
      <c r="O584" s="6"/>
      <c r="P584" s="6"/>
      <c r="Q584" s="6"/>
      <c r="R584" s="6"/>
      <c r="S584" s="6"/>
      <c r="T584" s="6"/>
      <c r="U584" s="6"/>
      <c r="V584" s="6"/>
      <c r="W584" s="6"/>
      <c r="X584" s="6"/>
      <c r="Y584" s="6"/>
      <c r="Z584" s="6"/>
    </row>
    <row r="585" ht="75.0" customHeight="1">
      <c r="A585" s="241"/>
      <c r="B585" s="129" t="s">
        <v>2196</v>
      </c>
      <c r="C585" s="115" t="s">
        <v>2289</v>
      </c>
      <c r="D585" s="147">
        <v>1.0</v>
      </c>
      <c r="E585" s="109" t="s">
        <v>331</v>
      </c>
      <c r="F585" s="158"/>
      <c r="G585" s="147"/>
      <c r="H585" s="78"/>
      <c r="I585" s="78"/>
      <c r="J585" s="5"/>
      <c r="K585" s="6"/>
      <c r="L585" s="6"/>
      <c r="M585" s="6"/>
      <c r="N585" s="6"/>
      <c r="O585" s="6"/>
      <c r="P585" s="6"/>
      <c r="Q585" s="6"/>
      <c r="R585" s="6"/>
      <c r="S585" s="6"/>
      <c r="T585" s="6"/>
      <c r="U585" s="6"/>
      <c r="V585" s="6"/>
      <c r="W585" s="6"/>
      <c r="X585" s="6"/>
      <c r="Y585" s="6"/>
      <c r="Z585" s="6"/>
    </row>
    <row r="586" ht="31.5" customHeight="1">
      <c r="A586" s="241" t="s">
        <v>2291</v>
      </c>
      <c r="B586" s="248" t="s">
        <v>2292</v>
      </c>
      <c r="C586" s="115" t="s">
        <v>2294</v>
      </c>
      <c r="D586" s="147">
        <v>2.0</v>
      </c>
      <c r="E586" s="109" t="s">
        <v>331</v>
      </c>
      <c r="F586" s="134" t="s">
        <v>2295</v>
      </c>
      <c r="G586" s="147"/>
      <c r="H586" s="78"/>
      <c r="I586" s="78"/>
      <c r="J586" s="5"/>
      <c r="K586" s="6"/>
      <c r="L586" s="6"/>
      <c r="M586" s="6"/>
      <c r="N586" s="6"/>
      <c r="O586" s="6"/>
      <c r="P586" s="6"/>
      <c r="Q586" s="6"/>
      <c r="R586" s="6"/>
      <c r="S586" s="6"/>
      <c r="T586" s="6"/>
      <c r="U586" s="6"/>
      <c r="V586" s="6"/>
      <c r="W586" s="6"/>
      <c r="X586" s="6"/>
      <c r="Y586" s="6"/>
      <c r="Z586" s="6"/>
    </row>
    <row r="587" ht="75.0" customHeight="1">
      <c r="A587" s="241"/>
      <c r="B587" s="248"/>
      <c r="C587" s="115" t="s">
        <v>2297</v>
      </c>
      <c r="D587" s="147">
        <v>2.0</v>
      </c>
      <c r="E587" s="109" t="s">
        <v>331</v>
      </c>
      <c r="F587" s="134" t="s">
        <v>2299</v>
      </c>
      <c r="G587" s="147"/>
      <c r="H587" s="78"/>
      <c r="I587" s="78"/>
      <c r="J587" s="5"/>
      <c r="K587" s="6"/>
      <c r="L587" s="6"/>
      <c r="M587" s="6"/>
      <c r="N587" s="6"/>
      <c r="O587" s="6"/>
      <c r="P587" s="6"/>
      <c r="Q587" s="6"/>
      <c r="R587" s="6"/>
      <c r="S587" s="6"/>
      <c r="T587" s="6"/>
      <c r="U587" s="6"/>
      <c r="V587" s="6"/>
      <c r="W587" s="6"/>
      <c r="X587" s="6"/>
      <c r="Y587" s="6"/>
      <c r="Z587" s="6"/>
    </row>
    <row r="588" ht="45.0" customHeight="1">
      <c r="A588" s="241"/>
      <c r="B588" s="248"/>
      <c r="C588" s="115" t="s">
        <v>2300</v>
      </c>
      <c r="D588" s="147">
        <v>2.0</v>
      </c>
      <c r="E588" s="109" t="s">
        <v>386</v>
      </c>
      <c r="F588" s="115" t="s">
        <v>2301</v>
      </c>
      <c r="G588" s="147"/>
      <c r="H588" s="78"/>
      <c r="I588" s="78"/>
      <c r="J588" s="5"/>
      <c r="K588" s="6"/>
      <c r="L588" s="6"/>
      <c r="M588" s="6"/>
      <c r="N588" s="6"/>
      <c r="O588" s="6"/>
      <c r="P588" s="6"/>
      <c r="Q588" s="6"/>
      <c r="R588" s="6"/>
      <c r="S588" s="6"/>
      <c r="T588" s="6"/>
      <c r="U588" s="6"/>
      <c r="V588" s="6"/>
      <c r="W588" s="6"/>
      <c r="X588" s="6"/>
      <c r="Y588" s="6"/>
      <c r="Z588" s="6"/>
    </row>
    <row r="589" ht="30.0" customHeight="1">
      <c r="A589" s="241"/>
      <c r="B589" s="248"/>
      <c r="C589" s="191" t="s">
        <v>2302</v>
      </c>
      <c r="D589" s="147">
        <v>1.0</v>
      </c>
      <c r="E589" s="109" t="s">
        <v>473</v>
      </c>
      <c r="F589" s="115"/>
      <c r="G589" s="147"/>
      <c r="H589" s="78"/>
      <c r="I589" s="78"/>
      <c r="J589" s="5"/>
      <c r="K589" s="6"/>
      <c r="L589" s="6"/>
      <c r="M589" s="6"/>
      <c r="N589" s="6"/>
      <c r="O589" s="6"/>
      <c r="P589" s="6"/>
      <c r="Q589" s="6"/>
      <c r="R589" s="6"/>
      <c r="S589" s="6"/>
      <c r="T589" s="6"/>
      <c r="U589" s="6"/>
      <c r="V589" s="6"/>
      <c r="W589" s="6"/>
      <c r="X589" s="6"/>
      <c r="Y589" s="6"/>
      <c r="Z589" s="6"/>
    </row>
    <row r="590" ht="45.0" customHeight="1">
      <c r="A590" s="241"/>
      <c r="B590" s="248"/>
      <c r="C590" s="115" t="s">
        <v>2309</v>
      </c>
      <c r="D590" s="147">
        <v>0.0</v>
      </c>
      <c r="E590" s="109" t="s">
        <v>386</v>
      </c>
      <c r="F590" s="134" t="s">
        <v>2310</v>
      </c>
      <c r="G590" s="147"/>
      <c r="H590" s="78"/>
      <c r="I590" s="78"/>
      <c r="J590" s="5"/>
      <c r="K590" s="6"/>
      <c r="L590" s="6"/>
      <c r="M590" s="6"/>
      <c r="N590" s="6"/>
      <c r="O590" s="6"/>
      <c r="P590" s="6"/>
      <c r="Q590" s="6"/>
      <c r="R590" s="6"/>
      <c r="S590" s="6"/>
      <c r="T590" s="6"/>
      <c r="U590" s="6"/>
      <c r="V590" s="6"/>
      <c r="W590" s="6"/>
      <c r="X590" s="6"/>
      <c r="Y590" s="6"/>
      <c r="Z590" s="6"/>
    </row>
    <row r="591" ht="75.0" customHeight="1">
      <c r="A591" s="241"/>
      <c r="B591" s="248"/>
      <c r="C591" s="115" t="s">
        <v>2311</v>
      </c>
      <c r="D591" s="147">
        <v>0.0</v>
      </c>
      <c r="E591" s="109" t="s">
        <v>473</v>
      </c>
      <c r="F591" s="134" t="s">
        <v>2313</v>
      </c>
      <c r="G591" s="147"/>
      <c r="H591" s="78"/>
      <c r="I591" s="78"/>
      <c r="J591" s="5"/>
      <c r="K591" s="6"/>
      <c r="L591" s="6"/>
      <c r="M591" s="6"/>
      <c r="N591" s="6"/>
      <c r="O591" s="6"/>
      <c r="P591" s="6"/>
      <c r="Q591" s="6"/>
      <c r="R591" s="6"/>
      <c r="S591" s="6"/>
      <c r="T591" s="6"/>
      <c r="U591" s="6"/>
      <c r="V591" s="6"/>
      <c r="W591" s="6"/>
      <c r="X591" s="6"/>
      <c r="Y591" s="6"/>
      <c r="Z591" s="6"/>
    </row>
    <row r="592" ht="47.25" customHeight="1">
      <c r="A592" s="241" t="s">
        <v>2315</v>
      </c>
      <c r="B592" s="248" t="s">
        <v>2316</v>
      </c>
      <c r="C592" s="5" t="s">
        <v>2317</v>
      </c>
      <c r="D592" s="147">
        <v>2.0</v>
      </c>
      <c r="E592" s="266" t="s">
        <v>473</v>
      </c>
      <c r="F592" s="158"/>
      <c r="G592" s="147"/>
      <c r="H592" s="78"/>
      <c r="I592" s="78"/>
      <c r="J592" s="5"/>
      <c r="K592" s="6"/>
      <c r="L592" s="6"/>
      <c r="M592" s="6"/>
      <c r="N592" s="6"/>
      <c r="O592" s="6"/>
      <c r="P592" s="6"/>
      <c r="Q592" s="6"/>
      <c r="R592" s="6"/>
      <c r="S592" s="6"/>
      <c r="T592" s="6"/>
      <c r="U592" s="6"/>
      <c r="V592" s="6"/>
      <c r="W592" s="6"/>
      <c r="X592" s="6"/>
      <c r="Y592" s="6"/>
      <c r="Z592" s="6"/>
    </row>
    <row r="593" ht="30.0" customHeight="1">
      <c r="A593" s="241"/>
      <c r="B593" s="248"/>
      <c r="C593" s="110" t="s">
        <v>2401</v>
      </c>
      <c r="D593" s="147">
        <v>0.0</v>
      </c>
      <c r="E593" s="266" t="s">
        <v>114</v>
      </c>
      <c r="F593" s="158"/>
      <c r="G593" s="147"/>
      <c r="H593" s="78"/>
      <c r="I593" s="78"/>
      <c r="J593" s="5"/>
      <c r="K593" s="6"/>
      <c r="L593" s="6"/>
      <c r="M593" s="6"/>
      <c r="N593" s="6"/>
      <c r="O593" s="6"/>
      <c r="P593" s="6"/>
      <c r="Q593" s="6"/>
      <c r="R593" s="6"/>
      <c r="S593" s="6"/>
      <c r="T593" s="6"/>
      <c r="U593" s="6"/>
      <c r="V593" s="6"/>
      <c r="W593" s="6"/>
      <c r="X593" s="6"/>
      <c r="Y593" s="6"/>
      <c r="Z593" s="6"/>
    </row>
    <row r="594" ht="45.0" customHeight="1">
      <c r="A594" s="241"/>
      <c r="B594" s="248"/>
      <c r="C594" s="110" t="s">
        <v>2319</v>
      </c>
      <c r="D594" s="147">
        <v>1.0</v>
      </c>
      <c r="E594" s="109" t="s">
        <v>114</v>
      </c>
      <c r="F594" s="158"/>
      <c r="G594" s="147"/>
      <c r="H594" s="78"/>
      <c r="I594" s="78"/>
      <c r="J594" s="5"/>
      <c r="K594" s="6"/>
      <c r="L594" s="6"/>
      <c r="M594" s="6"/>
      <c r="N594" s="6"/>
      <c r="O594" s="6"/>
      <c r="P594" s="6"/>
      <c r="Q594" s="6"/>
      <c r="R594" s="6"/>
      <c r="S594" s="6"/>
      <c r="T594" s="6"/>
      <c r="U594" s="6"/>
      <c r="V594" s="6"/>
      <c r="W594" s="6"/>
      <c r="X594" s="6"/>
      <c r="Y594" s="6"/>
      <c r="Z594" s="6"/>
    </row>
    <row r="595" ht="30.0" customHeight="1">
      <c r="A595" s="241"/>
      <c r="B595" s="248"/>
      <c r="C595" s="216" t="s">
        <v>2320</v>
      </c>
      <c r="D595" s="147">
        <v>1.0</v>
      </c>
      <c r="E595" s="109" t="s">
        <v>158</v>
      </c>
      <c r="F595" s="158"/>
      <c r="G595" s="147"/>
      <c r="H595" s="78"/>
      <c r="I595" s="78"/>
      <c r="J595" s="5"/>
      <c r="K595" s="6"/>
      <c r="L595" s="6"/>
      <c r="M595" s="6"/>
      <c r="N595" s="6"/>
      <c r="O595" s="6"/>
      <c r="P595" s="6"/>
      <c r="Q595" s="6"/>
      <c r="R595" s="6"/>
      <c r="S595" s="6"/>
      <c r="T595" s="6"/>
      <c r="U595" s="6"/>
      <c r="V595" s="6"/>
      <c r="W595" s="6"/>
      <c r="X595" s="6"/>
      <c r="Y595" s="6"/>
      <c r="Z595" s="6"/>
    </row>
    <row r="596" ht="18.75" customHeight="1">
      <c r="A596" s="257"/>
      <c r="B596" s="149" t="s">
        <v>2321</v>
      </c>
      <c r="C596" s="3"/>
      <c r="D596" s="3"/>
      <c r="E596" s="3"/>
      <c r="F596" s="3"/>
      <c r="G596" s="97"/>
      <c r="H596" s="78">
        <f t="shared" ref="H596:I596" si="7">H597+H600+H604+H609+H634+H638+H646+H651</f>
        <v>2</v>
      </c>
      <c r="I596" s="78">
        <f t="shared" si="7"/>
        <v>92</v>
      </c>
      <c r="J596" s="5"/>
      <c r="K596" s="6"/>
      <c r="L596" s="6"/>
      <c r="M596" s="6"/>
      <c r="N596" s="6"/>
      <c r="O596" s="6"/>
      <c r="P596" s="6"/>
      <c r="Q596" s="6"/>
      <c r="R596" s="6"/>
      <c r="S596" s="6"/>
      <c r="T596" s="6"/>
      <c r="U596" s="6"/>
      <c r="V596" s="6"/>
      <c r="W596" s="6"/>
      <c r="X596" s="6"/>
      <c r="Y596" s="6"/>
      <c r="Z596" s="6"/>
    </row>
    <row r="597" ht="39.75" customHeight="1">
      <c r="A597" s="152" t="s">
        <v>2323</v>
      </c>
      <c r="B597" s="99" t="s">
        <v>2324</v>
      </c>
      <c r="C597" s="3"/>
      <c r="D597" s="3"/>
      <c r="E597" s="3"/>
      <c r="F597" s="3"/>
      <c r="G597" s="4"/>
      <c r="H597" s="78">
        <f>SUM(D598)</f>
        <v>0</v>
      </c>
      <c r="I597" s="78">
        <f>COUNT(D598)*2</f>
        <v>2</v>
      </c>
      <c r="J597" s="5"/>
      <c r="K597" s="6"/>
      <c r="L597" s="6"/>
      <c r="M597" s="6"/>
      <c r="N597" s="6"/>
      <c r="O597" s="6"/>
      <c r="P597" s="6"/>
      <c r="Q597" s="6"/>
      <c r="R597" s="6"/>
      <c r="S597" s="6"/>
      <c r="T597" s="6"/>
      <c r="U597" s="6"/>
      <c r="V597" s="6"/>
      <c r="W597" s="6"/>
      <c r="X597" s="6"/>
      <c r="Y597" s="6"/>
      <c r="Z597" s="6"/>
    </row>
    <row r="598" ht="63.0" customHeight="1">
      <c r="A598" s="148" t="s">
        <v>2334</v>
      </c>
      <c r="B598" s="122" t="s">
        <v>2336</v>
      </c>
      <c r="C598" s="229" t="s">
        <v>2337</v>
      </c>
      <c r="D598" s="108">
        <v>0.0</v>
      </c>
      <c r="E598" s="113" t="s">
        <v>158</v>
      </c>
      <c r="F598" s="108"/>
      <c r="G598" s="108"/>
      <c r="H598" s="78"/>
      <c r="I598" s="78"/>
      <c r="J598" s="5"/>
      <c r="K598" s="6"/>
      <c r="L598" s="6"/>
      <c r="M598" s="6"/>
      <c r="N598" s="6"/>
      <c r="O598" s="6"/>
      <c r="P598" s="6"/>
      <c r="Q598" s="6"/>
      <c r="R598" s="6"/>
      <c r="S598" s="6"/>
      <c r="T598" s="6"/>
      <c r="U598" s="6"/>
      <c r="V598" s="6"/>
      <c r="W598" s="6"/>
      <c r="X598" s="6"/>
      <c r="Y598" s="6"/>
      <c r="Z598" s="6"/>
    </row>
    <row r="599" ht="30.0" hidden="1" customHeight="1">
      <c r="A599" s="212" t="s">
        <v>2340</v>
      </c>
      <c r="B599" s="110" t="s">
        <v>2341</v>
      </c>
      <c r="C599" s="108"/>
      <c r="D599" s="108"/>
      <c r="E599" s="113"/>
      <c r="F599" s="108"/>
      <c r="G599" s="108"/>
      <c r="H599" s="78"/>
      <c r="I599" s="78"/>
      <c r="J599" s="5"/>
      <c r="K599" s="6"/>
      <c r="L599" s="6"/>
      <c r="M599" s="6"/>
      <c r="N599" s="6"/>
      <c r="O599" s="6"/>
      <c r="P599" s="6"/>
      <c r="Q599" s="6"/>
      <c r="R599" s="6"/>
      <c r="S599" s="6"/>
      <c r="T599" s="6"/>
      <c r="U599" s="6"/>
      <c r="V599" s="6"/>
      <c r="W599" s="6"/>
      <c r="X599" s="6"/>
      <c r="Y599" s="6"/>
      <c r="Z599" s="6"/>
    </row>
    <row r="600" ht="39.75" customHeight="1">
      <c r="A600" s="152" t="s">
        <v>2343</v>
      </c>
      <c r="B600" s="99" t="s">
        <v>2596</v>
      </c>
      <c r="C600" s="3"/>
      <c r="D600" s="3"/>
      <c r="E600" s="3"/>
      <c r="F600" s="3"/>
      <c r="G600" s="4"/>
      <c r="H600" s="78">
        <f>SUM(D601)</f>
        <v>0</v>
      </c>
      <c r="I600" s="78">
        <f>COUNT(D601)*2</f>
        <v>2</v>
      </c>
      <c r="J600" s="5"/>
      <c r="K600" s="6"/>
      <c r="L600" s="6"/>
      <c r="M600" s="6"/>
      <c r="N600" s="6"/>
      <c r="O600" s="6"/>
      <c r="P600" s="6"/>
      <c r="Q600" s="6"/>
      <c r="R600" s="6"/>
      <c r="S600" s="6"/>
      <c r="T600" s="6"/>
      <c r="U600" s="6"/>
      <c r="V600" s="6"/>
      <c r="W600" s="6"/>
      <c r="X600" s="6"/>
      <c r="Y600" s="6"/>
      <c r="Z600" s="6"/>
    </row>
    <row r="601" ht="31.5" customHeight="1">
      <c r="A601" s="148" t="s">
        <v>2348</v>
      </c>
      <c r="B601" s="122" t="s">
        <v>2600</v>
      </c>
      <c r="C601" s="134" t="s">
        <v>3557</v>
      </c>
      <c r="D601" s="108">
        <v>0.0</v>
      </c>
      <c r="E601" s="113" t="s">
        <v>1053</v>
      </c>
      <c r="F601" s="108"/>
      <c r="G601" s="108"/>
      <c r="H601" s="78"/>
      <c r="I601" s="78"/>
      <c r="J601" s="5"/>
      <c r="K601" s="6"/>
      <c r="L601" s="6"/>
      <c r="M601" s="6"/>
      <c r="N601" s="6"/>
      <c r="O601" s="6"/>
      <c r="P601" s="6"/>
      <c r="Q601" s="6"/>
      <c r="R601" s="6"/>
      <c r="S601" s="6"/>
      <c r="T601" s="6"/>
      <c r="U601" s="6"/>
      <c r="V601" s="6"/>
      <c r="W601" s="6"/>
      <c r="X601" s="6"/>
      <c r="Y601" s="6"/>
      <c r="Z601" s="6"/>
    </row>
    <row r="602" ht="47.25" hidden="1" customHeight="1">
      <c r="A602" s="212" t="s">
        <v>2351</v>
      </c>
      <c r="B602" s="122" t="s">
        <v>2602</v>
      </c>
      <c r="C602" s="191"/>
      <c r="D602" s="108"/>
      <c r="E602" s="113"/>
      <c r="F602" s="108"/>
      <c r="G602" s="108"/>
      <c r="H602" s="78"/>
      <c r="I602" s="78"/>
      <c r="J602" s="5"/>
      <c r="K602" s="6"/>
      <c r="L602" s="6"/>
      <c r="M602" s="6"/>
      <c r="N602" s="6"/>
      <c r="O602" s="6"/>
      <c r="P602" s="6"/>
      <c r="Q602" s="6"/>
      <c r="R602" s="6"/>
      <c r="S602" s="6"/>
      <c r="T602" s="6"/>
      <c r="U602" s="6"/>
      <c r="V602" s="6"/>
      <c r="W602" s="6"/>
      <c r="X602" s="6"/>
      <c r="Y602" s="6"/>
      <c r="Z602" s="6"/>
    </row>
    <row r="603" ht="63.0" hidden="1" customHeight="1">
      <c r="A603" s="212" t="s">
        <v>2355</v>
      </c>
      <c r="B603" s="122" t="s">
        <v>2607</v>
      </c>
      <c r="C603" s="191"/>
      <c r="D603" s="108"/>
      <c r="E603" s="113"/>
      <c r="F603" s="108"/>
      <c r="G603" s="108"/>
      <c r="H603" s="78"/>
      <c r="I603" s="78"/>
      <c r="J603" s="5"/>
      <c r="K603" s="6"/>
      <c r="L603" s="6"/>
      <c r="M603" s="6"/>
      <c r="N603" s="6"/>
      <c r="O603" s="6"/>
      <c r="P603" s="6"/>
      <c r="Q603" s="6"/>
      <c r="R603" s="6"/>
      <c r="S603" s="6"/>
      <c r="T603" s="6"/>
      <c r="U603" s="6"/>
      <c r="V603" s="6"/>
      <c r="W603" s="6"/>
      <c r="X603" s="6"/>
      <c r="Y603" s="6"/>
      <c r="Z603" s="6"/>
    </row>
    <row r="604" ht="39.75" customHeight="1">
      <c r="A604" s="152" t="s">
        <v>2359</v>
      </c>
      <c r="B604" s="99" t="s">
        <v>2610</v>
      </c>
      <c r="C604" s="3"/>
      <c r="D604" s="3"/>
      <c r="E604" s="3"/>
      <c r="F604" s="3"/>
      <c r="G604" s="4"/>
      <c r="H604" s="78">
        <f>SUM(D605:D608)</f>
        <v>2</v>
      </c>
      <c r="I604" s="78">
        <f>COUNT(D605:D608)*2</f>
        <v>6</v>
      </c>
      <c r="J604" s="5"/>
      <c r="K604" s="6"/>
      <c r="L604" s="6"/>
      <c r="M604" s="6"/>
      <c r="N604" s="6"/>
      <c r="O604" s="6"/>
      <c r="P604" s="6"/>
      <c r="Q604" s="6"/>
      <c r="R604" s="6"/>
      <c r="S604" s="6"/>
      <c r="T604" s="6"/>
      <c r="U604" s="6"/>
      <c r="V604" s="6"/>
      <c r="W604" s="6"/>
      <c r="X604" s="6"/>
      <c r="Y604" s="6"/>
      <c r="Z604" s="6"/>
    </row>
    <row r="605" ht="75.0" customHeight="1">
      <c r="A605" s="104" t="s">
        <v>2365</v>
      </c>
      <c r="B605" s="122" t="s">
        <v>2624</v>
      </c>
      <c r="C605" s="121" t="s">
        <v>2367</v>
      </c>
      <c r="D605" s="108">
        <v>2.0</v>
      </c>
      <c r="E605" s="113" t="s">
        <v>158</v>
      </c>
      <c r="F605" s="108"/>
      <c r="G605" s="108"/>
      <c r="H605" s="78"/>
      <c r="I605" s="78"/>
      <c r="J605" s="5"/>
      <c r="K605" s="6"/>
      <c r="L605" s="6"/>
      <c r="M605" s="6"/>
      <c r="N605" s="6"/>
      <c r="O605" s="6"/>
      <c r="P605" s="6"/>
      <c r="Q605" s="6"/>
      <c r="R605" s="6"/>
      <c r="S605" s="6"/>
      <c r="T605" s="6"/>
      <c r="U605" s="6"/>
      <c r="V605" s="6"/>
      <c r="W605" s="6"/>
      <c r="X605" s="6"/>
      <c r="Y605" s="6"/>
      <c r="Z605" s="6"/>
    </row>
    <row r="606" ht="63.0" hidden="1" customHeight="1">
      <c r="A606" s="120" t="s">
        <v>2370</v>
      </c>
      <c r="B606" s="122" t="s">
        <v>2627</v>
      </c>
      <c r="C606" s="108"/>
      <c r="D606" s="108"/>
      <c r="E606" s="113"/>
      <c r="F606" s="108"/>
      <c r="G606" s="108"/>
      <c r="H606" s="78"/>
      <c r="I606" s="78"/>
      <c r="J606" s="5"/>
      <c r="K606" s="6"/>
      <c r="L606" s="6"/>
      <c r="M606" s="6"/>
      <c r="N606" s="6"/>
      <c r="O606" s="6"/>
      <c r="P606" s="6"/>
      <c r="Q606" s="6"/>
      <c r="R606" s="6"/>
      <c r="S606" s="6"/>
      <c r="T606" s="6"/>
      <c r="U606" s="6"/>
      <c r="V606" s="6"/>
      <c r="W606" s="6"/>
      <c r="X606" s="6"/>
      <c r="Y606" s="6"/>
      <c r="Z606" s="6"/>
    </row>
    <row r="607" ht="63.0" customHeight="1">
      <c r="A607" s="104" t="s">
        <v>2376</v>
      </c>
      <c r="B607" s="172" t="s">
        <v>2628</v>
      </c>
      <c r="C607" s="248" t="s">
        <v>2378</v>
      </c>
      <c r="D607" s="108">
        <v>0.0</v>
      </c>
      <c r="E607" s="113" t="s">
        <v>158</v>
      </c>
      <c r="F607" s="108"/>
      <c r="G607" s="108"/>
      <c r="H607" s="78"/>
      <c r="I607" s="78"/>
      <c r="J607" s="5"/>
      <c r="K607" s="6"/>
      <c r="L607" s="6"/>
      <c r="M607" s="6"/>
      <c r="N607" s="6"/>
      <c r="O607" s="6"/>
      <c r="P607" s="6"/>
      <c r="Q607" s="6"/>
      <c r="R607" s="6"/>
      <c r="S607" s="6"/>
      <c r="T607" s="6"/>
      <c r="U607" s="6"/>
      <c r="V607" s="6"/>
      <c r="W607" s="6"/>
      <c r="X607" s="6"/>
      <c r="Y607" s="6"/>
      <c r="Z607" s="6"/>
    </row>
    <row r="608" ht="47.25" customHeight="1">
      <c r="A608" s="104"/>
      <c r="B608" s="5"/>
      <c r="C608" s="248" t="s">
        <v>2380</v>
      </c>
      <c r="D608" s="108">
        <v>0.0</v>
      </c>
      <c r="E608" s="113" t="s">
        <v>473</v>
      </c>
      <c r="F608" s="108"/>
      <c r="G608" s="108"/>
      <c r="H608" s="78"/>
      <c r="I608" s="78"/>
      <c r="J608" s="5"/>
      <c r="K608" s="6"/>
      <c r="L608" s="6"/>
      <c r="M608" s="6"/>
      <c r="N608" s="6"/>
      <c r="O608" s="6"/>
      <c r="P608" s="6"/>
      <c r="Q608" s="6"/>
      <c r="R608" s="6"/>
      <c r="S608" s="6"/>
      <c r="T608" s="6"/>
      <c r="U608" s="6"/>
      <c r="V608" s="6"/>
      <c r="W608" s="6"/>
      <c r="X608" s="6"/>
      <c r="Y608" s="6"/>
      <c r="Z608" s="6"/>
    </row>
    <row r="609" ht="39.75" customHeight="1">
      <c r="A609" s="152" t="s">
        <v>2381</v>
      </c>
      <c r="B609" s="99" t="s">
        <v>2629</v>
      </c>
      <c r="C609" s="3"/>
      <c r="D609" s="3"/>
      <c r="E609" s="3"/>
      <c r="F609" s="3"/>
      <c r="G609" s="4"/>
      <c r="H609" s="78">
        <f>SUM(D610:D633)</f>
        <v>0</v>
      </c>
      <c r="I609" s="78">
        <f>COUNT(D610:D633)*2</f>
        <v>48</v>
      </c>
      <c r="J609" s="5"/>
      <c r="K609" s="6"/>
      <c r="L609" s="6"/>
      <c r="M609" s="6"/>
      <c r="N609" s="6"/>
      <c r="O609" s="6"/>
      <c r="P609" s="6"/>
      <c r="Q609" s="6"/>
      <c r="R609" s="6"/>
      <c r="S609" s="6"/>
      <c r="T609" s="6"/>
      <c r="U609" s="6"/>
      <c r="V609" s="6"/>
      <c r="W609" s="6"/>
      <c r="X609" s="6"/>
      <c r="Y609" s="6"/>
      <c r="Z609" s="6"/>
    </row>
    <row r="610" ht="47.25" customHeight="1">
      <c r="A610" s="104" t="s">
        <v>2387</v>
      </c>
      <c r="B610" s="122" t="s">
        <v>2388</v>
      </c>
      <c r="C610" s="116" t="s">
        <v>2389</v>
      </c>
      <c r="D610" s="108">
        <v>0.0</v>
      </c>
      <c r="E610" s="113" t="s">
        <v>1053</v>
      </c>
      <c r="F610" s="108"/>
      <c r="G610" s="108"/>
      <c r="H610" s="78"/>
      <c r="I610" s="78"/>
      <c r="J610" s="5"/>
      <c r="K610" s="6"/>
      <c r="L610" s="6"/>
      <c r="M610" s="6"/>
      <c r="N610" s="6"/>
      <c r="O610" s="6"/>
      <c r="P610" s="6"/>
      <c r="Q610" s="6"/>
      <c r="R610" s="6"/>
      <c r="S610" s="6"/>
      <c r="T610" s="6"/>
      <c r="U610" s="6"/>
      <c r="V610" s="6"/>
      <c r="W610" s="6"/>
      <c r="X610" s="6"/>
      <c r="Y610" s="6"/>
      <c r="Z610" s="6"/>
    </row>
    <row r="611" ht="30.0" customHeight="1">
      <c r="A611" s="104"/>
      <c r="B611" s="248"/>
      <c r="C611" s="115" t="s">
        <v>2391</v>
      </c>
      <c r="D611" s="108">
        <v>0.0</v>
      </c>
      <c r="E611" s="113" t="s">
        <v>383</v>
      </c>
      <c r="F611" s="108"/>
      <c r="G611" s="108"/>
      <c r="H611" s="78"/>
      <c r="I611" s="78"/>
      <c r="J611" s="5"/>
      <c r="K611" s="6"/>
      <c r="L611" s="6"/>
      <c r="M611" s="6"/>
      <c r="N611" s="6"/>
      <c r="O611" s="6"/>
      <c r="P611" s="6"/>
      <c r="Q611" s="6"/>
      <c r="R611" s="6"/>
      <c r="S611" s="6"/>
      <c r="T611" s="6"/>
      <c r="U611" s="6"/>
      <c r="V611" s="6"/>
      <c r="W611" s="6"/>
      <c r="X611" s="6"/>
      <c r="Y611" s="6"/>
      <c r="Z611" s="6"/>
    </row>
    <row r="612" ht="47.25" customHeight="1">
      <c r="A612" s="104" t="s">
        <v>2394</v>
      </c>
      <c r="B612" s="122" t="s">
        <v>2395</v>
      </c>
      <c r="C612" s="116" t="s">
        <v>3564</v>
      </c>
      <c r="D612" s="108">
        <v>0.0</v>
      </c>
      <c r="E612" s="113" t="s">
        <v>1053</v>
      </c>
      <c r="F612" s="108"/>
      <c r="G612" s="108"/>
      <c r="H612" s="78"/>
      <c r="I612" s="78"/>
      <c r="J612" s="5"/>
      <c r="K612" s="6"/>
      <c r="L612" s="6"/>
      <c r="M612" s="6"/>
      <c r="N612" s="6"/>
      <c r="O612" s="6"/>
      <c r="P612" s="6"/>
      <c r="Q612" s="6"/>
      <c r="R612" s="6"/>
      <c r="S612" s="6"/>
      <c r="T612" s="6"/>
      <c r="U612" s="6"/>
      <c r="V612" s="6"/>
      <c r="W612" s="6"/>
      <c r="X612" s="6"/>
      <c r="Y612" s="6"/>
      <c r="Z612" s="6"/>
    </row>
    <row r="613" ht="30.0" customHeight="1">
      <c r="A613" s="104"/>
      <c r="B613" s="122"/>
      <c r="C613" s="134" t="s">
        <v>3565</v>
      </c>
      <c r="D613" s="108">
        <v>0.0</v>
      </c>
      <c r="E613" s="113" t="s">
        <v>1053</v>
      </c>
      <c r="F613" s="108"/>
      <c r="G613" s="108"/>
      <c r="H613" s="78"/>
      <c r="I613" s="78"/>
      <c r="J613" s="5"/>
      <c r="K613" s="6"/>
      <c r="L613" s="6"/>
      <c r="M613" s="6"/>
      <c r="N613" s="6"/>
      <c r="O613" s="6"/>
      <c r="P613" s="6"/>
      <c r="Q613" s="6"/>
      <c r="R613" s="6"/>
      <c r="S613" s="6"/>
      <c r="T613" s="6"/>
      <c r="U613" s="6"/>
      <c r="V613" s="6"/>
      <c r="W613" s="6"/>
      <c r="X613" s="6"/>
      <c r="Y613" s="6"/>
      <c r="Z613" s="6"/>
    </row>
    <row r="614" ht="45.0" customHeight="1">
      <c r="A614" s="104"/>
      <c r="B614" s="122"/>
      <c r="C614" s="134" t="s">
        <v>3566</v>
      </c>
      <c r="D614" s="108">
        <v>0.0</v>
      </c>
      <c r="E614" s="113" t="s">
        <v>1053</v>
      </c>
      <c r="F614" s="108"/>
      <c r="G614" s="108"/>
      <c r="H614" s="78"/>
      <c r="I614" s="78"/>
      <c r="J614" s="5"/>
      <c r="K614" s="6"/>
      <c r="L614" s="6"/>
      <c r="M614" s="6"/>
      <c r="N614" s="6"/>
      <c r="O614" s="6"/>
      <c r="P614" s="6"/>
      <c r="Q614" s="6"/>
      <c r="R614" s="6"/>
      <c r="S614" s="6"/>
      <c r="T614" s="6"/>
      <c r="U614" s="6"/>
      <c r="V614" s="6"/>
      <c r="W614" s="6"/>
      <c r="X614" s="6"/>
      <c r="Y614" s="6"/>
      <c r="Z614" s="6"/>
    </row>
    <row r="615" ht="30.0" customHeight="1">
      <c r="A615" s="104"/>
      <c r="B615" s="122"/>
      <c r="C615" s="134" t="s">
        <v>3567</v>
      </c>
      <c r="D615" s="108">
        <v>0.0</v>
      </c>
      <c r="E615" s="113" t="s">
        <v>1053</v>
      </c>
      <c r="F615" s="108"/>
      <c r="G615" s="108"/>
      <c r="H615" s="78"/>
      <c r="I615" s="78"/>
      <c r="J615" s="5"/>
      <c r="K615" s="6"/>
      <c r="L615" s="6"/>
      <c r="M615" s="6"/>
      <c r="N615" s="6"/>
      <c r="O615" s="6"/>
      <c r="P615" s="6"/>
      <c r="Q615" s="6"/>
      <c r="R615" s="6"/>
      <c r="S615" s="6"/>
      <c r="T615" s="6"/>
      <c r="U615" s="6"/>
      <c r="V615" s="6"/>
      <c r="W615" s="6"/>
      <c r="X615" s="6"/>
      <c r="Y615" s="6"/>
      <c r="Z615" s="6"/>
    </row>
    <row r="616" ht="45.0" customHeight="1">
      <c r="A616" s="104"/>
      <c r="B616" s="122"/>
      <c r="C616" s="134" t="s">
        <v>3568</v>
      </c>
      <c r="D616" s="108">
        <v>0.0</v>
      </c>
      <c r="E616" s="113" t="s">
        <v>1053</v>
      </c>
      <c r="F616" s="108"/>
      <c r="G616" s="108"/>
      <c r="H616" s="78"/>
      <c r="I616" s="78"/>
      <c r="J616" s="5"/>
      <c r="K616" s="6"/>
      <c r="L616" s="6"/>
      <c r="M616" s="6"/>
      <c r="N616" s="6"/>
      <c r="O616" s="6"/>
      <c r="P616" s="6"/>
      <c r="Q616" s="6"/>
      <c r="R616" s="6"/>
      <c r="S616" s="6"/>
      <c r="T616" s="6"/>
      <c r="U616" s="6"/>
      <c r="V616" s="6"/>
      <c r="W616" s="6"/>
      <c r="X616" s="6"/>
      <c r="Y616" s="6"/>
      <c r="Z616" s="6"/>
    </row>
    <row r="617" ht="45.0" customHeight="1">
      <c r="A617" s="104"/>
      <c r="B617" s="122"/>
      <c r="C617" s="134" t="s">
        <v>3569</v>
      </c>
      <c r="D617" s="108">
        <v>0.0</v>
      </c>
      <c r="E617" s="113" t="s">
        <v>1053</v>
      </c>
      <c r="F617" s="108"/>
      <c r="G617" s="108"/>
      <c r="H617" s="78"/>
      <c r="I617" s="78"/>
      <c r="J617" s="5"/>
      <c r="K617" s="6"/>
      <c r="L617" s="6"/>
      <c r="M617" s="6"/>
      <c r="N617" s="6"/>
      <c r="O617" s="6"/>
      <c r="P617" s="6"/>
      <c r="Q617" s="6"/>
      <c r="R617" s="6"/>
      <c r="S617" s="6"/>
      <c r="T617" s="6"/>
      <c r="U617" s="6"/>
      <c r="V617" s="6"/>
      <c r="W617" s="6"/>
      <c r="X617" s="6"/>
      <c r="Y617" s="6"/>
      <c r="Z617" s="6"/>
    </row>
    <row r="618" ht="45.0" customHeight="1">
      <c r="A618" s="104"/>
      <c r="B618" s="122"/>
      <c r="C618" s="134" t="s">
        <v>3570</v>
      </c>
      <c r="D618" s="108">
        <v>0.0</v>
      </c>
      <c r="E618" s="113" t="s">
        <v>1053</v>
      </c>
      <c r="F618" s="108"/>
      <c r="G618" s="108"/>
      <c r="H618" s="78"/>
      <c r="I618" s="78"/>
      <c r="J618" s="5"/>
      <c r="K618" s="6"/>
      <c r="L618" s="6"/>
      <c r="M618" s="6"/>
      <c r="N618" s="6"/>
      <c r="O618" s="6"/>
      <c r="P618" s="6"/>
      <c r="Q618" s="6"/>
      <c r="R618" s="6"/>
      <c r="S618" s="6"/>
      <c r="T618" s="6"/>
      <c r="U618" s="6"/>
      <c r="V618" s="6"/>
      <c r="W618" s="6"/>
      <c r="X618" s="6"/>
      <c r="Y618" s="6"/>
      <c r="Z618" s="6"/>
    </row>
    <row r="619" ht="60.0" customHeight="1">
      <c r="A619" s="104"/>
      <c r="B619" s="122"/>
      <c r="C619" s="134" t="s">
        <v>3571</v>
      </c>
      <c r="D619" s="108">
        <v>0.0</v>
      </c>
      <c r="E619" s="113" t="s">
        <v>1053</v>
      </c>
      <c r="F619" s="108"/>
      <c r="G619" s="108"/>
      <c r="H619" s="78"/>
      <c r="I619" s="78"/>
      <c r="J619" s="5"/>
      <c r="K619" s="6"/>
      <c r="L619" s="6"/>
      <c r="M619" s="6"/>
      <c r="N619" s="6"/>
      <c r="O619" s="6"/>
      <c r="P619" s="6"/>
      <c r="Q619" s="6"/>
      <c r="R619" s="6"/>
      <c r="S619" s="6"/>
      <c r="T619" s="6"/>
      <c r="U619" s="6"/>
      <c r="V619" s="6"/>
      <c r="W619" s="6"/>
      <c r="X619" s="6"/>
      <c r="Y619" s="6"/>
      <c r="Z619" s="6"/>
    </row>
    <row r="620" ht="60.0" customHeight="1">
      <c r="A620" s="104"/>
      <c r="B620" s="122"/>
      <c r="C620" s="134" t="s">
        <v>3572</v>
      </c>
      <c r="D620" s="108">
        <v>0.0</v>
      </c>
      <c r="E620" s="113" t="s">
        <v>1053</v>
      </c>
      <c r="F620" s="108"/>
      <c r="G620" s="108"/>
      <c r="H620" s="78"/>
      <c r="I620" s="78"/>
      <c r="J620" s="5"/>
      <c r="K620" s="6"/>
      <c r="L620" s="6"/>
      <c r="M620" s="6"/>
      <c r="N620" s="6"/>
      <c r="O620" s="6"/>
      <c r="P620" s="6"/>
      <c r="Q620" s="6"/>
      <c r="R620" s="6"/>
      <c r="S620" s="6"/>
      <c r="T620" s="6"/>
      <c r="U620" s="6"/>
      <c r="V620" s="6"/>
      <c r="W620" s="6"/>
      <c r="X620" s="6"/>
      <c r="Y620" s="6"/>
      <c r="Z620" s="6"/>
    </row>
    <row r="621" ht="30.0" customHeight="1">
      <c r="A621" s="104"/>
      <c r="B621" s="122"/>
      <c r="C621" s="134" t="s">
        <v>3573</v>
      </c>
      <c r="D621" s="108">
        <v>0.0</v>
      </c>
      <c r="E621" s="113" t="s">
        <v>1053</v>
      </c>
      <c r="F621" s="108"/>
      <c r="G621" s="108"/>
      <c r="H621" s="78"/>
      <c r="I621" s="78"/>
      <c r="J621" s="5"/>
      <c r="K621" s="6"/>
      <c r="L621" s="6"/>
      <c r="M621" s="6"/>
      <c r="N621" s="6"/>
      <c r="O621" s="6"/>
      <c r="P621" s="6"/>
      <c r="Q621" s="6"/>
      <c r="R621" s="6"/>
      <c r="S621" s="6"/>
      <c r="T621" s="6"/>
      <c r="U621" s="6"/>
      <c r="V621" s="6"/>
      <c r="W621" s="6"/>
      <c r="X621" s="6"/>
      <c r="Y621" s="6"/>
      <c r="Z621" s="6"/>
    </row>
    <row r="622" ht="60.0" customHeight="1">
      <c r="A622" s="104"/>
      <c r="B622" s="122"/>
      <c r="C622" s="134" t="s">
        <v>3574</v>
      </c>
      <c r="D622" s="108">
        <v>0.0</v>
      </c>
      <c r="E622" s="113" t="s">
        <v>1053</v>
      </c>
      <c r="F622" s="108"/>
      <c r="G622" s="108"/>
      <c r="H622" s="78"/>
      <c r="I622" s="78"/>
      <c r="J622" s="5"/>
      <c r="K622" s="6"/>
      <c r="L622" s="6"/>
      <c r="M622" s="6"/>
      <c r="N622" s="6"/>
      <c r="O622" s="6"/>
      <c r="P622" s="6"/>
      <c r="Q622" s="6"/>
      <c r="R622" s="6"/>
      <c r="S622" s="6"/>
      <c r="T622" s="6"/>
      <c r="U622" s="6"/>
      <c r="V622" s="6"/>
      <c r="W622" s="6"/>
      <c r="X622" s="6"/>
      <c r="Y622" s="6"/>
      <c r="Z622" s="6"/>
    </row>
    <row r="623" ht="45.0" customHeight="1">
      <c r="A623" s="104"/>
      <c r="B623" s="122"/>
      <c r="C623" s="134" t="s">
        <v>3575</v>
      </c>
      <c r="D623" s="108">
        <v>0.0</v>
      </c>
      <c r="E623" s="113" t="s">
        <v>1053</v>
      </c>
      <c r="F623" s="108"/>
      <c r="G623" s="108"/>
      <c r="H623" s="78"/>
      <c r="I623" s="78"/>
      <c r="J623" s="5"/>
      <c r="K623" s="6"/>
      <c r="L623" s="6"/>
      <c r="M623" s="6"/>
      <c r="N623" s="6"/>
      <c r="O623" s="6"/>
      <c r="P623" s="6"/>
      <c r="Q623" s="6"/>
      <c r="R623" s="6"/>
      <c r="S623" s="6"/>
      <c r="T623" s="6"/>
      <c r="U623" s="6"/>
      <c r="V623" s="6"/>
      <c r="W623" s="6"/>
      <c r="X623" s="6"/>
      <c r="Y623" s="6"/>
      <c r="Z623" s="6"/>
    </row>
    <row r="624" ht="45.0" customHeight="1">
      <c r="A624" s="104"/>
      <c r="B624" s="122"/>
      <c r="C624" s="134" t="s">
        <v>3576</v>
      </c>
      <c r="D624" s="108">
        <v>0.0</v>
      </c>
      <c r="E624" s="113" t="s">
        <v>1053</v>
      </c>
      <c r="F624" s="108"/>
      <c r="G624" s="108"/>
      <c r="H624" s="78"/>
      <c r="I624" s="78"/>
      <c r="J624" s="5"/>
      <c r="K624" s="6"/>
      <c r="L624" s="6"/>
      <c r="M624" s="6"/>
      <c r="N624" s="6"/>
      <c r="O624" s="6"/>
      <c r="P624" s="6"/>
      <c r="Q624" s="6"/>
      <c r="R624" s="6"/>
      <c r="S624" s="6"/>
      <c r="T624" s="6"/>
      <c r="U624" s="6"/>
      <c r="V624" s="6"/>
      <c r="W624" s="6"/>
      <c r="X624" s="6"/>
      <c r="Y624" s="6"/>
      <c r="Z624" s="6"/>
    </row>
    <row r="625" ht="45.0" customHeight="1">
      <c r="A625" s="104"/>
      <c r="B625" s="122"/>
      <c r="C625" s="134" t="s">
        <v>3577</v>
      </c>
      <c r="D625" s="108">
        <v>0.0</v>
      </c>
      <c r="E625" s="113" t="s">
        <v>1053</v>
      </c>
      <c r="F625" s="108"/>
      <c r="G625" s="108"/>
      <c r="H625" s="78"/>
      <c r="I625" s="78"/>
      <c r="J625" s="5"/>
      <c r="K625" s="6"/>
      <c r="L625" s="6"/>
      <c r="M625" s="6"/>
      <c r="N625" s="6"/>
      <c r="O625" s="6"/>
      <c r="P625" s="6"/>
      <c r="Q625" s="6"/>
      <c r="R625" s="6"/>
      <c r="S625" s="6"/>
      <c r="T625" s="6"/>
      <c r="U625" s="6"/>
      <c r="V625" s="6"/>
      <c r="W625" s="6"/>
      <c r="X625" s="6"/>
      <c r="Y625" s="6"/>
      <c r="Z625" s="6"/>
    </row>
    <row r="626" ht="45.0" customHeight="1">
      <c r="A626" s="104"/>
      <c r="B626" s="122"/>
      <c r="C626" s="134" t="s">
        <v>3578</v>
      </c>
      <c r="D626" s="108">
        <v>0.0</v>
      </c>
      <c r="E626" s="113" t="s">
        <v>1053</v>
      </c>
      <c r="F626" s="108"/>
      <c r="G626" s="108"/>
      <c r="H626" s="78"/>
      <c r="I626" s="78"/>
      <c r="J626" s="5"/>
      <c r="K626" s="6"/>
      <c r="L626" s="6"/>
      <c r="M626" s="6"/>
      <c r="N626" s="6"/>
      <c r="O626" s="6"/>
      <c r="P626" s="6"/>
      <c r="Q626" s="6"/>
      <c r="R626" s="6"/>
      <c r="S626" s="6"/>
      <c r="T626" s="6"/>
      <c r="U626" s="6"/>
      <c r="V626" s="6"/>
      <c r="W626" s="6"/>
      <c r="X626" s="6"/>
      <c r="Y626" s="6"/>
      <c r="Z626" s="6"/>
    </row>
    <row r="627" ht="60.0" customHeight="1">
      <c r="A627" s="104"/>
      <c r="B627" s="122"/>
      <c r="C627" s="221" t="s">
        <v>3579</v>
      </c>
      <c r="D627" s="108">
        <v>0.0</v>
      </c>
      <c r="E627" s="113" t="s">
        <v>1053</v>
      </c>
      <c r="F627" s="108"/>
      <c r="G627" s="108"/>
      <c r="H627" s="78"/>
      <c r="I627" s="78"/>
      <c r="J627" s="5"/>
      <c r="K627" s="6"/>
      <c r="L627" s="6"/>
      <c r="M627" s="6"/>
      <c r="N627" s="6"/>
      <c r="O627" s="6"/>
      <c r="P627" s="6"/>
      <c r="Q627" s="6"/>
      <c r="R627" s="6"/>
      <c r="S627" s="6"/>
      <c r="T627" s="6"/>
      <c r="U627" s="6"/>
      <c r="V627" s="6"/>
      <c r="W627" s="6"/>
      <c r="X627" s="6"/>
      <c r="Y627" s="6"/>
      <c r="Z627" s="6"/>
    </row>
    <row r="628" ht="45.0" customHeight="1">
      <c r="A628" s="104"/>
      <c r="B628" s="122"/>
      <c r="C628" s="134" t="s">
        <v>3580</v>
      </c>
      <c r="D628" s="108">
        <v>0.0</v>
      </c>
      <c r="E628" s="113" t="s">
        <v>1053</v>
      </c>
      <c r="F628" s="108"/>
      <c r="G628" s="108"/>
      <c r="H628" s="78"/>
      <c r="I628" s="78"/>
      <c r="J628" s="5"/>
      <c r="K628" s="6"/>
      <c r="L628" s="6"/>
      <c r="M628" s="6"/>
      <c r="N628" s="6"/>
      <c r="O628" s="6"/>
      <c r="P628" s="6"/>
      <c r="Q628" s="6"/>
      <c r="R628" s="6"/>
      <c r="S628" s="6"/>
      <c r="T628" s="6"/>
      <c r="U628" s="6"/>
      <c r="V628" s="6"/>
      <c r="W628" s="6"/>
      <c r="X628" s="6"/>
      <c r="Y628" s="6"/>
      <c r="Z628" s="6"/>
    </row>
    <row r="629" ht="30.0" customHeight="1">
      <c r="A629" s="104"/>
      <c r="B629" s="122"/>
      <c r="C629" s="134" t="s">
        <v>3581</v>
      </c>
      <c r="D629" s="108">
        <v>0.0</v>
      </c>
      <c r="E629" s="113" t="s">
        <v>1053</v>
      </c>
      <c r="F629" s="108"/>
      <c r="G629" s="108"/>
      <c r="H629" s="78"/>
      <c r="I629" s="78"/>
      <c r="J629" s="5"/>
      <c r="K629" s="6"/>
      <c r="L629" s="6"/>
      <c r="M629" s="6"/>
      <c r="N629" s="6"/>
      <c r="O629" s="6"/>
      <c r="P629" s="6"/>
      <c r="Q629" s="6"/>
      <c r="R629" s="6"/>
      <c r="S629" s="6"/>
      <c r="T629" s="6"/>
      <c r="U629" s="6"/>
      <c r="V629" s="6"/>
      <c r="W629" s="6"/>
      <c r="X629" s="6"/>
      <c r="Y629" s="6"/>
      <c r="Z629" s="6"/>
    </row>
    <row r="630" ht="30.0" customHeight="1">
      <c r="A630" s="104"/>
      <c r="B630" s="122"/>
      <c r="C630" s="134" t="s">
        <v>3582</v>
      </c>
      <c r="D630" s="108">
        <v>0.0</v>
      </c>
      <c r="E630" s="113" t="s">
        <v>1053</v>
      </c>
      <c r="F630" s="108"/>
      <c r="G630" s="108"/>
      <c r="H630" s="78"/>
      <c r="I630" s="78"/>
      <c r="J630" s="5"/>
      <c r="K630" s="6"/>
      <c r="L630" s="6"/>
      <c r="M630" s="6"/>
      <c r="N630" s="6"/>
      <c r="O630" s="6"/>
      <c r="P630" s="6"/>
      <c r="Q630" s="6"/>
      <c r="R630" s="6"/>
      <c r="S630" s="6"/>
      <c r="T630" s="6"/>
      <c r="U630" s="6"/>
      <c r="V630" s="6"/>
      <c r="W630" s="6"/>
      <c r="X630" s="6"/>
      <c r="Y630" s="6"/>
      <c r="Z630" s="6"/>
    </row>
    <row r="631" ht="30.0" customHeight="1">
      <c r="A631" s="104"/>
      <c r="B631" s="122"/>
      <c r="C631" s="353" t="s">
        <v>3583</v>
      </c>
      <c r="D631" s="108">
        <v>0.0</v>
      </c>
      <c r="E631" s="113" t="s">
        <v>1053</v>
      </c>
      <c r="F631" s="108"/>
      <c r="G631" s="108"/>
      <c r="H631" s="78"/>
      <c r="I631" s="78"/>
      <c r="J631" s="5"/>
      <c r="K631" s="6"/>
      <c r="L631" s="6"/>
      <c r="M631" s="6"/>
      <c r="N631" s="6"/>
      <c r="O631" s="6"/>
      <c r="P631" s="6"/>
      <c r="Q631" s="6"/>
      <c r="R631" s="6"/>
      <c r="S631" s="6"/>
      <c r="T631" s="6"/>
      <c r="U631" s="6"/>
      <c r="V631" s="6"/>
      <c r="W631" s="6"/>
      <c r="X631" s="6"/>
      <c r="Y631" s="6"/>
      <c r="Z631" s="6"/>
    </row>
    <row r="632" ht="31.5" customHeight="1">
      <c r="A632" s="104" t="s">
        <v>2419</v>
      </c>
      <c r="B632" s="122" t="s">
        <v>2667</v>
      </c>
      <c r="C632" s="134" t="s">
        <v>3493</v>
      </c>
      <c r="D632" s="108">
        <v>0.0</v>
      </c>
      <c r="E632" s="113" t="s">
        <v>158</v>
      </c>
      <c r="F632" s="108"/>
      <c r="G632" s="108"/>
      <c r="H632" s="78"/>
      <c r="I632" s="78"/>
      <c r="J632" s="5"/>
      <c r="K632" s="6"/>
      <c r="L632" s="6"/>
      <c r="M632" s="6"/>
      <c r="N632" s="6"/>
      <c r="O632" s="6"/>
      <c r="P632" s="6"/>
      <c r="Q632" s="6"/>
      <c r="R632" s="6"/>
      <c r="S632" s="6"/>
      <c r="T632" s="6"/>
      <c r="U632" s="6"/>
      <c r="V632" s="6"/>
      <c r="W632" s="6"/>
      <c r="X632" s="6"/>
      <c r="Y632" s="6"/>
      <c r="Z632" s="6"/>
    </row>
    <row r="633" ht="300.0" customHeight="1">
      <c r="A633" s="104" t="s">
        <v>2424</v>
      </c>
      <c r="B633" s="122" t="s">
        <v>2425</v>
      </c>
      <c r="C633" s="191" t="s">
        <v>2426</v>
      </c>
      <c r="D633" s="108">
        <v>0.0</v>
      </c>
      <c r="E633" s="113" t="s">
        <v>331</v>
      </c>
      <c r="F633" s="134" t="s">
        <v>3584</v>
      </c>
      <c r="G633" s="108"/>
      <c r="H633" s="78"/>
      <c r="I633" s="78"/>
      <c r="J633" s="5"/>
      <c r="K633" s="6"/>
      <c r="L633" s="6"/>
      <c r="M633" s="6"/>
      <c r="N633" s="6"/>
      <c r="O633" s="6"/>
      <c r="P633" s="6"/>
      <c r="Q633" s="6"/>
      <c r="R633" s="6"/>
      <c r="S633" s="6"/>
      <c r="T633" s="6"/>
      <c r="U633" s="6"/>
      <c r="V633" s="6"/>
      <c r="W633" s="6"/>
      <c r="X633" s="6"/>
      <c r="Y633" s="6"/>
      <c r="Z633" s="6"/>
    </row>
    <row r="634" ht="39.75" customHeight="1">
      <c r="A634" s="152" t="s">
        <v>2428</v>
      </c>
      <c r="B634" s="99" t="s">
        <v>2671</v>
      </c>
      <c r="C634" s="3"/>
      <c r="D634" s="3"/>
      <c r="E634" s="3"/>
      <c r="F634" s="3"/>
      <c r="G634" s="4"/>
      <c r="H634" s="78">
        <f>SUM(D635:D637)</f>
        <v>0</v>
      </c>
      <c r="I634" s="78">
        <f>COUNT(D635:D637)*2</f>
        <v>6</v>
      </c>
      <c r="J634" s="5"/>
      <c r="K634" s="6"/>
      <c r="L634" s="6"/>
      <c r="M634" s="6"/>
      <c r="N634" s="6"/>
      <c r="O634" s="6"/>
      <c r="P634" s="6"/>
      <c r="Q634" s="6"/>
      <c r="R634" s="6"/>
      <c r="S634" s="6"/>
      <c r="T634" s="6"/>
      <c r="U634" s="6"/>
      <c r="V634" s="6"/>
      <c r="W634" s="6"/>
      <c r="X634" s="6"/>
      <c r="Y634" s="6"/>
      <c r="Z634" s="6"/>
    </row>
    <row r="635" ht="31.5" customHeight="1">
      <c r="A635" s="104" t="s">
        <v>2430</v>
      </c>
      <c r="B635" s="122" t="s">
        <v>2672</v>
      </c>
      <c r="C635" s="134" t="s">
        <v>2432</v>
      </c>
      <c r="D635" s="108">
        <v>0.0</v>
      </c>
      <c r="E635" s="113" t="s">
        <v>158</v>
      </c>
      <c r="F635" s="108"/>
      <c r="G635" s="108"/>
      <c r="H635" s="78"/>
      <c r="I635" s="78"/>
      <c r="J635" s="5"/>
      <c r="K635" s="6"/>
      <c r="L635" s="6"/>
      <c r="M635" s="6"/>
      <c r="N635" s="6"/>
      <c r="O635" s="6"/>
      <c r="P635" s="6"/>
      <c r="Q635" s="6"/>
      <c r="R635" s="6"/>
      <c r="S635" s="6"/>
      <c r="T635" s="6"/>
      <c r="U635" s="6"/>
      <c r="V635" s="6"/>
      <c r="W635" s="6"/>
      <c r="X635" s="6"/>
      <c r="Y635" s="6"/>
      <c r="Z635" s="6"/>
    </row>
    <row r="636" ht="47.25" customHeight="1">
      <c r="A636" s="104" t="s">
        <v>2434</v>
      </c>
      <c r="B636" s="122" t="s">
        <v>2673</v>
      </c>
      <c r="C636" s="121" t="s">
        <v>2436</v>
      </c>
      <c r="D636" s="108">
        <v>0.0</v>
      </c>
      <c r="E636" s="113" t="s">
        <v>158</v>
      </c>
      <c r="F636" s="108"/>
      <c r="G636" s="108"/>
      <c r="H636" s="78"/>
      <c r="I636" s="78"/>
      <c r="J636" s="5"/>
      <c r="K636" s="6"/>
      <c r="L636" s="6"/>
      <c r="M636" s="6"/>
      <c r="N636" s="6"/>
      <c r="O636" s="6"/>
      <c r="P636" s="6"/>
      <c r="Q636" s="6"/>
      <c r="R636" s="6"/>
      <c r="S636" s="6"/>
      <c r="T636" s="6"/>
      <c r="U636" s="6"/>
      <c r="V636" s="6"/>
      <c r="W636" s="6"/>
      <c r="X636" s="6"/>
      <c r="Y636" s="6"/>
      <c r="Z636" s="6"/>
    </row>
    <row r="637" ht="47.25" customHeight="1">
      <c r="A637" s="104" t="s">
        <v>2437</v>
      </c>
      <c r="B637" s="122" t="s">
        <v>2674</v>
      </c>
      <c r="C637" s="115" t="s">
        <v>2439</v>
      </c>
      <c r="D637" s="108">
        <v>0.0</v>
      </c>
      <c r="E637" s="113" t="s">
        <v>158</v>
      </c>
      <c r="F637" s="108"/>
      <c r="G637" s="108"/>
      <c r="H637" s="78"/>
      <c r="I637" s="78"/>
      <c r="J637" s="5"/>
      <c r="K637" s="6"/>
      <c r="L637" s="6"/>
      <c r="M637" s="6"/>
      <c r="N637" s="6"/>
      <c r="O637" s="6"/>
      <c r="P637" s="6"/>
      <c r="Q637" s="6"/>
      <c r="R637" s="6"/>
      <c r="S637" s="6"/>
      <c r="T637" s="6"/>
      <c r="U637" s="6"/>
      <c r="V637" s="6"/>
      <c r="W637" s="6"/>
      <c r="X637" s="6"/>
      <c r="Y637" s="6"/>
      <c r="Z637" s="6"/>
    </row>
    <row r="638" ht="39.75" customHeight="1">
      <c r="A638" s="152" t="s">
        <v>2440</v>
      </c>
      <c r="B638" s="99" t="s">
        <v>2441</v>
      </c>
      <c r="C638" s="3"/>
      <c r="D638" s="3"/>
      <c r="E638" s="3"/>
      <c r="F638" s="3"/>
      <c r="G638" s="4"/>
      <c r="H638" s="78">
        <f>SUM(D639:D645)</f>
        <v>0</v>
      </c>
      <c r="I638" s="78">
        <f>COUNT(D639:D645)*2</f>
        <v>14</v>
      </c>
      <c r="J638" s="5"/>
      <c r="K638" s="6"/>
      <c r="L638" s="6"/>
      <c r="M638" s="6"/>
      <c r="N638" s="6"/>
      <c r="O638" s="6"/>
      <c r="P638" s="6"/>
      <c r="Q638" s="6"/>
      <c r="R638" s="6"/>
      <c r="S638" s="6"/>
      <c r="T638" s="6"/>
      <c r="U638" s="6"/>
      <c r="V638" s="6"/>
      <c r="W638" s="6"/>
      <c r="X638" s="6"/>
      <c r="Y638" s="6"/>
      <c r="Z638" s="6"/>
    </row>
    <row r="639" ht="31.5" customHeight="1">
      <c r="A639" s="104" t="s">
        <v>2446</v>
      </c>
      <c r="B639" s="122" t="s">
        <v>2447</v>
      </c>
      <c r="C639" s="121" t="s">
        <v>2448</v>
      </c>
      <c r="D639" s="108">
        <v>0.0</v>
      </c>
      <c r="E639" s="113" t="s">
        <v>1062</v>
      </c>
      <c r="F639" s="108"/>
      <c r="G639" s="108"/>
      <c r="H639" s="78"/>
      <c r="I639" s="78"/>
      <c r="J639" s="5"/>
      <c r="K639" s="6"/>
      <c r="L639" s="6"/>
      <c r="M639" s="6"/>
      <c r="N639" s="6"/>
      <c r="O639" s="6"/>
      <c r="P639" s="6"/>
      <c r="Q639" s="6"/>
      <c r="R639" s="6"/>
      <c r="S639" s="6"/>
      <c r="T639" s="6"/>
      <c r="U639" s="6"/>
      <c r="V639" s="6"/>
      <c r="W639" s="6"/>
      <c r="X639" s="6"/>
      <c r="Y639" s="6"/>
      <c r="Z639" s="6"/>
    </row>
    <row r="640" ht="47.25" customHeight="1">
      <c r="A640" s="104" t="s">
        <v>2450</v>
      </c>
      <c r="B640" s="106" t="s">
        <v>2451</v>
      </c>
      <c r="C640" s="121" t="s">
        <v>2452</v>
      </c>
      <c r="D640" s="108">
        <v>0.0</v>
      </c>
      <c r="E640" s="113" t="s">
        <v>1062</v>
      </c>
      <c r="F640" s="108"/>
      <c r="G640" s="108"/>
      <c r="H640" s="78"/>
      <c r="I640" s="78"/>
      <c r="J640" s="5"/>
      <c r="K640" s="6"/>
      <c r="L640" s="6"/>
      <c r="M640" s="6"/>
      <c r="N640" s="6"/>
      <c r="O640" s="6"/>
      <c r="P640" s="6"/>
      <c r="Q640" s="6"/>
      <c r="R640" s="6"/>
      <c r="S640" s="6"/>
      <c r="T640" s="6"/>
      <c r="U640" s="6"/>
      <c r="V640" s="6"/>
      <c r="W640" s="6"/>
      <c r="X640" s="6"/>
      <c r="Y640" s="6"/>
      <c r="Z640" s="6"/>
    </row>
    <row r="641" ht="30.0" customHeight="1">
      <c r="A641" s="104"/>
      <c r="B641" s="248"/>
      <c r="C641" s="243" t="s">
        <v>2454</v>
      </c>
      <c r="D641" s="108">
        <v>0.0</v>
      </c>
      <c r="E641" s="113" t="s">
        <v>1062</v>
      </c>
      <c r="F641" s="108"/>
      <c r="G641" s="108"/>
      <c r="H641" s="78"/>
      <c r="I641" s="78"/>
      <c r="J641" s="5"/>
      <c r="K641" s="6"/>
      <c r="L641" s="6"/>
      <c r="M641" s="6"/>
      <c r="N641" s="6"/>
      <c r="O641" s="6"/>
      <c r="P641" s="6"/>
      <c r="Q641" s="6"/>
      <c r="R641" s="6"/>
      <c r="S641" s="6"/>
      <c r="T641" s="6"/>
      <c r="U641" s="6"/>
      <c r="V641" s="6"/>
      <c r="W641" s="6"/>
      <c r="X641" s="6"/>
      <c r="Y641" s="6"/>
      <c r="Z641" s="6"/>
    </row>
    <row r="642" ht="30.0" customHeight="1">
      <c r="A642" s="104"/>
      <c r="B642" s="248"/>
      <c r="C642" s="121" t="s">
        <v>3502</v>
      </c>
      <c r="D642" s="108">
        <v>0.0</v>
      </c>
      <c r="E642" s="113" t="s">
        <v>1062</v>
      </c>
      <c r="F642" s="108"/>
      <c r="G642" s="108"/>
      <c r="H642" s="78"/>
      <c r="I642" s="78"/>
      <c r="J642" s="5"/>
      <c r="K642" s="6"/>
      <c r="L642" s="6"/>
      <c r="M642" s="6"/>
      <c r="N642" s="6"/>
      <c r="O642" s="6"/>
      <c r="P642" s="6"/>
      <c r="Q642" s="6"/>
      <c r="R642" s="6"/>
      <c r="S642" s="6"/>
      <c r="T642" s="6"/>
      <c r="U642" s="6"/>
      <c r="V642" s="6"/>
      <c r="W642" s="6"/>
      <c r="X642" s="6"/>
      <c r="Y642" s="6"/>
      <c r="Z642" s="6"/>
    </row>
    <row r="643" ht="47.25" customHeight="1">
      <c r="A643" s="104" t="s">
        <v>2456</v>
      </c>
      <c r="B643" s="172" t="s">
        <v>2459</v>
      </c>
      <c r="C643" s="116" t="s">
        <v>2460</v>
      </c>
      <c r="D643" s="108">
        <v>0.0</v>
      </c>
      <c r="E643" s="113" t="s">
        <v>1062</v>
      </c>
      <c r="F643" s="108"/>
      <c r="G643" s="108"/>
      <c r="H643" s="78"/>
      <c r="I643" s="78"/>
      <c r="J643" s="5"/>
      <c r="K643" s="6"/>
      <c r="L643" s="6"/>
      <c r="M643" s="6"/>
      <c r="N643" s="6"/>
      <c r="O643" s="6"/>
      <c r="P643" s="6"/>
      <c r="Q643" s="6"/>
      <c r="R643" s="6"/>
      <c r="S643" s="6"/>
      <c r="T643" s="6"/>
      <c r="U643" s="6"/>
      <c r="V643" s="6"/>
      <c r="W643" s="6"/>
      <c r="X643" s="6"/>
      <c r="Y643" s="6"/>
      <c r="Z643" s="6"/>
    </row>
    <row r="644" ht="47.25" customHeight="1">
      <c r="A644" s="104" t="s">
        <v>2463</v>
      </c>
      <c r="B644" s="122" t="s">
        <v>2465</v>
      </c>
      <c r="C644" s="158" t="s">
        <v>2466</v>
      </c>
      <c r="D644" s="108">
        <v>0.0</v>
      </c>
      <c r="E644" s="113" t="s">
        <v>1062</v>
      </c>
      <c r="F644" s="108"/>
      <c r="G644" s="108"/>
      <c r="H644" s="78"/>
      <c r="I644" s="78"/>
      <c r="J644" s="5"/>
      <c r="K644" s="6"/>
      <c r="L644" s="6"/>
      <c r="M644" s="6"/>
      <c r="N644" s="6"/>
      <c r="O644" s="6"/>
      <c r="P644" s="6"/>
      <c r="Q644" s="6"/>
      <c r="R644" s="6"/>
      <c r="S644" s="6"/>
      <c r="T644" s="6"/>
      <c r="U644" s="6"/>
      <c r="V644" s="6"/>
      <c r="W644" s="6"/>
      <c r="X644" s="6"/>
      <c r="Y644" s="6"/>
      <c r="Z644" s="6"/>
    </row>
    <row r="645" ht="63.0" customHeight="1">
      <c r="A645" s="104" t="s">
        <v>2468</v>
      </c>
      <c r="B645" s="106" t="s">
        <v>2470</v>
      </c>
      <c r="C645" s="121" t="s">
        <v>2471</v>
      </c>
      <c r="D645" s="108">
        <v>0.0</v>
      </c>
      <c r="E645" s="113" t="s">
        <v>1062</v>
      </c>
      <c r="F645" s="108"/>
      <c r="G645" s="108"/>
      <c r="H645" s="78"/>
      <c r="I645" s="78"/>
      <c r="J645" s="5"/>
      <c r="K645" s="6"/>
      <c r="L645" s="6"/>
      <c r="M645" s="6"/>
      <c r="N645" s="6"/>
      <c r="O645" s="6"/>
      <c r="P645" s="6"/>
      <c r="Q645" s="6"/>
      <c r="R645" s="6"/>
      <c r="S645" s="6"/>
      <c r="T645" s="6"/>
      <c r="U645" s="6"/>
      <c r="V645" s="6"/>
      <c r="W645" s="6"/>
      <c r="X645" s="6"/>
      <c r="Y645" s="6"/>
      <c r="Z645" s="6"/>
    </row>
    <row r="646" ht="39.75" customHeight="1">
      <c r="A646" s="152" t="s">
        <v>2473</v>
      </c>
      <c r="B646" s="99" t="s">
        <v>2474</v>
      </c>
      <c r="C646" s="3"/>
      <c r="D646" s="3"/>
      <c r="E646" s="3"/>
      <c r="F646" s="3"/>
      <c r="G646" s="4"/>
      <c r="H646" s="78">
        <f>SUM(D648:D650)</f>
        <v>0</v>
      </c>
      <c r="I646" s="78">
        <f>COUNT(D648:D650)*2</f>
        <v>6</v>
      </c>
      <c r="J646" s="5"/>
      <c r="K646" s="6"/>
      <c r="L646" s="6"/>
      <c r="M646" s="6"/>
      <c r="N646" s="6"/>
      <c r="O646" s="6"/>
      <c r="P646" s="6"/>
      <c r="Q646" s="6"/>
      <c r="R646" s="6"/>
      <c r="S646" s="6"/>
      <c r="T646" s="6"/>
      <c r="U646" s="6"/>
      <c r="V646" s="6"/>
      <c r="W646" s="6"/>
      <c r="X646" s="6"/>
      <c r="Y646" s="6"/>
      <c r="Z646" s="6"/>
    </row>
    <row r="647" ht="31.5" hidden="1" customHeight="1">
      <c r="A647" s="120" t="s">
        <v>2477</v>
      </c>
      <c r="B647" s="122" t="s">
        <v>2478</v>
      </c>
      <c r="C647" s="108"/>
      <c r="D647" s="108"/>
      <c r="E647" s="113"/>
      <c r="F647" s="108"/>
      <c r="G647" s="108"/>
      <c r="H647" s="78"/>
      <c r="I647" s="78"/>
      <c r="J647" s="5"/>
      <c r="K647" s="6"/>
      <c r="L647" s="6"/>
      <c r="M647" s="6"/>
      <c r="N647" s="6"/>
      <c r="O647" s="6"/>
      <c r="P647" s="6"/>
      <c r="Q647" s="6"/>
      <c r="R647" s="6"/>
      <c r="S647" s="6"/>
      <c r="T647" s="6"/>
      <c r="U647" s="6"/>
      <c r="V647" s="6"/>
      <c r="W647" s="6"/>
      <c r="X647" s="6"/>
      <c r="Y647" s="6"/>
      <c r="Z647" s="6"/>
    </row>
    <row r="648" ht="63.0" customHeight="1">
      <c r="A648" s="104" t="s">
        <v>2479</v>
      </c>
      <c r="B648" s="106" t="s">
        <v>2480</v>
      </c>
      <c r="C648" s="134" t="s">
        <v>3586</v>
      </c>
      <c r="D648" s="108">
        <v>0.0</v>
      </c>
      <c r="E648" s="113" t="s">
        <v>1062</v>
      </c>
      <c r="F648" s="108"/>
      <c r="G648" s="108"/>
      <c r="H648" s="78"/>
      <c r="I648" s="78"/>
      <c r="J648" s="5"/>
      <c r="K648" s="6"/>
      <c r="L648" s="6"/>
      <c r="M648" s="6"/>
      <c r="N648" s="6"/>
      <c r="O648" s="6"/>
      <c r="P648" s="6"/>
      <c r="Q648" s="6"/>
      <c r="R648" s="6"/>
      <c r="S648" s="6"/>
      <c r="T648" s="6"/>
      <c r="U648" s="6"/>
      <c r="V648" s="6"/>
      <c r="W648" s="6"/>
      <c r="X648" s="6"/>
      <c r="Y648" s="6"/>
      <c r="Z648" s="6"/>
    </row>
    <row r="649" ht="47.25" customHeight="1">
      <c r="A649" s="104" t="s">
        <v>2483</v>
      </c>
      <c r="B649" s="122" t="s">
        <v>2485</v>
      </c>
      <c r="C649" s="121" t="s">
        <v>2486</v>
      </c>
      <c r="D649" s="108">
        <v>0.0</v>
      </c>
      <c r="E649" s="113" t="s">
        <v>473</v>
      </c>
      <c r="F649" s="108"/>
      <c r="G649" s="108"/>
      <c r="H649" s="78"/>
      <c r="I649" s="78"/>
      <c r="J649" s="5"/>
      <c r="K649" s="6"/>
      <c r="L649" s="6"/>
      <c r="M649" s="6"/>
      <c r="N649" s="6"/>
      <c r="O649" s="6"/>
      <c r="P649" s="6"/>
      <c r="Q649" s="6"/>
      <c r="R649" s="6"/>
      <c r="S649" s="6"/>
      <c r="T649" s="6"/>
      <c r="U649" s="6"/>
      <c r="V649" s="6"/>
      <c r="W649" s="6"/>
      <c r="X649" s="6"/>
      <c r="Y649" s="6"/>
      <c r="Z649" s="6"/>
    </row>
    <row r="650" ht="47.25" customHeight="1">
      <c r="A650" s="104" t="s">
        <v>2487</v>
      </c>
      <c r="B650" s="122" t="s">
        <v>2488</v>
      </c>
      <c r="C650" s="115" t="s">
        <v>2489</v>
      </c>
      <c r="D650" s="108">
        <v>0.0</v>
      </c>
      <c r="E650" s="113" t="s">
        <v>158</v>
      </c>
      <c r="F650" s="108"/>
      <c r="G650" s="108"/>
      <c r="H650" s="78"/>
      <c r="I650" s="78"/>
      <c r="J650" s="5"/>
      <c r="K650" s="6"/>
      <c r="L650" s="6"/>
      <c r="M650" s="6"/>
      <c r="N650" s="6"/>
      <c r="O650" s="6"/>
      <c r="P650" s="6"/>
      <c r="Q650" s="6"/>
      <c r="R650" s="6"/>
      <c r="S650" s="6"/>
      <c r="T650" s="6"/>
      <c r="U650" s="6"/>
      <c r="V650" s="6"/>
      <c r="W650" s="6"/>
      <c r="X650" s="6"/>
      <c r="Y650" s="6"/>
      <c r="Z650" s="6"/>
    </row>
    <row r="651" ht="39.75" customHeight="1">
      <c r="A651" s="152" t="s">
        <v>2490</v>
      </c>
      <c r="B651" s="99" t="s">
        <v>2677</v>
      </c>
      <c r="C651" s="3"/>
      <c r="D651" s="3"/>
      <c r="E651" s="3"/>
      <c r="F651" s="3"/>
      <c r="G651" s="4"/>
      <c r="H651" s="78">
        <f>SUM(D652:D655)</f>
        <v>0</v>
      </c>
      <c r="I651" s="78">
        <f>COUNT(D652:D655)*2</f>
        <v>8</v>
      </c>
      <c r="J651" s="5"/>
      <c r="K651" s="6"/>
      <c r="L651" s="6"/>
      <c r="M651" s="6"/>
      <c r="N651" s="6"/>
      <c r="O651" s="6"/>
      <c r="P651" s="6"/>
      <c r="Q651" s="6"/>
      <c r="R651" s="6"/>
      <c r="S651" s="6"/>
      <c r="T651" s="6"/>
      <c r="U651" s="6"/>
      <c r="V651" s="6"/>
      <c r="W651" s="6"/>
      <c r="X651" s="6"/>
      <c r="Y651" s="6"/>
      <c r="Z651" s="6"/>
    </row>
    <row r="652" ht="47.25" customHeight="1">
      <c r="A652" s="104" t="s">
        <v>2499</v>
      </c>
      <c r="B652" s="122" t="s">
        <v>2678</v>
      </c>
      <c r="C652" s="108" t="s">
        <v>2501</v>
      </c>
      <c r="D652" s="108">
        <v>0.0</v>
      </c>
      <c r="E652" s="113" t="s">
        <v>158</v>
      </c>
      <c r="F652" s="108"/>
      <c r="G652" s="108"/>
      <c r="H652" s="78"/>
      <c r="I652" s="78"/>
      <c r="J652" s="5"/>
      <c r="K652" s="6"/>
      <c r="L652" s="6"/>
      <c r="M652" s="6"/>
      <c r="N652" s="6"/>
      <c r="O652" s="6"/>
      <c r="P652" s="6"/>
      <c r="Q652" s="6"/>
      <c r="R652" s="6"/>
      <c r="S652" s="6"/>
      <c r="T652" s="6"/>
      <c r="U652" s="6"/>
      <c r="V652" s="6"/>
      <c r="W652" s="6"/>
      <c r="X652" s="6"/>
      <c r="Y652" s="6"/>
      <c r="Z652" s="6"/>
    </row>
    <row r="653" ht="15.75" customHeight="1">
      <c r="A653" s="223"/>
      <c r="B653" s="248"/>
      <c r="C653" s="108" t="s">
        <v>2502</v>
      </c>
      <c r="D653" s="108">
        <v>0.0</v>
      </c>
      <c r="E653" s="113" t="s">
        <v>114</v>
      </c>
      <c r="F653" s="108"/>
      <c r="G653" s="108"/>
      <c r="H653" s="78"/>
      <c r="I653" s="78"/>
      <c r="J653" s="5"/>
      <c r="K653" s="6"/>
      <c r="L653" s="6"/>
      <c r="M653" s="6"/>
      <c r="N653" s="6"/>
      <c r="O653" s="6"/>
      <c r="P653" s="6"/>
      <c r="Q653" s="6"/>
      <c r="R653" s="6"/>
      <c r="S653" s="6"/>
      <c r="T653" s="6"/>
      <c r="U653" s="6"/>
      <c r="V653" s="6"/>
      <c r="W653" s="6"/>
      <c r="X653" s="6"/>
      <c r="Y653" s="6"/>
      <c r="Z653" s="6"/>
    </row>
    <row r="654">
      <c r="A654" s="223"/>
      <c r="B654" s="108"/>
      <c r="C654" s="108" t="s">
        <v>2586</v>
      </c>
      <c r="D654" s="108">
        <v>0.0</v>
      </c>
      <c r="E654" s="113" t="s">
        <v>114</v>
      </c>
      <c r="F654" s="108"/>
      <c r="G654" s="108"/>
      <c r="H654" s="78"/>
      <c r="I654" s="78"/>
      <c r="J654" s="5"/>
      <c r="K654" s="6"/>
      <c r="L654" s="6"/>
      <c r="M654" s="6"/>
      <c r="N654" s="6"/>
      <c r="O654" s="6"/>
      <c r="P654" s="6"/>
      <c r="Q654" s="6"/>
      <c r="R654" s="6"/>
      <c r="S654" s="6"/>
      <c r="T654" s="6"/>
      <c r="U654" s="6"/>
      <c r="V654" s="6"/>
      <c r="W654" s="6"/>
      <c r="X654" s="6"/>
      <c r="Y654" s="6"/>
      <c r="Z654" s="6"/>
    </row>
    <row r="655" ht="47.25" customHeight="1">
      <c r="A655" s="104" t="s">
        <v>2506</v>
      </c>
      <c r="B655" s="122" t="s">
        <v>2680</v>
      </c>
      <c r="C655" s="108" t="s">
        <v>3593</v>
      </c>
      <c r="D655" s="108">
        <v>0.0</v>
      </c>
      <c r="E655" s="113" t="s">
        <v>158</v>
      </c>
      <c r="F655" s="108"/>
      <c r="G655" s="108"/>
      <c r="H655" s="78"/>
      <c r="I655" s="78"/>
      <c r="J655" s="5"/>
      <c r="K655" s="6"/>
      <c r="L655" s="6"/>
      <c r="M655" s="6"/>
      <c r="N655" s="6"/>
      <c r="O655" s="6"/>
      <c r="P655" s="6"/>
      <c r="Q655" s="6"/>
      <c r="R655" s="6"/>
      <c r="S655" s="6"/>
      <c r="T655" s="6"/>
      <c r="U655" s="6"/>
      <c r="V655" s="6"/>
      <c r="W655" s="6"/>
      <c r="X655" s="6"/>
      <c r="Y655" s="6"/>
      <c r="Z655" s="6"/>
    </row>
    <row r="656" ht="18.75" customHeight="1">
      <c r="A656" s="257"/>
      <c r="B656" s="149" t="s">
        <v>2682</v>
      </c>
      <c r="C656" s="3"/>
      <c r="D656" s="3"/>
      <c r="E656" s="3"/>
      <c r="F656" s="3"/>
      <c r="G656" s="97"/>
      <c r="H656" s="78">
        <f t="shared" ref="H656:I656" si="8">H657+H665+H673+H685</f>
        <v>0</v>
      </c>
      <c r="I656" s="78">
        <f t="shared" si="8"/>
        <v>48</v>
      </c>
      <c r="J656" s="5"/>
      <c r="K656" s="6"/>
      <c r="L656" s="6"/>
      <c r="M656" s="6"/>
      <c r="N656" s="6"/>
      <c r="O656" s="6"/>
      <c r="P656" s="6"/>
      <c r="Q656" s="6"/>
      <c r="R656" s="6"/>
      <c r="S656" s="6"/>
      <c r="T656" s="6"/>
      <c r="U656" s="6"/>
      <c r="V656" s="6"/>
      <c r="W656" s="6"/>
      <c r="X656" s="6"/>
      <c r="Y656" s="6"/>
      <c r="Z656" s="6"/>
    </row>
    <row r="657" ht="39.75" customHeight="1">
      <c r="A657" s="152" t="s">
        <v>2524</v>
      </c>
      <c r="B657" s="99" t="s">
        <v>2526</v>
      </c>
      <c r="C657" s="3"/>
      <c r="D657" s="3"/>
      <c r="E657" s="3"/>
      <c r="F657" s="3"/>
      <c r="G657" s="4"/>
      <c r="H657" s="78">
        <f>SUM(D658:D663)</f>
        <v>0</v>
      </c>
      <c r="I657" s="78">
        <f>COUNT(D658:D663)*2</f>
        <v>12</v>
      </c>
      <c r="J657" s="5"/>
      <c r="K657" s="6"/>
      <c r="L657" s="6"/>
      <c r="M657" s="6"/>
      <c r="N657" s="6"/>
      <c r="O657" s="6"/>
      <c r="P657" s="6"/>
      <c r="Q657" s="6"/>
      <c r="R657" s="6"/>
      <c r="S657" s="6"/>
      <c r="T657" s="6"/>
      <c r="U657" s="6"/>
      <c r="V657" s="6"/>
      <c r="W657" s="6"/>
      <c r="X657" s="6"/>
      <c r="Y657" s="6"/>
      <c r="Z657" s="6"/>
    </row>
    <row r="658" ht="60.0" customHeight="1">
      <c r="A658" s="148" t="s">
        <v>2531</v>
      </c>
      <c r="B658" s="110" t="s">
        <v>2532</v>
      </c>
      <c r="C658" s="134" t="s">
        <v>3596</v>
      </c>
      <c r="D658" s="147">
        <v>0.0</v>
      </c>
      <c r="E658" s="109" t="s">
        <v>1053</v>
      </c>
      <c r="F658" s="134" t="s">
        <v>3597</v>
      </c>
      <c r="G658" s="158"/>
      <c r="H658" s="78"/>
      <c r="I658" s="78"/>
      <c r="J658" s="5"/>
      <c r="K658" s="6"/>
      <c r="L658" s="6"/>
      <c r="M658" s="6"/>
      <c r="N658" s="6"/>
      <c r="O658" s="6"/>
      <c r="P658" s="6"/>
      <c r="Q658" s="6"/>
      <c r="R658" s="6"/>
      <c r="S658" s="6"/>
      <c r="T658" s="6"/>
      <c r="U658" s="6"/>
      <c r="V658" s="6"/>
      <c r="W658" s="6"/>
      <c r="X658" s="6"/>
      <c r="Y658" s="6"/>
      <c r="Z658" s="6"/>
    </row>
    <row r="659" ht="30.0" customHeight="1">
      <c r="A659" s="148"/>
      <c r="B659" s="110"/>
      <c r="C659" s="121" t="s">
        <v>3598</v>
      </c>
      <c r="D659" s="147">
        <v>0.0</v>
      </c>
      <c r="E659" s="109" t="s">
        <v>1053</v>
      </c>
      <c r="F659" s="110"/>
      <c r="G659" s="158"/>
      <c r="H659" s="78"/>
      <c r="I659" s="78"/>
      <c r="J659" s="5"/>
      <c r="K659" s="6"/>
      <c r="L659" s="6"/>
      <c r="M659" s="6"/>
      <c r="N659" s="6"/>
      <c r="O659" s="6"/>
      <c r="P659" s="6"/>
      <c r="Q659" s="6"/>
      <c r="R659" s="6"/>
      <c r="S659" s="6"/>
      <c r="T659" s="6"/>
      <c r="U659" s="6"/>
      <c r="V659" s="6"/>
      <c r="W659" s="6"/>
      <c r="X659" s="6"/>
      <c r="Y659" s="6"/>
      <c r="Z659" s="6"/>
    </row>
    <row r="660">
      <c r="A660" s="148"/>
      <c r="B660" s="110"/>
      <c r="C660" s="110" t="s">
        <v>3587</v>
      </c>
      <c r="D660" s="147">
        <v>0.0</v>
      </c>
      <c r="E660" s="109" t="s">
        <v>1053</v>
      </c>
      <c r="F660" s="110"/>
      <c r="G660" s="158"/>
      <c r="H660" s="78"/>
      <c r="I660" s="78"/>
      <c r="J660" s="5"/>
      <c r="K660" s="6"/>
      <c r="L660" s="6"/>
      <c r="M660" s="6"/>
      <c r="N660" s="6"/>
      <c r="O660" s="6"/>
      <c r="P660" s="6"/>
      <c r="Q660" s="6"/>
      <c r="R660" s="6"/>
      <c r="S660" s="6"/>
      <c r="T660" s="6"/>
      <c r="U660" s="6"/>
      <c r="V660" s="6"/>
      <c r="W660" s="6"/>
      <c r="X660" s="6"/>
      <c r="Y660" s="6"/>
      <c r="Z660" s="6"/>
    </row>
    <row r="661" ht="30.0" customHeight="1">
      <c r="A661" s="148" t="s">
        <v>2541</v>
      </c>
      <c r="B661" s="110" t="s">
        <v>2542</v>
      </c>
      <c r="C661" s="134" t="s">
        <v>3599</v>
      </c>
      <c r="D661" s="147">
        <v>0.0</v>
      </c>
      <c r="E661" s="109" t="s">
        <v>1053</v>
      </c>
      <c r="F661" s="158"/>
      <c r="G661" s="158"/>
      <c r="H661" s="78"/>
      <c r="I661" s="78"/>
      <c r="J661" s="5"/>
      <c r="K661" s="6"/>
      <c r="L661" s="6"/>
      <c r="M661" s="6"/>
      <c r="N661" s="6"/>
      <c r="O661" s="6"/>
      <c r="P661" s="6"/>
      <c r="Q661" s="6"/>
      <c r="R661" s="6"/>
      <c r="S661" s="6"/>
      <c r="T661" s="6"/>
      <c r="U661" s="6"/>
      <c r="V661" s="6"/>
      <c r="W661" s="6"/>
      <c r="X661" s="6"/>
      <c r="Y661" s="6"/>
      <c r="Z661" s="6"/>
    </row>
    <row r="662">
      <c r="A662" s="148"/>
      <c r="B662" s="110"/>
      <c r="C662" s="134" t="s">
        <v>3600</v>
      </c>
      <c r="D662" s="147">
        <v>0.0</v>
      </c>
      <c r="E662" s="109" t="s">
        <v>1053</v>
      </c>
      <c r="F662" s="158"/>
      <c r="G662" s="158"/>
      <c r="H662" s="78"/>
      <c r="I662" s="78"/>
      <c r="J662" s="5"/>
      <c r="K662" s="6"/>
      <c r="L662" s="6"/>
      <c r="M662" s="6"/>
      <c r="N662" s="6"/>
      <c r="O662" s="6"/>
      <c r="P662" s="6"/>
      <c r="Q662" s="6"/>
      <c r="R662" s="6"/>
      <c r="S662" s="6"/>
      <c r="T662" s="6"/>
      <c r="U662" s="6"/>
      <c r="V662" s="6"/>
      <c r="W662" s="6"/>
      <c r="X662" s="6"/>
      <c r="Y662" s="6"/>
      <c r="Z662" s="6"/>
    </row>
    <row r="663">
      <c r="A663" s="148"/>
      <c r="B663" s="110"/>
      <c r="C663" s="178" t="s">
        <v>2623</v>
      </c>
      <c r="D663" s="147">
        <v>0.0</v>
      </c>
      <c r="E663" s="109" t="s">
        <v>1053</v>
      </c>
      <c r="F663" s="158"/>
      <c r="G663" s="158"/>
      <c r="H663" s="78"/>
      <c r="I663" s="78"/>
      <c r="J663" s="5"/>
      <c r="K663" s="6"/>
      <c r="L663" s="6"/>
      <c r="M663" s="6"/>
      <c r="N663" s="6"/>
      <c r="O663" s="6"/>
      <c r="P663" s="6"/>
      <c r="Q663" s="6"/>
      <c r="R663" s="6"/>
      <c r="S663" s="6"/>
      <c r="T663" s="6"/>
      <c r="U663" s="6"/>
      <c r="V663" s="6"/>
      <c r="W663" s="6"/>
      <c r="X663" s="6"/>
      <c r="Y663" s="6"/>
      <c r="Z663" s="6"/>
    </row>
    <row r="664" ht="45.0" hidden="1" customHeight="1">
      <c r="A664" s="212" t="s">
        <v>2544</v>
      </c>
      <c r="B664" s="110" t="s">
        <v>2545</v>
      </c>
      <c r="C664" s="110"/>
      <c r="D664" s="158"/>
      <c r="E664" s="109"/>
      <c r="F664" s="158"/>
      <c r="G664" s="158"/>
      <c r="H664" s="78"/>
      <c r="I664" s="78"/>
      <c r="J664" s="5"/>
      <c r="K664" s="6"/>
      <c r="L664" s="6"/>
      <c r="M664" s="6"/>
      <c r="N664" s="6"/>
      <c r="O664" s="6"/>
      <c r="P664" s="6"/>
      <c r="Q664" s="6"/>
      <c r="R664" s="6"/>
      <c r="S664" s="6"/>
      <c r="T664" s="6"/>
      <c r="U664" s="6"/>
      <c r="V664" s="6"/>
      <c r="W664" s="6"/>
      <c r="X664" s="6"/>
      <c r="Y664" s="6"/>
      <c r="Z664" s="6"/>
    </row>
    <row r="665" ht="39.75" customHeight="1">
      <c r="A665" s="152" t="s">
        <v>2548</v>
      </c>
      <c r="B665" s="99" t="s">
        <v>2549</v>
      </c>
      <c r="C665" s="3"/>
      <c r="D665" s="3"/>
      <c r="E665" s="3"/>
      <c r="F665" s="3"/>
      <c r="G665" s="4"/>
      <c r="H665" s="78">
        <f>SUM(D666:D671)</f>
        <v>0</v>
      </c>
      <c r="I665" s="78">
        <f>COUNT(D666:D671)*2</f>
        <v>12</v>
      </c>
      <c r="J665" s="5"/>
      <c r="K665" s="6"/>
      <c r="L665" s="6"/>
      <c r="M665" s="6"/>
      <c r="N665" s="6"/>
      <c r="O665" s="6"/>
      <c r="P665" s="6"/>
      <c r="Q665" s="6"/>
      <c r="R665" s="6"/>
      <c r="S665" s="6"/>
      <c r="T665" s="6"/>
      <c r="U665" s="6"/>
      <c r="V665" s="6"/>
      <c r="W665" s="6"/>
      <c r="X665" s="6"/>
      <c r="Y665" s="6"/>
      <c r="Z665" s="6"/>
    </row>
    <row r="666" ht="60.0" customHeight="1">
      <c r="A666" s="148" t="s">
        <v>2551</v>
      </c>
      <c r="B666" s="110" t="s">
        <v>2552</v>
      </c>
      <c r="C666" s="134" t="s">
        <v>3605</v>
      </c>
      <c r="D666" s="147">
        <v>0.0</v>
      </c>
      <c r="E666" s="109" t="s">
        <v>1053</v>
      </c>
      <c r="F666" s="134" t="s">
        <v>3606</v>
      </c>
      <c r="G666" s="158"/>
      <c r="H666" s="78"/>
      <c r="I666" s="78"/>
      <c r="J666" s="5"/>
      <c r="K666" s="6"/>
      <c r="L666" s="6"/>
      <c r="M666" s="6"/>
      <c r="N666" s="6"/>
      <c r="O666" s="6"/>
      <c r="P666" s="6"/>
      <c r="Q666" s="6"/>
      <c r="R666" s="6"/>
      <c r="S666" s="6"/>
      <c r="T666" s="6"/>
      <c r="U666" s="6"/>
      <c r="V666" s="6"/>
      <c r="W666" s="6"/>
      <c r="X666" s="6"/>
      <c r="Y666" s="6"/>
      <c r="Z666" s="6"/>
    </row>
    <row r="667">
      <c r="A667" s="148"/>
      <c r="B667" s="110"/>
      <c r="C667" s="134" t="s">
        <v>3607</v>
      </c>
      <c r="D667" s="147">
        <v>0.0</v>
      </c>
      <c r="E667" s="109" t="s">
        <v>1053</v>
      </c>
      <c r="F667" s="158"/>
      <c r="G667" s="158"/>
      <c r="H667" s="78"/>
      <c r="I667" s="78"/>
      <c r="J667" s="5"/>
      <c r="K667" s="6"/>
      <c r="L667" s="6"/>
      <c r="M667" s="6"/>
      <c r="N667" s="6"/>
      <c r="O667" s="6"/>
      <c r="P667" s="6"/>
      <c r="Q667" s="6"/>
      <c r="R667" s="6"/>
      <c r="S667" s="6"/>
      <c r="T667" s="6"/>
      <c r="U667" s="6"/>
      <c r="V667" s="6"/>
      <c r="W667" s="6"/>
      <c r="X667" s="6"/>
      <c r="Y667" s="6"/>
      <c r="Z667" s="6"/>
    </row>
    <row r="668">
      <c r="A668" s="148"/>
      <c r="B668" s="110"/>
      <c r="C668" s="134" t="s">
        <v>3608</v>
      </c>
      <c r="D668" s="147">
        <v>0.0</v>
      </c>
      <c r="E668" s="109" t="s">
        <v>1053</v>
      </c>
      <c r="F668" s="158"/>
      <c r="G668" s="158"/>
      <c r="H668" s="78"/>
      <c r="I668" s="78"/>
      <c r="J668" s="5"/>
      <c r="K668" s="6"/>
      <c r="L668" s="6"/>
      <c r="M668" s="6"/>
      <c r="N668" s="6"/>
      <c r="O668" s="6"/>
      <c r="P668" s="6"/>
      <c r="Q668" s="6"/>
      <c r="R668" s="6"/>
      <c r="S668" s="6"/>
      <c r="T668" s="6"/>
      <c r="U668" s="6"/>
      <c r="V668" s="6"/>
      <c r="W668" s="6"/>
      <c r="X668" s="6"/>
      <c r="Y668" s="6"/>
      <c r="Z668" s="6"/>
    </row>
    <row r="669">
      <c r="A669" s="148"/>
      <c r="B669" s="110"/>
      <c r="C669" s="110" t="s">
        <v>3530</v>
      </c>
      <c r="D669" s="147">
        <v>0.0</v>
      </c>
      <c r="E669" s="109" t="s">
        <v>1053</v>
      </c>
      <c r="F669" s="158"/>
      <c r="G669" s="158"/>
      <c r="H669" s="78"/>
      <c r="I669" s="78"/>
      <c r="J669" s="5"/>
      <c r="K669" s="6"/>
      <c r="L669" s="6"/>
      <c r="M669" s="6"/>
      <c r="N669" s="6"/>
      <c r="O669" s="6"/>
      <c r="P669" s="6"/>
      <c r="Q669" s="6"/>
      <c r="R669" s="6"/>
      <c r="S669" s="6"/>
      <c r="T669" s="6"/>
      <c r="U669" s="6"/>
      <c r="V669" s="6"/>
      <c r="W669" s="6"/>
      <c r="X669" s="6"/>
      <c r="Y669" s="6"/>
      <c r="Z669" s="6"/>
    </row>
    <row r="670">
      <c r="A670" s="148"/>
      <c r="B670" s="110"/>
      <c r="C670" s="110" t="s">
        <v>3609</v>
      </c>
      <c r="D670" s="147">
        <v>0.0</v>
      </c>
      <c r="E670" s="109" t="s">
        <v>1053</v>
      </c>
      <c r="F670" s="158" t="s">
        <v>3532</v>
      </c>
      <c r="G670" s="158"/>
      <c r="H670" s="78"/>
      <c r="I670" s="78"/>
      <c r="J670" s="5"/>
      <c r="K670" s="6"/>
      <c r="L670" s="6"/>
      <c r="M670" s="6"/>
      <c r="N670" s="6"/>
      <c r="O670" s="6"/>
      <c r="P670" s="6"/>
      <c r="Q670" s="6"/>
      <c r="R670" s="6"/>
      <c r="S670" s="6"/>
      <c r="T670" s="6"/>
      <c r="U670" s="6"/>
      <c r="V670" s="6"/>
      <c r="W670" s="6"/>
      <c r="X670" s="6"/>
      <c r="Y670" s="6"/>
      <c r="Z670" s="6"/>
    </row>
    <row r="671">
      <c r="A671" s="148"/>
      <c r="B671" s="110"/>
      <c r="C671" s="110" t="s">
        <v>3610</v>
      </c>
      <c r="D671" s="147">
        <v>0.0</v>
      </c>
      <c r="E671" s="109" t="s">
        <v>1053</v>
      </c>
      <c r="F671" s="158"/>
      <c r="G671" s="158"/>
      <c r="H671" s="78"/>
      <c r="I671" s="78"/>
      <c r="J671" s="5"/>
      <c r="K671" s="6"/>
      <c r="L671" s="6"/>
      <c r="M671" s="6"/>
      <c r="N671" s="6"/>
      <c r="O671" s="6"/>
      <c r="P671" s="6"/>
      <c r="Q671" s="6"/>
      <c r="R671" s="6"/>
      <c r="S671" s="6"/>
      <c r="T671" s="6"/>
      <c r="U671" s="6"/>
      <c r="V671" s="6"/>
      <c r="W671" s="6"/>
      <c r="X671" s="6"/>
      <c r="Y671" s="6"/>
      <c r="Z671" s="6"/>
    </row>
    <row r="672" ht="45.0" hidden="1" customHeight="1">
      <c r="A672" s="212" t="s">
        <v>2570</v>
      </c>
      <c r="B672" s="110" t="s">
        <v>2571</v>
      </c>
      <c r="C672" s="110"/>
      <c r="D672" s="158"/>
      <c r="E672" s="109"/>
      <c r="F672" s="158"/>
      <c r="G672" s="158"/>
      <c r="H672" s="78"/>
      <c r="I672" s="78"/>
      <c r="J672" s="5"/>
      <c r="K672" s="6"/>
      <c r="L672" s="6"/>
      <c r="M672" s="6"/>
      <c r="N672" s="6"/>
      <c r="O672" s="6"/>
      <c r="P672" s="6"/>
      <c r="Q672" s="6"/>
      <c r="R672" s="6"/>
      <c r="S672" s="6"/>
      <c r="T672" s="6"/>
      <c r="U672" s="6"/>
      <c r="V672" s="6"/>
      <c r="W672" s="6"/>
      <c r="X672" s="6"/>
      <c r="Y672" s="6"/>
      <c r="Z672" s="6"/>
    </row>
    <row r="673" ht="39.75" customHeight="1">
      <c r="A673" s="152" t="s">
        <v>2572</v>
      </c>
      <c r="B673" s="99" t="s">
        <v>2573</v>
      </c>
      <c r="C673" s="3"/>
      <c r="D673" s="3"/>
      <c r="E673" s="3"/>
      <c r="F673" s="3"/>
      <c r="G673" s="4"/>
      <c r="H673" s="78">
        <f>SUM(D674:D683)</f>
        <v>0</v>
      </c>
      <c r="I673" s="78">
        <f>COUNT(D674:D683)*2</f>
        <v>20</v>
      </c>
      <c r="J673" s="5"/>
      <c r="K673" s="6"/>
      <c r="L673" s="6"/>
      <c r="M673" s="6"/>
      <c r="N673" s="6"/>
      <c r="O673" s="6"/>
      <c r="P673" s="6"/>
      <c r="Q673" s="6"/>
      <c r="R673" s="6"/>
      <c r="S673" s="6"/>
      <c r="T673" s="6"/>
      <c r="U673" s="6"/>
      <c r="V673" s="6"/>
      <c r="W673" s="6"/>
      <c r="X673" s="6"/>
      <c r="Y673" s="6"/>
      <c r="Z673" s="6"/>
    </row>
    <row r="674" ht="45.0" customHeight="1">
      <c r="A674" s="148" t="s">
        <v>2578</v>
      </c>
      <c r="B674" s="110" t="s">
        <v>2579</v>
      </c>
      <c r="C674" s="385" t="s">
        <v>3612</v>
      </c>
      <c r="D674" s="147">
        <v>0.0</v>
      </c>
      <c r="E674" s="109" t="s">
        <v>1053</v>
      </c>
      <c r="F674" s="158"/>
      <c r="G674" s="158"/>
      <c r="H674" s="78"/>
      <c r="I674" s="78"/>
      <c r="J674" s="5"/>
      <c r="K674" s="6"/>
      <c r="L674" s="6"/>
      <c r="M674" s="6"/>
      <c r="N674" s="6"/>
      <c r="O674" s="6"/>
      <c r="P674" s="6"/>
      <c r="Q674" s="6"/>
      <c r="R674" s="6"/>
      <c r="S674" s="6"/>
      <c r="T674" s="6"/>
      <c r="U674" s="6"/>
      <c r="V674" s="6"/>
      <c r="W674" s="6"/>
      <c r="X674" s="6"/>
      <c r="Y674" s="6"/>
      <c r="Z674" s="6"/>
    </row>
    <row r="675" ht="60.0" customHeight="1">
      <c r="A675" s="148"/>
      <c r="B675" s="110"/>
      <c r="C675" s="134" t="s">
        <v>3613</v>
      </c>
      <c r="D675" s="147">
        <v>0.0</v>
      </c>
      <c r="E675" s="109" t="s">
        <v>1053</v>
      </c>
      <c r="F675" s="158"/>
      <c r="G675" s="158"/>
      <c r="H675" s="78"/>
      <c r="I675" s="78"/>
      <c r="J675" s="5"/>
      <c r="K675" s="6"/>
      <c r="L675" s="6"/>
      <c r="M675" s="6"/>
      <c r="N675" s="6"/>
      <c r="O675" s="6"/>
      <c r="P675" s="6"/>
      <c r="Q675" s="6"/>
      <c r="R675" s="6"/>
      <c r="S675" s="6"/>
      <c r="T675" s="6"/>
      <c r="U675" s="6"/>
      <c r="V675" s="6"/>
      <c r="W675" s="6"/>
      <c r="X675" s="6"/>
      <c r="Y675" s="6"/>
      <c r="Z675" s="6"/>
    </row>
    <row r="676" ht="60.0" customHeight="1">
      <c r="A676" s="148"/>
      <c r="B676" s="110"/>
      <c r="C676" s="134" t="s">
        <v>3614</v>
      </c>
      <c r="D676" s="147">
        <v>0.0</v>
      </c>
      <c r="E676" s="109" t="s">
        <v>1053</v>
      </c>
      <c r="F676" s="158"/>
      <c r="G676" s="158"/>
      <c r="H676" s="78"/>
      <c r="I676" s="78"/>
      <c r="J676" s="5"/>
      <c r="K676" s="6"/>
      <c r="L676" s="6"/>
      <c r="M676" s="6"/>
      <c r="N676" s="6"/>
      <c r="O676" s="6"/>
      <c r="P676" s="6"/>
      <c r="Q676" s="6"/>
      <c r="R676" s="6"/>
      <c r="S676" s="6"/>
      <c r="T676" s="6"/>
      <c r="U676" s="6"/>
      <c r="V676" s="6"/>
      <c r="W676" s="6"/>
      <c r="X676" s="6"/>
      <c r="Y676" s="6"/>
      <c r="Z676" s="6"/>
    </row>
    <row r="677" ht="225.0" customHeight="1">
      <c r="A677" s="148"/>
      <c r="B677" s="110"/>
      <c r="C677" s="386" t="s">
        <v>3615</v>
      </c>
      <c r="D677" s="147">
        <v>0.0</v>
      </c>
      <c r="E677" s="109" t="s">
        <v>1053</v>
      </c>
      <c r="F677" s="134" t="s">
        <v>3617</v>
      </c>
      <c r="G677" s="158"/>
      <c r="H677" s="78"/>
      <c r="I677" s="78"/>
      <c r="J677" s="5"/>
      <c r="K677" s="6"/>
      <c r="L677" s="6"/>
      <c r="M677" s="6"/>
      <c r="N677" s="6"/>
      <c r="O677" s="6"/>
      <c r="P677" s="6"/>
      <c r="Q677" s="6"/>
      <c r="R677" s="6"/>
      <c r="S677" s="6"/>
      <c r="T677" s="6"/>
      <c r="U677" s="6"/>
      <c r="V677" s="6"/>
      <c r="W677" s="6"/>
      <c r="X677" s="6"/>
      <c r="Y677" s="6"/>
      <c r="Z677" s="6"/>
    </row>
    <row r="678" ht="45.0" customHeight="1">
      <c r="A678" s="148"/>
      <c r="B678" s="110"/>
      <c r="C678" s="387" t="s">
        <v>3618</v>
      </c>
      <c r="D678" s="147">
        <v>0.0</v>
      </c>
      <c r="E678" s="109" t="s">
        <v>1053</v>
      </c>
      <c r="F678" s="191"/>
      <c r="G678" s="158"/>
      <c r="H678" s="78"/>
      <c r="I678" s="78"/>
      <c r="J678" s="5"/>
      <c r="K678" s="6"/>
      <c r="L678" s="6"/>
      <c r="M678" s="6"/>
      <c r="N678" s="6"/>
      <c r="O678" s="6"/>
      <c r="P678" s="6"/>
      <c r="Q678" s="6"/>
      <c r="R678" s="6"/>
      <c r="S678" s="6"/>
      <c r="T678" s="6"/>
      <c r="U678" s="6"/>
      <c r="V678" s="6"/>
      <c r="W678" s="6"/>
      <c r="X678" s="6"/>
      <c r="Y678" s="6"/>
      <c r="Z678" s="6"/>
    </row>
    <row r="679">
      <c r="A679" s="148"/>
      <c r="B679" s="110"/>
      <c r="C679" s="121" t="s">
        <v>3619</v>
      </c>
      <c r="D679" s="147">
        <v>0.0</v>
      </c>
      <c r="E679" s="109" t="s">
        <v>1053</v>
      </c>
      <c r="F679" s="158"/>
      <c r="G679" s="158"/>
      <c r="H679" s="78"/>
      <c r="I679" s="78"/>
      <c r="J679" s="5"/>
      <c r="K679" s="6"/>
      <c r="L679" s="6"/>
      <c r="M679" s="6"/>
      <c r="N679" s="6"/>
      <c r="O679" s="6"/>
      <c r="P679" s="6"/>
      <c r="Q679" s="6"/>
      <c r="R679" s="6"/>
      <c r="S679" s="6"/>
      <c r="T679" s="6"/>
      <c r="U679" s="6"/>
      <c r="V679" s="6"/>
      <c r="W679" s="6"/>
      <c r="X679" s="6"/>
      <c r="Y679" s="6"/>
      <c r="Z679" s="6"/>
    </row>
    <row r="680">
      <c r="A680" s="148"/>
      <c r="B680" s="110"/>
      <c r="C680" s="134" t="s">
        <v>3620</v>
      </c>
      <c r="D680" s="147">
        <v>0.0</v>
      </c>
      <c r="E680" s="109" t="s">
        <v>1053</v>
      </c>
      <c r="F680" s="158"/>
      <c r="G680" s="158"/>
      <c r="H680" s="78"/>
      <c r="I680" s="78"/>
      <c r="J680" s="5"/>
      <c r="K680" s="6"/>
      <c r="L680" s="6"/>
      <c r="M680" s="6"/>
      <c r="N680" s="6"/>
      <c r="O680" s="6"/>
      <c r="P680" s="6"/>
      <c r="Q680" s="6"/>
      <c r="R680" s="6"/>
      <c r="S680" s="6"/>
      <c r="T680" s="6"/>
      <c r="U680" s="6"/>
      <c r="V680" s="6"/>
      <c r="W680" s="6"/>
      <c r="X680" s="6"/>
      <c r="Y680" s="6"/>
      <c r="Z680" s="6"/>
    </row>
    <row r="681" ht="75.0" customHeight="1">
      <c r="A681" s="148"/>
      <c r="B681" s="110"/>
      <c r="C681" s="134" t="s">
        <v>3621</v>
      </c>
      <c r="D681" s="147">
        <v>0.0</v>
      </c>
      <c r="E681" s="109" t="s">
        <v>1053</v>
      </c>
      <c r="F681" s="134" t="s">
        <v>3622</v>
      </c>
      <c r="G681" s="158"/>
      <c r="H681" s="78"/>
      <c r="I681" s="78"/>
      <c r="J681" s="5"/>
      <c r="K681" s="6"/>
      <c r="L681" s="6"/>
      <c r="M681" s="6"/>
      <c r="N681" s="6"/>
      <c r="O681" s="6"/>
      <c r="P681" s="6"/>
      <c r="Q681" s="6"/>
      <c r="R681" s="6"/>
      <c r="S681" s="6"/>
      <c r="T681" s="6"/>
      <c r="U681" s="6"/>
      <c r="V681" s="6"/>
      <c r="W681" s="6"/>
      <c r="X681" s="6"/>
      <c r="Y681" s="6"/>
      <c r="Z681" s="6"/>
    </row>
    <row r="682">
      <c r="A682" s="148"/>
      <c r="B682" s="110"/>
      <c r="C682" s="110" t="s">
        <v>3624</v>
      </c>
      <c r="D682" s="147">
        <v>0.0</v>
      </c>
      <c r="E682" s="109" t="s">
        <v>1053</v>
      </c>
      <c r="F682" s="158"/>
      <c r="G682" s="158"/>
      <c r="H682" s="78"/>
      <c r="I682" s="78"/>
      <c r="J682" s="5"/>
      <c r="K682" s="6"/>
      <c r="L682" s="6"/>
      <c r="M682" s="6"/>
      <c r="N682" s="6"/>
      <c r="O682" s="6"/>
      <c r="P682" s="6"/>
      <c r="Q682" s="6"/>
      <c r="R682" s="6"/>
      <c r="S682" s="6"/>
      <c r="T682" s="6"/>
      <c r="U682" s="6"/>
      <c r="V682" s="6"/>
      <c r="W682" s="6"/>
      <c r="X682" s="6"/>
      <c r="Y682" s="6"/>
      <c r="Z682" s="6"/>
    </row>
    <row r="683" ht="30.0" customHeight="1">
      <c r="A683" s="148"/>
      <c r="B683" s="110"/>
      <c r="C683" s="389" t="s">
        <v>2693</v>
      </c>
      <c r="D683" s="147">
        <v>0.0</v>
      </c>
      <c r="E683" s="109" t="s">
        <v>1053</v>
      </c>
      <c r="F683" s="158"/>
      <c r="G683" s="158"/>
      <c r="H683" s="78"/>
      <c r="I683" s="78"/>
      <c r="J683" s="5"/>
      <c r="K683" s="6"/>
      <c r="L683" s="6"/>
      <c r="M683" s="6"/>
      <c r="N683" s="6"/>
      <c r="O683" s="6"/>
      <c r="P683" s="6"/>
      <c r="Q683" s="6"/>
      <c r="R683" s="6"/>
      <c r="S683" s="6"/>
      <c r="T683" s="6"/>
      <c r="U683" s="6"/>
      <c r="V683" s="6"/>
      <c r="W683" s="6"/>
      <c r="X683" s="6"/>
      <c r="Y683" s="6"/>
      <c r="Z683" s="6"/>
    </row>
    <row r="684" ht="45.0" hidden="1" customHeight="1">
      <c r="A684" s="212" t="s">
        <v>2591</v>
      </c>
      <c r="B684" s="110" t="s">
        <v>2592</v>
      </c>
      <c r="C684" s="134"/>
      <c r="D684" s="158"/>
      <c r="E684" s="109"/>
      <c r="F684" s="158"/>
      <c r="G684" s="158"/>
      <c r="H684" s="78"/>
      <c r="I684" s="78"/>
      <c r="J684" s="5"/>
      <c r="K684" s="6"/>
      <c r="L684" s="6"/>
      <c r="M684" s="6"/>
      <c r="N684" s="6"/>
      <c r="O684" s="6"/>
      <c r="P684" s="6"/>
      <c r="Q684" s="6"/>
      <c r="R684" s="6"/>
      <c r="S684" s="6"/>
      <c r="T684" s="6"/>
      <c r="U684" s="6"/>
      <c r="V684" s="6"/>
      <c r="W684" s="6"/>
      <c r="X684" s="6"/>
      <c r="Y684" s="6"/>
      <c r="Z684" s="6"/>
    </row>
    <row r="685" ht="39.75" customHeight="1">
      <c r="A685" s="152" t="s">
        <v>2593</v>
      </c>
      <c r="B685" s="99" t="s">
        <v>2594</v>
      </c>
      <c r="C685" s="3"/>
      <c r="D685" s="3"/>
      <c r="E685" s="3"/>
      <c r="F685" s="3"/>
      <c r="G685" s="4"/>
      <c r="H685" s="78">
        <f>SUM(D686:D687)</f>
        <v>0</v>
      </c>
      <c r="I685" s="78">
        <f>COUNT(D686:D687)*2</f>
        <v>4</v>
      </c>
      <c r="J685" s="5"/>
      <c r="K685" s="6"/>
      <c r="L685" s="6"/>
      <c r="M685" s="6"/>
      <c r="N685" s="6"/>
      <c r="O685" s="6"/>
      <c r="P685" s="6"/>
      <c r="Q685" s="6"/>
      <c r="R685" s="6"/>
      <c r="S685" s="6"/>
      <c r="T685" s="6"/>
      <c r="U685" s="6"/>
      <c r="V685" s="6"/>
      <c r="W685" s="6"/>
      <c r="X685" s="6"/>
      <c r="Y685" s="6"/>
      <c r="Z685" s="6"/>
    </row>
    <row r="686" ht="30.0" customHeight="1">
      <c r="A686" s="148" t="s">
        <v>2597</v>
      </c>
      <c r="B686" s="110" t="s">
        <v>2598</v>
      </c>
      <c r="C686" s="110" t="s">
        <v>3546</v>
      </c>
      <c r="D686" s="147">
        <v>0.0</v>
      </c>
      <c r="E686" s="109" t="s">
        <v>1053</v>
      </c>
      <c r="F686" s="158"/>
      <c r="G686" s="147"/>
      <c r="H686" s="78"/>
      <c r="I686" s="78"/>
      <c r="J686" s="5"/>
      <c r="K686" s="6"/>
      <c r="L686" s="6"/>
      <c r="M686" s="6"/>
      <c r="N686" s="6"/>
      <c r="O686" s="6"/>
      <c r="P686" s="6"/>
      <c r="Q686" s="6"/>
      <c r="R686" s="6"/>
      <c r="S686" s="6"/>
      <c r="T686" s="6"/>
      <c r="U686" s="6"/>
      <c r="V686" s="6"/>
      <c r="W686" s="6"/>
      <c r="X686" s="6"/>
      <c r="Y686" s="6"/>
      <c r="Z686" s="6"/>
    </row>
    <row r="687">
      <c r="A687" s="148"/>
      <c r="B687" s="110"/>
      <c r="C687" s="110" t="s">
        <v>3616</v>
      </c>
      <c r="D687" s="147">
        <v>0.0</v>
      </c>
      <c r="E687" s="109" t="s">
        <v>1053</v>
      </c>
      <c r="F687" s="158"/>
      <c r="G687" s="147"/>
      <c r="H687" s="78"/>
      <c r="I687" s="78"/>
      <c r="J687" s="5"/>
      <c r="K687" s="6"/>
      <c r="L687" s="6"/>
      <c r="M687" s="6"/>
      <c r="N687" s="6"/>
      <c r="O687" s="6"/>
      <c r="P687" s="6"/>
      <c r="Q687" s="6"/>
      <c r="R687" s="6"/>
      <c r="S687" s="6"/>
      <c r="T687" s="6"/>
      <c r="U687" s="6"/>
      <c r="V687" s="6"/>
      <c r="W687" s="6"/>
      <c r="X687" s="6"/>
      <c r="Y687" s="6"/>
      <c r="Z687" s="6"/>
    </row>
    <row r="688" ht="45.0" hidden="1" customHeight="1">
      <c r="A688" s="212" t="s">
        <v>2617</v>
      </c>
      <c r="B688" s="110" t="s">
        <v>2622</v>
      </c>
      <c r="C688" s="110"/>
      <c r="D688" s="158"/>
      <c r="E688" s="109"/>
      <c r="F688" s="158"/>
      <c r="G688" s="158"/>
      <c r="H688" s="78"/>
      <c r="I688" s="78"/>
      <c r="J688" s="5"/>
      <c r="K688" s="6"/>
      <c r="L688" s="6"/>
      <c r="M688" s="6"/>
      <c r="N688" s="6"/>
      <c r="O688" s="6"/>
      <c r="P688" s="6"/>
      <c r="Q688" s="6"/>
      <c r="R688" s="6"/>
      <c r="S688" s="6"/>
      <c r="T688" s="6"/>
      <c r="U688" s="6"/>
      <c r="V688" s="6"/>
      <c r="W688" s="6"/>
      <c r="X688" s="6"/>
      <c r="Y688" s="6"/>
      <c r="Z688" s="6"/>
    </row>
    <row r="689">
      <c r="A689" s="390"/>
      <c r="B689" s="78" t="s">
        <v>52</v>
      </c>
      <c r="C689" s="78"/>
      <c r="D689" s="78" t="s">
        <v>2675</v>
      </c>
      <c r="E689" s="78"/>
      <c r="F689" s="78"/>
      <c r="G689" s="18"/>
      <c r="H689" s="78"/>
      <c r="I689" s="78"/>
      <c r="J689" s="18"/>
      <c r="K689" s="6"/>
      <c r="L689" s="6"/>
      <c r="M689" s="6"/>
      <c r="N689" s="6"/>
      <c r="O689" s="6"/>
      <c r="P689" s="6"/>
      <c r="Q689" s="6"/>
      <c r="R689" s="6"/>
      <c r="S689" s="6"/>
      <c r="T689" s="6"/>
      <c r="U689" s="6"/>
      <c r="V689" s="6"/>
      <c r="W689" s="6"/>
      <c r="X689" s="6"/>
      <c r="Y689" s="6"/>
      <c r="Z689" s="6"/>
    </row>
    <row r="690">
      <c r="A690" s="390" t="s">
        <v>18</v>
      </c>
      <c r="B690" s="78">
        <f>IF(E690=0,0,H42)</f>
        <v>17</v>
      </c>
      <c r="C690" s="78">
        <f>IF(E690=0,0,I42)</f>
        <v>24</v>
      </c>
      <c r="D690" s="289">
        <f>IF(D698=0,0,B690/C690)</f>
        <v>0.7083333333</v>
      </c>
      <c r="E690" s="78">
        <f>H2</f>
        <v>6</v>
      </c>
      <c r="F690" s="78"/>
      <c r="G690" s="282"/>
      <c r="H690" s="78"/>
      <c r="I690" s="78"/>
      <c r="J690" s="18"/>
      <c r="K690" s="6"/>
      <c r="L690" s="6"/>
      <c r="M690" s="6"/>
      <c r="N690" s="6"/>
      <c r="O690" s="6"/>
      <c r="P690" s="6"/>
      <c r="Q690" s="6"/>
      <c r="R690" s="6"/>
      <c r="S690" s="6"/>
      <c r="T690" s="6"/>
      <c r="U690" s="6"/>
      <c r="V690" s="6"/>
      <c r="W690" s="6"/>
      <c r="X690" s="6"/>
      <c r="Y690" s="6"/>
      <c r="Z690" s="6"/>
    </row>
    <row r="691">
      <c r="A691" s="390" t="s">
        <v>23</v>
      </c>
      <c r="B691" s="78">
        <f>IF(E690=0,0,H101)</f>
        <v>36</v>
      </c>
      <c r="C691" s="78">
        <f>IF(E690=0,0,I101)</f>
        <v>56</v>
      </c>
      <c r="D691" s="289">
        <f>IF(D698=0,0,B691/C691)</f>
        <v>0.6428571429</v>
      </c>
      <c r="E691" s="78"/>
      <c r="F691" s="78"/>
      <c r="G691" s="282"/>
      <c r="H691" s="78"/>
      <c r="I691" s="78"/>
      <c r="J691" s="18"/>
      <c r="K691" s="6"/>
      <c r="L691" s="6"/>
      <c r="M691" s="6"/>
      <c r="N691" s="6"/>
      <c r="O691" s="6"/>
      <c r="P691" s="6"/>
      <c r="Q691" s="6"/>
      <c r="R691" s="6"/>
      <c r="S691" s="6"/>
      <c r="T691" s="6"/>
      <c r="U691" s="6"/>
      <c r="V691" s="6"/>
      <c r="W691" s="6"/>
      <c r="X691" s="6"/>
      <c r="Y691" s="6"/>
      <c r="Z691" s="6"/>
    </row>
    <row r="692">
      <c r="A692" s="390" t="s">
        <v>25</v>
      </c>
      <c r="B692" s="78">
        <f>IF(E690=0,0,H148)</f>
        <v>123</v>
      </c>
      <c r="C692" s="78">
        <f>IF(E690=0,0,I148)</f>
        <v>160</v>
      </c>
      <c r="D692" s="289">
        <f>IF(D698=0,0,B692/C692)</f>
        <v>0.76875</v>
      </c>
      <c r="E692" s="78"/>
      <c r="F692" s="78"/>
      <c r="G692" s="282"/>
      <c r="H692" s="78"/>
      <c r="I692" s="78"/>
      <c r="J692" s="18"/>
      <c r="K692" s="6"/>
      <c r="L692" s="6"/>
      <c r="M692" s="6"/>
      <c r="N692" s="6"/>
      <c r="O692" s="6"/>
      <c r="P692" s="6"/>
      <c r="Q692" s="6"/>
      <c r="R692" s="6"/>
      <c r="S692" s="6"/>
      <c r="T692" s="6"/>
      <c r="U692" s="6"/>
      <c r="V692" s="6"/>
      <c r="W692" s="6"/>
      <c r="X692" s="6"/>
      <c r="Y692" s="6"/>
      <c r="Z692" s="6"/>
    </row>
    <row r="693">
      <c r="A693" s="390" t="s">
        <v>27</v>
      </c>
      <c r="B693" s="78">
        <f>IF(E690=0,0,H240)</f>
        <v>90</v>
      </c>
      <c r="C693" s="78">
        <f>IF(E690=0,0,I240)</f>
        <v>124</v>
      </c>
      <c r="D693" s="289">
        <f>IF(D698=0,0,B693/C693)</f>
        <v>0.7258064516</v>
      </c>
      <c r="E693" s="78"/>
      <c r="F693" s="78"/>
      <c r="G693" s="282"/>
      <c r="H693" s="78"/>
      <c r="I693" s="78"/>
      <c r="J693" s="18"/>
      <c r="K693" s="6"/>
      <c r="L693" s="6"/>
      <c r="M693" s="6"/>
      <c r="N693" s="6"/>
      <c r="O693" s="6"/>
      <c r="P693" s="6"/>
      <c r="Q693" s="6"/>
      <c r="R693" s="6"/>
      <c r="S693" s="6"/>
      <c r="T693" s="6"/>
      <c r="U693" s="6"/>
      <c r="V693" s="6"/>
      <c r="W693" s="6"/>
      <c r="X693" s="6"/>
      <c r="Y693" s="6"/>
      <c r="Z693" s="6"/>
    </row>
    <row r="694">
      <c r="A694" s="390" t="s">
        <v>29</v>
      </c>
      <c r="B694" s="78">
        <f>IF(E690=0,0,H328)</f>
        <v>148</v>
      </c>
      <c r="C694" s="78">
        <f>IF(E690=0,0,I328)</f>
        <v>206</v>
      </c>
      <c r="D694" s="289">
        <f>IF(D698=0,0,B694/C694)</f>
        <v>0.7184466019</v>
      </c>
      <c r="E694" s="78"/>
      <c r="F694" s="78"/>
      <c r="G694" s="282"/>
      <c r="H694" s="78"/>
      <c r="I694" s="78"/>
      <c r="J694" s="18"/>
      <c r="K694" s="6"/>
      <c r="L694" s="6"/>
      <c r="M694" s="6"/>
      <c r="N694" s="6"/>
      <c r="O694" s="6"/>
      <c r="P694" s="6"/>
      <c r="Q694" s="6"/>
      <c r="R694" s="6"/>
      <c r="S694" s="6"/>
      <c r="T694" s="6"/>
      <c r="U694" s="6"/>
      <c r="V694" s="6"/>
      <c r="W694" s="6"/>
      <c r="X694" s="6"/>
      <c r="Y694" s="6"/>
      <c r="Z694" s="6"/>
    </row>
    <row r="695">
      <c r="A695" s="390" t="s">
        <v>31</v>
      </c>
      <c r="B695" s="78">
        <f>IF(E690=0,0,H516)</f>
        <v>95</v>
      </c>
      <c r="C695" s="78">
        <f>IF(E690=0,0,I516)</f>
        <v>144</v>
      </c>
      <c r="D695" s="289">
        <f>IF(D698=0,0,B695/C695)</f>
        <v>0.6597222222</v>
      </c>
      <c r="E695" s="78"/>
      <c r="F695" s="78"/>
      <c r="G695" s="282"/>
      <c r="H695" s="78"/>
      <c r="I695" s="78"/>
      <c r="J695" s="18"/>
      <c r="K695" s="6"/>
      <c r="L695" s="6"/>
      <c r="M695" s="6"/>
      <c r="N695" s="6"/>
      <c r="O695" s="6"/>
      <c r="P695" s="6"/>
      <c r="Q695" s="6"/>
      <c r="R695" s="6"/>
      <c r="S695" s="6"/>
      <c r="T695" s="6"/>
      <c r="U695" s="6"/>
      <c r="V695" s="6"/>
      <c r="W695" s="6"/>
      <c r="X695" s="6"/>
      <c r="Y695" s="6"/>
      <c r="Z695" s="6"/>
    </row>
    <row r="696">
      <c r="A696" s="390" t="s">
        <v>33</v>
      </c>
      <c r="B696" s="78">
        <f>IF(E690=0,0,H596)</f>
        <v>2</v>
      </c>
      <c r="C696" s="78">
        <f>IF(E690=0,0,I596)</f>
        <v>92</v>
      </c>
      <c r="D696" s="289">
        <f>IF(D698=0,0,B696/C696)</f>
        <v>0.02173913043</v>
      </c>
      <c r="E696" s="78"/>
      <c r="F696" s="78"/>
      <c r="G696" s="282"/>
      <c r="H696" s="78"/>
      <c r="I696" s="78"/>
      <c r="J696" s="18"/>
      <c r="K696" s="6"/>
      <c r="L696" s="6"/>
      <c r="M696" s="6"/>
      <c r="N696" s="6"/>
      <c r="O696" s="6"/>
      <c r="P696" s="6"/>
      <c r="Q696" s="6"/>
      <c r="R696" s="6"/>
      <c r="S696" s="6"/>
      <c r="T696" s="6"/>
      <c r="U696" s="6"/>
      <c r="V696" s="6"/>
      <c r="W696" s="6"/>
      <c r="X696" s="6"/>
      <c r="Y696" s="6"/>
      <c r="Z696" s="6"/>
    </row>
    <row r="697">
      <c r="A697" s="390" t="s">
        <v>35</v>
      </c>
      <c r="B697" s="78">
        <f>IF(E690=0,0,H656)</f>
        <v>0</v>
      </c>
      <c r="C697" s="78">
        <f>IF(E690=0,0,I656)</f>
        <v>48</v>
      </c>
      <c r="D697" s="289">
        <f>IF(D698=0,0,B697/C697)</f>
        <v>0</v>
      </c>
      <c r="E697" s="78"/>
      <c r="F697" s="78"/>
      <c r="G697" s="282"/>
      <c r="H697" s="78"/>
      <c r="I697" s="78"/>
      <c r="J697" s="18"/>
      <c r="K697" s="6"/>
      <c r="L697" s="6"/>
      <c r="M697" s="6"/>
      <c r="N697" s="6"/>
      <c r="O697" s="6"/>
      <c r="P697" s="6"/>
      <c r="Q697" s="6"/>
      <c r="R697" s="6"/>
      <c r="S697" s="6"/>
      <c r="T697" s="6"/>
      <c r="U697" s="6"/>
      <c r="V697" s="6"/>
      <c r="W697" s="6"/>
      <c r="X697" s="6"/>
      <c r="Y697" s="6"/>
      <c r="Z697" s="6"/>
    </row>
    <row r="698">
      <c r="A698" s="390" t="s">
        <v>2679</v>
      </c>
      <c r="B698" s="78">
        <f>IF(H2=0,0,SUM(B690:B697))</f>
        <v>511</v>
      </c>
      <c r="C698" s="78">
        <f>IF(H2=0,0,SUM(C690:C697))</f>
        <v>854</v>
      </c>
      <c r="D698" s="289">
        <f>IF(H2=0,0,B698/C698)</f>
        <v>0.5983606557</v>
      </c>
      <c r="E698" s="78"/>
      <c r="F698" s="78"/>
      <c r="G698" s="282"/>
      <c r="H698" s="78"/>
      <c r="I698" s="78"/>
      <c r="J698" s="18"/>
      <c r="K698" s="6"/>
      <c r="L698" s="6"/>
      <c r="M698" s="6"/>
      <c r="N698" s="6"/>
      <c r="O698" s="6"/>
      <c r="P698" s="6"/>
      <c r="Q698" s="6"/>
      <c r="R698" s="6"/>
      <c r="S698" s="6"/>
      <c r="T698" s="6"/>
      <c r="U698" s="6"/>
      <c r="V698" s="6"/>
      <c r="W698" s="6"/>
      <c r="X698" s="6"/>
      <c r="Y698" s="6"/>
      <c r="Z698" s="6"/>
    </row>
    <row r="699">
      <c r="A699" s="390"/>
      <c r="B699" s="78"/>
      <c r="C699" s="78"/>
      <c r="D699" s="289"/>
      <c r="E699" s="78"/>
      <c r="F699" s="78"/>
      <c r="G699" s="282"/>
      <c r="H699" s="78"/>
      <c r="I699" s="78"/>
      <c r="J699" s="18"/>
      <c r="K699" s="6"/>
      <c r="L699" s="6"/>
      <c r="M699" s="6"/>
      <c r="N699" s="6"/>
      <c r="O699" s="6"/>
      <c r="P699" s="6"/>
      <c r="Q699" s="6"/>
      <c r="R699" s="6"/>
      <c r="S699" s="6"/>
      <c r="T699" s="6"/>
      <c r="U699" s="6"/>
      <c r="V699" s="6"/>
      <c r="W699" s="6"/>
      <c r="X699" s="6"/>
      <c r="Y699" s="6"/>
      <c r="Z699" s="6"/>
    </row>
    <row r="700">
      <c r="A700" s="390">
        <v>0.0</v>
      </c>
      <c r="B700" s="78"/>
      <c r="C700" s="78"/>
      <c r="D700" s="78"/>
      <c r="E700" s="78"/>
      <c r="F700" s="78"/>
      <c r="G700" s="282"/>
      <c r="H700" s="78"/>
      <c r="I700" s="78"/>
      <c r="J700" s="18"/>
      <c r="K700" s="6"/>
      <c r="L700" s="6"/>
      <c r="M700" s="6"/>
      <c r="N700" s="6"/>
      <c r="O700" s="6"/>
      <c r="P700" s="6"/>
      <c r="Q700" s="6"/>
      <c r="R700" s="6"/>
      <c r="S700" s="6"/>
      <c r="T700" s="6"/>
      <c r="U700" s="6"/>
      <c r="V700" s="6"/>
      <c r="W700" s="6"/>
      <c r="X700" s="6"/>
      <c r="Y700" s="6"/>
      <c r="Z700" s="6"/>
    </row>
    <row r="701">
      <c r="A701" s="390">
        <v>1.0</v>
      </c>
      <c r="B701" s="78"/>
      <c r="C701" s="78"/>
      <c r="D701" s="78"/>
      <c r="E701" s="78"/>
      <c r="F701" s="78"/>
      <c r="G701" s="282"/>
      <c r="H701" s="78"/>
      <c r="I701" s="78"/>
      <c r="J701" s="18"/>
      <c r="K701" s="6"/>
      <c r="L701" s="6"/>
      <c r="M701" s="6"/>
      <c r="N701" s="6"/>
      <c r="O701" s="6"/>
      <c r="P701" s="6"/>
      <c r="Q701" s="6"/>
      <c r="R701" s="6"/>
      <c r="S701" s="6"/>
      <c r="T701" s="6"/>
      <c r="U701" s="6"/>
      <c r="V701" s="6"/>
      <c r="W701" s="6"/>
      <c r="X701" s="6"/>
      <c r="Y701" s="6"/>
      <c r="Z701" s="6"/>
    </row>
    <row r="702">
      <c r="A702" s="390">
        <v>2.0</v>
      </c>
      <c r="B702" s="78"/>
      <c r="C702" s="78"/>
      <c r="D702" s="78"/>
      <c r="E702" s="78"/>
      <c r="F702" s="78"/>
      <c r="G702" s="282"/>
      <c r="H702" s="78"/>
      <c r="I702" s="78"/>
      <c r="J702" s="18"/>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41:$G$688"/>
  <mergeCells count="117">
    <mergeCell ref="B338:G338"/>
    <mergeCell ref="B347:G347"/>
    <mergeCell ref="B313:G313"/>
    <mergeCell ref="B316:G316"/>
    <mergeCell ref="B320:G320"/>
    <mergeCell ref="B310:G310"/>
    <mergeCell ref="B376:G376"/>
    <mergeCell ref="B325:G325"/>
    <mergeCell ref="B357:G357"/>
    <mergeCell ref="B516:F516"/>
    <mergeCell ref="B517:G517"/>
    <mergeCell ref="B525:G525"/>
    <mergeCell ref="B538:G538"/>
    <mergeCell ref="B547:G547"/>
    <mergeCell ref="B562:G562"/>
    <mergeCell ref="B580:G580"/>
    <mergeCell ref="B485:G485"/>
    <mergeCell ref="B479:G479"/>
    <mergeCell ref="B452:G452"/>
    <mergeCell ref="B457:G457"/>
    <mergeCell ref="B448:G448"/>
    <mergeCell ref="B493:G493"/>
    <mergeCell ref="B500:G500"/>
    <mergeCell ref="B505:G505"/>
    <mergeCell ref="B467:G467"/>
    <mergeCell ref="B474:G474"/>
    <mergeCell ref="B657:G657"/>
    <mergeCell ref="B665:G665"/>
    <mergeCell ref="B600:G600"/>
    <mergeCell ref="B604:G604"/>
    <mergeCell ref="B596:G596"/>
    <mergeCell ref="B597:G597"/>
    <mergeCell ref="B673:G673"/>
    <mergeCell ref="B685:G685"/>
    <mergeCell ref="B656:G656"/>
    <mergeCell ref="B634:G634"/>
    <mergeCell ref="B638:G638"/>
    <mergeCell ref="B609:G609"/>
    <mergeCell ref="B281:G281"/>
    <mergeCell ref="B294:G294"/>
    <mergeCell ref="B300:G300"/>
    <mergeCell ref="B305:G305"/>
    <mergeCell ref="B267:G267"/>
    <mergeCell ref="B199:G199"/>
    <mergeCell ref="B215:G215"/>
    <mergeCell ref="B227:G227"/>
    <mergeCell ref="B240:G240"/>
    <mergeCell ref="B241:G241"/>
    <mergeCell ref="B250:G250"/>
    <mergeCell ref="B191:G191"/>
    <mergeCell ref="B328:G328"/>
    <mergeCell ref="B329:G329"/>
    <mergeCell ref="B370:G370"/>
    <mergeCell ref="B367:G367"/>
    <mergeCell ref="B390:G390"/>
    <mergeCell ref="B399:G399"/>
    <mergeCell ref="B412:G412"/>
    <mergeCell ref="B416:G416"/>
    <mergeCell ref="B429:G429"/>
    <mergeCell ref="B433:G433"/>
    <mergeCell ref="B646:G646"/>
    <mergeCell ref="B651:G651"/>
    <mergeCell ref="B123:G123"/>
    <mergeCell ref="B128:G128"/>
    <mergeCell ref="B135:G135"/>
    <mergeCell ref="B148:G148"/>
    <mergeCell ref="B149:G149"/>
    <mergeCell ref="B176:G176"/>
    <mergeCell ref="B117:G117"/>
    <mergeCell ref="B25:I25"/>
    <mergeCell ref="B23:I23"/>
    <mergeCell ref="B24:I24"/>
    <mergeCell ref="A4:B4"/>
    <mergeCell ref="A5:B5"/>
    <mergeCell ref="A6:B6"/>
    <mergeCell ref="C5:E5"/>
    <mergeCell ref="C6:E6"/>
    <mergeCell ref="G6:I6"/>
    <mergeCell ref="G5:I5"/>
    <mergeCell ref="A1:I1"/>
    <mergeCell ref="A2:G2"/>
    <mergeCell ref="H2:I2"/>
    <mergeCell ref="A3:I3"/>
    <mergeCell ref="C4:E4"/>
    <mergeCell ref="G4:I4"/>
    <mergeCell ref="D8:I8"/>
    <mergeCell ref="A7:I7"/>
    <mergeCell ref="D9:I16"/>
    <mergeCell ref="B32:I32"/>
    <mergeCell ref="B26:I26"/>
    <mergeCell ref="B27:I27"/>
    <mergeCell ref="B28:I28"/>
    <mergeCell ref="B29:I29"/>
    <mergeCell ref="A8:C8"/>
    <mergeCell ref="B101:G101"/>
    <mergeCell ref="B102:G102"/>
    <mergeCell ref="B37:I37"/>
    <mergeCell ref="B42:G42"/>
    <mergeCell ref="B74:G74"/>
    <mergeCell ref="B62:G62"/>
    <mergeCell ref="B78:G78"/>
    <mergeCell ref="B90:G90"/>
    <mergeCell ref="B98:G98"/>
    <mergeCell ref="B43:G43"/>
    <mergeCell ref="A17:I17"/>
    <mergeCell ref="B18:I18"/>
    <mergeCell ref="B19:I19"/>
    <mergeCell ref="B20:I20"/>
    <mergeCell ref="B21:I21"/>
    <mergeCell ref="B22:I22"/>
    <mergeCell ref="B30:I30"/>
    <mergeCell ref="B31:I31"/>
    <mergeCell ref="B33:I33"/>
    <mergeCell ref="B34:I34"/>
    <mergeCell ref="B35:I35"/>
    <mergeCell ref="B36:I36"/>
    <mergeCell ref="A38:I40"/>
  </mergeCells>
  <dataValidations>
    <dataValidation type="list" allowBlank="1" showErrorMessage="1" sqref="D41 D44:D61 D63:D73 D75:D77 D79:D89 D91:D97 D99:D100 D103:D116 D118:D122 D124:D127 D129:D134 D136:D147 D150:D175 D177:D190 D192:D198 D200:D214 D216:D226 D228:D239 D242:D249 D251:D266 D268:D280 D282:D293 D295:D299 D301:D304 D306:D309 D311:D312 D314:D315 D317:D319 D321:D324 D326:D327 D330:D337 D339:D346 D348:D356 D358:D366 D368:D369 D371:D375 D377:D389 D391:D398 D400:D411 D413:D415 D417:D428 D430:D432 D434:D447 D449:D451 D453:D456 D458:D466 D468:D473 D475:D478 D480:D484 D486:D492 D494:D499 D501:D504 D506:D515 D518:D524 D526:D537 D539:D546 D548:D561 D563:D579 D581:D595 D598:D599 D601:D603 D605:D608 D610:D633 D635:D637 D639:D645 D647:D650 D652:D655 D658:D664 D666:D672 D674:D684 D686:D689 D699:D702">
      <formula1>$A$700:$A$702</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10.38"/>
    <col customWidth="1" min="2" max="2" width="27.75"/>
    <col customWidth="1" min="3" max="3" width="22.75"/>
    <col customWidth="1" min="4" max="4" width="6.0"/>
    <col customWidth="1" min="5" max="5" width="6.25"/>
    <col customWidth="1" min="6" max="6" width="21.63"/>
    <col customWidth="1" min="7" max="7" width="20.38"/>
    <col customWidth="1" min="8" max="8" width="4.25"/>
    <col customWidth="1" min="9" max="9" width="4.13"/>
    <col customWidth="1" min="10" max="10" width="6.88"/>
    <col customWidth="1" min="11" max="26" width="7.63"/>
  </cols>
  <sheetData>
    <row r="1" ht="33.75" customHeight="1">
      <c r="A1" s="1" t="s">
        <v>0</v>
      </c>
      <c r="B1" s="3"/>
      <c r="C1" s="3"/>
      <c r="D1" s="3"/>
      <c r="E1" s="3"/>
      <c r="F1" s="3"/>
      <c r="G1" s="3"/>
      <c r="H1" s="3"/>
      <c r="I1" s="4"/>
      <c r="J1" s="5"/>
      <c r="K1" s="6"/>
      <c r="L1" s="6"/>
      <c r="M1" s="6"/>
      <c r="N1" s="6"/>
      <c r="O1" s="6"/>
      <c r="P1" s="6"/>
      <c r="Q1" s="6"/>
      <c r="R1" s="6"/>
      <c r="S1" s="6"/>
      <c r="T1" s="6"/>
      <c r="U1" s="6"/>
      <c r="V1" s="6"/>
      <c r="W1" s="6"/>
      <c r="X1" s="6"/>
      <c r="Y1" s="6"/>
      <c r="Z1" s="6"/>
    </row>
    <row r="2" ht="33.75" customHeight="1">
      <c r="A2" s="1" t="s">
        <v>3625</v>
      </c>
      <c r="B2" s="3"/>
      <c r="C2" s="3"/>
      <c r="D2" s="3"/>
      <c r="E2" s="3"/>
      <c r="F2" s="3"/>
      <c r="G2" s="3"/>
      <c r="H2" s="8">
        <v>7.0</v>
      </c>
      <c r="I2" s="4"/>
      <c r="J2" s="5"/>
      <c r="K2" s="6"/>
      <c r="L2" s="6"/>
      <c r="M2" s="6"/>
      <c r="N2" s="6"/>
      <c r="O2" s="6"/>
      <c r="P2" s="6"/>
      <c r="Q2" s="6"/>
      <c r="R2" s="6"/>
      <c r="S2" s="6"/>
      <c r="T2" s="6"/>
      <c r="U2" s="6"/>
      <c r="V2" s="6"/>
      <c r="W2" s="6"/>
      <c r="X2" s="6"/>
      <c r="Y2" s="6"/>
      <c r="Z2" s="6"/>
    </row>
    <row r="3" ht="28.5" customHeight="1">
      <c r="A3" s="11" t="s">
        <v>4</v>
      </c>
      <c r="B3" s="3"/>
      <c r="C3" s="3"/>
      <c r="D3" s="3"/>
      <c r="E3" s="3"/>
      <c r="F3" s="3"/>
      <c r="G3" s="3"/>
      <c r="H3" s="3"/>
      <c r="I3" s="4"/>
      <c r="J3" s="5"/>
      <c r="K3" s="6"/>
      <c r="L3" s="6"/>
      <c r="M3" s="6"/>
      <c r="N3" s="6"/>
      <c r="O3" s="6"/>
      <c r="P3" s="6"/>
      <c r="Q3" s="6"/>
      <c r="R3" s="6"/>
      <c r="S3" s="6"/>
      <c r="T3" s="6"/>
      <c r="U3" s="6"/>
      <c r="V3" s="6"/>
      <c r="W3" s="6"/>
      <c r="X3" s="6"/>
      <c r="Y3" s="6"/>
      <c r="Z3" s="6"/>
    </row>
    <row r="4" ht="28.5" customHeight="1">
      <c r="A4" s="14" t="s">
        <v>5</v>
      </c>
      <c r="B4" s="4"/>
      <c r="C4" s="11"/>
      <c r="D4" s="3"/>
      <c r="E4" s="4"/>
      <c r="F4" s="16" t="s">
        <v>8</v>
      </c>
      <c r="G4" s="11"/>
      <c r="H4" s="3"/>
      <c r="I4" s="4"/>
      <c r="J4" s="5"/>
      <c r="K4" s="6"/>
      <c r="L4" s="6"/>
      <c r="M4" s="6"/>
      <c r="N4" s="6"/>
      <c r="O4" s="6"/>
      <c r="P4" s="6"/>
      <c r="Q4" s="6"/>
      <c r="R4" s="6"/>
      <c r="S4" s="6"/>
      <c r="T4" s="6"/>
      <c r="U4" s="6"/>
      <c r="V4" s="6"/>
      <c r="W4" s="6"/>
      <c r="X4" s="6"/>
      <c r="Y4" s="6"/>
      <c r="Z4" s="6"/>
    </row>
    <row r="5" ht="28.5" customHeight="1">
      <c r="A5" s="20" t="s">
        <v>9</v>
      </c>
      <c r="B5" s="4"/>
      <c r="C5" s="21"/>
      <c r="D5" s="3"/>
      <c r="E5" s="4"/>
      <c r="F5" s="23" t="s">
        <v>11</v>
      </c>
      <c r="G5" s="11"/>
      <c r="H5" s="3"/>
      <c r="I5" s="4"/>
      <c r="J5" s="5"/>
      <c r="K5" s="6"/>
      <c r="L5" s="6"/>
      <c r="M5" s="6"/>
      <c r="N5" s="6"/>
      <c r="O5" s="6"/>
      <c r="P5" s="6"/>
      <c r="Q5" s="6"/>
      <c r="R5" s="6"/>
      <c r="S5" s="6"/>
      <c r="T5" s="6"/>
      <c r="U5" s="6"/>
      <c r="V5" s="6"/>
      <c r="W5" s="6"/>
      <c r="X5" s="6"/>
      <c r="Y5" s="6"/>
      <c r="Z5" s="6"/>
    </row>
    <row r="6" ht="42.0" customHeight="1">
      <c r="A6" s="20" t="s">
        <v>12</v>
      </c>
      <c r="B6" s="4"/>
      <c r="C6" s="26"/>
      <c r="D6" s="3"/>
      <c r="E6" s="4"/>
      <c r="F6" s="23" t="s">
        <v>13</v>
      </c>
      <c r="G6" s="11"/>
      <c r="H6" s="3"/>
      <c r="I6" s="4"/>
      <c r="J6" s="5"/>
      <c r="K6" s="6"/>
      <c r="L6" s="6"/>
      <c r="M6" s="6"/>
      <c r="N6" s="6"/>
      <c r="O6" s="6"/>
      <c r="P6" s="6"/>
      <c r="Q6" s="6"/>
      <c r="R6" s="6"/>
      <c r="S6" s="6"/>
      <c r="T6" s="6"/>
      <c r="U6" s="6"/>
      <c r="V6" s="6"/>
      <c r="W6" s="6"/>
      <c r="X6" s="6"/>
      <c r="Y6" s="6"/>
      <c r="Z6" s="6"/>
    </row>
    <row r="7" ht="33.75" customHeight="1">
      <c r="A7" s="29" t="s">
        <v>3626</v>
      </c>
      <c r="B7" s="9"/>
      <c r="C7" s="9"/>
      <c r="D7" s="9"/>
      <c r="E7" s="9"/>
      <c r="F7" s="9"/>
      <c r="G7" s="9"/>
      <c r="H7" s="9"/>
      <c r="I7" s="10"/>
      <c r="J7" s="5"/>
      <c r="K7" s="6"/>
      <c r="L7" s="6"/>
      <c r="M7" s="6"/>
      <c r="N7" s="6"/>
      <c r="O7" s="6"/>
      <c r="P7" s="6"/>
      <c r="Q7" s="6"/>
      <c r="R7" s="6"/>
      <c r="S7" s="6"/>
      <c r="T7" s="6"/>
      <c r="U7" s="6"/>
      <c r="V7" s="6"/>
      <c r="W7" s="6"/>
      <c r="X7" s="6"/>
      <c r="Y7" s="6"/>
      <c r="Z7" s="6"/>
    </row>
    <row r="8" ht="33.0" customHeight="1">
      <c r="A8" s="313" t="s">
        <v>15</v>
      </c>
      <c r="B8" s="67"/>
      <c r="C8" s="68"/>
      <c r="D8" s="37" t="s">
        <v>3627</v>
      </c>
      <c r="E8" s="3"/>
      <c r="F8" s="3"/>
      <c r="G8" s="3"/>
      <c r="H8" s="3"/>
      <c r="I8" s="4"/>
      <c r="J8" s="5"/>
      <c r="K8" s="6"/>
      <c r="L8" s="6"/>
      <c r="M8" s="6"/>
      <c r="N8" s="6"/>
      <c r="O8" s="6"/>
      <c r="P8" s="6"/>
      <c r="Q8" s="6"/>
      <c r="R8" s="6"/>
      <c r="S8" s="6"/>
      <c r="T8" s="6"/>
      <c r="U8" s="6"/>
      <c r="V8" s="6"/>
      <c r="W8" s="6"/>
      <c r="X8" s="6"/>
      <c r="Y8" s="6"/>
      <c r="Z8" s="6"/>
    </row>
    <row r="9" ht="33.0" customHeight="1">
      <c r="A9" s="296" t="s">
        <v>18</v>
      </c>
      <c r="B9" s="298" t="s">
        <v>19</v>
      </c>
      <c r="C9" s="291">
        <f>'NRC '!D658</f>
        <v>0.7142857143</v>
      </c>
      <c r="D9" s="47">
        <f>D666</f>
        <v>0.3530927835</v>
      </c>
      <c r="E9" s="43"/>
      <c r="F9" s="43"/>
      <c r="G9" s="43"/>
      <c r="H9" s="43"/>
      <c r="I9" s="45"/>
      <c r="J9" s="5"/>
      <c r="K9" s="6"/>
      <c r="L9" s="6"/>
      <c r="M9" s="6"/>
      <c r="N9" s="6"/>
      <c r="O9" s="6"/>
      <c r="P9" s="6"/>
      <c r="Q9" s="6"/>
      <c r="R9" s="6"/>
      <c r="S9" s="6"/>
      <c r="T9" s="6"/>
      <c r="U9" s="6"/>
      <c r="V9" s="6"/>
      <c r="W9" s="6"/>
      <c r="X9" s="6"/>
      <c r="Y9" s="6"/>
      <c r="Z9" s="6"/>
    </row>
    <row r="10" ht="33.0" customHeight="1">
      <c r="A10" s="296" t="s">
        <v>23</v>
      </c>
      <c r="B10" s="298" t="s">
        <v>24</v>
      </c>
      <c r="C10" s="291">
        <f>'NRC '!D659</f>
        <v>0.5806451613</v>
      </c>
      <c r="D10" s="48"/>
      <c r="I10" s="50"/>
      <c r="J10" s="5"/>
      <c r="K10" s="6"/>
      <c r="L10" s="6"/>
      <c r="M10" s="6"/>
      <c r="N10" s="6"/>
      <c r="O10" s="6"/>
      <c r="P10" s="6"/>
      <c r="Q10" s="6"/>
      <c r="R10" s="6"/>
      <c r="S10" s="6"/>
      <c r="T10" s="6"/>
      <c r="U10" s="6"/>
      <c r="V10" s="6"/>
      <c r="W10" s="6"/>
      <c r="X10" s="6"/>
      <c r="Y10" s="6"/>
      <c r="Z10" s="6"/>
    </row>
    <row r="11" ht="33.0" customHeight="1">
      <c r="A11" s="296" t="s">
        <v>25</v>
      </c>
      <c r="B11" s="298" t="s">
        <v>26</v>
      </c>
      <c r="C11" s="291">
        <f>'NRC '!D660</f>
        <v>0.2910447761</v>
      </c>
      <c r="D11" s="48"/>
      <c r="I11" s="50"/>
      <c r="J11" s="5"/>
      <c r="K11" s="6"/>
      <c r="L11" s="6"/>
      <c r="M11" s="6"/>
      <c r="N11" s="6"/>
      <c r="O11" s="6"/>
      <c r="P11" s="6"/>
      <c r="Q11" s="6"/>
      <c r="R11" s="6"/>
      <c r="S11" s="6"/>
      <c r="T11" s="6"/>
      <c r="U11" s="6"/>
      <c r="V11" s="6"/>
      <c r="W11" s="6"/>
      <c r="X11" s="6"/>
      <c r="Y11" s="6"/>
      <c r="Z11" s="6"/>
    </row>
    <row r="12" ht="33.0" customHeight="1">
      <c r="A12" s="296" t="s">
        <v>27</v>
      </c>
      <c r="B12" s="298" t="s">
        <v>28</v>
      </c>
      <c r="C12" s="291">
        <f>'NRC '!D661</f>
        <v>0.4044117647</v>
      </c>
      <c r="D12" s="48"/>
      <c r="I12" s="50"/>
      <c r="J12" s="5"/>
      <c r="K12" s="6"/>
      <c r="L12" s="6"/>
      <c r="M12" s="6"/>
      <c r="N12" s="6"/>
      <c r="O12" s="6"/>
      <c r="P12" s="6"/>
      <c r="Q12" s="6"/>
      <c r="R12" s="6"/>
      <c r="S12" s="6"/>
      <c r="T12" s="6"/>
      <c r="U12" s="6"/>
      <c r="V12" s="6"/>
      <c r="W12" s="6"/>
      <c r="X12" s="6"/>
      <c r="Y12" s="6"/>
      <c r="Z12" s="6"/>
    </row>
    <row r="13" ht="33.0" customHeight="1">
      <c r="A13" s="296" t="s">
        <v>29</v>
      </c>
      <c r="B13" s="298" t="s">
        <v>30</v>
      </c>
      <c r="C13" s="291">
        <f>'NRC '!D662</f>
        <v>0.4898989899</v>
      </c>
      <c r="D13" s="48"/>
      <c r="I13" s="50"/>
      <c r="J13" s="5"/>
      <c r="K13" s="6"/>
      <c r="L13" s="6"/>
      <c r="M13" s="6"/>
      <c r="N13" s="6"/>
      <c r="O13" s="6"/>
      <c r="P13" s="6"/>
      <c r="Q13" s="6"/>
      <c r="R13" s="6"/>
      <c r="S13" s="6"/>
      <c r="T13" s="6"/>
      <c r="U13" s="6"/>
      <c r="V13" s="6"/>
      <c r="W13" s="6"/>
      <c r="X13" s="6"/>
      <c r="Y13" s="6"/>
      <c r="Z13" s="6"/>
    </row>
    <row r="14" ht="33.0" customHeight="1">
      <c r="A14" s="296" t="s">
        <v>31</v>
      </c>
      <c r="B14" s="298" t="s">
        <v>32</v>
      </c>
      <c r="C14" s="291">
        <f>'NRC '!D663</f>
        <v>0.1568627451</v>
      </c>
      <c r="D14" s="48"/>
      <c r="I14" s="50"/>
      <c r="J14" s="5"/>
      <c r="K14" s="6"/>
      <c r="L14" s="6"/>
      <c r="M14" s="6"/>
      <c r="N14" s="6"/>
      <c r="O14" s="6"/>
      <c r="P14" s="6"/>
      <c r="Q14" s="6"/>
      <c r="R14" s="6"/>
      <c r="S14" s="6"/>
      <c r="T14" s="6"/>
      <c r="U14" s="6"/>
      <c r="V14" s="6"/>
      <c r="W14" s="6"/>
      <c r="X14" s="6"/>
      <c r="Y14" s="6"/>
      <c r="Z14" s="6"/>
    </row>
    <row r="15" ht="33.0" customHeight="1">
      <c r="A15" s="296" t="s">
        <v>33</v>
      </c>
      <c r="B15" s="298" t="s">
        <v>34</v>
      </c>
      <c r="C15" s="291">
        <f>'NRC '!D664</f>
        <v>0.0625</v>
      </c>
      <c r="D15" s="48"/>
      <c r="I15" s="50"/>
      <c r="J15" s="5"/>
      <c r="K15" s="6"/>
      <c r="L15" s="6"/>
      <c r="M15" s="6"/>
      <c r="N15" s="6"/>
      <c r="O15" s="6"/>
      <c r="P15" s="6"/>
      <c r="Q15" s="6"/>
      <c r="R15" s="6"/>
      <c r="S15" s="6"/>
      <c r="T15" s="6"/>
      <c r="U15" s="6"/>
      <c r="V15" s="6"/>
      <c r="W15" s="6"/>
      <c r="X15" s="6"/>
      <c r="Y15" s="6"/>
      <c r="Z15" s="6"/>
    </row>
    <row r="16" ht="33.0" customHeight="1">
      <c r="A16" s="296" t="s">
        <v>35</v>
      </c>
      <c r="B16" s="298" t="s">
        <v>36</v>
      </c>
      <c r="C16" s="291">
        <f>'NRC '!D665</f>
        <v>0.1666666667</v>
      </c>
      <c r="D16" s="53"/>
      <c r="E16" s="54"/>
      <c r="F16" s="54"/>
      <c r="G16" s="54"/>
      <c r="H16" s="54"/>
      <c r="I16" s="55"/>
      <c r="J16" s="5"/>
      <c r="K16" s="6"/>
      <c r="L16" s="6"/>
      <c r="M16" s="6"/>
      <c r="N16" s="6"/>
      <c r="O16" s="6"/>
      <c r="P16" s="6"/>
      <c r="Q16" s="6"/>
      <c r="R16" s="6"/>
      <c r="S16" s="6"/>
      <c r="T16" s="6"/>
      <c r="U16" s="6"/>
      <c r="V16" s="6"/>
      <c r="W16" s="6"/>
      <c r="X16" s="6"/>
      <c r="Y16" s="6"/>
      <c r="Z16" s="6"/>
    </row>
    <row r="17" ht="33.0" customHeight="1">
      <c r="A17" s="58"/>
      <c r="B17" s="3"/>
      <c r="C17" s="3"/>
      <c r="D17" s="3"/>
      <c r="E17" s="3"/>
      <c r="F17" s="3"/>
      <c r="G17" s="3"/>
      <c r="H17" s="3"/>
      <c r="I17" s="4"/>
      <c r="J17" s="5"/>
      <c r="K17" s="6"/>
      <c r="L17" s="6"/>
      <c r="M17" s="6"/>
      <c r="N17" s="6"/>
      <c r="O17" s="6"/>
      <c r="P17" s="6"/>
      <c r="Q17" s="6"/>
      <c r="R17" s="6"/>
      <c r="S17" s="6"/>
      <c r="T17" s="6"/>
      <c r="U17" s="6"/>
      <c r="V17" s="6"/>
      <c r="W17" s="6"/>
      <c r="X17" s="6"/>
      <c r="Y17" s="6"/>
      <c r="Z17" s="6"/>
    </row>
    <row r="18" ht="33.0" customHeight="1">
      <c r="A18" s="60"/>
      <c r="B18" s="51" t="s">
        <v>37</v>
      </c>
      <c r="C18" s="3"/>
      <c r="D18" s="3"/>
      <c r="E18" s="3"/>
      <c r="F18" s="3"/>
      <c r="G18" s="3"/>
      <c r="H18" s="3"/>
      <c r="I18" s="4"/>
      <c r="J18" s="5"/>
      <c r="K18" s="6"/>
      <c r="L18" s="6"/>
      <c r="M18" s="6"/>
      <c r="N18" s="6"/>
      <c r="O18" s="6"/>
      <c r="P18" s="6"/>
      <c r="Q18" s="6"/>
      <c r="R18" s="6"/>
      <c r="S18" s="6"/>
      <c r="T18" s="6"/>
      <c r="U18" s="6"/>
      <c r="V18" s="6"/>
      <c r="W18" s="6"/>
      <c r="X18" s="6"/>
      <c r="Y18" s="6"/>
      <c r="Z18" s="6"/>
    </row>
    <row r="19" ht="33.0" customHeight="1">
      <c r="A19" s="23">
        <v>1.0</v>
      </c>
      <c r="B19" s="59" t="s">
        <v>3628</v>
      </c>
      <c r="C19" s="3"/>
      <c r="D19" s="3"/>
      <c r="E19" s="3"/>
      <c r="F19" s="3"/>
      <c r="G19" s="3"/>
      <c r="H19" s="3"/>
      <c r="I19" s="4"/>
      <c r="J19" s="5"/>
      <c r="K19" s="6"/>
      <c r="L19" s="6"/>
      <c r="M19" s="6"/>
      <c r="N19" s="6"/>
      <c r="O19" s="6"/>
      <c r="P19" s="6"/>
      <c r="Q19" s="6"/>
      <c r="R19" s="6"/>
      <c r="S19" s="6"/>
      <c r="T19" s="6"/>
      <c r="U19" s="6"/>
      <c r="V19" s="6"/>
      <c r="W19" s="6"/>
      <c r="X19" s="6"/>
      <c r="Y19" s="6"/>
      <c r="Z19" s="6"/>
    </row>
    <row r="20" ht="33.0" customHeight="1">
      <c r="A20" s="23">
        <v>2.0</v>
      </c>
      <c r="B20" s="59" t="s">
        <v>3629</v>
      </c>
      <c r="C20" s="3"/>
      <c r="D20" s="3"/>
      <c r="E20" s="3"/>
      <c r="F20" s="3"/>
      <c r="G20" s="3"/>
      <c r="H20" s="3"/>
      <c r="I20" s="4"/>
      <c r="J20" s="5"/>
      <c r="K20" s="6"/>
      <c r="L20" s="6"/>
      <c r="M20" s="6"/>
      <c r="N20" s="6"/>
      <c r="O20" s="6"/>
      <c r="P20" s="6"/>
      <c r="Q20" s="6"/>
      <c r="R20" s="6"/>
      <c r="S20" s="6"/>
      <c r="T20" s="6"/>
      <c r="U20" s="6"/>
      <c r="V20" s="6"/>
      <c r="W20" s="6"/>
      <c r="X20" s="6"/>
      <c r="Y20" s="6"/>
      <c r="Z20" s="6"/>
    </row>
    <row r="21" ht="33.0" customHeight="1">
      <c r="A21" s="23">
        <v>3.0</v>
      </c>
      <c r="B21" s="59" t="s">
        <v>3630</v>
      </c>
      <c r="C21" s="3"/>
      <c r="D21" s="3"/>
      <c r="E21" s="3"/>
      <c r="F21" s="3"/>
      <c r="G21" s="3"/>
      <c r="H21" s="3"/>
      <c r="I21" s="4"/>
      <c r="J21" s="5"/>
      <c r="K21" s="6"/>
      <c r="L21" s="6"/>
      <c r="M21" s="6"/>
      <c r="N21" s="6"/>
      <c r="O21" s="6"/>
      <c r="P21" s="6"/>
      <c r="Q21" s="6"/>
      <c r="R21" s="6"/>
      <c r="S21" s="6"/>
      <c r="T21" s="6"/>
      <c r="U21" s="6"/>
      <c r="V21" s="6"/>
      <c r="W21" s="6"/>
      <c r="X21" s="6"/>
      <c r="Y21" s="6"/>
      <c r="Z21" s="6"/>
    </row>
    <row r="22" ht="33.0" customHeight="1">
      <c r="A22" s="23">
        <v>4.0</v>
      </c>
      <c r="B22" s="59" t="s">
        <v>3631</v>
      </c>
      <c r="C22" s="3"/>
      <c r="D22" s="3"/>
      <c r="E22" s="3"/>
      <c r="F22" s="3"/>
      <c r="G22" s="3"/>
      <c r="H22" s="3"/>
      <c r="I22" s="4"/>
      <c r="J22" s="5"/>
      <c r="K22" s="6"/>
      <c r="L22" s="6"/>
      <c r="M22" s="6"/>
      <c r="N22" s="6"/>
      <c r="O22" s="6"/>
      <c r="P22" s="6"/>
      <c r="Q22" s="6"/>
      <c r="R22" s="6"/>
      <c r="S22" s="6"/>
      <c r="T22" s="6"/>
      <c r="U22" s="6"/>
      <c r="V22" s="6"/>
      <c r="W22" s="6"/>
      <c r="X22" s="6"/>
      <c r="Y22" s="6"/>
      <c r="Z22" s="6"/>
    </row>
    <row r="23" ht="33.0" customHeight="1">
      <c r="A23" s="23">
        <v>5.0</v>
      </c>
      <c r="B23" s="59" t="s">
        <v>3632</v>
      </c>
      <c r="C23" s="3"/>
      <c r="D23" s="3"/>
      <c r="E23" s="3"/>
      <c r="F23" s="3"/>
      <c r="G23" s="3"/>
      <c r="H23" s="3"/>
      <c r="I23" s="4"/>
      <c r="J23" s="5"/>
      <c r="K23" s="6"/>
      <c r="L23" s="6"/>
      <c r="M23" s="6"/>
      <c r="N23" s="6"/>
      <c r="O23" s="6"/>
      <c r="P23" s="6"/>
      <c r="Q23" s="6"/>
      <c r="R23" s="6"/>
      <c r="S23" s="6"/>
      <c r="T23" s="6"/>
      <c r="U23" s="6"/>
      <c r="V23" s="6"/>
      <c r="W23" s="6"/>
      <c r="X23" s="6"/>
      <c r="Y23" s="6"/>
      <c r="Z23" s="6"/>
    </row>
    <row r="24" ht="33.0" customHeight="1">
      <c r="A24" s="60"/>
      <c r="B24" s="51" t="s">
        <v>39</v>
      </c>
      <c r="C24" s="3"/>
      <c r="D24" s="3"/>
      <c r="E24" s="3"/>
      <c r="F24" s="3"/>
      <c r="G24" s="3"/>
      <c r="H24" s="3"/>
      <c r="I24" s="4"/>
      <c r="J24" s="5"/>
      <c r="K24" s="6"/>
      <c r="L24" s="6"/>
      <c r="M24" s="6"/>
      <c r="N24" s="6"/>
      <c r="O24" s="6"/>
      <c r="P24" s="6"/>
      <c r="Q24" s="6"/>
      <c r="R24" s="6"/>
      <c r="S24" s="6"/>
      <c r="T24" s="6"/>
      <c r="U24" s="6"/>
      <c r="V24" s="6"/>
      <c r="W24" s="6"/>
      <c r="X24" s="6"/>
      <c r="Y24" s="6"/>
      <c r="Z24" s="6"/>
    </row>
    <row r="25" ht="33.0" customHeight="1">
      <c r="A25" s="23">
        <v>1.0</v>
      </c>
      <c r="B25" s="59"/>
      <c r="C25" s="3"/>
      <c r="D25" s="3"/>
      <c r="E25" s="3"/>
      <c r="F25" s="3"/>
      <c r="G25" s="3"/>
      <c r="H25" s="3"/>
      <c r="I25" s="4"/>
      <c r="J25" s="5"/>
      <c r="K25" s="6"/>
      <c r="L25" s="6"/>
      <c r="M25" s="6"/>
      <c r="N25" s="6"/>
      <c r="O25" s="6"/>
      <c r="P25" s="6"/>
      <c r="Q25" s="6"/>
      <c r="R25" s="6"/>
      <c r="S25" s="6"/>
      <c r="T25" s="6"/>
      <c r="U25" s="6"/>
      <c r="V25" s="6"/>
      <c r="W25" s="6"/>
      <c r="X25" s="6"/>
      <c r="Y25" s="6"/>
      <c r="Z25" s="6"/>
    </row>
    <row r="26" ht="33.0" customHeight="1">
      <c r="A26" s="23">
        <v>2.0</v>
      </c>
      <c r="B26" s="59"/>
      <c r="C26" s="3"/>
      <c r="D26" s="3"/>
      <c r="E26" s="3"/>
      <c r="F26" s="3"/>
      <c r="G26" s="3"/>
      <c r="H26" s="3"/>
      <c r="I26" s="4"/>
      <c r="J26" s="5"/>
      <c r="K26" s="6"/>
      <c r="L26" s="6"/>
      <c r="M26" s="6"/>
      <c r="N26" s="6"/>
      <c r="O26" s="6"/>
      <c r="P26" s="6"/>
      <c r="Q26" s="6"/>
      <c r="R26" s="6"/>
      <c r="S26" s="6"/>
      <c r="T26" s="6"/>
      <c r="U26" s="6"/>
      <c r="V26" s="6"/>
      <c r="W26" s="6"/>
      <c r="X26" s="6"/>
      <c r="Y26" s="6"/>
      <c r="Z26" s="6"/>
    </row>
    <row r="27" ht="33.0" customHeight="1">
      <c r="A27" s="23">
        <v>3.0</v>
      </c>
      <c r="B27" s="59"/>
      <c r="C27" s="3"/>
      <c r="D27" s="3"/>
      <c r="E27" s="3"/>
      <c r="F27" s="3"/>
      <c r="G27" s="3"/>
      <c r="H27" s="3"/>
      <c r="I27" s="4"/>
      <c r="J27" s="5"/>
      <c r="K27" s="6"/>
      <c r="L27" s="6"/>
      <c r="M27" s="6"/>
      <c r="N27" s="6"/>
      <c r="O27" s="6"/>
      <c r="P27" s="6"/>
      <c r="Q27" s="6"/>
      <c r="R27" s="6"/>
      <c r="S27" s="6"/>
      <c r="T27" s="6"/>
      <c r="U27" s="6"/>
      <c r="V27" s="6"/>
      <c r="W27" s="6"/>
      <c r="X27" s="6"/>
      <c r="Y27" s="6"/>
      <c r="Z27" s="6"/>
    </row>
    <row r="28" ht="33.0" customHeight="1">
      <c r="A28" s="23">
        <v>4.0</v>
      </c>
      <c r="B28" s="59"/>
      <c r="C28" s="3"/>
      <c r="D28" s="3"/>
      <c r="E28" s="3"/>
      <c r="F28" s="3"/>
      <c r="G28" s="3"/>
      <c r="H28" s="3"/>
      <c r="I28" s="4"/>
      <c r="J28" s="5"/>
      <c r="K28" s="6"/>
      <c r="L28" s="6"/>
      <c r="M28" s="6"/>
      <c r="N28" s="6"/>
      <c r="O28" s="6"/>
      <c r="P28" s="6"/>
      <c r="Q28" s="6"/>
      <c r="R28" s="6"/>
      <c r="S28" s="6"/>
      <c r="T28" s="6"/>
      <c r="U28" s="6"/>
      <c r="V28" s="6"/>
      <c r="W28" s="6"/>
      <c r="X28" s="6"/>
      <c r="Y28" s="6"/>
      <c r="Z28" s="6"/>
    </row>
    <row r="29" ht="33.0" customHeight="1">
      <c r="A29" s="23">
        <v>5.0</v>
      </c>
      <c r="B29" s="59"/>
      <c r="C29" s="3"/>
      <c r="D29" s="3"/>
      <c r="E29" s="3"/>
      <c r="F29" s="3"/>
      <c r="G29" s="3"/>
      <c r="H29" s="3"/>
      <c r="I29" s="4"/>
      <c r="J29" s="5"/>
      <c r="K29" s="6"/>
      <c r="L29" s="6"/>
      <c r="M29" s="6"/>
      <c r="N29" s="6"/>
      <c r="O29" s="6"/>
      <c r="P29" s="6"/>
      <c r="Q29" s="6"/>
      <c r="R29" s="6"/>
      <c r="S29" s="6"/>
      <c r="T29" s="6"/>
      <c r="U29" s="6"/>
      <c r="V29" s="6"/>
      <c r="W29" s="6"/>
      <c r="X29" s="6"/>
      <c r="Y29" s="6"/>
      <c r="Z29" s="6"/>
    </row>
    <row r="30" ht="33.0" customHeight="1">
      <c r="A30" s="60"/>
      <c r="B30" s="51" t="s">
        <v>40</v>
      </c>
      <c r="C30" s="3"/>
      <c r="D30" s="3"/>
      <c r="E30" s="3"/>
      <c r="F30" s="3"/>
      <c r="G30" s="3"/>
      <c r="H30" s="3"/>
      <c r="I30" s="4"/>
      <c r="J30" s="5"/>
      <c r="K30" s="6"/>
      <c r="L30" s="6"/>
      <c r="M30" s="6"/>
      <c r="N30" s="6"/>
      <c r="O30" s="6"/>
      <c r="P30" s="6"/>
      <c r="Q30" s="6"/>
      <c r="R30" s="6"/>
      <c r="S30" s="6"/>
      <c r="T30" s="6"/>
      <c r="U30" s="6"/>
      <c r="V30" s="6"/>
      <c r="W30" s="6"/>
      <c r="X30" s="6"/>
      <c r="Y30" s="6"/>
      <c r="Z30" s="6"/>
    </row>
    <row r="31" ht="33.0" customHeight="1">
      <c r="A31" s="23">
        <v>1.0</v>
      </c>
      <c r="B31" s="59"/>
      <c r="C31" s="3"/>
      <c r="D31" s="3"/>
      <c r="E31" s="3"/>
      <c r="F31" s="3"/>
      <c r="G31" s="3"/>
      <c r="H31" s="3"/>
      <c r="I31" s="4"/>
      <c r="J31" s="5"/>
      <c r="K31" s="6"/>
      <c r="L31" s="6"/>
      <c r="M31" s="6"/>
      <c r="N31" s="6"/>
      <c r="O31" s="6"/>
      <c r="P31" s="6"/>
      <c r="Q31" s="6"/>
      <c r="R31" s="6"/>
      <c r="S31" s="6"/>
      <c r="T31" s="6"/>
      <c r="U31" s="6"/>
      <c r="V31" s="6"/>
      <c r="W31" s="6"/>
      <c r="X31" s="6"/>
      <c r="Y31" s="6"/>
      <c r="Z31" s="6"/>
    </row>
    <row r="32" ht="33.0" customHeight="1">
      <c r="A32" s="23">
        <v>2.0</v>
      </c>
      <c r="B32" s="59"/>
      <c r="C32" s="3"/>
      <c r="D32" s="3"/>
      <c r="E32" s="3"/>
      <c r="F32" s="3"/>
      <c r="G32" s="3"/>
      <c r="H32" s="3"/>
      <c r="I32" s="4"/>
      <c r="J32" s="5"/>
      <c r="K32" s="6"/>
      <c r="L32" s="6"/>
      <c r="M32" s="6"/>
      <c r="N32" s="6"/>
      <c r="O32" s="6"/>
      <c r="P32" s="6"/>
      <c r="Q32" s="6"/>
      <c r="R32" s="6"/>
      <c r="S32" s="6"/>
      <c r="T32" s="6"/>
      <c r="U32" s="6"/>
      <c r="V32" s="6"/>
      <c r="W32" s="6"/>
      <c r="X32" s="6"/>
      <c r="Y32" s="6"/>
      <c r="Z32" s="6"/>
    </row>
    <row r="33" ht="33.0" customHeight="1">
      <c r="A33" s="23">
        <v>3.0</v>
      </c>
      <c r="B33" s="59"/>
      <c r="C33" s="3"/>
      <c r="D33" s="3"/>
      <c r="E33" s="3"/>
      <c r="F33" s="3"/>
      <c r="G33" s="3"/>
      <c r="H33" s="3"/>
      <c r="I33" s="4"/>
      <c r="J33" s="5"/>
      <c r="K33" s="6"/>
      <c r="L33" s="6"/>
      <c r="M33" s="6"/>
      <c r="N33" s="6"/>
      <c r="O33" s="6"/>
      <c r="P33" s="6"/>
      <c r="Q33" s="6"/>
      <c r="R33" s="6"/>
      <c r="S33" s="6"/>
      <c r="T33" s="6"/>
      <c r="U33" s="6"/>
      <c r="V33" s="6"/>
      <c r="W33" s="6"/>
      <c r="X33" s="6"/>
      <c r="Y33" s="6"/>
      <c r="Z33" s="6"/>
    </row>
    <row r="34" ht="33.0" customHeight="1">
      <c r="A34" s="23">
        <v>4.0</v>
      </c>
      <c r="B34" s="59"/>
      <c r="C34" s="3"/>
      <c r="D34" s="3"/>
      <c r="E34" s="3"/>
      <c r="F34" s="3"/>
      <c r="G34" s="3"/>
      <c r="H34" s="3"/>
      <c r="I34" s="4"/>
      <c r="J34" s="5"/>
      <c r="K34" s="6"/>
      <c r="L34" s="6"/>
      <c r="M34" s="6"/>
      <c r="N34" s="6"/>
      <c r="O34" s="6"/>
      <c r="P34" s="6"/>
      <c r="Q34" s="6"/>
      <c r="R34" s="6"/>
      <c r="S34" s="6"/>
      <c r="T34" s="6"/>
      <c r="U34" s="6"/>
      <c r="V34" s="6"/>
      <c r="W34" s="6"/>
      <c r="X34" s="6"/>
      <c r="Y34" s="6"/>
      <c r="Z34" s="6"/>
    </row>
    <row r="35" ht="33.0" customHeight="1">
      <c r="A35" s="23">
        <v>5.0</v>
      </c>
      <c r="B35" s="59"/>
      <c r="C35" s="3"/>
      <c r="D35" s="3"/>
      <c r="E35" s="3"/>
      <c r="F35" s="3"/>
      <c r="G35" s="3"/>
      <c r="H35" s="3"/>
      <c r="I35" s="4"/>
      <c r="J35" s="5"/>
      <c r="K35" s="6"/>
      <c r="L35" s="6"/>
      <c r="M35" s="6"/>
      <c r="N35" s="6"/>
      <c r="O35" s="6"/>
      <c r="P35" s="6"/>
      <c r="Q35" s="6"/>
      <c r="R35" s="6"/>
      <c r="S35" s="6"/>
      <c r="T35" s="6"/>
      <c r="U35" s="6"/>
      <c r="V35" s="6"/>
      <c r="W35" s="6"/>
      <c r="X35" s="6"/>
      <c r="Y35" s="6"/>
      <c r="Z35" s="6"/>
    </row>
    <row r="36" ht="33.0" customHeight="1">
      <c r="A36" s="60"/>
      <c r="B36" s="19" t="s">
        <v>41</v>
      </c>
      <c r="C36" s="3"/>
      <c r="D36" s="3"/>
      <c r="E36" s="3"/>
      <c r="F36" s="3"/>
      <c r="G36" s="3"/>
      <c r="H36" s="3"/>
      <c r="I36" s="4"/>
      <c r="J36" s="5"/>
      <c r="K36" s="6"/>
      <c r="L36" s="6"/>
      <c r="M36" s="6"/>
      <c r="N36" s="6"/>
      <c r="O36" s="6"/>
      <c r="P36" s="6"/>
      <c r="Q36" s="6"/>
      <c r="R36" s="6"/>
      <c r="S36" s="6"/>
      <c r="T36" s="6"/>
      <c r="U36" s="6"/>
      <c r="V36" s="6"/>
      <c r="W36" s="6"/>
      <c r="X36" s="6"/>
      <c r="Y36" s="6"/>
      <c r="Z36" s="6"/>
    </row>
    <row r="37" ht="33.0" customHeight="1">
      <c r="A37" s="60"/>
      <c r="B37" s="19" t="s">
        <v>42</v>
      </c>
      <c r="C37" s="3"/>
      <c r="D37" s="3"/>
      <c r="E37" s="3"/>
      <c r="F37" s="3"/>
      <c r="G37" s="3"/>
      <c r="H37" s="3"/>
      <c r="I37" s="4"/>
      <c r="J37" s="5"/>
      <c r="K37" s="6"/>
      <c r="L37" s="6"/>
      <c r="M37" s="6"/>
      <c r="N37" s="6"/>
      <c r="O37" s="6"/>
      <c r="P37" s="6"/>
      <c r="Q37" s="6"/>
      <c r="R37" s="6"/>
      <c r="S37" s="6"/>
      <c r="T37" s="6"/>
      <c r="U37" s="6"/>
      <c r="V37" s="6"/>
      <c r="W37" s="6"/>
      <c r="X37" s="6"/>
      <c r="Y37" s="6"/>
      <c r="Z37" s="6"/>
    </row>
    <row r="38" ht="33.0" customHeight="1">
      <c r="A38" s="69"/>
      <c r="B38" s="43"/>
      <c r="C38" s="43"/>
      <c r="D38" s="43"/>
      <c r="E38" s="43"/>
      <c r="F38" s="43"/>
      <c r="G38" s="43"/>
      <c r="H38" s="43"/>
      <c r="I38" s="43"/>
      <c r="J38" s="5"/>
      <c r="K38" s="6"/>
      <c r="L38" s="6"/>
      <c r="M38" s="6"/>
      <c r="N38" s="6"/>
      <c r="O38" s="6"/>
      <c r="P38" s="6"/>
      <c r="Q38" s="6"/>
      <c r="R38" s="6"/>
      <c r="S38" s="6"/>
      <c r="T38" s="6"/>
      <c r="U38" s="6"/>
      <c r="V38" s="6"/>
      <c r="W38" s="6"/>
      <c r="X38" s="6"/>
      <c r="Y38" s="6"/>
      <c r="Z38" s="6"/>
    </row>
    <row r="39" ht="33.0" customHeight="1">
      <c r="A39" s="48"/>
      <c r="J39" s="5"/>
      <c r="K39" s="6"/>
      <c r="L39" s="6"/>
      <c r="M39" s="6"/>
      <c r="N39" s="6"/>
      <c r="O39" s="6"/>
      <c r="P39" s="6"/>
      <c r="Q39" s="6"/>
      <c r="R39" s="6"/>
      <c r="S39" s="6"/>
      <c r="T39" s="6"/>
      <c r="U39" s="6"/>
      <c r="V39" s="6"/>
      <c r="W39" s="6"/>
      <c r="X39" s="6"/>
      <c r="Y39" s="6"/>
      <c r="Z39" s="6"/>
    </row>
    <row r="40" ht="33.0" customHeight="1">
      <c r="A40" s="48"/>
      <c r="J40" s="5"/>
      <c r="K40" s="6"/>
      <c r="L40" s="6"/>
      <c r="M40" s="6"/>
      <c r="N40" s="6"/>
      <c r="O40" s="6"/>
      <c r="P40" s="6"/>
      <c r="Q40" s="6"/>
      <c r="R40" s="6"/>
      <c r="S40" s="6"/>
      <c r="T40" s="6"/>
      <c r="U40" s="6"/>
      <c r="V40" s="6"/>
      <c r="W40" s="6"/>
      <c r="X40" s="6"/>
      <c r="Y40" s="6"/>
      <c r="Z40" s="6"/>
    </row>
    <row r="41" ht="26.25" customHeight="1">
      <c r="A41" s="305" t="s">
        <v>3633</v>
      </c>
      <c r="B41" s="54"/>
      <c r="C41" s="54"/>
      <c r="D41" s="54"/>
      <c r="E41" s="54"/>
      <c r="F41" s="54"/>
      <c r="G41" s="55"/>
      <c r="H41" s="78"/>
      <c r="I41" s="78"/>
      <c r="J41" s="5"/>
      <c r="K41" s="6"/>
      <c r="L41" s="6"/>
      <c r="M41" s="6"/>
      <c r="N41" s="6"/>
      <c r="O41" s="6"/>
      <c r="P41" s="6"/>
      <c r="Q41" s="6"/>
      <c r="R41" s="6"/>
      <c r="S41" s="6"/>
      <c r="T41" s="6"/>
      <c r="U41" s="6"/>
      <c r="V41" s="6"/>
      <c r="W41" s="6"/>
      <c r="X41" s="6"/>
      <c r="Y41" s="6"/>
      <c r="Z41" s="6"/>
    </row>
    <row r="42" ht="75.0" customHeight="1">
      <c r="A42" s="391" t="s">
        <v>3634</v>
      </c>
      <c r="B42" s="391" t="s">
        <v>3635</v>
      </c>
      <c r="C42" s="306" t="s">
        <v>46</v>
      </c>
      <c r="D42" s="294" t="s">
        <v>2835</v>
      </c>
      <c r="E42" s="295" t="s">
        <v>2836</v>
      </c>
      <c r="F42" s="306" t="s">
        <v>2715</v>
      </c>
      <c r="G42" s="306" t="s">
        <v>2716</v>
      </c>
      <c r="H42" s="78"/>
      <c r="I42" s="78"/>
      <c r="J42" s="5"/>
      <c r="K42" s="6"/>
      <c r="L42" s="6"/>
      <c r="M42" s="6"/>
      <c r="N42" s="6"/>
      <c r="O42" s="6"/>
      <c r="P42" s="6"/>
      <c r="Q42" s="6"/>
      <c r="R42" s="6"/>
      <c r="S42" s="6"/>
      <c r="T42" s="6"/>
      <c r="U42" s="6"/>
      <c r="V42" s="6"/>
      <c r="W42" s="6"/>
      <c r="X42" s="6"/>
      <c r="Y42" s="6"/>
      <c r="Z42" s="6"/>
    </row>
    <row r="43" ht="26.25" customHeight="1">
      <c r="A43" s="308"/>
      <c r="B43" s="90" t="s">
        <v>55</v>
      </c>
      <c r="C43" s="3"/>
      <c r="D43" s="3"/>
      <c r="E43" s="3"/>
      <c r="F43" s="3"/>
      <c r="G43" s="97"/>
      <c r="H43" s="78">
        <f t="shared" ref="H43:I43" si="1">H44+H63+H78+H94</f>
        <v>20</v>
      </c>
      <c r="I43" s="78">
        <f t="shared" si="1"/>
        <v>28</v>
      </c>
      <c r="J43" s="5"/>
      <c r="K43" s="6"/>
      <c r="L43" s="6"/>
      <c r="M43" s="6"/>
      <c r="N43" s="6"/>
      <c r="O43" s="6"/>
      <c r="P43" s="6"/>
      <c r="Q43" s="6"/>
      <c r="R43" s="6"/>
      <c r="S43" s="6"/>
      <c r="T43" s="6"/>
      <c r="U43" s="6"/>
      <c r="V43" s="6"/>
      <c r="W43" s="6"/>
      <c r="X43" s="6"/>
      <c r="Y43" s="6"/>
      <c r="Z43" s="6"/>
    </row>
    <row r="44" ht="18.75" customHeight="1">
      <c r="A44" s="392" t="s">
        <v>58</v>
      </c>
      <c r="B44" s="128" t="s">
        <v>59</v>
      </c>
      <c r="C44" s="3"/>
      <c r="D44" s="3"/>
      <c r="E44" s="3"/>
      <c r="F44" s="3"/>
      <c r="G44" s="4"/>
      <c r="H44" s="78">
        <f>SUM(D48:D58)</f>
        <v>2</v>
      </c>
      <c r="I44" s="78">
        <f>COUNT(D48:D58)*2</f>
        <v>4</v>
      </c>
      <c r="J44" s="5"/>
      <c r="K44" s="6"/>
      <c r="L44" s="6"/>
      <c r="M44" s="6"/>
      <c r="N44" s="6"/>
      <c r="O44" s="6"/>
      <c r="P44" s="6"/>
      <c r="Q44" s="6"/>
      <c r="R44" s="6"/>
      <c r="S44" s="6"/>
      <c r="T44" s="6"/>
      <c r="U44" s="6"/>
      <c r="V44" s="6"/>
      <c r="W44" s="6"/>
      <c r="X44" s="6"/>
      <c r="Y44" s="6"/>
      <c r="Z44" s="6"/>
    </row>
    <row r="45" ht="31.5" hidden="1" customHeight="1">
      <c r="A45" s="120" t="s">
        <v>61</v>
      </c>
      <c r="B45" s="122" t="s">
        <v>2841</v>
      </c>
      <c r="C45" s="108"/>
      <c r="D45" s="108"/>
      <c r="E45" s="113"/>
      <c r="F45" s="108"/>
      <c r="G45" s="108"/>
      <c r="H45" s="78"/>
      <c r="I45" s="78"/>
      <c r="J45" s="5"/>
      <c r="K45" s="6"/>
      <c r="L45" s="6"/>
      <c r="M45" s="6"/>
      <c r="N45" s="6"/>
      <c r="O45" s="6"/>
      <c r="P45" s="6"/>
      <c r="Q45" s="6"/>
      <c r="R45" s="6"/>
      <c r="S45" s="6"/>
      <c r="T45" s="6"/>
      <c r="U45" s="6"/>
      <c r="V45" s="6"/>
      <c r="W45" s="6"/>
      <c r="X45" s="6"/>
      <c r="Y45" s="6"/>
      <c r="Z45" s="6"/>
    </row>
    <row r="46" ht="31.5" hidden="1" customHeight="1">
      <c r="A46" s="120" t="s">
        <v>69</v>
      </c>
      <c r="B46" s="122" t="s">
        <v>2842</v>
      </c>
      <c r="C46" s="108"/>
      <c r="D46" s="108"/>
      <c r="E46" s="113"/>
      <c r="F46" s="108"/>
      <c r="G46" s="108"/>
      <c r="H46" s="78"/>
      <c r="I46" s="78"/>
      <c r="J46" s="5"/>
      <c r="K46" s="6"/>
      <c r="L46" s="6"/>
      <c r="M46" s="6"/>
      <c r="N46" s="6"/>
      <c r="O46" s="6"/>
      <c r="P46" s="6"/>
      <c r="Q46" s="6"/>
      <c r="R46" s="6"/>
      <c r="S46" s="6"/>
      <c r="T46" s="6"/>
      <c r="U46" s="6"/>
      <c r="V46" s="6"/>
      <c r="W46" s="6"/>
      <c r="X46" s="6"/>
      <c r="Y46" s="6"/>
      <c r="Z46" s="6"/>
    </row>
    <row r="47" ht="31.5" hidden="1" customHeight="1">
      <c r="A47" s="120" t="s">
        <v>73</v>
      </c>
      <c r="B47" s="122" t="s">
        <v>2843</v>
      </c>
      <c r="C47" s="108"/>
      <c r="D47" s="108"/>
      <c r="E47" s="113"/>
      <c r="F47" s="108"/>
      <c r="G47" s="108"/>
      <c r="H47" s="78"/>
      <c r="I47" s="78"/>
      <c r="J47" s="5"/>
      <c r="K47" s="6"/>
      <c r="L47" s="6"/>
      <c r="M47" s="6"/>
      <c r="N47" s="6"/>
      <c r="O47" s="6"/>
      <c r="P47" s="6"/>
      <c r="Q47" s="6"/>
      <c r="R47" s="6"/>
      <c r="S47" s="6"/>
      <c r="T47" s="6"/>
      <c r="U47" s="6"/>
      <c r="V47" s="6"/>
      <c r="W47" s="6"/>
      <c r="X47" s="6"/>
      <c r="Y47" s="6"/>
      <c r="Z47" s="6"/>
    </row>
    <row r="48" ht="31.5" customHeight="1">
      <c r="A48" s="104" t="s">
        <v>78</v>
      </c>
      <c r="B48" s="122" t="s">
        <v>2844</v>
      </c>
      <c r="C48" s="108" t="s">
        <v>3636</v>
      </c>
      <c r="D48" s="108">
        <v>1.0</v>
      </c>
      <c r="E48" s="108" t="s">
        <v>114</v>
      </c>
      <c r="F48" s="110" t="s">
        <v>3637</v>
      </c>
      <c r="G48" s="108"/>
      <c r="H48" s="78"/>
      <c r="I48" s="78"/>
      <c r="J48" s="5"/>
      <c r="K48" s="6"/>
      <c r="L48" s="6"/>
      <c r="M48" s="6"/>
      <c r="N48" s="6"/>
      <c r="O48" s="6"/>
      <c r="P48" s="6"/>
      <c r="Q48" s="6"/>
      <c r="R48" s="6"/>
      <c r="S48" s="6"/>
      <c r="T48" s="6"/>
      <c r="U48" s="6"/>
      <c r="V48" s="6"/>
      <c r="W48" s="6"/>
      <c r="X48" s="6"/>
      <c r="Y48" s="6"/>
      <c r="Z48" s="6"/>
    </row>
    <row r="49" ht="31.5" hidden="1" customHeight="1">
      <c r="A49" s="120" t="s">
        <v>82</v>
      </c>
      <c r="B49" s="122" t="s">
        <v>2847</v>
      </c>
      <c r="C49" s="108"/>
      <c r="D49" s="108"/>
      <c r="E49" s="108"/>
      <c r="F49" s="108"/>
      <c r="G49" s="108"/>
      <c r="H49" s="78"/>
      <c r="I49" s="78"/>
      <c r="J49" s="5"/>
      <c r="K49" s="6"/>
      <c r="L49" s="6"/>
      <c r="M49" s="6"/>
      <c r="N49" s="6"/>
      <c r="O49" s="6"/>
      <c r="P49" s="6"/>
      <c r="Q49" s="6"/>
      <c r="R49" s="6"/>
      <c r="S49" s="6"/>
      <c r="T49" s="6"/>
      <c r="U49" s="6"/>
      <c r="V49" s="6"/>
      <c r="W49" s="6"/>
      <c r="X49" s="6"/>
      <c r="Y49" s="6"/>
      <c r="Z49" s="6"/>
    </row>
    <row r="50" ht="15.75" hidden="1" customHeight="1">
      <c r="A50" s="120" t="s">
        <v>89</v>
      </c>
      <c r="B50" s="122" t="s">
        <v>2848</v>
      </c>
      <c r="C50" s="108"/>
      <c r="D50" s="108"/>
      <c r="E50" s="108"/>
      <c r="F50" s="108"/>
      <c r="G50" s="108"/>
      <c r="H50" s="78"/>
      <c r="I50" s="78"/>
      <c r="J50" s="5"/>
      <c r="K50" s="6"/>
      <c r="L50" s="6"/>
      <c r="M50" s="6"/>
      <c r="N50" s="6"/>
      <c r="O50" s="6"/>
      <c r="P50" s="6"/>
      <c r="Q50" s="6"/>
      <c r="R50" s="6"/>
      <c r="S50" s="6"/>
      <c r="T50" s="6"/>
      <c r="U50" s="6"/>
      <c r="V50" s="6"/>
      <c r="W50" s="6"/>
      <c r="X50" s="6"/>
      <c r="Y50" s="6"/>
      <c r="Z50" s="6"/>
    </row>
    <row r="51" ht="31.5" hidden="1" customHeight="1">
      <c r="A51" s="120" t="s">
        <v>126</v>
      </c>
      <c r="B51" s="122" t="s">
        <v>2849</v>
      </c>
      <c r="C51" s="108"/>
      <c r="D51" s="108"/>
      <c r="E51" s="108"/>
      <c r="F51" s="108"/>
      <c r="G51" s="108"/>
      <c r="H51" s="78"/>
      <c r="I51" s="78"/>
      <c r="J51" s="5"/>
      <c r="K51" s="6"/>
      <c r="L51" s="6"/>
      <c r="M51" s="6"/>
      <c r="N51" s="6"/>
      <c r="O51" s="6"/>
      <c r="P51" s="6"/>
      <c r="Q51" s="6"/>
      <c r="R51" s="6"/>
      <c r="S51" s="6"/>
      <c r="T51" s="6"/>
      <c r="U51" s="6"/>
      <c r="V51" s="6"/>
      <c r="W51" s="6"/>
      <c r="X51" s="6"/>
      <c r="Y51" s="6"/>
      <c r="Z51" s="6"/>
    </row>
    <row r="52" ht="31.5" hidden="1" customHeight="1">
      <c r="A52" s="120" t="s">
        <v>116</v>
      </c>
      <c r="B52" s="122" t="s">
        <v>2850</v>
      </c>
      <c r="C52" s="108"/>
      <c r="D52" s="108"/>
      <c r="E52" s="108"/>
      <c r="F52" s="108"/>
      <c r="G52" s="108"/>
      <c r="H52" s="78"/>
      <c r="I52" s="78"/>
      <c r="J52" s="5"/>
      <c r="K52" s="6"/>
      <c r="L52" s="6"/>
      <c r="M52" s="6"/>
      <c r="N52" s="6"/>
      <c r="O52" s="6"/>
      <c r="P52" s="6"/>
      <c r="Q52" s="6"/>
      <c r="R52" s="6"/>
      <c r="S52" s="6"/>
      <c r="T52" s="6"/>
      <c r="U52" s="6"/>
      <c r="V52" s="6"/>
      <c r="W52" s="6"/>
      <c r="X52" s="6"/>
      <c r="Y52" s="6"/>
      <c r="Z52" s="6"/>
    </row>
    <row r="53" ht="31.5" hidden="1" customHeight="1">
      <c r="A53" s="120" t="s">
        <v>135</v>
      </c>
      <c r="B53" s="122" t="s">
        <v>2851</v>
      </c>
      <c r="C53" s="108"/>
      <c r="D53" s="108"/>
      <c r="E53" s="108"/>
      <c r="F53" s="108"/>
      <c r="G53" s="108"/>
      <c r="H53" s="78"/>
      <c r="I53" s="78"/>
      <c r="J53" s="5"/>
      <c r="K53" s="6"/>
      <c r="L53" s="6"/>
      <c r="M53" s="6"/>
      <c r="N53" s="6"/>
      <c r="O53" s="6"/>
      <c r="P53" s="6"/>
      <c r="Q53" s="6"/>
      <c r="R53" s="6"/>
      <c r="S53" s="6"/>
      <c r="T53" s="6"/>
      <c r="U53" s="6"/>
      <c r="V53" s="6"/>
      <c r="W53" s="6"/>
      <c r="X53" s="6"/>
      <c r="Y53" s="6"/>
      <c r="Z53" s="6"/>
    </row>
    <row r="54" ht="31.5" hidden="1" customHeight="1">
      <c r="A54" s="120" t="s">
        <v>124</v>
      </c>
      <c r="B54" s="122" t="s">
        <v>2852</v>
      </c>
      <c r="C54" s="108"/>
      <c r="D54" s="108"/>
      <c r="E54" s="108"/>
      <c r="F54" s="108"/>
      <c r="G54" s="108"/>
      <c r="H54" s="78"/>
      <c r="I54" s="78"/>
      <c r="J54" s="5"/>
      <c r="K54" s="6"/>
      <c r="L54" s="6"/>
      <c r="M54" s="6"/>
      <c r="N54" s="6"/>
      <c r="O54" s="6"/>
      <c r="P54" s="6"/>
      <c r="Q54" s="6"/>
      <c r="R54" s="6"/>
      <c r="S54" s="6"/>
      <c r="T54" s="6"/>
      <c r="U54" s="6"/>
      <c r="V54" s="6"/>
      <c r="W54" s="6"/>
      <c r="X54" s="6"/>
      <c r="Y54" s="6"/>
      <c r="Z54" s="6"/>
    </row>
    <row r="55" ht="15.75" hidden="1" customHeight="1">
      <c r="A55" s="120" t="s">
        <v>128</v>
      </c>
      <c r="B55" s="122" t="s">
        <v>2853</v>
      </c>
      <c r="C55" s="108"/>
      <c r="D55" s="108"/>
      <c r="E55" s="108"/>
      <c r="F55" s="108"/>
      <c r="G55" s="108"/>
      <c r="H55" s="78"/>
      <c r="I55" s="78"/>
      <c r="J55" s="5"/>
      <c r="K55" s="6"/>
      <c r="L55" s="6"/>
      <c r="M55" s="6"/>
      <c r="N55" s="6"/>
      <c r="O55" s="6"/>
      <c r="P55" s="6"/>
      <c r="Q55" s="6"/>
      <c r="R55" s="6"/>
      <c r="S55" s="6"/>
      <c r="T55" s="6"/>
      <c r="U55" s="6"/>
      <c r="V55" s="6"/>
      <c r="W55" s="6"/>
      <c r="X55" s="6"/>
      <c r="Y55" s="6"/>
      <c r="Z55" s="6"/>
    </row>
    <row r="56" ht="31.5" hidden="1" customHeight="1">
      <c r="A56" s="120" t="s">
        <v>132</v>
      </c>
      <c r="B56" s="122" t="s">
        <v>2855</v>
      </c>
      <c r="C56" s="108"/>
      <c r="D56" s="108"/>
      <c r="E56" s="108"/>
      <c r="F56" s="108"/>
      <c r="G56" s="108"/>
      <c r="H56" s="78"/>
      <c r="I56" s="78"/>
      <c r="J56" s="5"/>
      <c r="K56" s="6"/>
      <c r="L56" s="6"/>
      <c r="M56" s="6"/>
      <c r="N56" s="6"/>
      <c r="O56" s="6"/>
      <c r="P56" s="6"/>
      <c r="Q56" s="6"/>
      <c r="R56" s="6"/>
      <c r="S56" s="6"/>
      <c r="T56" s="6"/>
      <c r="U56" s="6"/>
      <c r="V56" s="6"/>
      <c r="W56" s="6"/>
      <c r="X56" s="6"/>
      <c r="Y56" s="6"/>
      <c r="Z56" s="6"/>
    </row>
    <row r="57" ht="31.5" hidden="1" customHeight="1">
      <c r="A57" s="120" t="s">
        <v>148</v>
      </c>
      <c r="B57" s="122" t="s">
        <v>2856</v>
      </c>
      <c r="C57" s="108"/>
      <c r="D57" s="108"/>
      <c r="E57" s="108"/>
      <c r="F57" s="108"/>
      <c r="G57" s="108"/>
      <c r="H57" s="78"/>
      <c r="I57" s="78"/>
      <c r="J57" s="5"/>
      <c r="K57" s="6"/>
      <c r="L57" s="6"/>
      <c r="M57" s="6"/>
      <c r="N57" s="6"/>
      <c r="O57" s="6"/>
      <c r="P57" s="6"/>
      <c r="Q57" s="6"/>
      <c r="R57" s="6"/>
      <c r="S57" s="6"/>
      <c r="T57" s="6"/>
      <c r="U57" s="6"/>
      <c r="V57" s="6"/>
      <c r="W57" s="6"/>
      <c r="X57" s="6"/>
      <c r="Y57" s="6"/>
      <c r="Z57" s="6"/>
    </row>
    <row r="58" ht="31.5" customHeight="1">
      <c r="A58" s="104" t="s">
        <v>153</v>
      </c>
      <c r="B58" s="122" t="s">
        <v>150</v>
      </c>
      <c r="C58" s="110" t="s">
        <v>2765</v>
      </c>
      <c r="D58" s="108">
        <v>1.0</v>
      </c>
      <c r="E58" s="108" t="s">
        <v>158</v>
      </c>
      <c r="F58" s="108"/>
      <c r="G58" s="108" t="s">
        <v>3638</v>
      </c>
      <c r="H58" s="78"/>
      <c r="I58" s="78"/>
      <c r="J58" s="5"/>
      <c r="K58" s="6"/>
      <c r="L58" s="6"/>
      <c r="M58" s="6"/>
      <c r="N58" s="6"/>
      <c r="O58" s="6"/>
      <c r="P58" s="6"/>
      <c r="Q58" s="6"/>
      <c r="R58" s="6"/>
      <c r="S58" s="6"/>
      <c r="T58" s="6"/>
      <c r="U58" s="6"/>
      <c r="V58" s="6"/>
      <c r="W58" s="6"/>
      <c r="X58" s="6"/>
      <c r="Y58" s="6"/>
      <c r="Z58" s="6"/>
    </row>
    <row r="59" ht="30.0" hidden="1" customHeight="1">
      <c r="A59" s="120" t="s">
        <v>155</v>
      </c>
      <c r="B59" s="122" t="s">
        <v>2858</v>
      </c>
      <c r="C59" s="108"/>
      <c r="D59" s="108"/>
      <c r="E59" s="113"/>
      <c r="F59" s="108"/>
      <c r="G59" s="108"/>
      <c r="H59" s="78"/>
      <c r="I59" s="78"/>
      <c r="J59" s="5"/>
      <c r="K59" s="6"/>
      <c r="L59" s="6"/>
      <c r="M59" s="6"/>
      <c r="N59" s="6"/>
      <c r="O59" s="6"/>
      <c r="P59" s="6"/>
      <c r="Q59" s="6"/>
      <c r="R59" s="6"/>
      <c r="S59" s="6"/>
      <c r="T59" s="6"/>
      <c r="U59" s="6"/>
      <c r="V59" s="6"/>
      <c r="W59" s="6"/>
      <c r="X59" s="6"/>
      <c r="Y59" s="6"/>
      <c r="Z59" s="6"/>
    </row>
    <row r="60" ht="31.5" hidden="1" customHeight="1">
      <c r="A60" s="120" t="s">
        <v>170</v>
      </c>
      <c r="B60" s="122" t="s">
        <v>2859</v>
      </c>
      <c r="C60" s="108"/>
      <c r="D60" s="108"/>
      <c r="E60" s="113"/>
      <c r="F60" s="108"/>
      <c r="G60" s="108"/>
      <c r="H60" s="78"/>
      <c r="I60" s="78"/>
      <c r="J60" s="5"/>
      <c r="K60" s="6"/>
      <c r="L60" s="6"/>
      <c r="M60" s="6"/>
      <c r="N60" s="6"/>
      <c r="O60" s="6"/>
      <c r="P60" s="6"/>
      <c r="Q60" s="6"/>
      <c r="R60" s="6"/>
      <c r="S60" s="6"/>
      <c r="T60" s="6"/>
      <c r="U60" s="6"/>
      <c r="V60" s="6"/>
      <c r="W60" s="6"/>
      <c r="X60" s="6"/>
      <c r="Y60" s="6"/>
      <c r="Z60" s="6"/>
    </row>
    <row r="61" ht="31.5" hidden="1" customHeight="1">
      <c r="A61" s="120" t="s">
        <v>164</v>
      </c>
      <c r="B61" s="122" t="s">
        <v>2860</v>
      </c>
      <c r="C61" s="108"/>
      <c r="D61" s="108"/>
      <c r="E61" s="113"/>
      <c r="F61" s="108"/>
      <c r="G61" s="108"/>
      <c r="H61" s="78"/>
      <c r="I61" s="78"/>
      <c r="J61" s="5"/>
      <c r="K61" s="6"/>
      <c r="L61" s="6"/>
      <c r="M61" s="6"/>
      <c r="N61" s="6"/>
      <c r="O61" s="6"/>
      <c r="P61" s="6"/>
      <c r="Q61" s="6"/>
      <c r="R61" s="6"/>
      <c r="S61" s="6"/>
      <c r="T61" s="6"/>
      <c r="U61" s="6"/>
      <c r="V61" s="6"/>
      <c r="W61" s="6"/>
      <c r="X61" s="6"/>
      <c r="Y61" s="6"/>
      <c r="Z61" s="6"/>
    </row>
    <row r="62" ht="31.5" hidden="1" customHeight="1">
      <c r="A62" s="120" t="s">
        <v>168</v>
      </c>
      <c r="B62" s="141" t="s">
        <v>2861</v>
      </c>
      <c r="C62" s="143"/>
      <c r="D62" s="143"/>
      <c r="E62" s="136"/>
      <c r="F62" s="143"/>
      <c r="G62" s="143"/>
      <c r="H62" s="78"/>
      <c r="I62" s="78"/>
      <c r="J62" s="5"/>
      <c r="K62" s="6"/>
      <c r="L62" s="6"/>
      <c r="M62" s="6"/>
      <c r="N62" s="6"/>
      <c r="O62" s="6"/>
      <c r="P62" s="6"/>
      <c r="Q62" s="6"/>
      <c r="R62" s="6"/>
      <c r="S62" s="6"/>
      <c r="T62" s="6"/>
      <c r="U62" s="6"/>
      <c r="V62" s="6"/>
      <c r="W62" s="6"/>
      <c r="X62" s="6"/>
      <c r="Y62" s="6"/>
      <c r="Z62" s="6"/>
    </row>
    <row r="63" ht="18.75" customHeight="1">
      <c r="A63" s="392" t="s">
        <v>171</v>
      </c>
      <c r="B63" s="128" t="s">
        <v>172</v>
      </c>
      <c r="C63" s="3"/>
      <c r="D63" s="3"/>
      <c r="E63" s="3"/>
      <c r="F63" s="3"/>
      <c r="G63" s="4"/>
      <c r="H63" s="78">
        <f>SUM(D67:D76)</f>
        <v>15</v>
      </c>
      <c r="I63" s="78">
        <f>COUNT(D67:D76)*2</f>
        <v>20</v>
      </c>
      <c r="J63" s="5"/>
      <c r="K63" s="6"/>
      <c r="L63" s="6"/>
      <c r="M63" s="6"/>
      <c r="N63" s="6"/>
      <c r="O63" s="6"/>
      <c r="P63" s="6"/>
      <c r="Q63" s="6"/>
      <c r="R63" s="6"/>
      <c r="S63" s="6"/>
      <c r="T63" s="6"/>
      <c r="U63" s="6"/>
      <c r="V63" s="6"/>
      <c r="W63" s="6"/>
      <c r="X63" s="6"/>
      <c r="Y63" s="6"/>
      <c r="Z63" s="6"/>
    </row>
    <row r="64" ht="31.5" hidden="1" customHeight="1">
      <c r="A64" s="120" t="s">
        <v>178</v>
      </c>
      <c r="B64" s="371" t="s">
        <v>2864</v>
      </c>
      <c r="C64" s="355"/>
      <c r="D64" s="355"/>
      <c r="E64" s="132"/>
      <c r="F64" s="355"/>
      <c r="G64" s="355"/>
      <c r="H64" s="78"/>
      <c r="I64" s="78"/>
      <c r="J64" s="5"/>
      <c r="K64" s="6"/>
      <c r="L64" s="6"/>
      <c r="M64" s="6"/>
      <c r="N64" s="6"/>
      <c r="O64" s="6"/>
      <c r="P64" s="6"/>
      <c r="Q64" s="6"/>
      <c r="R64" s="6"/>
      <c r="S64" s="6"/>
      <c r="T64" s="6"/>
      <c r="U64" s="6"/>
      <c r="V64" s="6"/>
      <c r="W64" s="6"/>
      <c r="X64" s="6"/>
      <c r="Y64" s="6"/>
      <c r="Z64" s="6"/>
    </row>
    <row r="65" ht="31.5" hidden="1" customHeight="1">
      <c r="A65" s="120" t="s">
        <v>180</v>
      </c>
      <c r="B65" s="122" t="s">
        <v>2865</v>
      </c>
      <c r="C65" s="108"/>
      <c r="D65" s="108"/>
      <c r="E65" s="113"/>
      <c r="F65" s="108"/>
      <c r="G65" s="108"/>
      <c r="H65" s="78"/>
      <c r="I65" s="78"/>
      <c r="J65" s="5"/>
      <c r="K65" s="6"/>
      <c r="L65" s="6"/>
      <c r="M65" s="6"/>
      <c r="N65" s="6"/>
      <c r="O65" s="6"/>
      <c r="P65" s="6"/>
      <c r="Q65" s="6"/>
      <c r="R65" s="6"/>
      <c r="S65" s="6"/>
      <c r="T65" s="6"/>
      <c r="U65" s="6"/>
      <c r="V65" s="6"/>
      <c r="W65" s="6"/>
      <c r="X65" s="6"/>
      <c r="Y65" s="6"/>
      <c r="Z65" s="6"/>
    </row>
    <row r="66" ht="31.5" hidden="1" customHeight="1">
      <c r="A66" s="120" t="s">
        <v>184</v>
      </c>
      <c r="B66" s="141" t="s">
        <v>2867</v>
      </c>
      <c r="C66" s="353"/>
      <c r="D66" s="143"/>
      <c r="E66" s="136"/>
      <c r="F66" s="143"/>
      <c r="G66" s="143"/>
      <c r="H66" s="78"/>
      <c r="I66" s="78"/>
      <c r="J66" s="5"/>
      <c r="K66" s="6"/>
      <c r="L66" s="6"/>
      <c r="M66" s="6"/>
      <c r="N66" s="6"/>
      <c r="O66" s="6"/>
      <c r="P66" s="6"/>
      <c r="Q66" s="6"/>
      <c r="R66" s="6"/>
      <c r="S66" s="6"/>
      <c r="T66" s="6"/>
      <c r="U66" s="6"/>
      <c r="V66" s="6"/>
      <c r="W66" s="6"/>
      <c r="X66" s="6"/>
      <c r="Y66" s="6"/>
      <c r="Z66" s="6"/>
    </row>
    <row r="67" ht="45.0" customHeight="1">
      <c r="A67" s="104" t="s">
        <v>186</v>
      </c>
      <c r="B67" s="122" t="s">
        <v>2877</v>
      </c>
      <c r="C67" s="129" t="s">
        <v>3639</v>
      </c>
      <c r="D67" s="108">
        <v>2.0</v>
      </c>
      <c r="E67" s="158" t="s">
        <v>158</v>
      </c>
      <c r="F67" s="110" t="s">
        <v>3640</v>
      </c>
      <c r="G67" s="108"/>
      <c r="H67" s="78"/>
      <c r="I67" s="78"/>
      <c r="J67" s="5"/>
      <c r="K67" s="6"/>
      <c r="L67" s="6"/>
      <c r="M67" s="6"/>
      <c r="N67" s="6"/>
      <c r="O67" s="6"/>
      <c r="P67" s="6"/>
      <c r="Q67" s="6"/>
      <c r="R67" s="6"/>
      <c r="S67" s="6"/>
      <c r="T67" s="6"/>
      <c r="U67" s="6"/>
      <c r="V67" s="6"/>
      <c r="W67" s="6"/>
      <c r="X67" s="6"/>
      <c r="Y67" s="6"/>
      <c r="Z67" s="6"/>
    </row>
    <row r="68" ht="30.0" customHeight="1">
      <c r="A68" s="104"/>
      <c r="B68" s="122"/>
      <c r="C68" s="129" t="s">
        <v>3641</v>
      </c>
      <c r="D68" s="108">
        <v>1.0</v>
      </c>
      <c r="E68" s="158" t="s">
        <v>158</v>
      </c>
      <c r="F68" s="108"/>
      <c r="G68" s="108" t="s">
        <v>3642</v>
      </c>
      <c r="H68" s="78"/>
      <c r="I68" s="78"/>
      <c r="J68" s="5"/>
      <c r="K68" s="6"/>
      <c r="L68" s="6"/>
      <c r="M68" s="6"/>
      <c r="N68" s="6"/>
      <c r="O68" s="6"/>
      <c r="P68" s="6"/>
      <c r="Q68" s="6"/>
      <c r="R68" s="6"/>
      <c r="S68" s="6"/>
      <c r="T68" s="6"/>
      <c r="U68" s="6"/>
      <c r="V68" s="6"/>
      <c r="W68" s="6"/>
      <c r="X68" s="6"/>
      <c r="Y68" s="6"/>
      <c r="Z68" s="6"/>
    </row>
    <row r="69" ht="45.0" customHeight="1">
      <c r="A69" s="104"/>
      <c r="B69" s="122"/>
      <c r="C69" s="129" t="s">
        <v>3643</v>
      </c>
      <c r="D69" s="108">
        <v>1.0</v>
      </c>
      <c r="E69" s="158" t="s">
        <v>158</v>
      </c>
      <c r="F69" s="108"/>
      <c r="G69" s="108" t="s">
        <v>3644</v>
      </c>
      <c r="H69" s="78"/>
      <c r="I69" s="78"/>
      <c r="J69" s="5"/>
      <c r="K69" s="6"/>
      <c r="L69" s="6"/>
      <c r="M69" s="6"/>
      <c r="N69" s="6"/>
      <c r="O69" s="6"/>
      <c r="P69" s="6"/>
      <c r="Q69" s="6"/>
      <c r="R69" s="6"/>
      <c r="S69" s="6"/>
      <c r="T69" s="6"/>
      <c r="U69" s="6"/>
      <c r="V69" s="6"/>
      <c r="W69" s="6"/>
      <c r="X69" s="6"/>
      <c r="Y69" s="6"/>
      <c r="Z69" s="6"/>
    </row>
    <row r="70" ht="30.0" customHeight="1">
      <c r="A70" s="104"/>
      <c r="B70" s="122"/>
      <c r="C70" s="129" t="s">
        <v>3645</v>
      </c>
      <c r="D70" s="108">
        <v>1.0</v>
      </c>
      <c r="E70" s="158" t="s">
        <v>158</v>
      </c>
      <c r="F70" s="108"/>
      <c r="G70" s="108" t="s">
        <v>3644</v>
      </c>
      <c r="H70" s="78"/>
      <c r="I70" s="78"/>
      <c r="J70" s="5"/>
      <c r="K70" s="6"/>
      <c r="L70" s="6"/>
      <c r="M70" s="6"/>
      <c r="N70" s="6"/>
      <c r="O70" s="6"/>
      <c r="P70" s="6"/>
      <c r="Q70" s="6"/>
      <c r="R70" s="6"/>
      <c r="S70" s="6"/>
      <c r="T70" s="6"/>
      <c r="U70" s="6"/>
      <c r="V70" s="6"/>
      <c r="W70" s="6"/>
      <c r="X70" s="6"/>
      <c r="Y70" s="6"/>
      <c r="Z70" s="6"/>
    </row>
    <row r="71" ht="30.0" customHeight="1">
      <c r="A71" s="104"/>
      <c r="B71" s="122"/>
      <c r="C71" s="129" t="s">
        <v>3646</v>
      </c>
      <c r="D71" s="108">
        <v>2.0</v>
      </c>
      <c r="E71" s="158" t="s">
        <v>158</v>
      </c>
      <c r="F71" s="108"/>
      <c r="G71" s="108"/>
      <c r="H71" s="78"/>
      <c r="I71" s="78"/>
      <c r="J71" s="5"/>
      <c r="K71" s="6"/>
      <c r="L71" s="6"/>
      <c r="M71" s="6"/>
      <c r="N71" s="6"/>
      <c r="O71" s="6"/>
      <c r="P71" s="6"/>
      <c r="Q71" s="6"/>
      <c r="R71" s="6"/>
      <c r="S71" s="6"/>
      <c r="T71" s="6"/>
      <c r="U71" s="6"/>
      <c r="V71" s="6"/>
      <c r="W71" s="6"/>
      <c r="X71" s="6"/>
      <c r="Y71" s="6"/>
      <c r="Z71" s="6"/>
    </row>
    <row r="72" ht="30.0" customHeight="1">
      <c r="A72" s="104"/>
      <c r="B72" s="122"/>
      <c r="C72" s="110" t="s">
        <v>3647</v>
      </c>
      <c r="D72" s="108">
        <v>2.0</v>
      </c>
      <c r="E72" s="158" t="s">
        <v>158</v>
      </c>
      <c r="F72" s="108"/>
      <c r="G72" s="108"/>
      <c r="H72" s="78"/>
      <c r="I72" s="78"/>
      <c r="J72" s="5"/>
      <c r="K72" s="6"/>
      <c r="L72" s="6"/>
      <c r="M72" s="6"/>
      <c r="N72" s="6"/>
      <c r="O72" s="6"/>
      <c r="P72" s="6"/>
      <c r="Q72" s="6"/>
      <c r="R72" s="6"/>
      <c r="S72" s="6"/>
      <c r="T72" s="6"/>
      <c r="U72" s="6"/>
      <c r="V72" s="6"/>
      <c r="W72" s="6"/>
      <c r="X72" s="6"/>
      <c r="Y72" s="6"/>
      <c r="Z72" s="6"/>
    </row>
    <row r="73" ht="60.0" customHeight="1">
      <c r="A73" s="104"/>
      <c r="B73" s="122"/>
      <c r="C73" s="129" t="s">
        <v>3648</v>
      </c>
      <c r="D73" s="108">
        <v>1.0</v>
      </c>
      <c r="E73" s="158" t="s">
        <v>158</v>
      </c>
      <c r="F73" s="108"/>
      <c r="G73" s="108" t="s">
        <v>3649</v>
      </c>
      <c r="H73" s="78"/>
      <c r="I73" s="78"/>
      <c r="J73" s="5"/>
      <c r="K73" s="6"/>
      <c r="L73" s="6"/>
      <c r="M73" s="6"/>
      <c r="N73" s="6"/>
      <c r="O73" s="6"/>
      <c r="P73" s="6"/>
      <c r="Q73" s="6"/>
      <c r="R73" s="6"/>
      <c r="S73" s="6"/>
      <c r="T73" s="6"/>
      <c r="U73" s="6"/>
      <c r="V73" s="6"/>
      <c r="W73" s="6"/>
      <c r="X73" s="6"/>
      <c r="Y73" s="6"/>
      <c r="Z73" s="6"/>
    </row>
    <row r="74" ht="30.0" customHeight="1">
      <c r="A74" s="104"/>
      <c r="B74" s="122"/>
      <c r="C74" s="129" t="s">
        <v>3650</v>
      </c>
      <c r="D74" s="108">
        <v>2.0</v>
      </c>
      <c r="E74" s="158" t="s">
        <v>1330</v>
      </c>
      <c r="F74" s="108"/>
      <c r="G74" s="108"/>
      <c r="H74" s="78"/>
      <c r="I74" s="78"/>
      <c r="J74" s="5"/>
      <c r="K74" s="6"/>
      <c r="L74" s="6"/>
      <c r="M74" s="6"/>
      <c r="N74" s="6"/>
      <c r="O74" s="6"/>
      <c r="P74" s="6"/>
      <c r="Q74" s="6"/>
      <c r="R74" s="6"/>
      <c r="S74" s="6"/>
      <c r="T74" s="6"/>
      <c r="U74" s="6"/>
      <c r="V74" s="6"/>
      <c r="W74" s="6"/>
      <c r="X74" s="6"/>
      <c r="Y74" s="6"/>
      <c r="Z74" s="6"/>
    </row>
    <row r="75" ht="45.0" customHeight="1">
      <c r="A75" s="104"/>
      <c r="B75" s="122"/>
      <c r="C75" s="110" t="s">
        <v>3651</v>
      </c>
      <c r="D75" s="108">
        <v>2.0</v>
      </c>
      <c r="E75" s="158" t="s">
        <v>1330</v>
      </c>
      <c r="F75" s="108"/>
      <c r="G75" s="108"/>
      <c r="H75" s="78"/>
      <c r="I75" s="78"/>
      <c r="J75" s="5"/>
      <c r="K75" s="6"/>
      <c r="L75" s="6"/>
      <c r="M75" s="6"/>
      <c r="N75" s="6"/>
      <c r="O75" s="6"/>
      <c r="P75" s="6"/>
      <c r="Q75" s="6"/>
      <c r="R75" s="6"/>
      <c r="S75" s="6"/>
      <c r="T75" s="6"/>
      <c r="U75" s="6"/>
      <c r="V75" s="6"/>
      <c r="W75" s="6"/>
      <c r="X75" s="6"/>
      <c r="Y75" s="6"/>
      <c r="Z75" s="6"/>
    </row>
    <row r="76" ht="60.0" customHeight="1">
      <c r="A76" s="104"/>
      <c r="B76" s="122"/>
      <c r="C76" s="110" t="s">
        <v>3652</v>
      </c>
      <c r="D76" s="108">
        <v>1.0</v>
      </c>
      <c r="E76" s="158" t="s">
        <v>1330</v>
      </c>
      <c r="F76" s="108"/>
      <c r="G76" s="108" t="s">
        <v>3653</v>
      </c>
      <c r="H76" s="78"/>
      <c r="I76" s="78"/>
      <c r="J76" s="5"/>
      <c r="K76" s="6"/>
      <c r="L76" s="6"/>
      <c r="M76" s="6"/>
      <c r="N76" s="6"/>
      <c r="O76" s="6"/>
      <c r="P76" s="6"/>
      <c r="Q76" s="6"/>
      <c r="R76" s="6"/>
      <c r="S76" s="6"/>
      <c r="T76" s="6"/>
      <c r="U76" s="6"/>
      <c r="V76" s="6"/>
      <c r="W76" s="6"/>
      <c r="X76" s="6"/>
      <c r="Y76" s="6"/>
      <c r="Z76" s="6"/>
    </row>
    <row r="77" ht="31.5" hidden="1" customHeight="1">
      <c r="A77" s="120" t="s">
        <v>190</v>
      </c>
      <c r="B77" s="371" t="s">
        <v>2879</v>
      </c>
      <c r="C77" s="5"/>
      <c r="D77" s="393"/>
      <c r="E77" s="132"/>
      <c r="F77" s="355"/>
      <c r="G77" s="355"/>
      <c r="H77" s="78"/>
      <c r="I77" s="78"/>
      <c r="J77" s="5"/>
      <c r="K77" s="6"/>
      <c r="L77" s="6"/>
      <c r="M77" s="6"/>
      <c r="N77" s="6"/>
      <c r="O77" s="6"/>
      <c r="P77" s="6"/>
      <c r="Q77" s="6"/>
      <c r="R77" s="6"/>
      <c r="S77" s="6"/>
      <c r="T77" s="6"/>
      <c r="U77" s="6"/>
      <c r="V77" s="6"/>
      <c r="W77" s="6"/>
      <c r="X77" s="6"/>
      <c r="Y77" s="6"/>
      <c r="Z77" s="6"/>
    </row>
    <row r="78" ht="18.75" customHeight="1">
      <c r="A78" s="392" t="s">
        <v>193</v>
      </c>
      <c r="B78" s="128" t="s">
        <v>194</v>
      </c>
      <c r="C78" s="3"/>
      <c r="D78" s="3"/>
      <c r="E78" s="3"/>
      <c r="F78" s="3"/>
      <c r="G78" s="4"/>
      <c r="H78" s="78">
        <f>SUM(D80)</f>
        <v>1</v>
      </c>
      <c r="I78" s="78">
        <f>COUNT(D80)*2</f>
        <v>2</v>
      </c>
      <c r="J78" s="5"/>
      <c r="K78" s="6"/>
      <c r="L78" s="6"/>
      <c r="M78" s="6"/>
      <c r="N78" s="6"/>
      <c r="O78" s="6"/>
      <c r="P78" s="6"/>
      <c r="Q78" s="6"/>
      <c r="R78" s="6"/>
      <c r="S78" s="6"/>
      <c r="T78" s="6"/>
      <c r="U78" s="6"/>
      <c r="V78" s="6"/>
      <c r="W78" s="6"/>
      <c r="X78" s="6"/>
      <c r="Y78" s="6"/>
      <c r="Z78" s="6"/>
    </row>
    <row r="79" ht="31.5" hidden="1" customHeight="1">
      <c r="A79" s="120" t="s">
        <v>246</v>
      </c>
      <c r="B79" s="122" t="s">
        <v>2883</v>
      </c>
      <c r="C79" s="134"/>
      <c r="D79" s="134"/>
      <c r="E79" s="109"/>
      <c r="F79" s="134"/>
      <c r="G79" s="108"/>
      <c r="H79" s="78"/>
      <c r="I79" s="78"/>
      <c r="J79" s="5"/>
      <c r="K79" s="6"/>
      <c r="L79" s="6"/>
      <c r="M79" s="6"/>
      <c r="N79" s="6"/>
      <c r="O79" s="6"/>
      <c r="P79" s="6"/>
      <c r="Q79" s="6"/>
      <c r="R79" s="6"/>
      <c r="S79" s="6"/>
      <c r="T79" s="6"/>
      <c r="U79" s="6"/>
      <c r="V79" s="6"/>
      <c r="W79" s="6"/>
      <c r="X79" s="6"/>
      <c r="Y79" s="6"/>
      <c r="Z79" s="6"/>
    </row>
    <row r="80" ht="135.0" customHeight="1">
      <c r="A80" s="104" t="s">
        <v>254</v>
      </c>
      <c r="B80" s="122" t="s">
        <v>2889</v>
      </c>
      <c r="C80" s="193" t="s">
        <v>3655</v>
      </c>
      <c r="D80" s="5">
        <v>1.0</v>
      </c>
      <c r="E80" s="134" t="s">
        <v>114</v>
      </c>
      <c r="F80" s="110" t="s">
        <v>3656</v>
      </c>
      <c r="G80" s="108" t="s">
        <v>3657</v>
      </c>
      <c r="H80" s="78"/>
      <c r="I80" s="78"/>
      <c r="J80" s="5"/>
      <c r="K80" s="6"/>
      <c r="L80" s="6"/>
      <c r="M80" s="6"/>
      <c r="N80" s="6"/>
      <c r="O80" s="6"/>
      <c r="P80" s="6"/>
      <c r="Q80" s="6"/>
      <c r="R80" s="6"/>
      <c r="S80" s="6"/>
      <c r="T80" s="6"/>
      <c r="U80" s="6"/>
      <c r="V80" s="6"/>
      <c r="W80" s="6"/>
      <c r="X80" s="6"/>
      <c r="Y80" s="6"/>
      <c r="Z80" s="6"/>
    </row>
    <row r="81" ht="31.5" hidden="1" customHeight="1">
      <c r="A81" s="120" t="s">
        <v>261</v>
      </c>
      <c r="B81" s="122" t="s">
        <v>2893</v>
      </c>
      <c r="C81" s="108"/>
      <c r="D81" s="110"/>
      <c r="E81" s="113"/>
      <c r="F81" s="108"/>
      <c r="G81" s="108"/>
      <c r="H81" s="78"/>
      <c r="I81" s="78"/>
      <c r="J81" s="5"/>
      <c r="K81" s="6"/>
      <c r="L81" s="6"/>
      <c r="M81" s="6"/>
      <c r="N81" s="6"/>
      <c r="O81" s="6"/>
      <c r="P81" s="6"/>
      <c r="Q81" s="6"/>
      <c r="R81" s="6"/>
      <c r="S81" s="6"/>
      <c r="T81" s="6"/>
      <c r="U81" s="6"/>
      <c r="V81" s="6"/>
      <c r="W81" s="6"/>
      <c r="X81" s="6"/>
      <c r="Y81" s="6"/>
      <c r="Z81" s="6"/>
    </row>
    <row r="82" ht="18.75" hidden="1" customHeight="1">
      <c r="A82" s="394" t="s">
        <v>226</v>
      </c>
      <c r="B82" s="128" t="s">
        <v>227</v>
      </c>
      <c r="C82" s="3"/>
      <c r="D82" s="3"/>
      <c r="E82" s="3"/>
      <c r="F82" s="3"/>
      <c r="G82" s="4"/>
      <c r="H82" s="78"/>
      <c r="I82" s="78"/>
      <c r="J82" s="5"/>
      <c r="K82" s="6"/>
      <c r="L82" s="6"/>
      <c r="M82" s="6"/>
      <c r="N82" s="6"/>
      <c r="O82" s="6"/>
      <c r="P82" s="6"/>
      <c r="Q82" s="6"/>
      <c r="R82" s="6"/>
      <c r="S82" s="6"/>
      <c r="T82" s="6"/>
      <c r="U82" s="6"/>
      <c r="V82" s="6"/>
      <c r="W82" s="6"/>
      <c r="X82" s="6"/>
      <c r="Y82" s="6"/>
      <c r="Z82" s="6"/>
    </row>
    <row r="83" ht="47.25" hidden="1" customHeight="1">
      <c r="A83" s="120" t="s">
        <v>233</v>
      </c>
      <c r="B83" s="122" t="s">
        <v>234</v>
      </c>
      <c r="C83" s="108"/>
      <c r="D83" s="110"/>
      <c r="E83" s="113"/>
      <c r="F83" s="108"/>
      <c r="G83" s="108"/>
      <c r="H83" s="78"/>
      <c r="I83" s="78"/>
      <c r="J83" s="5"/>
      <c r="K83" s="6"/>
      <c r="L83" s="6"/>
      <c r="M83" s="6"/>
      <c r="N83" s="6"/>
      <c r="O83" s="6"/>
      <c r="P83" s="6"/>
      <c r="Q83" s="6"/>
      <c r="R83" s="6"/>
      <c r="S83" s="6"/>
      <c r="T83" s="6"/>
      <c r="U83" s="6"/>
      <c r="V83" s="6"/>
      <c r="W83" s="6"/>
      <c r="X83" s="6"/>
      <c r="Y83" s="6"/>
      <c r="Z83" s="6"/>
    </row>
    <row r="84" ht="47.25" hidden="1" customHeight="1">
      <c r="A84" s="120" t="s">
        <v>236</v>
      </c>
      <c r="B84" s="122" t="s">
        <v>237</v>
      </c>
      <c r="C84" s="108"/>
      <c r="D84" s="110"/>
      <c r="E84" s="113"/>
      <c r="F84" s="108"/>
      <c r="G84" s="108"/>
      <c r="H84" s="78"/>
      <c r="I84" s="78"/>
      <c r="J84" s="5"/>
      <c r="K84" s="6"/>
      <c r="L84" s="6"/>
      <c r="M84" s="6"/>
      <c r="N84" s="6"/>
      <c r="O84" s="6"/>
      <c r="P84" s="6"/>
      <c r="Q84" s="6"/>
      <c r="R84" s="6"/>
      <c r="S84" s="6"/>
      <c r="T84" s="6"/>
      <c r="U84" s="6"/>
      <c r="V84" s="6"/>
      <c r="W84" s="6"/>
      <c r="X84" s="6"/>
      <c r="Y84" s="6"/>
      <c r="Z84" s="6"/>
    </row>
    <row r="85" ht="47.25" hidden="1" customHeight="1">
      <c r="A85" s="120" t="s">
        <v>238</v>
      </c>
      <c r="B85" s="122" t="s">
        <v>239</v>
      </c>
      <c r="C85" s="108"/>
      <c r="D85" s="110"/>
      <c r="E85" s="113"/>
      <c r="F85" s="108"/>
      <c r="G85" s="108"/>
      <c r="H85" s="78"/>
      <c r="I85" s="78"/>
      <c r="J85" s="5"/>
      <c r="K85" s="6"/>
      <c r="L85" s="6"/>
      <c r="M85" s="6"/>
      <c r="N85" s="6"/>
      <c r="O85" s="6"/>
      <c r="P85" s="6"/>
      <c r="Q85" s="6"/>
      <c r="R85" s="6"/>
      <c r="S85" s="6"/>
      <c r="T85" s="6"/>
      <c r="U85" s="6"/>
      <c r="V85" s="6"/>
      <c r="W85" s="6"/>
      <c r="X85" s="6"/>
      <c r="Y85" s="6"/>
      <c r="Z85" s="6"/>
    </row>
    <row r="86" ht="47.25" hidden="1" customHeight="1">
      <c r="A86" s="120" t="s">
        <v>240</v>
      </c>
      <c r="B86" s="122" t="s">
        <v>242</v>
      </c>
      <c r="C86" s="108"/>
      <c r="D86" s="110"/>
      <c r="E86" s="113"/>
      <c r="F86" s="108"/>
      <c r="G86" s="108"/>
      <c r="H86" s="78"/>
      <c r="I86" s="78"/>
      <c r="J86" s="5"/>
      <c r="K86" s="6"/>
      <c r="L86" s="6"/>
      <c r="M86" s="6"/>
      <c r="N86" s="6"/>
      <c r="O86" s="6"/>
      <c r="P86" s="6"/>
      <c r="Q86" s="6"/>
      <c r="R86" s="6"/>
      <c r="S86" s="6"/>
      <c r="T86" s="6"/>
      <c r="U86" s="6"/>
      <c r="V86" s="6"/>
      <c r="W86" s="6"/>
      <c r="X86" s="6"/>
      <c r="Y86" s="6"/>
      <c r="Z86" s="6"/>
    </row>
    <row r="87" ht="47.25" hidden="1" customHeight="1">
      <c r="A87" s="120" t="s">
        <v>243</v>
      </c>
      <c r="B87" s="122" t="s">
        <v>2193</v>
      </c>
      <c r="C87" s="108"/>
      <c r="D87" s="110"/>
      <c r="E87" s="113"/>
      <c r="F87" s="108"/>
      <c r="G87" s="108"/>
      <c r="H87" s="78"/>
      <c r="I87" s="78"/>
      <c r="J87" s="5"/>
      <c r="K87" s="6"/>
      <c r="L87" s="6"/>
      <c r="M87" s="6"/>
      <c r="N87" s="6"/>
      <c r="O87" s="6"/>
      <c r="P87" s="6"/>
      <c r="Q87" s="6"/>
      <c r="R87" s="6"/>
      <c r="S87" s="6"/>
      <c r="T87" s="6"/>
      <c r="U87" s="6"/>
      <c r="V87" s="6"/>
      <c r="W87" s="6"/>
      <c r="X87" s="6"/>
      <c r="Y87" s="6"/>
      <c r="Z87" s="6"/>
    </row>
    <row r="88" ht="47.25" hidden="1" customHeight="1">
      <c r="A88" s="120" t="s">
        <v>249</v>
      </c>
      <c r="B88" s="122" t="s">
        <v>250</v>
      </c>
      <c r="C88" s="108"/>
      <c r="D88" s="110"/>
      <c r="E88" s="113"/>
      <c r="F88" s="108"/>
      <c r="G88" s="108"/>
      <c r="H88" s="78"/>
      <c r="I88" s="78"/>
      <c r="J88" s="5"/>
      <c r="K88" s="6"/>
      <c r="L88" s="6"/>
      <c r="M88" s="6"/>
      <c r="N88" s="6"/>
      <c r="O88" s="6"/>
      <c r="P88" s="6"/>
      <c r="Q88" s="6"/>
      <c r="R88" s="6"/>
      <c r="S88" s="6"/>
      <c r="T88" s="6"/>
      <c r="U88" s="6"/>
      <c r="V88" s="6"/>
      <c r="W88" s="6"/>
      <c r="X88" s="6"/>
      <c r="Y88" s="6"/>
      <c r="Z88" s="6"/>
    </row>
    <row r="89" ht="47.25" hidden="1" customHeight="1">
      <c r="A89" s="120" t="s">
        <v>252</v>
      </c>
      <c r="B89" s="122" t="s">
        <v>255</v>
      </c>
      <c r="C89" s="108"/>
      <c r="D89" s="110"/>
      <c r="E89" s="113"/>
      <c r="F89" s="108"/>
      <c r="G89" s="108"/>
      <c r="H89" s="78"/>
      <c r="I89" s="78"/>
      <c r="J89" s="5"/>
      <c r="K89" s="6"/>
      <c r="L89" s="6"/>
      <c r="M89" s="6"/>
      <c r="N89" s="6"/>
      <c r="O89" s="6"/>
      <c r="P89" s="6"/>
      <c r="Q89" s="6"/>
      <c r="R89" s="6"/>
      <c r="S89" s="6"/>
      <c r="T89" s="6"/>
      <c r="U89" s="6"/>
      <c r="V89" s="6"/>
      <c r="W89" s="6"/>
      <c r="X89" s="6"/>
      <c r="Y89" s="6"/>
      <c r="Z89" s="6"/>
    </row>
    <row r="90" ht="78.75" hidden="1" customHeight="1">
      <c r="A90" s="120" t="s">
        <v>259</v>
      </c>
      <c r="B90" s="122" t="s">
        <v>260</v>
      </c>
      <c r="C90" s="108"/>
      <c r="D90" s="110"/>
      <c r="E90" s="113"/>
      <c r="F90" s="108"/>
      <c r="G90" s="108"/>
      <c r="H90" s="78"/>
      <c r="I90" s="78"/>
      <c r="J90" s="5"/>
      <c r="K90" s="6"/>
      <c r="L90" s="6"/>
      <c r="M90" s="6"/>
      <c r="N90" s="6"/>
      <c r="O90" s="6"/>
      <c r="P90" s="6"/>
      <c r="Q90" s="6"/>
      <c r="R90" s="6"/>
      <c r="S90" s="6"/>
      <c r="T90" s="6"/>
      <c r="U90" s="6"/>
      <c r="V90" s="6"/>
      <c r="W90" s="6"/>
      <c r="X90" s="6"/>
      <c r="Y90" s="6"/>
      <c r="Z90" s="6"/>
    </row>
    <row r="91" ht="47.25" hidden="1" customHeight="1">
      <c r="A91" s="120" t="s">
        <v>262</v>
      </c>
      <c r="B91" s="122" t="s">
        <v>263</v>
      </c>
      <c r="C91" s="108"/>
      <c r="D91" s="110"/>
      <c r="E91" s="113"/>
      <c r="F91" s="108"/>
      <c r="G91" s="108"/>
      <c r="H91" s="78"/>
      <c r="I91" s="78"/>
      <c r="J91" s="5"/>
      <c r="K91" s="6"/>
      <c r="L91" s="6"/>
      <c r="M91" s="6"/>
      <c r="N91" s="6"/>
      <c r="O91" s="6"/>
      <c r="P91" s="6"/>
      <c r="Q91" s="6"/>
      <c r="R91" s="6"/>
      <c r="S91" s="6"/>
      <c r="T91" s="6"/>
      <c r="U91" s="6"/>
      <c r="V91" s="6"/>
      <c r="W91" s="6"/>
      <c r="X91" s="6"/>
      <c r="Y91" s="6"/>
      <c r="Z91" s="6"/>
    </row>
    <row r="92" ht="47.25" hidden="1" customHeight="1">
      <c r="A92" s="120" t="s">
        <v>265</v>
      </c>
      <c r="B92" s="122" t="s">
        <v>266</v>
      </c>
      <c r="C92" s="108"/>
      <c r="D92" s="110"/>
      <c r="E92" s="113"/>
      <c r="F92" s="108"/>
      <c r="G92" s="108"/>
      <c r="H92" s="78"/>
      <c r="I92" s="78"/>
      <c r="J92" s="5"/>
      <c r="K92" s="6"/>
      <c r="L92" s="6"/>
      <c r="M92" s="6"/>
      <c r="N92" s="6"/>
      <c r="O92" s="6"/>
      <c r="P92" s="6"/>
      <c r="Q92" s="6"/>
      <c r="R92" s="6"/>
      <c r="S92" s="6"/>
      <c r="T92" s="6"/>
      <c r="U92" s="6"/>
      <c r="V92" s="6"/>
      <c r="W92" s="6"/>
      <c r="X92" s="6"/>
      <c r="Y92" s="6"/>
      <c r="Z92" s="6"/>
    </row>
    <row r="93" ht="30.0" hidden="1" customHeight="1">
      <c r="A93" s="120" t="s">
        <v>267</v>
      </c>
      <c r="B93" s="115" t="s">
        <v>268</v>
      </c>
      <c r="C93" s="108"/>
      <c r="D93" s="110"/>
      <c r="E93" s="113"/>
      <c r="F93" s="108"/>
      <c r="G93" s="108"/>
      <c r="H93" s="78"/>
      <c r="I93" s="78"/>
      <c r="J93" s="5"/>
      <c r="K93" s="6"/>
      <c r="L93" s="6"/>
      <c r="M93" s="6"/>
      <c r="N93" s="6"/>
      <c r="O93" s="6"/>
      <c r="P93" s="6"/>
      <c r="Q93" s="6"/>
      <c r="R93" s="6"/>
      <c r="S93" s="6"/>
      <c r="T93" s="6"/>
      <c r="U93" s="6"/>
      <c r="V93" s="6"/>
      <c r="W93" s="6"/>
      <c r="X93" s="6"/>
      <c r="Y93" s="6"/>
      <c r="Z93" s="6"/>
    </row>
    <row r="94" ht="18.75" customHeight="1">
      <c r="A94" s="392" t="s">
        <v>294</v>
      </c>
      <c r="B94" s="128" t="s">
        <v>270</v>
      </c>
      <c r="C94" s="3"/>
      <c r="D94" s="3"/>
      <c r="E94" s="3"/>
      <c r="F94" s="3"/>
      <c r="G94" s="4"/>
      <c r="H94" s="78">
        <f>SUM(D95)</f>
        <v>2</v>
      </c>
      <c r="I94" s="78">
        <f>COUNT(D95)*2</f>
        <v>2</v>
      </c>
      <c r="J94" s="5"/>
      <c r="K94" s="6"/>
      <c r="L94" s="6"/>
      <c r="M94" s="6"/>
      <c r="N94" s="6"/>
      <c r="O94" s="6"/>
      <c r="P94" s="6"/>
      <c r="Q94" s="6"/>
      <c r="R94" s="6"/>
      <c r="S94" s="6"/>
      <c r="T94" s="6"/>
      <c r="U94" s="6"/>
      <c r="V94" s="6"/>
      <c r="W94" s="6"/>
      <c r="X94" s="6"/>
      <c r="Y94" s="6"/>
      <c r="Z94" s="6"/>
    </row>
    <row r="95" ht="30.0" customHeight="1">
      <c r="A95" s="104" t="s">
        <v>275</v>
      </c>
      <c r="B95" s="122" t="s">
        <v>276</v>
      </c>
      <c r="C95" s="110" t="s">
        <v>3660</v>
      </c>
      <c r="D95" s="5">
        <v>2.0</v>
      </c>
      <c r="E95" s="108" t="s">
        <v>114</v>
      </c>
      <c r="F95" s="108"/>
      <c r="G95" s="108"/>
      <c r="H95" s="78"/>
      <c r="I95" s="78"/>
      <c r="J95" s="5"/>
      <c r="K95" s="6"/>
      <c r="L95" s="6"/>
      <c r="M95" s="6"/>
      <c r="N95" s="6"/>
      <c r="O95" s="6"/>
      <c r="P95" s="6"/>
      <c r="Q95" s="6"/>
      <c r="R95" s="6"/>
      <c r="S95" s="6"/>
      <c r="T95" s="6"/>
      <c r="U95" s="6"/>
      <c r="V95" s="6"/>
      <c r="W95" s="6"/>
      <c r="X95" s="6"/>
      <c r="Y95" s="6"/>
      <c r="Z95" s="6"/>
    </row>
    <row r="96" ht="15.75" hidden="1" customHeight="1">
      <c r="A96" s="120" t="s">
        <v>277</v>
      </c>
      <c r="B96" s="122" t="s">
        <v>278</v>
      </c>
      <c r="C96" s="108"/>
      <c r="D96" s="108"/>
      <c r="E96" s="113"/>
      <c r="F96" s="108"/>
      <c r="G96" s="108"/>
      <c r="H96" s="78"/>
      <c r="I96" s="78"/>
      <c r="J96" s="5"/>
      <c r="K96" s="6"/>
      <c r="L96" s="6"/>
      <c r="M96" s="6"/>
      <c r="N96" s="6"/>
      <c r="O96" s="6"/>
      <c r="P96" s="6"/>
      <c r="Q96" s="6"/>
      <c r="R96" s="6"/>
      <c r="S96" s="6"/>
      <c r="T96" s="6"/>
      <c r="U96" s="6"/>
      <c r="V96" s="6"/>
      <c r="W96" s="6"/>
      <c r="X96" s="6"/>
      <c r="Y96" s="6"/>
      <c r="Z96" s="6"/>
    </row>
    <row r="97" ht="15.75" hidden="1" customHeight="1">
      <c r="A97" s="120" t="s">
        <v>326</v>
      </c>
      <c r="B97" s="122" t="s">
        <v>280</v>
      </c>
      <c r="C97" s="108"/>
      <c r="D97" s="108"/>
      <c r="E97" s="113"/>
      <c r="F97" s="108"/>
      <c r="G97" s="108"/>
      <c r="H97" s="78"/>
      <c r="I97" s="78"/>
      <c r="J97" s="5"/>
      <c r="K97" s="6"/>
      <c r="L97" s="6"/>
      <c r="M97" s="6"/>
      <c r="N97" s="6"/>
      <c r="O97" s="6"/>
      <c r="P97" s="6"/>
      <c r="Q97" s="6"/>
      <c r="R97" s="6"/>
      <c r="S97" s="6"/>
      <c r="T97" s="6"/>
      <c r="U97" s="6"/>
      <c r="V97" s="6"/>
      <c r="W97" s="6"/>
      <c r="X97" s="6"/>
      <c r="Y97" s="6"/>
      <c r="Z97" s="6"/>
    </row>
    <row r="98" ht="31.5" hidden="1" customHeight="1">
      <c r="A98" s="120" t="s">
        <v>282</v>
      </c>
      <c r="B98" s="122" t="s">
        <v>283</v>
      </c>
      <c r="C98" s="108"/>
      <c r="D98" s="108"/>
      <c r="E98" s="113"/>
      <c r="F98" s="108"/>
      <c r="G98" s="108"/>
      <c r="H98" s="78"/>
      <c r="I98" s="78"/>
      <c r="J98" s="5"/>
      <c r="K98" s="6"/>
      <c r="L98" s="6"/>
      <c r="M98" s="6"/>
      <c r="N98" s="6"/>
      <c r="O98" s="6"/>
      <c r="P98" s="6"/>
      <c r="Q98" s="6"/>
      <c r="R98" s="6"/>
      <c r="S98" s="6"/>
      <c r="T98" s="6"/>
      <c r="U98" s="6"/>
      <c r="V98" s="6"/>
      <c r="W98" s="6"/>
      <c r="X98" s="6"/>
      <c r="Y98" s="6"/>
      <c r="Z98" s="6"/>
    </row>
    <row r="99" ht="31.5" hidden="1" customHeight="1">
      <c r="A99" s="120" t="s">
        <v>284</v>
      </c>
      <c r="B99" s="106" t="s">
        <v>285</v>
      </c>
      <c r="C99" s="108"/>
      <c r="D99" s="108"/>
      <c r="E99" s="113"/>
      <c r="F99" s="108"/>
      <c r="G99" s="108"/>
      <c r="H99" s="78"/>
      <c r="I99" s="78"/>
      <c r="J99" s="5"/>
      <c r="K99" s="6"/>
      <c r="L99" s="6"/>
      <c r="M99" s="6"/>
      <c r="N99" s="6"/>
      <c r="O99" s="6"/>
      <c r="P99" s="6"/>
      <c r="Q99" s="6"/>
      <c r="R99" s="6"/>
      <c r="S99" s="6"/>
      <c r="T99" s="6"/>
      <c r="U99" s="6"/>
      <c r="V99" s="6"/>
      <c r="W99" s="6"/>
      <c r="X99" s="6"/>
      <c r="Y99" s="6"/>
      <c r="Z99" s="6"/>
    </row>
    <row r="100" ht="31.5" hidden="1" customHeight="1">
      <c r="A100" s="120" t="s">
        <v>286</v>
      </c>
      <c r="B100" s="122" t="s">
        <v>287</v>
      </c>
      <c r="C100" s="108"/>
      <c r="D100" s="108"/>
      <c r="E100" s="113"/>
      <c r="F100" s="108"/>
      <c r="G100" s="108"/>
      <c r="H100" s="78"/>
      <c r="I100" s="78"/>
      <c r="J100" s="5"/>
      <c r="K100" s="6"/>
      <c r="L100" s="6"/>
      <c r="M100" s="6"/>
      <c r="N100" s="6"/>
      <c r="O100" s="6"/>
      <c r="P100" s="6"/>
      <c r="Q100" s="6"/>
      <c r="R100" s="6"/>
      <c r="S100" s="6"/>
      <c r="T100" s="6"/>
      <c r="U100" s="6"/>
      <c r="V100" s="6"/>
      <c r="W100" s="6"/>
      <c r="X100" s="6"/>
      <c r="Y100" s="6"/>
      <c r="Z100" s="6"/>
    </row>
    <row r="101" ht="31.5" hidden="1" customHeight="1">
      <c r="A101" s="120" t="s">
        <v>335</v>
      </c>
      <c r="B101" s="122" t="s">
        <v>289</v>
      </c>
      <c r="C101" s="108"/>
      <c r="D101" s="108"/>
      <c r="E101" s="113"/>
      <c r="F101" s="108"/>
      <c r="G101" s="108"/>
      <c r="H101" s="78"/>
      <c r="I101" s="78"/>
      <c r="J101" s="5"/>
      <c r="K101" s="6"/>
      <c r="L101" s="6"/>
      <c r="M101" s="6"/>
      <c r="N101" s="6"/>
      <c r="O101" s="6"/>
      <c r="P101" s="6"/>
      <c r="Q101" s="6"/>
      <c r="R101" s="6"/>
      <c r="S101" s="6"/>
      <c r="T101" s="6"/>
      <c r="U101" s="6"/>
      <c r="V101" s="6"/>
      <c r="W101" s="6"/>
      <c r="X101" s="6"/>
      <c r="Y101" s="6"/>
      <c r="Z101" s="6"/>
    </row>
    <row r="102" ht="18.75" hidden="1" customHeight="1">
      <c r="A102" s="394" t="s">
        <v>338</v>
      </c>
      <c r="B102" s="137" t="s">
        <v>292</v>
      </c>
      <c r="C102" s="3"/>
      <c r="D102" s="3"/>
      <c r="E102" s="3"/>
      <c r="F102" s="3"/>
      <c r="G102" s="4"/>
      <c r="H102" s="78"/>
      <c r="I102" s="78"/>
      <c r="J102" s="5"/>
      <c r="K102" s="6"/>
      <c r="L102" s="6"/>
      <c r="M102" s="6"/>
      <c r="N102" s="6"/>
      <c r="O102" s="6"/>
      <c r="P102" s="6"/>
      <c r="Q102" s="6"/>
      <c r="R102" s="6"/>
      <c r="S102" s="6"/>
      <c r="T102" s="6"/>
      <c r="U102" s="6"/>
      <c r="V102" s="6"/>
      <c r="W102" s="6"/>
      <c r="X102" s="6"/>
      <c r="Y102" s="6"/>
      <c r="Z102" s="6"/>
    </row>
    <row r="103" ht="63.0" hidden="1" customHeight="1">
      <c r="A103" s="120" t="s">
        <v>343</v>
      </c>
      <c r="B103" s="106" t="s">
        <v>298</v>
      </c>
      <c r="C103" s="108"/>
      <c r="D103" s="108"/>
      <c r="E103" s="113"/>
      <c r="F103" s="108"/>
      <c r="G103" s="108"/>
      <c r="H103" s="78"/>
      <c r="I103" s="78"/>
      <c r="J103" s="5"/>
      <c r="K103" s="6"/>
      <c r="L103" s="6"/>
      <c r="M103" s="6"/>
      <c r="N103" s="6"/>
      <c r="O103" s="6"/>
      <c r="P103" s="6"/>
      <c r="Q103" s="6"/>
      <c r="R103" s="6"/>
      <c r="S103" s="6"/>
      <c r="T103" s="6"/>
      <c r="U103" s="6"/>
      <c r="V103" s="6"/>
      <c r="W103" s="6"/>
      <c r="X103" s="6"/>
      <c r="Y103" s="6"/>
      <c r="Z103" s="6"/>
    </row>
    <row r="104" ht="63.0" hidden="1" customHeight="1">
      <c r="A104" s="120" t="s">
        <v>303</v>
      </c>
      <c r="B104" s="122" t="s">
        <v>306</v>
      </c>
      <c r="C104" s="108"/>
      <c r="D104" s="108"/>
      <c r="E104" s="113"/>
      <c r="F104" s="108"/>
      <c r="G104" s="108"/>
      <c r="H104" s="78"/>
      <c r="I104" s="78"/>
      <c r="J104" s="5"/>
      <c r="K104" s="6"/>
      <c r="L104" s="6"/>
      <c r="M104" s="6"/>
      <c r="N104" s="6"/>
      <c r="O104" s="6"/>
      <c r="P104" s="6"/>
      <c r="Q104" s="6"/>
      <c r="R104" s="6"/>
      <c r="S104" s="6"/>
      <c r="T104" s="6"/>
      <c r="U104" s="6"/>
      <c r="V104" s="6"/>
      <c r="W104" s="6"/>
      <c r="X104" s="6"/>
      <c r="Y104" s="6"/>
      <c r="Z104" s="6"/>
    </row>
    <row r="105" ht="18.75" customHeight="1">
      <c r="A105" s="308"/>
      <c r="B105" s="90" t="s">
        <v>310</v>
      </c>
      <c r="C105" s="3"/>
      <c r="D105" s="3"/>
      <c r="E105" s="3"/>
      <c r="F105" s="3"/>
      <c r="G105" s="97"/>
      <c r="H105" s="78">
        <f t="shared" ref="H105:I105" si="2">H106+H121+H127+H132+H139</f>
        <v>36</v>
      </c>
      <c r="I105" s="78">
        <f t="shared" si="2"/>
        <v>62</v>
      </c>
      <c r="J105" s="5"/>
      <c r="K105" s="6"/>
      <c r="L105" s="6"/>
      <c r="M105" s="6"/>
      <c r="N105" s="6"/>
      <c r="O105" s="6"/>
      <c r="P105" s="6"/>
      <c r="Q105" s="6"/>
      <c r="R105" s="6"/>
      <c r="S105" s="6"/>
      <c r="T105" s="6"/>
      <c r="U105" s="6"/>
      <c r="V105" s="6"/>
      <c r="W105" s="6"/>
      <c r="X105" s="6"/>
      <c r="Y105" s="6"/>
      <c r="Z105" s="6"/>
    </row>
    <row r="106" ht="18.75" customHeight="1">
      <c r="A106" s="396" t="s">
        <v>364</v>
      </c>
      <c r="B106" s="99" t="s">
        <v>320</v>
      </c>
      <c r="C106" s="3"/>
      <c r="D106" s="3"/>
      <c r="E106" s="3"/>
      <c r="F106" s="3"/>
      <c r="G106" s="4"/>
      <c r="H106" s="78">
        <f>SUM(D107:D120)</f>
        <v>8</v>
      </c>
      <c r="I106" s="78">
        <f>COUNT(D107:D120)*2</f>
        <v>22</v>
      </c>
      <c r="J106" s="5"/>
      <c r="K106" s="6"/>
      <c r="L106" s="6"/>
      <c r="M106" s="6"/>
      <c r="N106" s="6"/>
      <c r="O106" s="6"/>
      <c r="P106" s="6"/>
      <c r="Q106" s="6"/>
      <c r="R106" s="6"/>
      <c r="S106" s="6"/>
      <c r="T106" s="6"/>
      <c r="U106" s="6"/>
      <c r="V106" s="6"/>
      <c r="W106" s="6"/>
      <c r="X106" s="6"/>
      <c r="Y106" s="6"/>
      <c r="Z106" s="6"/>
    </row>
    <row r="107" ht="31.5" customHeight="1">
      <c r="A107" s="104" t="s">
        <v>369</v>
      </c>
      <c r="B107" s="150" t="s">
        <v>329</v>
      </c>
      <c r="C107" s="155" t="s">
        <v>370</v>
      </c>
      <c r="D107" s="108">
        <v>1.0</v>
      </c>
      <c r="E107" s="113" t="s">
        <v>331</v>
      </c>
      <c r="F107" s="134" t="s">
        <v>3663</v>
      </c>
      <c r="G107" s="108" t="s">
        <v>3664</v>
      </c>
      <c r="H107" s="78"/>
      <c r="I107" s="78"/>
      <c r="J107" s="5"/>
      <c r="K107" s="6"/>
      <c r="L107" s="6"/>
      <c r="M107" s="6"/>
      <c r="N107" s="6"/>
      <c r="O107" s="6"/>
      <c r="P107" s="6"/>
      <c r="Q107" s="6"/>
      <c r="R107" s="6"/>
      <c r="S107" s="6"/>
      <c r="T107" s="6"/>
      <c r="U107" s="6"/>
      <c r="V107" s="6"/>
      <c r="W107" s="6"/>
      <c r="X107" s="6"/>
      <c r="Y107" s="6"/>
      <c r="Z107" s="6"/>
    </row>
    <row r="108" ht="39.75" customHeight="1">
      <c r="A108" s="104"/>
      <c r="B108" s="5"/>
      <c r="C108" s="134" t="s">
        <v>3665</v>
      </c>
      <c r="D108" s="108">
        <v>0.0</v>
      </c>
      <c r="E108" s="113" t="s">
        <v>331</v>
      </c>
      <c r="F108" s="108"/>
      <c r="G108" s="397"/>
      <c r="H108" s="78"/>
      <c r="I108" s="78"/>
      <c r="J108" s="5"/>
      <c r="K108" s="6"/>
      <c r="L108" s="6"/>
      <c r="M108" s="6"/>
      <c r="N108" s="6"/>
      <c r="O108" s="6"/>
      <c r="P108" s="6"/>
      <c r="Q108" s="6"/>
      <c r="R108" s="6"/>
      <c r="S108" s="6"/>
      <c r="T108" s="6"/>
      <c r="U108" s="6"/>
      <c r="V108" s="6"/>
      <c r="W108" s="6"/>
      <c r="X108" s="6"/>
      <c r="Y108" s="6"/>
      <c r="Z108" s="6"/>
    </row>
    <row r="109" ht="47.25" customHeight="1">
      <c r="A109" s="104" t="s">
        <v>379</v>
      </c>
      <c r="B109" s="150" t="s">
        <v>339</v>
      </c>
      <c r="C109" s="191" t="s">
        <v>3667</v>
      </c>
      <c r="D109" s="108">
        <v>0.0</v>
      </c>
      <c r="E109" s="113" t="s">
        <v>331</v>
      </c>
      <c r="F109" s="108"/>
      <c r="G109" s="108"/>
      <c r="H109" s="78"/>
      <c r="I109" s="78"/>
      <c r="J109" s="5"/>
      <c r="K109" s="6"/>
      <c r="L109" s="6"/>
      <c r="M109" s="6"/>
      <c r="N109" s="6"/>
      <c r="O109" s="6"/>
      <c r="P109" s="6"/>
      <c r="Q109" s="6"/>
      <c r="R109" s="6"/>
      <c r="S109" s="6"/>
      <c r="T109" s="6"/>
      <c r="U109" s="6"/>
      <c r="V109" s="6"/>
      <c r="W109" s="6"/>
      <c r="X109" s="6"/>
      <c r="Y109" s="6"/>
      <c r="Z109" s="6"/>
    </row>
    <row r="110" ht="45.0" customHeight="1">
      <c r="A110" s="104"/>
      <c r="B110" s="150"/>
      <c r="C110" s="191" t="s">
        <v>3668</v>
      </c>
      <c r="D110" s="108">
        <v>1.0</v>
      </c>
      <c r="E110" s="113" t="s">
        <v>331</v>
      </c>
      <c r="F110" s="108"/>
      <c r="G110" s="108" t="s">
        <v>3669</v>
      </c>
      <c r="H110" s="78"/>
      <c r="I110" s="78"/>
      <c r="J110" s="5"/>
      <c r="K110" s="6"/>
      <c r="L110" s="6"/>
      <c r="M110" s="6"/>
      <c r="N110" s="6"/>
      <c r="O110" s="6"/>
      <c r="P110" s="6"/>
      <c r="Q110" s="6"/>
      <c r="R110" s="6"/>
      <c r="S110" s="6"/>
      <c r="T110" s="6"/>
      <c r="U110" s="6"/>
      <c r="V110" s="6"/>
      <c r="W110" s="6"/>
      <c r="X110" s="6"/>
      <c r="Y110" s="6"/>
      <c r="Z110" s="6"/>
    </row>
    <row r="111" ht="60.0" customHeight="1">
      <c r="A111" s="104"/>
      <c r="B111" s="5"/>
      <c r="C111" s="191" t="s">
        <v>3670</v>
      </c>
      <c r="D111" s="108">
        <v>1.0</v>
      </c>
      <c r="E111" s="113" t="s">
        <v>331</v>
      </c>
      <c r="F111" s="108"/>
      <c r="G111" s="108" t="s">
        <v>3671</v>
      </c>
      <c r="H111" s="78"/>
      <c r="I111" s="78"/>
      <c r="J111" s="5"/>
      <c r="K111" s="6"/>
      <c r="L111" s="6"/>
      <c r="M111" s="6"/>
      <c r="N111" s="6"/>
      <c r="O111" s="6"/>
      <c r="P111" s="6"/>
      <c r="Q111" s="6"/>
      <c r="R111" s="6"/>
      <c r="S111" s="6"/>
      <c r="T111" s="6"/>
      <c r="U111" s="6"/>
      <c r="V111" s="6"/>
      <c r="W111" s="6"/>
      <c r="X111" s="6"/>
      <c r="Y111" s="6"/>
      <c r="Z111" s="6"/>
    </row>
    <row r="112" ht="45.0" customHeight="1">
      <c r="A112" s="104"/>
      <c r="B112" s="108"/>
      <c r="C112" s="191" t="s">
        <v>3672</v>
      </c>
      <c r="D112" s="108">
        <v>0.0</v>
      </c>
      <c r="E112" s="113" t="s">
        <v>331</v>
      </c>
      <c r="F112" s="108"/>
      <c r="G112" s="108"/>
      <c r="H112" s="78"/>
      <c r="I112" s="78"/>
      <c r="J112" s="5"/>
      <c r="K112" s="6"/>
      <c r="L112" s="6"/>
      <c r="M112" s="6"/>
      <c r="N112" s="6"/>
      <c r="O112" s="6"/>
      <c r="P112" s="6"/>
      <c r="Q112" s="6"/>
      <c r="R112" s="6"/>
      <c r="S112" s="6"/>
      <c r="T112" s="6"/>
      <c r="U112" s="6"/>
      <c r="V112" s="6"/>
      <c r="W112" s="6"/>
      <c r="X112" s="6"/>
      <c r="Y112" s="6"/>
      <c r="Z112" s="6"/>
    </row>
    <row r="113" ht="47.25" hidden="1" customHeight="1">
      <c r="A113" s="120" t="s">
        <v>345</v>
      </c>
      <c r="B113" s="150" t="s">
        <v>346</v>
      </c>
      <c r="C113" s="108"/>
      <c r="D113" s="108"/>
      <c r="E113" s="113"/>
      <c r="F113" s="108"/>
      <c r="G113" s="108"/>
      <c r="H113" s="78"/>
      <c r="I113" s="78"/>
      <c r="J113" s="5"/>
      <c r="K113" s="6"/>
      <c r="L113" s="6"/>
      <c r="M113" s="6"/>
      <c r="N113" s="6"/>
      <c r="O113" s="6"/>
      <c r="P113" s="6"/>
      <c r="Q113" s="6"/>
      <c r="R113" s="6"/>
      <c r="S113" s="6"/>
      <c r="T113" s="6"/>
      <c r="U113" s="6"/>
      <c r="V113" s="6"/>
      <c r="W113" s="6"/>
      <c r="X113" s="6"/>
      <c r="Y113" s="6"/>
      <c r="Z113" s="6"/>
    </row>
    <row r="114" ht="31.5" hidden="1" customHeight="1">
      <c r="A114" s="120" t="s">
        <v>410</v>
      </c>
      <c r="B114" s="150" t="s">
        <v>348</v>
      </c>
      <c r="C114" s="108"/>
      <c r="D114" s="108"/>
      <c r="E114" s="113"/>
      <c r="F114" s="108"/>
      <c r="G114" s="108"/>
      <c r="H114" s="78"/>
      <c r="I114" s="78"/>
      <c r="J114" s="5"/>
      <c r="K114" s="6"/>
      <c r="L114" s="6"/>
      <c r="M114" s="6"/>
      <c r="N114" s="6"/>
      <c r="O114" s="6"/>
      <c r="P114" s="6"/>
      <c r="Q114" s="6"/>
      <c r="R114" s="6"/>
      <c r="S114" s="6"/>
      <c r="T114" s="6"/>
      <c r="U114" s="6"/>
      <c r="V114" s="6"/>
      <c r="W114" s="6"/>
      <c r="X114" s="6"/>
      <c r="Y114" s="6"/>
      <c r="Z114" s="6"/>
    </row>
    <row r="115" ht="30.0" customHeight="1">
      <c r="A115" s="104"/>
      <c r="B115" s="150"/>
      <c r="C115" s="110" t="s">
        <v>3673</v>
      </c>
      <c r="D115" s="108">
        <v>0.0</v>
      </c>
      <c r="E115" s="113" t="s">
        <v>331</v>
      </c>
      <c r="F115" s="108"/>
      <c r="G115" s="108"/>
      <c r="H115" s="78"/>
      <c r="I115" s="78"/>
      <c r="J115" s="5"/>
      <c r="K115" s="6"/>
      <c r="L115" s="6"/>
      <c r="M115" s="6"/>
      <c r="N115" s="6"/>
      <c r="O115" s="6"/>
      <c r="P115" s="6"/>
      <c r="Q115" s="6"/>
      <c r="R115" s="6"/>
      <c r="S115" s="6"/>
      <c r="T115" s="6"/>
      <c r="U115" s="6"/>
      <c r="V115" s="6"/>
      <c r="W115" s="6"/>
      <c r="X115" s="6"/>
      <c r="Y115" s="6"/>
      <c r="Z115" s="6"/>
    </row>
    <row r="116" ht="75.0" customHeight="1">
      <c r="A116" s="104" t="s">
        <v>349</v>
      </c>
      <c r="B116" s="150" t="s">
        <v>350</v>
      </c>
      <c r="C116" s="193" t="s">
        <v>3674</v>
      </c>
      <c r="D116" s="108">
        <v>1.0</v>
      </c>
      <c r="E116" s="109" t="s">
        <v>331</v>
      </c>
      <c r="F116" s="193" t="s">
        <v>3675</v>
      </c>
      <c r="G116" s="108" t="s">
        <v>3676</v>
      </c>
      <c r="H116" s="78"/>
      <c r="I116" s="78"/>
      <c r="J116" s="5"/>
      <c r="K116" s="6"/>
      <c r="L116" s="6"/>
      <c r="M116" s="6"/>
      <c r="N116" s="6"/>
      <c r="O116" s="6"/>
      <c r="P116" s="6"/>
      <c r="Q116" s="6"/>
      <c r="R116" s="6"/>
      <c r="S116" s="6"/>
      <c r="T116" s="6"/>
      <c r="U116" s="6"/>
      <c r="V116" s="6"/>
      <c r="W116" s="6"/>
      <c r="X116" s="6"/>
      <c r="Y116" s="6"/>
      <c r="Z116" s="6"/>
    </row>
    <row r="117" ht="45.0" customHeight="1">
      <c r="A117" s="104"/>
      <c r="B117" s="150"/>
      <c r="C117" s="193" t="s">
        <v>3677</v>
      </c>
      <c r="D117" s="108">
        <v>1.0</v>
      </c>
      <c r="E117" s="109" t="s">
        <v>331</v>
      </c>
      <c r="F117" s="193"/>
      <c r="G117" s="108" t="s">
        <v>3678</v>
      </c>
      <c r="H117" s="78"/>
      <c r="I117" s="78"/>
      <c r="J117" s="5"/>
      <c r="K117" s="6"/>
      <c r="L117" s="6"/>
      <c r="M117" s="6"/>
      <c r="N117" s="6"/>
      <c r="O117" s="6"/>
      <c r="P117" s="6"/>
      <c r="Q117" s="6"/>
      <c r="R117" s="6"/>
      <c r="S117" s="6"/>
      <c r="T117" s="6"/>
      <c r="U117" s="6"/>
      <c r="V117" s="6"/>
      <c r="W117" s="6"/>
      <c r="X117" s="6"/>
      <c r="Y117" s="6"/>
      <c r="Z117" s="6"/>
    </row>
    <row r="118" ht="31.5" customHeight="1">
      <c r="A118" s="104" t="s">
        <v>419</v>
      </c>
      <c r="B118" s="150" t="s">
        <v>354</v>
      </c>
      <c r="C118" s="144" t="s">
        <v>355</v>
      </c>
      <c r="D118" s="108">
        <v>1.0</v>
      </c>
      <c r="E118" s="109" t="s">
        <v>331</v>
      </c>
      <c r="F118" s="108"/>
      <c r="G118" s="108" t="s">
        <v>3256</v>
      </c>
      <c r="H118" s="78"/>
      <c r="I118" s="78"/>
      <c r="J118" s="5"/>
      <c r="K118" s="6"/>
      <c r="L118" s="6"/>
      <c r="M118" s="6"/>
      <c r="N118" s="6"/>
      <c r="O118" s="6"/>
      <c r="P118" s="6"/>
      <c r="Q118" s="6"/>
      <c r="R118" s="6"/>
      <c r="S118" s="6"/>
      <c r="T118" s="6"/>
      <c r="U118" s="6"/>
      <c r="V118" s="6"/>
      <c r="W118" s="6"/>
      <c r="X118" s="6"/>
      <c r="Y118" s="6"/>
      <c r="Z118" s="6"/>
    </row>
    <row r="119" ht="47.25" hidden="1" customHeight="1">
      <c r="A119" s="120" t="s">
        <v>421</v>
      </c>
      <c r="B119" s="150" t="s">
        <v>357</v>
      </c>
      <c r="C119" s="5"/>
      <c r="D119" s="108"/>
      <c r="E119" s="113"/>
      <c r="F119" s="108"/>
      <c r="G119" s="108"/>
      <c r="H119" s="78"/>
      <c r="I119" s="78"/>
      <c r="J119" s="5"/>
      <c r="K119" s="6"/>
      <c r="L119" s="6"/>
      <c r="M119" s="6"/>
      <c r="N119" s="6"/>
      <c r="O119" s="6"/>
      <c r="P119" s="6"/>
      <c r="Q119" s="6"/>
      <c r="R119" s="6"/>
      <c r="S119" s="6"/>
      <c r="T119" s="6"/>
      <c r="U119" s="6"/>
      <c r="V119" s="6"/>
      <c r="W119" s="6"/>
      <c r="X119" s="6"/>
      <c r="Y119" s="6"/>
      <c r="Z119" s="6"/>
    </row>
    <row r="120" ht="47.25" customHeight="1">
      <c r="A120" s="104" t="s">
        <v>361</v>
      </c>
      <c r="B120" s="150" t="s">
        <v>362</v>
      </c>
      <c r="C120" s="110" t="s">
        <v>2759</v>
      </c>
      <c r="D120" s="108">
        <v>2.0</v>
      </c>
      <c r="E120" s="113" t="s">
        <v>366</v>
      </c>
      <c r="F120" s="108"/>
      <c r="G120" s="108"/>
      <c r="H120" s="78"/>
      <c r="I120" s="78"/>
      <c r="J120" s="5"/>
      <c r="K120" s="6"/>
      <c r="L120" s="6"/>
      <c r="M120" s="6"/>
      <c r="N120" s="6"/>
      <c r="O120" s="6"/>
      <c r="P120" s="6"/>
      <c r="Q120" s="6"/>
      <c r="R120" s="6"/>
      <c r="S120" s="6"/>
      <c r="T120" s="6"/>
      <c r="U120" s="6"/>
      <c r="V120" s="6"/>
      <c r="W120" s="6"/>
      <c r="X120" s="6"/>
      <c r="Y120" s="6"/>
      <c r="Z120" s="6"/>
    </row>
    <row r="121" ht="18.75" customHeight="1">
      <c r="A121" s="396" t="s">
        <v>426</v>
      </c>
      <c r="B121" s="99" t="s">
        <v>2966</v>
      </c>
      <c r="C121" s="3"/>
      <c r="D121" s="3"/>
      <c r="E121" s="3"/>
      <c r="F121" s="3"/>
      <c r="G121" s="4"/>
      <c r="H121" s="78">
        <f>SUM(D122)</f>
        <v>0</v>
      </c>
      <c r="I121" s="78">
        <f>COUNT(D122)*2</f>
        <v>2</v>
      </c>
      <c r="J121" s="5"/>
      <c r="K121" s="6"/>
      <c r="L121" s="6"/>
      <c r="M121" s="6"/>
      <c r="N121" s="6"/>
      <c r="O121" s="6"/>
      <c r="P121" s="6"/>
      <c r="Q121" s="6"/>
      <c r="R121" s="6"/>
      <c r="S121" s="6"/>
      <c r="T121" s="6"/>
      <c r="U121" s="6"/>
      <c r="V121" s="6"/>
      <c r="W121" s="6"/>
      <c r="X121" s="6"/>
      <c r="Y121" s="6"/>
      <c r="Z121" s="6"/>
    </row>
    <row r="122" ht="31.5" customHeight="1">
      <c r="A122" s="104" t="s">
        <v>433</v>
      </c>
      <c r="B122" s="170" t="s">
        <v>372</v>
      </c>
      <c r="C122" s="110" t="s">
        <v>3679</v>
      </c>
      <c r="D122" s="108">
        <v>0.0</v>
      </c>
      <c r="E122" s="18" t="s">
        <v>334</v>
      </c>
      <c r="F122" s="108"/>
      <c r="G122" s="108"/>
      <c r="H122" s="78"/>
      <c r="I122" s="78"/>
      <c r="J122" s="5"/>
      <c r="K122" s="6"/>
      <c r="L122" s="6"/>
      <c r="M122" s="6"/>
      <c r="N122" s="6"/>
      <c r="O122" s="6"/>
      <c r="P122" s="6"/>
      <c r="Q122" s="6"/>
      <c r="R122" s="6"/>
      <c r="S122" s="6"/>
      <c r="T122" s="6"/>
      <c r="U122" s="6"/>
      <c r="V122" s="6"/>
      <c r="W122" s="6"/>
      <c r="X122" s="6"/>
      <c r="Y122" s="6"/>
      <c r="Z122" s="6"/>
    </row>
    <row r="123" ht="63.0" hidden="1" customHeight="1">
      <c r="A123" s="120" t="s">
        <v>393</v>
      </c>
      <c r="B123" s="170" t="s">
        <v>394</v>
      </c>
      <c r="C123" s="108"/>
      <c r="D123" s="108"/>
      <c r="E123" s="113"/>
      <c r="F123" s="108"/>
      <c r="G123" s="108"/>
      <c r="H123" s="78"/>
      <c r="I123" s="78"/>
      <c r="J123" s="5"/>
      <c r="K123" s="6"/>
      <c r="L123" s="6"/>
      <c r="M123" s="6"/>
      <c r="N123" s="6"/>
      <c r="O123" s="6"/>
      <c r="P123" s="6"/>
      <c r="Q123" s="6"/>
      <c r="R123" s="6"/>
      <c r="S123" s="6"/>
      <c r="T123" s="6"/>
      <c r="U123" s="6"/>
      <c r="V123" s="6"/>
      <c r="W123" s="6"/>
      <c r="X123" s="6"/>
      <c r="Y123" s="6"/>
      <c r="Z123" s="6"/>
    </row>
    <row r="124" ht="47.25" hidden="1" customHeight="1">
      <c r="A124" s="120" t="s">
        <v>451</v>
      </c>
      <c r="B124" s="166" t="s">
        <v>397</v>
      </c>
      <c r="C124" s="108"/>
      <c r="D124" s="108"/>
      <c r="E124" s="113"/>
      <c r="F124" s="108"/>
      <c r="G124" s="108"/>
      <c r="H124" s="78"/>
      <c r="I124" s="78"/>
      <c r="J124" s="5"/>
      <c r="K124" s="6"/>
      <c r="L124" s="6"/>
      <c r="M124" s="6"/>
      <c r="N124" s="6"/>
      <c r="O124" s="6"/>
      <c r="P124" s="6"/>
      <c r="Q124" s="6"/>
      <c r="R124" s="6"/>
      <c r="S124" s="6"/>
      <c r="T124" s="6"/>
      <c r="U124" s="6"/>
      <c r="V124" s="6"/>
      <c r="W124" s="6"/>
      <c r="X124" s="6"/>
      <c r="Y124" s="6"/>
      <c r="Z124" s="6"/>
    </row>
    <row r="125" ht="47.25" hidden="1" customHeight="1">
      <c r="A125" s="120" t="s">
        <v>460</v>
      </c>
      <c r="B125" s="153" t="s">
        <v>414</v>
      </c>
      <c r="C125" s="134"/>
      <c r="D125" s="108"/>
      <c r="E125" s="113"/>
      <c r="F125" s="108"/>
      <c r="G125" s="108"/>
      <c r="H125" s="78"/>
      <c r="I125" s="78"/>
      <c r="J125" s="5"/>
      <c r="K125" s="6"/>
      <c r="L125" s="6"/>
      <c r="M125" s="6"/>
      <c r="N125" s="6"/>
      <c r="O125" s="6"/>
      <c r="P125" s="6"/>
      <c r="Q125" s="6"/>
      <c r="R125" s="6"/>
      <c r="S125" s="6"/>
      <c r="T125" s="6"/>
      <c r="U125" s="6"/>
      <c r="V125" s="6"/>
      <c r="W125" s="6"/>
      <c r="X125" s="6"/>
      <c r="Y125" s="6"/>
      <c r="Z125" s="6"/>
    </row>
    <row r="126" ht="47.25" hidden="1" customHeight="1">
      <c r="A126" s="120" t="s">
        <v>416</v>
      </c>
      <c r="B126" s="164" t="s">
        <v>417</v>
      </c>
      <c r="C126" s="108"/>
      <c r="D126" s="108"/>
      <c r="E126" s="113"/>
      <c r="F126" s="108"/>
      <c r="G126" s="108"/>
      <c r="H126" s="78"/>
      <c r="I126" s="78"/>
      <c r="J126" s="5"/>
      <c r="K126" s="6"/>
      <c r="L126" s="6"/>
      <c r="M126" s="6"/>
      <c r="N126" s="6"/>
      <c r="O126" s="6"/>
      <c r="P126" s="6"/>
      <c r="Q126" s="6"/>
      <c r="R126" s="6"/>
      <c r="S126" s="6"/>
      <c r="T126" s="6"/>
      <c r="U126" s="6"/>
      <c r="V126" s="6"/>
      <c r="W126" s="6"/>
      <c r="X126" s="6"/>
      <c r="Y126" s="6"/>
      <c r="Z126" s="6"/>
    </row>
    <row r="127" ht="18.75" customHeight="1">
      <c r="A127" s="396" t="s">
        <v>469</v>
      </c>
      <c r="B127" s="99" t="s">
        <v>425</v>
      </c>
      <c r="C127" s="3"/>
      <c r="D127" s="3"/>
      <c r="E127" s="3"/>
      <c r="F127" s="3"/>
      <c r="G127" s="4"/>
      <c r="H127" s="78">
        <f>SUM(D128:D130)</f>
        <v>4</v>
      </c>
      <c r="I127" s="78">
        <f>COUNT(D128:D130)*2</f>
        <v>6</v>
      </c>
      <c r="J127" s="5"/>
      <c r="K127" s="6"/>
      <c r="L127" s="6"/>
      <c r="M127" s="6"/>
      <c r="N127" s="6"/>
      <c r="O127" s="6"/>
      <c r="P127" s="6"/>
      <c r="Q127" s="6"/>
      <c r="R127" s="6"/>
      <c r="S127" s="6"/>
      <c r="T127" s="6"/>
      <c r="U127" s="6"/>
      <c r="V127" s="6"/>
      <c r="W127" s="6"/>
      <c r="X127" s="6"/>
      <c r="Y127" s="6"/>
      <c r="Z127" s="6"/>
    </row>
    <row r="128" ht="31.5" customHeight="1">
      <c r="A128" s="104" t="s">
        <v>488</v>
      </c>
      <c r="B128" s="170" t="s">
        <v>431</v>
      </c>
      <c r="C128" s="110" t="s">
        <v>3681</v>
      </c>
      <c r="D128" s="108">
        <v>2.0</v>
      </c>
      <c r="E128" s="113" t="s">
        <v>331</v>
      </c>
      <c r="F128" s="108"/>
      <c r="G128" s="108"/>
      <c r="H128" s="78"/>
      <c r="I128" s="78"/>
      <c r="J128" s="5"/>
      <c r="K128" s="6"/>
      <c r="L128" s="6"/>
      <c r="M128" s="6"/>
      <c r="N128" s="6"/>
      <c r="O128" s="6"/>
      <c r="P128" s="6"/>
      <c r="Q128" s="6"/>
      <c r="R128" s="6"/>
      <c r="S128" s="6"/>
      <c r="T128" s="6"/>
      <c r="U128" s="6"/>
      <c r="V128" s="6"/>
      <c r="W128" s="6"/>
      <c r="X128" s="6"/>
      <c r="Y128" s="6"/>
      <c r="Z128" s="6"/>
    </row>
    <row r="129" ht="47.25" customHeight="1">
      <c r="A129" s="104" t="s">
        <v>499</v>
      </c>
      <c r="B129" s="170" t="s">
        <v>437</v>
      </c>
      <c r="C129" s="134" t="s">
        <v>523</v>
      </c>
      <c r="D129" s="108">
        <v>1.0</v>
      </c>
      <c r="E129" s="113" t="s">
        <v>64</v>
      </c>
      <c r="F129" s="108"/>
      <c r="G129" s="108" t="s">
        <v>3683</v>
      </c>
      <c r="H129" s="78"/>
      <c r="I129" s="78"/>
      <c r="J129" s="5"/>
      <c r="K129" s="6"/>
      <c r="L129" s="6"/>
      <c r="M129" s="6"/>
      <c r="N129" s="6"/>
      <c r="O129" s="6"/>
      <c r="P129" s="6"/>
      <c r="Q129" s="6"/>
      <c r="R129" s="6"/>
      <c r="S129" s="6"/>
      <c r="T129" s="6"/>
      <c r="U129" s="6"/>
      <c r="V129" s="6"/>
      <c r="W129" s="6"/>
      <c r="X129" s="6"/>
      <c r="Y129" s="6"/>
      <c r="Z129" s="6"/>
    </row>
    <row r="130" ht="47.25" customHeight="1">
      <c r="A130" s="104" t="s">
        <v>505</v>
      </c>
      <c r="B130" s="170" t="s">
        <v>445</v>
      </c>
      <c r="C130" s="115" t="s">
        <v>446</v>
      </c>
      <c r="D130" s="108">
        <v>1.0</v>
      </c>
      <c r="E130" s="113" t="s">
        <v>510</v>
      </c>
      <c r="F130" s="108"/>
      <c r="G130" s="108" t="s">
        <v>3684</v>
      </c>
      <c r="H130" s="78"/>
      <c r="I130" s="78"/>
      <c r="J130" s="5"/>
      <c r="K130" s="6"/>
      <c r="L130" s="6"/>
      <c r="M130" s="6"/>
      <c r="N130" s="6"/>
      <c r="O130" s="6"/>
      <c r="P130" s="6"/>
      <c r="Q130" s="6"/>
      <c r="R130" s="6"/>
      <c r="S130" s="6"/>
      <c r="T130" s="6"/>
      <c r="U130" s="6"/>
      <c r="V130" s="6"/>
      <c r="W130" s="6"/>
      <c r="X130" s="6"/>
      <c r="Y130" s="6"/>
      <c r="Z130" s="6"/>
    </row>
    <row r="131" ht="78.75" hidden="1" customHeight="1">
      <c r="A131" s="120" t="s">
        <v>514</v>
      </c>
      <c r="B131" s="153" t="s">
        <v>450</v>
      </c>
      <c r="C131" s="108"/>
      <c r="D131" s="108"/>
      <c r="E131" s="113"/>
      <c r="F131" s="108"/>
      <c r="G131" s="108"/>
      <c r="H131" s="78"/>
      <c r="I131" s="78"/>
      <c r="J131" s="5"/>
      <c r="K131" s="6"/>
      <c r="L131" s="6"/>
      <c r="M131" s="6"/>
      <c r="N131" s="6"/>
      <c r="O131" s="6"/>
      <c r="P131" s="6"/>
      <c r="Q131" s="6"/>
      <c r="R131" s="6"/>
      <c r="S131" s="6"/>
      <c r="T131" s="6"/>
      <c r="U131" s="6"/>
      <c r="V131" s="6"/>
      <c r="W131" s="6"/>
      <c r="X131" s="6"/>
      <c r="Y131" s="6"/>
      <c r="Z131" s="6"/>
    </row>
    <row r="132" ht="18.75" customHeight="1">
      <c r="A132" s="396" t="s">
        <v>521</v>
      </c>
      <c r="B132" s="99" t="s">
        <v>455</v>
      </c>
      <c r="C132" s="3"/>
      <c r="D132" s="3"/>
      <c r="E132" s="3"/>
      <c r="F132" s="3"/>
      <c r="G132" s="4"/>
      <c r="H132" s="78">
        <f>SUM(D133:D138)</f>
        <v>4</v>
      </c>
      <c r="I132" s="78">
        <f>COUNT(D133:D138)*2</f>
        <v>8</v>
      </c>
      <c r="J132" s="5"/>
      <c r="K132" s="6"/>
      <c r="L132" s="6"/>
      <c r="M132" s="6"/>
      <c r="N132" s="6"/>
      <c r="O132" s="6"/>
      <c r="P132" s="6"/>
      <c r="Q132" s="6"/>
      <c r="R132" s="6"/>
      <c r="S132" s="6"/>
      <c r="T132" s="6"/>
      <c r="U132" s="6"/>
      <c r="V132" s="6"/>
      <c r="W132" s="6"/>
      <c r="X132" s="6"/>
      <c r="Y132" s="6"/>
      <c r="Z132" s="6"/>
    </row>
    <row r="133" ht="47.25" customHeight="1">
      <c r="A133" s="104" t="s">
        <v>528</v>
      </c>
      <c r="B133" s="170" t="s">
        <v>463</v>
      </c>
      <c r="C133" s="134" t="s">
        <v>3685</v>
      </c>
      <c r="D133" s="108">
        <v>1.0</v>
      </c>
      <c r="E133" s="113" t="s">
        <v>158</v>
      </c>
      <c r="F133" s="108"/>
      <c r="G133" s="108" t="s">
        <v>3686</v>
      </c>
      <c r="H133" s="78"/>
      <c r="I133" s="78"/>
      <c r="J133" s="5"/>
      <c r="K133" s="6"/>
      <c r="L133" s="6"/>
      <c r="M133" s="6"/>
      <c r="N133" s="6"/>
      <c r="O133" s="6"/>
      <c r="P133" s="6"/>
      <c r="Q133" s="6"/>
      <c r="R133" s="6"/>
      <c r="S133" s="6"/>
      <c r="T133" s="6"/>
      <c r="U133" s="6"/>
      <c r="V133" s="6"/>
      <c r="W133" s="6"/>
      <c r="X133" s="6"/>
      <c r="Y133" s="6"/>
      <c r="Z133" s="6"/>
    </row>
    <row r="134" ht="31.5" hidden="1" customHeight="1">
      <c r="A134" s="120" t="s">
        <v>533</v>
      </c>
      <c r="B134" s="170" t="s">
        <v>467</v>
      </c>
      <c r="C134" s="134"/>
      <c r="D134" s="108"/>
      <c r="E134" s="113"/>
      <c r="F134" s="108"/>
      <c r="G134" s="108"/>
      <c r="H134" s="78"/>
      <c r="I134" s="78"/>
      <c r="J134" s="5"/>
      <c r="K134" s="6"/>
      <c r="L134" s="6"/>
      <c r="M134" s="6"/>
      <c r="N134" s="6"/>
      <c r="O134" s="6"/>
      <c r="P134" s="6"/>
      <c r="Q134" s="6"/>
      <c r="R134" s="6"/>
      <c r="S134" s="6"/>
      <c r="T134" s="6"/>
      <c r="U134" s="6"/>
      <c r="V134" s="6"/>
      <c r="W134" s="6"/>
      <c r="X134" s="6"/>
      <c r="Y134" s="6"/>
      <c r="Z134" s="6"/>
    </row>
    <row r="135" ht="31.5" hidden="1" customHeight="1">
      <c r="A135" s="120" t="s">
        <v>534</v>
      </c>
      <c r="B135" s="170" t="s">
        <v>471</v>
      </c>
      <c r="C135" s="134"/>
      <c r="D135" s="108"/>
      <c r="E135" s="113"/>
      <c r="F135" s="108"/>
      <c r="G135" s="108"/>
      <c r="H135" s="78"/>
      <c r="I135" s="78"/>
      <c r="J135" s="5"/>
      <c r="K135" s="6"/>
      <c r="L135" s="6"/>
      <c r="M135" s="6"/>
      <c r="N135" s="6"/>
      <c r="O135" s="6"/>
      <c r="P135" s="6"/>
      <c r="Q135" s="6"/>
      <c r="R135" s="6"/>
      <c r="S135" s="6"/>
      <c r="T135" s="6"/>
      <c r="U135" s="6"/>
      <c r="V135" s="6"/>
      <c r="W135" s="6"/>
      <c r="X135" s="6"/>
      <c r="Y135" s="6"/>
      <c r="Z135" s="6"/>
    </row>
    <row r="136" ht="60.0" customHeight="1">
      <c r="A136" s="104" t="s">
        <v>538</v>
      </c>
      <c r="B136" s="170" t="s">
        <v>476</v>
      </c>
      <c r="C136" s="134" t="s">
        <v>3687</v>
      </c>
      <c r="D136" s="108">
        <v>1.0</v>
      </c>
      <c r="E136" s="113" t="s">
        <v>479</v>
      </c>
      <c r="F136" s="108"/>
      <c r="G136" s="108" t="s">
        <v>3688</v>
      </c>
      <c r="H136" s="78"/>
      <c r="I136" s="78"/>
      <c r="J136" s="5"/>
      <c r="K136" s="6"/>
      <c r="L136" s="6"/>
      <c r="M136" s="6"/>
      <c r="N136" s="6"/>
      <c r="O136" s="6"/>
      <c r="P136" s="6"/>
      <c r="Q136" s="6"/>
      <c r="R136" s="6"/>
      <c r="S136" s="6"/>
      <c r="T136" s="6"/>
      <c r="U136" s="6"/>
      <c r="V136" s="6"/>
      <c r="W136" s="6"/>
      <c r="X136" s="6"/>
      <c r="Y136" s="6"/>
      <c r="Z136" s="6"/>
    </row>
    <row r="137" ht="60.0" customHeight="1">
      <c r="A137" s="104"/>
      <c r="B137" s="122"/>
      <c r="C137" s="134" t="s">
        <v>3689</v>
      </c>
      <c r="D137" s="108">
        <v>2.0</v>
      </c>
      <c r="E137" s="113" t="s">
        <v>495</v>
      </c>
      <c r="F137" s="108"/>
      <c r="G137" s="108"/>
      <c r="H137" s="78"/>
      <c r="I137" s="78"/>
      <c r="J137" s="5"/>
      <c r="K137" s="6"/>
      <c r="L137" s="6"/>
      <c r="M137" s="6"/>
      <c r="N137" s="6"/>
      <c r="O137" s="6"/>
      <c r="P137" s="6"/>
      <c r="Q137" s="6"/>
      <c r="R137" s="6"/>
      <c r="S137" s="6"/>
      <c r="T137" s="6"/>
      <c r="U137" s="6"/>
      <c r="V137" s="6"/>
      <c r="W137" s="6"/>
      <c r="X137" s="6"/>
      <c r="Y137" s="6"/>
      <c r="Z137" s="6"/>
    </row>
    <row r="138" ht="60.0" customHeight="1">
      <c r="A138" s="104" t="s">
        <v>548</v>
      </c>
      <c r="B138" s="248" t="s">
        <v>2984</v>
      </c>
      <c r="C138" s="121" t="s">
        <v>2926</v>
      </c>
      <c r="D138" s="108">
        <v>0.0</v>
      </c>
      <c r="E138" s="113" t="s">
        <v>331</v>
      </c>
      <c r="F138" s="108"/>
      <c r="G138" s="108"/>
      <c r="H138" s="78"/>
      <c r="I138" s="78"/>
      <c r="J138" s="5"/>
      <c r="K138" s="6"/>
      <c r="L138" s="6"/>
      <c r="M138" s="6"/>
      <c r="N138" s="6"/>
      <c r="O138" s="6"/>
      <c r="P138" s="6"/>
      <c r="Q138" s="6"/>
      <c r="R138" s="6"/>
      <c r="S138" s="6"/>
      <c r="T138" s="6"/>
      <c r="U138" s="6"/>
      <c r="V138" s="6"/>
      <c r="W138" s="6"/>
      <c r="X138" s="6"/>
      <c r="Y138" s="6"/>
      <c r="Z138" s="6"/>
    </row>
    <row r="139" ht="18.75" customHeight="1">
      <c r="A139" s="396" t="s">
        <v>553</v>
      </c>
      <c r="B139" s="99" t="s">
        <v>486</v>
      </c>
      <c r="C139" s="3"/>
      <c r="D139" s="3"/>
      <c r="E139" s="3"/>
      <c r="F139" s="3"/>
      <c r="G139" s="4"/>
      <c r="H139" s="78">
        <f>SUM(D140:D152)</f>
        <v>20</v>
      </c>
      <c r="I139" s="78">
        <f>COUNT(D140:D152)*2</f>
        <v>24</v>
      </c>
      <c r="J139" s="5"/>
      <c r="K139" s="6"/>
      <c r="L139" s="6"/>
      <c r="M139" s="6"/>
      <c r="N139" s="6"/>
      <c r="O139" s="6"/>
      <c r="P139" s="6"/>
      <c r="Q139" s="6"/>
      <c r="R139" s="6"/>
      <c r="S139" s="6"/>
      <c r="T139" s="6"/>
      <c r="U139" s="6"/>
      <c r="V139" s="6"/>
      <c r="W139" s="6"/>
      <c r="X139" s="6"/>
      <c r="Y139" s="6"/>
      <c r="Z139" s="6"/>
    </row>
    <row r="140" ht="63.0" customHeight="1">
      <c r="A140" s="104" t="s">
        <v>491</v>
      </c>
      <c r="B140" s="170" t="s">
        <v>492</v>
      </c>
      <c r="C140" s="134" t="s">
        <v>2988</v>
      </c>
      <c r="D140" s="108">
        <v>2.0</v>
      </c>
      <c r="E140" s="113" t="s">
        <v>495</v>
      </c>
      <c r="F140" s="108"/>
      <c r="G140" s="108"/>
      <c r="H140" s="78"/>
      <c r="I140" s="78"/>
      <c r="J140" s="5"/>
      <c r="K140" s="6"/>
      <c r="L140" s="6"/>
      <c r="M140" s="6"/>
      <c r="N140" s="6"/>
      <c r="O140" s="6"/>
      <c r="P140" s="6"/>
      <c r="Q140" s="6"/>
      <c r="R140" s="6"/>
      <c r="S140" s="6"/>
      <c r="T140" s="6"/>
      <c r="U140" s="6"/>
      <c r="V140" s="6"/>
      <c r="W140" s="6"/>
      <c r="X140" s="6"/>
      <c r="Y140" s="6"/>
      <c r="Z140" s="6"/>
    </row>
    <row r="141" ht="45.0" customHeight="1">
      <c r="A141" s="104"/>
      <c r="B141" s="170"/>
      <c r="C141" s="134" t="s">
        <v>2931</v>
      </c>
      <c r="D141" s="108">
        <v>1.0</v>
      </c>
      <c r="E141" s="113" t="s">
        <v>495</v>
      </c>
      <c r="F141" s="110" t="s">
        <v>3702</v>
      </c>
      <c r="G141" s="108" t="s">
        <v>3703</v>
      </c>
      <c r="H141" s="78"/>
      <c r="I141" s="78"/>
      <c r="J141" s="5"/>
      <c r="K141" s="6"/>
      <c r="L141" s="6"/>
      <c r="M141" s="6"/>
      <c r="N141" s="6"/>
      <c r="O141" s="6"/>
      <c r="P141" s="6"/>
      <c r="Q141" s="6"/>
      <c r="R141" s="6"/>
      <c r="S141" s="6"/>
      <c r="T141" s="6"/>
      <c r="U141" s="6"/>
      <c r="V141" s="6"/>
      <c r="W141" s="6"/>
      <c r="X141" s="6"/>
      <c r="Y141" s="6"/>
      <c r="Z141" s="6"/>
    </row>
    <row r="142" ht="30.0" customHeight="1">
      <c r="A142" s="104"/>
      <c r="B142" s="170"/>
      <c r="C142" s="134" t="s">
        <v>2934</v>
      </c>
      <c r="D142" s="108">
        <v>2.0</v>
      </c>
      <c r="E142" s="113" t="s">
        <v>495</v>
      </c>
      <c r="F142" s="108"/>
      <c r="G142" s="108"/>
      <c r="H142" s="78"/>
      <c r="I142" s="78"/>
      <c r="J142" s="5"/>
      <c r="K142" s="6"/>
      <c r="L142" s="6"/>
      <c r="M142" s="6"/>
      <c r="N142" s="6"/>
      <c r="O142" s="6"/>
      <c r="P142" s="6"/>
      <c r="Q142" s="6"/>
      <c r="R142" s="6"/>
      <c r="S142" s="6"/>
      <c r="T142" s="6"/>
      <c r="U142" s="6"/>
      <c r="V142" s="6"/>
      <c r="W142" s="6"/>
      <c r="X142" s="6"/>
      <c r="Y142" s="6"/>
      <c r="Z142" s="6"/>
    </row>
    <row r="143" ht="30.0" customHeight="1">
      <c r="A143" s="104"/>
      <c r="B143" s="170"/>
      <c r="C143" s="134" t="s">
        <v>2935</v>
      </c>
      <c r="D143" s="108">
        <v>2.0</v>
      </c>
      <c r="E143" s="113" t="s">
        <v>495</v>
      </c>
      <c r="F143" s="108"/>
      <c r="G143" s="108"/>
      <c r="H143" s="78"/>
      <c r="I143" s="78"/>
      <c r="J143" s="5"/>
      <c r="K143" s="6"/>
      <c r="L143" s="6"/>
      <c r="M143" s="6"/>
      <c r="N143" s="6"/>
      <c r="O143" s="6"/>
      <c r="P143" s="6"/>
      <c r="Q143" s="6"/>
      <c r="R143" s="6"/>
      <c r="S143" s="6"/>
      <c r="T143" s="6"/>
      <c r="U143" s="6"/>
      <c r="V143" s="6"/>
      <c r="W143" s="6"/>
      <c r="X143" s="6"/>
      <c r="Y143" s="6"/>
      <c r="Z143" s="6"/>
    </row>
    <row r="144" ht="30.0" customHeight="1">
      <c r="A144" s="104"/>
      <c r="B144" s="170"/>
      <c r="C144" s="134" t="s">
        <v>2937</v>
      </c>
      <c r="D144" s="108">
        <v>1.0</v>
      </c>
      <c r="E144" s="113" t="s">
        <v>495</v>
      </c>
      <c r="F144" s="108"/>
      <c r="G144" s="108" t="s">
        <v>3706</v>
      </c>
      <c r="H144" s="78"/>
      <c r="I144" s="78"/>
      <c r="J144" s="5"/>
      <c r="K144" s="6"/>
      <c r="L144" s="6"/>
      <c r="M144" s="6"/>
      <c r="N144" s="6"/>
      <c r="O144" s="6"/>
      <c r="P144" s="6"/>
      <c r="Q144" s="6"/>
      <c r="R144" s="6"/>
      <c r="S144" s="6"/>
      <c r="T144" s="6"/>
      <c r="U144" s="6"/>
      <c r="V144" s="6"/>
      <c r="W144" s="6"/>
      <c r="X144" s="6"/>
      <c r="Y144" s="6"/>
      <c r="Z144" s="6"/>
    </row>
    <row r="145" ht="30.0" customHeight="1">
      <c r="A145" s="104"/>
      <c r="B145" s="170"/>
      <c r="C145" s="134" t="s">
        <v>3708</v>
      </c>
      <c r="D145" s="108">
        <v>1.0</v>
      </c>
      <c r="E145" s="113" t="s">
        <v>495</v>
      </c>
      <c r="F145" s="108"/>
      <c r="G145" s="108" t="s">
        <v>3709</v>
      </c>
      <c r="H145" s="78"/>
      <c r="I145" s="78"/>
      <c r="J145" s="5"/>
      <c r="K145" s="6"/>
      <c r="L145" s="6"/>
      <c r="M145" s="6"/>
      <c r="N145" s="6"/>
      <c r="O145" s="6"/>
      <c r="P145" s="6"/>
      <c r="Q145" s="6"/>
      <c r="R145" s="6"/>
      <c r="S145" s="6"/>
      <c r="T145" s="6"/>
      <c r="U145" s="6"/>
      <c r="V145" s="6"/>
      <c r="W145" s="6"/>
      <c r="X145" s="6"/>
      <c r="Y145" s="6"/>
      <c r="Z145" s="6"/>
    </row>
    <row r="146" ht="15.75" customHeight="1">
      <c r="A146" s="104"/>
      <c r="B146" s="170"/>
      <c r="C146" s="134" t="s">
        <v>2944</v>
      </c>
      <c r="D146" s="108">
        <v>2.0</v>
      </c>
      <c r="E146" s="113" t="s">
        <v>495</v>
      </c>
      <c r="F146" s="108"/>
      <c r="G146" s="108"/>
      <c r="H146" s="78"/>
      <c r="I146" s="78"/>
      <c r="J146" s="5"/>
      <c r="K146" s="6"/>
      <c r="L146" s="6"/>
      <c r="M146" s="6"/>
      <c r="N146" s="6"/>
      <c r="O146" s="6"/>
      <c r="P146" s="6"/>
      <c r="Q146" s="6"/>
      <c r="R146" s="6"/>
      <c r="S146" s="6"/>
      <c r="T146" s="6"/>
      <c r="U146" s="6"/>
      <c r="V146" s="6"/>
      <c r="W146" s="6"/>
      <c r="X146" s="6"/>
      <c r="Y146" s="6"/>
      <c r="Z146" s="6"/>
    </row>
    <row r="147" ht="15.75" customHeight="1">
      <c r="A147" s="104"/>
      <c r="B147" s="170"/>
      <c r="C147" s="134" t="s">
        <v>3712</v>
      </c>
      <c r="D147" s="108">
        <v>2.0</v>
      </c>
      <c r="E147" s="113" t="s">
        <v>495</v>
      </c>
      <c r="F147" s="108"/>
      <c r="G147" s="108"/>
      <c r="H147" s="78"/>
      <c r="I147" s="78"/>
      <c r="J147" s="5"/>
      <c r="K147" s="6"/>
      <c r="L147" s="6"/>
      <c r="M147" s="6"/>
      <c r="N147" s="6"/>
      <c r="O147" s="6"/>
      <c r="P147" s="6"/>
      <c r="Q147" s="6"/>
      <c r="R147" s="6"/>
      <c r="S147" s="6"/>
      <c r="T147" s="6"/>
      <c r="U147" s="6"/>
      <c r="V147" s="6"/>
      <c r="W147" s="6"/>
      <c r="X147" s="6"/>
      <c r="Y147" s="6"/>
      <c r="Z147" s="6"/>
    </row>
    <row r="148" ht="47.25" customHeight="1">
      <c r="A148" s="104" t="s">
        <v>567</v>
      </c>
      <c r="B148" s="170" t="s">
        <v>497</v>
      </c>
      <c r="C148" s="115" t="s">
        <v>498</v>
      </c>
      <c r="D148" s="108">
        <v>2.0</v>
      </c>
      <c r="E148" s="113" t="s">
        <v>495</v>
      </c>
      <c r="F148" s="108"/>
      <c r="G148" s="108"/>
      <c r="H148" s="78"/>
      <c r="I148" s="78"/>
      <c r="J148" s="5"/>
      <c r="K148" s="6"/>
      <c r="L148" s="6"/>
      <c r="M148" s="6"/>
      <c r="N148" s="6"/>
      <c r="O148" s="6"/>
      <c r="P148" s="6"/>
      <c r="Q148" s="6"/>
      <c r="R148" s="6"/>
      <c r="S148" s="6"/>
      <c r="T148" s="6"/>
      <c r="U148" s="6"/>
      <c r="V148" s="6"/>
      <c r="W148" s="6"/>
      <c r="X148" s="6"/>
      <c r="Y148" s="6"/>
      <c r="Z148" s="6"/>
    </row>
    <row r="149" ht="47.25" customHeight="1">
      <c r="A149" s="104" t="s">
        <v>570</v>
      </c>
      <c r="B149" s="153" t="s">
        <v>503</v>
      </c>
      <c r="C149" s="115" t="s">
        <v>504</v>
      </c>
      <c r="D149" s="108">
        <v>2.0</v>
      </c>
      <c r="E149" s="113" t="s">
        <v>495</v>
      </c>
      <c r="F149" s="108"/>
      <c r="G149" s="108"/>
      <c r="H149" s="78"/>
      <c r="I149" s="78"/>
      <c r="J149" s="5"/>
      <c r="K149" s="6"/>
      <c r="L149" s="6"/>
      <c r="M149" s="6"/>
      <c r="N149" s="6"/>
      <c r="O149" s="6"/>
      <c r="P149" s="6"/>
      <c r="Q149" s="6"/>
      <c r="R149" s="6"/>
      <c r="S149" s="6"/>
      <c r="T149" s="6"/>
      <c r="U149" s="6"/>
      <c r="V149" s="6"/>
      <c r="W149" s="6"/>
      <c r="X149" s="6"/>
      <c r="Y149" s="6"/>
      <c r="Z149" s="6"/>
    </row>
    <row r="150" ht="63.0" hidden="1" customHeight="1">
      <c r="A150" s="120" t="s">
        <v>572</v>
      </c>
      <c r="B150" s="170" t="s">
        <v>507</v>
      </c>
      <c r="C150" s="110"/>
      <c r="D150" s="108"/>
      <c r="E150" s="113"/>
      <c r="F150" s="108"/>
      <c r="G150" s="108"/>
      <c r="H150" s="78"/>
      <c r="I150" s="78"/>
      <c r="J150" s="5"/>
      <c r="K150" s="6"/>
      <c r="L150" s="6"/>
      <c r="M150" s="6"/>
      <c r="N150" s="6"/>
      <c r="O150" s="6"/>
      <c r="P150" s="6"/>
      <c r="Q150" s="6"/>
      <c r="R150" s="6"/>
      <c r="S150" s="6"/>
      <c r="T150" s="6"/>
      <c r="U150" s="6"/>
      <c r="V150" s="6"/>
      <c r="W150" s="6"/>
      <c r="X150" s="6"/>
      <c r="Y150" s="6"/>
      <c r="Z150" s="6"/>
    </row>
    <row r="151" ht="63.0" customHeight="1">
      <c r="A151" s="104" t="s">
        <v>575</v>
      </c>
      <c r="B151" s="170" t="s">
        <v>512</v>
      </c>
      <c r="C151" s="134" t="s">
        <v>577</v>
      </c>
      <c r="D151" s="108">
        <v>1.0</v>
      </c>
      <c r="E151" s="113" t="s">
        <v>509</v>
      </c>
      <c r="F151" s="108"/>
      <c r="G151" s="108" t="s">
        <v>3717</v>
      </c>
      <c r="H151" s="78"/>
      <c r="I151" s="78"/>
      <c r="J151" s="5"/>
      <c r="K151" s="6"/>
      <c r="L151" s="6"/>
      <c r="M151" s="6"/>
      <c r="N151" s="6"/>
      <c r="O151" s="6"/>
      <c r="P151" s="6"/>
      <c r="Q151" s="6"/>
      <c r="R151" s="6"/>
      <c r="S151" s="6"/>
      <c r="T151" s="6"/>
      <c r="U151" s="6"/>
      <c r="V151" s="6"/>
      <c r="W151" s="6"/>
      <c r="X151" s="6"/>
      <c r="Y151" s="6"/>
      <c r="Z151" s="6"/>
    </row>
    <row r="152" ht="90.0" customHeight="1">
      <c r="A152" s="104"/>
      <c r="B152" s="170"/>
      <c r="C152" s="134" t="s">
        <v>3718</v>
      </c>
      <c r="D152" s="108">
        <v>2.0</v>
      </c>
      <c r="E152" s="113" t="s">
        <v>509</v>
      </c>
      <c r="F152" s="108"/>
      <c r="G152" s="108"/>
      <c r="H152" s="78"/>
      <c r="I152" s="78"/>
      <c r="J152" s="5"/>
      <c r="K152" s="6"/>
      <c r="L152" s="6"/>
      <c r="M152" s="6"/>
      <c r="N152" s="6"/>
      <c r="O152" s="6"/>
      <c r="P152" s="6"/>
      <c r="Q152" s="6"/>
      <c r="R152" s="6"/>
      <c r="S152" s="6"/>
      <c r="T152" s="6"/>
      <c r="U152" s="6"/>
      <c r="V152" s="6"/>
      <c r="W152" s="6"/>
      <c r="X152" s="6"/>
      <c r="Y152" s="6"/>
      <c r="Z152" s="6"/>
    </row>
    <row r="153" ht="47.25" hidden="1" customHeight="1">
      <c r="A153" s="120" t="s">
        <v>515</v>
      </c>
      <c r="B153" s="172" t="s">
        <v>516</v>
      </c>
      <c r="C153" s="108"/>
      <c r="D153" s="108"/>
      <c r="E153" s="113"/>
      <c r="F153" s="108"/>
      <c r="G153" s="108"/>
      <c r="H153" s="78"/>
      <c r="I153" s="78"/>
      <c r="J153" s="5"/>
      <c r="K153" s="6"/>
      <c r="L153" s="6"/>
      <c r="M153" s="6"/>
      <c r="N153" s="6"/>
      <c r="O153" s="6"/>
      <c r="P153" s="6"/>
      <c r="Q153" s="6"/>
      <c r="R153" s="6"/>
      <c r="S153" s="6"/>
      <c r="T153" s="6"/>
      <c r="U153" s="6"/>
      <c r="V153" s="6"/>
      <c r="W153" s="6"/>
      <c r="X153" s="6"/>
      <c r="Y153" s="6"/>
      <c r="Z153" s="6"/>
    </row>
    <row r="154" ht="18.75" customHeight="1">
      <c r="A154" s="308"/>
      <c r="B154" s="90" t="s">
        <v>524</v>
      </c>
      <c r="C154" s="3"/>
      <c r="D154" s="3"/>
      <c r="E154" s="3"/>
      <c r="F154" s="3"/>
      <c r="G154" s="97"/>
      <c r="H154" s="78">
        <f t="shared" ref="H154:I154" si="3">H155+H176+H182+H188+H204+H217</f>
        <v>39</v>
      </c>
      <c r="I154" s="78">
        <f t="shared" si="3"/>
        <v>134</v>
      </c>
      <c r="J154" s="5"/>
      <c r="K154" s="6"/>
      <c r="L154" s="6"/>
      <c r="M154" s="6"/>
      <c r="N154" s="6"/>
      <c r="O154" s="6"/>
      <c r="P154" s="6"/>
      <c r="Q154" s="6"/>
      <c r="R154" s="6"/>
      <c r="S154" s="6"/>
      <c r="T154" s="6"/>
      <c r="U154" s="6"/>
      <c r="V154" s="6"/>
      <c r="W154" s="6"/>
      <c r="X154" s="6"/>
      <c r="Y154" s="6"/>
      <c r="Z154" s="6"/>
    </row>
    <row r="155" ht="18.75" customHeight="1">
      <c r="A155" s="392" t="s">
        <v>594</v>
      </c>
      <c r="B155" s="137" t="s">
        <v>530</v>
      </c>
      <c r="C155" s="3"/>
      <c r="D155" s="3"/>
      <c r="E155" s="3"/>
      <c r="F155" s="3"/>
      <c r="G155" s="4"/>
      <c r="H155" s="78">
        <f>SUM(D156:D175)</f>
        <v>9</v>
      </c>
      <c r="I155" s="78">
        <f>COUNT(D156:D175)*2</f>
        <v>40</v>
      </c>
      <c r="J155" s="5"/>
      <c r="K155" s="6"/>
      <c r="L155" s="6"/>
      <c r="M155" s="6"/>
      <c r="N155" s="6"/>
      <c r="O155" s="6"/>
      <c r="P155" s="6"/>
      <c r="Q155" s="6"/>
      <c r="R155" s="6"/>
      <c r="S155" s="6"/>
      <c r="T155" s="6"/>
      <c r="U155" s="6"/>
      <c r="V155" s="6"/>
      <c r="W155" s="6"/>
      <c r="X155" s="6"/>
      <c r="Y155" s="6"/>
      <c r="Z155" s="6"/>
    </row>
    <row r="156" ht="45.0" customHeight="1">
      <c r="A156" s="104" t="s">
        <v>611</v>
      </c>
      <c r="B156" s="170" t="s">
        <v>536</v>
      </c>
      <c r="C156" s="399" t="s">
        <v>3723</v>
      </c>
      <c r="D156" s="147">
        <v>1.0</v>
      </c>
      <c r="E156" s="175" t="s">
        <v>331</v>
      </c>
      <c r="F156" s="386" t="s">
        <v>3726</v>
      </c>
      <c r="G156" s="108" t="s">
        <v>540</v>
      </c>
      <c r="H156" s="78"/>
      <c r="I156" s="78"/>
      <c r="J156" s="5"/>
      <c r="K156" s="6"/>
      <c r="L156" s="6"/>
      <c r="M156" s="6"/>
      <c r="N156" s="6"/>
      <c r="O156" s="6"/>
      <c r="P156" s="6"/>
      <c r="Q156" s="6"/>
      <c r="R156" s="6"/>
      <c r="S156" s="6"/>
      <c r="T156" s="6"/>
      <c r="U156" s="6"/>
      <c r="V156" s="6"/>
      <c r="W156" s="6"/>
      <c r="X156" s="6"/>
      <c r="Y156" s="6"/>
      <c r="Z156" s="6"/>
    </row>
    <row r="157" ht="31.5" customHeight="1">
      <c r="A157" s="104" t="s">
        <v>622</v>
      </c>
      <c r="B157" s="172" t="s">
        <v>546</v>
      </c>
      <c r="C157" s="134" t="s">
        <v>3728</v>
      </c>
      <c r="D157" s="147">
        <v>2.0</v>
      </c>
      <c r="E157" s="175" t="s">
        <v>331</v>
      </c>
      <c r="F157" s="134"/>
      <c r="G157" s="108"/>
      <c r="H157" s="78"/>
      <c r="I157" s="78"/>
      <c r="J157" s="5"/>
      <c r="K157" s="6"/>
      <c r="L157" s="6"/>
      <c r="M157" s="6"/>
      <c r="N157" s="6"/>
      <c r="O157" s="6"/>
      <c r="P157" s="6"/>
      <c r="Q157" s="6"/>
      <c r="R157" s="6"/>
      <c r="S157" s="6"/>
      <c r="T157" s="6"/>
      <c r="U157" s="6"/>
      <c r="V157" s="6"/>
      <c r="W157" s="6"/>
      <c r="X157" s="6"/>
      <c r="Y157" s="6"/>
      <c r="Z157" s="6"/>
    </row>
    <row r="158" ht="15.75" customHeight="1">
      <c r="A158" s="104"/>
      <c r="B158" s="172"/>
      <c r="C158" s="134" t="s">
        <v>3729</v>
      </c>
      <c r="D158" s="147">
        <v>1.0</v>
      </c>
      <c r="E158" s="175" t="s">
        <v>331</v>
      </c>
      <c r="F158" s="191"/>
      <c r="G158" s="108" t="s">
        <v>3730</v>
      </c>
      <c r="H158" s="78"/>
      <c r="I158" s="78"/>
      <c r="J158" s="5"/>
      <c r="K158" s="6"/>
      <c r="L158" s="6"/>
      <c r="M158" s="6"/>
      <c r="N158" s="6"/>
      <c r="O158" s="6"/>
      <c r="P158" s="6"/>
      <c r="Q158" s="6"/>
      <c r="R158" s="6"/>
      <c r="S158" s="6"/>
      <c r="T158" s="6"/>
      <c r="U158" s="6"/>
      <c r="V158" s="6"/>
      <c r="W158" s="6"/>
      <c r="X158" s="6"/>
      <c r="Y158" s="6"/>
      <c r="Z158" s="6"/>
    </row>
    <row r="159" ht="45.0" customHeight="1">
      <c r="A159" s="104"/>
      <c r="B159" s="172"/>
      <c r="C159" s="134" t="s">
        <v>3731</v>
      </c>
      <c r="D159" s="147">
        <v>0.0</v>
      </c>
      <c r="E159" s="175" t="s">
        <v>331</v>
      </c>
      <c r="F159" s="158"/>
      <c r="G159" s="108"/>
      <c r="H159" s="78"/>
      <c r="I159" s="78"/>
      <c r="J159" s="5"/>
      <c r="K159" s="6"/>
      <c r="L159" s="6"/>
      <c r="M159" s="6"/>
      <c r="N159" s="6"/>
      <c r="O159" s="6"/>
      <c r="P159" s="6"/>
      <c r="Q159" s="6"/>
      <c r="R159" s="6"/>
      <c r="S159" s="6"/>
      <c r="T159" s="6"/>
      <c r="U159" s="6"/>
      <c r="V159" s="6"/>
      <c r="W159" s="6"/>
      <c r="X159" s="6"/>
      <c r="Y159" s="6"/>
      <c r="Z159" s="6"/>
    </row>
    <row r="160" ht="45.0" customHeight="1">
      <c r="A160" s="104"/>
      <c r="B160" s="172"/>
      <c r="C160" s="134" t="s">
        <v>3732</v>
      </c>
      <c r="D160" s="147">
        <v>0.0</v>
      </c>
      <c r="E160" s="175" t="s">
        <v>331</v>
      </c>
      <c r="F160" s="158"/>
      <c r="G160" s="108"/>
      <c r="H160" s="78"/>
      <c r="I160" s="78"/>
      <c r="J160" s="5"/>
      <c r="K160" s="6"/>
      <c r="L160" s="6"/>
      <c r="M160" s="6"/>
      <c r="N160" s="6"/>
      <c r="O160" s="6"/>
      <c r="P160" s="6"/>
      <c r="Q160" s="6"/>
      <c r="R160" s="6"/>
      <c r="S160" s="6"/>
      <c r="T160" s="6"/>
      <c r="U160" s="6"/>
      <c r="V160" s="6"/>
      <c r="W160" s="6"/>
      <c r="X160" s="6"/>
      <c r="Y160" s="6"/>
      <c r="Z160" s="6"/>
    </row>
    <row r="161" ht="45.0" customHeight="1">
      <c r="A161" s="104" t="s">
        <v>633</v>
      </c>
      <c r="B161" s="122" t="s">
        <v>555</v>
      </c>
      <c r="C161" s="134" t="s">
        <v>3733</v>
      </c>
      <c r="D161" s="147">
        <v>0.0</v>
      </c>
      <c r="E161" s="175" t="s">
        <v>331</v>
      </c>
      <c r="F161" s="134"/>
      <c r="G161" s="108"/>
      <c r="H161" s="78"/>
      <c r="I161" s="78"/>
      <c r="J161" s="5"/>
      <c r="K161" s="6"/>
      <c r="L161" s="6"/>
      <c r="M161" s="6"/>
      <c r="N161" s="6"/>
      <c r="O161" s="6"/>
      <c r="P161" s="6"/>
      <c r="Q161" s="6"/>
      <c r="R161" s="6"/>
      <c r="S161" s="6"/>
      <c r="T161" s="6"/>
      <c r="U161" s="6"/>
      <c r="V161" s="6"/>
      <c r="W161" s="6"/>
      <c r="X161" s="6"/>
      <c r="Y161" s="6"/>
      <c r="Z161" s="6"/>
    </row>
    <row r="162" ht="30.0" customHeight="1">
      <c r="A162" s="104"/>
      <c r="B162" s="122"/>
      <c r="C162" s="134" t="s">
        <v>3040</v>
      </c>
      <c r="D162" s="147">
        <v>0.0</v>
      </c>
      <c r="E162" s="175" t="s">
        <v>331</v>
      </c>
      <c r="F162" s="108"/>
      <c r="G162" s="108"/>
      <c r="H162" s="78"/>
      <c r="I162" s="78"/>
      <c r="J162" s="5"/>
      <c r="K162" s="6"/>
      <c r="L162" s="6"/>
      <c r="M162" s="6"/>
      <c r="N162" s="6"/>
      <c r="O162" s="6"/>
      <c r="P162" s="6"/>
      <c r="Q162" s="6"/>
      <c r="R162" s="6"/>
      <c r="S162" s="6"/>
      <c r="T162" s="6"/>
      <c r="U162" s="6"/>
      <c r="V162" s="6"/>
      <c r="W162" s="6"/>
      <c r="X162" s="6"/>
      <c r="Y162" s="6"/>
      <c r="Z162" s="6"/>
    </row>
    <row r="163" ht="30.0" customHeight="1">
      <c r="A163" s="104"/>
      <c r="B163" s="122"/>
      <c r="C163" s="210" t="s">
        <v>3734</v>
      </c>
      <c r="D163" s="147">
        <v>0.0</v>
      </c>
      <c r="E163" s="175" t="s">
        <v>331</v>
      </c>
      <c r="F163" s="5"/>
      <c r="G163" s="108"/>
      <c r="H163" s="78"/>
      <c r="I163" s="78"/>
      <c r="J163" s="5"/>
      <c r="K163" s="6"/>
      <c r="L163" s="6"/>
      <c r="M163" s="6"/>
      <c r="N163" s="6"/>
      <c r="O163" s="6"/>
      <c r="P163" s="6"/>
      <c r="Q163" s="6"/>
      <c r="R163" s="6"/>
      <c r="S163" s="6"/>
      <c r="T163" s="6"/>
      <c r="U163" s="6"/>
      <c r="V163" s="6"/>
      <c r="W163" s="6"/>
      <c r="X163" s="6"/>
      <c r="Y163" s="6"/>
      <c r="Z163" s="6"/>
    </row>
    <row r="164" ht="15.75" customHeight="1">
      <c r="A164" s="104"/>
      <c r="B164" s="122"/>
      <c r="C164" s="134" t="s">
        <v>3736</v>
      </c>
      <c r="D164" s="147">
        <v>0.0</v>
      </c>
      <c r="E164" s="175" t="s">
        <v>331</v>
      </c>
      <c r="F164" s="158"/>
      <c r="G164" s="108"/>
      <c r="H164" s="78"/>
      <c r="I164" s="78"/>
      <c r="J164" s="5"/>
      <c r="K164" s="6"/>
      <c r="L164" s="6"/>
      <c r="M164" s="6"/>
      <c r="N164" s="6"/>
      <c r="O164" s="6"/>
      <c r="P164" s="6"/>
      <c r="Q164" s="6"/>
      <c r="R164" s="6"/>
      <c r="S164" s="6"/>
      <c r="T164" s="6"/>
      <c r="U164" s="6"/>
      <c r="V164" s="6"/>
      <c r="W164" s="6"/>
      <c r="X164" s="6"/>
      <c r="Y164" s="6"/>
      <c r="Z164" s="6"/>
    </row>
    <row r="165" ht="45.0" customHeight="1">
      <c r="A165" s="104"/>
      <c r="B165" s="122"/>
      <c r="C165" s="116" t="s">
        <v>3737</v>
      </c>
      <c r="D165" s="147">
        <v>2.0</v>
      </c>
      <c r="E165" s="175" t="s">
        <v>331</v>
      </c>
      <c r="F165" s="134"/>
      <c r="G165" s="108"/>
      <c r="H165" s="78"/>
      <c r="I165" s="78"/>
      <c r="J165" s="5"/>
      <c r="K165" s="6"/>
      <c r="L165" s="6"/>
      <c r="M165" s="6"/>
      <c r="N165" s="6"/>
      <c r="O165" s="6"/>
      <c r="P165" s="6"/>
      <c r="Q165" s="6"/>
      <c r="R165" s="6"/>
      <c r="S165" s="6"/>
      <c r="T165" s="6"/>
      <c r="U165" s="6"/>
      <c r="V165" s="6"/>
      <c r="W165" s="6"/>
      <c r="X165" s="6"/>
      <c r="Y165" s="6"/>
      <c r="Z165" s="6"/>
    </row>
    <row r="166" ht="15.75" customHeight="1">
      <c r="A166" s="104"/>
      <c r="B166" s="122"/>
      <c r="C166" s="134" t="s">
        <v>3739</v>
      </c>
      <c r="D166" s="147">
        <v>0.0</v>
      </c>
      <c r="E166" s="175" t="s">
        <v>331</v>
      </c>
      <c r="F166" s="158"/>
      <c r="G166" s="108"/>
      <c r="H166" s="78"/>
      <c r="I166" s="78"/>
      <c r="J166" s="5"/>
      <c r="K166" s="6"/>
      <c r="L166" s="6"/>
      <c r="M166" s="6"/>
      <c r="N166" s="6"/>
      <c r="O166" s="6"/>
      <c r="P166" s="6"/>
      <c r="Q166" s="6"/>
      <c r="R166" s="6"/>
      <c r="S166" s="6"/>
      <c r="T166" s="6"/>
      <c r="U166" s="6"/>
      <c r="V166" s="6"/>
      <c r="W166" s="6"/>
      <c r="X166" s="6"/>
      <c r="Y166" s="6"/>
      <c r="Z166" s="6"/>
    </row>
    <row r="167" ht="45.0" customHeight="1">
      <c r="A167" s="104"/>
      <c r="B167" s="134"/>
      <c r="C167" s="134" t="s">
        <v>3741</v>
      </c>
      <c r="D167" s="147">
        <v>0.0</v>
      </c>
      <c r="E167" s="175" t="s">
        <v>331</v>
      </c>
      <c r="F167" s="158"/>
      <c r="G167" s="108"/>
      <c r="H167" s="78"/>
      <c r="I167" s="78"/>
      <c r="J167" s="5"/>
      <c r="K167" s="6"/>
      <c r="L167" s="6"/>
      <c r="M167" s="6"/>
      <c r="N167" s="6"/>
      <c r="O167" s="6"/>
      <c r="P167" s="6"/>
      <c r="Q167" s="6"/>
      <c r="R167" s="6"/>
      <c r="S167" s="6"/>
      <c r="T167" s="6"/>
      <c r="U167" s="6"/>
      <c r="V167" s="6"/>
      <c r="W167" s="6"/>
      <c r="X167" s="6"/>
      <c r="Y167" s="6"/>
      <c r="Z167" s="6"/>
    </row>
    <row r="168" ht="30.0" customHeight="1">
      <c r="A168" s="104"/>
      <c r="B168" s="122"/>
      <c r="C168" s="134" t="s">
        <v>3743</v>
      </c>
      <c r="D168" s="147">
        <v>1.0</v>
      </c>
      <c r="E168" s="175" t="s">
        <v>331</v>
      </c>
      <c r="F168" s="5"/>
      <c r="G168" s="108" t="s">
        <v>3744</v>
      </c>
      <c r="H168" s="78"/>
      <c r="I168" s="78"/>
      <c r="J168" s="5"/>
      <c r="K168" s="6"/>
      <c r="L168" s="6"/>
      <c r="M168" s="6"/>
      <c r="N168" s="6"/>
      <c r="O168" s="6"/>
      <c r="P168" s="6"/>
      <c r="Q168" s="6"/>
      <c r="R168" s="6"/>
      <c r="S168" s="6"/>
      <c r="T168" s="6"/>
      <c r="U168" s="6"/>
      <c r="V168" s="6"/>
      <c r="W168" s="6"/>
      <c r="X168" s="6"/>
      <c r="Y168" s="6"/>
      <c r="Z168" s="6"/>
    </row>
    <row r="169" ht="15.75" customHeight="1">
      <c r="A169" s="104"/>
      <c r="B169" s="122"/>
      <c r="C169" s="134" t="s">
        <v>3746</v>
      </c>
      <c r="D169" s="147">
        <v>0.0</v>
      </c>
      <c r="E169" s="175" t="s">
        <v>331</v>
      </c>
      <c r="F169" s="158"/>
      <c r="G169" s="108"/>
      <c r="H169" s="78"/>
      <c r="I169" s="78"/>
      <c r="J169" s="5"/>
      <c r="K169" s="6"/>
      <c r="L169" s="6"/>
      <c r="M169" s="6"/>
      <c r="N169" s="6"/>
      <c r="O169" s="6"/>
      <c r="P169" s="6"/>
      <c r="Q169" s="6"/>
      <c r="R169" s="6"/>
      <c r="S169" s="6"/>
      <c r="T169" s="6"/>
      <c r="U169" s="6"/>
      <c r="V169" s="6"/>
      <c r="W169" s="6"/>
      <c r="X169" s="6"/>
      <c r="Y169" s="6"/>
      <c r="Z169" s="6"/>
    </row>
    <row r="170" ht="90.0" customHeight="1">
      <c r="A170" s="104" t="s">
        <v>673</v>
      </c>
      <c r="B170" s="122" t="s">
        <v>588</v>
      </c>
      <c r="C170" s="134" t="s">
        <v>2822</v>
      </c>
      <c r="D170" s="147">
        <v>0.0</v>
      </c>
      <c r="E170" s="175" t="s">
        <v>331</v>
      </c>
      <c r="F170" s="134" t="s">
        <v>2823</v>
      </c>
      <c r="G170" s="108"/>
      <c r="H170" s="78"/>
      <c r="I170" s="78"/>
      <c r="J170" s="5"/>
      <c r="K170" s="6"/>
      <c r="L170" s="6"/>
      <c r="M170" s="6"/>
      <c r="N170" s="6"/>
      <c r="O170" s="6"/>
      <c r="P170" s="6"/>
      <c r="Q170" s="6"/>
      <c r="R170" s="6"/>
      <c r="S170" s="6"/>
      <c r="T170" s="6"/>
      <c r="U170" s="6"/>
      <c r="V170" s="6"/>
      <c r="W170" s="6"/>
      <c r="X170" s="6"/>
      <c r="Y170" s="6"/>
      <c r="Z170" s="6"/>
    </row>
    <row r="171" ht="45.0" customHeight="1">
      <c r="A171" s="104"/>
      <c r="B171" s="122"/>
      <c r="C171" s="134" t="s">
        <v>2824</v>
      </c>
      <c r="D171" s="147">
        <v>0.0</v>
      </c>
      <c r="E171" s="175" t="s">
        <v>331</v>
      </c>
      <c r="F171" s="134" t="s">
        <v>2825</v>
      </c>
      <c r="G171" s="108"/>
      <c r="H171" s="78"/>
      <c r="I171" s="78"/>
      <c r="J171" s="5"/>
      <c r="K171" s="6"/>
      <c r="L171" s="6"/>
      <c r="M171" s="6"/>
      <c r="N171" s="6"/>
      <c r="O171" s="6"/>
      <c r="P171" s="6"/>
      <c r="Q171" s="6"/>
      <c r="R171" s="6"/>
      <c r="S171" s="6"/>
      <c r="T171" s="6"/>
      <c r="U171" s="6"/>
      <c r="V171" s="6"/>
      <c r="W171" s="6"/>
      <c r="X171" s="6"/>
      <c r="Y171" s="6"/>
      <c r="Z171" s="6"/>
    </row>
    <row r="172" ht="47.25" customHeight="1">
      <c r="A172" s="104" t="s">
        <v>675</v>
      </c>
      <c r="B172" s="122" t="s">
        <v>592</v>
      </c>
      <c r="C172" s="134" t="s">
        <v>677</v>
      </c>
      <c r="D172" s="147">
        <v>0.0</v>
      </c>
      <c r="E172" s="175" t="s">
        <v>331</v>
      </c>
      <c r="F172" s="108"/>
      <c r="G172" s="108"/>
      <c r="H172" s="78"/>
      <c r="I172" s="78"/>
      <c r="J172" s="5"/>
      <c r="K172" s="6"/>
      <c r="L172" s="6"/>
      <c r="M172" s="6"/>
      <c r="N172" s="6"/>
      <c r="O172" s="6"/>
      <c r="P172" s="6"/>
      <c r="Q172" s="6"/>
      <c r="R172" s="6"/>
      <c r="S172" s="6"/>
      <c r="T172" s="6"/>
      <c r="U172" s="6"/>
      <c r="V172" s="6"/>
      <c r="W172" s="6"/>
      <c r="X172" s="6"/>
      <c r="Y172" s="6"/>
      <c r="Z172" s="6"/>
    </row>
    <row r="173" ht="31.5" customHeight="1">
      <c r="A173" s="104" t="s">
        <v>678</v>
      </c>
      <c r="B173" s="122" t="s">
        <v>597</v>
      </c>
      <c r="C173" s="134" t="s">
        <v>3747</v>
      </c>
      <c r="D173" s="147">
        <v>0.0</v>
      </c>
      <c r="E173" s="175" t="s">
        <v>331</v>
      </c>
      <c r="F173" s="134"/>
      <c r="G173" s="108"/>
      <c r="H173" s="78"/>
      <c r="I173" s="78"/>
      <c r="J173" s="5"/>
      <c r="K173" s="6"/>
      <c r="L173" s="6"/>
      <c r="M173" s="6"/>
      <c r="N173" s="6"/>
      <c r="O173" s="6"/>
      <c r="P173" s="6"/>
      <c r="Q173" s="6"/>
      <c r="R173" s="6"/>
      <c r="S173" s="6"/>
      <c r="T173" s="6"/>
      <c r="U173" s="6"/>
      <c r="V173" s="6"/>
      <c r="W173" s="6"/>
      <c r="X173" s="6"/>
      <c r="Y173" s="6"/>
      <c r="Z173" s="6"/>
    </row>
    <row r="174" ht="78.75" customHeight="1">
      <c r="A174" s="104" t="s">
        <v>683</v>
      </c>
      <c r="B174" s="141" t="s">
        <v>603</v>
      </c>
      <c r="C174" s="399" t="s">
        <v>3749</v>
      </c>
      <c r="D174" s="147">
        <v>2.0</v>
      </c>
      <c r="E174" s="175" t="s">
        <v>331</v>
      </c>
      <c r="F174" s="5"/>
      <c r="G174" s="108" t="s">
        <v>3751</v>
      </c>
      <c r="H174" s="78"/>
      <c r="I174" s="78"/>
      <c r="J174" s="5"/>
      <c r="K174" s="6"/>
      <c r="L174" s="6"/>
      <c r="M174" s="6"/>
      <c r="N174" s="6"/>
      <c r="O174" s="6"/>
      <c r="P174" s="6"/>
      <c r="Q174" s="6"/>
      <c r="R174" s="6"/>
      <c r="S174" s="6"/>
      <c r="T174" s="6"/>
      <c r="U174" s="6"/>
      <c r="V174" s="6"/>
      <c r="W174" s="6"/>
      <c r="X174" s="6"/>
      <c r="Y174" s="6"/>
      <c r="Z174" s="6"/>
    </row>
    <row r="175" ht="47.25" customHeight="1">
      <c r="A175" s="104"/>
      <c r="B175" s="122"/>
      <c r="C175" s="134" t="s">
        <v>2837</v>
      </c>
      <c r="D175" s="147">
        <v>0.0</v>
      </c>
      <c r="E175" s="175" t="s">
        <v>331</v>
      </c>
      <c r="F175" s="386"/>
      <c r="G175" s="400"/>
      <c r="H175" s="78"/>
      <c r="I175" s="78"/>
      <c r="J175" s="5"/>
      <c r="K175" s="6"/>
      <c r="L175" s="6"/>
      <c r="M175" s="6"/>
      <c r="N175" s="6"/>
      <c r="O175" s="6"/>
      <c r="P175" s="6"/>
      <c r="Q175" s="6"/>
      <c r="R175" s="6"/>
      <c r="S175" s="6"/>
      <c r="T175" s="6"/>
      <c r="U175" s="6"/>
      <c r="V175" s="6"/>
      <c r="W175" s="6"/>
      <c r="X175" s="6"/>
      <c r="Y175" s="6"/>
      <c r="Z175" s="6"/>
    </row>
    <row r="176" ht="18.75" customHeight="1">
      <c r="A176" s="392" t="s">
        <v>690</v>
      </c>
      <c r="B176" s="128" t="s">
        <v>3072</v>
      </c>
      <c r="C176" s="3"/>
      <c r="D176" s="3"/>
      <c r="E176" s="3"/>
      <c r="F176" s="3"/>
      <c r="G176" s="4"/>
      <c r="H176" s="78">
        <f>SUM(D177:D181)</f>
        <v>3</v>
      </c>
      <c r="I176" s="78">
        <f>COUNT(D177:D181)*2</f>
        <v>8</v>
      </c>
      <c r="J176" s="5"/>
      <c r="K176" s="6"/>
      <c r="L176" s="6"/>
      <c r="M176" s="6"/>
      <c r="N176" s="6"/>
      <c r="O176" s="6"/>
      <c r="P176" s="6"/>
      <c r="Q176" s="6"/>
      <c r="R176" s="6"/>
      <c r="S176" s="6"/>
      <c r="T176" s="6"/>
      <c r="U176" s="6"/>
      <c r="V176" s="6"/>
      <c r="W176" s="6"/>
      <c r="X176" s="6"/>
      <c r="Y176" s="6"/>
      <c r="Z176" s="6"/>
    </row>
    <row r="177" ht="90.0" customHeight="1">
      <c r="A177" s="104" t="s">
        <v>634</v>
      </c>
      <c r="B177" s="172" t="s">
        <v>636</v>
      </c>
      <c r="C177" s="115" t="s">
        <v>637</v>
      </c>
      <c r="D177" s="113">
        <v>0.0</v>
      </c>
      <c r="E177" s="113" t="s">
        <v>331</v>
      </c>
      <c r="F177" s="115" t="s">
        <v>639</v>
      </c>
      <c r="G177" s="108"/>
      <c r="H177" s="78"/>
      <c r="I177" s="78"/>
      <c r="J177" s="5"/>
      <c r="K177" s="6"/>
      <c r="L177" s="6"/>
      <c r="M177" s="6"/>
      <c r="N177" s="6"/>
      <c r="O177" s="6"/>
      <c r="P177" s="6"/>
      <c r="Q177" s="6"/>
      <c r="R177" s="6"/>
      <c r="S177" s="6"/>
      <c r="T177" s="6"/>
      <c r="U177" s="6"/>
      <c r="V177" s="6"/>
      <c r="W177" s="6"/>
      <c r="X177" s="6"/>
      <c r="Y177" s="6"/>
      <c r="Z177" s="6"/>
    </row>
    <row r="178" ht="47.25" hidden="1" customHeight="1">
      <c r="A178" s="120" t="s">
        <v>641</v>
      </c>
      <c r="B178" s="150" t="s">
        <v>643</v>
      </c>
      <c r="C178" s="108"/>
      <c r="D178" s="108"/>
      <c r="E178" s="113"/>
      <c r="F178" s="108"/>
      <c r="G178" s="108"/>
      <c r="H178" s="78"/>
      <c r="I178" s="78"/>
      <c r="J178" s="5"/>
      <c r="K178" s="6"/>
      <c r="L178" s="6"/>
      <c r="M178" s="6"/>
      <c r="N178" s="6"/>
      <c r="O178" s="6"/>
      <c r="P178" s="6"/>
      <c r="Q178" s="6"/>
      <c r="R178" s="6"/>
      <c r="S178" s="6"/>
      <c r="T178" s="6"/>
      <c r="U178" s="6"/>
      <c r="V178" s="6"/>
      <c r="W178" s="6"/>
      <c r="X178" s="6"/>
      <c r="Y178" s="6"/>
      <c r="Z178" s="6"/>
    </row>
    <row r="179" ht="45.0" customHeight="1">
      <c r="A179" s="104" t="s">
        <v>705</v>
      </c>
      <c r="B179" s="150" t="s">
        <v>647</v>
      </c>
      <c r="C179" s="162" t="s">
        <v>3767</v>
      </c>
      <c r="D179" s="113">
        <v>1.0</v>
      </c>
      <c r="E179" s="113" t="s">
        <v>331</v>
      </c>
      <c r="F179" s="134" t="s">
        <v>711</v>
      </c>
      <c r="G179" s="108" t="s">
        <v>650</v>
      </c>
      <c r="H179" s="78"/>
      <c r="I179" s="78"/>
      <c r="J179" s="5"/>
      <c r="K179" s="6"/>
      <c r="L179" s="6"/>
      <c r="M179" s="6"/>
      <c r="N179" s="6"/>
      <c r="O179" s="6"/>
      <c r="P179" s="6"/>
      <c r="Q179" s="6"/>
      <c r="R179" s="6"/>
      <c r="S179" s="6"/>
      <c r="T179" s="6"/>
      <c r="U179" s="6"/>
      <c r="V179" s="6"/>
      <c r="W179" s="6"/>
      <c r="X179" s="6"/>
      <c r="Y179" s="6"/>
      <c r="Z179" s="6"/>
    </row>
    <row r="180" ht="31.5" customHeight="1">
      <c r="A180" s="104" t="s">
        <v>716</v>
      </c>
      <c r="B180" s="319" t="s">
        <v>654</v>
      </c>
      <c r="C180" s="191" t="s">
        <v>3769</v>
      </c>
      <c r="D180" s="113">
        <v>2.0</v>
      </c>
      <c r="E180" s="113" t="s">
        <v>331</v>
      </c>
      <c r="F180" s="191" t="s">
        <v>3770</v>
      </c>
      <c r="G180" s="108"/>
      <c r="H180" s="78"/>
      <c r="I180" s="78"/>
      <c r="J180" s="5"/>
      <c r="K180" s="6"/>
      <c r="L180" s="6"/>
      <c r="M180" s="6"/>
      <c r="N180" s="6"/>
      <c r="O180" s="6"/>
      <c r="P180" s="6"/>
      <c r="Q180" s="6"/>
      <c r="R180" s="6"/>
      <c r="S180" s="6"/>
      <c r="T180" s="6"/>
      <c r="U180" s="6"/>
      <c r="V180" s="6"/>
      <c r="W180" s="6"/>
      <c r="X180" s="6"/>
      <c r="Y180" s="6"/>
      <c r="Z180" s="6"/>
    </row>
    <row r="181" ht="30.0" customHeight="1">
      <c r="A181" s="104"/>
      <c r="B181" s="190"/>
      <c r="C181" s="110" t="s">
        <v>3771</v>
      </c>
      <c r="D181" s="113">
        <v>0.0</v>
      </c>
      <c r="E181" s="113" t="s">
        <v>331</v>
      </c>
      <c r="F181" s="158"/>
      <c r="G181" s="108"/>
      <c r="H181" s="78"/>
      <c r="I181" s="78"/>
      <c r="J181" s="5"/>
      <c r="K181" s="6"/>
      <c r="L181" s="6"/>
      <c r="M181" s="6"/>
      <c r="N181" s="6"/>
      <c r="O181" s="6"/>
      <c r="P181" s="6"/>
      <c r="Q181" s="6"/>
      <c r="R181" s="6"/>
      <c r="S181" s="6"/>
      <c r="T181" s="6"/>
      <c r="U181" s="6"/>
      <c r="V181" s="6"/>
      <c r="W181" s="6"/>
      <c r="X181" s="6"/>
      <c r="Y181" s="6"/>
      <c r="Z181" s="6"/>
    </row>
    <row r="182" ht="18.75" customHeight="1">
      <c r="A182" s="392" t="s">
        <v>727</v>
      </c>
      <c r="B182" s="128" t="s">
        <v>3125</v>
      </c>
      <c r="C182" s="3"/>
      <c r="D182" s="3"/>
      <c r="E182" s="3"/>
      <c r="F182" s="3"/>
      <c r="G182" s="4"/>
      <c r="H182" s="78">
        <f>SUM(D183:D187)</f>
        <v>0</v>
      </c>
      <c r="I182" s="78">
        <f>COUNT(D183:D187)*2</f>
        <v>10</v>
      </c>
      <c r="J182" s="5"/>
      <c r="K182" s="6"/>
      <c r="L182" s="6"/>
      <c r="M182" s="6"/>
      <c r="N182" s="6"/>
      <c r="O182" s="6"/>
      <c r="P182" s="6"/>
      <c r="Q182" s="6"/>
      <c r="R182" s="6"/>
      <c r="S182" s="6"/>
      <c r="T182" s="6"/>
      <c r="U182" s="6"/>
      <c r="V182" s="6"/>
      <c r="W182" s="6"/>
      <c r="X182" s="6"/>
      <c r="Y182" s="6"/>
      <c r="Z182" s="6"/>
    </row>
    <row r="183" ht="45.0" customHeight="1">
      <c r="A183" s="104" t="s">
        <v>751</v>
      </c>
      <c r="B183" s="172" t="s">
        <v>686</v>
      </c>
      <c r="C183" s="193" t="s">
        <v>3773</v>
      </c>
      <c r="D183" s="108">
        <v>0.0</v>
      </c>
      <c r="E183" s="113" t="s">
        <v>386</v>
      </c>
      <c r="F183" s="108"/>
      <c r="G183" s="108"/>
      <c r="H183" s="78"/>
      <c r="I183" s="78"/>
      <c r="J183" s="5"/>
      <c r="K183" s="6"/>
      <c r="L183" s="6"/>
      <c r="M183" s="6"/>
      <c r="N183" s="6"/>
      <c r="O183" s="6"/>
      <c r="P183" s="6"/>
      <c r="Q183" s="6"/>
      <c r="R183" s="6"/>
      <c r="S183" s="6"/>
      <c r="T183" s="6"/>
      <c r="U183" s="6"/>
      <c r="V183" s="6"/>
      <c r="W183" s="6"/>
      <c r="X183" s="6"/>
      <c r="Y183" s="6"/>
      <c r="Z183" s="6"/>
    </row>
    <row r="184" ht="45.0" customHeight="1">
      <c r="A184" s="104"/>
      <c r="B184" s="321"/>
      <c r="C184" s="193" t="s">
        <v>691</v>
      </c>
      <c r="D184" s="108">
        <v>0.0</v>
      </c>
      <c r="E184" s="113" t="s">
        <v>331</v>
      </c>
      <c r="F184" s="108"/>
      <c r="G184" s="108"/>
      <c r="H184" s="78"/>
      <c r="I184" s="78"/>
      <c r="J184" s="5"/>
      <c r="K184" s="6"/>
      <c r="L184" s="6"/>
      <c r="M184" s="6"/>
      <c r="N184" s="6"/>
      <c r="O184" s="6"/>
      <c r="P184" s="6"/>
      <c r="Q184" s="6"/>
      <c r="R184" s="6"/>
      <c r="S184" s="6"/>
      <c r="T184" s="6"/>
      <c r="U184" s="6"/>
      <c r="V184" s="6"/>
      <c r="W184" s="6"/>
      <c r="X184" s="6"/>
      <c r="Y184" s="6"/>
      <c r="Z184" s="6"/>
    </row>
    <row r="185" ht="45.0" customHeight="1">
      <c r="A185" s="104" t="s">
        <v>759</v>
      </c>
      <c r="B185" s="321" t="s">
        <v>693</v>
      </c>
      <c r="C185" s="193" t="s">
        <v>3774</v>
      </c>
      <c r="D185" s="108">
        <v>0.0</v>
      </c>
      <c r="E185" s="113" t="s">
        <v>331</v>
      </c>
      <c r="F185" s="108"/>
      <c r="G185" s="108"/>
      <c r="H185" s="78"/>
      <c r="I185" s="78"/>
      <c r="J185" s="5"/>
      <c r="K185" s="6"/>
      <c r="L185" s="6"/>
      <c r="M185" s="6"/>
      <c r="N185" s="6"/>
      <c r="O185" s="6"/>
      <c r="P185" s="6"/>
      <c r="Q185" s="6"/>
      <c r="R185" s="6"/>
      <c r="S185" s="6"/>
      <c r="T185" s="6"/>
      <c r="U185" s="6"/>
      <c r="V185" s="6"/>
      <c r="W185" s="6"/>
      <c r="X185" s="6"/>
      <c r="Y185" s="6"/>
      <c r="Z185" s="6"/>
    </row>
    <row r="186" ht="75.0" customHeight="1">
      <c r="A186" s="104"/>
      <c r="B186" s="321"/>
      <c r="C186" s="193" t="s">
        <v>696</v>
      </c>
      <c r="D186" s="108">
        <v>0.0</v>
      </c>
      <c r="E186" s="113" t="s">
        <v>383</v>
      </c>
      <c r="F186" s="108"/>
      <c r="G186" s="108"/>
      <c r="H186" s="78"/>
      <c r="I186" s="78"/>
      <c r="J186" s="5"/>
      <c r="K186" s="6"/>
      <c r="L186" s="6"/>
      <c r="M186" s="6"/>
      <c r="N186" s="6"/>
      <c r="O186" s="6"/>
      <c r="P186" s="6"/>
      <c r="Q186" s="6"/>
      <c r="R186" s="6"/>
      <c r="S186" s="6"/>
      <c r="T186" s="6"/>
      <c r="U186" s="6"/>
      <c r="V186" s="6"/>
      <c r="W186" s="6"/>
      <c r="X186" s="6"/>
      <c r="Y186" s="6"/>
      <c r="Z186" s="6"/>
    </row>
    <row r="187" ht="63.0" customHeight="1">
      <c r="A187" s="104" t="s">
        <v>764</v>
      </c>
      <c r="B187" s="172" t="s">
        <v>699</v>
      </c>
      <c r="C187" s="115" t="s">
        <v>700</v>
      </c>
      <c r="D187" s="108">
        <v>0.0</v>
      </c>
      <c r="E187" s="113" t="s">
        <v>152</v>
      </c>
      <c r="F187" s="108"/>
      <c r="G187" s="108"/>
      <c r="H187" s="78"/>
      <c r="I187" s="78"/>
      <c r="J187" s="5"/>
      <c r="K187" s="6"/>
      <c r="L187" s="6"/>
      <c r="M187" s="6"/>
      <c r="N187" s="6"/>
      <c r="O187" s="6"/>
      <c r="P187" s="6"/>
      <c r="Q187" s="6"/>
      <c r="R187" s="6"/>
      <c r="S187" s="6"/>
      <c r="T187" s="6"/>
      <c r="U187" s="6"/>
      <c r="V187" s="6"/>
      <c r="W187" s="6"/>
      <c r="X187" s="6"/>
      <c r="Y187" s="6"/>
      <c r="Z187" s="6"/>
    </row>
    <row r="188" ht="18.75" customHeight="1">
      <c r="A188" s="392" t="s">
        <v>765</v>
      </c>
      <c r="B188" s="128" t="s">
        <v>3139</v>
      </c>
      <c r="C188" s="3"/>
      <c r="D188" s="3"/>
      <c r="E188" s="3"/>
      <c r="F188" s="3"/>
      <c r="G188" s="4"/>
      <c r="H188" s="78">
        <f>SUM(D190:D203)</f>
        <v>14</v>
      </c>
      <c r="I188" s="78">
        <f>COUNT(D190:D203)*2</f>
        <v>26</v>
      </c>
      <c r="J188" s="5"/>
      <c r="K188" s="6"/>
      <c r="L188" s="6"/>
      <c r="M188" s="6"/>
      <c r="N188" s="6"/>
      <c r="O188" s="6"/>
      <c r="P188" s="6"/>
      <c r="Q188" s="6"/>
      <c r="R188" s="6"/>
      <c r="S188" s="6"/>
      <c r="T188" s="6"/>
      <c r="U188" s="6"/>
      <c r="V188" s="6"/>
      <c r="W188" s="6"/>
      <c r="X188" s="6"/>
      <c r="Y188" s="6"/>
      <c r="Z188" s="6"/>
    </row>
    <row r="189" ht="31.5" hidden="1" customHeight="1">
      <c r="A189" s="120" t="s">
        <v>769</v>
      </c>
      <c r="B189" s="122" t="s">
        <v>721</v>
      </c>
      <c r="C189" s="5"/>
      <c r="D189" s="108"/>
      <c r="E189" s="113"/>
      <c r="F189" s="108"/>
      <c r="G189" s="108"/>
      <c r="H189" s="78"/>
      <c r="I189" s="78"/>
      <c r="J189" s="5"/>
      <c r="K189" s="6"/>
      <c r="L189" s="6"/>
      <c r="M189" s="6"/>
      <c r="N189" s="6"/>
      <c r="O189" s="6"/>
      <c r="P189" s="6"/>
      <c r="Q189" s="6"/>
      <c r="R189" s="6"/>
      <c r="S189" s="6"/>
      <c r="T189" s="6"/>
      <c r="U189" s="6"/>
      <c r="V189" s="6"/>
      <c r="W189" s="6"/>
      <c r="X189" s="6"/>
      <c r="Y189" s="6"/>
      <c r="Z189" s="6"/>
    </row>
    <row r="190" ht="47.25" customHeight="1">
      <c r="A190" s="104" t="s">
        <v>774</v>
      </c>
      <c r="B190" s="122" t="s">
        <v>725</v>
      </c>
      <c r="C190" s="108" t="s">
        <v>3778</v>
      </c>
      <c r="D190" s="108">
        <v>1.0</v>
      </c>
      <c r="E190" s="113" t="s">
        <v>383</v>
      </c>
      <c r="F190" s="108" t="s">
        <v>3779</v>
      </c>
      <c r="G190" s="108" t="s">
        <v>3780</v>
      </c>
      <c r="H190" s="78"/>
      <c r="I190" s="78"/>
      <c r="J190" s="5"/>
      <c r="K190" s="6"/>
      <c r="L190" s="6"/>
      <c r="M190" s="6"/>
      <c r="N190" s="6"/>
      <c r="O190" s="6"/>
      <c r="P190" s="6"/>
      <c r="Q190" s="6"/>
      <c r="R190" s="6"/>
      <c r="S190" s="6"/>
      <c r="T190" s="6"/>
      <c r="U190" s="6"/>
      <c r="V190" s="6"/>
      <c r="W190" s="6"/>
      <c r="X190" s="6"/>
      <c r="Y190" s="6"/>
      <c r="Z190" s="6"/>
    </row>
    <row r="191" ht="60.0" customHeight="1">
      <c r="A191" s="104" t="s">
        <v>778</v>
      </c>
      <c r="B191" s="122" t="s">
        <v>729</v>
      </c>
      <c r="C191" s="5" t="s">
        <v>730</v>
      </c>
      <c r="D191" s="108">
        <v>1.0</v>
      </c>
      <c r="E191" s="113" t="s">
        <v>731</v>
      </c>
      <c r="F191" s="110" t="s">
        <v>3783</v>
      </c>
      <c r="G191" s="108" t="s">
        <v>3784</v>
      </c>
      <c r="H191" s="78"/>
      <c r="I191" s="78"/>
      <c r="J191" s="5"/>
      <c r="K191" s="6"/>
      <c r="L191" s="6"/>
      <c r="M191" s="6"/>
      <c r="N191" s="6"/>
      <c r="O191" s="6"/>
      <c r="P191" s="6"/>
      <c r="Q191" s="6"/>
      <c r="R191" s="6"/>
      <c r="S191" s="6"/>
      <c r="T191" s="6"/>
      <c r="U191" s="6"/>
      <c r="V191" s="6"/>
      <c r="W191" s="6"/>
      <c r="X191" s="6"/>
      <c r="Y191" s="6"/>
      <c r="Z191" s="6"/>
    </row>
    <row r="192" ht="47.25" hidden="1" customHeight="1">
      <c r="A192" s="120" t="s">
        <v>781</v>
      </c>
      <c r="B192" s="122" t="s">
        <v>735</v>
      </c>
      <c r="C192" s="110"/>
      <c r="D192" s="108"/>
      <c r="E192" s="113"/>
      <c r="F192" s="108"/>
      <c r="G192" s="108"/>
      <c r="H192" s="78"/>
      <c r="I192" s="78"/>
      <c r="J192" s="5"/>
      <c r="K192" s="6"/>
      <c r="L192" s="6"/>
      <c r="M192" s="6"/>
      <c r="N192" s="6"/>
      <c r="O192" s="6"/>
      <c r="P192" s="6"/>
      <c r="Q192" s="6"/>
      <c r="R192" s="6"/>
      <c r="S192" s="6"/>
      <c r="T192" s="6"/>
      <c r="U192" s="6"/>
      <c r="V192" s="6"/>
      <c r="W192" s="6"/>
      <c r="X192" s="6"/>
      <c r="Y192" s="6"/>
      <c r="Z192" s="6"/>
    </row>
    <row r="193" ht="31.5" customHeight="1">
      <c r="A193" s="104" t="s">
        <v>784</v>
      </c>
      <c r="B193" s="122" t="s">
        <v>738</v>
      </c>
      <c r="C193" s="110" t="s">
        <v>3786</v>
      </c>
      <c r="D193" s="108">
        <v>2.0</v>
      </c>
      <c r="E193" s="113" t="s">
        <v>152</v>
      </c>
      <c r="F193" s="110" t="s">
        <v>3787</v>
      </c>
      <c r="G193" s="108"/>
      <c r="H193" s="78"/>
      <c r="I193" s="78"/>
      <c r="J193" s="5"/>
      <c r="K193" s="6"/>
      <c r="L193" s="6"/>
      <c r="M193" s="6"/>
      <c r="N193" s="6"/>
      <c r="O193" s="6"/>
      <c r="P193" s="6"/>
      <c r="Q193" s="6"/>
      <c r="R193" s="6"/>
      <c r="S193" s="6"/>
      <c r="T193" s="6"/>
      <c r="U193" s="6"/>
      <c r="V193" s="6"/>
      <c r="W193" s="6"/>
      <c r="X193" s="6"/>
      <c r="Y193" s="6"/>
      <c r="Z193" s="6"/>
    </row>
    <row r="194" ht="45.0" customHeight="1">
      <c r="A194" s="104"/>
      <c r="B194" s="122"/>
      <c r="C194" s="110" t="s">
        <v>3789</v>
      </c>
      <c r="D194" s="108">
        <v>1.0</v>
      </c>
      <c r="E194" s="113" t="s">
        <v>152</v>
      </c>
      <c r="F194" s="110" t="s">
        <v>3790</v>
      </c>
      <c r="G194" s="108" t="s">
        <v>3791</v>
      </c>
      <c r="H194" s="78"/>
      <c r="I194" s="78"/>
      <c r="J194" s="5"/>
      <c r="K194" s="6"/>
      <c r="L194" s="6"/>
      <c r="M194" s="6"/>
      <c r="N194" s="6"/>
      <c r="O194" s="6"/>
      <c r="P194" s="6"/>
      <c r="Q194" s="6"/>
      <c r="R194" s="6"/>
      <c r="S194" s="6"/>
      <c r="T194" s="6"/>
      <c r="U194" s="6"/>
      <c r="V194" s="6"/>
      <c r="W194" s="6"/>
      <c r="X194" s="6"/>
      <c r="Y194" s="6"/>
      <c r="Z194" s="6"/>
    </row>
    <row r="195" ht="30.0" customHeight="1">
      <c r="A195" s="104"/>
      <c r="B195" s="122"/>
      <c r="C195" s="110" t="s">
        <v>3792</v>
      </c>
      <c r="D195" s="108">
        <v>0.0</v>
      </c>
      <c r="E195" s="113" t="s">
        <v>152</v>
      </c>
      <c r="F195" s="110" t="s">
        <v>3793</v>
      </c>
      <c r="G195" s="108"/>
      <c r="H195" s="78"/>
      <c r="I195" s="78"/>
      <c r="J195" s="5"/>
      <c r="K195" s="6"/>
      <c r="L195" s="6"/>
      <c r="M195" s="6"/>
      <c r="N195" s="6"/>
      <c r="O195" s="6"/>
      <c r="P195" s="6"/>
      <c r="Q195" s="6"/>
      <c r="R195" s="6"/>
      <c r="S195" s="6"/>
      <c r="T195" s="6"/>
      <c r="U195" s="6"/>
      <c r="V195" s="6"/>
      <c r="W195" s="6"/>
      <c r="X195" s="6"/>
      <c r="Y195" s="6"/>
      <c r="Z195" s="6"/>
    </row>
    <row r="196" ht="45.0" customHeight="1">
      <c r="A196" s="104"/>
      <c r="B196" s="122"/>
      <c r="C196" s="110" t="s">
        <v>3794</v>
      </c>
      <c r="D196" s="108">
        <v>2.0</v>
      </c>
      <c r="E196" s="113" t="s">
        <v>152</v>
      </c>
      <c r="F196" s="110" t="s">
        <v>3795</v>
      </c>
      <c r="G196" s="108"/>
      <c r="H196" s="78"/>
      <c r="I196" s="78"/>
      <c r="J196" s="5"/>
      <c r="K196" s="6"/>
      <c r="L196" s="6"/>
      <c r="M196" s="6"/>
      <c r="N196" s="6"/>
      <c r="O196" s="6"/>
      <c r="P196" s="6"/>
      <c r="Q196" s="6"/>
      <c r="R196" s="6"/>
      <c r="S196" s="6"/>
      <c r="T196" s="6"/>
      <c r="U196" s="6"/>
      <c r="V196" s="6"/>
      <c r="W196" s="6"/>
      <c r="X196" s="6"/>
      <c r="Y196" s="6"/>
      <c r="Z196" s="6"/>
    </row>
    <row r="197" ht="15.75" customHeight="1">
      <c r="A197" s="104"/>
      <c r="B197" s="122"/>
      <c r="C197" s="110" t="s">
        <v>3796</v>
      </c>
      <c r="D197" s="108">
        <v>0.0</v>
      </c>
      <c r="E197" s="113" t="s">
        <v>152</v>
      </c>
      <c r="F197" s="110" t="s">
        <v>3797</v>
      </c>
      <c r="G197" s="108"/>
      <c r="H197" s="78"/>
      <c r="I197" s="78"/>
      <c r="J197" s="5"/>
      <c r="K197" s="6"/>
      <c r="L197" s="6"/>
      <c r="M197" s="6"/>
      <c r="N197" s="6"/>
      <c r="O197" s="6"/>
      <c r="P197" s="6"/>
      <c r="Q197" s="6"/>
      <c r="R197" s="6"/>
      <c r="S197" s="6"/>
      <c r="T197" s="6"/>
      <c r="U197" s="6"/>
      <c r="V197" s="6"/>
      <c r="W197" s="6"/>
      <c r="X197" s="6"/>
      <c r="Y197" s="6"/>
      <c r="Z197" s="6"/>
    </row>
    <row r="198" ht="31.5" customHeight="1">
      <c r="A198" s="104" t="s">
        <v>791</v>
      </c>
      <c r="B198" s="122" t="s">
        <v>744</v>
      </c>
      <c r="C198" s="134" t="s">
        <v>3798</v>
      </c>
      <c r="D198" s="108">
        <v>2.0</v>
      </c>
      <c r="E198" s="113" t="s">
        <v>152</v>
      </c>
      <c r="F198" s="134"/>
      <c r="G198" s="108"/>
      <c r="H198" s="78"/>
      <c r="I198" s="78"/>
      <c r="J198" s="5"/>
      <c r="K198" s="6"/>
      <c r="L198" s="6"/>
      <c r="M198" s="6"/>
      <c r="N198" s="6"/>
      <c r="O198" s="6"/>
      <c r="P198" s="6"/>
      <c r="Q198" s="6"/>
      <c r="R198" s="6"/>
      <c r="S198" s="6"/>
      <c r="T198" s="6"/>
      <c r="U198" s="6"/>
      <c r="V198" s="6"/>
      <c r="W198" s="6"/>
      <c r="X198" s="6"/>
      <c r="Y198" s="6"/>
      <c r="Z198" s="6"/>
    </row>
    <row r="199" ht="30.0" customHeight="1">
      <c r="A199" s="104"/>
      <c r="B199" s="122"/>
      <c r="C199" s="191" t="s">
        <v>749</v>
      </c>
      <c r="D199" s="108">
        <v>2.0</v>
      </c>
      <c r="E199" s="113" t="s">
        <v>152</v>
      </c>
      <c r="F199" s="158"/>
      <c r="G199" s="108"/>
      <c r="H199" s="78"/>
      <c r="I199" s="78"/>
      <c r="J199" s="5"/>
      <c r="K199" s="6"/>
      <c r="L199" s="6"/>
      <c r="M199" s="6"/>
      <c r="N199" s="6"/>
      <c r="O199" s="6"/>
      <c r="P199" s="6"/>
      <c r="Q199" s="6"/>
      <c r="R199" s="6"/>
      <c r="S199" s="6"/>
      <c r="T199" s="6"/>
      <c r="U199" s="6"/>
      <c r="V199" s="6"/>
      <c r="W199" s="6"/>
      <c r="X199" s="6"/>
      <c r="Y199" s="6"/>
      <c r="Z199" s="6"/>
    </row>
    <row r="200" ht="15.75" customHeight="1">
      <c r="A200" s="104"/>
      <c r="B200" s="122"/>
      <c r="C200" s="181" t="s">
        <v>747</v>
      </c>
      <c r="D200" s="108">
        <v>1.0</v>
      </c>
      <c r="E200" s="113" t="s">
        <v>152</v>
      </c>
      <c r="F200" s="158"/>
      <c r="G200" s="108" t="s">
        <v>3800</v>
      </c>
      <c r="H200" s="78"/>
      <c r="I200" s="78"/>
      <c r="J200" s="5"/>
      <c r="K200" s="6"/>
      <c r="L200" s="6"/>
      <c r="M200" s="6"/>
      <c r="N200" s="6"/>
      <c r="O200" s="6"/>
      <c r="P200" s="6"/>
      <c r="Q200" s="6"/>
      <c r="R200" s="6"/>
      <c r="S200" s="6"/>
      <c r="T200" s="6"/>
      <c r="U200" s="6"/>
      <c r="V200" s="6"/>
      <c r="W200" s="6"/>
      <c r="X200" s="6"/>
      <c r="Y200" s="6"/>
      <c r="Z200" s="6"/>
    </row>
    <row r="201" ht="15.75" customHeight="1">
      <c r="A201" s="104"/>
      <c r="B201" s="122"/>
      <c r="C201" s="181" t="s">
        <v>750</v>
      </c>
      <c r="D201" s="108">
        <v>0.0</v>
      </c>
      <c r="E201" s="113" t="s">
        <v>152</v>
      </c>
      <c r="F201" s="158"/>
      <c r="G201" s="108"/>
      <c r="H201" s="78"/>
      <c r="I201" s="78"/>
      <c r="J201" s="5"/>
      <c r="K201" s="6"/>
      <c r="L201" s="6"/>
      <c r="M201" s="6"/>
      <c r="N201" s="6"/>
      <c r="O201" s="6"/>
      <c r="P201" s="6"/>
      <c r="Q201" s="6"/>
      <c r="R201" s="6"/>
      <c r="S201" s="6"/>
      <c r="T201" s="6"/>
      <c r="U201" s="6"/>
      <c r="V201" s="6"/>
      <c r="W201" s="6"/>
      <c r="X201" s="6"/>
      <c r="Y201" s="6"/>
      <c r="Z201" s="6"/>
    </row>
    <row r="202" ht="31.5" customHeight="1">
      <c r="A202" s="104" t="s">
        <v>804</v>
      </c>
      <c r="B202" s="122" t="s">
        <v>754</v>
      </c>
      <c r="C202" s="134" t="s">
        <v>3048</v>
      </c>
      <c r="D202" s="108">
        <v>1.0</v>
      </c>
      <c r="E202" s="113" t="s">
        <v>152</v>
      </c>
      <c r="F202" s="108"/>
      <c r="G202" s="108" t="s">
        <v>3801</v>
      </c>
      <c r="H202" s="78"/>
      <c r="I202" s="78"/>
      <c r="J202" s="5"/>
      <c r="K202" s="6"/>
      <c r="L202" s="6"/>
      <c r="M202" s="6"/>
      <c r="N202" s="6"/>
      <c r="O202" s="6"/>
      <c r="P202" s="6"/>
      <c r="Q202" s="6"/>
      <c r="R202" s="6"/>
      <c r="S202" s="6"/>
      <c r="T202" s="6"/>
      <c r="U202" s="6"/>
      <c r="V202" s="6"/>
      <c r="W202" s="6"/>
      <c r="X202" s="6"/>
      <c r="Y202" s="6"/>
      <c r="Z202" s="6"/>
    </row>
    <row r="203" ht="30.0" customHeight="1">
      <c r="A203" s="104"/>
      <c r="B203" s="154"/>
      <c r="C203" s="134" t="s">
        <v>3802</v>
      </c>
      <c r="D203" s="108">
        <v>1.0</v>
      </c>
      <c r="E203" s="113" t="s">
        <v>152</v>
      </c>
      <c r="F203" s="108"/>
      <c r="G203" s="400" t="s">
        <v>3803</v>
      </c>
      <c r="H203" s="78"/>
      <c r="I203" s="78"/>
      <c r="J203" s="5"/>
      <c r="K203" s="6"/>
      <c r="L203" s="6"/>
      <c r="M203" s="6"/>
      <c r="N203" s="6"/>
      <c r="O203" s="6"/>
      <c r="P203" s="6"/>
      <c r="Q203" s="6"/>
      <c r="R203" s="6"/>
      <c r="S203" s="6"/>
      <c r="T203" s="6"/>
      <c r="U203" s="6"/>
      <c r="V203" s="6"/>
      <c r="W203" s="6"/>
      <c r="X203" s="6"/>
      <c r="Y203" s="6"/>
      <c r="Z203" s="6"/>
    </row>
    <row r="204" ht="18.75" customHeight="1">
      <c r="A204" s="392" t="s">
        <v>830</v>
      </c>
      <c r="B204" s="128" t="s">
        <v>762</v>
      </c>
      <c r="C204" s="3"/>
      <c r="D204" s="3"/>
      <c r="E204" s="3"/>
      <c r="F204" s="3"/>
      <c r="G204" s="4"/>
      <c r="H204" s="78">
        <f>SUM(D205:D216)</f>
        <v>4</v>
      </c>
      <c r="I204" s="78">
        <f>COUNT(D205:D216)*2</f>
        <v>24</v>
      </c>
      <c r="J204" s="5"/>
      <c r="K204" s="6"/>
      <c r="L204" s="6"/>
      <c r="M204" s="6"/>
      <c r="N204" s="6"/>
      <c r="O204" s="6"/>
      <c r="P204" s="6"/>
      <c r="Q204" s="6"/>
      <c r="R204" s="6"/>
      <c r="S204" s="6"/>
      <c r="T204" s="6"/>
      <c r="U204" s="6"/>
      <c r="V204" s="6"/>
      <c r="W204" s="6"/>
      <c r="X204" s="6"/>
      <c r="Y204" s="6"/>
      <c r="Z204" s="6"/>
    </row>
    <row r="205" ht="60.0" customHeight="1">
      <c r="A205" s="104" t="s">
        <v>849</v>
      </c>
      <c r="B205" s="122" t="s">
        <v>767</v>
      </c>
      <c r="C205" s="193" t="s">
        <v>773</v>
      </c>
      <c r="D205" s="147">
        <v>1.0</v>
      </c>
      <c r="E205" s="113" t="s">
        <v>771</v>
      </c>
      <c r="F205" s="134" t="s">
        <v>3807</v>
      </c>
      <c r="G205" s="206" t="s">
        <v>3808</v>
      </c>
      <c r="H205" s="78"/>
      <c r="I205" s="78"/>
      <c r="J205" s="5"/>
      <c r="K205" s="6"/>
      <c r="L205" s="6"/>
      <c r="M205" s="6"/>
      <c r="N205" s="6"/>
      <c r="O205" s="6"/>
      <c r="P205" s="6"/>
      <c r="Q205" s="6"/>
      <c r="R205" s="6"/>
      <c r="S205" s="6"/>
      <c r="T205" s="6"/>
      <c r="U205" s="6"/>
      <c r="V205" s="6"/>
      <c r="W205" s="6"/>
      <c r="X205" s="6"/>
      <c r="Y205" s="6"/>
      <c r="Z205" s="6"/>
    </row>
    <row r="206" ht="30.0" customHeight="1">
      <c r="A206" s="104"/>
      <c r="B206" s="122"/>
      <c r="C206" s="134" t="s">
        <v>3177</v>
      </c>
      <c r="D206" s="147">
        <v>2.0</v>
      </c>
      <c r="E206" s="113" t="s">
        <v>771</v>
      </c>
      <c r="F206" s="134" t="s">
        <v>3179</v>
      </c>
      <c r="G206" s="108"/>
      <c r="H206" s="78"/>
      <c r="I206" s="78"/>
      <c r="J206" s="5"/>
      <c r="K206" s="6"/>
      <c r="L206" s="6"/>
      <c r="M206" s="6"/>
      <c r="N206" s="6"/>
      <c r="O206" s="6"/>
      <c r="P206" s="6"/>
      <c r="Q206" s="6"/>
      <c r="R206" s="6"/>
      <c r="S206" s="6"/>
      <c r="T206" s="6"/>
      <c r="U206" s="6"/>
      <c r="V206" s="6"/>
      <c r="W206" s="6"/>
      <c r="X206" s="6"/>
      <c r="Y206" s="6"/>
      <c r="Z206" s="6"/>
    </row>
    <row r="207" ht="75.0" customHeight="1">
      <c r="A207" s="104"/>
      <c r="B207" s="122"/>
      <c r="C207" s="193" t="s">
        <v>876</v>
      </c>
      <c r="D207" s="147">
        <v>0.0</v>
      </c>
      <c r="E207" s="113" t="s">
        <v>771</v>
      </c>
      <c r="F207" s="134" t="s">
        <v>3811</v>
      </c>
      <c r="G207" s="108"/>
      <c r="H207" s="78"/>
      <c r="I207" s="78"/>
      <c r="J207" s="5"/>
      <c r="K207" s="6"/>
      <c r="L207" s="6"/>
      <c r="M207" s="6"/>
      <c r="N207" s="6"/>
      <c r="O207" s="6"/>
      <c r="P207" s="6"/>
      <c r="Q207" s="6"/>
      <c r="R207" s="6"/>
      <c r="S207" s="6"/>
      <c r="T207" s="6"/>
      <c r="U207" s="6"/>
      <c r="V207" s="6"/>
      <c r="W207" s="6"/>
      <c r="X207" s="6"/>
      <c r="Y207" s="6"/>
      <c r="Z207" s="6"/>
    </row>
    <row r="208" ht="45.0" customHeight="1">
      <c r="A208" s="104"/>
      <c r="B208" s="122"/>
      <c r="C208" s="193" t="s">
        <v>3812</v>
      </c>
      <c r="D208" s="147">
        <v>0.0</v>
      </c>
      <c r="E208" s="113" t="s">
        <v>771</v>
      </c>
      <c r="F208" s="134" t="s">
        <v>3813</v>
      </c>
      <c r="G208" s="108"/>
      <c r="H208" s="78"/>
      <c r="I208" s="78"/>
      <c r="J208" s="5"/>
      <c r="K208" s="6"/>
      <c r="L208" s="6"/>
      <c r="M208" s="6"/>
      <c r="N208" s="6"/>
      <c r="O208" s="6"/>
      <c r="P208" s="6"/>
      <c r="Q208" s="6"/>
      <c r="R208" s="6"/>
      <c r="S208" s="6"/>
      <c r="T208" s="6"/>
      <c r="U208" s="6"/>
      <c r="V208" s="6"/>
      <c r="W208" s="6"/>
      <c r="X208" s="6"/>
      <c r="Y208" s="6"/>
      <c r="Z208" s="6"/>
    </row>
    <row r="209" ht="120.0" customHeight="1">
      <c r="A209" s="104"/>
      <c r="B209" s="122"/>
      <c r="C209" s="401" t="s">
        <v>3815</v>
      </c>
      <c r="D209" s="147">
        <v>0.0</v>
      </c>
      <c r="E209" s="192" t="s">
        <v>771</v>
      </c>
      <c r="F209" s="191" t="s">
        <v>3821</v>
      </c>
      <c r="G209" s="108"/>
      <c r="H209" s="78"/>
      <c r="I209" s="78"/>
      <c r="J209" s="5"/>
      <c r="K209" s="6"/>
      <c r="L209" s="6"/>
      <c r="M209" s="6"/>
      <c r="N209" s="6"/>
      <c r="O209" s="6"/>
      <c r="P209" s="6"/>
      <c r="Q209" s="6"/>
      <c r="R209" s="6"/>
      <c r="S209" s="6"/>
      <c r="T209" s="6"/>
      <c r="U209" s="6"/>
      <c r="V209" s="6"/>
      <c r="W209" s="6"/>
      <c r="X209" s="6"/>
      <c r="Y209" s="6"/>
      <c r="Z209" s="6"/>
    </row>
    <row r="210" ht="45.0" customHeight="1">
      <c r="A210" s="104"/>
      <c r="B210" s="122"/>
      <c r="C210" s="193" t="s">
        <v>3822</v>
      </c>
      <c r="D210" s="147">
        <v>0.0</v>
      </c>
      <c r="E210" s="113" t="s">
        <v>771</v>
      </c>
      <c r="F210" s="134" t="s">
        <v>3823</v>
      </c>
      <c r="G210" s="108"/>
      <c r="H210" s="78"/>
      <c r="I210" s="78"/>
      <c r="J210" s="5"/>
      <c r="K210" s="6"/>
      <c r="L210" s="6"/>
      <c r="M210" s="6"/>
      <c r="N210" s="6"/>
      <c r="O210" s="6"/>
      <c r="P210" s="6"/>
      <c r="Q210" s="6"/>
      <c r="R210" s="6"/>
      <c r="S210" s="6"/>
      <c r="T210" s="6"/>
      <c r="U210" s="6"/>
      <c r="V210" s="6"/>
      <c r="W210" s="6"/>
      <c r="X210" s="6"/>
      <c r="Y210" s="6"/>
      <c r="Z210" s="6"/>
    </row>
    <row r="211" ht="45.0" customHeight="1">
      <c r="A211" s="104"/>
      <c r="B211" s="122"/>
      <c r="C211" s="193" t="s">
        <v>3824</v>
      </c>
      <c r="D211" s="147">
        <v>1.0</v>
      </c>
      <c r="E211" s="113"/>
      <c r="F211" s="134" t="s">
        <v>3825</v>
      </c>
      <c r="G211" s="108" t="s">
        <v>3827</v>
      </c>
      <c r="H211" s="78"/>
      <c r="I211" s="78"/>
      <c r="J211" s="5"/>
      <c r="K211" s="6"/>
      <c r="L211" s="6"/>
      <c r="M211" s="6"/>
      <c r="N211" s="6"/>
      <c r="O211" s="6"/>
      <c r="P211" s="6"/>
      <c r="Q211" s="6"/>
      <c r="R211" s="6"/>
      <c r="S211" s="6"/>
      <c r="T211" s="6"/>
      <c r="U211" s="6"/>
      <c r="V211" s="6"/>
      <c r="W211" s="6"/>
      <c r="X211" s="6"/>
      <c r="Y211" s="6"/>
      <c r="Z211" s="6"/>
    </row>
    <row r="212" ht="31.5" customHeight="1">
      <c r="A212" s="104" t="s">
        <v>908</v>
      </c>
      <c r="B212" s="122" t="s">
        <v>820</v>
      </c>
      <c r="C212" s="193" t="s">
        <v>3831</v>
      </c>
      <c r="D212" s="147">
        <v>0.0</v>
      </c>
      <c r="E212" s="113" t="s">
        <v>771</v>
      </c>
      <c r="F212" s="134" t="s">
        <v>3832</v>
      </c>
      <c r="G212" s="108"/>
      <c r="H212" s="78"/>
      <c r="I212" s="78"/>
      <c r="J212" s="5"/>
      <c r="K212" s="6"/>
      <c r="L212" s="6"/>
      <c r="M212" s="6"/>
      <c r="N212" s="6"/>
      <c r="O212" s="6"/>
      <c r="P212" s="6"/>
      <c r="Q212" s="6"/>
      <c r="R212" s="6"/>
      <c r="S212" s="6"/>
      <c r="T212" s="6"/>
      <c r="U212" s="6"/>
      <c r="V212" s="6"/>
      <c r="W212" s="6"/>
      <c r="X212" s="6"/>
      <c r="Y212" s="6"/>
      <c r="Z212" s="6"/>
    </row>
    <row r="213" ht="30.0" customHeight="1">
      <c r="A213" s="104"/>
      <c r="B213" s="122"/>
      <c r="C213" s="193" t="s">
        <v>914</v>
      </c>
      <c r="D213" s="147">
        <v>0.0</v>
      </c>
      <c r="E213" s="113" t="s">
        <v>771</v>
      </c>
      <c r="F213" s="134" t="s">
        <v>3834</v>
      </c>
      <c r="G213" s="108"/>
      <c r="H213" s="78"/>
      <c r="I213" s="78"/>
      <c r="J213" s="5"/>
      <c r="K213" s="6"/>
      <c r="L213" s="6"/>
      <c r="M213" s="6"/>
      <c r="N213" s="6"/>
      <c r="O213" s="6"/>
      <c r="P213" s="6"/>
      <c r="Q213" s="6"/>
      <c r="R213" s="6"/>
      <c r="S213" s="6"/>
      <c r="T213" s="6"/>
      <c r="U213" s="6"/>
      <c r="V213" s="6"/>
      <c r="W213" s="6"/>
      <c r="X213" s="6"/>
      <c r="Y213" s="6"/>
      <c r="Z213" s="6"/>
    </row>
    <row r="214" ht="30.0" customHeight="1">
      <c r="A214" s="104"/>
      <c r="B214" s="122"/>
      <c r="C214" s="134" t="s">
        <v>917</v>
      </c>
      <c r="D214" s="147">
        <v>0.0</v>
      </c>
      <c r="E214" s="113" t="s">
        <v>771</v>
      </c>
      <c r="F214" s="158" t="s">
        <v>919</v>
      </c>
      <c r="G214" s="108"/>
      <c r="H214" s="78"/>
      <c r="I214" s="78"/>
      <c r="J214" s="5"/>
      <c r="K214" s="6"/>
      <c r="L214" s="6"/>
      <c r="M214" s="6"/>
      <c r="N214" s="6"/>
      <c r="O214" s="6"/>
      <c r="P214" s="6"/>
      <c r="Q214" s="6"/>
      <c r="R214" s="6"/>
      <c r="S214" s="6"/>
      <c r="T214" s="6"/>
      <c r="U214" s="6"/>
      <c r="V214" s="6"/>
      <c r="W214" s="6"/>
      <c r="X214" s="6"/>
      <c r="Y214" s="6"/>
      <c r="Z214" s="6"/>
    </row>
    <row r="215" ht="45.0" customHeight="1">
      <c r="A215" s="104"/>
      <c r="B215" s="122"/>
      <c r="C215" s="134" t="s">
        <v>3837</v>
      </c>
      <c r="D215" s="147">
        <v>0.0</v>
      </c>
      <c r="E215" s="113"/>
      <c r="F215" s="134" t="s">
        <v>3838</v>
      </c>
      <c r="G215" s="108"/>
      <c r="H215" s="78"/>
      <c r="I215" s="78"/>
      <c r="J215" s="5"/>
      <c r="K215" s="6"/>
      <c r="L215" s="6"/>
      <c r="M215" s="6"/>
      <c r="N215" s="6"/>
      <c r="O215" s="6"/>
      <c r="P215" s="6"/>
      <c r="Q215" s="6"/>
      <c r="R215" s="6"/>
      <c r="S215" s="6"/>
      <c r="T215" s="6"/>
      <c r="U215" s="6"/>
      <c r="V215" s="6"/>
      <c r="W215" s="6"/>
      <c r="X215" s="6"/>
      <c r="Y215" s="6"/>
      <c r="Z215" s="6"/>
    </row>
    <row r="216" ht="47.25" customHeight="1">
      <c r="A216" s="104" t="s">
        <v>926</v>
      </c>
      <c r="B216" s="150" t="s">
        <v>833</v>
      </c>
      <c r="C216" s="110" t="s">
        <v>928</v>
      </c>
      <c r="D216" s="147">
        <v>0.0</v>
      </c>
      <c r="E216" s="113" t="s">
        <v>771</v>
      </c>
      <c r="F216" s="108"/>
      <c r="G216" s="108"/>
      <c r="H216" s="78"/>
      <c r="I216" s="78"/>
      <c r="J216" s="5"/>
      <c r="K216" s="6"/>
      <c r="L216" s="6"/>
      <c r="M216" s="6"/>
      <c r="N216" s="6"/>
      <c r="O216" s="6"/>
      <c r="P216" s="6"/>
      <c r="Q216" s="6"/>
      <c r="R216" s="6"/>
      <c r="S216" s="6"/>
      <c r="T216" s="6"/>
      <c r="U216" s="6"/>
      <c r="V216" s="6"/>
      <c r="W216" s="6"/>
      <c r="X216" s="6"/>
      <c r="Y216" s="6"/>
      <c r="Z216" s="6"/>
    </row>
    <row r="217" ht="18.75" customHeight="1">
      <c r="A217" s="392" t="s">
        <v>933</v>
      </c>
      <c r="B217" s="128" t="s">
        <v>3206</v>
      </c>
      <c r="C217" s="3"/>
      <c r="D217" s="3"/>
      <c r="E217" s="3"/>
      <c r="F217" s="3"/>
      <c r="G217" s="4"/>
      <c r="H217" s="78">
        <f>SUM(D218:D231)</f>
        <v>9</v>
      </c>
      <c r="I217" s="78">
        <f>COUNT(D218:D231)*2</f>
        <v>26</v>
      </c>
      <c r="J217" s="5"/>
      <c r="K217" s="6"/>
      <c r="L217" s="6"/>
      <c r="M217" s="6"/>
      <c r="N217" s="6"/>
      <c r="O217" s="6"/>
      <c r="P217" s="6"/>
      <c r="Q217" s="6"/>
      <c r="R217" s="6"/>
      <c r="S217" s="6"/>
      <c r="T217" s="6"/>
      <c r="U217" s="6"/>
      <c r="V217" s="6"/>
      <c r="W217" s="6"/>
      <c r="X217" s="6"/>
      <c r="Y217" s="6"/>
      <c r="Z217" s="6"/>
    </row>
    <row r="218" ht="90.0" customHeight="1">
      <c r="A218" s="104" t="s">
        <v>943</v>
      </c>
      <c r="B218" s="122" t="s">
        <v>852</v>
      </c>
      <c r="C218" s="106" t="s">
        <v>853</v>
      </c>
      <c r="D218" s="147">
        <v>2.0</v>
      </c>
      <c r="E218" s="109" t="s">
        <v>331</v>
      </c>
      <c r="F218" s="134" t="s">
        <v>3843</v>
      </c>
      <c r="G218" s="108"/>
      <c r="H218" s="78"/>
      <c r="I218" s="78"/>
      <c r="J218" s="5"/>
      <c r="K218" s="6"/>
      <c r="L218" s="6"/>
      <c r="M218" s="6"/>
      <c r="N218" s="6"/>
      <c r="O218" s="6"/>
      <c r="P218" s="6"/>
      <c r="Q218" s="6"/>
      <c r="R218" s="6"/>
      <c r="S218" s="6"/>
      <c r="T218" s="6"/>
      <c r="U218" s="6"/>
      <c r="V218" s="6"/>
      <c r="W218" s="6"/>
      <c r="X218" s="6"/>
      <c r="Y218" s="6"/>
      <c r="Z218" s="6"/>
    </row>
    <row r="219" ht="63.0" hidden="1" customHeight="1">
      <c r="A219" s="120" t="s">
        <v>950</v>
      </c>
      <c r="B219" s="122" t="s">
        <v>866</v>
      </c>
      <c r="C219" s="108"/>
      <c r="D219" s="108" t="s">
        <v>3844</v>
      </c>
      <c r="E219" s="113"/>
      <c r="F219" s="108"/>
      <c r="G219" s="108"/>
      <c r="H219" s="78"/>
      <c r="I219" s="78"/>
      <c r="J219" s="5"/>
      <c r="K219" s="6"/>
      <c r="L219" s="6"/>
      <c r="M219" s="6"/>
      <c r="N219" s="6"/>
      <c r="O219" s="6"/>
      <c r="P219" s="6"/>
      <c r="Q219" s="6"/>
      <c r="R219" s="6"/>
      <c r="S219" s="6"/>
      <c r="T219" s="6"/>
      <c r="U219" s="6"/>
      <c r="V219" s="6"/>
      <c r="W219" s="6"/>
      <c r="X219" s="6"/>
      <c r="Y219" s="6"/>
      <c r="Z219" s="6"/>
    </row>
    <row r="220" ht="63.0" customHeight="1">
      <c r="A220" s="104" t="s">
        <v>983</v>
      </c>
      <c r="B220" s="122" t="s">
        <v>881</v>
      </c>
      <c r="C220" s="199" t="s">
        <v>984</v>
      </c>
      <c r="D220" s="147">
        <v>2.0</v>
      </c>
      <c r="E220" s="109" t="s">
        <v>331</v>
      </c>
      <c r="F220" s="134" t="s">
        <v>3116</v>
      </c>
      <c r="G220" s="108"/>
      <c r="H220" s="78"/>
      <c r="I220" s="78"/>
      <c r="J220" s="5"/>
      <c r="K220" s="6"/>
      <c r="L220" s="6"/>
      <c r="M220" s="6"/>
      <c r="N220" s="6"/>
      <c r="O220" s="6"/>
      <c r="P220" s="6"/>
      <c r="Q220" s="6"/>
      <c r="R220" s="6"/>
      <c r="S220" s="6"/>
      <c r="T220" s="6"/>
      <c r="U220" s="6"/>
      <c r="V220" s="6"/>
      <c r="W220" s="6"/>
      <c r="X220" s="6"/>
      <c r="Y220" s="6"/>
      <c r="Z220" s="6"/>
    </row>
    <row r="221" ht="63.0" customHeight="1">
      <c r="A221" s="104" t="s">
        <v>991</v>
      </c>
      <c r="B221" s="122" t="s">
        <v>889</v>
      </c>
      <c r="C221" s="106" t="s">
        <v>890</v>
      </c>
      <c r="D221" s="147">
        <v>0.0</v>
      </c>
      <c r="E221" s="109" t="s">
        <v>331</v>
      </c>
      <c r="F221" s="134"/>
      <c r="G221" s="108"/>
      <c r="H221" s="78"/>
      <c r="I221" s="78"/>
      <c r="J221" s="5"/>
      <c r="K221" s="6"/>
      <c r="L221" s="6"/>
      <c r="M221" s="6"/>
      <c r="N221" s="6"/>
      <c r="O221" s="6"/>
      <c r="P221" s="6"/>
      <c r="Q221" s="6"/>
      <c r="R221" s="6"/>
      <c r="S221" s="6"/>
      <c r="T221" s="6"/>
      <c r="U221" s="6"/>
      <c r="V221" s="6"/>
      <c r="W221" s="6"/>
      <c r="X221" s="6"/>
      <c r="Y221" s="6"/>
      <c r="Z221" s="6"/>
    </row>
    <row r="222" ht="45.0" customHeight="1">
      <c r="A222" s="104" t="s">
        <v>1005</v>
      </c>
      <c r="B222" s="122" t="s">
        <v>899</v>
      </c>
      <c r="C222" s="106" t="s">
        <v>901</v>
      </c>
      <c r="D222" s="147">
        <v>0.0</v>
      </c>
      <c r="E222" s="113" t="s">
        <v>334</v>
      </c>
      <c r="F222" s="115" t="s">
        <v>904</v>
      </c>
      <c r="G222" s="108"/>
      <c r="H222" s="78"/>
      <c r="I222" s="78"/>
      <c r="J222" s="5"/>
      <c r="K222" s="6"/>
      <c r="L222" s="6"/>
      <c r="M222" s="6"/>
      <c r="N222" s="6"/>
      <c r="O222" s="6"/>
      <c r="P222" s="6"/>
      <c r="Q222" s="6"/>
      <c r="R222" s="6"/>
      <c r="S222" s="6"/>
      <c r="T222" s="6"/>
      <c r="U222" s="6"/>
      <c r="V222" s="6"/>
      <c r="W222" s="6"/>
      <c r="X222" s="6"/>
      <c r="Y222" s="6"/>
      <c r="Z222" s="6"/>
    </row>
    <row r="223" ht="210.0" customHeight="1">
      <c r="A223" s="104" t="s">
        <v>906</v>
      </c>
      <c r="B223" s="122" t="s">
        <v>907</v>
      </c>
      <c r="C223" s="110" t="s">
        <v>3848</v>
      </c>
      <c r="D223" s="147">
        <v>2.0</v>
      </c>
      <c r="E223" s="113" t="s">
        <v>334</v>
      </c>
      <c r="F223" s="110" t="s">
        <v>3849</v>
      </c>
      <c r="G223" s="108"/>
      <c r="H223" s="78"/>
      <c r="I223" s="78"/>
      <c r="J223" s="5"/>
      <c r="K223" s="6"/>
      <c r="L223" s="6"/>
      <c r="M223" s="6"/>
      <c r="N223" s="6"/>
      <c r="O223" s="6"/>
      <c r="P223" s="6"/>
      <c r="Q223" s="6"/>
      <c r="R223" s="6"/>
      <c r="S223" s="6"/>
      <c r="T223" s="6"/>
      <c r="U223" s="6"/>
      <c r="V223" s="6"/>
      <c r="W223" s="6"/>
      <c r="X223" s="6"/>
      <c r="Y223" s="6"/>
      <c r="Z223" s="6"/>
    </row>
    <row r="224" ht="45.0" customHeight="1">
      <c r="A224" s="104"/>
      <c r="B224" s="122"/>
      <c r="C224" s="106" t="s">
        <v>909</v>
      </c>
      <c r="D224" s="147">
        <v>1.0</v>
      </c>
      <c r="E224" s="113" t="s">
        <v>334</v>
      </c>
      <c r="F224" s="115" t="s">
        <v>911</v>
      </c>
      <c r="G224" s="108" t="s">
        <v>3853</v>
      </c>
      <c r="H224" s="78"/>
      <c r="I224" s="78"/>
      <c r="J224" s="5"/>
      <c r="K224" s="6"/>
      <c r="L224" s="6"/>
      <c r="M224" s="6"/>
      <c r="N224" s="6"/>
      <c r="O224" s="6"/>
      <c r="P224" s="6"/>
      <c r="Q224" s="6"/>
      <c r="R224" s="6"/>
      <c r="S224" s="6"/>
      <c r="T224" s="6"/>
      <c r="U224" s="6"/>
      <c r="V224" s="6"/>
      <c r="W224" s="6"/>
      <c r="X224" s="6"/>
      <c r="Y224" s="6"/>
      <c r="Z224" s="6"/>
    </row>
    <row r="225" ht="31.5" customHeight="1">
      <c r="A225" s="104"/>
      <c r="B225" s="122"/>
      <c r="C225" s="106" t="s">
        <v>920</v>
      </c>
      <c r="D225" s="147">
        <v>0.0</v>
      </c>
      <c r="E225" s="113" t="s">
        <v>334</v>
      </c>
      <c r="F225" s="115" t="s">
        <v>922</v>
      </c>
      <c r="G225" s="108"/>
      <c r="H225" s="78"/>
      <c r="I225" s="78"/>
      <c r="J225" s="5"/>
      <c r="K225" s="6"/>
      <c r="L225" s="6"/>
      <c r="M225" s="6"/>
      <c r="N225" s="6"/>
      <c r="O225" s="6"/>
      <c r="P225" s="6"/>
      <c r="Q225" s="6"/>
      <c r="R225" s="6"/>
      <c r="S225" s="6"/>
      <c r="T225" s="6"/>
      <c r="U225" s="6"/>
      <c r="V225" s="6"/>
      <c r="W225" s="6"/>
      <c r="X225" s="6"/>
      <c r="Y225" s="6"/>
      <c r="Z225" s="6"/>
    </row>
    <row r="226" ht="75.0" customHeight="1">
      <c r="A226" s="104"/>
      <c r="B226" s="122"/>
      <c r="C226" s="106" t="s">
        <v>3854</v>
      </c>
      <c r="D226" s="147">
        <v>0.0</v>
      </c>
      <c r="E226" s="113"/>
      <c r="F226" s="115" t="s">
        <v>3855</v>
      </c>
      <c r="G226" s="108"/>
      <c r="H226" s="78"/>
      <c r="I226" s="78"/>
      <c r="J226" s="5"/>
      <c r="K226" s="6"/>
      <c r="L226" s="6"/>
      <c r="M226" s="6"/>
      <c r="N226" s="6"/>
      <c r="O226" s="6"/>
      <c r="P226" s="6"/>
      <c r="Q226" s="6"/>
      <c r="R226" s="6"/>
      <c r="S226" s="6"/>
      <c r="T226" s="6"/>
      <c r="U226" s="6"/>
      <c r="V226" s="6"/>
      <c r="W226" s="6"/>
      <c r="X226" s="6"/>
      <c r="Y226" s="6"/>
      <c r="Z226" s="6"/>
    </row>
    <row r="227" ht="47.25" customHeight="1">
      <c r="A227" s="104" t="s">
        <v>1016</v>
      </c>
      <c r="B227" s="122" t="s">
        <v>925</v>
      </c>
      <c r="C227" s="110" t="s">
        <v>3127</v>
      </c>
      <c r="D227" s="147">
        <v>1.0</v>
      </c>
      <c r="E227" s="113" t="s">
        <v>334</v>
      </c>
      <c r="F227" s="134" t="s">
        <v>3857</v>
      </c>
      <c r="G227" s="108" t="s">
        <v>3858</v>
      </c>
      <c r="H227" s="78"/>
      <c r="I227" s="78"/>
      <c r="J227" s="5"/>
      <c r="K227" s="6"/>
      <c r="L227" s="6"/>
      <c r="M227" s="6"/>
      <c r="N227" s="6"/>
      <c r="O227" s="6"/>
      <c r="P227" s="6"/>
      <c r="Q227" s="6"/>
      <c r="R227" s="6"/>
      <c r="S227" s="6"/>
      <c r="T227" s="6"/>
      <c r="U227" s="6"/>
      <c r="V227" s="6"/>
      <c r="W227" s="6"/>
      <c r="X227" s="6"/>
      <c r="Y227" s="6"/>
      <c r="Z227" s="6"/>
    </row>
    <row r="228" ht="60.0" customHeight="1">
      <c r="A228" s="257"/>
      <c r="B228" s="108"/>
      <c r="C228" s="121" t="s">
        <v>2953</v>
      </c>
      <c r="D228" s="147">
        <v>0.0</v>
      </c>
      <c r="E228" s="113" t="s">
        <v>334</v>
      </c>
      <c r="F228" s="134" t="s">
        <v>3859</v>
      </c>
      <c r="G228" s="108" t="s">
        <v>3860</v>
      </c>
      <c r="H228" s="78"/>
      <c r="I228" s="78"/>
      <c r="J228" s="5"/>
      <c r="K228" s="6"/>
      <c r="L228" s="6"/>
      <c r="M228" s="6"/>
      <c r="N228" s="6"/>
      <c r="O228" s="6"/>
      <c r="P228" s="6"/>
      <c r="Q228" s="6"/>
      <c r="R228" s="6"/>
      <c r="S228" s="6"/>
      <c r="T228" s="6"/>
      <c r="U228" s="6"/>
      <c r="V228" s="6"/>
      <c r="W228" s="6"/>
      <c r="X228" s="6"/>
      <c r="Y228" s="6"/>
      <c r="Z228" s="6"/>
    </row>
    <row r="229" ht="45.0" customHeight="1">
      <c r="A229" s="308"/>
      <c r="B229" s="402"/>
      <c r="C229" s="108" t="s">
        <v>2956</v>
      </c>
      <c r="D229" s="147">
        <v>0.0</v>
      </c>
      <c r="E229" s="113" t="s">
        <v>334</v>
      </c>
      <c r="F229" s="123" t="s">
        <v>3129</v>
      </c>
      <c r="G229" s="108"/>
      <c r="H229" s="78"/>
      <c r="I229" s="78"/>
      <c r="J229" s="5"/>
      <c r="K229" s="6"/>
      <c r="L229" s="6"/>
      <c r="M229" s="6"/>
      <c r="N229" s="6"/>
      <c r="O229" s="6"/>
      <c r="P229" s="6"/>
      <c r="Q229" s="6"/>
      <c r="R229" s="6"/>
      <c r="S229" s="6"/>
      <c r="T229" s="6"/>
      <c r="U229" s="6"/>
      <c r="V229" s="6"/>
      <c r="W229" s="6"/>
      <c r="X229" s="6"/>
      <c r="Y229" s="6"/>
      <c r="Z229" s="6"/>
    </row>
    <row r="230" ht="45.0" customHeight="1">
      <c r="A230" s="308"/>
      <c r="B230" s="402"/>
      <c r="C230" s="134" t="s">
        <v>2963</v>
      </c>
      <c r="D230" s="147">
        <v>0.0</v>
      </c>
      <c r="E230" s="113" t="s">
        <v>334</v>
      </c>
      <c r="F230" s="134" t="s">
        <v>2964</v>
      </c>
      <c r="G230" s="108"/>
      <c r="H230" s="78"/>
      <c r="I230" s="78"/>
      <c r="J230" s="5"/>
      <c r="K230" s="6"/>
      <c r="L230" s="6"/>
      <c r="M230" s="6"/>
      <c r="N230" s="6"/>
      <c r="O230" s="6"/>
      <c r="P230" s="6"/>
      <c r="Q230" s="6"/>
      <c r="R230" s="6"/>
      <c r="S230" s="6"/>
      <c r="T230" s="6"/>
      <c r="U230" s="6"/>
      <c r="V230" s="6"/>
      <c r="W230" s="6"/>
      <c r="X230" s="6"/>
      <c r="Y230" s="6"/>
      <c r="Z230" s="6"/>
    </row>
    <row r="231" ht="18.75" customHeight="1">
      <c r="A231" s="308"/>
      <c r="B231" s="402"/>
      <c r="C231" s="134" t="s">
        <v>3863</v>
      </c>
      <c r="D231" s="147">
        <v>1.0</v>
      </c>
      <c r="E231" s="113" t="s">
        <v>334</v>
      </c>
      <c r="F231" s="134" t="s">
        <v>3864</v>
      </c>
      <c r="G231" s="402" t="s">
        <v>3865</v>
      </c>
      <c r="H231" s="78"/>
      <c r="I231" s="78"/>
      <c r="J231" s="5"/>
      <c r="K231" s="6"/>
      <c r="L231" s="6"/>
      <c r="M231" s="6"/>
      <c r="N231" s="6"/>
      <c r="O231" s="6"/>
      <c r="P231" s="6"/>
      <c r="Q231" s="6"/>
      <c r="R231" s="6"/>
      <c r="S231" s="6"/>
      <c r="T231" s="6"/>
      <c r="U231" s="6"/>
      <c r="V231" s="6"/>
      <c r="W231" s="6"/>
      <c r="X231" s="6"/>
      <c r="Y231" s="6"/>
      <c r="Z231" s="6"/>
    </row>
    <row r="232" ht="30.0" customHeight="1">
      <c r="A232" s="308"/>
      <c r="B232" s="108"/>
      <c r="C232" s="110" t="s">
        <v>3866</v>
      </c>
      <c r="D232" s="108">
        <v>1.0</v>
      </c>
      <c r="E232" s="108" t="s">
        <v>331</v>
      </c>
      <c r="F232" s="110" t="s">
        <v>3868</v>
      </c>
      <c r="G232" s="108" t="s">
        <v>3869</v>
      </c>
      <c r="H232" s="78"/>
      <c r="I232" s="78"/>
      <c r="J232" s="5"/>
      <c r="K232" s="6"/>
      <c r="L232" s="6"/>
      <c r="M232" s="6"/>
      <c r="N232" s="6"/>
      <c r="O232" s="6"/>
      <c r="P232" s="6"/>
      <c r="Q232" s="6"/>
      <c r="R232" s="6"/>
      <c r="S232" s="6"/>
      <c r="T232" s="6"/>
      <c r="U232" s="6"/>
      <c r="V232" s="6"/>
      <c r="W232" s="6"/>
      <c r="X232" s="6"/>
      <c r="Y232" s="6"/>
      <c r="Z232" s="6"/>
    </row>
    <row r="233" ht="18.75" customHeight="1">
      <c r="A233" s="308"/>
      <c r="B233" s="90" t="s">
        <v>939</v>
      </c>
      <c r="C233" s="3"/>
      <c r="D233" s="3"/>
      <c r="E233" s="3"/>
      <c r="F233" s="3"/>
      <c r="G233" s="97"/>
      <c r="H233" s="78">
        <f t="shared" ref="H233:I233" si="4">H234+H239+H255+H270+H284+H289+H304+H319+H324</f>
        <v>55</v>
      </c>
      <c r="I233" s="78">
        <f t="shared" si="4"/>
        <v>136</v>
      </c>
      <c r="J233" s="5"/>
      <c r="K233" s="6"/>
      <c r="L233" s="6"/>
      <c r="M233" s="6"/>
      <c r="N233" s="6"/>
      <c r="O233" s="6"/>
      <c r="P233" s="6"/>
      <c r="Q233" s="6"/>
      <c r="R233" s="6"/>
      <c r="S233" s="6"/>
      <c r="T233" s="6"/>
      <c r="U233" s="6"/>
      <c r="V233" s="6"/>
      <c r="W233" s="6"/>
      <c r="X233" s="6"/>
      <c r="Y233" s="6"/>
      <c r="Z233" s="6"/>
    </row>
    <row r="234" ht="18.75" customHeight="1">
      <c r="A234" s="396" t="s">
        <v>1042</v>
      </c>
      <c r="B234" s="128" t="s">
        <v>3233</v>
      </c>
      <c r="C234" s="3"/>
      <c r="D234" s="3"/>
      <c r="E234" s="3"/>
      <c r="F234" s="3"/>
      <c r="G234" s="4"/>
      <c r="H234" s="78">
        <f>SUM(D235:D237)</f>
        <v>0</v>
      </c>
      <c r="I234" s="78">
        <f>COUNT(D235:D237)*2</f>
        <v>6</v>
      </c>
      <c r="J234" s="5"/>
      <c r="K234" s="6"/>
      <c r="L234" s="6"/>
      <c r="M234" s="6"/>
      <c r="N234" s="6"/>
      <c r="O234" s="6"/>
      <c r="P234" s="6"/>
      <c r="Q234" s="6"/>
      <c r="R234" s="6"/>
      <c r="S234" s="6"/>
      <c r="T234" s="6"/>
      <c r="U234" s="6"/>
      <c r="V234" s="6"/>
      <c r="W234" s="6"/>
      <c r="X234" s="6"/>
      <c r="Y234" s="6"/>
      <c r="Z234" s="6"/>
    </row>
    <row r="235" ht="75.0" customHeight="1">
      <c r="A235" s="104" t="s">
        <v>1050</v>
      </c>
      <c r="B235" s="172" t="s">
        <v>978</v>
      </c>
      <c r="C235" s="115" t="s">
        <v>979</v>
      </c>
      <c r="D235" s="147">
        <v>0.0</v>
      </c>
      <c r="E235" s="113" t="s">
        <v>158</v>
      </c>
      <c r="F235" s="193" t="s">
        <v>3884</v>
      </c>
      <c r="G235" s="108"/>
      <c r="H235" s="78"/>
      <c r="I235" s="78"/>
      <c r="J235" s="5"/>
      <c r="K235" s="6"/>
      <c r="L235" s="6"/>
      <c r="M235" s="6"/>
      <c r="N235" s="6"/>
      <c r="O235" s="6"/>
      <c r="P235" s="6"/>
      <c r="Q235" s="6"/>
      <c r="R235" s="6"/>
      <c r="S235" s="6"/>
      <c r="T235" s="6"/>
      <c r="U235" s="6"/>
      <c r="V235" s="6"/>
      <c r="W235" s="6"/>
      <c r="X235" s="6"/>
      <c r="Y235" s="6"/>
      <c r="Z235" s="6"/>
    </row>
    <row r="236" ht="45.0" customHeight="1">
      <c r="A236" s="104"/>
      <c r="B236" s="172"/>
      <c r="C236" s="121" t="s">
        <v>985</v>
      </c>
      <c r="D236" s="147">
        <v>0.0</v>
      </c>
      <c r="E236" s="113" t="s">
        <v>158</v>
      </c>
      <c r="F236" s="404"/>
      <c r="G236" s="108"/>
      <c r="H236" s="78"/>
      <c r="I236" s="78"/>
      <c r="J236" s="5"/>
      <c r="K236" s="6"/>
      <c r="L236" s="6"/>
      <c r="M236" s="6"/>
      <c r="N236" s="6"/>
      <c r="O236" s="6"/>
      <c r="P236" s="6"/>
      <c r="Q236" s="6"/>
      <c r="R236" s="6"/>
      <c r="S236" s="6"/>
      <c r="T236" s="6"/>
      <c r="U236" s="6"/>
      <c r="V236" s="6"/>
      <c r="W236" s="6"/>
      <c r="X236" s="6"/>
      <c r="Y236" s="6"/>
      <c r="Z236" s="6"/>
    </row>
    <row r="237" ht="47.25" customHeight="1">
      <c r="A237" s="104" t="s">
        <v>1054</v>
      </c>
      <c r="B237" s="122" t="s">
        <v>997</v>
      </c>
      <c r="C237" s="115" t="s">
        <v>1000</v>
      </c>
      <c r="D237" s="147">
        <v>0.0</v>
      </c>
      <c r="E237" s="113" t="s">
        <v>1003</v>
      </c>
      <c r="F237" s="134"/>
      <c r="G237" s="108"/>
      <c r="H237" s="78"/>
      <c r="I237" s="78"/>
      <c r="J237" s="5"/>
      <c r="K237" s="6"/>
      <c r="L237" s="6"/>
      <c r="M237" s="6"/>
      <c r="N237" s="6"/>
      <c r="O237" s="6"/>
      <c r="P237" s="6"/>
      <c r="Q237" s="6"/>
      <c r="R237" s="6"/>
      <c r="S237" s="6"/>
      <c r="T237" s="6"/>
      <c r="U237" s="6"/>
      <c r="V237" s="6"/>
      <c r="W237" s="6"/>
      <c r="X237" s="6"/>
      <c r="Y237" s="6"/>
      <c r="Z237" s="6"/>
    </row>
    <row r="238" ht="47.25" hidden="1" customHeight="1">
      <c r="A238" s="120" t="s">
        <v>1059</v>
      </c>
      <c r="B238" s="122" t="s">
        <v>1008</v>
      </c>
      <c r="C238" s="134"/>
      <c r="D238" s="108"/>
      <c r="E238" s="113"/>
      <c r="F238" s="108"/>
      <c r="G238" s="108"/>
      <c r="H238" s="78"/>
      <c r="I238" s="78"/>
      <c r="J238" s="5"/>
      <c r="K238" s="6"/>
      <c r="L238" s="6"/>
      <c r="M238" s="6"/>
      <c r="N238" s="6"/>
      <c r="O238" s="6"/>
      <c r="P238" s="6"/>
      <c r="Q238" s="6"/>
      <c r="R238" s="6"/>
      <c r="S238" s="6"/>
      <c r="T238" s="6"/>
      <c r="U238" s="6"/>
      <c r="V238" s="6"/>
      <c r="W238" s="6"/>
      <c r="X238" s="6"/>
      <c r="Y238" s="6"/>
      <c r="Z238" s="6"/>
    </row>
    <row r="239" ht="18.75" customHeight="1">
      <c r="A239" s="396" t="s">
        <v>1063</v>
      </c>
      <c r="B239" s="128" t="s">
        <v>1022</v>
      </c>
      <c r="C239" s="3"/>
      <c r="D239" s="3"/>
      <c r="E239" s="3"/>
      <c r="F239" s="3"/>
      <c r="G239" s="4"/>
      <c r="H239" s="78">
        <f>SUM(D240:D253)</f>
        <v>4</v>
      </c>
      <c r="I239" s="78">
        <f>COUNT(D240:D253)*2</f>
        <v>26</v>
      </c>
      <c r="J239" s="5"/>
      <c r="K239" s="6"/>
      <c r="L239" s="6"/>
      <c r="M239" s="6"/>
      <c r="N239" s="6"/>
      <c r="O239" s="6"/>
      <c r="P239" s="6"/>
      <c r="Q239" s="6"/>
      <c r="R239" s="6"/>
      <c r="S239" s="6"/>
      <c r="T239" s="6"/>
      <c r="U239" s="6"/>
      <c r="V239" s="6"/>
      <c r="W239" s="6"/>
      <c r="X239" s="6"/>
      <c r="Y239" s="6"/>
      <c r="Z239" s="6"/>
    </row>
    <row r="240" ht="60.0" customHeight="1">
      <c r="A240" s="104" t="s">
        <v>1033</v>
      </c>
      <c r="B240" s="122" t="s">
        <v>1034</v>
      </c>
      <c r="C240" s="134" t="s">
        <v>3903</v>
      </c>
      <c r="D240" s="113">
        <v>1.0</v>
      </c>
      <c r="E240" s="113" t="s">
        <v>158</v>
      </c>
      <c r="F240" s="134" t="s">
        <v>1036</v>
      </c>
      <c r="G240" s="108" t="s">
        <v>3904</v>
      </c>
      <c r="H240" s="78"/>
      <c r="I240" s="78"/>
      <c r="J240" s="5"/>
      <c r="K240" s="6"/>
      <c r="L240" s="6"/>
      <c r="M240" s="6"/>
      <c r="N240" s="6"/>
      <c r="O240" s="6"/>
      <c r="P240" s="6"/>
      <c r="Q240" s="6"/>
      <c r="R240" s="6"/>
      <c r="S240" s="6"/>
      <c r="T240" s="6"/>
      <c r="U240" s="6"/>
      <c r="V240" s="6"/>
      <c r="W240" s="6"/>
      <c r="X240" s="6"/>
      <c r="Y240" s="6"/>
      <c r="Z240" s="6"/>
    </row>
    <row r="241" ht="45.0" customHeight="1">
      <c r="A241" s="104"/>
      <c r="B241" s="122"/>
      <c r="C241" s="134" t="s">
        <v>3906</v>
      </c>
      <c r="D241" s="113">
        <v>2.0</v>
      </c>
      <c r="E241" s="113" t="s">
        <v>731</v>
      </c>
      <c r="F241" s="115" t="s">
        <v>3909</v>
      </c>
      <c r="G241" s="108"/>
      <c r="H241" s="78"/>
      <c r="I241" s="78"/>
      <c r="J241" s="5"/>
      <c r="K241" s="6"/>
      <c r="L241" s="6"/>
      <c r="M241" s="6"/>
      <c r="N241" s="6"/>
      <c r="O241" s="6"/>
      <c r="P241" s="6"/>
      <c r="Q241" s="6"/>
      <c r="R241" s="6"/>
      <c r="S241" s="6"/>
      <c r="T241" s="6"/>
      <c r="U241" s="6"/>
      <c r="V241" s="6"/>
      <c r="W241" s="6"/>
      <c r="X241" s="6"/>
      <c r="Y241" s="6"/>
      <c r="Z241" s="6"/>
    </row>
    <row r="242" ht="31.5" hidden="1" customHeight="1">
      <c r="A242" s="120" t="s">
        <v>1037</v>
      </c>
      <c r="B242" s="172" t="s">
        <v>1038</v>
      </c>
      <c r="C242" s="108"/>
      <c r="D242" s="108"/>
      <c r="E242" s="113"/>
      <c r="F242" s="108"/>
      <c r="G242" s="108"/>
      <c r="H242" s="78"/>
      <c r="I242" s="78"/>
      <c r="J242" s="5"/>
      <c r="K242" s="6"/>
      <c r="L242" s="6"/>
      <c r="M242" s="6"/>
      <c r="N242" s="6"/>
      <c r="O242" s="6"/>
      <c r="P242" s="6"/>
      <c r="Q242" s="6"/>
      <c r="R242" s="6"/>
      <c r="S242" s="6"/>
      <c r="T242" s="6"/>
      <c r="U242" s="6"/>
      <c r="V242" s="6"/>
      <c r="W242" s="6"/>
      <c r="X242" s="6"/>
      <c r="Y242" s="6"/>
      <c r="Z242" s="6"/>
    </row>
    <row r="243" ht="45.0" customHeight="1">
      <c r="A243" s="104" t="s">
        <v>1073</v>
      </c>
      <c r="B243" s="122" t="s">
        <v>1044</v>
      </c>
      <c r="C243" s="134" t="s">
        <v>1045</v>
      </c>
      <c r="D243" s="113">
        <v>0.0</v>
      </c>
      <c r="E243" s="113" t="s">
        <v>331</v>
      </c>
      <c r="F243" s="108"/>
      <c r="G243" s="108"/>
      <c r="H243" s="78"/>
      <c r="I243" s="78"/>
      <c r="J243" s="5"/>
      <c r="K243" s="6"/>
      <c r="L243" s="6"/>
      <c r="M243" s="6"/>
      <c r="N243" s="6"/>
      <c r="O243" s="6"/>
      <c r="P243" s="6"/>
      <c r="Q243" s="6"/>
      <c r="R243" s="6"/>
      <c r="S243" s="6"/>
      <c r="T243" s="6"/>
      <c r="U243" s="6"/>
      <c r="V243" s="6"/>
      <c r="W243" s="6"/>
      <c r="X243" s="6"/>
      <c r="Y243" s="6"/>
      <c r="Z243" s="6"/>
    </row>
    <row r="244" ht="30.0" customHeight="1">
      <c r="A244" s="104"/>
      <c r="B244" s="122"/>
      <c r="C244" s="134" t="s">
        <v>1046</v>
      </c>
      <c r="D244" s="113">
        <v>0.0</v>
      </c>
      <c r="E244" s="113" t="s">
        <v>331</v>
      </c>
      <c r="F244" s="108"/>
      <c r="G244" s="108"/>
      <c r="H244" s="78"/>
      <c r="I244" s="78"/>
      <c r="J244" s="5"/>
      <c r="K244" s="6"/>
      <c r="L244" s="6"/>
      <c r="M244" s="6"/>
      <c r="N244" s="6"/>
      <c r="O244" s="6"/>
      <c r="P244" s="6"/>
      <c r="Q244" s="6"/>
      <c r="R244" s="6"/>
      <c r="S244" s="6"/>
      <c r="T244" s="6"/>
      <c r="U244" s="6"/>
      <c r="V244" s="6"/>
      <c r="W244" s="6"/>
      <c r="X244" s="6"/>
      <c r="Y244" s="6"/>
      <c r="Z244" s="6"/>
    </row>
    <row r="245" ht="30.0" customHeight="1">
      <c r="A245" s="104"/>
      <c r="B245" s="122"/>
      <c r="C245" s="134" t="s">
        <v>3917</v>
      </c>
      <c r="D245" s="113">
        <v>0.0</v>
      </c>
      <c r="E245" s="113" t="s">
        <v>383</v>
      </c>
      <c r="F245" s="108"/>
      <c r="G245" s="108"/>
      <c r="H245" s="78"/>
      <c r="I245" s="78"/>
      <c r="J245" s="5"/>
      <c r="K245" s="6"/>
      <c r="L245" s="6"/>
      <c r="M245" s="6"/>
      <c r="N245" s="6"/>
      <c r="O245" s="6"/>
      <c r="P245" s="6"/>
      <c r="Q245" s="6"/>
      <c r="R245" s="6"/>
      <c r="S245" s="6"/>
      <c r="T245" s="6"/>
      <c r="U245" s="6"/>
      <c r="V245" s="6"/>
      <c r="W245" s="6"/>
      <c r="X245" s="6"/>
      <c r="Y245" s="6"/>
      <c r="Z245" s="6"/>
    </row>
    <row r="246" ht="31.5" customHeight="1">
      <c r="A246" s="104" t="s">
        <v>1082</v>
      </c>
      <c r="B246" s="122" t="s">
        <v>1048</v>
      </c>
      <c r="C246" s="115" t="s">
        <v>1049</v>
      </c>
      <c r="D246" s="113">
        <v>0.0</v>
      </c>
      <c r="E246" s="113" t="s">
        <v>383</v>
      </c>
      <c r="F246" s="108"/>
      <c r="G246" s="108"/>
      <c r="H246" s="78"/>
      <c r="I246" s="78"/>
      <c r="J246" s="5"/>
      <c r="K246" s="6"/>
      <c r="L246" s="6"/>
      <c r="M246" s="6"/>
      <c r="N246" s="6"/>
      <c r="O246" s="6"/>
      <c r="P246" s="6"/>
      <c r="Q246" s="6"/>
      <c r="R246" s="6"/>
      <c r="S246" s="6"/>
      <c r="T246" s="6"/>
      <c r="U246" s="6"/>
      <c r="V246" s="6"/>
      <c r="W246" s="6"/>
      <c r="X246" s="6"/>
      <c r="Y246" s="6"/>
      <c r="Z246" s="6"/>
    </row>
    <row r="247" ht="15.75" customHeight="1">
      <c r="A247" s="104"/>
      <c r="B247" s="122"/>
      <c r="C247" s="109" t="s">
        <v>1051</v>
      </c>
      <c r="D247" s="113">
        <v>0.0</v>
      </c>
      <c r="E247" s="109" t="s">
        <v>383</v>
      </c>
      <c r="F247" s="108"/>
      <c r="G247" s="108"/>
      <c r="H247" s="78"/>
      <c r="I247" s="78"/>
      <c r="J247" s="5"/>
      <c r="K247" s="6"/>
      <c r="L247" s="6"/>
      <c r="M247" s="6"/>
      <c r="N247" s="6"/>
      <c r="O247" s="6"/>
      <c r="P247" s="6"/>
      <c r="Q247" s="6"/>
      <c r="R247" s="6"/>
      <c r="S247" s="6"/>
      <c r="T247" s="6"/>
      <c r="U247" s="6"/>
      <c r="V247" s="6"/>
      <c r="W247" s="6"/>
      <c r="X247" s="6"/>
      <c r="Y247" s="6"/>
      <c r="Z247" s="6"/>
    </row>
    <row r="248" ht="45.0" customHeight="1">
      <c r="A248" s="104"/>
      <c r="B248" s="122"/>
      <c r="C248" s="329" t="s">
        <v>1052</v>
      </c>
      <c r="D248" s="113">
        <v>0.0</v>
      </c>
      <c r="E248" s="109" t="s">
        <v>1053</v>
      </c>
      <c r="F248" s="108"/>
      <c r="G248" s="108"/>
      <c r="H248" s="78"/>
      <c r="I248" s="78"/>
      <c r="J248" s="5"/>
      <c r="K248" s="6"/>
      <c r="L248" s="6"/>
      <c r="M248" s="6"/>
      <c r="N248" s="6"/>
      <c r="O248" s="6"/>
      <c r="P248" s="6"/>
      <c r="Q248" s="6"/>
      <c r="R248" s="6"/>
      <c r="S248" s="6"/>
      <c r="T248" s="6"/>
      <c r="U248" s="6"/>
      <c r="V248" s="6"/>
      <c r="W248" s="6"/>
      <c r="X248" s="6"/>
      <c r="Y248" s="6"/>
      <c r="Z248" s="6"/>
    </row>
    <row r="249" ht="47.25" customHeight="1">
      <c r="A249" s="104" t="s">
        <v>1086</v>
      </c>
      <c r="B249" s="172" t="s">
        <v>1056</v>
      </c>
      <c r="C249" s="110" t="s">
        <v>1087</v>
      </c>
      <c r="D249" s="113">
        <v>0.0</v>
      </c>
      <c r="E249" s="18" t="s">
        <v>158</v>
      </c>
      <c r="F249" s="108"/>
      <c r="G249" s="108"/>
      <c r="H249" s="78"/>
      <c r="I249" s="78"/>
      <c r="J249" s="5"/>
      <c r="K249" s="6"/>
      <c r="L249" s="6"/>
      <c r="M249" s="6"/>
      <c r="N249" s="6"/>
      <c r="O249" s="6"/>
      <c r="P249" s="6"/>
      <c r="Q249" s="6"/>
      <c r="R249" s="6"/>
      <c r="S249" s="6"/>
      <c r="T249" s="6"/>
      <c r="U249" s="6"/>
      <c r="V249" s="6"/>
      <c r="W249" s="6"/>
      <c r="X249" s="6"/>
      <c r="Y249" s="6"/>
      <c r="Z249" s="6"/>
    </row>
    <row r="250" ht="45.0" customHeight="1">
      <c r="A250" s="104"/>
      <c r="B250" s="172"/>
      <c r="C250" s="110" t="s">
        <v>1089</v>
      </c>
      <c r="D250" s="113">
        <v>1.0</v>
      </c>
      <c r="E250" s="113" t="s">
        <v>1062</v>
      </c>
      <c r="F250" s="108"/>
      <c r="G250" s="108" t="s">
        <v>3920</v>
      </c>
      <c r="H250" s="78"/>
      <c r="I250" s="78"/>
      <c r="J250" s="5"/>
      <c r="K250" s="6"/>
      <c r="L250" s="6"/>
      <c r="M250" s="6"/>
      <c r="N250" s="6"/>
      <c r="O250" s="6"/>
      <c r="P250" s="6"/>
      <c r="Q250" s="6"/>
      <c r="R250" s="6"/>
      <c r="S250" s="6"/>
      <c r="T250" s="6"/>
      <c r="U250" s="6"/>
      <c r="V250" s="6"/>
      <c r="W250" s="6"/>
      <c r="X250" s="6"/>
      <c r="Y250" s="6"/>
      <c r="Z250" s="6"/>
    </row>
    <row r="251" ht="45.0" customHeight="1">
      <c r="A251" s="104" t="s">
        <v>1093</v>
      </c>
      <c r="B251" s="110" t="s">
        <v>1068</v>
      </c>
      <c r="C251" s="115" t="s">
        <v>1095</v>
      </c>
      <c r="D251" s="113">
        <v>0.0</v>
      </c>
      <c r="E251" s="113" t="s">
        <v>158</v>
      </c>
      <c r="F251" s="108"/>
      <c r="G251" s="108"/>
      <c r="H251" s="78"/>
      <c r="I251" s="78"/>
      <c r="J251" s="5"/>
      <c r="K251" s="6"/>
      <c r="L251" s="6"/>
      <c r="M251" s="6"/>
      <c r="N251" s="6"/>
      <c r="O251" s="6"/>
      <c r="P251" s="6"/>
      <c r="Q251" s="6"/>
      <c r="R251" s="6"/>
      <c r="S251" s="6"/>
      <c r="T251" s="6"/>
      <c r="U251" s="6"/>
      <c r="V251" s="6"/>
      <c r="W251" s="6"/>
      <c r="X251" s="6"/>
      <c r="Y251" s="6"/>
      <c r="Z251" s="6"/>
    </row>
    <row r="252" ht="18.75" customHeight="1">
      <c r="A252" s="104"/>
      <c r="B252" s="110"/>
      <c r="C252" s="115" t="s">
        <v>1072</v>
      </c>
      <c r="D252" s="113">
        <v>0.0</v>
      </c>
      <c r="E252" s="113" t="s">
        <v>453</v>
      </c>
      <c r="F252" s="108"/>
      <c r="G252" s="108"/>
      <c r="H252" s="78"/>
      <c r="I252" s="78"/>
      <c r="J252" s="5"/>
      <c r="K252" s="6"/>
      <c r="L252" s="6"/>
      <c r="M252" s="6"/>
      <c r="N252" s="6"/>
      <c r="O252" s="6"/>
      <c r="P252" s="6"/>
      <c r="Q252" s="6"/>
      <c r="R252" s="6"/>
      <c r="S252" s="6"/>
      <c r="T252" s="6"/>
      <c r="U252" s="6"/>
      <c r="V252" s="6"/>
      <c r="W252" s="6"/>
      <c r="X252" s="6"/>
      <c r="Y252" s="6"/>
      <c r="Z252" s="6"/>
    </row>
    <row r="253" ht="60.0" customHeight="1">
      <c r="A253" s="104" t="s">
        <v>1100</v>
      </c>
      <c r="B253" s="122" t="s">
        <v>1075</v>
      </c>
      <c r="C253" s="121" t="s">
        <v>1076</v>
      </c>
      <c r="D253" s="113">
        <v>0.0</v>
      </c>
      <c r="E253" s="113" t="s">
        <v>383</v>
      </c>
      <c r="F253" s="115" t="s">
        <v>1077</v>
      </c>
      <c r="G253" s="108"/>
      <c r="H253" s="78"/>
      <c r="I253" s="78"/>
      <c r="J253" s="5"/>
      <c r="K253" s="6"/>
      <c r="L253" s="6"/>
      <c r="M253" s="6"/>
      <c r="N253" s="6"/>
      <c r="O253" s="6"/>
      <c r="P253" s="6"/>
      <c r="Q253" s="6"/>
      <c r="R253" s="6"/>
      <c r="S253" s="6"/>
      <c r="T253" s="6"/>
      <c r="U253" s="6"/>
      <c r="V253" s="6"/>
      <c r="W253" s="6"/>
      <c r="X253" s="6"/>
      <c r="Y253" s="6"/>
      <c r="Z253" s="6"/>
    </row>
    <row r="254" ht="47.25" hidden="1" customHeight="1">
      <c r="A254" s="120" t="s">
        <v>1106</v>
      </c>
      <c r="B254" s="122" t="s">
        <v>1080</v>
      </c>
      <c r="C254" s="134"/>
      <c r="D254" s="108"/>
      <c r="E254" s="113"/>
      <c r="F254" s="108"/>
      <c r="G254" s="108"/>
      <c r="H254" s="78"/>
      <c r="I254" s="78"/>
      <c r="J254" s="5"/>
      <c r="K254" s="6"/>
      <c r="L254" s="6"/>
      <c r="M254" s="6"/>
      <c r="N254" s="6"/>
      <c r="O254" s="6"/>
      <c r="P254" s="6"/>
      <c r="Q254" s="6"/>
      <c r="R254" s="6"/>
      <c r="S254" s="6"/>
      <c r="T254" s="6"/>
      <c r="U254" s="6"/>
      <c r="V254" s="6"/>
      <c r="W254" s="6"/>
      <c r="X254" s="6"/>
      <c r="Y254" s="6"/>
      <c r="Z254" s="6"/>
    </row>
    <row r="255" ht="18.75" customHeight="1">
      <c r="A255" s="396" t="s">
        <v>1111</v>
      </c>
      <c r="B255" s="128" t="s">
        <v>1084</v>
      </c>
      <c r="C255" s="3"/>
      <c r="D255" s="3"/>
      <c r="E255" s="3"/>
      <c r="F255" s="3"/>
      <c r="G255" s="4"/>
      <c r="H255" s="78">
        <f>SUM(D256:D269)</f>
        <v>8</v>
      </c>
      <c r="I255" s="78">
        <f>COUNT(D256:D269)*2</f>
        <v>28</v>
      </c>
      <c r="J255" s="5"/>
      <c r="K255" s="6"/>
      <c r="L255" s="6"/>
      <c r="M255" s="6"/>
      <c r="N255" s="6"/>
      <c r="O255" s="6"/>
      <c r="P255" s="6"/>
      <c r="Q255" s="6"/>
      <c r="R255" s="6"/>
      <c r="S255" s="6"/>
      <c r="T255" s="6"/>
      <c r="U255" s="6"/>
      <c r="V255" s="6"/>
      <c r="W255" s="6"/>
      <c r="X255" s="6"/>
      <c r="Y255" s="6"/>
      <c r="Z255" s="6"/>
    </row>
    <row r="256" ht="47.25" customHeight="1">
      <c r="A256" s="104" t="s">
        <v>1121</v>
      </c>
      <c r="B256" s="122" t="s">
        <v>1091</v>
      </c>
      <c r="C256" s="155" t="s">
        <v>2993</v>
      </c>
      <c r="D256" s="147">
        <v>0.0</v>
      </c>
      <c r="E256" s="113" t="s">
        <v>331</v>
      </c>
      <c r="F256" s="134"/>
      <c r="G256" s="108"/>
      <c r="H256" s="78"/>
      <c r="I256" s="78"/>
      <c r="J256" s="5"/>
      <c r="K256" s="6"/>
      <c r="L256" s="6"/>
      <c r="M256" s="6"/>
      <c r="N256" s="6"/>
      <c r="O256" s="6"/>
      <c r="P256" s="6"/>
      <c r="Q256" s="6"/>
      <c r="R256" s="6"/>
      <c r="S256" s="6"/>
      <c r="T256" s="6"/>
      <c r="U256" s="6"/>
      <c r="V256" s="6"/>
      <c r="W256" s="6"/>
      <c r="X256" s="6"/>
      <c r="Y256" s="6"/>
      <c r="Z256" s="6"/>
    </row>
    <row r="257" ht="30.0" customHeight="1">
      <c r="A257" s="104"/>
      <c r="B257" s="122"/>
      <c r="C257" s="155" t="s">
        <v>2994</v>
      </c>
      <c r="D257" s="147">
        <v>0.0</v>
      </c>
      <c r="E257" s="113" t="s">
        <v>331</v>
      </c>
      <c r="F257" s="134"/>
      <c r="G257" s="108"/>
      <c r="H257" s="78"/>
      <c r="I257" s="78"/>
      <c r="J257" s="5"/>
      <c r="K257" s="6"/>
      <c r="L257" s="6"/>
      <c r="M257" s="6"/>
      <c r="N257" s="6"/>
      <c r="O257" s="6"/>
      <c r="P257" s="6"/>
      <c r="Q257" s="6"/>
      <c r="R257" s="6"/>
      <c r="S257" s="6"/>
      <c r="T257" s="6"/>
      <c r="U257" s="6"/>
      <c r="V257" s="6"/>
      <c r="W257" s="6"/>
      <c r="X257" s="6"/>
      <c r="Y257" s="6"/>
      <c r="Z257" s="6"/>
    </row>
    <row r="258" ht="31.5" customHeight="1">
      <c r="A258" s="104" t="s">
        <v>1129</v>
      </c>
      <c r="B258" s="122" t="s">
        <v>1099</v>
      </c>
      <c r="C258" s="134" t="s">
        <v>2997</v>
      </c>
      <c r="D258" s="147">
        <v>0.0</v>
      </c>
      <c r="E258" s="113" t="s">
        <v>447</v>
      </c>
      <c r="F258" s="158"/>
      <c r="G258" s="108"/>
      <c r="H258" s="78"/>
      <c r="I258" s="78"/>
      <c r="J258" s="5"/>
      <c r="K258" s="6"/>
      <c r="L258" s="6"/>
      <c r="M258" s="6"/>
      <c r="N258" s="6"/>
      <c r="O258" s="6"/>
      <c r="P258" s="6"/>
      <c r="Q258" s="6"/>
      <c r="R258" s="6"/>
      <c r="S258" s="6"/>
      <c r="T258" s="6"/>
      <c r="U258" s="6"/>
      <c r="V258" s="6"/>
      <c r="W258" s="6"/>
      <c r="X258" s="6"/>
      <c r="Y258" s="6"/>
      <c r="Z258" s="6"/>
    </row>
    <row r="259" ht="30.0" customHeight="1">
      <c r="A259" s="104"/>
      <c r="B259" s="122"/>
      <c r="C259" s="134" t="s">
        <v>2999</v>
      </c>
      <c r="D259" s="147">
        <v>1.0</v>
      </c>
      <c r="E259" s="113" t="s">
        <v>331</v>
      </c>
      <c r="F259" s="158"/>
      <c r="G259" s="108" t="s">
        <v>3931</v>
      </c>
      <c r="H259" s="78"/>
      <c r="I259" s="78"/>
      <c r="J259" s="5"/>
      <c r="K259" s="6"/>
      <c r="L259" s="6"/>
      <c r="M259" s="6"/>
      <c r="N259" s="6"/>
      <c r="O259" s="6"/>
      <c r="P259" s="6"/>
      <c r="Q259" s="6"/>
      <c r="R259" s="6"/>
      <c r="S259" s="6"/>
      <c r="T259" s="6"/>
      <c r="U259" s="6"/>
      <c r="V259" s="6"/>
      <c r="W259" s="6"/>
      <c r="X259" s="6"/>
      <c r="Y259" s="6"/>
      <c r="Z259" s="6"/>
    </row>
    <row r="260" ht="30.0" customHeight="1">
      <c r="A260" s="104"/>
      <c r="B260" s="122"/>
      <c r="C260" s="134" t="s">
        <v>3175</v>
      </c>
      <c r="D260" s="147">
        <v>2.0</v>
      </c>
      <c r="E260" s="113" t="s">
        <v>386</v>
      </c>
      <c r="F260" s="158"/>
      <c r="G260" s="108"/>
      <c r="H260" s="78"/>
      <c r="I260" s="78"/>
      <c r="J260" s="5"/>
      <c r="K260" s="6"/>
      <c r="L260" s="6"/>
      <c r="M260" s="6"/>
      <c r="N260" s="6"/>
      <c r="O260" s="6"/>
      <c r="P260" s="6"/>
      <c r="Q260" s="6"/>
      <c r="R260" s="6"/>
      <c r="S260" s="6"/>
      <c r="T260" s="6"/>
      <c r="U260" s="6"/>
      <c r="V260" s="6"/>
      <c r="W260" s="6"/>
      <c r="X260" s="6"/>
      <c r="Y260" s="6"/>
      <c r="Z260" s="6"/>
    </row>
    <row r="261" ht="105.0" customHeight="1">
      <c r="A261" s="104" t="s">
        <v>1103</v>
      </c>
      <c r="B261" s="122" t="s">
        <v>1104</v>
      </c>
      <c r="C261" s="115" t="s">
        <v>1105</v>
      </c>
      <c r="D261" s="147">
        <v>0.0</v>
      </c>
      <c r="E261" s="113" t="s">
        <v>1107</v>
      </c>
      <c r="F261" s="110" t="s">
        <v>3182</v>
      </c>
      <c r="G261" s="108"/>
      <c r="H261" s="78"/>
      <c r="I261" s="78"/>
      <c r="J261" s="5"/>
      <c r="K261" s="6"/>
      <c r="L261" s="6"/>
      <c r="M261" s="6"/>
      <c r="N261" s="6"/>
      <c r="O261" s="6"/>
      <c r="P261" s="6"/>
      <c r="Q261" s="6"/>
      <c r="R261" s="6"/>
      <c r="S261" s="6"/>
      <c r="T261" s="6"/>
      <c r="U261" s="6"/>
      <c r="V261" s="6"/>
      <c r="W261" s="6"/>
      <c r="X261" s="6"/>
      <c r="Y261" s="6"/>
      <c r="Z261" s="6"/>
    </row>
    <row r="262" ht="30.0" customHeight="1">
      <c r="A262" s="104"/>
      <c r="B262" s="122"/>
      <c r="C262" s="110" t="s">
        <v>3185</v>
      </c>
      <c r="D262" s="147">
        <v>2.0</v>
      </c>
      <c r="E262" s="113" t="s">
        <v>114</v>
      </c>
      <c r="F262" s="129" t="s">
        <v>3187</v>
      </c>
      <c r="G262" s="108"/>
      <c r="H262" s="78"/>
      <c r="I262" s="78"/>
      <c r="J262" s="5"/>
      <c r="K262" s="6"/>
      <c r="L262" s="6"/>
      <c r="M262" s="6"/>
      <c r="N262" s="6"/>
      <c r="O262" s="6"/>
      <c r="P262" s="6"/>
      <c r="Q262" s="6"/>
      <c r="R262" s="6"/>
      <c r="S262" s="6"/>
      <c r="T262" s="6"/>
      <c r="U262" s="6"/>
      <c r="V262" s="6"/>
      <c r="W262" s="6"/>
      <c r="X262" s="6"/>
      <c r="Y262" s="6"/>
      <c r="Z262" s="6"/>
    </row>
    <row r="263" ht="75.0" customHeight="1">
      <c r="A263" s="104"/>
      <c r="B263" s="122"/>
      <c r="C263" s="115" t="s">
        <v>1110</v>
      </c>
      <c r="D263" s="147">
        <v>1.0</v>
      </c>
      <c r="E263" s="113" t="s">
        <v>114</v>
      </c>
      <c r="F263" s="115" t="s">
        <v>1108</v>
      </c>
      <c r="G263" s="108" t="s">
        <v>3935</v>
      </c>
      <c r="H263" s="78"/>
      <c r="I263" s="78"/>
      <c r="J263" s="5"/>
      <c r="K263" s="6"/>
      <c r="L263" s="6"/>
      <c r="M263" s="6"/>
      <c r="N263" s="6"/>
      <c r="O263" s="6"/>
      <c r="P263" s="6"/>
      <c r="Q263" s="6"/>
      <c r="R263" s="6"/>
      <c r="S263" s="6"/>
      <c r="T263" s="6"/>
      <c r="U263" s="6"/>
      <c r="V263" s="6"/>
      <c r="W263" s="6"/>
      <c r="X263" s="6"/>
      <c r="Y263" s="6"/>
      <c r="Z263" s="6"/>
    </row>
    <row r="264" ht="30.0" customHeight="1">
      <c r="A264" s="104"/>
      <c r="B264" s="122"/>
      <c r="C264" s="110" t="s">
        <v>3192</v>
      </c>
      <c r="D264" s="147">
        <v>0.0</v>
      </c>
      <c r="E264" s="113" t="s">
        <v>331</v>
      </c>
      <c r="F264" s="108"/>
      <c r="G264" s="108"/>
      <c r="H264" s="78"/>
      <c r="I264" s="78"/>
      <c r="J264" s="5"/>
      <c r="K264" s="6"/>
      <c r="L264" s="6"/>
      <c r="M264" s="6"/>
      <c r="N264" s="6"/>
      <c r="O264" s="6"/>
      <c r="P264" s="6"/>
      <c r="Q264" s="6"/>
      <c r="R264" s="6"/>
      <c r="S264" s="6"/>
      <c r="T264" s="6"/>
      <c r="U264" s="6"/>
      <c r="V264" s="6"/>
      <c r="W264" s="6"/>
      <c r="X264" s="6"/>
      <c r="Y264" s="6"/>
      <c r="Z264" s="6"/>
    </row>
    <row r="265" ht="45.0" customHeight="1">
      <c r="A265" s="104" t="s">
        <v>1144</v>
      </c>
      <c r="B265" s="122" t="s">
        <v>1117</v>
      </c>
      <c r="C265" s="116" t="s">
        <v>3936</v>
      </c>
      <c r="D265" s="147">
        <v>0.0</v>
      </c>
      <c r="E265" s="113" t="s">
        <v>331</v>
      </c>
      <c r="F265" s="108"/>
      <c r="G265" s="108"/>
      <c r="H265" s="78"/>
      <c r="I265" s="78"/>
      <c r="J265" s="5"/>
      <c r="K265" s="6"/>
      <c r="L265" s="6"/>
      <c r="M265" s="6"/>
      <c r="N265" s="6"/>
      <c r="O265" s="6"/>
      <c r="P265" s="6"/>
      <c r="Q265" s="6"/>
      <c r="R265" s="6"/>
      <c r="S265" s="6"/>
      <c r="T265" s="6"/>
      <c r="U265" s="6"/>
      <c r="V265" s="6"/>
      <c r="W265" s="6"/>
      <c r="X265" s="6"/>
      <c r="Y265" s="6"/>
      <c r="Z265" s="6"/>
    </row>
    <row r="266" ht="15.75" customHeight="1">
      <c r="A266" s="104"/>
      <c r="B266" s="122"/>
      <c r="C266" s="121" t="s">
        <v>3940</v>
      </c>
      <c r="D266" s="147">
        <v>0.0</v>
      </c>
      <c r="E266" s="113" t="s">
        <v>453</v>
      </c>
      <c r="F266" s="108"/>
      <c r="G266" s="108"/>
      <c r="H266" s="78"/>
      <c r="I266" s="78"/>
      <c r="J266" s="5"/>
      <c r="K266" s="6"/>
      <c r="L266" s="6"/>
      <c r="M266" s="6"/>
      <c r="N266" s="6"/>
      <c r="O266" s="6"/>
      <c r="P266" s="6"/>
      <c r="Q266" s="6"/>
      <c r="R266" s="6"/>
      <c r="S266" s="6"/>
      <c r="T266" s="6"/>
      <c r="U266" s="6"/>
      <c r="V266" s="6"/>
      <c r="W266" s="6"/>
      <c r="X266" s="6"/>
      <c r="Y266" s="6"/>
      <c r="Z266" s="6"/>
    </row>
    <row r="267" ht="30.0" customHeight="1">
      <c r="A267" s="104"/>
      <c r="B267" s="122"/>
      <c r="C267" s="121" t="s">
        <v>3943</v>
      </c>
      <c r="D267" s="147">
        <v>2.0</v>
      </c>
      <c r="E267" s="113" t="s">
        <v>453</v>
      </c>
      <c r="F267" s="108"/>
      <c r="G267" s="108"/>
      <c r="H267" s="78"/>
      <c r="I267" s="78"/>
      <c r="J267" s="5"/>
      <c r="K267" s="6"/>
      <c r="L267" s="6"/>
      <c r="M267" s="6"/>
      <c r="N267" s="6"/>
      <c r="O267" s="6"/>
      <c r="P267" s="6"/>
      <c r="Q267" s="6"/>
      <c r="R267" s="6"/>
      <c r="S267" s="6"/>
      <c r="T267" s="6"/>
      <c r="U267" s="6"/>
      <c r="V267" s="6"/>
      <c r="W267" s="6"/>
      <c r="X267" s="6"/>
      <c r="Y267" s="6"/>
      <c r="Z267" s="6"/>
    </row>
    <row r="268" ht="30.0" customHeight="1">
      <c r="A268" s="104"/>
      <c r="B268" s="122"/>
      <c r="C268" s="121" t="s">
        <v>3948</v>
      </c>
      <c r="D268" s="147">
        <v>0.0</v>
      </c>
      <c r="E268" s="113" t="s">
        <v>453</v>
      </c>
      <c r="F268" s="108"/>
      <c r="G268" s="108"/>
      <c r="H268" s="78"/>
      <c r="I268" s="78"/>
      <c r="J268" s="5"/>
      <c r="K268" s="6"/>
      <c r="L268" s="6"/>
      <c r="M268" s="6"/>
      <c r="N268" s="6"/>
      <c r="O268" s="6"/>
      <c r="P268" s="6"/>
      <c r="Q268" s="6"/>
      <c r="R268" s="6"/>
      <c r="S268" s="6"/>
      <c r="T268" s="6"/>
      <c r="U268" s="6"/>
      <c r="V268" s="6"/>
      <c r="W268" s="6"/>
      <c r="X268" s="6"/>
      <c r="Y268" s="6"/>
      <c r="Z268" s="6"/>
    </row>
    <row r="269" ht="30.0" customHeight="1">
      <c r="A269" s="104" t="s">
        <v>1122</v>
      </c>
      <c r="B269" s="181" t="s">
        <v>1124</v>
      </c>
      <c r="C269" s="115" t="s">
        <v>1157</v>
      </c>
      <c r="D269" s="147">
        <v>0.0</v>
      </c>
      <c r="E269" s="113" t="s">
        <v>473</v>
      </c>
      <c r="F269" s="108"/>
      <c r="G269" s="108"/>
      <c r="H269" s="78"/>
      <c r="I269" s="78"/>
      <c r="J269" s="5"/>
      <c r="K269" s="6"/>
      <c r="L269" s="6"/>
      <c r="M269" s="6"/>
      <c r="N269" s="6"/>
      <c r="O269" s="6"/>
      <c r="P269" s="6"/>
      <c r="Q269" s="6"/>
      <c r="R269" s="6"/>
      <c r="S269" s="6"/>
      <c r="T269" s="6"/>
      <c r="U269" s="6"/>
      <c r="V269" s="6"/>
      <c r="W269" s="6"/>
      <c r="X269" s="6"/>
      <c r="Y269" s="6"/>
      <c r="Z269" s="6"/>
    </row>
    <row r="270" ht="18.75" customHeight="1">
      <c r="A270" s="396" t="s">
        <v>1155</v>
      </c>
      <c r="B270" s="128" t="s">
        <v>1131</v>
      </c>
      <c r="C270" s="3"/>
      <c r="D270" s="3"/>
      <c r="E270" s="3"/>
      <c r="F270" s="3"/>
      <c r="G270" s="4"/>
      <c r="H270" s="78">
        <f>SUM(D271:D283)</f>
        <v>12</v>
      </c>
      <c r="I270" s="78">
        <f>COUNT(D271:D283)*2</f>
        <v>24</v>
      </c>
      <c r="J270" s="5"/>
      <c r="K270" s="6"/>
      <c r="L270" s="6"/>
      <c r="M270" s="6"/>
      <c r="N270" s="6"/>
      <c r="O270" s="6"/>
      <c r="P270" s="6"/>
      <c r="Q270" s="6"/>
      <c r="R270" s="6"/>
      <c r="S270" s="6"/>
      <c r="T270" s="6"/>
      <c r="U270" s="6"/>
      <c r="V270" s="6"/>
      <c r="W270" s="6"/>
      <c r="X270" s="6"/>
      <c r="Y270" s="6"/>
      <c r="Z270" s="6"/>
    </row>
    <row r="271" ht="45.0" customHeight="1">
      <c r="A271" s="104" t="s">
        <v>1147</v>
      </c>
      <c r="B271" s="150" t="s">
        <v>1148</v>
      </c>
      <c r="C271" s="134" t="s">
        <v>1151</v>
      </c>
      <c r="D271" s="108">
        <v>1.0</v>
      </c>
      <c r="E271" s="113" t="s">
        <v>331</v>
      </c>
      <c r="F271" s="108"/>
      <c r="G271" s="108" t="s">
        <v>3964</v>
      </c>
      <c r="H271" s="78"/>
      <c r="I271" s="78"/>
      <c r="J271" s="5"/>
      <c r="K271" s="6"/>
      <c r="L271" s="6"/>
      <c r="M271" s="6"/>
      <c r="N271" s="6"/>
      <c r="O271" s="6"/>
      <c r="P271" s="6"/>
      <c r="Q271" s="6"/>
      <c r="R271" s="6"/>
      <c r="S271" s="6"/>
      <c r="T271" s="6"/>
      <c r="U271" s="6"/>
      <c r="V271" s="6"/>
      <c r="W271" s="6"/>
      <c r="X271" s="6"/>
      <c r="Y271" s="6"/>
      <c r="Z271" s="6"/>
    </row>
    <row r="272" ht="30.0" customHeight="1">
      <c r="A272" s="104"/>
      <c r="B272" s="150"/>
      <c r="C272" s="134" t="s">
        <v>1154</v>
      </c>
      <c r="D272" s="108">
        <v>1.0</v>
      </c>
      <c r="E272" s="113" t="s">
        <v>331</v>
      </c>
      <c r="F272" s="108"/>
      <c r="G272" s="108" t="s">
        <v>3966</v>
      </c>
      <c r="H272" s="78"/>
      <c r="I272" s="78"/>
      <c r="J272" s="5"/>
      <c r="K272" s="6"/>
      <c r="L272" s="6"/>
      <c r="M272" s="6"/>
      <c r="N272" s="6"/>
      <c r="O272" s="6"/>
      <c r="P272" s="6"/>
      <c r="Q272" s="6"/>
      <c r="R272" s="6"/>
      <c r="S272" s="6"/>
      <c r="T272" s="6"/>
      <c r="U272" s="6"/>
      <c r="V272" s="6"/>
      <c r="W272" s="6"/>
      <c r="X272" s="6"/>
      <c r="Y272" s="6"/>
      <c r="Z272" s="6"/>
    </row>
    <row r="273" ht="60.0" customHeight="1">
      <c r="A273" s="104"/>
      <c r="B273" s="150"/>
      <c r="C273" s="134" t="s">
        <v>3968</v>
      </c>
      <c r="D273" s="108">
        <v>2.0</v>
      </c>
      <c r="E273" s="113" t="s">
        <v>331</v>
      </c>
      <c r="F273" s="108"/>
      <c r="G273" s="108"/>
      <c r="H273" s="78"/>
      <c r="I273" s="78"/>
      <c r="J273" s="5"/>
      <c r="K273" s="6"/>
      <c r="L273" s="6"/>
      <c r="M273" s="6"/>
      <c r="N273" s="6"/>
      <c r="O273" s="6"/>
      <c r="P273" s="6"/>
      <c r="Q273" s="6"/>
      <c r="R273" s="6"/>
      <c r="S273" s="6"/>
      <c r="T273" s="6"/>
      <c r="U273" s="6"/>
      <c r="V273" s="6"/>
      <c r="W273" s="6"/>
      <c r="X273" s="6"/>
      <c r="Y273" s="6"/>
      <c r="Z273" s="6"/>
    </row>
    <row r="274" ht="45.0" customHeight="1">
      <c r="A274" s="104" t="s">
        <v>1172</v>
      </c>
      <c r="B274" s="172" t="s">
        <v>1159</v>
      </c>
      <c r="C274" s="134" t="s">
        <v>1160</v>
      </c>
      <c r="D274" s="108">
        <v>0.0</v>
      </c>
      <c r="E274" s="113" t="s">
        <v>331</v>
      </c>
      <c r="F274" s="134" t="s">
        <v>1161</v>
      </c>
      <c r="G274" s="108"/>
      <c r="H274" s="78"/>
      <c r="I274" s="78"/>
      <c r="J274" s="5"/>
      <c r="K274" s="6"/>
      <c r="L274" s="6"/>
      <c r="M274" s="6"/>
      <c r="N274" s="6"/>
      <c r="O274" s="6"/>
      <c r="P274" s="6"/>
      <c r="Q274" s="6"/>
      <c r="R274" s="6"/>
      <c r="S274" s="6"/>
      <c r="T274" s="6"/>
      <c r="U274" s="6"/>
      <c r="V274" s="6"/>
      <c r="W274" s="6"/>
      <c r="X274" s="6"/>
      <c r="Y274" s="6"/>
      <c r="Z274" s="6"/>
    </row>
    <row r="275" ht="30.0" customHeight="1">
      <c r="A275" s="104"/>
      <c r="B275" s="172"/>
      <c r="C275" s="115" t="s">
        <v>1163</v>
      </c>
      <c r="D275" s="108">
        <v>1.0</v>
      </c>
      <c r="E275" s="113" t="s">
        <v>331</v>
      </c>
      <c r="F275" s="115"/>
      <c r="G275" s="108" t="s">
        <v>3971</v>
      </c>
      <c r="H275" s="78"/>
      <c r="I275" s="78"/>
      <c r="J275" s="5"/>
      <c r="K275" s="6"/>
      <c r="L275" s="6"/>
      <c r="M275" s="6"/>
      <c r="N275" s="6"/>
      <c r="O275" s="6"/>
      <c r="P275" s="6"/>
      <c r="Q275" s="6"/>
      <c r="R275" s="6"/>
      <c r="S275" s="6"/>
      <c r="T275" s="6"/>
      <c r="U275" s="6"/>
      <c r="V275" s="6"/>
      <c r="W275" s="6"/>
      <c r="X275" s="6"/>
      <c r="Y275" s="6"/>
      <c r="Z275" s="6"/>
    </row>
    <row r="276" ht="30.0" customHeight="1">
      <c r="A276" s="104"/>
      <c r="B276" s="172"/>
      <c r="C276" s="110" t="s">
        <v>1164</v>
      </c>
      <c r="D276" s="108">
        <v>1.0</v>
      </c>
      <c r="E276" s="113" t="s">
        <v>331</v>
      </c>
      <c r="F276" s="115"/>
      <c r="G276" s="108" t="s">
        <v>3973</v>
      </c>
      <c r="H276" s="78"/>
      <c r="I276" s="78"/>
      <c r="J276" s="5"/>
      <c r="K276" s="6"/>
      <c r="L276" s="6"/>
      <c r="M276" s="6"/>
      <c r="N276" s="6"/>
      <c r="O276" s="6"/>
      <c r="P276" s="6"/>
      <c r="Q276" s="6"/>
      <c r="R276" s="6"/>
      <c r="S276" s="6"/>
      <c r="T276" s="6"/>
      <c r="U276" s="6"/>
      <c r="V276" s="6"/>
      <c r="W276" s="6"/>
      <c r="X276" s="6"/>
      <c r="Y276" s="6"/>
      <c r="Z276" s="6"/>
    </row>
    <row r="277" ht="31.5" customHeight="1">
      <c r="A277" s="104" t="s">
        <v>1179</v>
      </c>
      <c r="B277" s="122" t="s">
        <v>1167</v>
      </c>
      <c r="C277" s="211" t="s">
        <v>1168</v>
      </c>
      <c r="D277" s="108">
        <v>1.0</v>
      </c>
      <c r="E277" s="113" t="s">
        <v>331</v>
      </c>
      <c r="F277" s="108"/>
      <c r="G277" s="108" t="s">
        <v>3976</v>
      </c>
      <c r="H277" s="78"/>
      <c r="I277" s="78"/>
      <c r="J277" s="5"/>
      <c r="K277" s="6"/>
      <c r="L277" s="6"/>
      <c r="M277" s="6"/>
      <c r="N277" s="6"/>
      <c r="O277" s="6"/>
      <c r="P277" s="6"/>
      <c r="Q277" s="6"/>
      <c r="R277" s="6"/>
      <c r="S277" s="6"/>
      <c r="T277" s="6"/>
      <c r="U277" s="6"/>
      <c r="V277" s="6"/>
      <c r="W277" s="6"/>
      <c r="X277" s="6"/>
      <c r="Y277" s="6"/>
      <c r="Z277" s="6"/>
    </row>
    <row r="278" ht="30.0" customHeight="1">
      <c r="A278" s="104"/>
      <c r="B278" s="122"/>
      <c r="C278" s="134" t="s">
        <v>1170</v>
      </c>
      <c r="D278" s="108">
        <v>1.0</v>
      </c>
      <c r="E278" s="113" t="s">
        <v>331</v>
      </c>
      <c r="F278" s="108"/>
      <c r="G278" s="108" t="s">
        <v>3978</v>
      </c>
      <c r="H278" s="78"/>
      <c r="I278" s="78"/>
      <c r="J278" s="5"/>
      <c r="K278" s="6"/>
      <c r="L278" s="6"/>
      <c r="M278" s="6"/>
      <c r="N278" s="6"/>
      <c r="O278" s="6"/>
      <c r="P278" s="6"/>
      <c r="Q278" s="6"/>
      <c r="R278" s="6"/>
      <c r="S278" s="6"/>
      <c r="T278" s="6"/>
      <c r="U278" s="6"/>
      <c r="V278" s="6"/>
      <c r="W278" s="6"/>
      <c r="X278" s="6"/>
      <c r="Y278" s="6"/>
      <c r="Z278" s="6"/>
    </row>
    <row r="279" ht="30.0" customHeight="1">
      <c r="A279" s="104"/>
      <c r="B279" s="122"/>
      <c r="C279" s="134" t="s">
        <v>1171</v>
      </c>
      <c r="D279" s="108">
        <v>1.0</v>
      </c>
      <c r="E279" s="113" t="s">
        <v>331</v>
      </c>
      <c r="F279" s="108"/>
      <c r="G279" s="108" t="s">
        <v>3230</v>
      </c>
      <c r="H279" s="78"/>
      <c r="I279" s="78"/>
      <c r="J279" s="5"/>
      <c r="K279" s="6"/>
      <c r="L279" s="6"/>
      <c r="M279" s="6"/>
      <c r="N279" s="6"/>
      <c r="O279" s="6"/>
      <c r="P279" s="6"/>
      <c r="Q279" s="6"/>
      <c r="R279" s="6"/>
      <c r="S279" s="6"/>
      <c r="T279" s="6"/>
      <c r="U279" s="6"/>
      <c r="V279" s="6"/>
      <c r="W279" s="6"/>
      <c r="X279" s="6"/>
      <c r="Y279" s="6"/>
      <c r="Z279" s="6"/>
    </row>
    <row r="280" ht="15.75" customHeight="1">
      <c r="A280" s="104"/>
      <c r="B280" s="122"/>
      <c r="C280" s="134" t="s">
        <v>3020</v>
      </c>
      <c r="D280" s="108">
        <v>1.0</v>
      </c>
      <c r="E280" s="113" t="s">
        <v>331</v>
      </c>
      <c r="F280" s="108"/>
      <c r="G280" s="108"/>
      <c r="H280" s="78"/>
      <c r="I280" s="78"/>
      <c r="J280" s="5"/>
      <c r="K280" s="6"/>
      <c r="L280" s="6"/>
      <c r="M280" s="6"/>
      <c r="N280" s="6"/>
      <c r="O280" s="6"/>
      <c r="P280" s="6"/>
      <c r="Q280" s="6"/>
      <c r="R280" s="6"/>
      <c r="S280" s="6"/>
      <c r="T280" s="6"/>
      <c r="U280" s="6"/>
      <c r="V280" s="6"/>
      <c r="W280" s="6"/>
      <c r="X280" s="6"/>
      <c r="Y280" s="6"/>
      <c r="Z280" s="6"/>
    </row>
    <row r="281" ht="31.5" hidden="1" customHeight="1">
      <c r="A281" s="120" t="s">
        <v>1176</v>
      </c>
      <c r="B281" s="122" t="s">
        <v>1177</v>
      </c>
      <c r="C281" s="110"/>
      <c r="D281" s="108"/>
      <c r="E281" s="113" t="s">
        <v>331</v>
      </c>
      <c r="F281" s="108"/>
      <c r="G281" s="108"/>
      <c r="H281" s="78"/>
      <c r="I281" s="78"/>
      <c r="J281" s="5"/>
      <c r="K281" s="6"/>
      <c r="L281" s="6"/>
      <c r="M281" s="6"/>
      <c r="N281" s="6"/>
      <c r="O281" s="6"/>
      <c r="P281" s="6"/>
      <c r="Q281" s="6"/>
      <c r="R281" s="6"/>
      <c r="S281" s="6"/>
      <c r="T281" s="6"/>
      <c r="U281" s="6"/>
      <c r="V281" s="6"/>
      <c r="W281" s="6"/>
      <c r="X281" s="6"/>
      <c r="Y281" s="6"/>
      <c r="Z281" s="6"/>
    </row>
    <row r="282" ht="31.5" customHeight="1">
      <c r="A282" s="104" t="s">
        <v>1193</v>
      </c>
      <c r="B282" s="122" t="s">
        <v>1182</v>
      </c>
      <c r="C282" s="134" t="s">
        <v>3979</v>
      </c>
      <c r="D282" s="108">
        <v>1.0</v>
      </c>
      <c r="E282" s="113" t="s">
        <v>331</v>
      </c>
      <c r="F282" s="108"/>
      <c r="G282" s="108" t="s">
        <v>3980</v>
      </c>
      <c r="H282" s="78"/>
      <c r="I282" s="78"/>
      <c r="J282" s="5"/>
      <c r="K282" s="6"/>
      <c r="L282" s="6"/>
      <c r="M282" s="6"/>
      <c r="N282" s="6"/>
      <c r="O282" s="6"/>
      <c r="P282" s="6"/>
      <c r="Q282" s="6"/>
      <c r="R282" s="6"/>
      <c r="S282" s="6"/>
      <c r="T282" s="6"/>
      <c r="U282" s="6"/>
      <c r="V282" s="6"/>
      <c r="W282" s="6"/>
      <c r="X282" s="6"/>
      <c r="Y282" s="6"/>
      <c r="Z282" s="6"/>
    </row>
    <row r="283" ht="47.25" customHeight="1">
      <c r="A283" s="104" t="s">
        <v>1186</v>
      </c>
      <c r="B283" s="122" t="s">
        <v>1187</v>
      </c>
      <c r="C283" s="121" t="s">
        <v>1188</v>
      </c>
      <c r="D283" s="108">
        <v>1.0</v>
      </c>
      <c r="E283" s="113" t="s">
        <v>331</v>
      </c>
      <c r="F283" s="110"/>
      <c r="G283" s="108" t="s">
        <v>3982</v>
      </c>
      <c r="H283" s="78"/>
      <c r="I283" s="78"/>
      <c r="J283" s="5"/>
      <c r="K283" s="6"/>
      <c r="L283" s="6"/>
      <c r="M283" s="6"/>
      <c r="N283" s="6"/>
      <c r="O283" s="6"/>
      <c r="P283" s="6"/>
      <c r="Q283" s="6"/>
      <c r="R283" s="6"/>
      <c r="S283" s="6"/>
      <c r="T283" s="6"/>
      <c r="U283" s="6"/>
      <c r="V283" s="6"/>
      <c r="W283" s="6"/>
      <c r="X283" s="6"/>
      <c r="Y283" s="6"/>
      <c r="Z283" s="6"/>
    </row>
    <row r="284" ht="18.75" customHeight="1">
      <c r="A284" s="396" t="s">
        <v>1196</v>
      </c>
      <c r="B284" s="137" t="s">
        <v>1192</v>
      </c>
      <c r="C284" s="3"/>
      <c r="D284" s="3"/>
      <c r="E284" s="3"/>
      <c r="F284" s="3"/>
      <c r="G284" s="4"/>
      <c r="H284" s="78">
        <f>SUM(D285:D287)</f>
        <v>1</v>
      </c>
      <c r="I284" s="78">
        <f>COUNT(D285:D287)*2</f>
        <v>6</v>
      </c>
      <c r="J284" s="5"/>
      <c r="K284" s="6"/>
      <c r="L284" s="6"/>
      <c r="M284" s="6"/>
      <c r="N284" s="6"/>
      <c r="O284" s="6"/>
      <c r="P284" s="6"/>
      <c r="Q284" s="6"/>
      <c r="R284" s="6"/>
      <c r="S284" s="6"/>
      <c r="T284" s="6"/>
      <c r="U284" s="6"/>
      <c r="V284" s="6"/>
      <c r="W284" s="6"/>
      <c r="X284" s="6"/>
      <c r="Y284" s="6"/>
      <c r="Z284" s="6"/>
    </row>
    <row r="285" ht="47.25" customHeight="1">
      <c r="A285" s="104" t="s">
        <v>1205</v>
      </c>
      <c r="B285" s="122" t="s">
        <v>1198</v>
      </c>
      <c r="C285" s="115" t="s">
        <v>1199</v>
      </c>
      <c r="D285" s="108">
        <v>1.0</v>
      </c>
      <c r="E285" s="113" t="s">
        <v>386</v>
      </c>
      <c r="F285" s="108"/>
      <c r="G285" s="108" t="s">
        <v>3998</v>
      </c>
      <c r="H285" s="78"/>
      <c r="I285" s="78"/>
      <c r="J285" s="5"/>
      <c r="K285" s="6"/>
      <c r="L285" s="6"/>
      <c r="M285" s="6"/>
      <c r="N285" s="6"/>
      <c r="O285" s="6"/>
      <c r="P285" s="6"/>
      <c r="Q285" s="6"/>
      <c r="R285" s="6"/>
      <c r="S285" s="6"/>
      <c r="T285" s="6"/>
      <c r="U285" s="6"/>
      <c r="V285" s="6"/>
      <c r="W285" s="6"/>
      <c r="X285" s="6"/>
      <c r="Y285" s="6"/>
      <c r="Z285" s="6"/>
    </row>
    <row r="286" ht="47.25" customHeight="1">
      <c r="A286" s="104" t="s">
        <v>1208</v>
      </c>
      <c r="B286" s="122" t="s">
        <v>1202</v>
      </c>
      <c r="C286" s="134" t="s">
        <v>3240</v>
      </c>
      <c r="D286" s="108">
        <v>0.0</v>
      </c>
      <c r="E286" s="113" t="s">
        <v>386</v>
      </c>
      <c r="F286" s="108"/>
      <c r="G286" s="108"/>
      <c r="H286" s="78"/>
      <c r="I286" s="78"/>
      <c r="J286" s="5"/>
      <c r="K286" s="6"/>
      <c r="L286" s="6"/>
      <c r="M286" s="6"/>
      <c r="N286" s="6"/>
      <c r="O286" s="6"/>
      <c r="P286" s="6"/>
      <c r="Q286" s="6"/>
      <c r="R286" s="6"/>
      <c r="S286" s="6"/>
      <c r="T286" s="6"/>
      <c r="U286" s="6"/>
      <c r="V286" s="6"/>
      <c r="W286" s="6"/>
      <c r="X286" s="6"/>
      <c r="Y286" s="6"/>
      <c r="Z286" s="6"/>
    </row>
    <row r="287" ht="15.75" customHeight="1">
      <c r="A287" s="104"/>
      <c r="B287" s="122"/>
      <c r="C287" s="134" t="s">
        <v>1207</v>
      </c>
      <c r="D287" s="108">
        <v>0.0</v>
      </c>
      <c r="E287" s="113" t="s">
        <v>386</v>
      </c>
      <c r="F287" s="108"/>
      <c r="G287" s="108"/>
      <c r="H287" s="78"/>
      <c r="I287" s="78"/>
      <c r="J287" s="5"/>
      <c r="K287" s="6"/>
      <c r="L287" s="6"/>
      <c r="M287" s="6"/>
      <c r="N287" s="6"/>
      <c r="O287" s="6"/>
      <c r="P287" s="6"/>
      <c r="Q287" s="6"/>
      <c r="R287" s="6"/>
      <c r="S287" s="6"/>
      <c r="T287" s="6"/>
      <c r="U287" s="6"/>
      <c r="V287" s="6"/>
      <c r="W287" s="6"/>
      <c r="X287" s="6"/>
      <c r="Y287" s="6"/>
      <c r="Z287" s="6"/>
    </row>
    <row r="288" ht="45.0" hidden="1" customHeight="1">
      <c r="A288" s="120" t="s">
        <v>1211</v>
      </c>
      <c r="B288" s="179" t="s">
        <v>1213</v>
      </c>
      <c r="C288" s="108"/>
      <c r="D288" s="108"/>
      <c r="E288" s="113"/>
      <c r="F288" s="108"/>
      <c r="G288" s="108"/>
      <c r="H288" s="78"/>
      <c r="I288" s="78"/>
      <c r="J288" s="5"/>
      <c r="K288" s="6"/>
      <c r="L288" s="6"/>
      <c r="M288" s="6"/>
      <c r="N288" s="6"/>
      <c r="O288" s="6"/>
      <c r="P288" s="6"/>
      <c r="Q288" s="6"/>
      <c r="R288" s="6"/>
      <c r="S288" s="6"/>
      <c r="T288" s="6"/>
      <c r="U288" s="6"/>
      <c r="V288" s="6"/>
      <c r="W288" s="6"/>
      <c r="X288" s="6"/>
      <c r="Y288" s="6"/>
      <c r="Z288" s="6"/>
    </row>
    <row r="289" ht="18.75" customHeight="1">
      <c r="A289" s="405" t="s">
        <v>1216</v>
      </c>
      <c r="B289" s="128" t="s">
        <v>1221</v>
      </c>
      <c r="C289" s="3"/>
      <c r="D289" s="3"/>
      <c r="E289" s="3"/>
      <c r="F289" s="3"/>
      <c r="G289" s="4"/>
      <c r="H289" s="78">
        <f>SUM(D290:D303)</f>
        <v>24</v>
      </c>
      <c r="I289" s="78">
        <f>COUNT(D290:D303)*2</f>
        <v>28</v>
      </c>
      <c r="J289" s="5"/>
      <c r="K289" s="6"/>
      <c r="L289" s="6"/>
      <c r="M289" s="6"/>
      <c r="N289" s="6"/>
      <c r="O289" s="6"/>
      <c r="P289" s="6"/>
      <c r="Q289" s="6"/>
      <c r="R289" s="6"/>
      <c r="S289" s="6"/>
      <c r="T289" s="6"/>
      <c r="U289" s="6"/>
      <c r="V289" s="6"/>
      <c r="W289" s="6"/>
      <c r="X289" s="6"/>
      <c r="Y289" s="6"/>
      <c r="Z289" s="6"/>
    </row>
    <row r="290" ht="47.25" customHeight="1">
      <c r="A290" s="148" t="s">
        <v>1227</v>
      </c>
      <c r="B290" s="122" t="s">
        <v>1228</v>
      </c>
      <c r="C290" s="110" t="s">
        <v>4017</v>
      </c>
      <c r="D290" s="108">
        <v>2.0</v>
      </c>
      <c r="E290" s="113" t="s">
        <v>4018</v>
      </c>
      <c r="F290" s="110" t="s">
        <v>4019</v>
      </c>
      <c r="G290" s="108"/>
      <c r="H290" s="78"/>
      <c r="I290" s="78"/>
      <c r="J290" s="5"/>
      <c r="K290" s="6"/>
      <c r="L290" s="6"/>
      <c r="M290" s="6"/>
      <c r="N290" s="6"/>
      <c r="O290" s="6"/>
      <c r="P290" s="6"/>
      <c r="Q290" s="6"/>
      <c r="R290" s="6"/>
      <c r="S290" s="6"/>
      <c r="T290" s="6"/>
      <c r="U290" s="6"/>
      <c r="V290" s="6"/>
      <c r="W290" s="6"/>
      <c r="X290" s="6"/>
      <c r="Y290" s="6"/>
      <c r="Z290" s="6"/>
    </row>
    <row r="291" ht="60.0" customHeight="1">
      <c r="A291" s="148"/>
      <c r="B291" s="406"/>
      <c r="C291" s="110" t="s">
        <v>4025</v>
      </c>
      <c r="D291" s="108">
        <v>2.0</v>
      </c>
      <c r="E291" s="113" t="s">
        <v>4018</v>
      </c>
      <c r="F291" s="110" t="s">
        <v>4027</v>
      </c>
      <c r="G291" s="108"/>
      <c r="H291" s="78"/>
      <c r="I291" s="78"/>
      <c r="J291" s="5"/>
      <c r="K291" s="6"/>
      <c r="L291" s="6"/>
      <c r="M291" s="6"/>
      <c r="N291" s="6"/>
      <c r="O291" s="6"/>
      <c r="P291" s="6"/>
      <c r="Q291" s="6"/>
      <c r="R291" s="6"/>
      <c r="S291" s="6"/>
      <c r="T291" s="6"/>
      <c r="U291" s="6"/>
      <c r="V291" s="6"/>
      <c r="W291" s="6"/>
      <c r="X291" s="6"/>
      <c r="Y291" s="6"/>
      <c r="Z291" s="6"/>
    </row>
    <row r="292" ht="60.0" customHeight="1">
      <c r="A292" s="148"/>
      <c r="B292" s="406"/>
      <c r="C292" s="110" t="s">
        <v>4028</v>
      </c>
      <c r="D292" s="108">
        <v>2.0</v>
      </c>
      <c r="E292" s="113" t="s">
        <v>1062</v>
      </c>
      <c r="F292" s="110" t="s">
        <v>4030</v>
      </c>
      <c r="G292" s="108"/>
      <c r="H292" s="78"/>
      <c r="I292" s="78"/>
      <c r="J292" s="5"/>
      <c r="K292" s="6"/>
      <c r="L292" s="6"/>
      <c r="M292" s="6"/>
      <c r="N292" s="6"/>
      <c r="O292" s="6"/>
      <c r="P292" s="6"/>
      <c r="Q292" s="6"/>
      <c r="R292" s="6"/>
      <c r="S292" s="6"/>
      <c r="T292" s="6"/>
      <c r="U292" s="6"/>
      <c r="V292" s="6"/>
      <c r="W292" s="6"/>
      <c r="X292" s="6"/>
      <c r="Y292" s="6"/>
      <c r="Z292" s="6"/>
    </row>
    <row r="293" ht="75.0" customHeight="1">
      <c r="A293" s="148" t="s">
        <v>1215</v>
      </c>
      <c r="B293" s="122" t="s">
        <v>1217</v>
      </c>
      <c r="C293" s="110" t="s">
        <v>4032</v>
      </c>
      <c r="D293" s="108">
        <v>2.0</v>
      </c>
      <c r="E293" s="113" t="s">
        <v>1352</v>
      </c>
      <c r="F293" s="110" t="s">
        <v>4034</v>
      </c>
      <c r="G293" s="108"/>
      <c r="H293" s="78"/>
      <c r="I293" s="78"/>
      <c r="J293" s="5"/>
      <c r="K293" s="6"/>
      <c r="L293" s="6"/>
      <c r="M293" s="6"/>
      <c r="N293" s="6"/>
      <c r="O293" s="6"/>
      <c r="P293" s="6"/>
      <c r="Q293" s="6"/>
      <c r="R293" s="6"/>
      <c r="S293" s="6"/>
      <c r="T293" s="6"/>
      <c r="U293" s="6"/>
      <c r="V293" s="6"/>
      <c r="W293" s="6"/>
      <c r="X293" s="6"/>
      <c r="Y293" s="6"/>
      <c r="Z293" s="6"/>
    </row>
    <row r="294" ht="60.0" customHeight="1">
      <c r="A294" s="148"/>
      <c r="B294" s="122"/>
      <c r="C294" s="110" t="s">
        <v>4037</v>
      </c>
      <c r="D294" s="108">
        <v>2.0</v>
      </c>
      <c r="E294" s="113" t="s">
        <v>1352</v>
      </c>
      <c r="F294" s="129" t="s">
        <v>4039</v>
      </c>
      <c r="G294" s="108"/>
      <c r="H294" s="78"/>
      <c r="I294" s="78"/>
      <c r="J294" s="5"/>
      <c r="K294" s="6"/>
      <c r="L294" s="6"/>
      <c r="M294" s="6"/>
      <c r="N294" s="6"/>
      <c r="O294" s="6"/>
      <c r="P294" s="6"/>
      <c r="Q294" s="6"/>
      <c r="R294" s="6"/>
      <c r="S294" s="6"/>
      <c r="T294" s="6"/>
      <c r="U294" s="6"/>
      <c r="V294" s="6"/>
      <c r="W294" s="6"/>
      <c r="X294" s="6"/>
      <c r="Y294" s="6"/>
      <c r="Z294" s="6"/>
    </row>
    <row r="295" ht="105.0" customHeight="1">
      <c r="A295" s="148"/>
      <c r="B295" s="122"/>
      <c r="C295" s="129" t="s">
        <v>4042</v>
      </c>
      <c r="D295" s="108">
        <v>2.0</v>
      </c>
      <c r="E295" s="113" t="s">
        <v>1352</v>
      </c>
      <c r="F295" s="407" t="s">
        <v>4044</v>
      </c>
      <c r="G295" s="108"/>
      <c r="H295" s="78"/>
      <c r="I295" s="78"/>
      <c r="J295" s="5"/>
      <c r="K295" s="6"/>
      <c r="L295" s="6"/>
      <c r="M295" s="6"/>
      <c r="N295" s="6"/>
      <c r="O295" s="6"/>
      <c r="P295" s="6"/>
      <c r="Q295" s="6"/>
      <c r="R295" s="6"/>
      <c r="S295" s="6"/>
      <c r="T295" s="6"/>
      <c r="U295" s="6"/>
      <c r="V295" s="6"/>
      <c r="W295" s="6"/>
      <c r="X295" s="6"/>
      <c r="Y295" s="6"/>
      <c r="Z295" s="6"/>
    </row>
    <row r="296" ht="45.0" customHeight="1">
      <c r="A296" s="148"/>
      <c r="B296" s="122"/>
      <c r="C296" s="129" t="s">
        <v>4050</v>
      </c>
      <c r="D296" s="108">
        <v>2.0</v>
      </c>
      <c r="E296" s="113" t="s">
        <v>158</v>
      </c>
      <c r="F296" s="407" t="s">
        <v>4051</v>
      </c>
      <c r="G296" s="108"/>
      <c r="H296" s="78"/>
      <c r="I296" s="78"/>
      <c r="J296" s="5"/>
      <c r="K296" s="6"/>
      <c r="L296" s="6"/>
      <c r="M296" s="6"/>
      <c r="N296" s="6"/>
      <c r="O296" s="6"/>
      <c r="P296" s="6"/>
      <c r="Q296" s="6"/>
      <c r="R296" s="6"/>
      <c r="S296" s="6"/>
      <c r="T296" s="6"/>
      <c r="U296" s="6"/>
      <c r="V296" s="6"/>
      <c r="W296" s="6"/>
      <c r="X296" s="6"/>
      <c r="Y296" s="6"/>
      <c r="Z296" s="6"/>
    </row>
    <row r="297" ht="60.0" customHeight="1">
      <c r="A297" s="148"/>
      <c r="B297" s="122"/>
      <c r="C297" s="129" t="s">
        <v>4053</v>
      </c>
      <c r="D297" s="108">
        <v>2.0</v>
      </c>
      <c r="E297" s="113" t="s">
        <v>158</v>
      </c>
      <c r="F297" s="407" t="s">
        <v>4055</v>
      </c>
      <c r="G297" s="108"/>
      <c r="H297" s="78"/>
      <c r="I297" s="78"/>
      <c r="J297" s="5"/>
      <c r="K297" s="6"/>
      <c r="L297" s="6"/>
      <c r="M297" s="6"/>
      <c r="N297" s="6"/>
      <c r="O297" s="6"/>
      <c r="P297" s="6"/>
      <c r="Q297" s="6"/>
      <c r="R297" s="6"/>
      <c r="S297" s="6"/>
      <c r="T297" s="6"/>
      <c r="U297" s="6"/>
      <c r="V297" s="6"/>
      <c r="W297" s="6"/>
      <c r="X297" s="6"/>
      <c r="Y297" s="6"/>
      <c r="Z297" s="6"/>
    </row>
    <row r="298" ht="150.0" customHeight="1">
      <c r="A298" s="148" t="s">
        <v>1218</v>
      </c>
      <c r="B298" s="115" t="s">
        <v>1219</v>
      </c>
      <c r="C298" s="129" t="s">
        <v>4057</v>
      </c>
      <c r="D298" s="108">
        <v>2.0</v>
      </c>
      <c r="E298" s="113" t="s">
        <v>473</v>
      </c>
      <c r="F298" s="110" t="s">
        <v>4060</v>
      </c>
      <c r="G298" s="108"/>
      <c r="H298" s="78"/>
      <c r="I298" s="78"/>
      <c r="J298" s="5"/>
      <c r="K298" s="6"/>
      <c r="L298" s="6"/>
      <c r="M298" s="6"/>
      <c r="N298" s="6"/>
      <c r="O298" s="6"/>
      <c r="P298" s="6"/>
      <c r="Q298" s="6"/>
      <c r="R298" s="6"/>
      <c r="S298" s="6"/>
      <c r="T298" s="6"/>
      <c r="U298" s="6"/>
      <c r="V298" s="6"/>
      <c r="W298" s="6"/>
      <c r="X298" s="6"/>
      <c r="Y298" s="6"/>
      <c r="Z298" s="6"/>
    </row>
    <row r="299" ht="60.0" customHeight="1">
      <c r="A299" s="148"/>
      <c r="B299" s="115"/>
      <c r="C299" s="110" t="s">
        <v>4063</v>
      </c>
      <c r="D299" s="108">
        <v>1.0</v>
      </c>
      <c r="E299" s="113" t="s">
        <v>473</v>
      </c>
      <c r="F299" s="108"/>
      <c r="G299" s="108" t="s">
        <v>4065</v>
      </c>
      <c r="H299" s="78"/>
      <c r="I299" s="78"/>
      <c r="J299" s="5"/>
      <c r="K299" s="6"/>
      <c r="L299" s="6"/>
      <c r="M299" s="6"/>
      <c r="N299" s="6"/>
      <c r="O299" s="6"/>
      <c r="P299" s="6"/>
      <c r="Q299" s="6"/>
      <c r="R299" s="6"/>
      <c r="S299" s="6"/>
      <c r="T299" s="6"/>
      <c r="U299" s="6"/>
      <c r="V299" s="6"/>
      <c r="W299" s="6"/>
      <c r="X299" s="6"/>
      <c r="Y299" s="6"/>
      <c r="Z299" s="6"/>
    </row>
    <row r="300" ht="30.0" customHeight="1">
      <c r="A300" s="148"/>
      <c r="B300" s="115"/>
      <c r="C300" s="110" t="s">
        <v>4068</v>
      </c>
      <c r="D300" s="108">
        <v>2.0</v>
      </c>
      <c r="E300" s="113" t="s">
        <v>331</v>
      </c>
      <c r="F300" s="5"/>
      <c r="G300" s="108"/>
      <c r="H300" s="78"/>
      <c r="I300" s="78"/>
      <c r="J300" s="5"/>
      <c r="K300" s="6"/>
      <c r="L300" s="6"/>
      <c r="M300" s="6"/>
      <c r="N300" s="6"/>
      <c r="O300" s="6"/>
      <c r="P300" s="6"/>
      <c r="Q300" s="6"/>
      <c r="R300" s="6"/>
      <c r="S300" s="6"/>
      <c r="T300" s="6"/>
      <c r="U300" s="6"/>
      <c r="V300" s="6"/>
      <c r="W300" s="6"/>
      <c r="X300" s="6"/>
      <c r="Y300" s="6"/>
      <c r="Z300" s="6"/>
    </row>
    <row r="301" ht="30.0" customHeight="1">
      <c r="A301" s="148"/>
      <c r="B301" s="115"/>
      <c r="C301" s="110" t="s">
        <v>4070</v>
      </c>
      <c r="D301" s="108">
        <v>2.0</v>
      </c>
      <c r="E301" s="113" t="s">
        <v>331</v>
      </c>
      <c r="F301" s="108"/>
      <c r="G301" s="108"/>
      <c r="H301" s="78"/>
      <c r="I301" s="78"/>
      <c r="J301" s="5"/>
      <c r="K301" s="6"/>
      <c r="L301" s="6"/>
      <c r="M301" s="6"/>
      <c r="N301" s="6"/>
      <c r="O301" s="6"/>
      <c r="P301" s="6"/>
      <c r="Q301" s="6"/>
      <c r="R301" s="6"/>
      <c r="S301" s="6"/>
      <c r="T301" s="6"/>
      <c r="U301" s="6"/>
      <c r="V301" s="6"/>
      <c r="W301" s="6"/>
      <c r="X301" s="6"/>
      <c r="Y301" s="6"/>
      <c r="Z301" s="6"/>
    </row>
    <row r="302" ht="45.0" customHeight="1">
      <c r="A302" s="148"/>
      <c r="B302" s="115"/>
      <c r="C302" s="110" t="s">
        <v>4073</v>
      </c>
      <c r="D302" s="108">
        <v>1.0</v>
      </c>
      <c r="E302" s="113" t="s">
        <v>1053</v>
      </c>
      <c r="F302" s="108"/>
      <c r="G302" s="108" t="s">
        <v>4075</v>
      </c>
      <c r="H302" s="78"/>
      <c r="I302" s="78"/>
      <c r="J302" s="5"/>
      <c r="K302" s="6"/>
      <c r="L302" s="6"/>
      <c r="M302" s="6"/>
      <c r="N302" s="6"/>
      <c r="O302" s="6"/>
      <c r="P302" s="6"/>
      <c r="Q302" s="6"/>
      <c r="R302" s="6"/>
      <c r="S302" s="6"/>
      <c r="T302" s="6"/>
      <c r="U302" s="6"/>
      <c r="V302" s="6"/>
      <c r="W302" s="6"/>
      <c r="X302" s="6"/>
      <c r="Y302" s="6"/>
      <c r="Z302" s="6"/>
    </row>
    <row r="303" ht="45.0" customHeight="1">
      <c r="A303" s="148"/>
      <c r="B303" s="115"/>
      <c r="C303" s="110" t="s">
        <v>4079</v>
      </c>
      <c r="D303" s="108">
        <v>0.0</v>
      </c>
      <c r="E303" s="113" t="s">
        <v>1053</v>
      </c>
      <c r="F303" s="110" t="s">
        <v>4081</v>
      </c>
      <c r="G303" s="108"/>
      <c r="H303" s="78"/>
      <c r="I303" s="78"/>
      <c r="J303" s="5"/>
      <c r="K303" s="6"/>
      <c r="L303" s="6"/>
      <c r="M303" s="6"/>
      <c r="N303" s="6"/>
      <c r="O303" s="6"/>
      <c r="P303" s="6"/>
      <c r="Q303" s="6"/>
      <c r="R303" s="6"/>
      <c r="S303" s="6"/>
      <c r="T303" s="6"/>
      <c r="U303" s="6"/>
      <c r="V303" s="6"/>
      <c r="W303" s="6"/>
      <c r="X303" s="6"/>
      <c r="Y303" s="6"/>
      <c r="Z303" s="6"/>
    </row>
    <row r="304" ht="18.75" customHeight="1">
      <c r="A304" s="396" t="s">
        <v>1220</v>
      </c>
      <c r="B304" s="128" t="s">
        <v>1222</v>
      </c>
      <c r="C304" s="3"/>
      <c r="D304" s="3"/>
      <c r="E304" s="3"/>
      <c r="F304" s="3"/>
      <c r="G304" s="4"/>
      <c r="H304" s="78">
        <f>SUM(D305:D308)</f>
        <v>1</v>
      </c>
      <c r="I304" s="78">
        <f>COUNT(D305:D308)*2</f>
        <v>8</v>
      </c>
      <c r="J304" s="5"/>
      <c r="K304" s="6"/>
      <c r="L304" s="6"/>
      <c r="M304" s="6"/>
      <c r="N304" s="6"/>
      <c r="O304" s="6"/>
      <c r="P304" s="6"/>
      <c r="Q304" s="6"/>
      <c r="R304" s="6"/>
      <c r="S304" s="6"/>
      <c r="T304" s="6"/>
      <c r="U304" s="6"/>
      <c r="V304" s="6"/>
      <c r="W304" s="6"/>
      <c r="X304" s="6"/>
      <c r="Y304" s="6"/>
      <c r="Z304" s="6"/>
    </row>
    <row r="305" ht="31.5" customHeight="1">
      <c r="A305" s="104" t="s">
        <v>1230</v>
      </c>
      <c r="B305" s="122" t="s">
        <v>1231</v>
      </c>
      <c r="C305" s="134" t="s">
        <v>3090</v>
      </c>
      <c r="D305" s="108">
        <v>1.0</v>
      </c>
      <c r="E305" s="113" t="s">
        <v>383</v>
      </c>
      <c r="F305" s="108"/>
      <c r="G305" s="108" t="s">
        <v>3260</v>
      </c>
      <c r="H305" s="78"/>
      <c r="I305" s="78"/>
      <c r="J305" s="5"/>
      <c r="K305" s="6"/>
      <c r="L305" s="6"/>
      <c r="M305" s="6"/>
      <c r="N305" s="6"/>
      <c r="O305" s="6"/>
      <c r="P305" s="6"/>
      <c r="Q305" s="6"/>
      <c r="R305" s="6"/>
      <c r="S305" s="6"/>
      <c r="T305" s="6"/>
      <c r="U305" s="6"/>
      <c r="V305" s="6"/>
      <c r="W305" s="6"/>
      <c r="X305" s="6"/>
      <c r="Y305" s="6"/>
      <c r="Z305" s="6"/>
    </row>
    <row r="306" ht="45.0" customHeight="1">
      <c r="A306" s="104"/>
      <c r="B306" s="122"/>
      <c r="C306" s="134" t="s">
        <v>3097</v>
      </c>
      <c r="D306" s="108">
        <v>0.0</v>
      </c>
      <c r="E306" s="113" t="s">
        <v>383</v>
      </c>
      <c r="F306" s="108"/>
      <c r="G306" s="108" t="s">
        <v>4100</v>
      </c>
      <c r="H306" s="78"/>
      <c r="I306" s="78"/>
      <c r="J306" s="5"/>
      <c r="K306" s="6"/>
      <c r="L306" s="6"/>
      <c r="M306" s="6"/>
      <c r="N306" s="6"/>
      <c r="O306" s="6"/>
      <c r="P306" s="6"/>
      <c r="Q306" s="6"/>
      <c r="R306" s="6"/>
      <c r="S306" s="6"/>
      <c r="T306" s="6"/>
      <c r="U306" s="6"/>
      <c r="V306" s="6"/>
      <c r="W306" s="6"/>
      <c r="X306" s="6"/>
      <c r="Y306" s="6"/>
      <c r="Z306" s="6"/>
    </row>
    <row r="307" ht="47.25" customHeight="1">
      <c r="A307" s="104" t="s">
        <v>1234</v>
      </c>
      <c r="B307" s="122" t="s">
        <v>1235</v>
      </c>
      <c r="C307" s="134" t="s">
        <v>3101</v>
      </c>
      <c r="D307" s="108">
        <v>0.0</v>
      </c>
      <c r="E307" s="113" t="s">
        <v>383</v>
      </c>
      <c r="F307" s="108"/>
      <c r="G307" s="108"/>
      <c r="H307" s="78"/>
      <c r="I307" s="78"/>
      <c r="J307" s="5"/>
      <c r="K307" s="6"/>
      <c r="L307" s="6"/>
      <c r="M307" s="6"/>
      <c r="N307" s="6"/>
      <c r="O307" s="6"/>
      <c r="P307" s="6"/>
      <c r="Q307" s="6"/>
      <c r="R307" s="6"/>
      <c r="S307" s="6"/>
      <c r="T307" s="6"/>
      <c r="U307" s="6"/>
      <c r="V307" s="6"/>
      <c r="W307" s="6"/>
      <c r="X307" s="6"/>
      <c r="Y307" s="6"/>
      <c r="Z307" s="6"/>
    </row>
    <row r="308" ht="45.0" customHeight="1">
      <c r="A308" s="104" t="s">
        <v>1236</v>
      </c>
      <c r="B308" s="115" t="s">
        <v>1237</v>
      </c>
      <c r="C308" s="134" t="s">
        <v>1253</v>
      </c>
      <c r="D308" s="108">
        <v>0.0</v>
      </c>
      <c r="E308" s="113" t="s">
        <v>158</v>
      </c>
      <c r="F308" s="108"/>
      <c r="G308" s="108"/>
      <c r="H308" s="78"/>
      <c r="I308" s="78"/>
      <c r="J308" s="5"/>
      <c r="K308" s="6"/>
      <c r="L308" s="6"/>
      <c r="M308" s="6"/>
      <c r="N308" s="6"/>
      <c r="O308" s="6"/>
      <c r="P308" s="6"/>
      <c r="Q308" s="6"/>
      <c r="R308" s="6"/>
      <c r="S308" s="6"/>
      <c r="T308" s="6"/>
      <c r="U308" s="6"/>
      <c r="V308" s="6"/>
      <c r="W308" s="6"/>
      <c r="X308" s="6"/>
      <c r="Y308" s="6"/>
      <c r="Z308" s="6"/>
    </row>
    <row r="309" ht="18.75" hidden="1" customHeight="1">
      <c r="A309" s="409" t="s">
        <v>1239</v>
      </c>
      <c r="B309" s="128" t="s">
        <v>1240</v>
      </c>
      <c r="C309" s="3"/>
      <c r="D309" s="3"/>
      <c r="E309" s="3"/>
      <c r="F309" s="3"/>
      <c r="G309" s="4"/>
      <c r="H309" s="78"/>
      <c r="I309" s="78"/>
      <c r="J309" s="5"/>
      <c r="K309" s="6"/>
      <c r="L309" s="6"/>
      <c r="M309" s="6"/>
      <c r="N309" s="6"/>
      <c r="O309" s="6"/>
      <c r="P309" s="6"/>
      <c r="Q309" s="6"/>
      <c r="R309" s="6"/>
      <c r="S309" s="6"/>
      <c r="T309" s="6"/>
      <c r="U309" s="6"/>
      <c r="V309" s="6"/>
      <c r="W309" s="6"/>
      <c r="X309" s="6"/>
      <c r="Y309" s="6"/>
      <c r="Z309" s="6"/>
    </row>
    <row r="310" ht="47.25" hidden="1" customHeight="1">
      <c r="A310" s="120" t="s">
        <v>1241</v>
      </c>
      <c r="B310" s="122" t="s">
        <v>1242</v>
      </c>
      <c r="C310" s="108"/>
      <c r="D310" s="108"/>
      <c r="E310" s="113"/>
      <c r="F310" s="108"/>
      <c r="G310" s="108"/>
      <c r="H310" s="78"/>
      <c r="I310" s="78"/>
      <c r="J310" s="5"/>
      <c r="K310" s="6"/>
      <c r="L310" s="6"/>
      <c r="M310" s="6"/>
      <c r="N310" s="6"/>
      <c r="O310" s="6"/>
      <c r="P310" s="6"/>
      <c r="Q310" s="6"/>
      <c r="R310" s="6"/>
      <c r="S310" s="6"/>
      <c r="T310" s="6"/>
      <c r="U310" s="6"/>
      <c r="V310" s="6"/>
      <c r="W310" s="6"/>
      <c r="X310" s="6"/>
      <c r="Y310" s="6"/>
      <c r="Z310" s="6"/>
    </row>
    <row r="311" ht="47.25" hidden="1" customHeight="1">
      <c r="A311" s="120" t="s">
        <v>1245</v>
      </c>
      <c r="B311" s="106" t="s">
        <v>1246</v>
      </c>
      <c r="C311" s="108"/>
      <c r="D311" s="108"/>
      <c r="E311" s="113"/>
      <c r="F311" s="108"/>
      <c r="G311" s="108"/>
      <c r="H311" s="78"/>
      <c r="I311" s="78"/>
      <c r="J311" s="5"/>
      <c r="K311" s="6"/>
      <c r="L311" s="6"/>
      <c r="M311" s="6"/>
      <c r="N311" s="6"/>
      <c r="O311" s="6"/>
      <c r="P311" s="6"/>
      <c r="Q311" s="6"/>
      <c r="R311" s="6"/>
      <c r="S311" s="6"/>
      <c r="T311" s="6"/>
      <c r="U311" s="6"/>
      <c r="V311" s="6"/>
      <c r="W311" s="6"/>
      <c r="X311" s="6"/>
      <c r="Y311" s="6"/>
      <c r="Z311" s="6"/>
    </row>
    <row r="312" ht="18.75" hidden="1" customHeight="1">
      <c r="A312" s="410" t="s">
        <v>1249</v>
      </c>
      <c r="B312" s="128" t="s">
        <v>1255</v>
      </c>
      <c r="C312" s="3"/>
      <c r="D312" s="3"/>
      <c r="E312" s="3"/>
      <c r="F312" s="3"/>
      <c r="G312" s="4"/>
      <c r="H312" s="78"/>
      <c r="I312" s="78"/>
      <c r="J312" s="5"/>
      <c r="K312" s="6"/>
      <c r="L312" s="6"/>
      <c r="M312" s="6"/>
      <c r="N312" s="6"/>
      <c r="O312" s="6"/>
      <c r="P312" s="6"/>
      <c r="Q312" s="6"/>
      <c r="R312" s="6"/>
      <c r="S312" s="6"/>
      <c r="T312" s="6"/>
      <c r="U312" s="6"/>
      <c r="V312" s="6"/>
      <c r="W312" s="6"/>
      <c r="X312" s="6"/>
      <c r="Y312" s="6"/>
      <c r="Z312" s="6"/>
    </row>
    <row r="313" ht="31.5" hidden="1" customHeight="1">
      <c r="A313" s="120" t="s">
        <v>1259</v>
      </c>
      <c r="B313" s="122" t="s">
        <v>1260</v>
      </c>
      <c r="C313" s="108"/>
      <c r="D313" s="108"/>
      <c r="E313" s="113"/>
      <c r="F313" s="108"/>
      <c r="G313" s="108"/>
      <c r="H313" s="78"/>
      <c r="I313" s="78"/>
      <c r="J313" s="5"/>
      <c r="K313" s="6"/>
      <c r="L313" s="6"/>
      <c r="M313" s="6"/>
      <c r="N313" s="6"/>
      <c r="O313" s="6"/>
      <c r="P313" s="6"/>
      <c r="Q313" s="6"/>
      <c r="R313" s="6"/>
      <c r="S313" s="6"/>
      <c r="T313" s="6"/>
      <c r="U313" s="6"/>
      <c r="V313" s="6"/>
      <c r="W313" s="6"/>
      <c r="X313" s="6"/>
      <c r="Y313" s="6"/>
      <c r="Z313" s="6"/>
    </row>
    <row r="314" ht="47.25" hidden="1" customHeight="1">
      <c r="A314" s="120" t="s">
        <v>1261</v>
      </c>
      <c r="B314" s="122" t="s">
        <v>1262</v>
      </c>
      <c r="C314" s="108"/>
      <c r="D314" s="108"/>
      <c r="E314" s="113"/>
      <c r="F314" s="108"/>
      <c r="G314" s="108"/>
      <c r="H314" s="78"/>
      <c r="I314" s="78"/>
      <c r="J314" s="5"/>
      <c r="K314" s="6"/>
      <c r="L314" s="6"/>
      <c r="M314" s="6"/>
      <c r="N314" s="6"/>
      <c r="O314" s="6"/>
      <c r="P314" s="6"/>
      <c r="Q314" s="6"/>
      <c r="R314" s="6"/>
      <c r="S314" s="6"/>
      <c r="T314" s="6"/>
      <c r="U314" s="6"/>
      <c r="V314" s="6"/>
      <c r="W314" s="6"/>
      <c r="X314" s="6"/>
      <c r="Y314" s="6"/>
      <c r="Z314" s="6"/>
    </row>
    <row r="315" ht="18.75" hidden="1" customHeight="1">
      <c r="A315" s="409" t="s">
        <v>1263</v>
      </c>
      <c r="B315" s="128" t="s">
        <v>1269</v>
      </c>
      <c r="C315" s="3"/>
      <c r="D315" s="3"/>
      <c r="E315" s="3"/>
      <c r="F315" s="3"/>
      <c r="G315" s="4"/>
      <c r="H315" s="78"/>
      <c r="I315" s="78"/>
      <c r="J315" s="5"/>
      <c r="K315" s="6"/>
      <c r="L315" s="6"/>
      <c r="M315" s="6"/>
      <c r="N315" s="6"/>
      <c r="O315" s="6"/>
      <c r="P315" s="6"/>
      <c r="Q315" s="6"/>
      <c r="R315" s="6"/>
      <c r="S315" s="6"/>
      <c r="T315" s="6"/>
      <c r="U315" s="6"/>
      <c r="V315" s="6"/>
      <c r="W315" s="6"/>
      <c r="X315" s="6"/>
      <c r="Y315" s="6"/>
      <c r="Z315" s="6"/>
    </row>
    <row r="316" ht="47.25" hidden="1" customHeight="1">
      <c r="A316" s="120" t="s">
        <v>1265</v>
      </c>
      <c r="B316" s="122" t="s">
        <v>1266</v>
      </c>
      <c r="C316" s="134"/>
      <c r="D316" s="108"/>
      <c r="E316" s="113"/>
      <c r="F316" s="108"/>
      <c r="G316" s="108"/>
      <c r="H316" s="78"/>
      <c r="I316" s="78"/>
      <c r="J316" s="5"/>
      <c r="K316" s="6"/>
      <c r="L316" s="6"/>
      <c r="M316" s="6"/>
      <c r="N316" s="6"/>
      <c r="O316" s="6"/>
      <c r="P316" s="6"/>
      <c r="Q316" s="6"/>
      <c r="R316" s="6"/>
      <c r="S316" s="6"/>
      <c r="T316" s="6"/>
      <c r="U316" s="6"/>
      <c r="V316" s="6"/>
      <c r="W316" s="6"/>
      <c r="X316" s="6"/>
      <c r="Y316" s="6"/>
      <c r="Z316" s="6"/>
    </row>
    <row r="317" ht="47.25" hidden="1" customHeight="1">
      <c r="A317" s="120" t="s">
        <v>1267</v>
      </c>
      <c r="B317" s="122" t="s">
        <v>1268</v>
      </c>
      <c r="C317" s="108"/>
      <c r="D317" s="108"/>
      <c r="E317" s="113"/>
      <c r="F317" s="108"/>
      <c r="G317" s="108"/>
      <c r="H317" s="78"/>
      <c r="I317" s="78"/>
      <c r="J317" s="5"/>
      <c r="K317" s="6"/>
      <c r="L317" s="6"/>
      <c r="M317" s="6"/>
      <c r="N317" s="6"/>
      <c r="O317" s="6"/>
      <c r="P317" s="6"/>
      <c r="Q317" s="6"/>
      <c r="R317" s="6"/>
      <c r="S317" s="6"/>
      <c r="T317" s="6"/>
      <c r="U317" s="6"/>
      <c r="V317" s="6"/>
      <c r="W317" s="6"/>
      <c r="X317" s="6"/>
      <c r="Y317" s="6"/>
      <c r="Z317" s="6"/>
    </row>
    <row r="318" ht="47.25" hidden="1" customHeight="1">
      <c r="A318" s="120" t="s">
        <v>1270</v>
      </c>
      <c r="B318" s="172" t="s">
        <v>1271</v>
      </c>
      <c r="C318" s="108"/>
      <c r="D318" s="108"/>
      <c r="E318" s="113"/>
      <c r="F318" s="108"/>
      <c r="G318" s="108"/>
      <c r="H318" s="78"/>
      <c r="I318" s="78"/>
      <c r="J318" s="5"/>
      <c r="K318" s="6"/>
      <c r="L318" s="6"/>
      <c r="M318" s="6"/>
      <c r="N318" s="6"/>
      <c r="O318" s="6"/>
      <c r="P318" s="6"/>
      <c r="Q318" s="6"/>
      <c r="R318" s="6"/>
      <c r="S318" s="6"/>
      <c r="T318" s="6"/>
      <c r="U318" s="6"/>
      <c r="V318" s="6"/>
      <c r="W318" s="6"/>
      <c r="X318" s="6"/>
      <c r="Y318" s="6"/>
      <c r="Z318" s="6"/>
    </row>
    <row r="319" ht="18.75" customHeight="1">
      <c r="A319" s="396" t="s">
        <v>1273</v>
      </c>
      <c r="B319" s="128" t="s">
        <v>1275</v>
      </c>
      <c r="C319" s="3"/>
      <c r="D319" s="3"/>
      <c r="E319" s="3"/>
      <c r="F319" s="3"/>
      <c r="G319" s="4"/>
      <c r="H319" s="78">
        <f>SUM(D320:D323)</f>
        <v>5</v>
      </c>
      <c r="I319" s="78">
        <f>COUNT(D320:D323)*2</f>
        <v>8</v>
      </c>
      <c r="J319" s="5"/>
      <c r="K319" s="6"/>
      <c r="L319" s="6"/>
      <c r="M319" s="6"/>
      <c r="N319" s="6"/>
      <c r="O319" s="6"/>
      <c r="P319" s="6"/>
      <c r="Q319" s="6"/>
      <c r="R319" s="6"/>
      <c r="S319" s="6"/>
      <c r="T319" s="6"/>
      <c r="U319" s="6"/>
      <c r="V319" s="6"/>
      <c r="W319" s="6"/>
      <c r="X319" s="6"/>
      <c r="Y319" s="6"/>
      <c r="Z319" s="6"/>
    </row>
    <row r="320" ht="31.5" customHeight="1">
      <c r="A320" s="104" t="s">
        <v>1278</v>
      </c>
      <c r="B320" s="122" t="s">
        <v>1279</v>
      </c>
      <c r="C320" s="122" t="s">
        <v>3134</v>
      </c>
      <c r="D320" s="108">
        <v>1.0</v>
      </c>
      <c r="E320" s="113" t="s">
        <v>473</v>
      </c>
      <c r="F320" s="108"/>
      <c r="G320" s="108" t="s">
        <v>1303</v>
      </c>
      <c r="H320" s="78"/>
      <c r="I320" s="78"/>
      <c r="J320" s="5"/>
      <c r="K320" s="6"/>
      <c r="L320" s="6"/>
      <c r="M320" s="6"/>
      <c r="N320" s="6"/>
      <c r="O320" s="6"/>
      <c r="P320" s="6"/>
      <c r="Q320" s="6"/>
      <c r="R320" s="6"/>
      <c r="S320" s="6"/>
      <c r="T320" s="6"/>
      <c r="U320" s="6"/>
      <c r="V320" s="6"/>
      <c r="W320" s="6"/>
      <c r="X320" s="6"/>
      <c r="Y320" s="6"/>
      <c r="Z320" s="6"/>
    </row>
    <row r="321" ht="60.0" customHeight="1">
      <c r="A321" s="104" t="s">
        <v>1282</v>
      </c>
      <c r="B321" s="122" t="s">
        <v>1283</v>
      </c>
      <c r="C321" s="115" t="s">
        <v>1285</v>
      </c>
      <c r="D321" s="108">
        <v>2.0</v>
      </c>
      <c r="E321" s="113" t="s">
        <v>1062</v>
      </c>
      <c r="F321" s="115" t="s">
        <v>1286</v>
      </c>
      <c r="G321" s="108"/>
      <c r="H321" s="78"/>
      <c r="I321" s="78"/>
      <c r="J321" s="5"/>
      <c r="K321" s="6"/>
      <c r="L321" s="6"/>
      <c r="M321" s="6"/>
      <c r="N321" s="6"/>
      <c r="O321" s="6"/>
      <c r="P321" s="6"/>
      <c r="Q321" s="6"/>
      <c r="R321" s="6"/>
      <c r="S321" s="6"/>
      <c r="T321" s="6"/>
      <c r="U321" s="6"/>
      <c r="V321" s="6"/>
      <c r="W321" s="6"/>
      <c r="X321" s="6"/>
      <c r="Y321" s="6"/>
      <c r="Z321" s="6"/>
    </row>
    <row r="322" ht="30.0" customHeight="1">
      <c r="A322" s="104"/>
      <c r="B322" s="122"/>
      <c r="C322" s="115" t="s">
        <v>1289</v>
      </c>
      <c r="D322" s="108">
        <v>2.0</v>
      </c>
      <c r="E322" s="113" t="s">
        <v>473</v>
      </c>
      <c r="F322" s="113"/>
      <c r="G322" s="108"/>
      <c r="H322" s="78"/>
      <c r="I322" s="78"/>
      <c r="J322" s="5"/>
      <c r="K322" s="6"/>
      <c r="L322" s="6"/>
      <c r="M322" s="6"/>
      <c r="N322" s="6"/>
      <c r="O322" s="6"/>
      <c r="P322" s="6"/>
      <c r="Q322" s="6"/>
      <c r="R322" s="6"/>
      <c r="S322" s="6"/>
      <c r="T322" s="6"/>
      <c r="U322" s="6"/>
      <c r="V322" s="6"/>
      <c r="W322" s="6"/>
      <c r="X322" s="6"/>
      <c r="Y322" s="6"/>
      <c r="Z322" s="6"/>
    </row>
    <row r="323" ht="63.0" customHeight="1">
      <c r="A323" s="104" t="s">
        <v>1290</v>
      </c>
      <c r="B323" s="122" t="s">
        <v>1291</v>
      </c>
      <c r="C323" s="134" t="s">
        <v>1292</v>
      </c>
      <c r="D323" s="108">
        <v>0.0</v>
      </c>
      <c r="E323" s="113" t="s">
        <v>331</v>
      </c>
      <c r="F323" s="108"/>
      <c r="G323" s="108"/>
      <c r="H323" s="78"/>
      <c r="I323" s="78"/>
      <c r="J323" s="5"/>
      <c r="K323" s="6"/>
      <c r="L323" s="6"/>
      <c r="M323" s="6"/>
      <c r="N323" s="6"/>
      <c r="O323" s="6"/>
      <c r="P323" s="6"/>
      <c r="Q323" s="6"/>
      <c r="R323" s="6"/>
      <c r="S323" s="6"/>
      <c r="T323" s="6"/>
      <c r="U323" s="6"/>
      <c r="V323" s="6"/>
      <c r="W323" s="6"/>
      <c r="X323" s="6"/>
      <c r="Y323" s="6"/>
      <c r="Z323" s="6"/>
    </row>
    <row r="324" ht="18.75" customHeight="1">
      <c r="A324" s="396" t="s">
        <v>1293</v>
      </c>
      <c r="B324" s="411" t="s">
        <v>1294</v>
      </c>
      <c r="C324" s="3"/>
      <c r="D324" s="3"/>
      <c r="E324" s="3"/>
      <c r="F324" s="3"/>
      <c r="G324" s="4"/>
      <c r="H324" s="78">
        <f>SUM(D325)</f>
        <v>0</v>
      </c>
      <c r="I324" s="78">
        <f>COUNT(D325)*2</f>
        <v>2</v>
      </c>
      <c r="J324" s="5"/>
      <c r="K324" s="6"/>
      <c r="L324" s="6"/>
      <c r="M324" s="6"/>
      <c r="N324" s="6"/>
      <c r="O324" s="6"/>
      <c r="P324" s="6"/>
      <c r="Q324" s="6"/>
      <c r="R324" s="6"/>
      <c r="S324" s="6"/>
      <c r="T324" s="6"/>
      <c r="U324" s="6"/>
      <c r="V324" s="6"/>
      <c r="W324" s="6"/>
      <c r="X324" s="6"/>
      <c r="Y324" s="6"/>
      <c r="Z324" s="6"/>
    </row>
    <row r="325" ht="75.0" customHeight="1">
      <c r="A325" s="104" t="s">
        <v>1296</v>
      </c>
      <c r="B325" s="110" t="s">
        <v>1297</v>
      </c>
      <c r="C325" s="134" t="s">
        <v>1299</v>
      </c>
      <c r="D325" s="108">
        <v>0.0</v>
      </c>
      <c r="E325" s="113" t="s">
        <v>158</v>
      </c>
      <c r="F325" s="110" t="s">
        <v>1306</v>
      </c>
      <c r="G325" s="108"/>
      <c r="H325" s="78"/>
      <c r="I325" s="78"/>
      <c r="J325" s="5"/>
      <c r="K325" s="6"/>
      <c r="L325" s="6"/>
      <c r="M325" s="6"/>
      <c r="N325" s="6"/>
      <c r="O325" s="6"/>
      <c r="P325" s="6"/>
      <c r="Q325" s="6"/>
      <c r="R325" s="6"/>
      <c r="S325" s="6"/>
      <c r="T325" s="6"/>
      <c r="U325" s="6"/>
      <c r="V325" s="6"/>
      <c r="W325" s="6"/>
      <c r="X325" s="6"/>
      <c r="Y325" s="6"/>
      <c r="Z325" s="6"/>
    </row>
    <row r="326" ht="30.0" hidden="1" customHeight="1">
      <c r="A326" s="120" t="s">
        <v>1301</v>
      </c>
      <c r="B326" s="110" t="s">
        <v>1302</v>
      </c>
      <c r="C326" s="108"/>
      <c r="D326" s="108"/>
      <c r="E326" s="113"/>
      <c r="F326" s="108"/>
      <c r="G326" s="108"/>
      <c r="H326" s="78"/>
      <c r="I326" s="78"/>
      <c r="J326" s="5"/>
      <c r="K326" s="6"/>
      <c r="L326" s="6"/>
      <c r="M326" s="6"/>
      <c r="N326" s="6"/>
      <c r="O326" s="6"/>
      <c r="P326" s="6"/>
      <c r="Q326" s="6"/>
      <c r="R326" s="6"/>
      <c r="S326" s="6"/>
      <c r="T326" s="6"/>
      <c r="U326" s="6"/>
      <c r="V326" s="6"/>
      <c r="W326" s="6"/>
      <c r="X326" s="6"/>
      <c r="Y326" s="6"/>
      <c r="Z326" s="6"/>
    </row>
    <row r="327" ht="18.75" customHeight="1">
      <c r="A327" s="308"/>
      <c r="B327" s="90" t="s">
        <v>1304</v>
      </c>
      <c r="C327" s="3"/>
      <c r="D327" s="3"/>
      <c r="E327" s="3"/>
      <c r="F327" s="3"/>
      <c r="G327" s="97"/>
      <c r="H327" s="78">
        <f t="shared" ref="H327:I327" si="5">H328+H339+H347+H358+H368+H371+H377+H391+H400+H416+H423+H427+H458+H476</f>
        <v>97</v>
      </c>
      <c r="I327" s="78">
        <f t="shared" si="5"/>
        <v>198</v>
      </c>
      <c r="J327" s="5"/>
      <c r="K327" s="6"/>
      <c r="L327" s="6"/>
      <c r="M327" s="6"/>
      <c r="N327" s="6"/>
      <c r="O327" s="6"/>
      <c r="P327" s="6"/>
      <c r="Q327" s="6"/>
      <c r="R327" s="6"/>
      <c r="S327" s="6"/>
      <c r="T327" s="6"/>
      <c r="U327" s="6"/>
      <c r="V327" s="6"/>
      <c r="W327" s="6"/>
      <c r="X327" s="6"/>
      <c r="Y327" s="6"/>
      <c r="Z327" s="6"/>
    </row>
    <row r="328" ht="18.75" customHeight="1">
      <c r="A328" s="396" t="s">
        <v>1308</v>
      </c>
      <c r="B328" s="128" t="s">
        <v>1309</v>
      </c>
      <c r="C328" s="3"/>
      <c r="D328" s="3"/>
      <c r="E328" s="3"/>
      <c r="F328" s="3"/>
      <c r="G328" s="4"/>
      <c r="H328" s="78">
        <f>SUM(D329:D338)</f>
        <v>18</v>
      </c>
      <c r="I328" s="78">
        <f>COUNT(D329:D338)*2</f>
        <v>20</v>
      </c>
      <c r="J328" s="5"/>
      <c r="K328" s="6"/>
      <c r="L328" s="6"/>
      <c r="M328" s="6"/>
      <c r="N328" s="6"/>
      <c r="O328" s="6"/>
      <c r="P328" s="6"/>
      <c r="Q328" s="6"/>
      <c r="R328" s="6"/>
      <c r="S328" s="6"/>
      <c r="T328" s="6"/>
      <c r="U328" s="6"/>
      <c r="V328" s="6"/>
      <c r="W328" s="6"/>
      <c r="X328" s="6"/>
      <c r="Y328" s="6"/>
      <c r="Z328" s="6"/>
    </row>
    <row r="329" ht="45.0" customHeight="1">
      <c r="A329" s="104" t="s">
        <v>1310</v>
      </c>
      <c r="B329" s="122" t="s">
        <v>1311</v>
      </c>
      <c r="C329" s="115" t="s">
        <v>1312</v>
      </c>
      <c r="D329" s="108">
        <v>2.0</v>
      </c>
      <c r="E329" s="350" t="s">
        <v>1053</v>
      </c>
      <c r="F329" s="5"/>
      <c r="G329" s="108"/>
      <c r="H329" s="78"/>
      <c r="I329" s="78"/>
      <c r="J329" s="5"/>
      <c r="K329" s="6"/>
      <c r="L329" s="6"/>
      <c r="M329" s="6"/>
      <c r="N329" s="6"/>
      <c r="O329" s="6"/>
      <c r="P329" s="6"/>
      <c r="Q329" s="6"/>
      <c r="R329" s="6"/>
      <c r="S329" s="6"/>
      <c r="T329" s="6"/>
      <c r="U329" s="6"/>
      <c r="V329" s="6"/>
      <c r="W329" s="6"/>
      <c r="X329" s="6"/>
      <c r="Y329" s="6"/>
      <c r="Z329" s="6"/>
    </row>
    <row r="330" ht="45.0" customHeight="1">
      <c r="A330" s="104"/>
      <c r="B330" s="122"/>
      <c r="C330" s="115" t="s">
        <v>1324</v>
      </c>
      <c r="D330" s="108">
        <v>2.0</v>
      </c>
      <c r="E330" s="350" t="s">
        <v>1053</v>
      </c>
      <c r="F330" s="115" t="s">
        <v>1325</v>
      </c>
      <c r="G330" s="108"/>
      <c r="H330" s="78"/>
      <c r="I330" s="78"/>
      <c r="J330" s="5"/>
      <c r="K330" s="6"/>
      <c r="L330" s="6"/>
      <c r="M330" s="6"/>
      <c r="N330" s="6"/>
      <c r="O330" s="6"/>
      <c r="P330" s="6"/>
      <c r="Q330" s="6"/>
      <c r="R330" s="6"/>
      <c r="S330" s="6"/>
      <c r="T330" s="6"/>
      <c r="U330" s="6"/>
      <c r="V330" s="6"/>
      <c r="W330" s="6"/>
      <c r="X330" s="6"/>
      <c r="Y330" s="6"/>
      <c r="Z330" s="6"/>
    </row>
    <row r="331" ht="47.25" customHeight="1">
      <c r="A331" s="104" t="s">
        <v>1317</v>
      </c>
      <c r="B331" s="122" t="s">
        <v>1318</v>
      </c>
      <c r="C331" s="122" t="s">
        <v>1906</v>
      </c>
      <c r="D331" s="108">
        <v>2.0</v>
      </c>
      <c r="E331" s="350"/>
      <c r="F331" s="108"/>
      <c r="G331" s="108"/>
      <c r="H331" s="78"/>
      <c r="I331" s="78"/>
      <c r="J331" s="5"/>
      <c r="K331" s="6"/>
      <c r="L331" s="6"/>
      <c r="M331" s="6"/>
      <c r="N331" s="6"/>
      <c r="O331" s="6"/>
      <c r="P331" s="6"/>
      <c r="Q331" s="6"/>
      <c r="R331" s="6"/>
      <c r="S331" s="6"/>
      <c r="T331" s="6"/>
      <c r="U331" s="6"/>
      <c r="V331" s="6"/>
      <c r="W331" s="6"/>
      <c r="X331" s="6"/>
      <c r="Y331" s="6"/>
      <c r="Z331" s="6"/>
    </row>
    <row r="332" ht="31.5" customHeight="1">
      <c r="A332" s="104" t="s">
        <v>1326</v>
      </c>
      <c r="B332" s="122" t="s">
        <v>1328</v>
      </c>
      <c r="C332" s="134" t="s">
        <v>4138</v>
      </c>
      <c r="D332" s="108">
        <v>2.0</v>
      </c>
      <c r="E332" s="350"/>
      <c r="F332" s="108"/>
      <c r="G332" s="108"/>
      <c r="H332" s="78"/>
      <c r="I332" s="78"/>
      <c r="J332" s="5"/>
      <c r="K332" s="6"/>
      <c r="L332" s="6"/>
      <c r="M332" s="6"/>
      <c r="N332" s="6"/>
      <c r="O332" s="6"/>
      <c r="P332" s="6"/>
      <c r="Q332" s="6"/>
      <c r="R332" s="6"/>
      <c r="S332" s="6"/>
      <c r="T332" s="6"/>
      <c r="U332" s="6"/>
      <c r="V332" s="6"/>
      <c r="W332" s="6"/>
      <c r="X332" s="6"/>
      <c r="Y332" s="6"/>
      <c r="Z332" s="6"/>
    </row>
    <row r="333" ht="60.0" customHeight="1">
      <c r="A333" s="104"/>
      <c r="B333" s="122"/>
      <c r="C333" s="134" t="s">
        <v>4139</v>
      </c>
      <c r="D333" s="108">
        <v>2.0</v>
      </c>
      <c r="E333" s="350" t="s">
        <v>158</v>
      </c>
      <c r="F333" s="110" t="s">
        <v>4141</v>
      </c>
      <c r="G333" s="108"/>
      <c r="H333" s="78"/>
      <c r="I333" s="78"/>
      <c r="J333" s="5"/>
      <c r="K333" s="6"/>
      <c r="L333" s="6"/>
      <c r="M333" s="6"/>
      <c r="N333" s="6"/>
      <c r="O333" s="6"/>
      <c r="P333" s="6"/>
      <c r="Q333" s="6"/>
      <c r="R333" s="6"/>
      <c r="S333" s="6"/>
      <c r="T333" s="6"/>
      <c r="U333" s="6"/>
      <c r="V333" s="6"/>
      <c r="W333" s="6"/>
      <c r="X333" s="6"/>
      <c r="Y333" s="6"/>
      <c r="Z333" s="6"/>
    </row>
    <row r="334" ht="60.0" customHeight="1">
      <c r="A334" s="104"/>
      <c r="B334" s="122"/>
      <c r="C334" s="134" t="s">
        <v>4142</v>
      </c>
      <c r="D334" s="108">
        <v>2.0</v>
      </c>
      <c r="E334" s="350" t="s">
        <v>158</v>
      </c>
      <c r="F334" s="110" t="s">
        <v>4143</v>
      </c>
      <c r="G334" s="108"/>
      <c r="H334" s="78"/>
      <c r="I334" s="78"/>
      <c r="J334" s="5"/>
      <c r="K334" s="6"/>
      <c r="L334" s="6"/>
      <c r="M334" s="6"/>
      <c r="N334" s="6"/>
      <c r="O334" s="6"/>
      <c r="P334" s="6"/>
      <c r="Q334" s="6"/>
      <c r="R334" s="6"/>
      <c r="S334" s="6"/>
      <c r="T334" s="6"/>
      <c r="U334" s="6"/>
      <c r="V334" s="6"/>
      <c r="W334" s="6"/>
      <c r="X334" s="6"/>
      <c r="Y334" s="6"/>
      <c r="Z334" s="6"/>
    </row>
    <row r="335" ht="75.0" customHeight="1">
      <c r="A335" s="104"/>
      <c r="B335" s="122"/>
      <c r="C335" s="134" t="s">
        <v>4145</v>
      </c>
      <c r="D335" s="108">
        <v>2.0</v>
      </c>
      <c r="E335" s="350" t="s">
        <v>158</v>
      </c>
      <c r="F335" s="110" t="s">
        <v>4146</v>
      </c>
      <c r="G335" s="108"/>
      <c r="H335" s="78"/>
      <c r="I335" s="78"/>
      <c r="J335" s="5"/>
      <c r="K335" s="6"/>
      <c r="L335" s="6"/>
      <c r="M335" s="6"/>
      <c r="N335" s="6"/>
      <c r="O335" s="6"/>
      <c r="P335" s="6"/>
      <c r="Q335" s="6"/>
      <c r="R335" s="6"/>
      <c r="S335" s="6"/>
      <c r="T335" s="6"/>
      <c r="U335" s="6"/>
      <c r="V335" s="6"/>
      <c r="W335" s="6"/>
      <c r="X335" s="6"/>
      <c r="Y335" s="6"/>
      <c r="Z335" s="6"/>
    </row>
    <row r="336" ht="30.0" customHeight="1">
      <c r="A336" s="104"/>
      <c r="B336" s="122"/>
      <c r="C336" s="115" t="s">
        <v>1332</v>
      </c>
      <c r="D336" s="108">
        <v>2.0</v>
      </c>
      <c r="E336" s="350" t="s">
        <v>1330</v>
      </c>
      <c r="F336" s="110"/>
      <c r="G336" s="108"/>
      <c r="H336" s="78"/>
      <c r="I336" s="78"/>
      <c r="J336" s="5"/>
      <c r="K336" s="6"/>
      <c r="L336" s="6"/>
      <c r="M336" s="6"/>
      <c r="N336" s="6"/>
      <c r="O336" s="6"/>
      <c r="P336" s="6"/>
      <c r="Q336" s="6"/>
      <c r="R336" s="6"/>
      <c r="S336" s="6"/>
      <c r="T336" s="6"/>
      <c r="U336" s="6"/>
      <c r="V336" s="6"/>
      <c r="W336" s="6"/>
      <c r="X336" s="6"/>
      <c r="Y336" s="6"/>
      <c r="Z336" s="6"/>
    </row>
    <row r="337" ht="30.0" customHeight="1">
      <c r="A337" s="104"/>
      <c r="B337" s="122"/>
      <c r="C337" s="115" t="s">
        <v>1340</v>
      </c>
      <c r="D337" s="108">
        <v>2.0</v>
      </c>
      <c r="E337" s="18" t="s">
        <v>1053</v>
      </c>
      <c r="F337" s="110"/>
      <c r="G337" s="108"/>
      <c r="H337" s="78"/>
      <c r="I337" s="78"/>
      <c r="J337" s="5"/>
      <c r="K337" s="6"/>
      <c r="L337" s="6"/>
      <c r="M337" s="6"/>
      <c r="N337" s="6"/>
      <c r="O337" s="6"/>
      <c r="P337" s="6"/>
      <c r="Q337" s="6"/>
      <c r="R337" s="6"/>
      <c r="S337" s="6"/>
      <c r="T337" s="6"/>
      <c r="U337" s="6"/>
      <c r="V337" s="6"/>
      <c r="W337" s="6"/>
      <c r="X337" s="6"/>
      <c r="Y337" s="6"/>
      <c r="Z337" s="6"/>
    </row>
    <row r="338" ht="47.25" customHeight="1">
      <c r="A338" s="104" t="s">
        <v>1341</v>
      </c>
      <c r="B338" s="106" t="s">
        <v>1342</v>
      </c>
      <c r="C338" s="401" t="s">
        <v>3332</v>
      </c>
      <c r="D338" s="108">
        <v>0.0</v>
      </c>
      <c r="E338" s="350" t="s">
        <v>386</v>
      </c>
      <c r="F338" s="191"/>
      <c r="G338" s="108"/>
      <c r="H338" s="78"/>
      <c r="I338" s="78"/>
      <c r="J338" s="5"/>
      <c r="K338" s="6"/>
      <c r="L338" s="6"/>
      <c r="M338" s="6"/>
      <c r="N338" s="6"/>
      <c r="O338" s="6"/>
      <c r="P338" s="6"/>
      <c r="Q338" s="6"/>
      <c r="R338" s="6"/>
      <c r="S338" s="6"/>
      <c r="T338" s="6"/>
      <c r="U338" s="6"/>
      <c r="V338" s="6"/>
      <c r="W338" s="6"/>
      <c r="X338" s="6"/>
      <c r="Y338" s="6"/>
      <c r="Z338" s="6"/>
    </row>
    <row r="339" ht="18.75" customHeight="1">
      <c r="A339" s="396" t="s">
        <v>1344</v>
      </c>
      <c r="B339" s="128" t="s">
        <v>1345</v>
      </c>
      <c r="C339" s="3"/>
      <c r="D339" s="3"/>
      <c r="E339" s="3"/>
      <c r="F339" s="3"/>
      <c r="G339" s="4"/>
      <c r="H339" s="78">
        <f>SUM(D340:D346)</f>
        <v>9</v>
      </c>
      <c r="I339" s="78">
        <f>COUNT(D340:D346)*2</f>
        <v>14</v>
      </c>
      <c r="J339" s="5"/>
      <c r="K339" s="6"/>
      <c r="L339" s="6"/>
      <c r="M339" s="6"/>
      <c r="N339" s="6"/>
      <c r="O339" s="6"/>
      <c r="P339" s="6"/>
      <c r="Q339" s="6"/>
      <c r="R339" s="6"/>
      <c r="S339" s="6"/>
      <c r="T339" s="6"/>
      <c r="U339" s="6"/>
      <c r="V339" s="6"/>
      <c r="W339" s="6"/>
      <c r="X339" s="6"/>
      <c r="Y339" s="6"/>
      <c r="Z339" s="6"/>
    </row>
    <row r="340" ht="75.0" customHeight="1">
      <c r="A340" s="104" t="s">
        <v>1347</v>
      </c>
      <c r="B340" s="122" t="s">
        <v>1348</v>
      </c>
      <c r="C340" s="134" t="s">
        <v>3315</v>
      </c>
      <c r="D340" s="147">
        <v>2.0</v>
      </c>
      <c r="E340" s="337" t="s">
        <v>1062</v>
      </c>
      <c r="F340" s="129"/>
      <c r="G340" s="108"/>
      <c r="H340" s="78"/>
      <c r="I340" s="78"/>
      <c r="J340" s="5"/>
      <c r="K340" s="6"/>
      <c r="L340" s="6"/>
      <c r="M340" s="6"/>
      <c r="N340" s="6"/>
      <c r="O340" s="6"/>
      <c r="P340" s="6"/>
      <c r="Q340" s="6"/>
      <c r="R340" s="6"/>
      <c r="S340" s="6"/>
      <c r="T340" s="6"/>
      <c r="U340" s="6"/>
      <c r="V340" s="6"/>
      <c r="W340" s="6"/>
      <c r="X340" s="6"/>
      <c r="Y340" s="6"/>
      <c r="Z340" s="6"/>
    </row>
    <row r="341" ht="30.0" customHeight="1">
      <c r="A341" s="104"/>
      <c r="B341" s="122"/>
      <c r="C341" s="134" t="s">
        <v>1321</v>
      </c>
      <c r="D341" s="147">
        <v>1.0</v>
      </c>
      <c r="E341" s="113" t="s">
        <v>1053</v>
      </c>
      <c r="F341" s="129"/>
      <c r="G341" s="108" t="s">
        <v>4163</v>
      </c>
      <c r="H341" s="78"/>
      <c r="I341" s="78"/>
      <c r="J341" s="5"/>
      <c r="K341" s="6"/>
      <c r="L341" s="6"/>
      <c r="M341" s="6"/>
      <c r="N341" s="6"/>
      <c r="O341" s="6"/>
      <c r="P341" s="6"/>
      <c r="Q341" s="6"/>
      <c r="R341" s="6"/>
      <c r="S341" s="6"/>
      <c r="T341" s="6"/>
      <c r="U341" s="6"/>
      <c r="V341" s="6"/>
      <c r="W341" s="6"/>
      <c r="X341" s="6"/>
      <c r="Y341" s="6"/>
      <c r="Z341" s="6"/>
    </row>
    <row r="342" ht="45.0" customHeight="1">
      <c r="A342" s="104"/>
      <c r="B342" s="122"/>
      <c r="C342" s="134" t="s">
        <v>1322</v>
      </c>
      <c r="D342" s="147">
        <v>1.0</v>
      </c>
      <c r="E342" s="113" t="s">
        <v>1053</v>
      </c>
      <c r="F342" s="129"/>
      <c r="G342" s="108" t="s">
        <v>4164</v>
      </c>
      <c r="H342" s="78"/>
      <c r="I342" s="78"/>
      <c r="J342" s="5"/>
      <c r="K342" s="6"/>
      <c r="L342" s="6"/>
      <c r="M342" s="6"/>
      <c r="N342" s="6"/>
      <c r="O342" s="6"/>
      <c r="P342" s="6"/>
      <c r="Q342" s="6"/>
      <c r="R342" s="6"/>
      <c r="S342" s="6"/>
      <c r="T342" s="6"/>
      <c r="U342" s="6"/>
      <c r="V342" s="6"/>
      <c r="W342" s="6"/>
      <c r="X342" s="6"/>
      <c r="Y342" s="6"/>
      <c r="Z342" s="6"/>
    </row>
    <row r="343" ht="30.0" customHeight="1">
      <c r="A343" s="104"/>
      <c r="B343" s="122"/>
      <c r="C343" s="221" t="s">
        <v>1323</v>
      </c>
      <c r="D343" s="147">
        <v>1.0</v>
      </c>
      <c r="E343" s="113" t="s">
        <v>1053</v>
      </c>
      <c r="F343" s="129"/>
      <c r="G343" s="108" t="s">
        <v>4166</v>
      </c>
      <c r="H343" s="78"/>
      <c r="I343" s="78"/>
      <c r="J343" s="5"/>
      <c r="K343" s="6"/>
      <c r="L343" s="6"/>
      <c r="M343" s="6"/>
      <c r="N343" s="6"/>
      <c r="O343" s="6"/>
      <c r="P343" s="6"/>
      <c r="Q343" s="6"/>
      <c r="R343" s="6"/>
      <c r="S343" s="6"/>
      <c r="T343" s="6"/>
      <c r="U343" s="6"/>
      <c r="V343" s="6"/>
      <c r="W343" s="6"/>
      <c r="X343" s="6"/>
      <c r="Y343" s="6"/>
      <c r="Z343" s="6"/>
    </row>
    <row r="344" ht="60.0" customHeight="1">
      <c r="A344" s="104"/>
      <c r="B344" s="122"/>
      <c r="C344" s="121" t="s">
        <v>1410</v>
      </c>
      <c r="D344" s="147">
        <v>1.0</v>
      </c>
      <c r="E344" s="351" t="s">
        <v>1062</v>
      </c>
      <c r="F344" s="129"/>
      <c r="G344" s="108" t="s">
        <v>4167</v>
      </c>
      <c r="H344" s="78"/>
      <c r="I344" s="78"/>
      <c r="J344" s="5"/>
      <c r="K344" s="6"/>
      <c r="L344" s="6"/>
      <c r="M344" s="6"/>
      <c r="N344" s="6"/>
      <c r="O344" s="6"/>
      <c r="P344" s="6"/>
      <c r="Q344" s="6"/>
      <c r="R344" s="6"/>
      <c r="S344" s="6"/>
      <c r="T344" s="6"/>
      <c r="U344" s="6"/>
      <c r="V344" s="6"/>
      <c r="W344" s="6"/>
      <c r="X344" s="6"/>
      <c r="Y344" s="6"/>
      <c r="Z344" s="6"/>
    </row>
    <row r="345" ht="45.0" customHeight="1">
      <c r="A345" s="104"/>
      <c r="B345" s="122"/>
      <c r="C345" s="121" t="s">
        <v>1413</v>
      </c>
      <c r="D345" s="147">
        <v>2.0</v>
      </c>
      <c r="E345" s="109" t="s">
        <v>1053</v>
      </c>
      <c r="F345" s="129"/>
      <c r="G345" s="108"/>
      <c r="H345" s="78"/>
      <c r="I345" s="78"/>
      <c r="J345" s="5"/>
      <c r="K345" s="6"/>
      <c r="L345" s="6"/>
      <c r="M345" s="6"/>
      <c r="N345" s="6"/>
      <c r="O345" s="6"/>
      <c r="P345" s="6"/>
      <c r="Q345" s="6"/>
      <c r="R345" s="6"/>
      <c r="S345" s="6"/>
      <c r="T345" s="6"/>
      <c r="U345" s="6"/>
      <c r="V345" s="6"/>
      <c r="W345" s="6"/>
      <c r="X345" s="6"/>
      <c r="Y345" s="6"/>
      <c r="Z345" s="6"/>
    </row>
    <row r="346" ht="45.0" customHeight="1">
      <c r="A346" s="104" t="s">
        <v>1355</v>
      </c>
      <c r="B346" s="122" t="s">
        <v>1356</v>
      </c>
      <c r="C346" s="134" t="s">
        <v>4168</v>
      </c>
      <c r="D346" s="147">
        <v>1.0</v>
      </c>
      <c r="E346" s="351" t="s">
        <v>1372</v>
      </c>
      <c r="F346" s="158"/>
      <c r="G346" s="108" t="s">
        <v>3318</v>
      </c>
      <c r="H346" s="78"/>
      <c r="I346" s="78"/>
      <c r="J346" s="5"/>
      <c r="K346" s="6"/>
      <c r="L346" s="6"/>
      <c r="M346" s="6"/>
      <c r="N346" s="6"/>
      <c r="O346" s="6"/>
      <c r="P346" s="6"/>
      <c r="Q346" s="6"/>
      <c r="R346" s="6"/>
      <c r="S346" s="6"/>
      <c r="T346" s="6"/>
      <c r="U346" s="6"/>
      <c r="V346" s="6"/>
      <c r="W346" s="6"/>
      <c r="X346" s="6"/>
      <c r="Y346" s="6"/>
      <c r="Z346" s="6"/>
    </row>
    <row r="347" ht="18.75" customHeight="1">
      <c r="A347" s="396" t="s">
        <v>1360</v>
      </c>
      <c r="B347" s="128" t="s">
        <v>1386</v>
      </c>
      <c r="C347" s="3"/>
      <c r="D347" s="3"/>
      <c r="E347" s="3"/>
      <c r="F347" s="3"/>
      <c r="G347" s="4"/>
      <c r="H347" s="78">
        <f>SUM(D348:D356)</f>
        <v>8</v>
      </c>
      <c r="I347" s="78">
        <f>COUNT(D348:D356)*2</f>
        <v>18</v>
      </c>
      <c r="J347" s="5"/>
      <c r="K347" s="6"/>
      <c r="L347" s="6"/>
      <c r="M347" s="6"/>
      <c r="N347" s="6"/>
      <c r="O347" s="6"/>
      <c r="P347" s="6"/>
      <c r="Q347" s="6"/>
      <c r="R347" s="6"/>
      <c r="S347" s="6"/>
      <c r="T347" s="6"/>
      <c r="U347" s="6"/>
      <c r="V347" s="6"/>
      <c r="W347" s="6"/>
      <c r="X347" s="6"/>
      <c r="Y347" s="6"/>
      <c r="Z347" s="6"/>
    </row>
    <row r="348" ht="63.0" customHeight="1">
      <c r="A348" s="104" t="s">
        <v>1373</v>
      </c>
      <c r="B348" s="122" t="s">
        <v>1399</v>
      </c>
      <c r="C348" s="106" t="s">
        <v>1409</v>
      </c>
      <c r="D348" s="108">
        <v>2.0</v>
      </c>
      <c r="E348" s="121" t="s">
        <v>1062</v>
      </c>
      <c r="F348" s="122"/>
      <c r="G348" s="108"/>
      <c r="H348" s="78"/>
      <c r="I348" s="78"/>
      <c r="J348" s="5"/>
      <c r="K348" s="6"/>
      <c r="L348" s="6"/>
      <c r="M348" s="6"/>
      <c r="N348" s="6"/>
      <c r="O348" s="6"/>
      <c r="P348" s="6"/>
      <c r="Q348" s="6"/>
      <c r="R348" s="6"/>
      <c r="S348" s="6"/>
      <c r="T348" s="6"/>
      <c r="U348" s="6"/>
      <c r="V348" s="6"/>
      <c r="W348" s="6"/>
      <c r="X348" s="6"/>
      <c r="Y348" s="6"/>
      <c r="Z348" s="6"/>
    </row>
    <row r="349" ht="75.0" customHeight="1">
      <c r="A349" s="104" t="s">
        <v>1382</v>
      </c>
      <c r="B349" s="110" t="s">
        <v>1414</v>
      </c>
      <c r="C349" s="134" t="s">
        <v>1415</v>
      </c>
      <c r="D349" s="108">
        <v>2.0</v>
      </c>
      <c r="E349" s="121" t="s">
        <v>1062</v>
      </c>
      <c r="F349" s="108"/>
      <c r="G349" s="108"/>
      <c r="H349" s="78"/>
      <c r="I349" s="78"/>
      <c r="J349" s="5"/>
      <c r="K349" s="6"/>
      <c r="L349" s="6"/>
      <c r="M349" s="6"/>
      <c r="N349" s="6"/>
      <c r="O349" s="6"/>
      <c r="P349" s="6"/>
      <c r="Q349" s="6"/>
      <c r="R349" s="6"/>
      <c r="S349" s="6"/>
      <c r="T349" s="6"/>
      <c r="U349" s="6"/>
      <c r="V349" s="6"/>
      <c r="W349" s="6"/>
      <c r="X349" s="6"/>
      <c r="Y349" s="6"/>
      <c r="Z349" s="6"/>
    </row>
    <row r="350" ht="30.0" customHeight="1">
      <c r="A350" s="104"/>
      <c r="B350" s="110"/>
      <c r="C350" s="134" t="s">
        <v>1421</v>
      </c>
      <c r="D350" s="108">
        <v>0.0</v>
      </c>
      <c r="E350" s="121" t="s">
        <v>1062</v>
      </c>
      <c r="F350" s="108"/>
      <c r="G350" s="108"/>
      <c r="H350" s="78"/>
      <c r="I350" s="78"/>
      <c r="J350" s="5"/>
      <c r="K350" s="6"/>
      <c r="L350" s="6"/>
      <c r="M350" s="6"/>
      <c r="N350" s="6"/>
      <c r="O350" s="6"/>
      <c r="P350" s="6"/>
      <c r="Q350" s="6"/>
      <c r="R350" s="6"/>
      <c r="S350" s="6"/>
      <c r="T350" s="6"/>
      <c r="U350" s="6"/>
      <c r="V350" s="6"/>
      <c r="W350" s="6"/>
      <c r="X350" s="6"/>
      <c r="Y350" s="6"/>
      <c r="Z350" s="6"/>
    </row>
    <row r="351" ht="45.0" customHeight="1">
      <c r="A351" s="104"/>
      <c r="B351" s="110"/>
      <c r="C351" s="134" t="s">
        <v>1426</v>
      </c>
      <c r="D351" s="108">
        <v>1.0</v>
      </c>
      <c r="E351" s="121" t="s">
        <v>158</v>
      </c>
      <c r="F351" s="110" t="s">
        <v>4178</v>
      </c>
      <c r="G351" s="108" t="s">
        <v>4179</v>
      </c>
      <c r="H351" s="78"/>
      <c r="I351" s="78"/>
      <c r="J351" s="5"/>
      <c r="K351" s="6"/>
      <c r="L351" s="6"/>
      <c r="M351" s="6"/>
      <c r="N351" s="6"/>
      <c r="O351" s="6"/>
      <c r="P351" s="6"/>
      <c r="Q351" s="6"/>
      <c r="R351" s="6"/>
      <c r="S351" s="6"/>
      <c r="T351" s="6"/>
      <c r="U351" s="6"/>
      <c r="V351" s="6"/>
      <c r="W351" s="6"/>
      <c r="X351" s="6"/>
      <c r="Y351" s="6"/>
      <c r="Z351" s="6"/>
    </row>
    <row r="352" ht="30.0" customHeight="1">
      <c r="A352" s="223"/>
      <c r="B352" s="122"/>
      <c r="C352" s="134" t="s">
        <v>1429</v>
      </c>
      <c r="D352" s="108">
        <v>0.0</v>
      </c>
      <c r="E352" s="121" t="s">
        <v>1053</v>
      </c>
      <c r="F352" s="108"/>
      <c r="G352" s="108"/>
      <c r="H352" s="78"/>
      <c r="I352" s="78"/>
      <c r="J352" s="5"/>
      <c r="K352" s="6"/>
      <c r="L352" s="6"/>
      <c r="M352" s="6"/>
      <c r="N352" s="6"/>
      <c r="O352" s="6"/>
      <c r="P352" s="6"/>
      <c r="Q352" s="6"/>
      <c r="R352" s="6"/>
      <c r="S352" s="6"/>
      <c r="T352" s="6"/>
      <c r="U352" s="6"/>
      <c r="V352" s="6"/>
      <c r="W352" s="6"/>
      <c r="X352" s="6"/>
      <c r="Y352" s="6"/>
      <c r="Z352" s="6"/>
    </row>
    <row r="353" ht="31.5" customHeight="1">
      <c r="A353" s="223"/>
      <c r="B353" s="122"/>
      <c r="C353" s="170" t="s">
        <v>1392</v>
      </c>
      <c r="D353" s="108">
        <v>2.0</v>
      </c>
      <c r="E353" s="121"/>
      <c r="F353" s="108"/>
      <c r="G353" s="108"/>
      <c r="H353" s="78"/>
      <c r="I353" s="78"/>
      <c r="J353" s="5"/>
      <c r="K353" s="6"/>
      <c r="L353" s="6"/>
      <c r="M353" s="6"/>
      <c r="N353" s="6"/>
      <c r="O353" s="6"/>
      <c r="P353" s="6"/>
      <c r="Q353" s="6"/>
      <c r="R353" s="6"/>
      <c r="S353" s="6"/>
      <c r="T353" s="6"/>
      <c r="U353" s="6"/>
      <c r="V353" s="6"/>
      <c r="W353" s="6"/>
      <c r="X353" s="6"/>
      <c r="Y353" s="6"/>
      <c r="Z353" s="6"/>
    </row>
    <row r="354" ht="31.5" customHeight="1">
      <c r="A354" s="223"/>
      <c r="B354" s="122"/>
      <c r="C354" s="170" t="s">
        <v>3203</v>
      </c>
      <c r="D354" s="108">
        <v>0.0</v>
      </c>
      <c r="E354" s="153" t="s">
        <v>158</v>
      </c>
      <c r="F354" s="110" t="s">
        <v>1434</v>
      </c>
      <c r="G354" s="108"/>
      <c r="H354" s="78"/>
      <c r="I354" s="78"/>
      <c r="J354" s="5"/>
      <c r="K354" s="6"/>
      <c r="L354" s="6"/>
      <c r="M354" s="6"/>
      <c r="N354" s="6"/>
      <c r="O354" s="6"/>
      <c r="P354" s="6"/>
      <c r="Q354" s="6"/>
      <c r="R354" s="6"/>
      <c r="S354" s="6"/>
      <c r="T354" s="6"/>
      <c r="U354" s="6"/>
      <c r="V354" s="6"/>
      <c r="W354" s="6"/>
      <c r="X354" s="6"/>
      <c r="Y354" s="6"/>
      <c r="Z354" s="6"/>
    </row>
    <row r="355" ht="31.5" customHeight="1">
      <c r="A355" s="223"/>
      <c r="B355" s="122"/>
      <c r="C355" s="170" t="s">
        <v>1394</v>
      </c>
      <c r="D355" s="108">
        <v>0.0</v>
      </c>
      <c r="E355" s="18" t="s">
        <v>1053</v>
      </c>
      <c r="F355" s="110"/>
      <c r="G355" s="108"/>
      <c r="H355" s="78"/>
      <c r="I355" s="78"/>
      <c r="J355" s="5"/>
      <c r="K355" s="6"/>
      <c r="L355" s="6"/>
      <c r="M355" s="6"/>
      <c r="N355" s="6"/>
      <c r="O355" s="6"/>
      <c r="P355" s="6"/>
      <c r="Q355" s="6"/>
      <c r="R355" s="6"/>
      <c r="S355" s="6"/>
      <c r="T355" s="6"/>
      <c r="U355" s="6"/>
      <c r="V355" s="6"/>
      <c r="W355" s="6"/>
      <c r="X355" s="6"/>
      <c r="Y355" s="6"/>
      <c r="Z355" s="6"/>
    </row>
    <row r="356" ht="31.5" customHeight="1">
      <c r="A356" s="104" t="s">
        <v>1397</v>
      </c>
      <c r="B356" s="122" t="s">
        <v>1398</v>
      </c>
      <c r="C356" s="134" t="s">
        <v>3205</v>
      </c>
      <c r="D356" s="108">
        <v>1.0</v>
      </c>
      <c r="E356" s="113" t="s">
        <v>1062</v>
      </c>
      <c r="F356" s="108"/>
      <c r="G356" s="108" t="s">
        <v>2346</v>
      </c>
      <c r="H356" s="78"/>
      <c r="I356" s="78"/>
      <c r="J356" s="5"/>
      <c r="K356" s="6"/>
      <c r="L356" s="6"/>
      <c r="M356" s="6"/>
      <c r="N356" s="6"/>
      <c r="O356" s="6"/>
      <c r="P356" s="6"/>
      <c r="Q356" s="6"/>
      <c r="R356" s="6"/>
      <c r="S356" s="6"/>
      <c r="T356" s="6"/>
      <c r="U356" s="6"/>
      <c r="V356" s="6"/>
      <c r="W356" s="6"/>
      <c r="X356" s="6"/>
      <c r="Y356" s="6"/>
      <c r="Z356" s="6"/>
    </row>
    <row r="357" ht="47.25" hidden="1" customHeight="1">
      <c r="A357" s="120" t="s">
        <v>1401</v>
      </c>
      <c r="B357" s="106" t="s">
        <v>1440</v>
      </c>
      <c r="C357" s="108"/>
      <c r="D357" s="108"/>
      <c r="E357" s="113"/>
      <c r="F357" s="108"/>
      <c r="G357" s="108"/>
      <c r="H357" s="78"/>
      <c r="I357" s="78"/>
      <c r="J357" s="5"/>
      <c r="K357" s="6"/>
      <c r="L357" s="6"/>
      <c r="M357" s="6"/>
      <c r="N357" s="6"/>
      <c r="O357" s="6"/>
      <c r="P357" s="6"/>
      <c r="Q357" s="6"/>
      <c r="R357" s="6"/>
      <c r="S357" s="6"/>
      <c r="T357" s="6"/>
      <c r="U357" s="6"/>
      <c r="V357" s="6"/>
      <c r="W357" s="6"/>
      <c r="X357" s="6"/>
      <c r="Y357" s="6"/>
      <c r="Z357" s="6"/>
    </row>
    <row r="358" ht="18.75" customHeight="1">
      <c r="A358" s="396" t="s">
        <v>1404</v>
      </c>
      <c r="B358" s="128" t="s">
        <v>1405</v>
      </c>
      <c r="C358" s="3"/>
      <c r="D358" s="3"/>
      <c r="E358" s="3"/>
      <c r="F358" s="3"/>
      <c r="G358" s="4"/>
      <c r="H358" s="78">
        <f>SUM(D359:D367)</f>
        <v>8</v>
      </c>
      <c r="I358" s="78">
        <f>COUNT(D359:D367)*2</f>
        <v>18</v>
      </c>
      <c r="J358" s="5"/>
      <c r="K358" s="6"/>
      <c r="L358" s="6"/>
      <c r="M358" s="6"/>
      <c r="N358" s="6"/>
      <c r="O358" s="6"/>
      <c r="P358" s="6"/>
      <c r="Q358" s="6"/>
      <c r="R358" s="6"/>
      <c r="S358" s="6"/>
      <c r="T358" s="6"/>
      <c r="U358" s="6"/>
      <c r="V358" s="6"/>
      <c r="W358" s="6"/>
      <c r="X358" s="6"/>
      <c r="Y358" s="6"/>
      <c r="Z358" s="6"/>
    </row>
    <row r="359" ht="45.0" customHeight="1">
      <c r="A359" s="104" t="s">
        <v>1411</v>
      </c>
      <c r="B359" s="106" t="s">
        <v>1412</v>
      </c>
      <c r="C359" s="115" t="s">
        <v>1451</v>
      </c>
      <c r="D359" s="108">
        <v>0.0</v>
      </c>
      <c r="E359" s="113" t="s">
        <v>386</v>
      </c>
      <c r="F359" s="134" t="s">
        <v>3325</v>
      </c>
      <c r="G359" s="108"/>
      <c r="H359" s="78"/>
      <c r="I359" s="78"/>
      <c r="J359" s="5"/>
      <c r="K359" s="6"/>
      <c r="L359" s="6"/>
      <c r="M359" s="6"/>
      <c r="N359" s="6"/>
      <c r="O359" s="6"/>
      <c r="P359" s="6"/>
      <c r="Q359" s="6"/>
      <c r="R359" s="6"/>
      <c r="S359" s="6"/>
      <c r="T359" s="6"/>
      <c r="U359" s="6"/>
      <c r="V359" s="6"/>
      <c r="W359" s="6"/>
      <c r="X359" s="6"/>
      <c r="Y359" s="6"/>
      <c r="Z359" s="6"/>
    </row>
    <row r="360" ht="105.0" customHeight="1">
      <c r="A360" s="104" t="s">
        <v>1416</v>
      </c>
      <c r="B360" s="115" t="s">
        <v>1418</v>
      </c>
      <c r="C360" s="106" t="s">
        <v>1482</v>
      </c>
      <c r="D360" s="108">
        <v>1.0</v>
      </c>
      <c r="E360" s="113" t="s">
        <v>1053</v>
      </c>
      <c r="F360" s="115" t="s">
        <v>4180</v>
      </c>
      <c r="G360" s="108" t="s">
        <v>3920</v>
      </c>
      <c r="H360" s="78"/>
      <c r="I360" s="78"/>
      <c r="J360" s="5"/>
      <c r="K360" s="6"/>
      <c r="L360" s="6"/>
      <c r="M360" s="6"/>
      <c r="N360" s="6"/>
      <c r="O360" s="6"/>
      <c r="P360" s="6"/>
      <c r="Q360" s="6"/>
      <c r="R360" s="6"/>
      <c r="S360" s="6"/>
      <c r="T360" s="6"/>
      <c r="U360" s="6"/>
      <c r="V360" s="6"/>
      <c r="W360" s="6"/>
      <c r="X360" s="6"/>
      <c r="Y360" s="6"/>
      <c r="Z360" s="6"/>
    </row>
    <row r="361" ht="47.25" customHeight="1">
      <c r="A361" s="104"/>
      <c r="B361" s="115"/>
      <c r="C361" s="106" t="s">
        <v>1453</v>
      </c>
      <c r="D361" s="108">
        <v>1.0</v>
      </c>
      <c r="E361" s="113" t="s">
        <v>158</v>
      </c>
      <c r="F361" s="115" t="s">
        <v>1454</v>
      </c>
      <c r="G361" s="108" t="s">
        <v>4181</v>
      </c>
      <c r="H361" s="78"/>
      <c r="I361" s="78"/>
      <c r="J361" s="5"/>
      <c r="K361" s="6"/>
      <c r="L361" s="6"/>
      <c r="M361" s="6"/>
      <c r="N361" s="6"/>
      <c r="O361" s="6"/>
      <c r="P361" s="6"/>
      <c r="Q361" s="6"/>
      <c r="R361" s="6"/>
      <c r="S361" s="6"/>
      <c r="T361" s="6"/>
      <c r="U361" s="6"/>
      <c r="V361" s="6"/>
      <c r="W361" s="6"/>
      <c r="X361" s="6"/>
      <c r="Y361" s="6"/>
      <c r="Z361" s="6"/>
    </row>
    <row r="362" ht="47.25" customHeight="1">
      <c r="A362" s="104" t="s">
        <v>1423</v>
      </c>
      <c r="B362" s="106" t="s">
        <v>1424</v>
      </c>
      <c r="C362" s="115" t="s">
        <v>1459</v>
      </c>
      <c r="D362" s="108">
        <v>1.0</v>
      </c>
      <c r="E362" s="113" t="s">
        <v>158</v>
      </c>
      <c r="F362" s="108"/>
      <c r="G362" s="108" t="s">
        <v>4182</v>
      </c>
      <c r="H362" s="78"/>
      <c r="I362" s="78"/>
      <c r="J362" s="5"/>
      <c r="K362" s="6"/>
      <c r="L362" s="6"/>
      <c r="M362" s="6"/>
      <c r="N362" s="6"/>
      <c r="O362" s="6"/>
      <c r="P362" s="6"/>
      <c r="Q362" s="6"/>
      <c r="R362" s="6"/>
      <c r="S362" s="6"/>
      <c r="T362" s="6"/>
      <c r="U362" s="6"/>
      <c r="V362" s="6"/>
      <c r="W362" s="6"/>
      <c r="X362" s="6"/>
      <c r="Y362" s="6"/>
      <c r="Z362" s="6"/>
    </row>
    <row r="363" ht="30.0" customHeight="1">
      <c r="A363" s="104"/>
      <c r="B363" s="122"/>
      <c r="C363" s="115" t="s">
        <v>1463</v>
      </c>
      <c r="D363" s="108">
        <v>1.0</v>
      </c>
      <c r="E363" s="113" t="s">
        <v>1053</v>
      </c>
      <c r="F363" s="158"/>
      <c r="G363" s="108" t="s">
        <v>3920</v>
      </c>
      <c r="H363" s="78"/>
      <c r="I363" s="78"/>
      <c r="J363" s="5"/>
      <c r="K363" s="6"/>
      <c r="L363" s="6"/>
      <c r="M363" s="6"/>
      <c r="N363" s="6"/>
      <c r="O363" s="6"/>
      <c r="P363" s="6"/>
      <c r="Q363" s="6"/>
      <c r="R363" s="6"/>
      <c r="S363" s="6"/>
      <c r="T363" s="6"/>
      <c r="U363" s="6"/>
      <c r="V363" s="6"/>
      <c r="W363" s="6"/>
      <c r="X363" s="6"/>
      <c r="Y363" s="6"/>
      <c r="Z363" s="6"/>
    </row>
    <row r="364" ht="15.75" customHeight="1">
      <c r="A364" s="104"/>
      <c r="B364" s="122"/>
      <c r="C364" s="115" t="s">
        <v>1466</v>
      </c>
      <c r="D364" s="108">
        <v>0.0</v>
      </c>
      <c r="E364" s="113" t="s">
        <v>158</v>
      </c>
      <c r="F364" s="158"/>
      <c r="G364" s="108"/>
      <c r="H364" s="78"/>
      <c r="I364" s="78"/>
      <c r="J364" s="5"/>
      <c r="K364" s="6"/>
      <c r="L364" s="6"/>
      <c r="M364" s="6"/>
      <c r="N364" s="6"/>
      <c r="O364" s="6"/>
      <c r="P364" s="6"/>
      <c r="Q364" s="6"/>
      <c r="R364" s="6"/>
      <c r="S364" s="6"/>
      <c r="T364" s="6"/>
      <c r="U364" s="6"/>
      <c r="V364" s="6"/>
      <c r="W364" s="6"/>
      <c r="X364" s="6"/>
      <c r="Y364" s="6"/>
      <c r="Z364" s="6"/>
    </row>
    <row r="365" ht="45.0" customHeight="1">
      <c r="A365" s="104" t="s">
        <v>1427</v>
      </c>
      <c r="B365" s="122" t="s">
        <v>1428</v>
      </c>
      <c r="C365" s="115" t="s">
        <v>1497</v>
      </c>
      <c r="D365" s="108">
        <v>1.0</v>
      </c>
      <c r="E365" s="113" t="s">
        <v>1062</v>
      </c>
      <c r="F365" s="115" t="s">
        <v>1498</v>
      </c>
      <c r="G365" s="108" t="s">
        <v>4183</v>
      </c>
      <c r="H365" s="78"/>
      <c r="I365" s="78"/>
      <c r="J365" s="5"/>
      <c r="K365" s="6"/>
      <c r="L365" s="6"/>
      <c r="M365" s="6"/>
      <c r="N365" s="6"/>
      <c r="O365" s="6"/>
      <c r="P365" s="6"/>
      <c r="Q365" s="6"/>
      <c r="R365" s="6"/>
      <c r="S365" s="6"/>
      <c r="T365" s="6"/>
      <c r="U365" s="6"/>
      <c r="V365" s="6"/>
      <c r="W365" s="6"/>
      <c r="X365" s="6"/>
      <c r="Y365" s="6"/>
      <c r="Z365" s="6"/>
    </row>
    <row r="366" ht="45.0" customHeight="1">
      <c r="A366" s="104" t="s">
        <v>1430</v>
      </c>
      <c r="B366" s="122" t="s">
        <v>1431</v>
      </c>
      <c r="C366" s="343" t="s">
        <v>1472</v>
      </c>
      <c r="D366" s="108">
        <v>1.0</v>
      </c>
      <c r="E366" s="113" t="s">
        <v>1062</v>
      </c>
      <c r="F366" s="115" t="s">
        <v>4184</v>
      </c>
      <c r="G366" s="108" t="s">
        <v>4185</v>
      </c>
      <c r="H366" s="78"/>
      <c r="I366" s="78"/>
      <c r="J366" s="5"/>
      <c r="K366" s="6"/>
      <c r="L366" s="6"/>
      <c r="M366" s="6"/>
      <c r="N366" s="6"/>
      <c r="O366" s="6"/>
      <c r="P366" s="6"/>
      <c r="Q366" s="6"/>
      <c r="R366" s="6"/>
      <c r="S366" s="6"/>
      <c r="T366" s="6"/>
      <c r="U366" s="6"/>
      <c r="V366" s="6"/>
      <c r="W366" s="6"/>
      <c r="X366" s="6"/>
      <c r="Y366" s="6"/>
      <c r="Z366" s="6"/>
    </row>
    <row r="367" ht="31.5" customHeight="1">
      <c r="A367" s="104"/>
      <c r="B367" s="413"/>
      <c r="C367" s="106" t="s">
        <v>1503</v>
      </c>
      <c r="D367" s="108">
        <v>2.0</v>
      </c>
      <c r="E367" s="113" t="s">
        <v>1062</v>
      </c>
      <c r="F367" s="115"/>
      <c r="G367" s="361"/>
      <c r="H367" s="78"/>
      <c r="I367" s="78"/>
      <c r="J367" s="5"/>
      <c r="K367" s="6"/>
      <c r="L367" s="6"/>
      <c r="M367" s="6"/>
      <c r="N367" s="6"/>
      <c r="O367" s="6"/>
      <c r="P367" s="6"/>
      <c r="Q367" s="6"/>
      <c r="R367" s="6"/>
      <c r="S367" s="6"/>
      <c r="T367" s="6"/>
      <c r="U367" s="6"/>
      <c r="V367" s="6"/>
      <c r="W367" s="6"/>
      <c r="X367" s="6"/>
      <c r="Y367" s="6"/>
      <c r="Z367" s="6"/>
    </row>
    <row r="368" ht="18.75" customHeight="1">
      <c r="A368" s="396" t="s">
        <v>1432</v>
      </c>
      <c r="B368" s="414" t="s">
        <v>1491</v>
      </c>
      <c r="C368" s="67"/>
      <c r="D368" s="67"/>
      <c r="E368" s="67"/>
      <c r="F368" s="67"/>
      <c r="G368" s="68"/>
      <c r="H368" s="78">
        <f>SUM(D369:D370)</f>
        <v>2</v>
      </c>
      <c r="I368" s="78">
        <f>COUNT(D369:D370)*2</f>
        <v>4</v>
      </c>
      <c r="J368" s="5"/>
      <c r="K368" s="6"/>
      <c r="L368" s="6"/>
      <c r="M368" s="6"/>
      <c r="N368" s="6"/>
      <c r="O368" s="6"/>
      <c r="P368" s="6"/>
      <c r="Q368" s="6"/>
      <c r="R368" s="6"/>
      <c r="S368" s="6"/>
      <c r="T368" s="6"/>
      <c r="U368" s="6"/>
      <c r="V368" s="6"/>
      <c r="W368" s="6"/>
      <c r="X368" s="6"/>
      <c r="Y368" s="6"/>
      <c r="Z368" s="6"/>
    </row>
    <row r="369" ht="60.0" customHeight="1">
      <c r="A369" s="104" t="s">
        <v>1441</v>
      </c>
      <c r="B369" s="110" t="s">
        <v>1442</v>
      </c>
      <c r="C369" s="159" t="s">
        <v>1506</v>
      </c>
      <c r="D369" s="108">
        <v>0.0</v>
      </c>
      <c r="E369" s="113" t="s">
        <v>386</v>
      </c>
      <c r="F369" s="110" t="s">
        <v>4187</v>
      </c>
      <c r="G369" s="108"/>
      <c r="H369" s="78"/>
      <c r="I369" s="78"/>
      <c r="J369" s="5"/>
      <c r="K369" s="6"/>
      <c r="L369" s="6"/>
      <c r="M369" s="6"/>
      <c r="N369" s="6"/>
      <c r="O369" s="6"/>
      <c r="P369" s="6"/>
      <c r="Q369" s="6"/>
      <c r="R369" s="6"/>
      <c r="S369" s="6"/>
      <c r="T369" s="6"/>
      <c r="U369" s="6"/>
      <c r="V369" s="6"/>
      <c r="W369" s="6"/>
      <c r="X369" s="6"/>
      <c r="Y369" s="6"/>
      <c r="Z369" s="6"/>
    </row>
    <row r="370" ht="30.0" customHeight="1">
      <c r="A370" s="104" t="s">
        <v>1444</v>
      </c>
      <c r="B370" s="115" t="s">
        <v>1445</v>
      </c>
      <c r="C370" s="115" t="s">
        <v>3336</v>
      </c>
      <c r="D370" s="108">
        <v>2.0</v>
      </c>
      <c r="E370" s="113" t="s">
        <v>386</v>
      </c>
      <c r="F370" s="108"/>
      <c r="G370" s="108"/>
      <c r="H370" s="78"/>
      <c r="I370" s="78"/>
      <c r="J370" s="5"/>
      <c r="K370" s="6"/>
      <c r="L370" s="6"/>
      <c r="M370" s="6"/>
      <c r="N370" s="6"/>
      <c r="O370" s="6"/>
      <c r="P370" s="6"/>
      <c r="Q370" s="6"/>
      <c r="R370" s="6"/>
      <c r="S370" s="6"/>
      <c r="T370" s="6"/>
      <c r="U370" s="6"/>
      <c r="V370" s="6"/>
      <c r="W370" s="6"/>
      <c r="X370" s="6"/>
      <c r="Y370" s="6"/>
      <c r="Z370" s="6"/>
    </row>
    <row r="371" ht="18.75" customHeight="1">
      <c r="A371" s="396" t="s">
        <v>1448</v>
      </c>
      <c r="B371" s="128" t="s">
        <v>1519</v>
      </c>
      <c r="C371" s="3"/>
      <c r="D371" s="3"/>
      <c r="E371" s="3"/>
      <c r="F371" s="3"/>
      <c r="G371" s="4"/>
      <c r="H371" s="78">
        <f>SUM(D372:D376)</f>
        <v>2</v>
      </c>
      <c r="I371" s="78">
        <f>COUNT(D372:D376)*2</f>
        <v>10</v>
      </c>
      <c r="J371" s="5"/>
      <c r="K371" s="6"/>
      <c r="L371" s="6"/>
      <c r="M371" s="6"/>
      <c r="N371" s="6"/>
      <c r="O371" s="6"/>
      <c r="P371" s="6"/>
      <c r="Q371" s="6"/>
      <c r="R371" s="6"/>
      <c r="S371" s="6"/>
      <c r="T371" s="6"/>
      <c r="U371" s="6"/>
      <c r="V371" s="6"/>
      <c r="W371" s="6"/>
      <c r="X371" s="6"/>
      <c r="Y371" s="6"/>
      <c r="Z371" s="6"/>
    </row>
    <row r="372" ht="45.0" customHeight="1">
      <c r="A372" s="104" t="s">
        <v>1455</v>
      </c>
      <c r="B372" s="110" t="s">
        <v>1528</v>
      </c>
      <c r="C372" s="134" t="s">
        <v>3248</v>
      </c>
      <c r="D372" s="108">
        <v>2.0</v>
      </c>
      <c r="E372" s="113" t="s">
        <v>1053</v>
      </c>
      <c r="F372" s="108"/>
      <c r="G372" s="108"/>
      <c r="H372" s="78"/>
      <c r="I372" s="78"/>
      <c r="J372" s="5"/>
      <c r="K372" s="6"/>
      <c r="L372" s="6"/>
      <c r="M372" s="6"/>
      <c r="N372" s="6"/>
      <c r="O372" s="6"/>
      <c r="P372" s="6"/>
      <c r="Q372" s="6"/>
      <c r="R372" s="6"/>
      <c r="S372" s="6"/>
      <c r="T372" s="6"/>
      <c r="U372" s="6"/>
      <c r="V372" s="6"/>
      <c r="W372" s="6"/>
      <c r="X372" s="6"/>
      <c r="Y372" s="6"/>
      <c r="Z372" s="6"/>
    </row>
    <row r="373" ht="45.0" customHeight="1">
      <c r="A373" s="104" t="s">
        <v>1464</v>
      </c>
      <c r="B373" s="110" t="s">
        <v>1465</v>
      </c>
      <c r="C373" s="110" t="s">
        <v>1467</v>
      </c>
      <c r="D373" s="108">
        <v>0.0</v>
      </c>
      <c r="E373" s="113" t="s">
        <v>1053</v>
      </c>
      <c r="F373" s="134"/>
      <c r="G373" s="108"/>
      <c r="H373" s="78"/>
      <c r="I373" s="78"/>
      <c r="J373" s="5"/>
      <c r="K373" s="6"/>
      <c r="L373" s="6"/>
      <c r="M373" s="6"/>
      <c r="N373" s="6"/>
      <c r="O373" s="6"/>
      <c r="P373" s="6"/>
      <c r="Q373" s="6"/>
      <c r="R373" s="6"/>
      <c r="S373" s="6"/>
      <c r="T373" s="6"/>
      <c r="U373" s="6"/>
      <c r="V373" s="6"/>
      <c r="W373" s="6"/>
      <c r="X373" s="6"/>
      <c r="Y373" s="6"/>
      <c r="Z373" s="6"/>
    </row>
    <row r="374" ht="30.0" customHeight="1">
      <c r="A374" s="104"/>
      <c r="B374" s="110"/>
      <c r="C374" s="115" t="s">
        <v>1470</v>
      </c>
      <c r="D374" s="108">
        <v>0.0</v>
      </c>
      <c r="E374" s="113" t="s">
        <v>158</v>
      </c>
      <c r="F374" s="134"/>
      <c r="G374" s="108"/>
      <c r="H374" s="78"/>
      <c r="I374" s="78"/>
      <c r="J374" s="5"/>
      <c r="K374" s="6"/>
      <c r="L374" s="6"/>
      <c r="M374" s="6"/>
      <c r="N374" s="6"/>
      <c r="O374" s="6"/>
      <c r="P374" s="6"/>
      <c r="Q374" s="6"/>
      <c r="R374" s="6"/>
      <c r="S374" s="6"/>
      <c r="T374" s="6"/>
      <c r="U374" s="6"/>
      <c r="V374" s="6"/>
      <c r="W374" s="6"/>
      <c r="X374" s="6"/>
      <c r="Y374" s="6"/>
      <c r="Z374" s="6"/>
    </row>
    <row r="375" ht="30.0" customHeight="1">
      <c r="A375" s="104"/>
      <c r="B375" s="110"/>
      <c r="C375" s="115" t="s">
        <v>1545</v>
      </c>
      <c r="D375" s="108">
        <v>0.0</v>
      </c>
      <c r="E375" s="113" t="s">
        <v>1053</v>
      </c>
      <c r="F375" s="134"/>
      <c r="G375" s="108"/>
      <c r="H375" s="78"/>
      <c r="I375" s="78"/>
      <c r="J375" s="5"/>
      <c r="K375" s="6"/>
      <c r="L375" s="6"/>
      <c r="M375" s="6"/>
      <c r="N375" s="6"/>
      <c r="O375" s="6"/>
      <c r="P375" s="6"/>
      <c r="Q375" s="6"/>
      <c r="R375" s="6"/>
      <c r="S375" s="6"/>
      <c r="T375" s="6"/>
      <c r="U375" s="6"/>
      <c r="V375" s="6"/>
      <c r="W375" s="6"/>
      <c r="X375" s="6"/>
      <c r="Y375" s="6"/>
      <c r="Z375" s="6"/>
    </row>
    <row r="376" ht="18.75" customHeight="1">
      <c r="A376" s="104"/>
      <c r="B376" s="110"/>
      <c r="C376" s="115" t="s">
        <v>1473</v>
      </c>
      <c r="D376" s="108">
        <v>0.0</v>
      </c>
      <c r="E376" s="113" t="s">
        <v>114</v>
      </c>
      <c r="F376" s="134"/>
      <c r="G376" s="108"/>
      <c r="H376" s="78"/>
      <c r="I376" s="78"/>
      <c r="J376" s="5"/>
      <c r="K376" s="6"/>
      <c r="L376" s="6"/>
      <c r="M376" s="6"/>
      <c r="N376" s="6"/>
      <c r="O376" s="6"/>
      <c r="P376" s="6"/>
      <c r="Q376" s="6"/>
      <c r="R376" s="6"/>
      <c r="S376" s="6"/>
      <c r="T376" s="6"/>
      <c r="U376" s="6"/>
      <c r="V376" s="6"/>
      <c r="W376" s="6"/>
      <c r="X376" s="6"/>
      <c r="Y376" s="6"/>
      <c r="Z376" s="6"/>
    </row>
    <row r="377" ht="18.75" customHeight="1">
      <c r="A377" s="396" t="s">
        <v>1474</v>
      </c>
      <c r="B377" s="137" t="s">
        <v>1556</v>
      </c>
      <c r="C377" s="3"/>
      <c r="D377" s="3"/>
      <c r="E377" s="3"/>
      <c r="F377" s="3"/>
      <c r="G377" s="4"/>
      <c r="H377" s="78">
        <f>SUM(D378:D390)</f>
        <v>13</v>
      </c>
      <c r="I377" s="78">
        <f>COUNT(D378:D390)*2</f>
        <v>26</v>
      </c>
      <c r="J377" s="5"/>
      <c r="K377" s="6"/>
      <c r="L377" s="6"/>
      <c r="M377" s="6"/>
      <c r="N377" s="6"/>
      <c r="O377" s="6"/>
      <c r="P377" s="6"/>
      <c r="Q377" s="6"/>
      <c r="R377" s="6"/>
      <c r="S377" s="6"/>
      <c r="T377" s="6"/>
      <c r="U377" s="6"/>
      <c r="V377" s="6"/>
      <c r="W377" s="6"/>
      <c r="X377" s="6"/>
      <c r="Y377" s="6"/>
      <c r="Z377" s="6"/>
    </row>
    <row r="378" ht="90.0" customHeight="1">
      <c r="A378" s="416" t="s">
        <v>1484</v>
      </c>
      <c r="B378" s="122" t="s">
        <v>1567</v>
      </c>
      <c r="C378" s="115" t="s">
        <v>1569</v>
      </c>
      <c r="D378" s="108">
        <v>0.0</v>
      </c>
      <c r="E378" s="350" t="s">
        <v>114</v>
      </c>
      <c r="F378" s="115" t="s">
        <v>3387</v>
      </c>
      <c r="G378" s="108"/>
      <c r="H378" s="78"/>
      <c r="I378" s="78"/>
      <c r="J378" s="5"/>
      <c r="K378" s="6"/>
      <c r="L378" s="6"/>
      <c r="M378" s="6"/>
      <c r="N378" s="6"/>
      <c r="O378" s="6"/>
      <c r="P378" s="6"/>
      <c r="Q378" s="6"/>
      <c r="R378" s="6"/>
      <c r="S378" s="6"/>
      <c r="T378" s="6"/>
      <c r="U378" s="6"/>
      <c r="V378" s="6"/>
      <c r="W378" s="6"/>
      <c r="X378" s="6"/>
      <c r="Y378" s="6"/>
      <c r="Z378" s="6"/>
    </row>
    <row r="379" ht="60.0" customHeight="1">
      <c r="A379" s="416"/>
      <c r="B379" s="346"/>
      <c r="C379" s="115" t="s">
        <v>1576</v>
      </c>
      <c r="D379" s="108">
        <v>0.0</v>
      </c>
      <c r="E379" s="350" t="s">
        <v>158</v>
      </c>
      <c r="F379" s="115" t="s">
        <v>1577</v>
      </c>
      <c r="G379" s="108"/>
      <c r="H379" s="78"/>
      <c r="I379" s="78"/>
      <c r="J379" s="5"/>
      <c r="K379" s="6"/>
      <c r="L379" s="6"/>
      <c r="M379" s="6"/>
      <c r="N379" s="6"/>
      <c r="O379" s="6"/>
      <c r="P379" s="6"/>
      <c r="Q379" s="6"/>
      <c r="R379" s="6"/>
      <c r="S379" s="6"/>
      <c r="T379" s="6"/>
      <c r="U379" s="6"/>
      <c r="V379" s="6"/>
      <c r="W379" s="6"/>
      <c r="X379" s="6"/>
      <c r="Y379" s="6"/>
      <c r="Z379" s="6"/>
    </row>
    <row r="380" ht="75.0" customHeight="1">
      <c r="A380" s="416"/>
      <c r="B380" s="346"/>
      <c r="C380" s="115" t="s">
        <v>1579</v>
      </c>
      <c r="D380" s="108">
        <v>0.0</v>
      </c>
      <c r="E380" s="350" t="s">
        <v>158</v>
      </c>
      <c r="F380" s="115" t="s">
        <v>1580</v>
      </c>
      <c r="G380" s="108"/>
      <c r="H380" s="78"/>
      <c r="I380" s="78"/>
      <c r="J380" s="5"/>
      <c r="K380" s="6"/>
      <c r="L380" s="6"/>
      <c r="M380" s="6"/>
      <c r="N380" s="6"/>
      <c r="O380" s="6"/>
      <c r="P380" s="6"/>
      <c r="Q380" s="6"/>
      <c r="R380" s="6"/>
      <c r="S380" s="6"/>
      <c r="T380" s="6"/>
      <c r="U380" s="6"/>
      <c r="V380" s="6"/>
      <c r="W380" s="6"/>
      <c r="X380" s="6"/>
      <c r="Y380" s="6"/>
      <c r="Z380" s="6"/>
    </row>
    <row r="381" ht="47.25" customHeight="1">
      <c r="A381" s="104" t="s">
        <v>1487</v>
      </c>
      <c r="B381" s="122" t="s">
        <v>1488</v>
      </c>
      <c r="C381" s="106" t="s">
        <v>1490</v>
      </c>
      <c r="D381" s="108">
        <v>1.0</v>
      </c>
      <c r="E381" s="350" t="s">
        <v>1053</v>
      </c>
      <c r="F381" s="108"/>
      <c r="G381" s="108" t="s">
        <v>4199</v>
      </c>
      <c r="H381" s="78"/>
      <c r="I381" s="78"/>
      <c r="J381" s="5"/>
      <c r="K381" s="6"/>
      <c r="L381" s="6"/>
      <c r="M381" s="6"/>
      <c r="N381" s="6"/>
      <c r="O381" s="6"/>
      <c r="P381" s="6"/>
      <c r="Q381" s="6"/>
      <c r="R381" s="6"/>
      <c r="S381" s="6"/>
      <c r="T381" s="6"/>
      <c r="U381" s="6"/>
      <c r="V381" s="6"/>
      <c r="W381" s="6"/>
      <c r="X381" s="6"/>
      <c r="Y381" s="6"/>
      <c r="Z381" s="6"/>
    </row>
    <row r="382" ht="45.0" customHeight="1">
      <c r="A382" s="104"/>
      <c r="B382" s="122"/>
      <c r="C382" s="115" t="s">
        <v>1492</v>
      </c>
      <c r="D382" s="108">
        <v>2.0</v>
      </c>
      <c r="E382" s="350" t="s">
        <v>1062</v>
      </c>
      <c r="F382" s="108"/>
      <c r="G382" s="108"/>
      <c r="H382" s="78"/>
      <c r="I382" s="78"/>
      <c r="J382" s="5"/>
      <c r="K382" s="6"/>
      <c r="L382" s="6"/>
      <c r="M382" s="6"/>
      <c r="N382" s="6"/>
      <c r="O382" s="6"/>
      <c r="P382" s="6"/>
      <c r="Q382" s="6"/>
      <c r="R382" s="6"/>
      <c r="S382" s="6"/>
      <c r="T382" s="6"/>
      <c r="U382" s="6"/>
      <c r="V382" s="6"/>
      <c r="W382" s="6"/>
      <c r="X382" s="6"/>
      <c r="Y382" s="6"/>
      <c r="Z382" s="6"/>
    </row>
    <row r="383" ht="47.25" customHeight="1">
      <c r="A383" s="104" t="s">
        <v>1493</v>
      </c>
      <c r="B383" s="122" t="s">
        <v>1494</v>
      </c>
      <c r="C383" s="228" t="s">
        <v>1495</v>
      </c>
      <c r="D383" s="108">
        <v>2.0</v>
      </c>
      <c r="E383" s="350" t="s">
        <v>386</v>
      </c>
      <c r="F383" s="115"/>
      <c r="G383" s="108"/>
      <c r="H383" s="78"/>
      <c r="I383" s="78"/>
      <c r="J383" s="5"/>
      <c r="K383" s="6"/>
      <c r="L383" s="6"/>
      <c r="M383" s="6"/>
      <c r="N383" s="6"/>
      <c r="O383" s="6"/>
      <c r="P383" s="6"/>
      <c r="Q383" s="6"/>
      <c r="R383" s="6"/>
      <c r="S383" s="6"/>
      <c r="T383" s="6"/>
      <c r="U383" s="6"/>
      <c r="V383" s="6"/>
      <c r="W383" s="6"/>
      <c r="X383" s="6"/>
      <c r="Y383" s="6"/>
      <c r="Z383" s="6"/>
    </row>
    <row r="384" ht="60.0" customHeight="1">
      <c r="A384" s="104"/>
      <c r="B384" s="5"/>
      <c r="C384" s="115" t="s">
        <v>1502</v>
      </c>
      <c r="D384" s="108">
        <v>1.0</v>
      </c>
      <c r="E384" s="350" t="s">
        <v>331</v>
      </c>
      <c r="F384" s="115" t="s">
        <v>1596</v>
      </c>
      <c r="G384" s="108" t="s">
        <v>4201</v>
      </c>
      <c r="H384" s="78"/>
      <c r="I384" s="78"/>
      <c r="J384" s="5"/>
      <c r="K384" s="6"/>
      <c r="L384" s="6"/>
      <c r="M384" s="6"/>
      <c r="N384" s="6"/>
      <c r="O384" s="6"/>
      <c r="P384" s="6"/>
      <c r="Q384" s="6"/>
      <c r="R384" s="6"/>
      <c r="S384" s="6"/>
      <c r="T384" s="6"/>
      <c r="U384" s="6"/>
      <c r="V384" s="6"/>
      <c r="W384" s="6"/>
      <c r="X384" s="6"/>
      <c r="Y384" s="6"/>
      <c r="Z384" s="6"/>
    </row>
    <row r="385" ht="45.0" customHeight="1">
      <c r="A385" s="104"/>
      <c r="B385" s="122"/>
      <c r="C385" s="115" t="s">
        <v>1507</v>
      </c>
      <c r="D385" s="108">
        <v>2.0</v>
      </c>
      <c r="E385" s="350" t="s">
        <v>331</v>
      </c>
      <c r="F385" s="110" t="s">
        <v>1509</v>
      </c>
      <c r="G385" s="108"/>
      <c r="H385" s="78"/>
      <c r="I385" s="78"/>
      <c r="J385" s="5"/>
      <c r="K385" s="6"/>
      <c r="L385" s="6"/>
      <c r="M385" s="6"/>
      <c r="N385" s="6"/>
      <c r="O385" s="6"/>
      <c r="P385" s="6"/>
      <c r="Q385" s="6"/>
      <c r="R385" s="6"/>
      <c r="S385" s="6"/>
      <c r="T385" s="6"/>
      <c r="U385" s="6"/>
      <c r="V385" s="6"/>
      <c r="W385" s="6"/>
      <c r="X385" s="6"/>
      <c r="Y385" s="6"/>
      <c r="Z385" s="6"/>
    </row>
    <row r="386" ht="30.0" customHeight="1">
      <c r="A386" s="104"/>
      <c r="B386" s="122"/>
      <c r="C386" s="115" t="s">
        <v>1511</v>
      </c>
      <c r="D386" s="108">
        <v>0.0</v>
      </c>
      <c r="E386" s="350" t="s">
        <v>1062</v>
      </c>
      <c r="F386" s="115"/>
      <c r="G386" s="108"/>
      <c r="H386" s="78"/>
      <c r="I386" s="78"/>
      <c r="J386" s="5"/>
      <c r="K386" s="6"/>
      <c r="L386" s="6"/>
      <c r="M386" s="6"/>
      <c r="N386" s="6"/>
      <c r="O386" s="6"/>
      <c r="P386" s="6"/>
      <c r="Q386" s="6"/>
      <c r="R386" s="6"/>
      <c r="S386" s="6"/>
      <c r="T386" s="6"/>
      <c r="U386" s="6"/>
      <c r="V386" s="6"/>
      <c r="W386" s="6"/>
      <c r="X386" s="6"/>
      <c r="Y386" s="6"/>
      <c r="Z386" s="6"/>
    </row>
    <row r="387" ht="45.0" customHeight="1">
      <c r="A387" s="104" t="s">
        <v>1512</v>
      </c>
      <c r="B387" s="122" t="s">
        <v>1514</v>
      </c>
      <c r="C387" s="110" t="s">
        <v>3354</v>
      </c>
      <c r="D387" s="108">
        <v>1.0</v>
      </c>
      <c r="E387" s="350" t="s">
        <v>158</v>
      </c>
      <c r="F387" s="110" t="s">
        <v>3355</v>
      </c>
      <c r="G387" s="108" t="s">
        <v>4202</v>
      </c>
      <c r="H387" s="78"/>
      <c r="I387" s="78"/>
      <c r="J387" s="5"/>
      <c r="K387" s="6"/>
      <c r="L387" s="6"/>
      <c r="M387" s="6"/>
      <c r="N387" s="6"/>
      <c r="O387" s="6"/>
      <c r="P387" s="6"/>
      <c r="Q387" s="6"/>
      <c r="R387" s="6"/>
      <c r="S387" s="6"/>
      <c r="T387" s="6"/>
      <c r="U387" s="6"/>
      <c r="V387" s="6"/>
      <c r="W387" s="6"/>
      <c r="X387" s="6"/>
      <c r="Y387" s="6"/>
      <c r="Z387" s="6"/>
    </row>
    <row r="388" ht="45.0" customHeight="1">
      <c r="A388" s="104"/>
      <c r="B388" s="122"/>
      <c r="C388" s="110" t="s">
        <v>3356</v>
      </c>
      <c r="D388" s="108">
        <v>1.0</v>
      </c>
      <c r="E388" s="350" t="s">
        <v>158</v>
      </c>
      <c r="F388" s="110" t="s">
        <v>3357</v>
      </c>
      <c r="G388" s="108" t="s">
        <v>4202</v>
      </c>
      <c r="H388" s="78"/>
      <c r="I388" s="78"/>
      <c r="J388" s="5"/>
      <c r="K388" s="6"/>
      <c r="L388" s="6"/>
      <c r="M388" s="6"/>
      <c r="N388" s="6"/>
      <c r="O388" s="6"/>
      <c r="P388" s="6"/>
      <c r="Q388" s="6"/>
      <c r="R388" s="6"/>
      <c r="S388" s="6"/>
      <c r="T388" s="6"/>
      <c r="U388" s="6"/>
      <c r="V388" s="6"/>
      <c r="W388" s="6"/>
      <c r="X388" s="6"/>
      <c r="Y388" s="6"/>
      <c r="Z388" s="6"/>
    </row>
    <row r="389" ht="60.0" customHeight="1">
      <c r="A389" s="104"/>
      <c r="B389" s="122"/>
      <c r="C389" s="134" t="s">
        <v>1594</v>
      </c>
      <c r="D389" s="108">
        <v>2.0</v>
      </c>
      <c r="E389" s="18" t="s">
        <v>114</v>
      </c>
      <c r="F389" s="110"/>
      <c r="G389" s="108"/>
      <c r="H389" s="78"/>
      <c r="I389" s="78"/>
      <c r="J389" s="5"/>
      <c r="K389" s="6"/>
      <c r="L389" s="6"/>
      <c r="M389" s="6"/>
      <c r="N389" s="6"/>
      <c r="O389" s="6"/>
      <c r="P389" s="6"/>
      <c r="Q389" s="6"/>
      <c r="R389" s="6"/>
      <c r="S389" s="6"/>
      <c r="T389" s="6"/>
      <c r="U389" s="6"/>
      <c r="V389" s="6"/>
      <c r="W389" s="6"/>
      <c r="X389" s="6"/>
      <c r="Y389" s="6"/>
      <c r="Z389" s="6"/>
    </row>
    <row r="390" ht="45.0" customHeight="1">
      <c r="A390" s="104" t="s">
        <v>1516</v>
      </c>
      <c r="B390" s="122" t="s">
        <v>4204</v>
      </c>
      <c r="C390" s="115" t="s">
        <v>4205</v>
      </c>
      <c r="D390" s="108">
        <v>1.0</v>
      </c>
      <c r="E390" s="350" t="s">
        <v>495</v>
      </c>
      <c r="F390" s="108"/>
      <c r="G390" s="108" t="s">
        <v>4206</v>
      </c>
      <c r="H390" s="78"/>
      <c r="I390" s="78"/>
      <c r="J390" s="5"/>
      <c r="K390" s="6"/>
      <c r="L390" s="6"/>
      <c r="M390" s="6"/>
      <c r="N390" s="6"/>
      <c r="O390" s="6"/>
      <c r="P390" s="6"/>
      <c r="Q390" s="6"/>
      <c r="R390" s="6"/>
      <c r="S390" s="6"/>
      <c r="T390" s="6"/>
      <c r="U390" s="6"/>
      <c r="V390" s="6"/>
      <c r="W390" s="6"/>
      <c r="X390" s="6"/>
      <c r="Y390" s="6"/>
      <c r="Z390" s="6"/>
    </row>
    <row r="391" ht="18.75" customHeight="1">
      <c r="A391" s="396" t="s">
        <v>1521</v>
      </c>
      <c r="B391" s="128" t="s">
        <v>1599</v>
      </c>
      <c r="C391" s="3"/>
      <c r="D391" s="3"/>
      <c r="E391" s="3"/>
      <c r="F391" s="3"/>
      <c r="G391" s="4"/>
      <c r="H391" s="78">
        <f>SUM(D392:D399)</f>
        <v>7</v>
      </c>
      <c r="I391" s="78">
        <f>COUNT(D392:D399)*2</f>
        <v>16</v>
      </c>
      <c r="J391" s="5"/>
      <c r="K391" s="6"/>
      <c r="L391" s="6"/>
      <c r="M391" s="6"/>
      <c r="N391" s="6"/>
      <c r="O391" s="6"/>
      <c r="P391" s="6"/>
      <c r="Q391" s="6"/>
      <c r="R391" s="6"/>
      <c r="S391" s="6"/>
      <c r="T391" s="6"/>
      <c r="U391" s="6"/>
      <c r="V391" s="6"/>
      <c r="W391" s="6"/>
      <c r="X391" s="6"/>
      <c r="Y391" s="6"/>
      <c r="Z391" s="6"/>
    </row>
    <row r="392" ht="47.25" customHeight="1">
      <c r="A392" s="104" t="s">
        <v>1530</v>
      </c>
      <c r="B392" s="106" t="s">
        <v>1531</v>
      </c>
      <c r="C392" s="134" t="s">
        <v>1621</v>
      </c>
      <c r="D392" s="108">
        <v>1.0</v>
      </c>
      <c r="E392" s="113" t="s">
        <v>1053</v>
      </c>
      <c r="F392" s="108"/>
      <c r="G392" s="108" t="s">
        <v>3359</v>
      </c>
      <c r="H392" s="78"/>
      <c r="I392" s="78"/>
      <c r="J392" s="5"/>
      <c r="K392" s="6"/>
      <c r="L392" s="6"/>
      <c r="M392" s="6"/>
      <c r="N392" s="6"/>
      <c r="O392" s="6"/>
      <c r="P392" s="6"/>
      <c r="Q392" s="6"/>
      <c r="R392" s="6"/>
      <c r="S392" s="6"/>
      <c r="T392" s="6"/>
      <c r="U392" s="6"/>
      <c r="V392" s="6"/>
      <c r="W392" s="6"/>
      <c r="X392" s="6"/>
      <c r="Y392" s="6"/>
      <c r="Z392" s="6"/>
    </row>
    <row r="393" ht="47.25" customHeight="1">
      <c r="A393" s="104" t="s">
        <v>1533</v>
      </c>
      <c r="B393" s="122" t="s">
        <v>1534</v>
      </c>
      <c r="C393" s="115" t="s">
        <v>1624</v>
      </c>
      <c r="D393" s="108">
        <v>2.0</v>
      </c>
      <c r="E393" s="113" t="s">
        <v>1053</v>
      </c>
      <c r="F393" s="115" t="s">
        <v>4209</v>
      </c>
      <c r="G393" s="108"/>
      <c r="H393" s="78"/>
      <c r="I393" s="78"/>
      <c r="J393" s="5"/>
      <c r="K393" s="6"/>
      <c r="L393" s="6"/>
      <c r="M393" s="6"/>
      <c r="N393" s="6"/>
      <c r="O393" s="6"/>
      <c r="P393" s="6"/>
      <c r="Q393" s="6"/>
      <c r="R393" s="6"/>
      <c r="S393" s="6"/>
      <c r="T393" s="6"/>
      <c r="U393" s="6"/>
      <c r="V393" s="6"/>
      <c r="W393" s="6"/>
      <c r="X393" s="6"/>
      <c r="Y393" s="6"/>
      <c r="Z393" s="6"/>
    </row>
    <row r="394" ht="31.5" customHeight="1">
      <c r="A394" s="104" t="s">
        <v>1536</v>
      </c>
      <c r="B394" s="122" t="s">
        <v>1538</v>
      </c>
      <c r="C394" s="115" t="s">
        <v>1629</v>
      </c>
      <c r="D394" s="108">
        <v>1.0</v>
      </c>
      <c r="E394" s="113" t="s">
        <v>1053</v>
      </c>
      <c r="F394" s="115" t="s">
        <v>1630</v>
      </c>
      <c r="G394" s="108" t="s">
        <v>4211</v>
      </c>
      <c r="H394" s="78"/>
      <c r="I394" s="78"/>
      <c r="J394" s="5"/>
      <c r="K394" s="6"/>
      <c r="L394" s="6"/>
      <c r="M394" s="6"/>
      <c r="N394" s="6"/>
      <c r="O394" s="6"/>
      <c r="P394" s="6"/>
      <c r="Q394" s="6"/>
      <c r="R394" s="6"/>
      <c r="S394" s="6"/>
      <c r="T394" s="6"/>
      <c r="U394" s="6"/>
      <c r="V394" s="6"/>
      <c r="W394" s="6"/>
      <c r="X394" s="6"/>
      <c r="Y394" s="6"/>
      <c r="Z394" s="6"/>
    </row>
    <row r="395" ht="31.5" customHeight="1">
      <c r="A395" s="104" t="s">
        <v>1539</v>
      </c>
      <c r="B395" s="172" t="s">
        <v>1540</v>
      </c>
      <c r="C395" s="191" t="s">
        <v>3395</v>
      </c>
      <c r="D395" s="108">
        <v>1.0</v>
      </c>
      <c r="E395" s="113" t="s">
        <v>1053</v>
      </c>
      <c r="F395" s="134"/>
      <c r="G395" s="108" t="s">
        <v>1640</v>
      </c>
      <c r="H395" s="78"/>
      <c r="I395" s="78"/>
      <c r="J395" s="5"/>
      <c r="K395" s="6"/>
      <c r="L395" s="6"/>
      <c r="M395" s="6"/>
      <c r="N395" s="6"/>
      <c r="O395" s="6"/>
      <c r="P395" s="6"/>
      <c r="Q395" s="6"/>
      <c r="R395" s="6"/>
      <c r="S395" s="6"/>
      <c r="T395" s="6"/>
      <c r="U395" s="6"/>
      <c r="V395" s="6"/>
      <c r="W395" s="6"/>
      <c r="X395" s="6"/>
      <c r="Y395" s="6"/>
      <c r="Z395" s="6"/>
    </row>
    <row r="396" ht="75.0" customHeight="1">
      <c r="A396" s="104" t="s">
        <v>1542</v>
      </c>
      <c r="B396" s="122" t="s">
        <v>1543</v>
      </c>
      <c r="C396" s="193" t="s">
        <v>3397</v>
      </c>
      <c r="D396" s="108">
        <v>1.0</v>
      </c>
      <c r="E396" s="113" t="s">
        <v>366</v>
      </c>
      <c r="F396" s="134" t="s">
        <v>4213</v>
      </c>
      <c r="G396" s="108" t="s">
        <v>4214</v>
      </c>
      <c r="H396" s="78"/>
      <c r="I396" s="78"/>
      <c r="J396" s="5"/>
      <c r="K396" s="6"/>
      <c r="L396" s="6"/>
      <c r="M396" s="6"/>
      <c r="N396" s="6"/>
      <c r="O396" s="6"/>
      <c r="P396" s="6"/>
      <c r="Q396" s="6"/>
      <c r="R396" s="6"/>
      <c r="S396" s="6"/>
      <c r="T396" s="6"/>
      <c r="U396" s="6"/>
      <c r="V396" s="6"/>
      <c r="W396" s="6"/>
      <c r="X396" s="6"/>
      <c r="Y396" s="6"/>
      <c r="Z396" s="6"/>
    </row>
    <row r="397" ht="135.0" customHeight="1">
      <c r="A397" s="104" t="s">
        <v>1546</v>
      </c>
      <c r="B397" s="122" t="s">
        <v>1547</v>
      </c>
      <c r="C397" s="134" t="s">
        <v>1655</v>
      </c>
      <c r="D397" s="108">
        <v>0.0</v>
      </c>
      <c r="E397" s="113" t="s">
        <v>1053</v>
      </c>
      <c r="F397" s="134" t="s">
        <v>3367</v>
      </c>
      <c r="G397" s="108"/>
      <c r="H397" s="78"/>
      <c r="I397" s="78"/>
      <c r="J397" s="5"/>
      <c r="K397" s="6"/>
      <c r="L397" s="6"/>
      <c r="M397" s="6"/>
      <c r="N397" s="6"/>
      <c r="O397" s="6"/>
      <c r="P397" s="6"/>
      <c r="Q397" s="6"/>
      <c r="R397" s="6"/>
      <c r="S397" s="6"/>
      <c r="T397" s="6"/>
      <c r="U397" s="6"/>
      <c r="V397" s="6"/>
      <c r="W397" s="6"/>
      <c r="X397" s="6"/>
      <c r="Y397" s="6"/>
      <c r="Z397" s="6"/>
    </row>
    <row r="398" ht="30.0" customHeight="1">
      <c r="A398" s="104"/>
      <c r="B398" s="122"/>
      <c r="C398" s="110" t="s">
        <v>1552</v>
      </c>
      <c r="D398" s="108">
        <v>0.0</v>
      </c>
      <c r="E398" s="113" t="s">
        <v>1053</v>
      </c>
      <c r="F398" s="108"/>
      <c r="G398" s="108"/>
      <c r="H398" s="78"/>
      <c r="I398" s="78"/>
      <c r="J398" s="5"/>
      <c r="K398" s="6"/>
      <c r="L398" s="6"/>
      <c r="M398" s="6"/>
      <c r="N398" s="6"/>
      <c r="O398" s="6"/>
      <c r="P398" s="6"/>
      <c r="Q398" s="6"/>
      <c r="R398" s="6"/>
      <c r="S398" s="6"/>
      <c r="T398" s="6"/>
      <c r="U398" s="6"/>
      <c r="V398" s="6"/>
      <c r="W398" s="6"/>
      <c r="X398" s="6"/>
      <c r="Y398" s="6"/>
      <c r="Z398" s="6"/>
    </row>
    <row r="399" ht="47.25" customHeight="1">
      <c r="A399" s="104" t="s">
        <v>1553</v>
      </c>
      <c r="B399" s="122" t="s">
        <v>1554</v>
      </c>
      <c r="C399" s="216" t="s">
        <v>3296</v>
      </c>
      <c r="D399" s="108">
        <v>1.0</v>
      </c>
      <c r="E399" s="113" t="s">
        <v>331</v>
      </c>
      <c r="F399" s="108"/>
      <c r="G399" s="108" t="s">
        <v>3921</v>
      </c>
      <c r="H399" s="78"/>
      <c r="I399" s="78"/>
      <c r="J399" s="5"/>
      <c r="K399" s="6"/>
      <c r="L399" s="6"/>
      <c r="M399" s="6"/>
      <c r="N399" s="6"/>
      <c r="O399" s="6"/>
      <c r="P399" s="6"/>
      <c r="Q399" s="6"/>
      <c r="R399" s="6"/>
      <c r="S399" s="6"/>
      <c r="T399" s="6"/>
      <c r="U399" s="6"/>
      <c r="V399" s="6"/>
      <c r="W399" s="6"/>
      <c r="X399" s="6"/>
      <c r="Y399" s="6"/>
      <c r="Z399" s="6"/>
    </row>
    <row r="400" ht="18.75" customHeight="1">
      <c r="A400" s="396" t="s">
        <v>1557</v>
      </c>
      <c r="B400" s="128" t="s">
        <v>1558</v>
      </c>
      <c r="C400" s="3"/>
      <c r="D400" s="3"/>
      <c r="E400" s="3"/>
      <c r="F400" s="3"/>
      <c r="G400" s="4"/>
      <c r="H400" s="78">
        <f>SUM(D401:D413)</f>
        <v>21</v>
      </c>
      <c r="I400" s="78">
        <f>COUNT(D401:D413)*2</f>
        <v>26</v>
      </c>
      <c r="J400" s="5"/>
      <c r="K400" s="6"/>
      <c r="L400" s="6"/>
      <c r="M400" s="6"/>
      <c r="N400" s="6"/>
      <c r="O400" s="6"/>
      <c r="P400" s="6"/>
      <c r="Q400" s="6"/>
      <c r="R400" s="6"/>
      <c r="S400" s="6"/>
      <c r="T400" s="6"/>
      <c r="U400" s="6"/>
      <c r="V400" s="6"/>
      <c r="W400" s="6"/>
      <c r="X400" s="6"/>
      <c r="Y400" s="6"/>
      <c r="Z400" s="6"/>
    </row>
    <row r="401" ht="60.0" customHeight="1">
      <c r="A401" s="104" t="s">
        <v>1561</v>
      </c>
      <c r="B401" s="122" t="s">
        <v>1562</v>
      </c>
      <c r="C401" s="155" t="s">
        <v>4224</v>
      </c>
      <c r="D401" s="108">
        <v>2.0</v>
      </c>
      <c r="E401" s="113" t="s">
        <v>158</v>
      </c>
      <c r="F401" s="110" t="s">
        <v>4226</v>
      </c>
      <c r="G401" s="108"/>
      <c r="H401" s="78"/>
      <c r="I401" s="78"/>
      <c r="J401" s="5"/>
      <c r="K401" s="6"/>
      <c r="L401" s="6"/>
      <c r="M401" s="6"/>
      <c r="N401" s="6"/>
      <c r="O401" s="6"/>
      <c r="P401" s="6"/>
      <c r="Q401" s="6"/>
      <c r="R401" s="6"/>
      <c r="S401" s="6"/>
      <c r="T401" s="6"/>
      <c r="U401" s="6"/>
      <c r="V401" s="6"/>
      <c r="W401" s="6"/>
      <c r="X401" s="6"/>
      <c r="Y401" s="6"/>
      <c r="Z401" s="6"/>
    </row>
    <row r="402" ht="30.0" customHeight="1">
      <c r="A402" s="104"/>
      <c r="B402" s="122"/>
      <c r="C402" s="115" t="s">
        <v>3298</v>
      </c>
      <c r="D402" s="108">
        <v>2.0</v>
      </c>
      <c r="E402" s="113" t="s">
        <v>158</v>
      </c>
      <c r="F402" s="108"/>
      <c r="G402" s="108"/>
      <c r="H402" s="78"/>
      <c r="I402" s="78"/>
      <c r="J402" s="5"/>
      <c r="K402" s="6"/>
      <c r="L402" s="6"/>
      <c r="M402" s="6"/>
      <c r="N402" s="6"/>
      <c r="O402" s="6"/>
      <c r="P402" s="6"/>
      <c r="Q402" s="6"/>
      <c r="R402" s="6"/>
      <c r="S402" s="6"/>
      <c r="T402" s="6"/>
      <c r="U402" s="6"/>
      <c r="V402" s="6"/>
      <c r="W402" s="6"/>
      <c r="X402" s="6"/>
      <c r="Y402" s="6"/>
      <c r="Z402" s="6"/>
    </row>
    <row r="403" ht="45.0" customHeight="1">
      <c r="A403" s="104"/>
      <c r="B403" s="122"/>
      <c r="C403" s="155" t="s">
        <v>1685</v>
      </c>
      <c r="D403" s="108">
        <v>2.0</v>
      </c>
      <c r="E403" s="113" t="s">
        <v>158</v>
      </c>
      <c r="F403" s="108"/>
      <c r="G403" s="108"/>
      <c r="H403" s="78"/>
      <c r="I403" s="78"/>
      <c r="J403" s="5"/>
      <c r="K403" s="6"/>
      <c r="L403" s="6"/>
      <c r="M403" s="6"/>
      <c r="N403" s="6"/>
      <c r="O403" s="6"/>
      <c r="P403" s="6"/>
      <c r="Q403" s="6"/>
      <c r="R403" s="6"/>
      <c r="S403" s="6"/>
      <c r="T403" s="6"/>
      <c r="U403" s="6"/>
      <c r="V403" s="6"/>
      <c r="W403" s="6"/>
      <c r="X403" s="6"/>
      <c r="Y403" s="6"/>
      <c r="Z403" s="6"/>
    </row>
    <row r="404" ht="30.0" customHeight="1">
      <c r="A404" s="104"/>
      <c r="B404" s="122"/>
      <c r="C404" s="155" t="s">
        <v>1686</v>
      </c>
      <c r="D404" s="108">
        <v>2.0</v>
      </c>
      <c r="E404" s="113" t="s">
        <v>495</v>
      </c>
      <c r="F404" s="108"/>
      <c r="G404" s="108"/>
      <c r="H404" s="78"/>
      <c r="I404" s="78"/>
      <c r="J404" s="5"/>
      <c r="K404" s="6"/>
      <c r="L404" s="6"/>
      <c r="M404" s="6"/>
      <c r="N404" s="6"/>
      <c r="O404" s="6"/>
      <c r="P404" s="6"/>
      <c r="Q404" s="6"/>
      <c r="R404" s="6"/>
      <c r="S404" s="6"/>
      <c r="T404" s="6"/>
      <c r="U404" s="6"/>
      <c r="V404" s="6"/>
      <c r="W404" s="6"/>
      <c r="X404" s="6"/>
      <c r="Y404" s="6"/>
      <c r="Z404" s="6"/>
    </row>
    <row r="405" ht="45.0" customHeight="1">
      <c r="A405" s="104"/>
      <c r="B405" s="122"/>
      <c r="C405" s="178" t="s">
        <v>1689</v>
      </c>
      <c r="D405" s="108">
        <v>1.0</v>
      </c>
      <c r="E405" s="113" t="s">
        <v>158</v>
      </c>
      <c r="F405" s="108"/>
      <c r="G405" s="108" t="s">
        <v>4231</v>
      </c>
      <c r="H405" s="78"/>
      <c r="I405" s="78"/>
      <c r="J405" s="5"/>
      <c r="K405" s="6"/>
      <c r="L405" s="6"/>
      <c r="M405" s="6"/>
      <c r="N405" s="6"/>
      <c r="O405" s="6"/>
      <c r="P405" s="6"/>
      <c r="Q405" s="6"/>
      <c r="R405" s="6"/>
      <c r="S405" s="6"/>
      <c r="T405" s="6"/>
      <c r="U405" s="6"/>
      <c r="V405" s="6"/>
      <c r="W405" s="6"/>
      <c r="X405" s="6"/>
      <c r="Y405" s="6"/>
      <c r="Z405" s="6"/>
    </row>
    <row r="406" ht="47.25" customHeight="1">
      <c r="A406" s="104" t="s">
        <v>1563</v>
      </c>
      <c r="B406" s="122" t="s">
        <v>1564</v>
      </c>
      <c r="C406" s="115" t="s">
        <v>1695</v>
      </c>
      <c r="D406" s="108">
        <v>2.0</v>
      </c>
      <c r="E406" s="113" t="s">
        <v>1698</v>
      </c>
      <c r="F406" s="115" t="s">
        <v>1699</v>
      </c>
      <c r="G406" s="108"/>
      <c r="H406" s="78"/>
      <c r="I406" s="78"/>
      <c r="J406" s="5"/>
      <c r="K406" s="6"/>
      <c r="L406" s="6"/>
      <c r="M406" s="6"/>
      <c r="N406" s="6"/>
      <c r="O406" s="6"/>
      <c r="P406" s="6"/>
      <c r="Q406" s="6"/>
      <c r="R406" s="6"/>
      <c r="S406" s="6"/>
      <c r="T406" s="6"/>
      <c r="U406" s="6"/>
      <c r="V406" s="6"/>
      <c r="W406" s="6"/>
      <c r="X406" s="6"/>
      <c r="Y406" s="6"/>
      <c r="Z406" s="6"/>
    </row>
    <row r="407" ht="60.0" customHeight="1">
      <c r="A407" s="104"/>
      <c r="B407" s="122"/>
      <c r="C407" s="134" t="s">
        <v>1702</v>
      </c>
      <c r="D407" s="108">
        <v>1.0</v>
      </c>
      <c r="E407" s="113" t="s">
        <v>1053</v>
      </c>
      <c r="F407" s="134"/>
      <c r="G407" s="108" t="s">
        <v>1640</v>
      </c>
      <c r="H407" s="78"/>
      <c r="I407" s="78"/>
      <c r="J407" s="5"/>
      <c r="K407" s="6"/>
      <c r="L407" s="6"/>
      <c r="M407" s="6"/>
      <c r="N407" s="6"/>
      <c r="O407" s="6"/>
      <c r="P407" s="6"/>
      <c r="Q407" s="6"/>
      <c r="R407" s="6"/>
      <c r="S407" s="6"/>
      <c r="T407" s="6"/>
      <c r="U407" s="6"/>
      <c r="V407" s="6"/>
      <c r="W407" s="6"/>
      <c r="X407" s="6"/>
      <c r="Y407" s="6"/>
      <c r="Z407" s="6"/>
    </row>
    <row r="408" ht="30.0" customHeight="1">
      <c r="A408" s="104"/>
      <c r="B408" s="122"/>
      <c r="C408" s="115" t="s">
        <v>1703</v>
      </c>
      <c r="D408" s="108">
        <v>0.0</v>
      </c>
      <c r="E408" s="113" t="s">
        <v>158</v>
      </c>
      <c r="F408" s="115"/>
      <c r="G408" s="108"/>
      <c r="H408" s="78"/>
      <c r="I408" s="78"/>
      <c r="J408" s="5"/>
      <c r="K408" s="6"/>
      <c r="L408" s="6"/>
      <c r="M408" s="6"/>
      <c r="N408" s="6"/>
      <c r="O408" s="6"/>
      <c r="P408" s="6"/>
      <c r="Q408" s="6"/>
      <c r="R408" s="6"/>
      <c r="S408" s="6"/>
      <c r="T408" s="6"/>
      <c r="U408" s="6"/>
      <c r="V408" s="6"/>
      <c r="W408" s="6"/>
      <c r="X408" s="6"/>
      <c r="Y408" s="6"/>
      <c r="Z408" s="6"/>
    </row>
    <row r="409" ht="90.0" customHeight="1">
      <c r="A409" s="104"/>
      <c r="B409" s="122"/>
      <c r="C409" s="134" t="s">
        <v>4239</v>
      </c>
      <c r="D409" s="108">
        <v>1.0</v>
      </c>
      <c r="E409" s="113" t="s">
        <v>1062</v>
      </c>
      <c r="F409" s="110" t="s">
        <v>4241</v>
      </c>
      <c r="G409" s="108" t="s">
        <v>4243</v>
      </c>
      <c r="H409" s="78"/>
      <c r="I409" s="78"/>
      <c r="J409" s="5"/>
      <c r="K409" s="6"/>
      <c r="L409" s="6"/>
      <c r="M409" s="6"/>
      <c r="N409" s="6"/>
      <c r="O409" s="6"/>
      <c r="P409" s="6"/>
      <c r="Q409" s="6"/>
      <c r="R409" s="6"/>
      <c r="S409" s="6"/>
      <c r="T409" s="6"/>
      <c r="U409" s="6"/>
      <c r="V409" s="6"/>
      <c r="W409" s="6"/>
      <c r="X409" s="6"/>
      <c r="Y409" s="6"/>
      <c r="Z409" s="6"/>
    </row>
    <row r="410" ht="135.0" customHeight="1">
      <c r="A410" s="104" t="s">
        <v>1565</v>
      </c>
      <c r="B410" s="122" t="s">
        <v>1566</v>
      </c>
      <c r="C410" s="193" t="s">
        <v>4244</v>
      </c>
      <c r="D410" s="108">
        <v>2.0</v>
      </c>
      <c r="E410" s="109" t="s">
        <v>495</v>
      </c>
      <c r="F410" s="134" t="s">
        <v>4246</v>
      </c>
      <c r="G410" s="108"/>
      <c r="H410" s="78"/>
      <c r="I410" s="78"/>
      <c r="J410" s="5"/>
      <c r="K410" s="6"/>
      <c r="L410" s="6"/>
      <c r="M410" s="6"/>
      <c r="N410" s="6"/>
      <c r="O410" s="6"/>
      <c r="P410" s="6"/>
      <c r="Q410" s="6"/>
      <c r="R410" s="6"/>
      <c r="S410" s="6"/>
      <c r="T410" s="6"/>
      <c r="U410" s="6"/>
      <c r="V410" s="6"/>
      <c r="W410" s="6"/>
      <c r="X410" s="6"/>
      <c r="Y410" s="6"/>
      <c r="Z410" s="6"/>
    </row>
    <row r="411" ht="45.0" customHeight="1">
      <c r="A411" s="104"/>
      <c r="B411" s="122"/>
      <c r="C411" s="134" t="s">
        <v>3303</v>
      </c>
      <c r="D411" s="108">
        <v>2.0</v>
      </c>
      <c r="E411" s="113" t="s">
        <v>1062</v>
      </c>
      <c r="F411" s="134"/>
      <c r="G411" s="108"/>
      <c r="H411" s="78"/>
      <c r="I411" s="78"/>
      <c r="J411" s="5"/>
      <c r="K411" s="6"/>
      <c r="L411" s="6"/>
      <c r="M411" s="6"/>
      <c r="N411" s="6"/>
      <c r="O411" s="6"/>
      <c r="P411" s="6"/>
      <c r="Q411" s="6"/>
      <c r="R411" s="6"/>
      <c r="S411" s="6"/>
      <c r="T411" s="6"/>
      <c r="U411" s="6"/>
      <c r="V411" s="6"/>
      <c r="W411" s="6"/>
      <c r="X411" s="6"/>
      <c r="Y411" s="6"/>
      <c r="Z411" s="6"/>
    </row>
    <row r="412" ht="45.0" customHeight="1">
      <c r="A412" s="104"/>
      <c r="B412" s="122"/>
      <c r="C412" s="134" t="s">
        <v>3305</v>
      </c>
      <c r="D412" s="108">
        <v>2.0</v>
      </c>
      <c r="E412" s="113" t="s">
        <v>495</v>
      </c>
      <c r="F412" s="134"/>
      <c r="G412" s="108"/>
      <c r="H412" s="78"/>
      <c r="I412" s="78"/>
      <c r="J412" s="5"/>
      <c r="K412" s="6"/>
      <c r="L412" s="6"/>
      <c r="M412" s="6"/>
      <c r="N412" s="6"/>
      <c r="O412" s="6"/>
      <c r="P412" s="6"/>
      <c r="Q412" s="6"/>
      <c r="R412" s="6"/>
      <c r="S412" s="6"/>
      <c r="T412" s="6"/>
      <c r="U412" s="6"/>
      <c r="V412" s="6"/>
      <c r="W412" s="6"/>
      <c r="X412" s="6"/>
      <c r="Y412" s="6"/>
      <c r="Z412" s="6"/>
    </row>
    <row r="413" ht="63.0" customHeight="1">
      <c r="A413" s="104" t="s">
        <v>1568</v>
      </c>
      <c r="B413" s="106" t="s">
        <v>1570</v>
      </c>
      <c r="C413" s="134" t="s">
        <v>1710</v>
      </c>
      <c r="D413" s="108">
        <v>2.0</v>
      </c>
      <c r="E413" s="113" t="s">
        <v>1062</v>
      </c>
      <c r="F413" s="134"/>
      <c r="G413" s="108"/>
      <c r="H413" s="78"/>
      <c r="I413" s="78"/>
      <c r="J413" s="5"/>
      <c r="K413" s="6"/>
      <c r="L413" s="6"/>
      <c r="M413" s="6"/>
      <c r="N413" s="6"/>
      <c r="O413" s="6"/>
      <c r="P413" s="6"/>
      <c r="Q413" s="6"/>
      <c r="R413" s="6"/>
      <c r="S413" s="6"/>
      <c r="T413" s="6"/>
      <c r="U413" s="6"/>
      <c r="V413" s="6"/>
      <c r="W413" s="6"/>
      <c r="X413" s="6"/>
      <c r="Y413" s="6"/>
      <c r="Z413" s="6"/>
    </row>
    <row r="414" ht="18.75" hidden="1" customHeight="1">
      <c r="A414" s="409" t="s">
        <v>1572</v>
      </c>
      <c r="B414" s="128" t="s">
        <v>1574</v>
      </c>
      <c r="C414" s="3"/>
      <c r="D414" s="3"/>
      <c r="E414" s="3"/>
      <c r="F414" s="3"/>
      <c r="G414" s="4"/>
      <c r="H414" s="78"/>
      <c r="I414" s="78"/>
      <c r="J414" s="5"/>
      <c r="K414" s="6"/>
      <c r="L414" s="6"/>
      <c r="M414" s="6"/>
      <c r="N414" s="6"/>
      <c r="O414" s="6"/>
      <c r="P414" s="6"/>
      <c r="Q414" s="6"/>
      <c r="R414" s="6"/>
      <c r="S414" s="6"/>
      <c r="T414" s="6"/>
      <c r="U414" s="6"/>
      <c r="V414" s="6"/>
      <c r="W414" s="6"/>
      <c r="X414" s="6"/>
      <c r="Y414" s="6"/>
      <c r="Z414" s="6"/>
    </row>
    <row r="415" ht="45.0" hidden="1" customHeight="1">
      <c r="A415" s="120" t="s">
        <v>1581</v>
      </c>
      <c r="B415" s="110" t="s">
        <v>1584</v>
      </c>
      <c r="C415" s="108"/>
      <c r="D415" s="108"/>
      <c r="E415" s="113"/>
      <c r="F415" s="108"/>
      <c r="G415" s="108"/>
      <c r="H415" s="78"/>
      <c r="I415" s="78"/>
      <c r="J415" s="5"/>
      <c r="K415" s="6"/>
      <c r="L415" s="6"/>
      <c r="M415" s="6"/>
      <c r="N415" s="6"/>
      <c r="O415" s="6"/>
      <c r="P415" s="6"/>
      <c r="Q415" s="6"/>
      <c r="R415" s="6"/>
      <c r="S415" s="6"/>
      <c r="T415" s="6"/>
      <c r="U415" s="6"/>
      <c r="V415" s="6"/>
      <c r="W415" s="6"/>
      <c r="X415" s="6"/>
      <c r="Y415" s="6"/>
      <c r="Z415" s="6"/>
    </row>
    <row r="416" ht="18.75" customHeight="1">
      <c r="A416" s="396" t="s">
        <v>1590</v>
      </c>
      <c r="B416" s="128" t="s">
        <v>1592</v>
      </c>
      <c r="C416" s="3"/>
      <c r="D416" s="3"/>
      <c r="E416" s="3"/>
      <c r="F416" s="3"/>
      <c r="G416" s="4"/>
      <c r="H416" s="78">
        <f>SUM(D417:D420)</f>
        <v>2</v>
      </c>
      <c r="I416" s="78">
        <f>COUNT(D417:D420)*2</f>
        <v>6</v>
      </c>
      <c r="J416" s="5"/>
      <c r="K416" s="6"/>
      <c r="L416" s="6"/>
      <c r="M416" s="6"/>
      <c r="N416" s="6"/>
      <c r="O416" s="6"/>
      <c r="P416" s="6"/>
      <c r="Q416" s="6"/>
      <c r="R416" s="6"/>
      <c r="S416" s="6"/>
      <c r="T416" s="6"/>
      <c r="U416" s="6"/>
      <c r="V416" s="6"/>
      <c r="W416" s="6"/>
      <c r="X416" s="6"/>
      <c r="Y416" s="6"/>
      <c r="Z416" s="6"/>
    </row>
    <row r="417" ht="31.5" customHeight="1">
      <c r="A417" s="104" t="s">
        <v>1597</v>
      </c>
      <c r="B417" s="122" t="s">
        <v>1598</v>
      </c>
      <c r="C417" s="134" t="s">
        <v>4254</v>
      </c>
      <c r="D417" s="108">
        <v>2.0</v>
      </c>
      <c r="E417" s="113" t="s">
        <v>158</v>
      </c>
      <c r="F417" s="108"/>
      <c r="G417" s="108"/>
      <c r="H417" s="78"/>
      <c r="I417" s="78"/>
      <c r="J417" s="5"/>
      <c r="K417" s="6"/>
      <c r="L417" s="6"/>
      <c r="M417" s="6"/>
      <c r="N417" s="6"/>
      <c r="O417" s="6"/>
      <c r="P417" s="6"/>
      <c r="Q417" s="6"/>
      <c r="R417" s="6"/>
      <c r="S417" s="6"/>
      <c r="T417" s="6"/>
      <c r="U417" s="6"/>
      <c r="V417" s="6"/>
      <c r="W417" s="6"/>
      <c r="X417" s="6"/>
      <c r="Y417" s="6"/>
      <c r="Z417" s="6"/>
    </row>
    <row r="418" ht="31.5" hidden="1" customHeight="1">
      <c r="A418" s="120" t="s">
        <v>1600</v>
      </c>
      <c r="B418" s="122" t="s">
        <v>1601</v>
      </c>
      <c r="C418" s="108"/>
      <c r="D418" s="108"/>
      <c r="E418" s="113"/>
      <c r="F418" s="108"/>
      <c r="G418" s="108"/>
      <c r="H418" s="78"/>
      <c r="I418" s="78"/>
      <c r="J418" s="5"/>
      <c r="K418" s="6"/>
      <c r="L418" s="6"/>
      <c r="M418" s="6"/>
      <c r="N418" s="6"/>
      <c r="O418" s="6"/>
      <c r="P418" s="6"/>
      <c r="Q418" s="6"/>
      <c r="R418" s="6"/>
      <c r="S418" s="6"/>
      <c r="T418" s="6"/>
      <c r="U418" s="6"/>
      <c r="V418" s="6"/>
      <c r="W418" s="6"/>
      <c r="X418" s="6"/>
      <c r="Y418" s="6"/>
      <c r="Z418" s="6"/>
    </row>
    <row r="419" ht="31.5" customHeight="1">
      <c r="A419" s="104" t="s">
        <v>1603</v>
      </c>
      <c r="B419" s="122" t="s">
        <v>1604</v>
      </c>
      <c r="C419" s="115" t="s">
        <v>1605</v>
      </c>
      <c r="D419" s="108">
        <v>0.0</v>
      </c>
      <c r="E419" s="18" t="s">
        <v>158</v>
      </c>
      <c r="F419" s="108"/>
      <c r="G419" s="108"/>
      <c r="H419" s="78"/>
      <c r="I419" s="78"/>
      <c r="J419" s="5"/>
      <c r="K419" s="6"/>
      <c r="L419" s="6"/>
      <c r="M419" s="6"/>
      <c r="N419" s="6"/>
      <c r="O419" s="6"/>
      <c r="P419" s="6"/>
      <c r="Q419" s="6"/>
      <c r="R419" s="6"/>
      <c r="S419" s="6"/>
      <c r="T419" s="6"/>
      <c r="U419" s="6"/>
      <c r="V419" s="6"/>
      <c r="W419" s="6"/>
      <c r="X419" s="6"/>
      <c r="Y419" s="6"/>
      <c r="Z419" s="6"/>
    </row>
    <row r="420" ht="30.0" customHeight="1">
      <c r="A420" s="104"/>
      <c r="B420" s="122"/>
      <c r="C420" s="115" t="s">
        <v>1607</v>
      </c>
      <c r="D420" s="108">
        <v>0.0</v>
      </c>
      <c r="E420" s="113" t="s">
        <v>158</v>
      </c>
      <c r="F420" s="108"/>
      <c r="G420" s="108"/>
      <c r="H420" s="78"/>
      <c r="I420" s="78"/>
      <c r="J420" s="5"/>
      <c r="K420" s="6"/>
      <c r="L420" s="6"/>
      <c r="M420" s="6"/>
      <c r="N420" s="6"/>
      <c r="O420" s="6"/>
      <c r="P420" s="6"/>
      <c r="Q420" s="6"/>
      <c r="R420" s="6"/>
      <c r="S420" s="6"/>
      <c r="T420" s="6"/>
      <c r="U420" s="6"/>
      <c r="V420" s="6"/>
      <c r="W420" s="6"/>
      <c r="X420" s="6"/>
      <c r="Y420" s="6"/>
      <c r="Z420" s="6"/>
    </row>
    <row r="421" ht="63.0" hidden="1" customHeight="1">
      <c r="A421" s="120" t="s">
        <v>1609</v>
      </c>
      <c r="B421" s="150" t="s">
        <v>1611</v>
      </c>
      <c r="C421" s="193"/>
      <c r="D421" s="108"/>
      <c r="E421" s="113"/>
      <c r="F421" s="108"/>
      <c r="G421" s="108"/>
      <c r="H421" s="78"/>
      <c r="I421" s="78"/>
      <c r="J421" s="5"/>
      <c r="K421" s="6"/>
      <c r="L421" s="6"/>
      <c r="M421" s="6"/>
      <c r="N421" s="6"/>
      <c r="O421" s="6"/>
      <c r="P421" s="6"/>
      <c r="Q421" s="6"/>
      <c r="R421" s="6"/>
      <c r="S421" s="6"/>
      <c r="T421" s="6"/>
      <c r="U421" s="6"/>
      <c r="V421" s="6"/>
      <c r="W421" s="6"/>
      <c r="X421" s="6"/>
      <c r="Y421" s="6"/>
      <c r="Z421" s="6"/>
    </row>
    <row r="422" ht="31.5" hidden="1" customHeight="1">
      <c r="A422" s="120" t="s">
        <v>1612</v>
      </c>
      <c r="B422" s="122" t="s">
        <v>1613</v>
      </c>
      <c r="C422" s="108"/>
      <c r="D422" s="108"/>
      <c r="E422" s="113"/>
      <c r="F422" s="108"/>
      <c r="G422" s="108"/>
      <c r="H422" s="78"/>
      <c r="I422" s="78"/>
      <c r="J422" s="5"/>
      <c r="K422" s="6"/>
      <c r="L422" s="6"/>
      <c r="M422" s="6"/>
      <c r="N422" s="6"/>
      <c r="O422" s="6"/>
      <c r="P422" s="6"/>
      <c r="Q422" s="6"/>
      <c r="R422" s="6"/>
      <c r="S422" s="6"/>
      <c r="T422" s="6"/>
      <c r="U422" s="6"/>
      <c r="V422" s="6"/>
      <c r="W422" s="6"/>
      <c r="X422" s="6"/>
      <c r="Y422" s="6"/>
      <c r="Z422" s="6"/>
    </row>
    <row r="423" ht="18.75" customHeight="1">
      <c r="A423" s="396" t="s">
        <v>1614</v>
      </c>
      <c r="B423" s="128" t="s">
        <v>1615</v>
      </c>
      <c r="C423" s="3"/>
      <c r="D423" s="3"/>
      <c r="E423" s="3"/>
      <c r="F423" s="3"/>
      <c r="G423" s="4"/>
      <c r="H423" s="78">
        <f>SUM(D424:D426)</f>
        <v>2</v>
      </c>
      <c r="I423" s="78">
        <f>COUNT(D424:D426)*2</f>
        <v>4</v>
      </c>
      <c r="J423" s="5"/>
      <c r="K423" s="6"/>
      <c r="L423" s="6"/>
      <c r="M423" s="6"/>
      <c r="N423" s="6"/>
      <c r="O423" s="6"/>
      <c r="P423" s="6"/>
      <c r="Q423" s="6"/>
      <c r="R423" s="6"/>
      <c r="S423" s="6"/>
      <c r="T423" s="6"/>
      <c r="U423" s="6"/>
      <c r="V423" s="6"/>
      <c r="W423" s="6"/>
      <c r="X423" s="6"/>
      <c r="Y423" s="6"/>
      <c r="Z423" s="6"/>
    </row>
    <row r="424" ht="31.5" customHeight="1">
      <c r="A424" s="104" t="s">
        <v>1625</v>
      </c>
      <c r="B424" s="122" t="s">
        <v>1626</v>
      </c>
      <c r="C424" s="115" t="s">
        <v>1627</v>
      </c>
      <c r="D424" s="147">
        <v>2.0</v>
      </c>
      <c r="E424" s="113" t="s">
        <v>331</v>
      </c>
      <c r="F424" s="193"/>
      <c r="G424" s="108"/>
      <c r="H424" s="78"/>
      <c r="I424" s="78"/>
      <c r="J424" s="5"/>
      <c r="K424" s="6"/>
      <c r="L424" s="6"/>
      <c r="M424" s="6"/>
      <c r="N424" s="6"/>
      <c r="O424" s="6"/>
      <c r="P424" s="6"/>
      <c r="Q424" s="6"/>
      <c r="R424" s="6"/>
      <c r="S424" s="6"/>
      <c r="T424" s="6"/>
      <c r="U424" s="6"/>
      <c r="V424" s="6"/>
      <c r="W424" s="6"/>
      <c r="X424" s="6"/>
      <c r="Y424" s="6"/>
      <c r="Z424" s="6"/>
    </row>
    <row r="425" ht="31.5" hidden="1" customHeight="1">
      <c r="A425" s="120" t="s">
        <v>1632</v>
      </c>
      <c r="B425" s="122" t="s">
        <v>1633</v>
      </c>
      <c r="C425" s="368"/>
      <c r="D425" s="158"/>
      <c r="E425" s="113"/>
      <c r="F425" s="158"/>
      <c r="G425" s="108"/>
      <c r="H425" s="78"/>
      <c r="I425" s="78"/>
      <c r="J425" s="5"/>
      <c r="K425" s="6"/>
      <c r="L425" s="6"/>
      <c r="M425" s="6"/>
      <c r="N425" s="6"/>
      <c r="O425" s="6"/>
      <c r="P425" s="6"/>
      <c r="Q425" s="6"/>
      <c r="R425" s="6"/>
      <c r="S425" s="6"/>
      <c r="T425" s="6"/>
      <c r="U425" s="6"/>
      <c r="V425" s="6"/>
      <c r="W425" s="6"/>
      <c r="X425" s="6"/>
      <c r="Y425" s="6"/>
      <c r="Z425" s="6"/>
    </row>
    <row r="426" ht="31.5" customHeight="1">
      <c r="A426" s="104" t="s">
        <v>1638</v>
      </c>
      <c r="B426" s="122" t="s">
        <v>1641</v>
      </c>
      <c r="C426" s="191" t="s">
        <v>4256</v>
      </c>
      <c r="D426" s="147">
        <v>0.0</v>
      </c>
      <c r="E426" s="113" t="s">
        <v>158</v>
      </c>
      <c r="F426" s="158"/>
      <c r="G426" s="108"/>
      <c r="H426" s="78"/>
      <c r="I426" s="78"/>
      <c r="J426" s="5"/>
      <c r="K426" s="6"/>
      <c r="L426" s="6"/>
      <c r="M426" s="6"/>
      <c r="N426" s="6"/>
      <c r="O426" s="6"/>
      <c r="P426" s="6"/>
      <c r="Q426" s="6"/>
      <c r="R426" s="6"/>
      <c r="S426" s="6"/>
      <c r="T426" s="6"/>
      <c r="U426" s="6"/>
      <c r="V426" s="6"/>
      <c r="W426" s="6"/>
      <c r="X426" s="6"/>
      <c r="Y426" s="6"/>
      <c r="Z426" s="6"/>
    </row>
    <row r="427" ht="18.75" customHeight="1">
      <c r="A427" s="396" t="s">
        <v>1646</v>
      </c>
      <c r="B427" s="128" t="s">
        <v>1649</v>
      </c>
      <c r="C427" s="3"/>
      <c r="D427" s="3"/>
      <c r="E427" s="3"/>
      <c r="F427" s="3"/>
      <c r="G427" s="4"/>
      <c r="H427" s="78">
        <f>SUM(D435:D443)</f>
        <v>0</v>
      </c>
      <c r="I427" s="78">
        <f>COUNT(D435:D443)*2</f>
        <v>18</v>
      </c>
      <c r="J427" s="5"/>
      <c r="K427" s="6"/>
      <c r="L427" s="6"/>
      <c r="M427" s="6"/>
      <c r="N427" s="6"/>
      <c r="O427" s="6"/>
      <c r="P427" s="6"/>
      <c r="Q427" s="6"/>
      <c r="R427" s="6"/>
      <c r="S427" s="6"/>
      <c r="T427" s="6"/>
      <c r="U427" s="6"/>
      <c r="V427" s="6"/>
      <c r="W427" s="6"/>
      <c r="X427" s="6"/>
      <c r="Y427" s="6"/>
      <c r="Z427" s="6"/>
    </row>
    <row r="428" ht="31.5" hidden="1" customHeight="1">
      <c r="A428" s="120" t="s">
        <v>1657</v>
      </c>
      <c r="B428" s="122" t="s">
        <v>1658</v>
      </c>
      <c r="C428" s="108"/>
      <c r="D428" s="108"/>
      <c r="E428" s="113"/>
      <c r="F428" s="108"/>
      <c r="G428" s="108"/>
      <c r="H428" s="78"/>
      <c r="I428" s="78"/>
      <c r="J428" s="5"/>
      <c r="K428" s="6"/>
      <c r="L428" s="6"/>
      <c r="M428" s="6"/>
      <c r="N428" s="6"/>
      <c r="O428" s="6"/>
      <c r="P428" s="6"/>
      <c r="Q428" s="6"/>
      <c r="R428" s="6"/>
      <c r="S428" s="6"/>
      <c r="T428" s="6"/>
      <c r="U428" s="6"/>
      <c r="V428" s="6"/>
      <c r="W428" s="6"/>
      <c r="X428" s="6"/>
      <c r="Y428" s="6"/>
      <c r="Z428" s="6"/>
    </row>
    <row r="429" ht="31.5" hidden="1" customHeight="1">
      <c r="A429" s="120" t="s">
        <v>1661</v>
      </c>
      <c r="B429" s="122" t="s">
        <v>1662</v>
      </c>
      <c r="C429" s="108"/>
      <c r="D429" s="108"/>
      <c r="E429" s="113"/>
      <c r="F429" s="108"/>
      <c r="G429" s="108"/>
      <c r="H429" s="78"/>
      <c r="I429" s="78"/>
      <c r="J429" s="5"/>
      <c r="K429" s="6"/>
      <c r="L429" s="6"/>
      <c r="M429" s="6"/>
      <c r="N429" s="6"/>
      <c r="O429" s="6"/>
      <c r="P429" s="6"/>
      <c r="Q429" s="6"/>
      <c r="R429" s="6"/>
      <c r="S429" s="6"/>
      <c r="T429" s="6"/>
      <c r="U429" s="6"/>
      <c r="V429" s="6"/>
      <c r="W429" s="6"/>
      <c r="X429" s="6"/>
      <c r="Y429" s="6"/>
      <c r="Z429" s="6"/>
    </row>
    <row r="430" ht="31.5" hidden="1" customHeight="1">
      <c r="A430" s="120" t="s">
        <v>1664</v>
      </c>
      <c r="B430" s="122" t="s">
        <v>1665</v>
      </c>
      <c r="C430" s="108"/>
      <c r="D430" s="108"/>
      <c r="E430" s="113"/>
      <c r="F430" s="108"/>
      <c r="G430" s="108"/>
      <c r="H430" s="78"/>
      <c r="I430" s="78"/>
      <c r="J430" s="5"/>
      <c r="K430" s="6"/>
      <c r="L430" s="6"/>
      <c r="M430" s="6"/>
      <c r="N430" s="6"/>
      <c r="O430" s="6"/>
      <c r="P430" s="6"/>
      <c r="Q430" s="6"/>
      <c r="R430" s="6"/>
      <c r="S430" s="6"/>
      <c r="T430" s="6"/>
      <c r="U430" s="6"/>
      <c r="V430" s="6"/>
      <c r="W430" s="6"/>
      <c r="X430" s="6"/>
      <c r="Y430" s="6"/>
      <c r="Z430" s="6"/>
    </row>
    <row r="431" ht="31.5" hidden="1" customHeight="1">
      <c r="A431" s="120" t="s">
        <v>1666</v>
      </c>
      <c r="B431" s="122" t="s">
        <v>1667</v>
      </c>
      <c r="C431" s="108"/>
      <c r="D431" s="108"/>
      <c r="E431" s="113"/>
      <c r="F431" s="108"/>
      <c r="G431" s="108"/>
      <c r="H431" s="78"/>
      <c r="I431" s="78"/>
      <c r="J431" s="5"/>
      <c r="K431" s="6"/>
      <c r="L431" s="6"/>
      <c r="M431" s="6"/>
      <c r="N431" s="6"/>
      <c r="O431" s="6"/>
      <c r="P431" s="6"/>
      <c r="Q431" s="6"/>
      <c r="R431" s="6"/>
      <c r="S431" s="6"/>
      <c r="T431" s="6"/>
      <c r="U431" s="6"/>
      <c r="V431" s="6"/>
      <c r="W431" s="6"/>
      <c r="X431" s="6"/>
      <c r="Y431" s="6"/>
      <c r="Z431" s="6"/>
    </row>
    <row r="432" ht="47.25" hidden="1" customHeight="1">
      <c r="A432" s="120" t="s">
        <v>1668</v>
      </c>
      <c r="B432" s="122" t="s">
        <v>1669</v>
      </c>
      <c r="C432" s="108"/>
      <c r="D432" s="108"/>
      <c r="E432" s="113"/>
      <c r="F432" s="108"/>
      <c r="G432" s="108"/>
      <c r="H432" s="78"/>
      <c r="I432" s="78"/>
      <c r="J432" s="5"/>
      <c r="K432" s="6"/>
      <c r="L432" s="6"/>
      <c r="M432" s="6"/>
      <c r="N432" s="6"/>
      <c r="O432" s="6"/>
      <c r="P432" s="6"/>
      <c r="Q432" s="6"/>
      <c r="R432" s="6"/>
      <c r="S432" s="6"/>
      <c r="T432" s="6"/>
      <c r="U432" s="6"/>
      <c r="V432" s="6"/>
      <c r="W432" s="6"/>
      <c r="X432" s="6"/>
      <c r="Y432" s="6"/>
      <c r="Z432" s="6"/>
    </row>
    <row r="433" ht="31.5" hidden="1" customHeight="1">
      <c r="A433" s="120" t="s">
        <v>1670</v>
      </c>
      <c r="B433" s="122" t="s">
        <v>1671</v>
      </c>
      <c r="C433" s="108"/>
      <c r="D433" s="108"/>
      <c r="E433" s="113"/>
      <c r="F433" s="108"/>
      <c r="G433" s="108"/>
      <c r="H433" s="78"/>
      <c r="I433" s="78"/>
      <c r="J433" s="5"/>
      <c r="K433" s="6"/>
      <c r="L433" s="6"/>
      <c r="M433" s="6"/>
      <c r="N433" s="6"/>
      <c r="O433" s="6"/>
      <c r="P433" s="6"/>
      <c r="Q433" s="6"/>
      <c r="R433" s="6"/>
      <c r="S433" s="6"/>
      <c r="T433" s="6"/>
      <c r="U433" s="6"/>
      <c r="V433" s="6"/>
      <c r="W433" s="6"/>
      <c r="X433" s="6"/>
      <c r="Y433" s="6"/>
      <c r="Z433" s="6"/>
    </row>
    <row r="434" ht="31.5" hidden="1" customHeight="1">
      <c r="A434" s="120" t="s">
        <v>1672</v>
      </c>
      <c r="B434" s="122" t="s">
        <v>1673</v>
      </c>
      <c r="C434" s="108"/>
      <c r="D434" s="108"/>
      <c r="E434" s="113"/>
      <c r="F434" s="108"/>
      <c r="G434" s="108"/>
      <c r="H434" s="78"/>
      <c r="I434" s="78"/>
      <c r="J434" s="5"/>
      <c r="K434" s="6"/>
      <c r="L434" s="6"/>
      <c r="M434" s="6"/>
      <c r="N434" s="6"/>
      <c r="O434" s="6"/>
      <c r="P434" s="6"/>
      <c r="Q434" s="6"/>
      <c r="R434" s="6"/>
      <c r="S434" s="6"/>
      <c r="T434" s="6"/>
      <c r="U434" s="6"/>
      <c r="V434" s="6"/>
      <c r="W434" s="6"/>
      <c r="X434" s="6"/>
      <c r="Y434" s="6"/>
      <c r="Z434" s="6"/>
    </row>
    <row r="435" ht="31.5" customHeight="1">
      <c r="A435" s="104" t="s">
        <v>1674</v>
      </c>
      <c r="B435" s="106" t="s">
        <v>1675</v>
      </c>
      <c r="C435" s="134" t="s">
        <v>3440</v>
      </c>
      <c r="D435" s="147">
        <v>0.0</v>
      </c>
      <c r="E435" s="113" t="s">
        <v>1062</v>
      </c>
      <c r="F435" s="134" t="s">
        <v>3441</v>
      </c>
      <c r="G435" s="108"/>
      <c r="H435" s="78"/>
      <c r="I435" s="78"/>
      <c r="J435" s="5"/>
      <c r="K435" s="6"/>
      <c r="L435" s="6"/>
      <c r="M435" s="6"/>
      <c r="N435" s="6"/>
      <c r="O435" s="6"/>
      <c r="P435" s="6"/>
      <c r="Q435" s="6"/>
      <c r="R435" s="6"/>
      <c r="S435" s="6"/>
      <c r="T435" s="6"/>
      <c r="U435" s="6"/>
      <c r="V435" s="6"/>
      <c r="W435" s="6"/>
      <c r="X435" s="6"/>
      <c r="Y435" s="6"/>
      <c r="Z435" s="6"/>
    </row>
    <row r="436" ht="31.5" customHeight="1">
      <c r="A436" s="104" t="s">
        <v>1676</v>
      </c>
      <c r="B436" s="106" t="s">
        <v>1677</v>
      </c>
      <c r="C436" s="134" t="s">
        <v>1781</v>
      </c>
      <c r="D436" s="147">
        <v>0.0</v>
      </c>
      <c r="E436" s="113" t="s">
        <v>1053</v>
      </c>
      <c r="F436" s="108"/>
      <c r="G436" s="108"/>
      <c r="H436" s="78"/>
      <c r="I436" s="78"/>
      <c r="J436" s="5"/>
      <c r="K436" s="6"/>
      <c r="L436" s="6"/>
      <c r="M436" s="6"/>
      <c r="N436" s="6"/>
      <c r="O436" s="6"/>
      <c r="P436" s="6"/>
      <c r="Q436" s="6"/>
      <c r="R436" s="6"/>
      <c r="S436" s="6"/>
      <c r="T436" s="6"/>
      <c r="U436" s="6"/>
      <c r="V436" s="6"/>
      <c r="W436" s="6"/>
      <c r="X436" s="6"/>
      <c r="Y436" s="6"/>
      <c r="Z436" s="6"/>
    </row>
    <row r="437" ht="30.0" customHeight="1">
      <c r="A437" s="104"/>
      <c r="B437" s="106"/>
      <c r="C437" s="134" t="s">
        <v>1790</v>
      </c>
      <c r="D437" s="147">
        <v>0.0</v>
      </c>
      <c r="E437" s="113" t="s">
        <v>114</v>
      </c>
      <c r="F437" s="108"/>
      <c r="G437" s="108"/>
      <c r="H437" s="78"/>
      <c r="I437" s="78"/>
      <c r="J437" s="5"/>
      <c r="K437" s="6"/>
      <c r="L437" s="6"/>
      <c r="M437" s="6"/>
      <c r="N437" s="6"/>
      <c r="O437" s="6"/>
      <c r="P437" s="6"/>
      <c r="Q437" s="6"/>
      <c r="R437" s="6"/>
      <c r="S437" s="6"/>
      <c r="T437" s="6"/>
      <c r="U437" s="6"/>
      <c r="V437" s="6"/>
      <c r="W437" s="6"/>
      <c r="X437" s="6"/>
      <c r="Y437" s="6"/>
      <c r="Z437" s="6"/>
    </row>
    <row r="438" ht="75.0" customHeight="1">
      <c r="A438" s="104"/>
      <c r="B438" s="106"/>
      <c r="C438" s="134" t="s">
        <v>4265</v>
      </c>
      <c r="D438" s="147">
        <v>0.0</v>
      </c>
      <c r="E438" s="113" t="s">
        <v>1053</v>
      </c>
      <c r="F438" s="110" t="s">
        <v>4266</v>
      </c>
      <c r="G438" s="108"/>
      <c r="H438" s="78"/>
      <c r="I438" s="78"/>
      <c r="J438" s="5"/>
      <c r="K438" s="6"/>
      <c r="L438" s="6"/>
      <c r="M438" s="6"/>
      <c r="N438" s="6"/>
      <c r="O438" s="6"/>
      <c r="P438" s="6"/>
      <c r="Q438" s="6"/>
      <c r="R438" s="6"/>
      <c r="S438" s="6"/>
      <c r="T438" s="6"/>
      <c r="U438" s="6"/>
      <c r="V438" s="6"/>
      <c r="W438" s="6"/>
      <c r="X438" s="6"/>
      <c r="Y438" s="6"/>
      <c r="Z438" s="6"/>
    </row>
    <row r="439" ht="30.0" customHeight="1">
      <c r="A439" s="104"/>
      <c r="B439" s="106"/>
      <c r="C439" s="134" t="s">
        <v>1882</v>
      </c>
      <c r="D439" s="147">
        <v>0.0</v>
      </c>
      <c r="E439" s="113" t="s">
        <v>158</v>
      </c>
      <c r="F439" s="108"/>
      <c r="G439" s="108"/>
      <c r="H439" s="78"/>
      <c r="I439" s="78"/>
      <c r="J439" s="5"/>
      <c r="K439" s="6"/>
      <c r="L439" s="6"/>
      <c r="M439" s="6"/>
      <c r="N439" s="6"/>
      <c r="O439" s="6"/>
      <c r="P439" s="6"/>
      <c r="Q439" s="6"/>
      <c r="R439" s="6"/>
      <c r="S439" s="6"/>
      <c r="T439" s="6"/>
      <c r="U439" s="6"/>
      <c r="V439" s="6"/>
      <c r="W439" s="6"/>
      <c r="X439" s="6"/>
      <c r="Y439" s="6"/>
      <c r="Z439" s="6"/>
    </row>
    <row r="440" ht="75.0" customHeight="1">
      <c r="A440" s="104"/>
      <c r="B440" s="106"/>
      <c r="C440" s="134" t="s">
        <v>1807</v>
      </c>
      <c r="D440" s="147">
        <v>0.0</v>
      </c>
      <c r="E440" s="113" t="s">
        <v>1053</v>
      </c>
      <c r="F440" s="110" t="s">
        <v>4268</v>
      </c>
      <c r="G440" s="108"/>
      <c r="H440" s="78"/>
      <c r="I440" s="78"/>
      <c r="J440" s="5"/>
      <c r="K440" s="6"/>
      <c r="L440" s="6"/>
      <c r="M440" s="6"/>
      <c r="N440" s="6"/>
      <c r="O440" s="6"/>
      <c r="P440" s="6"/>
      <c r="Q440" s="6"/>
      <c r="R440" s="6"/>
      <c r="S440" s="6"/>
      <c r="T440" s="6"/>
      <c r="U440" s="6"/>
      <c r="V440" s="6"/>
      <c r="W440" s="6"/>
      <c r="X440" s="6"/>
      <c r="Y440" s="6"/>
      <c r="Z440" s="6"/>
    </row>
    <row r="441" ht="30.0" customHeight="1">
      <c r="A441" s="104"/>
      <c r="B441" s="106"/>
      <c r="C441" s="178" t="s">
        <v>3324</v>
      </c>
      <c r="D441" s="147">
        <v>0.0</v>
      </c>
      <c r="E441" s="113" t="s">
        <v>1053</v>
      </c>
      <c r="F441" s="108"/>
      <c r="G441" s="108"/>
      <c r="H441" s="78"/>
      <c r="I441" s="78"/>
      <c r="J441" s="5"/>
      <c r="K441" s="6"/>
      <c r="L441" s="6"/>
      <c r="M441" s="6"/>
      <c r="N441" s="6"/>
      <c r="O441" s="6"/>
      <c r="P441" s="6"/>
      <c r="Q441" s="6"/>
      <c r="R441" s="6"/>
      <c r="S441" s="6"/>
      <c r="T441" s="6"/>
      <c r="U441" s="6"/>
      <c r="V441" s="6"/>
      <c r="W441" s="6"/>
      <c r="X441" s="6"/>
      <c r="Y441" s="6"/>
      <c r="Z441" s="6"/>
    </row>
    <row r="442" ht="150.0" customHeight="1">
      <c r="A442" s="104"/>
      <c r="B442" s="106"/>
      <c r="C442" s="134" t="s">
        <v>4270</v>
      </c>
      <c r="D442" s="147">
        <v>0.0</v>
      </c>
      <c r="E442" s="113" t="s">
        <v>158</v>
      </c>
      <c r="F442" s="110" t="s">
        <v>4271</v>
      </c>
      <c r="G442" s="108"/>
      <c r="H442" s="78"/>
      <c r="I442" s="78"/>
      <c r="J442" s="5"/>
      <c r="K442" s="6"/>
      <c r="L442" s="6"/>
      <c r="M442" s="6"/>
      <c r="N442" s="6"/>
      <c r="O442" s="6"/>
      <c r="P442" s="6"/>
      <c r="Q442" s="6"/>
      <c r="R442" s="6"/>
      <c r="S442" s="6"/>
      <c r="T442" s="6"/>
      <c r="U442" s="6"/>
      <c r="V442" s="6"/>
      <c r="W442" s="6"/>
      <c r="X442" s="6"/>
      <c r="Y442" s="6"/>
      <c r="Z442" s="6"/>
    </row>
    <row r="443" ht="47.25" customHeight="1">
      <c r="A443" s="104" t="s">
        <v>1680</v>
      </c>
      <c r="B443" s="106" t="s">
        <v>1681</v>
      </c>
      <c r="C443" s="134" t="s">
        <v>1814</v>
      </c>
      <c r="D443" s="147">
        <v>0.0</v>
      </c>
      <c r="E443" s="113" t="s">
        <v>1053</v>
      </c>
      <c r="F443" s="108"/>
      <c r="G443" s="108"/>
      <c r="H443" s="78"/>
      <c r="I443" s="78"/>
      <c r="J443" s="5"/>
      <c r="K443" s="6"/>
      <c r="L443" s="6"/>
      <c r="M443" s="6"/>
      <c r="N443" s="6"/>
      <c r="O443" s="6"/>
      <c r="P443" s="6"/>
      <c r="Q443" s="6"/>
      <c r="R443" s="6"/>
      <c r="S443" s="6"/>
      <c r="T443" s="6"/>
      <c r="U443" s="6"/>
      <c r="V443" s="6"/>
      <c r="W443" s="6"/>
      <c r="X443" s="6"/>
      <c r="Y443" s="6"/>
      <c r="Z443" s="6"/>
    </row>
    <row r="444" ht="18.75" hidden="1" customHeight="1">
      <c r="A444" s="409" t="s">
        <v>1683</v>
      </c>
      <c r="B444" s="128" t="s">
        <v>1816</v>
      </c>
      <c r="C444" s="3"/>
      <c r="D444" s="3"/>
      <c r="E444" s="3"/>
      <c r="F444" s="3"/>
      <c r="G444" s="4"/>
      <c r="H444" s="78"/>
      <c r="I444" s="78"/>
      <c r="J444" s="5"/>
      <c r="K444" s="6"/>
      <c r="L444" s="6"/>
      <c r="M444" s="6"/>
      <c r="N444" s="6"/>
      <c r="O444" s="6"/>
      <c r="P444" s="6"/>
      <c r="Q444" s="6"/>
      <c r="R444" s="6"/>
      <c r="S444" s="6"/>
      <c r="T444" s="6"/>
      <c r="U444" s="6"/>
      <c r="V444" s="6"/>
      <c r="W444" s="6"/>
      <c r="X444" s="6"/>
      <c r="Y444" s="6"/>
      <c r="Z444" s="6"/>
    </row>
    <row r="445" ht="47.25" hidden="1" customHeight="1">
      <c r="A445" s="120" t="s">
        <v>1687</v>
      </c>
      <c r="B445" s="122" t="s">
        <v>1824</v>
      </c>
      <c r="C445" s="108"/>
      <c r="D445" s="108"/>
      <c r="E445" s="113"/>
      <c r="F445" s="108"/>
      <c r="G445" s="108"/>
      <c r="H445" s="78"/>
      <c r="I445" s="78"/>
      <c r="J445" s="5"/>
      <c r="K445" s="6"/>
      <c r="L445" s="6"/>
      <c r="M445" s="6"/>
      <c r="N445" s="6"/>
      <c r="O445" s="6"/>
      <c r="P445" s="6"/>
      <c r="Q445" s="6"/>
      <c r="R445" s="6"/>
      <c r="S445" s="6"/>
      <c r="T445" s="6"/>
      <c r="U445" s="6"/>
      <c r="V445" s="6"/>
      <c r="W445" s="6"/>
      <c r="X445" s="6"/>
      <c r="Y445" s="6"/>
      <c r="Z445" s="6"/>
    </row>
    <row r="446" ht="63.0" hidden="1" customHeight="1">
      <c r="A446" s="120" t="s">
        <v>1691</v>
      </c>
      <c r="B446" s="122" t="s">
        <v>1830</v>
      </c>
      <c r="C446" s="108"/>
      <c r="D446" s="108"/>
      <c r="E446" s="113"/>
      <c r="F446" s="108"/>
      <c r="G446" s="108"/>
      <c r="H446" s="78"/>
      <c r="I446" s="78"/>
      <c r="J446" s="5"/>
      <c r="K446" s="6"/>
      <c r="L446" s="6"/>
      <c r="M446" s="6"/>
      <c r="N446" s="6"/>
      <c r="O446" s="6"/>
      <c r="P446" s="6"/>
      <c r="Q446" s="6"/>
      <c r="R446" s="6"/>
      <c r="S446" s="6"/>
      <c r="T446" s="6"/>
      <c r="U446" s="6"/>
      <c r="V446" s="6"/>
      <c r="W446" s="6"/>
      <c r="X446" s="6"/>
      <c r="Y446" s="6"/>
      <c r="Z446" s="6"/>
    </row>
    <row r="447" ht="31.5" hidden="1" customHeight="1">
      <c r="A447" s="120" t="s">
        <v>1696</v>
      </c>
      <c r="B447" s="122" t="s">
        <v>1834</v>
      </c>
      <c r="C447" s="108"/>
      <c r="D447" s="108"/>
      <c r="E447" s="113"/>
      <c r="F447" s="108"/>
      <c r="G447" s="108"/>
      <c r="H447" s="78"/>
      <c r="I447" s="78"/>
      <c r="J447" s="5"/>
      <c r="K447" s="6"/>
      <c r="L447" s="6"/>
      <c r="M447" s="6"/>
      <c r="N447" s="6"/>
      <c r="O447" s="6"/>
      <c r="P447" s="6"/>
      <c r="Q447" s="6"/>
      <c r="R447" s="6"/>
      <c r="S447" s="6"/>
      <c r="T447" s="6"/>
      <c r="U447" s="6"/>
      <c r="V447" s="6"/>
      <c r="W447" s="6"/>
      <c r="X447" s="6"/>
      <c r="Y447" s="6"/>
      <c r="Z447" s="6"/>
    </row>
    <row r="448" ht="18.75" hidden="1" customHeight="1">
      <c r="A448" s="409" t="s">
        <v>1700</v>
      </c>
      <c r="B448" s="128" t="s">
        <v>1836</v>
      </c>
      <c r="C448" s="3"/>
      <c r="D448" s="3"/>
      <c r="E448" s="3"/>
      <c r="F448" s="3"/>
      <c r="G448" s="4"/>
      <c r="H448" s="78"/>
      <c r="I448" s="78"/>
      <c r="J448" s="5"/>
      <c r="K448" s="6"/>
      <c r="L448" s="6"/>
      <c r="M448" s="6"/>
      <c r="N448" s="6"/>
      <c r="O448" s="6"/>
      <c r="P448" s="6"/>
      <c r="Q448" s="6"/>
      <c r="R448" s="6"/>
      <c r="S448" s="6"/>
      <c r="T448" s="6"/>
      <c r="U448" s="6"/>
      <c r="V448" s="6"/>
      <c r="W448" s="6"/>
      <c r="X448" s="6"/>
      <c r="Y448" s="6"/>
      <c r="Z448" s="6"/>
    </row>
    <row r="449" ht="31.5" hidden="1" customHeight="1">
      <c r="A449" s="120" t="s">
        <v>1705</v>
      </c>
      <c r="B449" s="122" t="s">
        <v>1849</v>
      </c>
      <c r="C449" s="108"/>
      <c r="D449" s="108"/>
      <c r="E449" s="113"/>
      <c r="F449" s="108"/>
      <c r="G449" s="108"/>
      <c r="H449" s="78"/>
      <c r="I449" s="78"/>
      <c r="J449" s="5"/>
      <c r="K449" s="6"/>
      <c r="L449" s="6"/>
      <c r="M449" s="6"/>
      <c r="N449" s="6"/>
      <c r="O449" s="6"/>
      <c r="P449" s="6"/>
      <c r="Q449" s="6"/>
      <c r="R449" s="6"/>
      <c r="S449" s="6"/>
      <c r="T449" s="6"/>
      <c r="U449" s="6"/>
      <c r="V449" s="6"/>
      <c r="W449" s="6"/>
      <c r="X449" s="6"/>
      <c r="Y449" s="6"/>
      <c r="Z449" s="6"/>
    </row>
    <row r="450" ht="31.5" hidden="1" customHeight="1">
      <c r="A450" s="120" t="s">
        <v>1709</v>
      </c>
      <c r="B450" s="122" t="s">
        <v>1850</v>
      </c>
      <c r="C450" s="108"/>
      <c r="D450" s="108"/>
      <c r="E450" s="113"/>
      <c r="F450" s="108"/>
      <c r="G450" s="108"/>
      <c r="H450" s="78"/>
      <c r="I450" s="78"/>
      <c r="J450" s="5"/>
      <c r="K450" s="6"/>
      <c r="L450" s="6"/>
      <c r="M450" s="6"/>
      <c r="N450" s="6"/>
      <c r="O450" s="6"/>
      <c r="P450" s="6"/>
      <c r="Q450" s="6"/>
      <c r="R450" s="6"/>
      <c r="S450" s="6"/>
      <c r="T450" s="6"/>
      <c r="U450" s="6"/>
      <c r="V450" s="6"/>
      <c r="W450" s="6"/>
      <c r="X450" s="6"/>
      <c r="Y450" s="6"/>
      <c r="Z450" s="6"/>
    </row>
    <row r="451" ht="31.5" hidden="1" customHeight="1">
      <c r="A451" s="120" t="s">
        <v>1713</v>
      </c>
      <c r="B451" s="122" t="s">
        <v>1851</v>
      </c>
      <c r="C451" s="108"/>
      <c r="D451" s="108"/>
      <c r="E451" s="113"/>
      <c r="F451" s="108"/>
      <c r="G451" s="108"/>
      <c r="H451" s="78"/>
      <c r="I451" s="78"/>
      <c r="J451" s="5"/>
      <c r="K451" s="6"/>
      <c r="L451" s="6"/>
      <c r="M451" s="6"/>
      <c r="N451" s="6"/>
      <c r="O451" s="6"/>
      <c r="P451" s="6"/>
      <c r="Q451" s="6"/>
      <c r="R451" s="6"/>
      <c r="S451" s="6"/>
      <c r="T451" s="6"/>
      <c r="U451" s="6"/>
      <c r="V451" s="6"/>
      <c r="W451" s="6"/>
      <c r="X451" s="6"/>
      <c r="Y451" s="6"/>
      <c r="Z451" s="6"/>
    </row>
    <row r="452" ht="31.5" hidden="1" customHeight="1">
      <c r="A452" s="120" t="s">
        <v>1715</v>
      </c>
      <c r="B452" s="122" t="s">
        <v>1852</v>
      </c>
      <c r="C452" s="108"/>
      <c r="D452" s="108"/>
      <c r="E452" s="113"/>
      <c r="F452" s="108"/>
      <c r="G452" s="108"/>
      <c r="H452" s="78"/>
      <c r="I452" s="78"/>
      <c r="J452" s="5"/>
      <c r="K452" s="6"/>
      <c r="L452" s="6"/>
      <c r="M452" s="6"/>
      <c r="N452" s="6"/>
      <c r="O452" s="6"/>
      <c r="P452" s="6"/>
      <c r="Q452" s="6"/>
      <c r="R452" s="6"/>
      <c r="S452" s="6"/>
      <c r="T452" s="6"/>
      <c r="U452" s="6"/>
      <c r="V452" s="6"/>
      <c r="W452" s="6"/>
      <c r="X452" s="6"/>
      <c r="Y452" s="6"/>
      <c r="Z452" s="6"/>
    </row>
    <row r="453" ht="18.75" hidden="1" customHeight="1">
      <c r="A453" s="409" t="s">
        <v>1717</v>
      </c>
      <c r="B453" s="128" t="s">
        <v>1719</v>
      </c>
      <c r="C453" s="3"/>
      <c r="D453" s="3"/>
      <c r="E453" s="3"/>
      <c r="F453" s="3"/>
      <c r="G453" s="4"/>
      <c r="H453" s="78"/>
      <c r="I453" s="78"/>
      <c r="J453" s="5"/>
      <c r="K453" s="6"/>
      <c r="L453" s="6"/>
      <c r="M453" s="6"/>
      <c r="N453" s="6"/>
      <c r="O453" s="6"/>
      <c r="P453" s="6"/>
      <c r="Q453" s="6"/>
      <c r="R453" s="6"/>
      <c r="S453" s="6"/>
      <c r="T453" s="6"/>
      <c r="U453" s="6"/>
      <c r="V453" s="6"/>
      <c r="W453" s="6"/>
      <c r="X453" s="6"/>
      <c r="Y453" s="6"/>
      <c r="Z453" s="6"/>
    </row>
    <row r="454" ht="31.5" hidden="1" customHeight="1">
      <c r="A454" s="120" t="s">
        <v>1720</v>
      </c>
      <c r="B454" s="122" t="s">
        <v>4294</v>
      </c>
      <c r="C454" s="122"/>
      <c r="D454" s="108"/>
      <c r="E454" s="113"/>
      <c r="F454" s="108"/>
      <c r="G454" s="108"/>
      <c r="H454" s="78"/>
      <c r="I454" s="78"/>
      <c r="J454" s="5"/>
      <c r="K454" s="6"/>
      <c r="L454" s="6"/>
      <c r="M454" s="6"/>
      <c r="N454" s="6"/>
      <c r="O454" s="6"/>
      <c r="P454" s="6"/>
      <c r="Q454" s="6"/>
      <c r="R454" s="6"/>
      <c r="S454" s="6"/>
      <c r="T454" s="6"/>
      <c r="U454" s="6"/>
      <c r="V454" s="6"/>
      <c r="W454" s="6"/>
      <c r="X454" s="6"/>
      <c r="Y454" s="6"/>
      <c r="Z454" s="6"/>
    </row>
    <row r="455" ht="31.5" hidden="1" customHeight="1">
      <c r="A455" s="120" t="s">
        <v>1723</v>
      </c>
      <c r="B455" s="122" t="s">
        <v>1724</v>
      </c>
      <c r="C455" s="134"/>
      <c r="D455" s="108"/>
      <c r="E455" s="113"/>
      <c r="F455" s="108"/>
      <c r="G455" s="108"/>
      <c r="H455" s="78"/>
      <c r="I455" s="78"/>
      <c r="J455" s="5"/>
      <c r="K455" s="6"/>
      <c r="L455" s="6"/>
      <c r="M455" s="6"/>
      <c r="N455" s="6"/>
      <c r="O455" s="6"/>
      <c r="P455" s="6"/>
      <c r="Q455" s="6"/>
      <c r="R455" s="6"/>
      <c r="S455" s="6"/>
      <c r="T455" s="6"/>
      <c r="U455" s="6"/>
      <c r="V455" s="6"/>
      <c r="W455" s="6"/>
      <c r="X455" s="6"/>
      <c r="Y455" s="6"/>
      <c r="Z455" s="6"/>
    </row>
    <row r="456" ht="30.0" hidden="1" customHeight="1">
      <c r="A456" s="120" t="s">
        <v>1725</v>
      </c>
      <c r="B456" s="110" t="s">
        <v>1726</v>
      </c>
      <c r="C456" s="134"/>
      <c r="D456" s="108"/>
      <c r="E456" s="113"/>
      <c r="F456" s="108"/>
      <c r="G456" s="108"/>
      <c r="H456" s="78"/>
      <c r="I456" s="78"/>
      <c r="J456" s="5"/>
      <c r="K456" s="6"/>
      <c r="L456" s="6"/>
      <c r="M456" s="6"/>
      <c r="N456" s="6"/>
      <c r="O456" s="6"/>
      <c r="P456" s="6"/>
      <c r="Q456" s="6"/>
      <c r="R456" s="6"/>
      <c r="S456" s="6"/>
      <c r="T456" s="6"/>
      <c r="U456" s="6"/>
      <c r="V456" s="6"/>
      <c r="W456" s="6"/>
      <c r="X456" s="6"/>
      <c r="Y456" s="6"/>
      <c r="Z456" s="6"/>
    </row>
    <row r="457" ht="63.0" hidden="1" customHeight="1">
      <c r="A457" s="120" t="s">
        <v>1728</v>
      </c>
      <c r="B457" s="106" t="s">
        <v>1729</v>
      </c>
      <c r="C457" s="108"/>
      <c r="D457" s="108"/>
      <c r="E457" s="113"/>
      <c r="F457" s="108"/>
      <c r="G457" s="108"/>
      <c r="H457" s="78"/>
      <c r="I457" s="78"/>
      <c r="J457" s="5"/>
      <c r="K457" s="6"/>
      <c r="L457" s="6"/>
      <c r="M457" s="6"/>
      <c r="N457" s="6"/>
      <c r="O457" s="6"/>
      <c r="P457" s="6"/>
      <c r="Q457" s="6"/>
      <c r="R457" s="6"/>
      <c r="S457" s="6"/>
      <c r="T457" s="6"/>
      <c r="U457" s="6"/>
      <c r="V457" s="6"/>
      <c r="W457" s="6"/>
      <c r="X457" s="6"/>
      <c r="Y457" s="6"/>
      <c r="Z457" s="6"/>
    </row>
    <row r="458" ht="18.75" customHeight="1">
      <c r="A458" s="396" t="s">
        <v>1732</v>
      </c>
      <c r="B458" s="128" t="s">
        <v>1914</v>
      </c>
      <c r="C458" s="3"/>
      <c r="D458" s="3"/>
      <c r="E458" s="3"/>
      <c r="F458" s="3"/>
      <c r="G458" s="4"/>
      <c r="H458" s="78">
        <f>SUM(D459)</f>
        <v>0</v>
      </c>
      <c r="I458" s="78">
        <f>COUNT(D459)*2</f>
        <v>2</v>
      </c>
      <c r="J458" s="5"/>
      <c r="K458" s="6"/>
      <c r="L458" s="6"/>
      <c r="M458" s="6"/>
      <c r="N458" s="6"/>
      <c r="O458" s="6"/>
      <c r="P458" s="6"/>
      <c r="Q458" s="6"/>
      <c r="R458" s="6"/>
      <c r="S458" s="6"/>
      <c r="T458" s="6"/>
      <c r="U458" s="6"/>
      <c r="V458" s="6"/>
      <c r="W458" s="6"/>
      <c r="X458" s="6"/>
      <c r="Y458" s="6"/>
      <c r="Z458" s="6"/>
    </row>
    <row r="459" ht="47.25" customHeight="1">
      <c r="A459" s="104" t="s">
        <v>1744</v>
      </c>
      <c r="B459" s="122" t="s">
        <v>1745</v>
      </c>
      <c r="C459" s="122" t="s">
        <v>1746</v>
      </c>
      <c r="D459" s="108">
        <v>0.0</v>
      </c>
      <c r="E459" s="113"/>
      <c r="F459" s="108" t="s">
        <v>1062</v>
      </c>
      <c r="G459" s="108"/>
      <c r="H459" s="78"/>
      <c r="I459" s="78"/>
      <c r="J459" s="5"/>
      <c r="K459" s="6"/>
      <c r="L459" s="6"/>
      <c r="M459" s="6"/>
      <c r="N459" s="6"/>
      <c r="O459" s="6"/>
      <c r="P459" s="6"/>
      <c r="Q459" s="6"/>
      <c r="R459" s="6"/>
      <c r="S459" s="6"/>
      <c r="T459" s="6"/>
      <c r="U459" s="6"/>
      <c r="V459" s="6"/>
      <c r="W459" s="6"/>
      <c r="X459" s="6"/>
      <c r="Y459" s="6"/>
      <c r="Z459" s="6"/>
    </row>
    <row r="460" ht="63.0" hidden="1" customHeight="1">
      <c r="A460" s="120" t="s">
        <v>1752</v>
      </c>
      <c r="B460" s="122" t="s">
        <v>1928</v>
      </c>
      <c r="C460" s="108"/>
      <c r="D460" s="108"/>
      <c r="E460" s="113"/>
      <c r="F460" s="108"/>
      <c r="G460" s="108"/>
      <c r="H460" s="78"/>
      <c r="I460" s="78"/>
      <c r="J460" s="5"/>
      <c r="K460" s="6"/>
      <c r="L460" s="6"/>
      <c r="M460" s="6"/>
      <c r="N460" s="6"/>
      <c r="O460" s="6"/>
      <c r="P460" s="6"/>
      <c r="Q460" s="6"/>
      <c r="R460" s="6"/>
      <c r="S460" s="6"/>
      <c r="T460" s="6"/>
      <c r="U460" s="6"/>
      <c r="V460" s="6"/>
      <c r="W460" s="6"/>
      <c r="X460" s="6"/>
      <c r="Y460" s="6"/>
      <c r="Z460" s="6"/>
    </row>
    <row r="461" ht="47.25" hidden="1" customHeight="1">
      <c r="A461" s="120" t="s">
        <v>1782</v>
      </c>
      <c r="B461" s="122" t="s">
        <v>1931</v>
      </c>
      <c r="C461" s="108"/>
      <c r="D461" s="108"/>
      <c r="E461" s="113"/>
      <c r="F461" s="108"/>
      <c r="G461" s="108"/>
      <c r="H461" s="78"/>
      <c r="I461" s="78"/>
      <c r="J461" s="5"/>
      <c r="K461" s="6"/>
      <c r="L461" s="6"/>
      <c r="M461" s="6"/>
      <c r="N461" s="6"/>
      <c r="O461" s="6"/>
      <c r="P461" s="6"/>
      <c r="Q461" s="6"/>
      <c r="R461" s="6"/>
      <c r="S461" s="6"/>
      <c r="T461" s="6"/>
      <c r="U461" s="6"/>
      <c r="V461" s="6"/>
      <c r="W461" s="6"/>
      <c r="X461" s="6"/>
      <c r="Y461" s="6"/>
      <c r="Z461" s="6"/>
    </row>
    <row r="462" ht="63.0" hidden="1" customHeight="1">
      <c r="A462" s="120" t="s">
        <v>1787</v>
      </c>
      <c r="B462" s="122" t="s">
        <v>1788</v>
      </c>
      <c r="C462" s="108"/>
      <c r="D462" s="108"/>
      <c r="E462" s="113"/>
      <c r="F462" s="108"/>
      <c r="G462" s="108"/>
      <c r="H462" s="78"/>
      <c r="I462" s="78"/>
      <c r="J462" s="5"/>
      <c r="K462" s="6"/>
      <c r="L462" s="6"/>
      <c r="M462" s="6"/>
      <c r="N462" s="6"/>
      <c r="O462" s="6"/>
      <c r="P462" s="6"/>
      <c r="Q462" s="6"/>
      <c r="R462" s="6"/>
      <c r="S462" s="6"/>
      <c r="T462" s="6"/>
      <c r="U462" s="6"/>
      <c r="V462" s="6"/>
      <c r="W462" s="6"/>
      <c r="X462" s="6"/>
      <c r="Y462" s="6"/>
      <c r="Z462" s="6"/>
    </row>
    <row r="463" ht="47.25" hidden="1" customHeight="1">
      <c r="A463" s="120" t="s">
        <v>1792</v>
      </c>
      <c r="B463" s="106" t="s">
        <v>1793</v>
      </c>
      <c r="C463" s="108"/>
      <c r="D463" s="108"/>
      <c r="E463" s="113"/>
      <c r="F463" s="108"/>
      <c r="G463" s="108"/>
      <c r="H463" s="78"/>
      <c r="I463" s="78"/>
      <c r="J463" s="5"/>
      <c r="K463" s="6"/>
      <c r="L463" s="6"/>
      <c r="M463" s="6"/>
      <c r="N463" s="6"/>
      <c r="O463" s="6"/>
      <c r="P463" s="6"/>
      <c r="Q463" s="6"/>
      <c r="R463" s="6"/>
      <c r="S463" s="6"/>
      <c r="T463" s="6"/>
      <c r="U463" s="6"/>
      <c r="V463" s="6"/>
      <c r="W463" s="6"/>
      <c r="X463" s="6"/>
      <c r="Y463" s="6"/>
      <c r="Z463" s="6"/>
    </row>
    <row r="464" ht="45.0" hidden="1" customHeight="1">
      <c r="A464" s="120" t="s">
        <v>1799</v>
      </c>
      <c r="B464" s="110" t="s">
        <v>1800</v>
      </c>
      <c r="C464" s="108"/>
      <c r="D464" s="108"/>
      <c r="E464" s="113"/>
      <c r="F464" s="108"/>
      <c r="G464" s="108"/>
      <c r="H464" s="78"/>
      <c r="I464" s="78"/>
      <c r="J464" s="5"/>
      <c r="K464" s="6"/>
      <c r="L464" s="6"/>
      <c r="M464" s="6"/>
      <c r="N464" s="6"/>
      <c r="O464" s="6"/>
      <c r="P464" s="6"/>
      <c r="Q464" s="6"/>
      <c r="R464" s="6"/>
      <c r="S464" s="6"/>
      <c r="T464" s="6"/>
      <c r="U464" s="6"/>
      <c r="V464" s="6"/>
      <c r="W464" s="6"/>
      <c r="X464" s="6"/>
      <c r="Y464" s="6"/>
      <c r="Z464" s="6"/>
    </row>
    <row r="465" ht="18.75" hidden="1" customHeight="1">
      <c r="A465" s="409" t="s">
        <v>1817</v>
      </c>
      <c r="B465" s="128" t="s">
        <v>1945</v>
      </c>
      <c r="C465" s="3"/>
      <c r="D465" s="3"/>
      <c r="E465" s="3"/>
      <c r="F465" s="3"/>
      <c r="G465" s="4"/>
      <c r="H465" s="78"/>
      <c r="I465" s="78"/>
      <c r="J465" s="5"/>
      <c r="K465" s="6"/>
      <c r="L465" s="6"/>
      <c r="M465" s="6"/>
      <c r="N465" s="6"/>
      <c r="O465" s="6"/>
      <c r="P465" s="6"/>
      <c r="Q465" s="6"/>
      <c r="R465" s="6"/>
      <c r="S465" s="6"/>
      <c r="T465" s="6"/>
      <c r="U465" s="6"/>
      <c r="V465" s="6"/>
      <c r="W465" s="6"/>
      <c r="X465" s="6"/>
      <c r="Y465" s="6"/>
      <c r="Z465" s="6"/>
    </row>
    <row r="466" ht="94.5" hidden="1" customHeight="1">
      <c r="A466" s="120" t="s">
        <v>1822</v>
      </c>
      <c r="B466" s="122" t="s">
        <v>1964</v>
      </c>
      <c r="C466" s="108"/>
      <c r="D466" s="108"/>
      <c r="E466" s="113"/>
      <c r="F466" s="108"/>
      <c r="G466" s="108"/>
      <c r="H466" s="78"/>
      <c r="I466" s="78"/>
      <c r="J466" s="5"/>
      <c r="K466" s="6"/>
      <c r="L466" s="6"/>
      <c r="M466" s="6"/>
      <c r="N466" s="6"/>
      <c r="O466" s="6"/>
      <c r="P466" s="6"/>
      <c r="Q466" s="6"/>
      <c r="R466" s="6"/>
      <c r="S466" s="6"/>
      <c r="T466" s="6"/>
      <c r="U466" s="6"/>
      <c r="V466" s="6"/>
      <c r="W466" s="6"/>
      <c r="X466" s="6"/>
      <c r="Y466" s="6"/>
      <c r="Z466" s="6"/>
    </row>
    <row r="467" ht="47.25" hidden="1" customHeight="1">
      <c r="A467" s="120" t="s">
        <v>1826</v>
      </c>
      <c r="B467" s="122" t="s">
        <v>1827</v>
      </c>
      <c r="C467" s="108"/>
      <c r="D467" s="108"/>
      <c r="E467" s="113"/>
      <c r="F467" s="108"/>
      <c r="G467" s="108"/>
      <c r="H467" s="78"/>
      <c r="I467" s="78"/>
      <c r="J467" s="5"/>
      <c r="K467" s="6"/>
      <c r="L467" s="6"/>
      <c r="M467" s="6"/>
      <c r="N467" s="6"/>
      <c r="O467" s="6"/>
      <c r="P467" s="6"/>
      <c r="Q467" s="6"/>
      <c r="R467" s="6"/>
      <c r="S467" s="6"/>
      <c r="T467" s="6"/>
      <c r="U467" s="6"/>
      <c r="V467" s="6"/>
      <c r="W467" s="6"/>
      <c r="X467" s="6"/>
      <c r="Y467" s="6"/>
      <c r="Z467" s="6"/>
    </row>
    <row r="468" ht="63.0" hidden="1" customHeight="1">
      <c r="A468" s="120" t="s">
        <v>1828</v>
      </c>
      <c r="B468" s="122" t="s">
        <v>2025</v>
      </c>
      <c r="C468" s="108"/>
      <c r="D468" s="108"/>
      <c r="E468" s="113"/>
      <c r="F468" s="108"/>
      <c r="G468" s="108"/>
      <c r="H468" s="78"/>
      <c r="I468" s="78"/>
      <c r="J468" s="5"/>
      <c r="K468" s="6"/>
      <c r="L468" s="6"/>
      <c r="M468" s="6"/>
      <c r="N468" s="6"/>
      <c r="O468" s="6"/>
      <c r="P468" s="6"/>
      <c r="Q468" s="6"/>
      <c r="R468" s="6"/>
      <c r="S468" s="6"/>
      <c r="T468" s="6"/>
      <c r="U468" s="6"/>
      <c r="V468" s="6"/>
      <c r="W468" s="6"/>
      <c r="X468" s="6"/>
      <c r="Y468" s="6"/>
      <c r="Z468" s="6"/>
    </row>
    <row r="469" ht="47.25" hidden="1" customHeight="1">
      <c r="A469" s="120" t="s">
        <v>1831</v>
      </c>
      <c r="B469" s="122" t="s">
        <v>1832</v>
      </c>
      <c r="C469" s="108"/>
      <c r="D469" s="108"/>
      <c r="E469" s="113"/>
      <c r="F469" s="108"/>
      <c r="G469" s="108"/>
      <c r="H469" s="78"/>
      <c r="I469" s="78"/>
      <c r="J469" s="5"/>
      <c r="K469" s="6"/>
      <c r="L469" s="6"/>
      <c r="M469" s="6"/>
      <c r="N469" s="6"/>
      <c r="O469" s="6"/>
      <c r="P469" s="6"/>
      <c r="Q469" s="6"/>
      <c r="R469" s="6"/>
      <c r="S469" s="6"/>
      <c r="T469" s="6"/>
      <c r="U469" s="6"/>
      <c r="V469" s="6"/>
      <c r="W469" s="6"/>
      <c r="X469" s="6"/>
      <c r="Y469" s="6"/>
      <c r="Z469" s="6"/>
    </row>
    <row r="470" ht="18.75" hidden="1" customHeight="1">
      <c r="A470" s="409" t="s">
        <v>1833</v>
      </c>
      <c r="B470" s="128" t="s">
        <v>2085</v>
      </c>
      <c r="C470" s="3"/>
      <c r="D470" s="3"/>
      <c r="E470" s="3"/>
      <c r="F470" s="3"/>
      <c r="G470" s="4"/>
      <c r="H470" s="78"/>
      <c r="I470" s="78"/>
      <c r="J470" s="5"/>
      <c r="K470" s="6"/>
      <c r="L470" s="6"/>
      <c r="M470" s="6"/>
      <c r="N470" s="6"/>
      <c r="O470" s="6"/>
      <c r="P470" s="6"/>
      <c r="Q470" s="6"/>
      <c r="R470" s="6"/>
      <c r="S470" s="6"/>
      <c r="T470" s="6"/>
      <c r="U470" s="6"/>
      <c r="V470" s="6"/>
      <c r="W470" s="6"/>
      <c r="X470" s="6"/>
      <c r="Y470" s="6"/>
      <c r="Z470" s="6"/>
    </row>
    <row r="471" ht="31.5" hidden="1" customHeight="1">
      <c r="A471" s="120" t="s">
        <v>1837</v>
      </c>
      <c r="B471" s="122" t="s">
        <v>2097</v>
      </c>
      <c r="C471" s="108"/>
      <c r="D471" s="108"/>
      <c r="E471" s="113"/>
      <c r="F471" s="108"/>
      <c r="G471" s="108"/>
      <c r="H471" s="78"/>
      <c r="I471" s="78"/>
      <c r="J471" s="5"/>
      <c r="K471" s="6"/>
      <c r="L471" s="6"/>
      <c r="M471" s="6"/>
      <c r="N471" s="6"/>
      <c r="O471" s="6"/>
      <c r="P471" s="6"/>
      <c r="Q471" s="6"/>
      <c r="R471" s="6"/>
      <c r="S471" s="6"/>
      <c r="T471" s="6"/>
      <c r="U471" s="6"/>
      <c r="V471" s="6"/>
      <c r="W471" s="6"/>
      <c r="X471" s="6"/>
      <c r="Y471" s="6"/>
      <c r="Z471" s="6"/>
    </row>
    <row r="472" ht="63.0" hidden="1" customHeight="1">
      <c r="A472" s="120" t="s">
        <v>1839</v>
      </c>
      <c r="B472" s="122" t="s">
        <v>2113</v>
      </c>
      <c r="C472" s="108"/>
      <c r="D472" s="108"/>
      <c r="E472" s="113"/>
      <c r="F472" s="108"/>
      <c r="G472" s="108"/>
      <c r="H472" s="78"/>
      <c r="I472" s="78"/>
      <c r="J472" s="5"/>
      <c r="K472" s="6"/>
      <c r="L472" s="6"/>
      <c r="M472" s="6"/>
      <c r="N472" s="6"/>
      <c r="O472" s="6"/>
      <c r="P472" s="6"/>
      <c r="Q472" s="6"/>
      <c r="R472" s="6"/>
      <c r="S472" s="6"/>
      <c r="T472" s="6"/>
      <c r="U472" s="6"/>
      <c r="V472" s="6"/>
      <c r="W472" s="6"/>
      <c r="X472" s="6"/>
      <c r="Y472" s="6"/>
      <c r="Z472" s="6"/>
    </row>
    <row r="473" ht="31.5" hidden="1" customHeight="1">
      <c r="A473" s="120" t="s">
        <v>1841</v>
      </c>
      <c r="B473" s="122" t="s">
        <v>1842</v>
      </c>
      <c r="C473" s="108"/>
      <c r="D473" s="108"/>
      <c r="E473" s="113"/>
      <c r="F473" s="108"/>
      <c r="G473" s="108"/>
      <c r="H473" s="78"/>
      <c r="I473" s="78"/>
      <c r="J473" s="5"/>
      <c r="K473" s="6"/>
      <c r="L473" s="6"/>
      <c r="M473" s="6"/>
      <c r="N473" s="6"/>
      <c r="O473" s="6"/>
      <c r="P473" s="6"/>
      <c r="Q473" s="6"/>
      <c r="R473" s="6"/>
      <c r="S473" s="6"/>
      <c r="T473" s="6"/>
      <c r="U473" s="6"/>
      <c r="V473" s="6"/>
      <c r="W473" s="6"/>
      <c r="X473" s="6"/>
      <c r="Y473" s="6"/>
      <c r="Z473" s="6"/>
    </row>
    <row r="474" ht="63.0" hidden="1" customHeight="1">
      <c r="A474" s="120" t="s">
        <v>1843</v>
      </c>
      <c r="B474" s="122" t="s">
        <v>2116</v>
      </c>
      <c r="C474" s="108"/>
      <c r="D474" s="108"/>
      <c r="E474" s="113"/>
      <c r="F474" s="108"/>
      <c r="G474" s="108"/>
      <c r="H474" s="78"/>
      <c r="I474" s="78"/>
      <c r="J474" s="5"/>
      <c r="K474" s="6"/>
      <c r="L474" s="6"/>
      <c r="M474" s="6"/>
      <c r="N474" s="6"/>
      <c r="O474" s="6"/>
      <c r="P474" s="6"/>
      <c r="Q474" s="6"/>
      <c r="R474" s="6"/>
      <c r="S474" s="6"/>
      <c r="T474" s="6"/>
      <c r="U474" s="6"/>
      <c r="V474" s="6"/>
      <c r="W474" s="6"/>
      <c r="X474" s="6"/>
      <c r="Y474" s="6"/>
      <c r="Z474" s="6"/>
    </row>
    <row r="475" ht="47.25" hidden="1" customHeight="1">
      <c r="A475" s="120" t="s">
        <v>1845</v>
      </c>
      <c r="B475" s="122" t="s">
        <v>1846</v>
      </c>
      <c r="C475" s="108"/>
      <c r="D475" s="108"/>
      <c r="E475" s="113"/>
      <c r="F475" s="108"/>
      <c r="G475" s="108"/>
      <c r="H475" s="78"/>
      <c r="I475" s="78"/>
      <c r="J475" s="5"/>
      <c r="K475" s="6"/>
      <c r="L475" s="6"/>
      <c r="M475" s="6"/>
      <c r="N475" s="6"/>
      <c r="O475" s="6"/>
      <c r="P475" s="6"/>
      <c r="Q475" s="6"/>
      <c r="R475" s="6"/>
      <c r="S475" s="6"/>
      <c r="T475" s="6"/>
      <c r="U475" s="6"/>
      <c r="V475" s="6"/>
      <c r="W475" s="6"/>
      <c r="X475" s="6"/>
      <c r="Y475" s="6"/>
      <c r="Z475" s="6"/>
    </row>
    <row r="476" ht="18.75" customHeight="1">
      <c r="A476" s="396" t="s">
        <v>1847</v>
      </c>
      <c r="B476" s="128" t="s">
        <v>1848</v>
      </c>
      <c r="C476" s="3"/>
      <c r="D476" s="3"/>
      <c r="E476" s="3"/>
      <c r="F476" s="3"/>
      <c r="G476" s="4"/>
      <c r="H476" s="78">
        <f>SUM(D477:D485)</f>
        <v>5</v>
      </c>
      <c r="I476" s="78">
        <f>COUNT(D477:D485)*2</f>
        <v>16</v>
      </c>
      <c r="J476" s="5"/>
      <c r="K476" s="6"/>
      <c r="L476" s="6"/>
      <c r="M476" s="6"/>
      <c r="N476" s="6"/>
      <c r="O476" s="6"/>
      <c r="P476" s="6"/>
      <c r="Q476" s="6"/>
      <c r="R476" s="6"/>
      <c r="S476" s="6"/>
      <c r="T476" s="6"/>
      <c r="U476" s="6"/>
      <c r="V476" s="6"/>
      <c r="W476" s="6"/>
      <c r="X476" s="6"/>
      <c r="Y476" s="6"/>
      <c r="Z476" s="6"/>
    </row>
    <row r="477" ht="31.5" customHeight="1">
      <c r="A477" s="104" t="s">
        <v>1853</v>
      </c>
      <c r="B477" s="122" t="s">
        <v>1854</v>
      </c>
      <c r="C477" s="110" t="s">
        <v>3471</v>
      </c>
      <c r="D477" s="147">
        <v>2.0</v>
      </c>
      <c r="E477" s="109" t="s">
        <v>158</v>
      </c>
      <c r="F477" s="134"/>
      <c r="G477" s="108"/>
      <c r="H477" s="78"/>
      <c r="I477" s="78"/>
      <c r="J477" s="5"/>
      <c r="K477" s="6"/>
      <c r="L477" s="6"/>
      <c r="M477" s="6"/>
      <c r="N477" s="6"/>
      <c r="O477" s="6"/>
      <c r="P477" s="6"/>
      <c r="Q477" s="6"/>
      <c r="R477" s="6"/>
      <c r="S477" s="6"/>
      <c r="T477" s="6"/>
      <c r="U477" s="6"/>
      <c r="V477" s="6"/>
      <c r="W477" s="6"/>
      <c r="X477" s="6"/>
      <c r="Y477" s="6"/>
      <c r="Z477" s="6"/>
    </row>
    <row r="478" ht="60.0" customHeight="1">
      <c r="A478" s="104" t="s">
        <v>1892</v>
      </c>
      <c r="B478" s="110" t="s">
        <v>4328</v>
      </c>
      <c r="C478" s="134" t="s">
        <v>3474</v>
      </c>
      <c r="D478" s="147">
        <v>0.0</v>
      </c>
      <c r="E478" s="109" t="s">
        <v>158</v>
      </c>
      <c r="F478" s="158" t="s">
        <v>3475</v>
      </c>
      <c r="G478" s="108"/>
      <c r="H478" s="78"/>
      <c r="I478" s="78"/>
      <c r="J478" s="5"/>
      <c r="K478" s="6"/>
      <c r="L478" s="6"/>
      <c r="M478" s="6"/>
      <c r="N478" s="6"/>
      <c r="O478" s="6"/>
      <c r="P478" s="6"/>
      <c r="Q478" s="6"/>
      <c r="R478" s="6"/>
      <c r="S478" s="6"/>
      <c r="T478" s="6"/>
      <c r="U478" s="6"/>
      <c r="V478" s="6"/>
      <c r="W478" s="6"/>
      <c r="X478" s="6"/>
      <c r="Y478" s="6"/>
      <c r="Z478" s="6"/>
    </row>
    <row r="479" ht="31.5" customHeight="1">
      <c r="A479" s="104" t="s">
        <v>1897</v>
      </c>
      <c r="B479" s="122" t="s">
        <v>1898</v>
      </c>
      <c r="C479" s="134" t="s">
        <v>3474</v>
      </c>
      <c r="D479" s="147">
        <v>0.0</v>
      </c>
      <c r="E479" s="109" t="s">
        <v>158</v>
      </c>
      <c r="F479" s="158" t="s">
        <v>3475</v>
      </c>
      <c r="G479" s="108"/>
      <c r="H479" s="78"/>
      <c r="I479" s="78"/>
      <c r="J479" s="5"/>
      <c r="K479" s="6"/>
      <c r="L479" s="6"/>
      <c r="M479" s="6"/>
      <c r="N479" s="6"/>
      <c r="O479" s="6"/>
      <c r="P479" s="6"/>
      <c r="Q479" s="6"/>
      <c r="R479" s="6"/>
      <c r="S479" s="6"/>
      <c r="T479" s="6"/>
      <c r="U479" s="6"/>
      <c r="V479" s="6"/>
      <c r="W479" s="6"/>
      <c r="X479" s="6"/>
      <c r="Y479" s="6"/>
      <c r="Z479" s="6"/>
    </row>
    <row r="480" ht="47.25" customHeight="1">
      <c r="A480" s="104" t="s">
        <v>1900</v>
      </c>
      <c r="B480" s="122" t="s">
        <v>1901</v>
      </c>
      <c r="C480" s="134" t="s">
        <v>3474</v>
      </c>
      <c r="D480" s="147">
        <v>0.0</v>
      </c>
      <c r="E480" s="109" t="s">
        <v>158</v>
      </c>
      <c r="F480" s="158" t="s">
        <v>3475</v>
      </c>
      <c r="G480" s="108"/>
      <c r="H480" s="78"/>
      <c r="I480" s="78"/>
      <c r="J480" s="5"/>
      <c r="K480" s="6"/>
      <c r="L480" s="6"/>
      <c r="M480" s="6"/>
      <c r="N480" s="6"/>
      <c r="O480" s="6"/>
      <c r="P480" s="6"/>
      <c r="Q480" s="6"/>
      <c r="R480" s="6"/>
      <c r="S480" s="6"/>
      <c r="T480" s="6"/>
      <c r="U480" s="6"/>
      <c r="V480" s="6"/>
      <c r="W480" s="6"/>
      <c r="X480" s="6"/>
      <c r="Y480" s="6"/>
      <c r="Z480" s="6"/>
    </row>
    <row r="481" ht="47.25" hidden="1" customHeight="1">
      <c r="A481" s="120" t="s">
        <v>1902</v>
      </c>
      <c r="B481" s="106" t="s">
        <v>1903</v>
      </c>
      <c r="C481" s="108"/>
      <c r="D481" s="108"/>
      <c r="E481" s="113"/>
      <c r="F481" s="108"/>
      <c r="G481" s="108"/>
      <c r="H481" s="78"/>
      <c r="I481" s="78"/>
      <c r="J481" s="5"/>
      <c r="K481" s="6"/>
      <c r="L481" s="6"/>
      <c r="M481" s="6"/>
      <c r="N481" s="6"/>
      <c r="O481" s="6"/>
      <c r="P481" s="6"/>
      <c r="Q481" s="6"/>
      <c r="R481" s="6"/>
      <c r="S481" s="6"/>
      <c r="T481" s="6"/>
      <c r="U481" s="6"/>
      <c r="V481" s="6"/>
      <c r="W481" s="6"/>
      <c r="X481" s="6"/>
      <c r="Y481" s="6"/>
      <c r="Z481" s="6"/>
    </row>
    <row r="482" ht="195.0" customHeight="1">
      <c r="A482" s="104" t="s">
        <v>1904</v>
      </c>
      <c r="B482" s="122" t="s">
        <v>1905</v>
      </c>
      <c r="C482" s="110" t="s">
        <v>4330</v>
      </c>
      <c r="D482" s="147">
        <v>1.0</v>
      </c>
      <c r="E482" s="113" t="s">
        <v>473</v>
      </c>
      <c r="F482" s="110" t="s">
        <v>4331</v>
      </c>
      <c r="G482" s="108" t="s">
        <v>4332</v>
      </c>
      <c r="H482" s="78"/>
      <c r="I482" s="78"/>
      <c r="J482" s="5"/>
      <c r="K482" s="6"/>
      <c r="L482" s="6"/>
      <c r="M482" s="6"/>
      <c r="N482" s="6"/>
      <c r="O482" s="6"/>
      <c r="P482" s="6"/>
      <c r="Q482" s="6"/>
      <c r="R482" s="6"/>
      <c r="S482" s="6"/>
      <c r="T482" s="6"/>
      <c r="U482" s="6"/>
      <c r="V482" s="6"/>
      <c r="W482" s="6"/>
      <c r="X482" s="6"/>
      <c r="Y482" s="6"/>
      <c r="Z482" s="6"/>
    </row>
    <row r="483" ht="45.0" customHeight="1">
      <c r="A483" s="104"/>
      <c r="B483" s="122"/>
      <c r="C483" s="110" t="s">
        <v>4333</v>
      </c>
      <c r="D483" s="147">
        <v>1.0</v>
      </c>
      <c r="E483" s="113" t="s">
        <v>158</v>
      </c>
      <c r="F483" s="158" t="s">
        <v>3475</v>
      </c>
      <c r="G483" s="108" t="s">
        <v>4334</v>
      </c>
      <c r="H483" s="78"/>
      <c r="I483" s="78"/>
      <c r="J483" s="5"/>
      <c r="K483" s="6"/>
      <c r="L483" s="6"/>
      <c r="M483" s="6"/>
      <c r="N483" s="6"/>
      <c r="O483" s="6"/>
      <c r="P483" s="6"/>
      <c r="Q483" s="6"/>
      <c r="R483" s="6"/>
      <c r="S483" s="6"/>
      <c r="T483" s="6"/>
      <c r="U483" s="6"/>
      <c r="V483" s="6"/>
      <c r="W483" s="6"/>
      <c r="X483" s="6"/>
      <c r="Y483" s="6"/>
      <c r="Z483" s="6"/>
    </row>
    <row r="484" ht="90.0" customHeight="1">
      <c r="A484" s="104"/>
      <c r="B484" s="122"/>
      <c r="C484" s="110" t="s">
        <v>4335</v>
      </c>
      <c r="D484" s="147">
        <v>1.0</v>
      </c>
      <c r="E484" s="113" t="s">
        <v>158</v>
      </c>
      <c r="F484" s="158" t="s">
        <v>3475</v>
      </c>
      <c r="G484" s="108" t="s">
        <v>4334</v>
      </c>
      <c r="H484" s="78"/>
      <c r="I484" s="78"/>
      <c r="J484" s="5"/>
      <c r="K484" s="6"/>
      <c r="L484" s="6"/>
      <c r="M484" s="6"/>
      <c r="N484" s="6"/>
      <c r="O484" s="6"/>
      <c r="P484" s="6"/>
      <c r="Q484" s="6"/>
      <c r="R484" s="6"/>
      <c r="S484" s="6"/>
      <c r="T484" s="6"/>
      <c r="U484" s="6"/>
      <c r="V484" s="6"/>
      <c r="W484" s="6"/>
      <c r="X484" s="6"/>
      <c r="Y484" s="6"/>
      <c r="Z484" s="6"/>
    </row>
    <row r="485" ht="45.0" customHeight="1">
      <c r="A485" s="104"/>
      <c r="B485" s="122"/>
      <c r="C485" s="110" t="s">
        <v>4336</v>
      </c>
      <c r="D485" s="147">
        <v>0.0</v>
      </c>
      <c r="E485" s="113" t="s">
        <v>158</v>
      </c>
      <c r="F485" s="158" t="s">
        <v>3475</v>
      </c>
      <c r="G485" s="108"/>
      <c r="H485" s="78"/>
      <c r="I485" s="78"/>
      <c r="J485" s="5"/>
      <c r="K485" s="6"/>
      <c r="L485" s="6"/>
      <c r="M485" s="6"/>
      <c r="N485" s="6"/>
      <c r="O485" s="6"/>
      <c r="P485" s="6"/>
      <c r="Q485" s="6"/>
      <c r="R485" s="6"/>
      <c r="S485" s="6"/>
      <c r="T485" s="6"/>
      <c r="U485" s="6"/>
      <c r="V485" s="6"/>
      <c r="W485" s="6"/>
      <c r="X485" s="6"/>
      <c r="Y485" s="6"/>
      <c r="Z485" s="6"/>
    </row>
    <row r="486" ht="31.5" hidden="1" customHeight="1">
      <c r="A486" s="120" t="s">
        <v>1907</v>
      </c>
      <c r="B486" s="122" t="s">
        <v>1908</v>
      </c>
      <c r="C486" s="108"/>
      <c r="D486" s="108"/>
      <c r="E486" s="113"/>
      <c r="F486" s="108"/>
      <c r="G486" s="108"/>
      <c r="H486" s="78"/>
      <c r="I486" s="78"/>
      <c r="J486" s="5"/>
      <c r="K486" s="6"/>
      <c r="L486" s="6"/>
      <c r="M486" s="6"/>
      <c r="N486" s="6"/>
      <c r="O486" s="6"/>
      <c r="P486" s="6"/>
      <c r="Q486" s="6"/>
      <c r="R486" s="6"/>
      <c r="S486" s="6"/>
      <c r="T486" s="6"/>
      <c r="U486" s="6"/>
      <c r="V486" s="6"/>
      <c r="W486" s="6"/>
      <c r="X486" s="6"/>
      <c r="Y486" s="6"/>
      <c r="Z486" s="6"/>
    </row>
    <row r="487" ht="18.75" hidden="1" customHeight="1">
      <c r="A487" s="409" t="s">
        <v>1910</v>
      </c>
      <c r="B487" s="128" t="s">
        <v>2130</v>
      </c>
      <c r="C487" s="3"/>
      <c r="D487" s="3"/>
      <c r="E487" s="3"/>
      <c r="F487" s="3"/>
      <c r="G487" s="4"/>
      <c r="H487" s="78"/>
      <c r="I487" s="78"/>
      <c r="J487" s="5"/>
      <c r="K487" s="6"/>
      <c r="L487" s="6"/>
      <c r="M487" s="6"/>
      <c r="N487" s="6"/>
      <c r="O487" s="6"/>
      <c r="P487" s="6"/>
      <c r="Q487" s="6"/>
      <c r="R487" s="6"/>
      <c r="S487" s="6"/>
      <c r="T487" s="6"/>
      <c r="U487" s="6"/>
      <c r="V487" s="6"/>
      <c r="W487" s="6"/>
      <c r="X487" s="6"/>
      <c r="Y487" s="6"/>
      <c r="Z487" s="6"/>
    </row>
    <row r="488" ht="31.5" hidden="1" customHeight="1">
      <c r="A488" s="120" t="s">
        <v>1912</v>
      </c>
      <c r="B488" s="122" t="s">
        <v>1913</v>
      </c>
      <c r="C488" s="108"/>
      <c r="D488" s="108"/>
      <c r="E488" s="113"/>
      <c r="F488" s="108"/>
      <c r="G488" s="108"/>
      <c r="H488" s="78"/>
      <c r="I488" s="78"/>
      <c r="J488" s="5"/>
      <c r="K488" s="6"/>
      <c r="L488" s="6"/>
      <c r="M488" s="6"/>
      <c r="N488" s="6"/>
      <c r="O488" s="6"/>
      <c r="P488" s="6"/>
      <c r="Q488" s="6"/>
      <c r="R488" s="6"/>
      <c r="S488" s="6"/>
      <c r="T488" s="6"/>
      <c r="U488" s="6"/>
      <c r="V488" s="6"/>
      <c r="W488" s="6"/>
      <c r="X488" s="6"/>
      <c r="Y488" s="6"/>
      <c r="Z488" s="6"/>
    </row>
    <row r="489" ht="31.5" hidden="1" customHeight="1">
      <c r="A489" s="120" t="s">
        <v>1915</v>
      </c>
      <c r="B489" s="122" t="s">
        <v>2140</v>
      </c>
      <c r="C489" s="108"/>
      <c r="D489" s="108"/>
      <c r="E489" s="113"/>
      <c r="F489" s="108"/>
      <c r="G489" s="108"/>
      <c r="H489" s="78"/>
      <c r="I489" s="78"/>
      <c r="J489" s="5"/>
      <c r="K489" s="6"/>
      <c r="L489" s="6"/>
      <c r="M489" s="6"/>
      <c r="N489" s="6"/>
      <c r="O489" s="6"/>
      <c r="P489" s="6"/>
      <c r="Q489" s="6"/>
      <c r="R489" s="6"/>
      <c r="S489" s="6"/>
      <c r="T489" s="6"/>
      <c r="U489" s="6"/>
      <c r="V489" s="6"/>
      <c r="W489" s="6"/>
      <c r="X489" s="6"/>
      <c r="Y489" s="6"/>
      <c r="Z489" s="6"/>
    </row>
    <row r="490" ht="31.5" hidden="1" customHeight="1">
      <c r="A490" s="120" t="s">
        <v>1918</v>
      </c>
      <c r="B490" s="122" t="s">
        <v>2143</v>
      </c>
      <c r="C490" s="108"/>
      <c r="D490" s="108"/>
      <c r="E490" s="113"/>
      <c r="F490" s="108"/>
      <c r="G490" s="108"/>
      <c r="H490" s="78"/>
      <c r="I490" s="78"/>
      <c r="J490" s="5"/>
      <c r="K490" s="6"/>
      <c r="L490" s="6"/>
      <c r="M490" s="6"/>
      <c r="N490" s="6"/>
      <c r="O490" s="6"/>
      <c r="P490" s="6"/>
      <c r="Q490" s="6"/>
      <c r="R490" s="6"/>
      <c r="S490" s="6"/>
      <c r="T490" s="6"/>
      <c r="U490" s="6"/>
      <c r="V490" s="6"/>
      <c r="W490" s="6"/>
      <c r="X490" s="6"/>
      <c r="Y490" s="6"/>
      <c r="Z490" s="6"/>
    </row>
    <row r="491" ht="31.5" hidden="1" customHeight="1">
      <c r="A491" s="120" t="s">
        <v>1920</v>
      </c>
      <c r="B491" s="122" t="s">
        <v>2144</v>
      </c>
      <c r="C491" s="108"/>
      <c r="D491" s="108"/>
      <c r="E491" s="113"/>
      <c r="F491" s="108"/>
      <c r="G491" s="108"/>
      <c r="H491" s="78"/>
      <c r="I491" s="78"/>
      <c r="J491" s="5"/>
      <c r="K491" s="6"/>
      <c r="L491" s="6"/>
      <c r="M491" s="6"/>
      <c r="N491" s="6"/>
      <c r="O491" s="6"/>
      <c r="P491" s="6"/>
      <c r="Q491" s="6"/>
      <c r="R491" s="6"/>
      <c r="S491" s="6"/>
      <c r="T491" s="6"/>
      <c r="U491" s="6"/>
      <c r="V491" s="6"/>
      <c r="W491" s="6"/>
      <c r="X491" s="6"/>
      <c r="Y491" s="6"/>
      <c r="Z491" s="6"/>
    </row>
    <row r="492" ht="31.5" hidden="1" customHeight="1">
      <c r="A492" s="120" t="s">
        <v>1922</v>
      </c>
      <c r="B492" s="122" t="s">
        <v>2147</v>
      </c>
      <c r="C492" s="108"/>
      <c r="D492" s="108"/>
      <c r="E492" s="113"/>
      <c r="F492" s="108"/>
      <c r="G492" s="108"/>
      <c r="H492" s="78"/>
      <c r="I492" s="78"/>
      <c r="J492" s="5"/>
      <c r="K492" s="6"/>
      <c r="L492" s="6"/>
      <c r="M492" s="6"/>
      <c r="N492" s="6"/>
      <c r="O492" s="6"/>
      <c r="P492" s="6"/>
      <c r="Q492" s="6"/>
      <c r="R492" s="6"/>
      <c r="S492" s="6"/>
      <c r="T492" s="6"/>
      <c r="U492" s="6"/>
      <c r="V492" s="6"/>
      <c r="W492" s="6"/>
      <c r="X492" s="6"/>
      <c r="Y492" s="6"/>
      <c r="Z492" s="6"/>
    </row>
    <row r="493" ht="31.5" hidden="1" customHeight="1">
      <c r="A493" s="120" t="s">
        <v>1924</v>
      </c>
      <c r="B493" s="122" t="s">
        <v>2152</v>
      </c>
      <c r="C493" s="108"/>
      <c r="D493" s="108"/>
      <c r="E493" s="113"/>
      <c r="F493" s="108"/>
      <c r="G493" s="108"/>
      <c r="H493" s="78"/>
      <c r="I493" s="78"/>
      <c r="J493" s="5"/>
      <c r="K493" s="6"/>
      <c r="L493" s="6"/>
      <c r="M493" s="6"/>
      <c r="N493" s="6"/>
      <c r="O493" s="6"/>
      <c r="P493" s="6"/>
      <c r="Q493" s="6"/>
      <c r="R493" s="6"/>
      <c r="S493" s="6"/>
      <c r="T493" s="6"/>
      <c r="U493" s="6"/>
      <c r="V493" s="6"/>
      <c r="W493" s="6"/>
      <c r="X493" s="6"/>
      <c r="Y493" s="6"/>
      <c r="Z493" s="6"/>
    </row>
    <row r="494" ht="18.75" hidden="1" customHeight="1">
      <c r="A494" s="409" t="s">
        <v>1926</v>
      </c>
      <c r="B494" s="128" t="s">
        <v>2157</v>
      </c>
      <c r="C494" s="3"/>
      <c r="D494" s="3"/>
      <c r="E494" s="3"/>
      <c r="F494" s="3"/>
      <c r="G494" s="4"/>
      <c r="H494" s="78"/>
      <c r="I494" s="78"/>
      <c r="J494" s="5"/>
      <c r="K494" s="6"/>
      <c r="L494" s="6"/>
      <c r="M494" s="6"/>
      <c r="N494" s="6"/>
      <c r="O494" s="6"/>
      <c r="P494" s="6"/>
      <c r="Q494" s="6"/>
      <c r="R494" s="6"/>
      <c r="S494" s="6"/>
      <c r="T494" s="6"/>
      <c r="U494" s="6"/>
      <c r="V494" s="6"/>
      <c r="W494" s="6"/>
      <c r="X494" s="6"/>
      <c r="Y494" s="6"/>
      <c r="Z494" s="6"/>
    </row>
    <row r="495" ht="31.5" hidden="1" customHeight="1">
      <c r="A495" s="120" t="s">
        <v>1936</v>
      </c>
      <c r="B495" s="122" t="s">
        <v>2164</v>
      </c>
      <c r="C495" s="108"/>
      <c r="D495" s="108"/>
      <c r="E495" s="113"/>
      <c r="F495" s="108"/>
      <c r="G495" s="108"/>
      <c r="H495" s="78"/>
      <c r="I495" s="78"/>
      <c r="J495" s="5"/>
      <c r="K495" s="6"/>
      <c r="L495" s="6"/>
      <c r="M495" s="6"/>
      <c r="N495" s="6"/>
      <c r="O495" s="6"/>
      <c r="P495" s="6"/>
      <c r="Q495" s="6"/>
      <c r="R495" s="6"/>
      <c r="S495" s="6"/>
      <c r="T495" s="6"/>
      <c r="U495" s="6"/>
      <c r="V495" s="6"/>
      <c r="W495" s="6"/>
      <c r="X495" s="6"/>
      <c r="Y495" s="6"/>
      <c r="Z495" s="6"/>
    </row>
    <row r="496" ht="31.5" hidden="1" customHeight="1">
      <c r="A496" s="120" t="s">
        <v>1950</v>
      </c>
      <c r="B496" s="122" t="s">
        <v>2168</v>
      </c>
      <c r="C496" s="108"/>
      <c r="D496" s="108"/>
      <c r="E496" s="113"/>
      <c r="F496" s="108"/>
      <c r="G496" s="108"/>
      <c r="H496" s="78"/>
      <c r="I496" s="78"/>
      <c r="J496" s="5"/>
      <c r="K496" s="6"/>
      <c r="L496" s="6"/>
      <c r="M496" s="6"/>
      <c r="N496" s="6"/>
      <c r="O496" s="6"/>
      <c r="P496" s="6"/>
      <c r="Q496" s="6"/>
      <c r="R496" s="6"/>
      <c r="S496" s="6"/>
      <c r="T496" s="6"/>
      <c r="U496" s="6"/>
      <c r="V496" s="6"/>
      <c r="W496" s="6"/>
      <c r="X496" s="6"/>
      <c r="Y496" s="6"/>
      <c r="Z496" s="6"/>
    </row>
    <row r="497" ht="31.5" hidden="1" customHeight="1">
      <c r="A497" s="120" t="s">
        <v>1960</v>
      </c>
      <c r="B497" s="122" t="s">
        <v>2172</v>
      </c>
      <c r="C497" s="108"/>
      <c r="D497" s="108"/>
      <c r="E497" s="113"/>
      <c r="F497" s="108"/>
      <c r="G497" s="108"/>
      <c r="H497" s="78"/>
      <c r="I497" s="78"/>
      <c r="J497" s="5"/>
      <c r="K497" s="6"/>
      <c r="L497" s="6"/>
      <c r="M497" s="6"/>
      <c r="N497" s="6"/>
      <c r="O497" s="6"/>
      <c r="P497" s="6"/>
      <c r="Q497" s="6"/>
      <c r="R497" s="6"/>
      <c r="S497" s="6"/>
      <c r="T497" s="6"/>
      <c r="U497" s="6"/>
      <c r="V497" s="6"/>
      <c r="W497" s="6"/>
      <c r="X497" s="6"/>
      <c r="Y497" s="6"/>
      <c r="Z497" s="6"/>
    </row>
    <row r="498" ht="31.5" hidden="1" customHeight="1">
      <c r="A498" s="120" t="s">
        <v>1982</v>
      </c>
      <c r="B498" s="122" t="s">
        <v>2177</v>
      </c>
      <c r="C498" s="108"/>
      <c r="D498" s="108"/>
      <c r="E498" s="113"/>
      <c r="F498" s="108"/>
      <c r="G498" s="108"/>
      <c r="H498" s="78"/>
      <c r="I498" s="78"/>
      <c r="J498" s="5"/>
      <c r="K498" s="6"/>
      <c r="L498" s="6"/>
      <c r="M498" s="6"/>
      <c r="N498" s="6"/>
      <c r="O498" s="6"/>
      <c r="P498" s="6"/>
      <c r="Q498" s="6"/>
      <c r="R498" s="6"/>
      <c r="S498" s="6"/>
      <c r="T498" s="6"/>
      <c r="U498" s="6"/>
      <c r="V498" s="6"/>
      <c r="W498" s="6"/>
      <c r="X498" s="6"/>
      <c r="Y498" s="6"/>
      <c r="Z498" s="6"/>
    </row>
    <row r="499" ht="18.75" hidden="1" customHeight="1">
      <c r="A499" s="409" t="s">
        <v>2003</v>
      </c>
      <c r="B499" s="128" t="s">
        <v>2180</v>
      </c>
      <c r="C499" s="3"/>
      <c r="D499" s="3"/>
      <c r="E499" s="3"/>
      <c r="F499" s="3"/>
      <c r="G499" s="4"/>
      <c r="H499" s="78"/>
      <c r="I499" s="78"/>
      <c r="J499" s="5"/>
      <c r="K499" s="6"/>
      <c r="L499" s="6"/>
      <c r="M499" s="6"/>
      <c r="N499" s="6"/>
      <c r="O499" s="6"/>
      <c r="P499" s="6"/>
      <c r="Q499" s="6"/>
      <c r="R499" s="6"/>
      <c r="S499" s="6"/>
      <c r="T499" s="6"/>
      <c r="U499" s="6"/>
      <c r="V499" s="6"/>
      <c r="W499" s="6"/>
      <c r="X499" s="6"/>
      <c r="Y499" s="6"/>
      <c r="Z499" s="6"/>
    </row>
    <row r="500" ht="47.25" hidden="1" customHeight="1">
      <c r="A500" s="120" t="s">
        <v>2005</v>
      </c>
      <c r="B500" s="122" t="s">
        <v>234</v>
      </c>
      <c r="C500" s="108"/>
      <c r="D500" s="108"/>
      <c r="E500" s="113"/>
      <c r="F500" s="108"/>
      <c r="G500" s="108"/>
      <c r="H500" s="78"/>
      <c r="I500" s="78"/>
      <c r="J500" s="5"/>
      <c r="K500" s="6"/>
      <c r="L500" s="6"/>
      <c r="M500" s="6"/>
      <c r="N500" s="6"/>
      <c r="O500" s="6"/>
      <c r="P500" s="6"/>
      <c r="Q500" s="6"/>
      <c r="R500" s="6"/>
      <c r="S500" s="6"/>
      <c r="T500" s="6"/>
      <c r="U500" s="6"/>
      <c r="V500" s="6"/>
      <c r="W500" s="6"/>
      <c r="X500" s="6"/>
      <c r="Y500" s="6"/>
      <c r="Z500" s="6"/>
    </row>
    <row r="501" ht="47.25" hidden="1" customHeight="1">
      <c r="A501" s="120" t="s">
        <v>2012</v>
      </c>
      <c r="B501" s="122" t="s">
        <v>237</v>
      </c>
      <c r="C501" s="108"/>
      <c r="D501" s="108"/>
      <c r="E501" s="113"/>
      <c r="F501" s="108"/>
      <c r="G501" s="108"/>
      <c r="H501" s="78"/>
      <c r="I501" s="78"/>
      <c r="J501" s="5"/>
      <c r="K501" s="6"/>
      <c r="L501" s="6"/>
      <c r="M501" s="6"/>
      <c r="N501" s="6"/>
      <c r="O501" s="6"/>
      <c r="P501" s="6"/>
      <c r="Q501" s="6"/>
      <c r="R501" s="6"/>
      <c r="S501" s="6"/>
      <c r="T501" s="6"/>
      <c r="U501" s="6"/>
      <c r="V501" s="6"/>
      <c r="W501" s="6"/>
      <c r="X501" s="6"/>
      <c r="Y501" s="6"/>
      <c r="Z501" s="6"/>
    </row>
    <row r="502" ht="47.25" hidden="1" customHeight="1">
      <c r="A502" s="120" t="s">
        <v>2034</v>
      </c>
      <c r="B502" s="122" t="s">
        <v>239</v>
      </c>
      <c r="C502" s="108"/>
      <c r="D502" s="108"/>
      <c r="E502" s="113"/>
      <c r="F502" s="108"/>
      <c r="G502" s="108"/>
      <c r="H502" s="78"/>
      <c r="I502" s="78"/>
      <c r="J502" s="5"/>
      <c r="K502" s="6"/>
      <c r="L502" s="6"/>
      <c r="M502" s="6"/>
      <c r="N502" s="6"/>
      <c r="O502" s="6"/>
      <c r="P502" s="6"/>
      <c r="Q502" s="6"/>
      <c r="R502" s="6"/>
      <c r="S502" s="6"/>
      <c r="T502" s="6"/>
      <c r="U502" s="6"/>
      <c r="V502" s="6"/>
      <c r="W502" s="6"/>
      <c r="X502" s="6"/>
      <c r="Y502" s="6"/>
      <c r="Z502" s="6"/>
    </row>
    <row r="503" ht="47.25" hidden="1" customHeight="1">
      <c r="A503" s="120" t="s">
        <v>2058</v>
      </c>
      <c r="B503" s="122" t="s">
        <v>242</v>
      </c>
      <c r="C503" s="108"/>
      <c r="D503" s="108"/>
      <c r="E503" s="113"/>
      <c r="F503" s="108"/>
      <c r="G503" s="108"/>
      <c r="H503" s="78"/>
      <c r="I503" s="78"/>
      <c r="J503" s="5"/>
      <c r="K503" s="6"/>
      <c r="L503" s="6"/>
      <c r="M503" s="6"/>
      <c r="N503" s="6"/>
      <c r="O503" s="6"/>
      <c r="P503" s="6"/>
      <c r="Q503" s="6"/>
      <c r="R503" s="6"/>
      <c r="S503" s="6"/>
      <c r="T503" s="6"/>
      <c r="U503" s="6"/>
      <c r="V503" s="6"/>
      <c r="W503" s="6"/>
      <c r="X503" s="6"/>
      <c r="Y503" s="6"/>
      <c r="Z503" s="6"/>
    </row>
    <row r="504" ht="47.25" hidden="1" customHeight="1">
      <c r="A504" s="120" t="s">
        <v>2078</v>
      </c>
      <c r="B504" s="122" t="s">
        <v>2193</v>
      </c>
      <c r="C504" s="108"/>
      <c r="D504" s="108"/>
      <c r="E504" s="113"/>
      <c r="F504" s="108"/>
      <c r="G504" s="108"/>
      <c r="H504" s="78"/>
      <c r="I504" s="78"/>
      <c r="J504" s="5"/>
      <c r="K504" s="6"/>
      <c r="L504" s="6"/>
      <c r="M504" s="6"/>
      <c r="N504" s="6"/>
      <c r="O504" s="6"/>
      <c r="P504" s="6"/>
      <c r="Q504" s="6"/>
      <c r="R504" s="6"/>
      <c r="S504" s="6"/>
      <c r="T504" s="6"/>
      <c r="U504" s="6"/>
      <c r="V504" s="6"/>
      <c r="W504" s="6"/>
      <c r="X504" s="6"/>
      <c r="Y504" s="6"/>
      <c r="Z504" s="6"/>
    </row>
    <row r="505" ht="47.25" hidden="1" customHeight="1">
      <c r="A505" s="120" t="s">
        <v>2082</v>
      </c>
      <c r="B505" s="122" t="s">
        <v>250</v>
      </c>
      <c r="C505" s="108"/>
      <c r="D505" s="108"/>
      <c r="E505" s="113"/>
      <c r="F505" s="108"/>
      <c r="G505" s="108"/>
      <c r="H505" s="78"/>
      <c r="I505" s="78"/>
      <c r="J505" s="5"/>
      <c r="K505" s="6"/>
      <c r="L505" s="6"/>
      <c r="M505" s="6"/>
      <c r="N505" s="6"/>
      <c r="O505" s="6"/>
      <c r="P505" s="6"/>
      <c r="Q505" s="6"/>
      <c r="R505" s="6"/>
      <c r="S505" s="6"/>
      <c r="T505" s="6"/>
      <c r="U505" s="6"/>
      <c r="V505" s="6"/>
      <c r="W505" s="6"/>
      <c r="X505" s="6"/>
      <c r="Y505" s="6"/>
      <c r="Z505" s="6"/>
    </row>
    <row r="506" ht="47.25" hidden="1" customHeight="1">
      <c r="A506" s="120" t="s">
        <v>2087</v>
      </c>
      <c r="B506" s="122" t="s">
        <v>255</v>
      </c>
      <c r="C506" s="108"/>
      <c r="D506" s="108"/>
      <c r="E506" s="113"/>
      <c r="F506" s="108"/>
      <c r="G506" s="108"/>
      <c r="H506" s="78"/>
      <c r="I506" s="78"/>
      <c r="J506" s="5"/>
      <c r="K506" s="6"/>
      <c r="L506" s="6"/>
      <c r="M506" s="6"/>
      <c r="N506" s="6"/>
      <c r="O506" s="6"/>
      <c r="P506" s="6"/>
      <c r="Q506" s="6"/>
      <c r="R506" s="6"/>
      <c r="S506" s="6"/>
      <c r="T506" s="6"/>
      <c r="U506" s="6"/>
      <c r="V506" s="6"/>
      <c r="W506" s="6"/>
      <c r="X506" s="6"/>
      <c r="Y506" s="6"/>
      <c r="Z506" s="6"/>
    </row>
    <row r="507" ht="78.75" hidden="1" customHeight="1">
      <c r="A507" s="120" t="s">
        <v>2091</v>
      </c>
      <c r="B507" s="122" t="s">
        <v>2199</v>
      </c>
      <c r="C507" s="108"/>
      <c r="D507" s="108"/>
      <c r="E507" s="113"/>
      <c r="F507" s="108"/>
      <c r="G507" s="108"/>
      <c r="H507" s="78"/>
      <c r="I507" s="78"/>
      <c r="J507" s="5"/>
      <c r="K507" s="6"/>
      <c r="L507" s="6"/>
      <c r="M507" s="6"/>
      <c r="N507" s="6"/>
      <c r="O507" s="6"/>
      <c r="P507" s="6"/>
      <c r="Q507" s="6"/>
      <c r="R507" s="6"/>
      <c r="S507" s="6"/>
      <c r="T507" s="6"/>
      <c r="U507" s="6"/>
      <c r="V507" s="6"/>
      <c r="W507" s="6"/>
      <c r="X507" s="6"/>
      <c r="Y507" s="6"/>
      <c r="Z507" s="6"/>
    </row>
    <row r="508" ht="47.25" hidden="1" customHeight="1">
      <c r="A508" s="120" t="s">
        <v>2101</v>
      </c>
      <c r="B508" s="122" t="s">
        <v>2202</v>
      </c>
      <c r="C508" s="108"/>
      <c r="D508" s="108"/>
      <c r="E508" s="113"/>
      <c r="F508" s="108"/>
      <c r="G508" s="108"/>
      <c r="H508" s="78"/>
      <c r="I508" s="78"/>
      <c r="J508" s="5"/>
      <c r="K508" s="6"/>
      <c r="L508" s="6"/>
      <c r="M508" s="6"/>
      <c r="N508" s="6"/>
      <c r="O508" s="6"/>
      <c r="P508" s="6"/>
      <c r="Q508" s="6"/>
      <c r="R508" s="6"/>
      <c r="S508" s="6"/>
      <c r="T508" s="6"/>
      <c r="U508" s="6"/>
      <c r="V508" s="6"/>
      <c r="W508" s="6"/>
      <c r="X508" s="6"/>
      <c r="Y508" s="6"/>
      <c r="Z508" s="6"/>
    </row>
    <row r="509" ht="47.25" hidden="1" customHeight="1">
      <c r="A509" s="120" t="s">
        <v>2105</v>
      </c>
      <c r="B509" s="122" t="s">
        <v>2209</v>
      </c>
      <c r="C509" s="108"/>
      <c r="D509" s="108"/>
      <c r="E509" s="113"/>
      <c r="F509" s="108"/>
      <c r="G509" s="108"/>
      <c r="H509" s="78"/>
      <c r="I509" s="78"/>
      <c r="J509" s="5"/>
      <c r="K509" s="6"/>
      <c r="L509" s="6"/>
      <c r="M509" s="6"/>
      <c r="N509" s="6"/>
      <c r="O509" s="6"/>
      <c r="P509" s="6"/>
      <c r="Q509" s="6"/>
      <c r="R509" s="6"/>
      <c r="S509" s="6"/>
      <c r="T509" s="6"/>
      <c r="U509" s="6"/>
      <c r="V509" s="6"/>
      <c r="W509" s="6"/>
      <c r="X509" s="6"/>
      <c r="Y509" s="6"/>
      <c r="Z509" s="6"/>
    </row>
    <row r="510" ht="18.75" customHeight="1">
      <c r="A510" s="308"/>
      <c r="B510" s="90" t="s">
        <v>2112</v>
      </c>
      <c r="C510" s="3"/>
      <c r="D510" s="3"/>
      <c r="E510" s="3"/>
      <c r="F510" s="3"/>
      <c r="G510" s="97"/>
      <c r="H510" s="78">
        <f t="shared" ref="H510:I510" si="6">H511+H519+H531+H536+H547+H558</f>
        <v>16</v>
      </c>
      <c r="I510" s="78">
        <f t="shared" si="6"/>
        <v>102</v>
      </c>
      <c r="J510" s="5"/>
      <c r="K510" s="6"/>
      <c r="L510" s="6"/>
      <c r="M510" s="6"/>
      <c r="N510" s="6"/>
      <c r="O510" s="6"/>
      <c r="P510" s="6"/>
      <c r="Q510" s="6"/>
      <c r="R510" s="6"/>
      <c r="S510" s="6"/>
      <c r="T510" s="6"/>
      <c r="U510" s="6"/>
      <c r="V510" s="6"/>
      <c r="W510" s="6"/>
      <c r="X510" s="6"/>
      <c r="Y510" s="6"/>
      <c r="Z510" s="6"/>
    </row>
    <row r="511" ht="18.75" customHeight="1">
      <c r="A511" s="396" t="s">
        <v>2118</v>
      </c>
      <c r="B511" s="99" t="s">
        <v>2232</v>
      </c>
      <c r="C511" s="3"/>
      <c r="D511" s="3"/>
      <c r="E511" s="3"/>
      <c r="F511" s="3"/>
      <c r="G511" s="4"/>
      <c r="H511" s="78">
        <f>SUM(D514:D518)</f>
        <v>0</v>
      </c>
      <c r="I511" s="78">
        <f>COUNT(D514:D518)*2</f>
        <v>8</v>
      </c>
      <c r="J511" s="5"/>
      <c r="K511" s="6"/>
      <c r="L511" s="6"/>
      <c r="M511" s="6"/>
      <c r="N511" s="6"/>
      <c r="O511" s="6"/>
      <c r="P511" s="6"/>
      <c r="Q511" s="6"/>
      <c r="R511" s="6"/>
      <c r="S511" s="6"/>
      <c r="T511" s="6"/>
      <c r="U511" s="6"/>
      <c r="V511" s="6"/>
      <c r="W511" s="6"/>
      <c r="X511" s="6"/>
      <c r="Y511" s="6"/>
      <c r="Z511" s="6"/>
    </row>
    <row r="512" ht="31.5" hidden="1" customHeight="1">
      <c r="A512" s="240" t="s">
        <v>2120</v>
      </c>
      <c r="B512" s="122" t="s">
        <v>2253</v>
      </c>
      <c r="C512" s="158"/>
      <c r="D512" s="158"/>
      <c r="E512" s="113"/>
      <c r="F512" s="158"/>
      <c r="G512" s="158"/>
      <c r="H512" s="78"/>
      <c r="I512" s="78"/>
      <c r="J512" s="5"/>
      <c r="K512" s="6"/>
      <c r="L512" s="6"/>
      <c r="M512" s="6"/>
      <c r="N512" s="6"/>
      <c r="O512" s="6"/>
      <c r="P512" s="6"/>
      <c r="Q512" s="6"/>
      <c r="R512" s="6"/>
      <c r="S512" s="6"/>
      <c r="T512" s="6"/>
      <c r="U512" s="6"/>
      <c r="V512" s="6"/>
      <c r="W512" s="6"/>
      <c r="X512" s="6"/>
      <c r="Y512" s="6"/>
      <c r="Z512" s="6"/>
    </row>
    <row r="513" ht="47.25" hidden="1" customHeight="1">
      <c r="A513" s="240" t="s">
        <v>2122</v>
      </c>
      <c r="B513" s="122" t="s">
        <v>2269</v>
      </c>
      <c r="C513" s="108"/>
      <c r="D513" s="108"/>
      <c r="E513" s="113"/>
      <c r="F513" s="108"/>
      <c r="G513" s="158"/>
      <c r="H513" s="78"/>
      <c r="I513" s="78"/>
      <c r="J513" s="5"/>
      <c r="K513" s="6"/>
      <c r="L513" s="6"/>
      <c r="M513" s="6"/>
      <c r="N513" s="6"/>
      <c r="O513" s="6"/>
      <c r="P513" s="6"/>
      <c r="Q513" s="6"/>
      <c r="R513" s="6"/>
      <c r="S513" s="6"/>
      <c r="T513" s="6"/>
      <c r="U513" s="6"/>
      <c r="V513" s="6"/>
      <c r="W513" s="6"/>
      <c r="X513" s="6"/>
      <c r="Y513" s="6"/>
      <c r="Z513" s="6"/>
    </row>
    <row r="514" ht="60.0" customHeight="1">
      <c r="A514" s="241" t="s">
        <v>2124</v>
      </c>
      <c r="B514" s="122" t="s">
        <v>2270</v>
      </c>
      <c r="C514" s="121" t="s">
        <v>3400</v>
      </c>
      <c r="D514" s="175">
        <v>0.0</v>
      </c>
      <c r="E514" s="109" t="s">
        <v>158</v>
      </c>
      <c r="F514" s="121" t="s">
        <v>3401</v>
      </c>
      <c r="G514" s="158"/>
      <c r="H514" s="78"/>
      <c r="I514" s="78"/>
      <c r="J514" s="5"/>
      <c r="K514" s="6"/>
      <c r="L514" s="6"/>
      <c r="M514" s="6"/>
      <c r="N514" s="6"/>
      <c r="O514" s="6"/>
      <c r="P514" s="6"/>
      <c r="Q514" s="6"/>
      <c r="R514" s="6"/>
      <c r="S514" s="6"/>
      <c r="T514" s="6"/>
      <c r="U514" s="6"/>
      <c r="V514" s="6"/>
      <c r="W514" s="6"/>
      <c r="X514" s="6"/>
      <c r="Y514" s="6"/>
      <c r="Z514" s="6"/>
    </row>
    <row r="515" ht="31.5" customHeight="1">
      <c r="A515" s="241" t="s">
        <v>2126</v>
      </c>
      <c r="B515" s="122" t="s">
        <v>2273</v>
      </c>
      <c r="C515" s="115" t="s">
        <v>2128</v>
      </c>
      <c r="D515" s="175">
        <v>0.0</v>
      </c>
      <c r="E515" s="109" t="s">
        <v>158</v>
      </c>
      <c r="F515" s="109" t="s">
        <v>3402</v>
      </c>
      <c r="G515" s="158"/>
      <c r="H515" s="78"/>
      <c r="I515" s="78"/>
      <c r="J515" s="5"/>
      <c r="K515" s="6"/>
      <c r="L515" s="6"/>
      <c r="M515" s="6"/>
      <c r="N515" s="6"/>
      <c r="O515" s="6"/>
      <c r="P515" s="6"/>
      <c r="Q515" s="6"/>
      <c r="R515" s="6"/>
      <c r="S515" s="6"/>
      <c r="T515" s="6"/>
      <c r="U515" s="6"/>
      <c r="V515" s="6"/>
      <c r="W515" s="6"/>
      <c r="X515" s="6"/>
      <c r="Y515" s="6"/>
      <c r="Z515" s="6"/>
    </row>
    <row r="516" ht="30.0" customHeight="1">
      <c r="A516" s="241"/>
      <c r="B516" s="122"/>
      <c r="C516" s="115" t="s">
        <v>2131</v>
      </c>
      <c r="D516" s="175">
        <v>0.0</v>
      </c>
      <c r="E516" s="109" t="s">
        <v>158</v>
      </c>
      <c r="F516" s="109"/>
      <c r="G516" s="158"/>
      <c r="H516" s="78"/>
      <c r="I516" s="78"/>
      <c r="J516" s="5"/>
      <c r="K516" s="6"/>
      <c r="L516" s="6"/>
      <c r="M516" s="6"/>
      <c r="N516" s="6"/>
      <c r="O516" s="6"/>
      <c r="P516" s="6"/>
      <c r="Q516" s="6"/>
      <c r="R516" s="6"/>
      <c r="S516" s="6"/>
      <c r="T516" s="6"/>
      <c r="U516" s="6"/>
      <c r="V516" s="6"/>
      <c r="W516" s="6"/>
      <c r="X516" s="6"/>
      <c r="Y516" s="6"/>
      <c r="Z516" s="6"/>
    </row>
    <row r="517" ht="47.25" customHeight="1">
      <c r="A517" s="241" t="s">
        <v>2132</v>
      </c>
      <c r="B517" s="122" t="s">
        <v>2285</v>
      </c>
      <c r="C517" s="243" t="s">
        <v>2134</v>
      </c>
      <c r="D517" s="175">
        <v>0.0</v>
      </c>
      <c r="E517" s="109" t="s">
        <v>158</v>
      </c>
      <c r="F517" s="110" t="s">
        <v>2135</v>
      </c>
      <c r="G517" s="158"/>
      <c r="H517" s="78"/>
      <c r="I517" s="78"/>
      <c r="J517" s="5"/>
      <c r="K517" s="6"/>
      <c r="L517" s="6"/>
      <c r="M517" s="6"/>
      <c r="N517" s="6"/>
      <c r="O517" s="6"/>
      <c r="P517" s="6"/>
      <c r="Q517" s="6"/>
      <c r="R517" s="6"/>
      <c r="S517" s="6"/>
      <c r="T517" s="6"/>
      <c r="U517" s="6"/>
      <c r="V517" s="6"/>
      <c r="W517" s="6"/>
      <c r="X517" s="6"/>
      <c r="Y517" s="6"/>
      <c r="Z517" s="6"/>
    </row>
    <row r="518" ht="31.5" customHeight="1">
      <c r="A518" s="241" t="s">
        <v>2136</v>
      </c>
      <c r="B518" s="244" t="s">
        <v>2288</v>
      </c>
      <c r="C518" s="121" t="s">
        <v>2138</v>
      </c>
      <c r="D518" s="175"/>
      <c r="E518" s="109" t="s">
        <v>158</v>
      </c>
      <c r="F518" s="158"/>
      <c r="G518" s="158"/>
      <c r="H518" s="78"/>
      <c r="I518" s="78"/>
      <c r="J518" s="5"/>
      <c r="K518" s="6"/>
      <c r="L518" s="6"/>
      <c r="M518" s="6"/>
      <c r="N518" s="6"/>
      <c r="O518" s="6"/>
      <c r="P518" s="6"/>
      <c r="Q518" s="6"/>
      <c r="R518" s="6"/>
      <c r="S518" s="6"/>
      <c r="T518" s="6"/>
      <c r="U518" s="6"/>
      <c r="V518" s="6"/>
      <c r="W518" s="6"/>
      <c r="X518" s="6"/>
      <c r="Y518" s="6"/>
      <c r="Z518" s="6"/>
    </row>
    <row r="519" ht="18.75" customHeight="1">
      <c r="A519" s="396" t="s">
        <v>2141</v>
      </c>
      <c r="B519" s="128" t="s">
        <v>2298</v>
      </c>
      <c r="C519" s="3"/>
      <c r="D519" s="3"/>
      <c r="E519" s="3"/>
      <c r="F519" s="3"/>
      <c r="G519" s="4"/>
      <c r="H519" s="78">
        <f>SUM(D520:D530)</f>
        <v>12</v>
      </c>
      <c r="I519" s="78">
        <f>COUNT(D520:D530)*2</f>
        <v>22</v>
      </c>
      <c r="J519" s="5"/>
      <c r="K519" s="6"/>
      <c r="L519" s="6"/>
      <c r="M519" s="6"/>
      <c r="N519" s="6"/>
      <c r="O519" s="6"/>
      <c r="P519" s="6"/>
      <c r="Q519" s="6"/>
      <c r="R519" s="6"/>
      <c r="S519" s="6"/>
      <c r="T519" s="6"/>
      <c r="U519" s="6"/>
      <c r="V519" s="6"/>
      <c r="W519" s="6"/>
      <c r="X519" s="6"/>
      <c r="Y519" s="6"/>
      <c r="Z519" s="6"/>
    </row>
    <row r="520" ht="31.5" customHeight="1">
      <c r="A520" s="241" t="s">
        <v>2145</v>
      </c>
      <c r="B520" s="122" t="s">
        <v>2146</v>
      </c>
      <c r="C520" s="115" t="s">
        <v>2148</v>
      </c>
      <c r="D520" s="147">
        <v>1.0</v>
      </c>
      <c r="E520" s="109" t="s">
        <v>331</v>
      </c>
      <c r="F520" s="134" t="s">
        <v>2149</v>
      </c>
      <c r="G520" s="158" t="s">
        <v>4360</v>
      </c>
      <c r="H520" s="78"/>
      <c r="I520" s="78"/>
      <c r="J520" s="5"/>
      <c r="K520" s="6"/>
      <c r="L520" s="6"/>
      <c r="M520" s="6"/>
      <c r="N520" s="6"/>
      <c r="O520" s="6"/>
      <c r="P520" s="6"/>
      <c r="Q520" s="6"/>
      <c r="R520" s="6"/>
      <c r="S520" s="6"/>
      <c r="T520" s="6"/>
      <c r="U520" s="6"/>
      <c r="V520" s="6"/>
      <c r="W520" s="6"/>
      <c r="X520" s="6"/>
      <c r="Y520" s="6"/>
      <c r="Z520" s="6"/>
    </row>
    <row r="521" ht="30.0" customHeight="1">
      <c r="A521" s="241"/>
      <c r="B521" s="122"/>
      <c r="C521" s="115" t="s">
        <v>2151</v>
      </c>
      <c r="D521" s="147">
        <v>2.0</v>
      </c>
      <c r="E521" s="109" t="s">
        <v>386</v>
      </c>
      <c r="F521" s="134" t="s">
        <v>2153</v>
      </c>
      <c r="G521" s="158"/>
      <c r="H521" s="78"/>
      <c r="I521" s="78"/>
      <c r="J521" s="5"/>
      <c r="K521" s="6"/>
      <c r="L521" s="6"/>
      <c r="M521" s="6"/>
      <c r="N521" s="6"/>
      <c r="O521" s="6"/>
      <c r="P521" s="6"/>
      <c r="Q521" s="6"/>
      <c r="R521" s="6"/>
      <c r="S521" s="6"/>
      <c r="T521" s="6"/>
      <c r="U521" s="6"/>
      <c r="V521" s="6"/>
      <c r="W521" s="6"/>
      <c r="X521" s="6"/>
      <c r="Y521" s="6"/>
      <c r="Z521" s="6"/>
    </row>
    <row r="522" ht="45.0" customHeight="1">
      <c r="A522" s="241"/>
      <c r="B522" s="122"/>
      <c r="C522" s="115" t="s">
        <v>2154</v>
      </c>
      <c r="D522" s="147">
        <v>1.0</v>
      </c>
      <c r="E522" s="109" t="s">
        <v>386</v>
      </c>
      <c r="F522" s="134" t="s">
        <v>2155</v>
      </c>
      <c r="G522" s="158" t="s">
        <v>3412</v>
      </c>
      <c r="H522" s="78"/>
      <c r="I522" s="78"/>
      <c r="J522" s="5"/>
      <c r="K522" s="6"/>
      <c r="L522" s="6"/>
      <c r="M522" s="6"/>
      <c r="N522" s="6"/>
      <c r="O522" s="6"/>
      <c r="P522" s="6"/>
      <c r="Q522" s="6"/>
      <c r="R522" s="6"/>
      <c r="S522" s="6"/>
      <c r="T522" s="6"/>
      <c r="U522" s="6"/>
      <c r="V522" s="6"/>
      <c r="W522" s="6"/>
      <c r="X522" s="6"/>
      <c r="Y522" s="6"/>
      <c r="Z522" s="6"/>
    </row>
    <row r="523" ht="30.0" customHeight="1">
      <c r="A523" s="241"/>
      <c r="B523" s="122"/>
      <c r="C523" s="115" t="s">
        <v>2156</v>
      </c>
      <c r="D523" s="147">
        <v>0.0</v>
      </c>
      <c r="E523" s="109" t="s">
        <v>386</v>
      </c>
      <c r="F523" s="134" t="s">
        <v>2158</v>
      </c>
      <c r="G523" s="158"/>
      <c r="H523" s="78"/>
      <c r="I523" s="78"/>
      <c r="J523" s="5"/>
      <c r="K523" s="6"/>
      <c r="L523" s="6"/>
      <c r="M523" s="6"/>
      <c r="N523" s="6"/>
      <c r="O523" s="6"/>
      <c r="P523" s="6"/>
      <c r="Q523" s="6"/>
      <c r="R523" s="6"/>
      <c r="S523" s="6"/>
      <c r="T523" s="6"/>
      <c r="U523" s="6"/>
      <c r="V523" s="6"/>
      <c r="W523" s="6"/>
      <c r="X523" s="6"/>
      <c r="Y523" s="6"/>
      <c r="Z523" s="6"/>
    </row>
    <row r="524" ht="45.0" customHeight="1">
      <c r="A524" s="241"/>
      <c r="B524" s="122"/>
      <c r="C524" s="115" t="s">
        <v>2159</v>
      </c>
      <c r="D524" s="147">
        <v>0.0</v>
      </c>
      <c r="E524" s="109" t="s">
        <v>331</v>
      </c>
      <c r="F524" s="134" t="s">
        <v>2160</v>
      </c>
      <c r="G524" s="158"/>
      <c r="H524" s="78"/>
      <c r="I524" s="78"/>
      <c r="J524" s="5"/>
      <c r="K524" s="6"/>
      <c r="L524" s="6"/>
      <c r="M524" s="6"/>
      <c r="N524" s="6"/>
      <c r="O524" s="6"/>
      <c r="P524" s="6"/>
      <c r="Q524" s="6"/>
      <c r="R524" s="6"/>
      <c r="S524" s="6"/>
      <c r="T524" s="6"/>
      <c r="U524" s="6"/>
      <c r="V524" s="6"/>
      <c r="W524" s="6"/>
      <c r="X524" s="6"/>
      <c r="Y524" s="6"/>
      <c r="Z524" s="6"/>
    </row>
    <row r="525" ht="47.25" customHeight="1">
      <c r="A525" s="241" t="s">
        <v>2161</v>
      </c>
      <c r="B525" s="122" t="s">
        <v>2335</v>
      </c>
      <c r="C525" s="115" t="s">
        <v>2163</v>
      </c>
      <c r="D525" s="147">
        <v>0.0</v>
      </c>
      <c r="E525" s="109" t="s">
        <v>114</v>
      </c>
      <c r="F525" s="134" t="s">
        <v>2165</v>
      </c>
      <c r="G525" s="158"/>
      <c r="H525" s="78"/>
      <c r="I525" s="78"/>
      <c r="J525" s="5"/>
      <c r="K525" s="6"/>
      <c r="L525" s="6"/>
      <c r="M525" s="6"/>
      <c r="N525" s="6"/>
      <c r="O525" s="6"/>
      <c r="P525" s="6"/>
      <c r="Q525" s="6"/>
      <c r="R525" s="6"/>
      <c r="S525" s="6"/>
      <c r="T525" s="6"/>
      <c r="U525" s="6"/>
      <c r="V525" s="6"/>
      <c r="W525" s="6"/>
      <c r="X525" s="6"/>
      <c r="Y525" s="6"/>
      <c r="Z525" s="6"/>
    </row>
    <row r="526" ht="30.0" customHeight="1">
      <c r="A526" s="241"/>
      <c r="B526" s="158"/>
      <c r="C526" s="115" t="s">
        <v>2166</v>
      </c>
      <c r="D526" s="147">
        <v>2.0</v>
      </c>
      <c r="E526" s="109" t="s">
        <v>473</v>
      </c>
      <c r="F526" s="109"/>
      <c r="G526" s="158"/>
      <c r="H526" s="78"/>
      <c r="I526" s="78"/>
      <c r="J526" s="5"/>
      <c r="K526" s="6"/>
      <c r="L526" s="6"/>
      <c r="M526" s="6"/>
      <c r="N526" s="6"/>
      <c r="O526" s="6"/>
      <c r="P526" s="6"/>
      <c r="Q526" s="6"/>
      <c r="R526" s="6"/>
      <c r="S526" s="6"/>
      <c r="T526" s="6"/>
      <c r="U526" s="6"/>
      <c r="V526" s="6"/>
      <c r="W526" s="6"/>
      <c r="X526" s="6"/>
      <c r="Y526" s="6"/>
      <c r="Z526" s="6"/>
    </row>
    <row r="527" ht="30.0" customHeight="1">
      <c r="A527" s="241"/>
      <c r="B527" s="158"/>
      <c r="C527" s="129" t="s">
        <v>4361</v>
      </c>
      <c r="D527" s="147">
        <v>1.0</v>
      </c>
      <c r="E527" s="109" t="s">
        <v>479</v>
      </c>
      <c r="F527" s="158"/>
      <c r="G527" s="158" t="s">
        <v>4362</v>
      </c>
      <c r="H527" s="78"/>
      <c r="I527" s="78"/>
      <c r="J527" s="5"/>
      <c r="K527" s="6"/>
      <c r="L527" s="6"/>
      <c r="M527" s="6"/>
      <c r="N527" s="6"/>
      <c r="O527" s="6"/>
      <c r="P527" s="6"/>
      <c r="Q527" s="6"/>
      <c r="R527" s="6"/>
      <c r="S527" s="6"/>
      <c r="T527" s="6"/>
      <c r="U527" s="6"/>
      <c r="V527" s="6"/>
      <c r="W527" s="6"/>
      <c r="X527" s="6"/>
      <c r="Y527" s="6"/>
      <c r="Z527" s="6"/>
    </row>
    <row r="528" ht="45.0" customHeight="1">
      <c r="A528" s="241"/>
      <c r="B528" s="158"/>
      <c r="C528" s="129" t="s">
        <v>3494</v>
      </c>
      <c r="D528" s="147">
        <v>1.0</v>
      </c>
      <c r="E528" s="109" t="s">
        <v>1107</v>
      </c>
      <c r="F528" s="134" t="s">
        <v>3495</v>
      </c>
      <c r="G528" s="158" t="s">
        <v>4363</v>
      </c>
      <c r="H528" s="78"/>
      <c r="I528" s="78"/>
      <c r="J528" s="5"/>
      <c r="K528" s="6"/>
      <c r="L528" s="6"/>
      <c r="M528" s="6"/>
      <c r="N528" s="6"/>
      <c r="O528" s="6"/>
      <c r="P528" s="6"/>
      <c r="Q528" s="6"/>
      <c r="R528" s="6"/>
      <c r="S528" s="6"/>
      <c r="T528" s="6"/>
      <c r="U528" s="6"/>
      <c r="V528" s="6"/>
      <c r="W528" s="6"/>
      <c r="X528" s="6"/>
      <c r="Y528" s="6"/>
      <c r="Z528" s="6"/>
    </row>
    <row r="529" ht="31.5" customHeight="1">
      <c r="A529" s="241" t="s">
        <v>2169</v>
      </c>
      <c r="B529" s="122" t="s">
        <v>2345</v>
      </c>
      <c r="C529" s="115" t="s">
        <v>917</v>
      </c>
      <c r="D529" s="147">
        <v>2.0</v>
      </c>
      <c r="E529" s="109" t="s">
        <v>331</v>
      </c>
      <c r="F529" s="109"/>
      <c r="G529" s="158"/>
      <c r="H529" s="78"/>
      <c r="I529" s="78"/>
      <c r="J529" s="5"/>
      <c r="K529" s="6"/>
      <c r="L529" s="6"/>
      <c r="M529" s="6"/>
      <c r="N529" s="6"/>
      <c r="O529" s="6"/>
      <c r="P529" s="6"/>
      <c r="Q529" s="6"/>
      <c r="R529" s="6"/>
      <c r="S529" s="6"/>
      <c r="T529" s="6"/>
      <c r="U529" s="6"/>
      <c r="V529" s="6"/>
      <c r="W529" s="6"/>
      <c r="X529" s="6"/>
      <c r="Y529" s="6"/>
      <c r="Z529" s="6"/>
    </row>
    <row r="530" ht="60.0" customHeight="1">
      <c r="A530" s="241"/>
      <c r="B530" s="122"/>
      <c r="C530" s="110" t="s">
        <v>2171</v>
      </c>
      <c r="D530" s="147">
        <v>2.0</v>
      </c>
      <c r="E530" s="113" t="s">
        <v>386</v>
      </c>
      <c r="F530" s="121" t="s">
        <v>2173</v>
      </c>
      <c r="G530" s="158"/>
      <c r="H530" s="78"/>
      <c r="I530" s="78"/>
      <c r="J530" s="5"/>
      <c r="K530" s="6"/>
      <c r="L530" s="6"/>
      <c r="M530" s="6"/>
      <c r="N530" s="6"/>
      <c r="O530" s="6"/>
      <c r="P530" s="6"/>
      <c r="Q530" s="6"/>
      <c r="R530" s="6"/>
      <c r="S530" s="6"/>
      <c r="T530" s="6"/>
      <c r="U530" s="6"/>
      <c r="V530" s="6"/>
      <c r="W530" s="6"/>
      <c r="X530" s="6"/>
      <c r="Y530" s="6"/>
      <c r="Z530" s="6"/>
    </row>
    <row r="531" ht="18.75" customHeight="1">
      <c r="A531" s="396" t="s">
        <v>2175</v>
      </c>
      <c r="B531" s="128" t="s">
        <v>2364</v>
      </c>
      <c r="C531" s="3"/>
      <c r="D531" s="3"/>
      <c r="E531" s="3"/>
      <c r="F531" s="3"/>
      <c r="G531" s="4"/>
      <c r="H531" s="78">
        <f>SUM(D532:D535)</f>
        <v>0</v>
      </c>
      <c r="I531" s="78">
        <f>COUNT(D532:D535)*2</f>
        <v>8</v>
      </c>
      <c r="J531" s="5"/>
      <c r="K531" s="6"/>
      <c r="L531" s="6"/>
      <c r="M531" s="6"/>
      <c r="N531" s="6"/>
      <c r="O531" s="6"/>
      <c r="P531" s="6"/>
      <c r="Q531" s="6"/>
      <c r="R531" s="6"/>
      <c r="S531" s="6"/>
      <c r="T531" s="6"/>
      <c r="U531" s="6"/>
      <c r="V531" s="6"/>
      <c r="W531" s="6"/>
      <c r="X531" s="6"/>
      <c r="Y531" s="6"/>
      <c r="Z531" s="6"/>
    </row>
    <row r="532" ht="47.25" customHeight="1">
      <c r="A532" s="241" t="s">
        <v>2178</v>
      </c>
      <c r="B532" s="122" t="s">
        <v>2382</v>
      </c>
      <c r="C532" s="134" t="s">
        <v>2181</v>
      </c>
      <c r="D532" s="147">
        <v>0.0</v>
      </c>
      <c r="E532" s="109" t="s">
        <v>386</v>
      </c>
      <c r="F532" s="134" t="s">
        <v>4364</v>
      </c>
      <c r="G532" s="158"/>
      <c r="H532" s="78"/>
      <c r="I532" s="78"/>
      <c r="J532" s="5"/>
      <c r="K532" s="6"/>
      <c r="L532" s="6"/>
      <c r="M532" s="6"/>
      <c r="N532" s="6"/>
      <c r="O532" s="6"/>
      <c r="P532" s="6"/>
      <c r="Q532" s="6"/>
      <c r="R532" s="6"/>
      <c r="S532" s="6"/>
      <c r="T532" s="6"/>
      <c r="U532" s="6"/>
      <c r="V532" s="6"/>
      <c r="W532" s="6"/>
      <c r="X532" s="6"/>
      <c r="Y532" s="6"/>
      <c r="Z532" s="6"/>
    </row>
    <row r="533" ht="15.75" customHeight="1">
      <c r="A533" s="241"/>
      <c r="B533" s="248"/>
      <c r="C533" s="134" t="s">
        <v>2182</v>
      </c>
      <c r="D533" s="147">
        <v>0.0</v>
      </c>
      <c r="E533" s="109" t="s">
        <v>386</v>
      </c>
      <c r="F533" s="158"/>
      <c r="G533" s="158"/>
      <c r="H533" s="78"/>
      <c r="I533" s="78"/>
      <c r="J533" s="5"/>
      <c r="K533" s="6"/>
      <c r="L533" s="6"/>
      <c r="M533" s="6"/>
      <c r="N533" s="6"/>
      <c r="O533" s="6"/>
      <c r="P533" s="6"/>
      <c r="Q533" s="6"/>
      <c r="R533" s="6"/>
      <c r="S533" s="6"/>
      <c r="T533" s="6"/>
      <c r="U533" s="6"/>
      <c r="V533" s="6"/>
      <c r="W533" s="6"/>
      <c r="X533" s="6"/>
      <c r="Y533" s="6"/>
      <c r="Z533" s="6"/>
    </row>
    <row r="534" ht="31.5" customHeight="1">
      <c r="A534" s="241" t="s">
        <v>2183</v>
      </c>
      <c r="B534" s="122" t="s">
        <v>2403</v>
      </c>
      <c r="C534" s="121" t="s">
        <v>2185</v>
      </c>
      <c r="D534" s="147">
        <v>0.0</v>
      </c>
      <c r="E534" s="109" t="s">
        <v>386</v>
      </c>
      <c r="F534" s="158"/>
      <c r="G534" s="158"/>
      <c r="H534" s="78"/>
      <c r="I534" s="78"/>
      <c r="J534" s="5"/>
      <c r="K534" s="6"/>
      <c r="L534" s="6"/>
      <c r="M534" s="6"/>
      <c r="N534" s="6"/>
      <c r="O534" s="6"/>
      <c r="P534" s="6"/>
      <c r="Q534" s="6"/>
      <c r="R534" s="6"/>
      <c r="S534" s="6"/>
      <c r="T534" s="6"/>
      <c r="U534" s="6"/>
      <c r="V534" s="6"/>
      <c r="W534" s="6"/>
      <c r="X534" s="6"/>
      <c r="Y534" s="6"/>
      <c r="Z534" s="6"/>
    </row>
    <row r="535" ht="45.0" customHeight="1">
      <c r="A535" s="241"/>
      <c r="B535" s="122"/>
      <c r="C535" s="121" t="s">
        <v>2186</v>
      </c>
      <c r="D535" s="147">
        <v>0.0</v>
      </c>
      <c r="E535" s="109" t="s">
        <v>473</v>
      </c>
      <c r="F535" s="158"/>
      <c r="G535" s="158"/>
      <c r="H535" s="78"/>
      <c r="I535" s="78"/>
      <c r="J535" s="5"/>
      <c r="K535" s="6"/>
      <c r="L535" s="6"/>
      <c r="M535" s="6"/>
      <c r="N535" s="6"/>
      <c r="O535" s="6"/>
      <c r="P535" s="6"/>
      <c r="Q535" s="6"/>
      <c r="R535" s="6"/>
      <c r="S535" s="6"/>
      <c r="T535" s="6"/>
      <c r="U535" s="6"/>
      <c r="V535" s="6"/>
      <c r="W535" s="6"/>
      <c r="X535" s="6"/>
      <c r="Y535" s="6"/>
      <c r="Z535" s="6"/>
    </row>
    <row r="536" ht="18.75" customHeight="1">
      <c r="A536" s="396" t="s">
        <v>2189</v>
      </c>
      <c r="B536" s="128" t="s">
        <v>2407</v>
      </c>
      <c r="C536" s="3"/>
      <c r="D536" s="3"/>
      <c r="E536" s="3"/>
      <c r="F536" s="3"/>
      <c r="G536" s="4"/>
      <c r="H536" s="78">
        <f>SUM(D537:D546)</f>
        <v>0</v>
      </c>
      <c r="I536" s="78">
        <f>COUNT(D537:D546)*2</f>
        <v>20</v>
      </c>
      <c r="J536" s="5"/>
      <c r="K536" s="6"/>
      <c r="L536" s="6"/>
      <c r="M536" s="6"/>
      <c r="N536" s="6"/>
      <c r="O536" s="6"/>
      <c r="P536" s="6"/>
      <c r="Q536" s="6"/>
      <c r="R536" s="6"/>
      <c r="S536" s="6"/>
      <c r="T536" s="6"/>
      <c r="U536" s="6"/>
      <c r="V536" s="6"/>
      <c r="W536" s="6"/>
      <c r="X536" s="6"/>
      <c r="Y536" s="6"/>
      <c r="Z536" s="6"/>
    </row>
    <row r="537" ht="90.0" customHeight="1">
      <c r="A537" s="241" t="s">
        <v>2195</v>
      </c>
      <c r="B537" s="110" t="s">
        <v>2414</v>
      </c>
      <c r="C537" s="111" t="s">
        <v>2197</v>
      </c>
      <c r="D537" s="115">
        <v>0.0</v>
      </c>
      <c r="E537" s="109" t="s">
        <v>114</v>
      </c>
      <c r="F537" s="134" t="s">
        <v>4374</v>
      </c>
      <c r="G537" s="158"/>
      <c r="H537" s="78"/>
      <c r="I537" s="78"/>
      <c r="J537" s="5"/>
      <c r="K537" s="6"/>
      <c r="L537" s="6"/>
      <c r="M537" s="6"/>
      <c r="N537" s="6"/>
      <c r="O537" s="6"/>
      <c r="P537" s="6"/>
      <c r="Q537" s="6"/>
      <c r="R537" s="6"/>
      <c r="S537" s="6"/>
      <c r="T537" s="6"/>
      <c r="U537" s="6"/>
      <c r="V537" s="6"/>
      <c r="W537" s="6"/>
      <c r="X537" s="6"/>
      <c r="Y537" s="6"/>
      <c r="Z537" s="6"/>
    </row>
    <row r="538" ht="90.0" customHeight="1">
      <c r="A538" s="241"/>
      <c r="B538" s="129"/>
      <c r="C538" s="121" t="s">
        <v>2201</v>
      </c>
      <c r="D538" s="115">
        <v>0.0</v>
      </c>
      <c r="E538" s="109" t="s">
        <v>114</v>
      </c>
      <c r="F538" s="134" t="s">
        <v>4378</v>
      </c>
      <c r="G538" s="158"/>
      <c r="H538" s="78"/>
      <c r="I538" s="78"/>
      <c r="J538" s="5"/>
      <c r="K538" s="6"/>
      <c r="L538" s="6"/>
      <c r="M538" s="6"/>
      <c r="N538" s="6"/>
      <c r="O538" s="6"/>
      <c r="P538" s="6"/>
      <c r="Q538" s="6"/>
      <c r="R538" s="6"/>
      <c r="S538" s="6"/>
      <c r="T538" s="6"/>
      <c r="U538" s="6"/>
      <c r="V538" s="6"/>
      <c r="W538" s="6"/>
      <c r="X538" s="6"/>
      <c r="Y538" s="6"/>
      <c r="Z538" s="6"/>
    </row>
    <row r="539" ht="30.0" customHeight="1">
      <c r="A539" s="241"/>
      <c r="B539" s="129"/>
      <c r="C539" s="110" t="s">
        <v>2205</v>
      </c>
      <c r="D539" s="115">
        <v>0.0</v>
      </c>
      <c r="E539" s="109" t="s">
        <v>114</v>
      </c>
      <c r="F539" s="108" t="s">
        <v>2207</v>
      </c>
      <c r="G539" s="158"/>
      <c r="H539" s="78"/>
      <c r="I539" s="78"/>
      <c r="J539" s="5"/>
      <c r="K539" s="6"/>
      <c r="L539" s="6"/>
      <c r="M539" s="6"/>
      <c r="N539" s="6"/>
      <c r="O539" s="6"/>
      <c r="P539" s="6"/>
      <c r="Q539" s="6"/>
      <c r="R539" s="6"/>
      <c r="S539" s="6"/>
      <c r="T539" s="6"/>
      <c r="U539" s="6"/>
      <c r="V539" s="6"/>
      <c r="W539" s="6"/>
      <c r="X539" s="6"/>
      <c r="Y539" s="6"/>
      <c r="Z539" s="6"/>
    </row>
    <row r="540" ht="45.0" customHeight="1">
      <c r="A540" s="241"/>
      <c r="B540" s="129"/>
      <c r="C540" s="110" t="s">
        <v>2208</v>
      </c>
      <c r="D540" s="115">
        <v>0.0</v>
      </c>
      <c r="E540" s="109" t="s">
        <v>114</v>
      </c>
      <c r="F540" s="121" t="s">
        <v>2210</v>
      </c>
      <c r="G540" s="158"/>
      <c r="H540" s="78"/>
      <c r="I540" s="78"/>
      <c r="J540" s="5"/>
      <c r="K540" s="6"/>
      <c r="L540" s="6"/>
      <c r="M540" s="6"/>
      <c r="N540" s="6"/>
      <c r="O540" s="6"/>
      <c r="P540" s="6"/>
      <c r="Q540" s="6"/>
      <c r="R540" s="6"/>
      <c r="S540" s="6"/>
      <c r="T540" s="6"/>
      <c r="U540" s="6"/>
      <c r="V540" s="6"/>
      <c r="W540" s="6"/>
      <c r="X540" s="6"/>
      <c r="Y540" s="6"/>
      <c r="Z540" s="6"/>
    </row>
    <row r="541" ht="45.0" customHeight="1">
      <c r="A541" s="241"/>
      <c r="B541" s="129"/>
      <c r="C541" s="121" t="s">
        <v>2211</v>
      </c>
      <c r="D541" s="115">
        <v>0.0</v>
      </c>
      <c r="E541" s="109" t="s">
        <v>114</v>
      </c>
      <c r="F541" s="134" t="s">
        <v>2212</v>
      </c>
      <c r="G541" s="158"/>
      <c r="H541" s="78"/>
      <c r="I541" s="78"/>
      <c r="J541" s="5"/>
      <c r="K541" s="6"/>
      <c r="L541" s="6"/>
      <c r="M541" s="6"/>
      <c r="N541" s="6"/>
      <c r="O541" s="6"/>
      <c r="P541" s="6"/>
      <c r="Q541" s="6"/>
      <c r="R541" s="6"/>
      <c r="S541" s="6"/>
      <c r="T541" s="6"/>
      <c r="U541" s="6"/>
      <c r="V541" s="6"/>
      <c r="W541" s="6"/>
      <c r="X541" s="6"/>
      <c r="Y541" s="6"/>
      <c r="Z541" s="6"/>
    </row>
    <row r="542" ht="30.0" customHeight="1">
      <c r="A542" s="241"/>
      <c r="B542" s="129"/>
      <c r="C542" s="256" t="s">
        <v>2213</v>
      </c>
      <c r="D542" s="115">
        <v>0.0</v>
      </c>
      <c r="E542" s="109" t="s">
        <v>114</v>
      </c>
      <c r="F542" s="134"/>
      <c r="G542" s="158"/>
      <c r="H542" s="78"/>
      <c r="I542" s="78"/>
      <c r="J542" s="5"/>
      <c r="K542" s="6"/>
      <c r="L542" s="6"/>
      <c r="M542" s="6"/>
      <c r="N542" s="6"/>
      <c r="O542" s="6"/>
      <c r="P542" s="6"/>
      <c r="Q542" s="6"/>
      <c r="R542" s="6"/>
      <c r="S542" s="6"/>
      <c r="T542" s="6"/>
      <c r="U542" s="6"/>
      <c r="V542" s="6"/>
      <c r="W542" s="6"/>
      <c r="X542" s="6"/>
      <c r="Y542" s="6"/>
      <c r="Z542" s="6"/>
    </row>
    <row r="543" ht="30.0" customHeight="1">
      <c r="A543" s="241"/>
      <c r="B543" s="129"/>
      <c r="C543" s="129" t="s">
        <v>4383</v>
      </c>
      <c r="D543" s="115">
        <v>0.0</v>
      </c>
      <c r="E543" s="109" t="s">
        <v>114</v>
      </c>
      <c r="F543" s="134" t="s">
        <v>4385</v>
      </c>
      <c r="G543" s="158"/>
      <c r="H543" s="78"/>
      <c r="I543" s="78"/>
      <c r="J543" s="5"/>
      <c r="K543" s="6"/>
      <c r="L543" s="6"/>
      <c r="M543" s="6"/>
      <c r="N543" s="6"/>
      <c r="O543" s="6"/>
      <c r="P543" s="6"/>
      <c r="Q543" s="6"/>
      <c r="R543" s="6"/>
      <c r="S543" s="6"/>
      <c r="T543" s="6"/>
      <c r="U543" s="6"/>
      <c r="V543" s="6"/>
      <c r="W543" s="6"/>
      <c r="X543" s="6"/>
      <c r="Y543" s="6"/>
      <c r="Z543" s="6"/>
    </row>
    <row r="544" ht="60.0" customHeight="1">
      <c r="A544" s="241" t="s">
        <v>2216</v>
      </c>
      <c r="B544" s="110" t="s">
        <v>2433</v>
      </c>
      <c r="C544" s="236" t="s">
        <v>2218</v>
      </c>
      <c r="D544" s="115">
        <v>0.0</v>
      </c>
      <c r="E544" s="259" t="s">
        <v>386</v>
      </c>
      <c r="F544" s="110" t="s">
        <v>2219</v>
      </c>
      <c r="G544" s="158"/>
      <c r="H544" s="78"/>
      <c r="I544" s="78"/>
      <c r="J544" s="5"/>
      <c r="K544" s="6"/>
      <c r="L544" s="6"/>
      <c r="M544" s="6"/>
      <c r="N544" s="6"/>
      <c r="O544" s="6"/>
      <c r="P544" s="6"/>
      <c r="Q544" s="6"/>
      <c r="R544" s="6"/>
      <c r="S544" s="6"/>
      <c r="T544" s="6"/>
      <c r="U544" s="6"/>
      <c r="V544" s="6"/>
      <c r="W544" s="6"/>
      <c r="X544" s="6"/>
      <c r="Y544" s="6"/>
      <c r="Z544" s="6"/>
    </row>
    <row r="545" ht="45.0" customHeight="1">
      <c r="A545" s="241"/>
      <c r="B545" s="129"/>
      <c r="C545" s="236" t="s">
        <v>2222</v>
      </c>
      <c r="D545" s="115">
        <v>0.0</v>
      </c>
      <c r="E545" s="259" t="s">
        <v>386</v>
      </c>
      <c r="F545" s="110" t="s">
        <v>2223</v>
      </c>
      <c r="G545" s="158"/>
      <c r="H545" s="78"/>
      <c r="I545" s="78"/>
      <c r="J545" s="5"/>
      <c r="K545" s="6"/>
      <c r="L545" s="6"/>
      <c r="M545" s="6"/>
      <c r="N545" s="6"/>
      <c r="O545" s="6"/>
      <c r="P545" s="6"/>
      <c r="Q545" s="6"/>
      <c r="R545" s="6"/>
      <c r="S545" s="6"/>
      <c r="T545" s="6"/>
      <c r="U545" s="6"/>
      <c r="V545" s="6"/>
      <c r="W545" s="6"/>
      <c r="X545" s="6"/>
      <c r="Y545" s="6"/>
      <c r="Z545" s="6"/>
    </row>
    <row r="546" ht="30.0" customHeight="1">
      <c r="A546" s="241"/>
      <c r="B546" s="151"/>
      <c r="C546" s="121" t="s">
        <v>2225</v>
      </c>
      <c r="D546" s="115">
        <v>0.0</v>
      </c>
      <c r="E546" s="259" t="s">
        <v>386</v>
      </c>
      <c r="F546" s="110"/>
      <c r="G546" s="376"/>
      <c r="H546" s="78"/>
      <c r="I546" s="78"/>
      <c r="J546" s="5"/>
      <c r="K546" s="6"/>
      <c r="L546" s="6"/>
      <c r="M546" s="6"/>
      <c r="N546" s="6"/>
      <c r="O546" s="6"/>
      <c r="P546" s="6"/>
      <c r="Q546" s="6"/>
      <c r="R546" s="6"/>
      <c r="S546" s="6"/>
      <c r="T546" s="6"/>
      <c r="U546" s="6"/>
      <c r="V546" s="6"/>
      <c r="W546" s="6"/>
      <c r="X546" s="6"/>
      <c r="Y546" s="6"/>
      <c r="Z546" s="6"/>
    </row>
    <row r="547" ht="18.0" customHeight="1">
      <c r="A547" s="396" t="s">
        <v>2227</v>
      </c>
      <c r="B547" s="128" t="s">
        <v>2228</v>
      </c>
      <c r="C547" s="3"/>
      <c r="D547" s="3"/>
      <c r="E547" s="3"/>
      <c r="F547" s="3"/>
      <c r="G547" s="4"/>
      <c r="H547" s="78">
        <f>SUM(D549:D556)</f>
        <v>1</v>
      </c>
      <c r="I547" s="78">
        <f>COUNT(D549:D556)*2</f>
        <v>16</v>
      </c>
      <c r="J547" s="5"/>
      <c r="K547" s="6"/>
      <c r="L547" s="6"/>
      <c r="M547" s="6"/>
      <c r="N547" s="6"/>
      <c r="O547" s="6"/>
      <c r="P547" s="6"/>
      <c r="Q547" s="6"/>
      <c r="R547" s="6"/>
      <c r="S547" s="6"/>
      <c r="T547" s="6"/>
      <c r="U547" s="6"/>
      <c r="V547" s="6"/>
      <c r="W547" s="6"/>
      <c r="X547" s="6"/>
      <c r="Y547" s="6"/>
      <c r="Z547" s="6"/>
    </row>
    <row r="548" ht="30.0" hidden="1" customHeight="1">
      <c r="A548" s="240" t="s">
        <v>2234</v>
      </c>
      <c r="B548" s="110" t="s">
        <v>2235</v>
      </c>
      <c r="C548" s="129"/>
      <c r="D548" s="158"/>
      <c r="E548" s="109"/>
      <c r="F548" s="134"/>
      <c r="G548" s="158"/>
      <c r="H548" s="78"/>
      <c r="I548" s="78"/>
      <c r="J548" s="5"/>
      <c r="K548" s="6"/>
      <c r="L548" s="6"/>
      <c r="M548" s="6"/>
      <c r="N548" s="6"/>
      <c r="O548" s="6"/>
      <c r="P548" s="6"/>
      <c r="Q548" s="6"/>
      <c r="R548" s="6"/>
      <c r="S548" s="6"/>
      <c r="T548" s="6"/>
      <c r="U548" s="6"/>
      <c r="V548" s="6"/>
      <c r="W548" s="6"/>
      <c r="X548" s="6"/>
      <c r="Y548" s="6"/>
      <c r="Z548" s="6"/>
    </row>
    <row r="549" ht="45.0" customHeight="1">
      <c r="A549" s="241" t="s">
        <v>2240</v>
      </c>
      <c r="B549" s="110" t="s">
        <v>2482</v>
      </c>
      <c r="C549" s="115" t="s">
        <v>2242</v>
      </c>
      <c r="D549" s="175">
        <v>0.0</v>
      </c>
      <c r="E549" s="109" t="s">
        <v>386</v>
      </c>
      <c r="F549" s="121" t="s">
        <v>2328</v>
      </c>
      <c r="G549" s="158"/>
      <c r="H549" s="78"/>
      <c r="I549" s="78"/>
      <c r="J549" s="5"/>
      <c r="K549" s="6"/>
      <c r="L549" s="6"/>
      <c r="M549" s="6"/>
      <c r="N549" s="6"/>
      <c r="O549" s="6"/>
      <c r="P549" s="6"/>
      <c r="Q549" s="6"/>
      <c r="R549" s="6"/>
      <c r="S549" s="6"/>
      <c r="T549" s="6"/>
      <c r="U549" s="6"/>
      <c r="V549" s="6"/>
      <c r="W549" s="6"/>
      <c r="X549" s="6"/>
      <c r="Y549" s="6"/>
      <c r="Z549" s="6"/>
    </row>
    <row r="550" ht="45.0" customHeight="1">
      <c r="A550" s="241"/>
      <c r="B550" s="129"/>
      <c r="C550" s="115" t="s">
        <v>2246</v>
      </c>
      <c r="D550" s="175">
        <v>0.0</v>
      </c>
      <c r="E550" s="109" t="s">
        <v>386</v>
      </c>
      <c r="F550" s="121" t="s">
        <v>2331</v>
      </c>
      <c r="G550" s="158"/>
      <c r="H550" s="78"/>
      <c r="I550" s="78"/>
      <c r="J550" s="5"/>
      <c r="K550" s="6"/>
      <c r="L550" s="6"/>
      <c r="M550" s="6"/>
      <c r="N550" s="6"/>
      <c r="O550" s="6"/>
      <c r="P550" s="6"/>
      <c r="Q550" s="6"/>
      <c r="R550" s="6"/>
      <c r="S550" s="6"/>
      <c r="T550" s="6"/>
      <c r="U550" s="6"/>
      <c r="V550" s="6"/>
      <c r="W550" s="6"/>
      <c r="X550" s="6"/>
      <c r="Y550" s="6"/>
      <c r="Z550" s="6"/>
    </row>
    <row r="551" ht="45.0" customHeight="1">
      <c r="A551" s="241" t="s">
        <v>2248</v>
      </c>
      <c r="B551" s="110" t="s">
        <v>2494</v>
      </c>
      <c r="C551" s="115" t="s">
        <v>2250</v>
      </c>
      <c r="D551" s="175">
        <v>0.0</v>
      </c>
      <c r="E551" s="109" t="s">
        <v>158</v>
      </c>
      <c r="F551" s="109"/>
      <c r="G551" s="158"/>
      <c r="H551" s="78"/>
      <c r="I551" s="78"/>
      <c r="J551" s="5"/>
      <c r="K551" s="6"/>
      <c r="L551" s="6"/>
      <c r="M551" s="6"/>
      <c r="N551" s="6"/>
      <c r="O551" s="6"/>
      <c r="P551" s="6"/>
      <c r="Q551" s="6"/>
      <c r="R551" s="6"/>
      <c r="S551" s="6"/>
      <c r="T551" s="6"/>
      <c r="U551" s="6"/>
      <c r="V551" s="6"/>
      <c r="W551" s="6"/>
      <c r="X551" s="6"/>
      <c r="Y551" s="6"/>
      <c r="Z551" s="6"/>
    </row>
    <row r="552" ht="30.0" customHeight="1">
      <c r="A552" s="241"/>
      <c r="B552" s="129"/>
      <c r="C552" s="115" t="s">
        <v>2251</v>
      </c>
      <c r="D552" s="175">
        <v>1.0</v>
      </c>
      <c r="E552" s="109" t="s">
        <v>158</v>
      </c>
      <c r="F552" s="109"/>
      <c r="G552" s="158" t="s">
        <v>2342</v>
      </c>
      <c r="H552" s="78"/>
      <c r="I552" s="78"/>
      <c r="J552" s="5"/>
      <c r="K552" s="6"/>
      <c r="L552" s="6"/>
      <c r="M552" s="6"/>
      <c r="N552" s="6"/>
      <c r="O552" s="6"/>
      <c r="P552" s="6"/>
      <c r="Q552" s="6"/>
      <c r="R552" s="6"/>
      <c r="S552" s="6"/>
      <c r="T552" s="6"/>
      <c r="U552" s="6"/>
      <c r="V552" s="6"/>
      <c r="W552" s="6"/>
      <c r="X552" s="6"/>
      <c r="Y552" s="6"/>
      <c r="Z552" s="6"/>
    </row>
    <row r="553" ht="45.0" customHeight="1">
      <c r="A553" s="241"/>
      <c r="B553" s="129"/>
      <c r="C553" s="110" t="s">
        <v>2252</v>
      </c>
      <c r="D553" s="175">
        <v>0.0</v>
      </c>
      <c r="E553" s="109" t="s">
        <v>158</v>
      </c>
      <c r="F553" s="109"/>
      <c r="G553" s="158"/>
      <c r="H553" s="78"/>
      <c r="I553" s="78"/>
      <c r="J553" s="5"/>
      <c r="K553" s="6"/>
      <c r="L553" s="6"/>
      <c r="M553" s="6"/>
      <c r="N553" s="6"/>
      <c r="O553" s="6"/>
      <c r="P553" s="6"/>
      <c r="Q553" s="6"/>
      <c r="R553" s="6"/>
      <c r="S553" s="6"/>
      <c r="T553" s="6"/>
      <c r="U553" s="6"/>
      <c r="V553" s="6"/>
      <c r="W553" s="6"/>
      <c r="X553" s="6"/>
      <c r="Y553" s="6"/>
      <c r="Z553" s="6"/>
    </row>
    <row r="554" ht="30.0" customHeight="1">
      <c r="A554" s="241"/>
      <c r="B554" s="129"/>
      <c r="C554" s="115" t="s">
        <v>2256</v>
      </c>
      <c r="D554" s="175">
        <v>0.0</v>
      </c>
      <c r="E554" s="109" t="s">
        <v>386</v>
      </c>
      <c r="F554" s="121" t="s">
        <v>2257</v>
      </c>
      <c r="G554" s="158"/>
      <c r="H554" s="78"/>
      <c r="I554" s="78"/>
      <c r="J554" s="5"/>
      <c r="K554" s="6"/>
      <c r="L554" s="6"/>
      <c r="M554" s="6"/>
      <c r="N554" s="6"/>
      <c r="O554" s="6"/>
      <c r="P554" s="6"/>
      <c r="Q554" s="6"/>
      <c r="R554" s="6"/>
      <c r="S554" s="6"/>
      <c r="T554" s="6"/>
      <c r="U554" s="6"/>
      <c r="V554" s="6"/>
      <c r="W554" s="6"/>
      <c r="X554" s="6"/>
      <c r="Y554" s="6"/>
      <c r="Z554" s="6"/>
    </row>
    <row r="555" ht="60.0" customHeight="1">
      <c r="A555" s="241"/>
      <c r="B555" s="129"/>
      <c r="C555" s="115" t="s">
        <v>2259</v>
      </c>
      <c r="D555" s="175">
        <v>0.0</v>
      </c>
      <c r="E555" s="109" t="s">
        <v>386</v>
      </c>
      <c r="F555" s="121" t="s">
        <v>2261</v>
      </c>
      <c r="G555" s="158"/>
      <c r="H555" s="78"/>
      <c r="I555" s="78"/>
      <c r="J555" s="5"/>
      <c r="K555" s="6"/>
      <c r="L555" s="6"/>
      <c r="M555" s="6"/>
      <c r="N555" s="6"/>
      <c r="O555" s="6"/>
      <c r="P555" s="6"/>
      <c r="Q555" s="6"/>
      <c r="R555" s="6"/>
      <c r="S555" s="6"/>
      <c r="T555" s="6"/>
      <c r="U555" s="6"/>
      <c r="V555" s="6"/>
      <c r="W555" s="6"/>
      <c r="X555" s="6"/>
      <c r="Y555" s="6"/>
      <c r="Z555" s="6"/>
    </row>
    <row r="556" ht="45.0" customHeight="1">
      <c r="A556" s="241" t="s">
        <v>2262</v>
      </c>
      <c r="B556" s="110" t="s">
        <v>2522</v>
      </c>
      <c r="C556" s="134" t="s">
        <v>2523</v>
      </c>
      <c r="D556" s="175">
        <v>0.0</v>
      </c>
      <c r="E556" s="109" t="s">
        <v>386</v>
      </c>
      <c r="F556" s="158"/>
      <c r="G556" s="158"/>
      <c r="H556" s="78"/>
      <c r="I556" s="78"/>
      <c r="J556" s="5"/>
      <c r="K556" s="6"/>
      <c r="L556" s="6"/>
      <c r="M556" s="6"/>
      <c r="N556" s="6"/>
      <c r="O556" s="6"/>
      <c r="P556" s="6"/>
      <c r="Q556" s="6"/>
      <c r="R556" s="6"/>
      <c r="S556" s="6"/>
      <c r="T556" s="6"/>
      <c r="U556" s="6"/>
      <c r="V556" s="6"/>
      <c r="W556" s="6"/>
      <c r="X556" s="6"/>
      <c r="Y556" s="6"/>
      <c r="Z556" s="6"/>
    </row>
    <row r="557" ht="18.75" hidden="1" customHeight="1">
      <c r="A557" s="240" t="s">
        <v>4413</v>
      </c>
      <c r="B557" s="126"/>
      <c r="C557" s="418"/>
      <c r="D557" s="422"/>
      <c r="E557" s="423"/>
      <c r="F557" s="422"/>
      <c r="G557" s="376"/>
      <c r="H557" s="78"/>
      <c r="I557" s="78"/>
      <c r="J557" s="5"/>
      <c r="K557" s="6"/>
      <c r="L557" s="6"/>
      <c r="M557" s="6"/>
      <c r="N557" s="6"/>
      <c r="O557" s="6"/>
      <c r="P557" s="6"/>
      <c r="Q557" s="6"/>
      <c r="R557" s="6"/>
      <c r="S557" s="6"/>
      <c r="T557" s="6"/>
      <c r="U557" s="6"/>
      <c r="V557" s="6"/>
      <c r="W557" s="6"/>
      <c r="X557" s="6"/>
      <c r="Y557" s="6"/>
      <c r="Z557" s="6"/>
    </row>
    <row r="558" ht="18.75" customHeight="1">
      <c r="A558" s="396" t="s">
        <v>2267</v>
      </c>
      <c r="B558" s="128" t="s">
        <v>2268</v>
      </c>
      <c r="C558" s="3"/>
      <c r="D558" s="3"/>
      <c r="E558" s="3"/>
      <c r="F558" s="3"/>
      <c r="G558" s="4"/>
      <c r="H558" s="78">
        <f>SUM(D559:D572)</f>
        <v>3</v>
      </c>
      <c r="I558" s="78">
        <f>COUNT(D559:D572)*2</f>
        <v>28</v>
      </c>
      <c r="J558" s="5"/>
      <c r="K558" s="6"/>
      <c r="L558" s="6"/>
      <c r="M558" s="6"/>
      <c r="N558" s="6"/>
      <c r="O558" s="6"/>
      <c r="P558" s="6"/>
      <c r="Q558" s="6"/>
      <c r="R558" s="6"/>
      <c r="S558" s="6"/>
      <c r="T558" s="6"/>
      <c r="U558" s="6"/>
      <c r="V558" s="6"/>
      <c r="W558" s="6"/>
      <c r="X558" s="6"/>
      <c r="Y558" s="6"/>
      <c r="Z558" s="6"/>
    </row>
    <row r="559" ht="31.5" customHeight="1">
      <c r="A559" s="241" t="s">
        <v>2274</v>
      </c>
      <c r="B559" s="248" t="s">
        <v>2275</v>
      </c>
      <c r="C559" s="134" t="s">
        <v>2276</v>
      </c>
      <c r="D559" s="147">
        <v>1.0</v>
      </c>
      <c r="E559" s="109" t="s">
        <v>331</v>
      </c>
      <c r="F559" s="158"/>
      <c r="G559" s="108" t="s">
        <v>4414</v>
      </c>
      <c r="H559" s="78"/>
      <c r="I559" s="78"/>
      <c r="J559" s="5"/>
      <c r="K559" s="6"/>
      <c r="L559" s="6"/>
      <c r="M559" s="6"/>
      <c r="N559" s="6"/>
      <c r="O559" s="6"/>
      <c r="P559" s="6"/>
      <c r="Q559" s="6"/>
      <c r="R559" s="6"/>
      <c r="S559" s="6"/>
      <c r="T559" s="6"/>
      <c r="U559" s="6"/>
      <c r="V559" s="6"/>
      <c r="W559" s="6"/>
      <c r="X559" s="6"/>
      <c r="Y559" s="6"/>
      <c r="Z559" s="6"/>
    </row>
    <row r="560" ht="30.0" customHeight="1">
      <c r="A560" s="241"/>
      <c r="B560" s="248"/>
      <c r="C560" s="134" t="s">
        <v>2279</v>
      </c>
      <c r="D560" s="147">
        <v>2.0</v>
      </c>
      <c r="E560" s="109" t="s">
        <v>331</v>
      </c>
      <c r="F560" s="158"/>
      <c r="G560" s="108"/>
      <c r="H560" s="78"/>
      <c r="I560" s="78"/>
      <c r="J560" s="5"/>
      <c r="K560" s="6"/>
      <c r="L560" s="6"/>
      <c r="M560" s="6"/>
      <c r="N560" s="6"/>
      <c r="O560" s="6"/>
      <c r="P560" s="6"/>
      <c r="Q560" s="6"/>
      <c r="R560" s="6"/>
      <c r="S560" s="6"/>
      <c r="T560" s="6"/>
      <c r="U560" s="6"/>
      <c r="V560" s="6"/>
      <c r="W560" s="6"/>
      <c r="X560" s="6"/>
      <c r="Y560" s="6"/>
      <c r="Z560" s="6"/>
    </row>
    <row r="561" ht="45.0" customHeight="1">
      <c r="A561" s="241"/>
      <c r="B561" s="248"/>
      <c r="C561" s="134" t="s">
        <v>2282</v>
      </c>
      <c r="D561" s="147">
        <v>0.0</v>
      </c>
      <c r="E561" s="109" t="s">
        <v>386</v>
      </c>
      <c r="F561" s="158"/>
      <c r="G561" s="108"/>
      <c r="H561" s="78"/>
      <c r="I561" s="78"/>
      <c r="J561" s="5"/>
      <c r="K561" s="6"/>
      <c r="L561" s="6"/>
      <c r="M561" s="6"/>
      <c r="N561" s="6"/>
      <c r="O561" s="6"/>
      <c r="P561" s="6"/>
      <c r="Q561" s="6"/>
      <c r="R561" s="6"/>
      <c r="S561" s="6"/>
      <c r="T561" s="6"/>
      <c r="U561" s="6"/>
      <c r="V561" s="6"/>
      <c r="W561" s="6"/>
      <c r="X561" s="6"/>
      <c r="Y561" s="6"/>
      <c r="Z561" s="6"/>
    </row>
    <row r="562" ht="45.0" customHeight="1">
      <c r="A562" s="241"/>
      <c r="B562" s="248"/>
      <c r="C562" s="134" t="s">
        <v>2286</v>
      </c>
      <c r="D562" s="147">
        <v>0.0</v>
      </c>
      <c r="E562" s="109" t="s">
        <v>331</v>
      </c>
      <c r="F562" s="158"/>
      <c r="G562" s="108"/>
      <c r="H562" s="78"/>
      <c r="I562" s="78"/>
      <c r="J562" s="5"/>
      <c r="K562" s="6"/>
      <c r="L562" s="6"/>
      <c r="M562" s="6"/>
      <c r="N562" s="6"/>
      <c r="O562" s="6"/>
      <c r="P562" s="6"/>
      <c r="Q562" s="6"/>
      <c r="R562" s="6"/>
      <c r="S562" s="6"/>
      <c r="T562" s="6"/>
      <c r="U562" s="6"/>
      <c r="V562" s="6"/>
      <c r="W562" s="6"/>
      <c r="X562" s="6"/>
      <c r="Y562" s="6"/>
      <c r="Z562" s="6"/>
    </row>
    <row r="563" ht="30.0" customHeight="1">
      <c r="A563" s="241"/>
      <c r="B563" s="248"/>
      <c r="C563" s="115" t="s">
        <v>2289</v>
      </c>
      <c r="D563" s="147">
        <v>0.0</v>
      </c>
      <c r="E563" s="109" t="s">
        <v>331</v>
      </c>
      <c r="F563" s="158"/>
      <c r="G563" s="108"/>
      <c r="H563" s="78"/>
      <c r="I563" s="78"/>
      <c r="J563" s="5"/>
      <c r="K563" s="6"/>
      <c r="L563" s="6"/>
      <c r="M563" s="6"/>
      <c r="N563" s="6"/>
      <c r="O563" s="6"/>
      <c r="P563" s="6"/>
      <c r="Q563" s="6"/>
      <c r="R563" s="6"/>
      <c r="S563" s="6"/>
      <c r="T563" s="6"/>
      <c r="U563" s="6"/>
      <c r="V563" s="6"/>
      <c r="W563" s="6"/>
      <c r="X563" s="6"/>
      <c r="Y563" s="6"/>
      <c r="Z563" s="6"/>
    </row>
    <row r="564" ht="31.5" customHeight="1">
      <c r="A564" s="241" t="s">
        <v>2291</v>
      </c>
      <c r="B564" s="248" t="s">
        <v>2292</v>
      </c>
      <c r="C564" s="115" t="s">
        <v>2294</v>
      </c>
      <c r="D564" s="147">
        <v>0.0</v>
      </c>
      <c r="E564" s="109" t="s">
        <v>331</v>
      </c>
      <c r="F564" s="134" t="s">
        <v>2295</v>
      </c>
      <c r="G564" s="108"/>
      <c r="H564" s="78"/>
      <c r="I564" s="78"/>
      <c r="J564" s="5"/>
      <c r="K564" s="6"/>
      <c r="L564" s="6"/>
      <c r="M564" s="6"/>
      <c r="N564" s="6"/>
      <c r="O564" s="6"/>
      <c r="P564" s="6"/>
      <c r="Q564" s="6"/>
      <c r="R564" s="6"/>
      <c r="S564" s="6"/>
      <c r="T564" s="6"/>
      <c r="U564" s="6"/>
      <c r="V564" s="6"/>
      <c r="W564" s="6"/>
      <c r="X564" s="6"/>
      <c r="Y564" s="6"/>
      <c r="Z564" s="6"/>
    </row>
    <row r="565" ht="60.0" customHeight="1">
      <c r="A565" s="241"/>
      <c r="B565" s="248"/>
      <c r="C565" s="115" t="s">
        <v>2297</v>
      </c>
      <c r="D565" s="147">
        <v>0.0</v>
      </c>
      <c r="E565" s="109" t="s">
        <v>331</v>
      </c>
      <c r="F565" s="134" t="s">
        <v>2299</v>
      </c>
      <c r="G565" s="108"/>
      <c r="H565" s="78"/>
      <c r="I565" s="78"/>
      <c r="J565" s="5"/>
      <c r="K565" s="6"/>
      <c r="L565" s="6"/>
      <c r="M565" s="6"/>
      <c r="N565" s="6"/>
      <c r="O565" s="6"/>
      <c r="P565" s="6"/>
      <c r="Q565" s="6"/>
      <c r="R565" s="6"/>
      <c r="S565" s="6"/>
      <c r="T565" s="6"/>
      <c r="U565" s="6"/>
      <c r="V565" s="6"/>
      <c r="W565" s="6"/>
      <c r="X565" s="6"/>
      <c r="Y565" s="6"/>
      <c r="Z565" s="6"/>
    </row>
    <row r="566" ht="30.0" customHeight="1">
      <c r="A566" s="241"/>
      <c r="B566" s="248"/>
      <c r="C566" s="115" t="s">
        <v>2300</v>
      </c>
      <c r="D566" s="147">
        <v>0.0</v>
      </c>
      <c r="E566" s="109" t="s">
        <v>386</v>
      </c>
      <c r="F566" s="115" t="s">
        <v>2301</v>
      </c>
      <c r="G566" s="108"/>
      <c r="H566" s="78"/>
      <c r="I566" s="78"/>
      <c r="J566" s="5"/>
      <c r="K566" s="6"/>
      <c r="L566" s="6"/>
      <c r="M566" s="6"/>
      <c r="N566" s="6"/>
      <c r="O566" s="6"/>
      <c r="P566" s="6"/>
      <c r="Q566" s="6"/>
      <c r="R566" s="6"/>
      <c r="S566" s="6"/>
      <c r="T566" s="6"/>
      <c r="U566" s="6"/>
      <c r="V566" s="6"/>
      <c r="W566" s="6"/>
      <c r="X566" s="6"/>
      <c r="Y566" s="6"/>
      <c r="Z566" s="6"/>
    </row>
    <row r="567" ht="30.0" customHeight="1">
      <c r="A567" s="241"/>
      <c r="B567" s="248"/>
      <c r="C567" s="191" t="s">
        <v>2302</v>
      </c>
      <c r="D567" s="147">
        <v>0.0</v>
      </c>
      <c r="E567" s="109" t="s">
        <v>473</v>
      </c>
      <c r="F567" s="115"/>
      <c r="G567" s="108"/>
      <c r="H567" s="78"/>
      <c r="I567" s="78"/>
      <c r="J567" s="5"/>
      <c r="K567" s="6"/>
      <c r="L567" s="6"/>
      <c r="M567" s="6"/>
      <c r="N567" s="6"/>
      <c r="O567" s="6"/>
      <c r="P567" s="6"/>
      <c r="Q567" s="6"/>
      <c r="R567" s="6"/>
      <c r="S567" s="6"/>
      <c r="T567" s="6"/>
      <c r="U567" s="6"/>
      <c r="V567" s="6"/>
      <c r="W567" s="6"/>
      <c r="X567" s="6"/>
      <c r="Y567" s="6"/>
      <c r="Z567" s="6"/>
    </row>
    <row r="568" ht="45.0" customHeight="1">
      <c r="A568" s="241"/>
      <c r="B568" s="248"/>
      <c r="C568" s="115" t="s">
        <v>2309</v>
      </c>
      <c r="D568" s="147">
        <v>0.0</v>
      </c>
      <c r="E568" s="109" t="s">
        <v>386</v>
      </c>
      <c r="F568" s="134" t="s">
        <v>2310</v>
      </c>
      <c r="G568" s="108"/>
      <c r="H568" s="78"/>
      <c r="I568" s="78"/>
      <c r="J568" s="5"/>
      <c r="K568" s="6"/>
      <c r="L568" s="6"/>
      <c r="M568" s="6"/>
      <c r="N568" s="6"/>
      <c r="O568" s="6"/>
      <c r="P568" s="6"/>
      <c r="Q568" s="6"/>
      <c r="R568" s="6"/>
      <c r="S568" s="6"/>
      <c r="T568" s="6"/>
      <c r="U568" s="6"/>
      <c r="V568" s="6"/>
      <c r="W568" s="6"/>
      <c r="X568" s="6"/>
      <c r="Y568" s="6"/>
      <c r="Z568" s="6"/>
    </row>
    <row r="569" ht="60.0" customHeight="1">
      <c r="A569" s="241"/>
      <c r="B569" s="248"/>
      <c r="C569" s="115" t="s">
        <v>2311</v>
      </c>
      <c r="D569" s="147">
        <v>0.0</v>
      </c>
      <c r="E569" s="109" t="s">
        <v>473</v>
      </c>
      <c r="F569" s="134" t="s">
        <v>2313</v>
      </c>
      <c r="G569" s="108"/>
      <c r="H569" s="78"/>
      <c r="I569" s="78"/>
      <c r="J569" s="5"/>
      <c r="K569" s="6"/>
      <c r="L569" s="6"/>
      <c r="M569" s="6"/>
      <c r="N569" s="6"/>
      <c r="O569" s="6"/>
      <c r="P569" s="6"/>
      <c r="Q569" s="6"/>
      <c r="R569" s="6"/>
      <c r="S569" s="6"/>
      <c r="T569" s="6"/>
      <c r="U569" s="6"/>
      <c r="V569" s="6"/>
      <c r="W569" s="6"/>
      <c r="X569" s="6"/>
      <c r="Y569" s="6"/>
      <c r="Z569" s="6"/>
    </row>
    <row r="570" ht="31.5" customHeight="1">
      <c r="A570" s="241" t="s">
        <v>2315</v>
      </c>
      <c r="B570" s="248" t="s">
        <v>2316</v>
      </c>
      <c r="C570" s="5" t="s">
        <v>2317</v>
      </c>
      <c r="D570" s="147">
        <v>0.0</v>
      </c>
      <c r="E570" s="266" t="s">
        <v>114</v>
      </c>
      <c r="F570" s="158"/>
      <c r="G570" s="158"/>
      <c r="H570" s="78"/>
      <c r="I570" s="78"/>
      <c r="J570" s="5"/>
      <c r="K570" s="6"/>
      <c r="L570" s="6"/>
      <c r="M570" s="6"/>
      <c r="N570" s="6"/>
      <c r="O570" s="6"/>
      <c r="P570" s="6"/>
      <c r="Q570" s="6"/>
      <c r="R570" s="6"/>
      <c r="S570" s="6"/>
      <c r="T570" s="6"/>
      <c r="U570" s="6"/>
      <c r="V570" s="6"/>
      <c r="W570" s="6"/>
      <c r="X570" s="6"/>
      <c r="Y570" s="6"/>
      <c r="Z570" s="6"/>
    </row>
    <row r="571" ht="45.0" customHeight="1">
      <c r="A571" s="239"/>
      <c r="B571" s="425"/>
      <c r="C571" s="110" t="s">
        <v>2319</v>
      </c>
      <c r="D571" s="147">
        <v>0.0</v>
      </c>
      <c r="E571" s="109" t="s">
        <v>114</v>
      </c>
      <c r="F571" s="158"/>
      <c r="G571" s="158"/>
      <c r="H571" s="78"/>
      <c r="I571" s="78"/>
      <c r="J571" s="5"/>
      <c r="K571" s="6"/>
      <c r="L571" s="6"/>
      <c r="M571" s="6"/>
      <c r="N571" s="6"/>
      <c r="O571" s="6"/>
      <c r="P571" s="6"/>
      <c r="Q571" s="6"/>
      <c r="R571" s="6"/>
      <c r="S571" s="6"/>
      <c r="T571" s="6"/>
      <c r="U571" s="6"/>
      <c r="V571" s="6"/>
      <c r="W571" s="6"/>
      <c r="X571" s="6"/>
      <c r="Y571" s="6"/>
      <c r="Z571" s="6"/>
    </row>
    <row r="572" ht="30.0" customHeight="1">
      <c r="A572" s="239"/>
      <c r="B572" s="425"/>
      <c r="C572" s="216" t="s">
        <v>2320</v>
      </c>
      <c r="D572" s="147">
        <v>0.0</v>
      </c>
      <c r="E572" s="109" t="s">
        <v>158</v>
      </c>
      <c r="F572" s="158"/>
      <c r="G572" s="158"/>
      <c r="H572" s="78"/>
      <c r="I572" s="78"/>
      <c r="J572" s="5"/>
      <c r="K572" s="6"/>
      <c r="L572" s="6"/>
      <c r="M572" s="6"/>
      <c r="N572" s="6"/>
      <c r="O572" s="6"/>
      <c r="P572" s="6"/>
      <c r="Q572" s="6"/>
      <c r="R572" s="6"/>
      <c r="S572" s="6"/>
      <c r="T572" s="6"/>
      <c r="U572" s="6"/>
      <c r="V572" s="6"/>
      <c r="W572" s="6"/>
      <c r="X572" s="6"/>
      <c r="Y572" s="6"/>
      <c r="Z572" s="6"/>
    </row>
    <row r="573" ht="18.75" customHeight="1">
      <c r="A573" s="308"/>
      <c r="B573" s="90" t="s">
        <v>2321</v>
      </c>
      <c r="C573" s="3"/>
      <c r="D573" s="3"/>
      <c r="E573" s="3"/>
      <c r="F573" s="3"/>
      <c r="G573" s="97"/>
      <c r="H573" s="78">
        <f t="shared" ref="H573:I573" si="7">H574+H577+H581+H586+H605+H617+H622+H609</f>
        <v>5</v>
      </c>
      <c r="I573" s="78">
        <f t="shared" si="7"/>
        <v>80</v>
      </c>
      <c r="J573" s="5"/>
      <c r="K573" s="6"/>
      <c r="L573" s="6"/>
      <c r="M573" s="6"/>
      <c r="N573" s="6"/>
      <c r="O573" s="6"/>
      <c r="P573" s="6"/>
      <c r="Q573" s="6"/>
      <c r="R573" s="6"/>
      <c r="S573" s="6"/>
      <c r="T573" s="6"/>
      <c r="U573" s="6"/>
      <c r="V573" s="6"/>
      <c r="W573" s="6"/>
      <c r="X573" s="6"/>
      <c r="Y573" s="6"/>
      <c r="Z573" s="6"/>
    </row>
    <row r="574" ht="18.75" customHeight="1">
      <c r="A574" s="396" t="s">
        <v>2323</v>
      </c>
      <c r="B574" s="128" t="s">
        <v>2324</v>
      </c>
      <c r="C574" s="3"/>
      <c r="D574" s="3"/>
      <c r="E574" s="3"/>
      <c r="F574" s="3"/>
      <c r="G574" s="4"/>
      <c r="H574" s="78">
        <f>SUM(D575)</f>
        <v>2</v>
      </c>
      <c r="I574" s="78">
        <f>COUNT(D575)*2</f>
        <v>2</v>
      </c>
      <c r="J574" s="5"/>
      <c r="K574" s="6"/>
      <c r="L574" s="6"/>
      <c r="M574" s="6"/>
      <c r="N574" s="6"/>
      <c r="O574" s="6"/>
      <c r="P574" s="6"/>
      <c r="Q574" s="6"/>
      <c r="R574" s="6"/>
      <c r="S574" s="6"/>
      <c r="T574" s="6"/>
      <c r="U574" s="6"/>
      <c r="V574" s="6"/>
      <c r="W574" s="6"/>
      <c r="X574" s="6"/>
      <c r="Y574" s="6"/>
      <c r="Z574" s="6"/>
    </row>
    <row r="575" ht="63.0" customHeight="1">
      <c r="A575" s="148" t="s">
        <v>2334</v>
      </c>
      <c r="B575" s="122" t="s">
        <v>2336</v>
      </c>
      <c r="C575" s="229" t="s">
        <v>2337</v>
      </c>
      <c r="D575" s="108">
        <v>2.0</v>
      </c>
      <c r="E575" s="113" t="s">
        <v>158</v>
      </c>
      <c r="F575" s="108"/>
      <c r="G575" s="108"/>
      <c r="H575" s="78"/>
      <c r="I575" s="78"/>
      <c r="J575" s="5"/>
      <c r="K575" s="6"/>
      <c r="L575" s="6"/>
      <c r="M575" s="6"/>
      <c r="N575" s="6"/>
      <c r="O575" s="6"/>
      <c r="P575" s="6"/>
      <c r="Q575" s="6"/>
      <c r="R575" s="6"/>
      <c r="S575" s="6"/>
      <c r="T575" s="6"/>
      <c r="U575" s="6"/>
      <c r="V575" s="6"/>
      <c r="W575" s="6"/>
      <c r="X575" s="6"/>
      <c r="Y575" s="6"/>
      <c r="Z575" s="6"/>
    </row>
    <row r="576" ht="30.0" hidden="1" customHeight="1">
      <c r="A576" s="212" t="s">
        <v>2340</v>
      </c>
      <c r="B576" s="110" t="s">
        <v>2341</v>
      </c>
      <c r="C576" s="108"/>
      <c r="D576" s="108"/>
      <c r="E576" s="113"/>
      <c r="F576" s="108"/>
      <c r="G576" s="108"/>
      <c r="H576" s="78"/>
      <c r="I576" s="78"/>
      <c r="J576" s="5"/>
      <c r="K576" s="6"/>
      <c r="L576" s="6"/>
      <c r="M576" s="6"/>
      <c r="N576" s="6"/>
      <c r="O576" s="6"/>
      <c r="P576" s="6"/>
      <c r="Q576" s="6"/>
      <c r="R576" s="6"/>
      <c r="S576" s="6"/>
      <c r="T576" s="6"/>
      <c r="U576" s="6"/>
      <c r="V576" s="6"/>
      <c r="W576" s="6"/>
      <c r="X576" s="6"/>
      <c r="Y576" s="6"/>
      <c r="Z576" s="6"/>
    </row>
    <row r="577" ht="18.75" customHeight="1">
      <c r="A577" s="396" t="s">
        <v>2343</v>
      </c>
      <c r="B577" s="128" t="s">
        <v>2596</v>
      </c>
      <c r="C577" s="3"/>
      <c r="D577" s="3"/>
      <c r="E577" s="3"/>
      <c r="F577" s="3"/>
      <c r="G577" s="4"/>
      <c r="H577" s="78">
        <f>SUM(D578)</f>
        <v>0</v>
      </c>
      <c r="I577" s="78">
        <f>COUNT(D578)*2</f>
        <v>2</v>
      </c>
      <c r="J577" s="5"/>
      <c r="K577" s="6"/>
      <c r="L577" s="6"/>
      <c r="M577" s="6"/>
      <c r="N577" s="6"/>
      <c r="O577" s="6"/>
      <c r="P577" s="6"/>
      <c r="Q577" s="6"/>
      <c r="R577" s="6"/>
      <c r="S577" s="6"/>
      <c r="T577" s="6"/>
      <c r="U577" s="6"/>
      <c r="V577" s="6"/>
      <c r="W577" s="6"/>
      <c r="X577" s="6"/>
      <c r="Y577" s="6"/>
      <c r="Z577" s="6"/>
    </row>
    <row r="578" ht="31.5" customHeight="1">
      <c r="A578" s="148" t="s">
        <v>2348</v>
      </c>
      <c r="B578" s="122" t="s">
        <v>2600</v>
      </c>
      <c r="C578" s="134" t="s">
        <v>3557</v>
      </c>
      <c r="D578" s="108">
        <v>0.0</v>
      </c>
      <c r="E578" s="113" t="s">
        <v>1053</v>
      </c>
      <c r="F578" s="108"/>
      <c r="G578" s="108"/>
      <c r="H578" s="78"/>
      <c r="I578" s="78"/>
      <c r="J578" s="5"/>
      <c r="K578" s="6"/>
      <c r="L578" s="6"/>
      <c r="M578" s="6"/>
      <c r="N578" s="6"/>
      <c r="O578" s="6"/>
      <c r="P578" s="6"/>
      <c r="Q578" s="6"/>
      <c r="R578" s="6"/>
      <c r="S578" s="6"/>
      <c r="T578" s="6"/>
      <c r="U578" s="6"/>
      <c r="V578" s="6"/>
      <c r="W578" s="6"/>
      <c r="X578" s="6"/>
      <c r="Y578" s="6"/>
      <c r="Z578" s="6"/>
    </row>
    <row r="579" ht="31.5" hidden="1" customHeight="1">
      <c r="A579" s="212" t="s">
        <v>2351</v>
      </c>
      <c r="B579" s="122" t="s">
        <v>2602</v>
      </c>
      <c r="C579" s="191"/>
      <c r="D579" s="108"/>
      <c r="E579" s="113"/>
      <c r="F579" s="108"/>
      <c r="G579" s="108"/>
      <c r="H579" s="78"/>
      <c r="I579" s="78"/>
      <c r="J579" s="5"/>
      <c r="K579" s="6"/>
      <c r="L579" s="6"/>
      <c r="M579" s="6"/>
      <c r="N579" s="6"/>
      <c r="O579" s="6"/>
      <c r="P579" s="6"/>
      <c r="Q579" s="6"/>
      <c r="R579" s="6"/>
      <c r="S579" s="6"/>
      <c r="T579" s="6"/>
      <c r="U579" s="6"/>
      <c r="V579" s="6"/>
      <c r="W579" s="6"/>
      <c r="X579" s="6"/>
      <c r="Y579" s="6"/>
      <c r="Z579" s="6"/>
    </row>
    <row r="580" ht="47.25" hidden="1" customHeight="1">
      <c r="A580" s="212" t="s">
        <v>2355</v>
      </c>
      <c r="B580" s="122" t="s">
        <v>2607</v>
      </c>
      <c r="C580" s="191"/>
      <c r="D580" s="108"/>
      <c r="E580" s="113"/>
      <c r="F580" s="108"/>
      <c r="G580" s="108"/>
      <c r="H580" s="78"/>
      <c r="I580" s="78"/>
      <c r="J580" s="5"/>
      <c r="K580" s="6"/>
      <c r="L580" s="6"/>
      <c r="M580" s="6"/>
      <c r="N580" s="6"/>
      <c r="O580" s="6"/>
      <c r="P580" s="6"/>
      <c r="Q580" s="6"/>
      <c r="R580" s="6"/>
      <c r="S580" s="6"/>
      <c r="T580" s="6"/>
      <c r="U580" s="6"/>
      <c r="V580" s="6"/>
      <c r="W580" s="6"/>
      <c r="X580" s="6"/>
      <c r="Y580" s="6"/>
      <c r="Z580" s="6"/>
    </row>
    <row r="581" ht="18.75" customHeight="1">
      <c r="A581" s="396" t="s">
        <v>2359</v>
      </c>
      <c r="B581" s="128" t="s">
        <v>2610</v>
      </c>
      <c r="C581" s="3"/>
      <c r="D581" s="3"/>
      <c r="E581" s="3"/>
      <c r="F581" s="3"/>
      <c r="G581" s="4"/>
      <c r="H581" s="78">
        <f>SUM(D582:D585)</f>
        <v>3</v>
      </c>
      <c r="I581" s="78">
        <f>COUNT(D582:D585)*2</f>
        <v>6</v>
      </c>
      <c r="J581" s="5"/>
      <c r="K581" s="6"/>
      <c r="L581" s="6"/>
      <c r="M581" s="6"/>
      <c r="N581" s="6"/>
      <c r="O581" s="6"/>
      <c r="P581" s="6"/>
      <c r="Q581" s="6"/>
      <c r="R581" s="6"/>
      <c r="S581" s="6"/>
      <c r="T581" s="6"/>
      <c r="U581" s="6"/>
      <c r="V581" s="6"/>
      <c r="W581" s="6"/>
      <c r="X581" s="6"/>
      <c r="Y581" s="6"/>
      <c r="Z581" s="6"/>
    </row>
    <row r="582" ht="90.0" customHeight="1">
      <c r="A582" s="104" t="s">
        <v>2365</v>
      </c>
      <c r="B582" s="122" t="s">
        <v>2624</v>
      </c>
      <c r="C582" s="121" t="s">
        <v>2367</v>
      </c>
      <c r="D582" s="108">
        <v>1.0</v>
      </c>
      <c r="E582" s="113" t="s">
        <v>158</v>
      </c>
      <c r="F582" s="108"/>
      <c r="G582" s="108"/>
      <c r="H582" s="78"/>
      <c r="I582" s="78"/>
      <c r="J582" s="5"/>
      <c r="K582" s="6"/>
      <c r="L582" s="6"/>
      <c r="M582" s="6"/>
      <c r="N582" s="6"/>
      <c r="O582" s="6"/>
      <c r="P582" s="6"/>
      <c r="Q582" s="6"/>
      <c r="R582" s="6"/>
      <c r="S582" s="6"/>
      <c r="T582" s="6"/>
      <c r="U582" s="6"/>
      <c r="V582" s="6"/>
      <c r="W582" s="6"/>
      <c r="X582" s="6"/>
      <c r="Y582" s="6"/>
      <c r="Z582" s="6"/>
    </row>
    <row r="583" ht="47.25" hidden="1" customHeight="1">
      <c r="A583" s="120" t="s">
        <v>2370</v>
      </c>
      <c r="B583" s="122" t="s">
        <v>2627</v>
      </c>
      <c r="C583" s="108"/>
      <c r="D583" s="108"/>
      <c r="E583" s="113"/>
      <c r="F583" s="108"/>
      <c r="G583" s="108"/>
      <c r="H583" s="78"/>
      <c r="I583" s="78"/>
      <c r="J583" s="5"/>
      <c r="K583" s="6"/>
      <c r="L583" s="6"/>
      <c r="M583" s="6"/>
      <c r="N583" s="6"/>
      <c r="O583" s="6"/>
      <c r="P583" s="6"/>
      <c r="Q583" s="6"/>
      <c r="R583" s="6"/>
      <c r="S583" s="6"/>
      <c r="T583" s="6"/>
      <c r="U583" s="6"/>
      <c r="V583" s="6"/>
      <c r="W583" s="6"/>
      <c r="X583" s="6"/>
      <c r="Y583" s="6"/>
      <c r="Z583" s="6"/>
    </row>
    <row r="584" ht="47.25" customHeight="1">
      <c r="A584" s="104" t="s">
        <v>2376</v>
      </c>
      <c r="B584" s="172" t="s">
        <v>2628</v>
      </c>
      <c r="C584" s="248" t="s">
        <v>2378</v>
      </c>
      <c r="D584" s="108">
        <v>0.0</v>
      </c>
      <c r="E584" s="113" t="s">
        <v>158</v>
      </c>
      <c r="F584" s="108"/>
      <c r="G584" s="108"/>
      <c r="H584" s="78"/>
      <c r="I584" s="78"/>
      <c r="J584" s="5"/>
      <c r="K584" s="6"/>
      <c r="L584" s="6"/>
      <c r="M584" s="6"/>
      <c r="N584" s="6"/>
      <c r="O584" s="6"/>
      <c r="P584" s="6"/>
      <c r="Q584" s="6"/>
      <c r="R584" s="6"/>
      <c r="S584" s="6"/>
      <c r="T584" s="6"/>
      <c r="U584" s="6"/>
      <c r="V584" s="6"/>
      <c r="W584" s="6"/>
      <c r="X584" s="6"/>
      <c r="Y584" s="6"/>
      <c r="Z584" s="6"/>
    </row>
    <row r="585" ht="47.25" customHeight="1">
      <c r="A585" s="104"/>
      <c r="B585" s="5"/>
      <c r="C585" s="248" t="s">
        <v>2380</v>
      </c>
      <c r="D585" s="108">
        <v>2.0</v>
      </c>
      <c r="E585" s="113" t="s">
        <v>473</v>
      </c>
      <c r="F585" s="108"/>
      <c r="G585" s="108"/>
      <c r="H585" s="78"/>
      <c r="I585" s="78"/>
      <c r="J585" s="5"/>
      <c r="K585" s="6"/>
      <c r="L585" s="6"/>
      <c r="M585" s="6"/>
      <c r="N585" s="6"/>
      <c r="O585" s="6"/>
      <c r="P585" s="6"/>
      <c r="Q585" s="6"/>
      <c r="R585" s="6"/>
      <c r="S585" s="6"/>
      <c r="T585" s="6"/>
      <c r="U585" s="6"/>
      <c r="V585" s="6"/>
      <c r="W585" s="6"/>
      <c r="X585" s="6"/>
      <c r="Y585" s="6"/>
      <c r="Z585" s="6"/>
    </row>
    <row r="586" ht="18.75" customHeight="1">
      <c r="A586" s="396" t="s">
        <v>2381</v>
      </c>
      <c r="B586" s="128" t="s">
        <v>2629</v>
      </c>
      <c r="C586" s="3"/>
      <c r="D586" s="3"/>
      <c r="E586" s="3"/>
      <c r="F586" s="3"/>
      <c r="G586" s="4"/>
      <c r="H586" s="78">
        <f>SUM(D587:D604)</f>
        <v>0</v>
      </c>
      <c r="I586" s="78">
        <f>COUNT(D587:D604)*2</f>
        <v>36</v>
      </c>
      <c r="J586" s="5"/>
      <c r="K586" s="6"/>
      <c r="L586" s="6"/>
      <c r="M586" s="6"/>
      <c r="N586" s="6"/>
      <c r="O586" s="6"/>
      <c r="P586" s="6"/>
      <c r="Q586" s="6"/>
      <c r="R586" s="6"/>
      <c r="S586" s="6"/>
      <c r="T586" s="6"/>
      <c r="U586" s="6"/>
      <c r="V586" s="6"/>
      <c r="W586" s="6"/>
      <c r="X586" s="6"/>
      <c r="Y586" s="6"/>
      <c r="Z586" s="6"/>
    </row>
    <row r="587" ht="45.0" customHeight="1">
      <c r="A587" s="104" t="s">
        <v>2387</v>
      </c>
      <c r="B587" s="122" t="s">
        <v>2388</v>
      </c>
      <c r="C587" s="116" t="s">
        <v>2389</v>
      </c>
      <c r="D587" s="108">
        <v>0.0</v>
      </c>
      <c r="E587" s="113" t="s">
        <v>1053</v>
      </c>
      <c r="F587" s="108"/>
      <c r="G587" s="108"/>
      <c r="H587" s="78"/>
      <c r="I587" s="78"/>
      <c r="J587" s="5"/>
      <c r="K587" s="6"/>
      <c r="L587" s="6"/>
      <c r="M587" s="6"/>
      <c r="N587" s="6"/>
      <c r="O587" s="6"/>
      <c r="P587" s="6"/>
      <c r="Q587" s="6"/>
      <c r="R587" s="6"/>
      <c r="S587" s="6"/>
      <c r="T587" s="6"/>
      <c r="U587" s="6"/>
      <c r="V587" s="6"/>
      <c r="W587" s="6"/>
      <c r="X587" s="6"/>
      <c r="Y587" s="6"/>
      <c r="Z587" s="6"/>
    </row>
    <row r="588" ht="30.0" customHeight="1">
      <c r="A588" s="104"/>
      <c r="B588" s="248"/>
      <c r="C588" s="115" t="s">
        <v>2391</v>
      </c>
      <c r="D588" s="108">
        <v>0.0</v>
      </c>
      <c r="E588" s="113" t="s">
        <v>383</v>
      </c>
      <c r="F588" s="108"/>
      <c r="G588" s="108"/>
      <c r="H588" s="78"/>
      <c r="I588" s="78"/>
      <c r="J588" s="5"/>
      <c r="K588" s="6"/>
      <c r="L588" s="6"/>
      <c r="M588" s="6"/>
      <c r="N588" s="6"/>
      <c r="O588" s="6"/>
      <c r="P588" s="6"/>
      <c r="Q588" s="6"/>
      <c r="R588" s="6"/>
      <c r="S588" s="6"/>
      <c r="T588" s="6"/>
      <c r="U588" s="6"/>
      <c r="V588" s="6"/>
      <c r="W588" s="6"/>
      <c r="X588" s="6"/>
      <c r="Y588" s="6"/>
      <c r="Z588" s="6"/>
    </row>
    <row r="589" ht="47.25" customHeight="1">
      <c r="A589" s="104" t="s">
        <v>2394</v>
      </c>
      <c r="B589" s="122" t="s">
        <v>2395</v>
      </c>
      <c r="C589" s="116" t="s">
        <v>4440</v>
      </c>
      <c r="D589" s="108">
        <v>0.0</v>
      </c>
      <c r="E589" s="113" t="s">
        <v>1053</v>
      </c>
      <c r="F589" s="108"/>
      <c r="G589" s="108"/>
      <c r="H589" s="78"/>
      <c r="I589" s="78"/>
      <c r="J589" s="5"/>
      <c r="K589" s="6"/>
      <c r="L589" s="6"/>
      <c r="M589" s="6"/>
      <c r="N589" s="6"/>
      <c r="O589" s="6"/>
      <c r="P589" s="6"/>
      <c r="Q589" s="6"/>
      <c r="R589" s="6"/>
      <c r="S589" s="6"/>
      <c r="T589" s="6"/>
      <c r="U589" s="6"/>
      <c r="V589" s="6"/>
      <c r="W589" s="6"/>
      <c r="X589" s="6"/>
      <c r="Y589" s="6"/>
      <c r="Z589" s="6"/>
    </row>
    <row r="590" ht="45.0" customHeight="1">
      <c r="A590" s="104"/>
      <c r="B590" s="122"/>
      <c r="C590" s="110" t="s">
        <v>4441</v>
      </c>
      <c r="D590" s="108">
        <v>0.0</v>
      </c>
      <c r="E590" s="113" t="s">
        <v>1053</v>
      </c>
      <c r="F590" s="108"/>
      <c r="G590" s="108"/>
      <c r="H590" s="78"/>
      <c r="I590" s="78"/>
      <c r="J590" s="5"/>
      <c r="K590" s="6"/>
      <c r="L590" s="6"/>
      <c r="M590" s="6"/>
      <c r="N590" s="6"/>
      <c r="O590" s="6"/>
      <c r="P590" s="6"/>
      <c r="Q590" s="6"/>
      <c r="R590" s="6"/>
      <c r="S590" s="6"/>
      <c r="T590" s="6"/>
      <c r="U590" s="6"/>
      <c r="V590" s="6"/>
      <c r="W590" s="6"/>
      <c r="X590" s="6"/>
      <c r="Y590" s="6"/>
      <c r="Z590" s="6"/>
    </row>
    <row r="591" ht="60.0" customHeight="1">
      <c r="A591" s="104"/>
      <c r="B591" s="122"/>
      <c r="C591" s="110" t="s">
        <v>2644</v>
      </c>
      <c r="D591" s="108">
        <v>0.0</v>
      </c>
      <c r="E591" s="113" t="s">
        <v>1053</v>
      </c>
      <c r="F591" s="108"/>
      <c r="G591" s="108"/>
      <c r="H591" s="78"/>
      <c r="I591" s="78"/>
      <c r="J591" s="5"/>
      <c r="K591" s="6"/>
      <c r="L591" s="6"/>
      <c r="M591" s="6"/>
      <c r="N591" s="6"/>
      <c r="O591" s="6"/>
      <c r="P591" s="6"/>
      <c r="Q591" s="6"/>
      <c r="R591" s="6"/>
      <c r="S591" s="6"/>
      <c r="T591" s="6"/>
      <c r="U591" s="6"/>
      <c r="V591" s="6"/>
      <c r="W591" s="6"/>
      <c r="X591" s="6"/>
      <c r="Y591" s="6"/>
      <c r="Z591" s="6"/>
    </row>
    <row r="592" ht="60.0" customHeight="1">
      <c r="A592" s="104"/>
      <c r="B592" s="122"/>
      <c r="C592" s="134" t="s">
        <v>4444</v>
      </c>
      <c r="D592" s="108">
        <v>0.0</v>
      </c>
      <c r="E592" s="113" t="s">
        <v>1053</v>
      </c>
      <c r="F592" s="108"/>
      <c r="G592" s="108"/>
      <c r="H592" s="78"/>
      <c r="I592" s="78"/>
      <c r="J592" s="5"/>
      <c r="K592" s="6"/>
      <c r="L592" s="6"/>
      <c r="M592" s="6"/>
      <c r="N592" s="6"/>
      <c r="O592" s="6"/>
      <c r="P592" s="6"/>
      <c r="Q592" s="6"/>
      <c r="R592" s="6"/>
      <c r="S592" s="6"/>
      <c r="T592" s="6"/>
      <c r="U592" s="6"/>
      <c r="V592" s="6"/>
      <c r="W592" s="6"/>
      <c r="X592" s="6"/>
      <c r="Y592" s="6"/>
      <c r="Z592" s="6"/>
    </row>
    <row r="593" ht="75.0" customHeight="1">
      <c r="A593" s="104"/>
      <c r="B593" s="122"/>
      <c r="C593" s="134" t="s">
        <v>4445</v>
      </c>
      <c r="D593" s="108">
        <v>0.0</v>
      </c>
      <c r="E593" s="113" t="s">
        <v>1053</v>
      </c>
      <c r="F593" s="108"/>
      <c r="G593" s="108"/>
      <c r="H593" s="78"/>
      <c r="I593" s="78"/>
      <c r="J593" s="5"/>
      <c r="K593" s="6"/>
      <c r="L593" s="6"/>
      <c r="M593" s="6"/>
      <c r="N593" s="6"/>
      <c r="O593" s="6"/>
      <c r="P593" s="6"/>
      <c r="Q593" s="6"/>
      <c r="R593" s="6"/>
      <c r="S593" s="6"/>
      <c r="T593" s="6"/>
      <c r="U593" s="6"/>
      <c r="V593" s="6"/>
      <c r="W593" s="6"/>
      <c r="X593" s="6"/>
      <c r="Y593" s="6"/>
      <c r="Z593" s="6"/>
    </row>
    <row r="594" ht="45.0" customHeight="1">
      <c r="A594" s="104"/>
      <c r="B594" s="122"/>
      <c r="C594" s="134" t="s">
        <v>4446</v>
      </c>
      <c r="D594" s="108">
        <v>0.0</v>
      </c>
      <c r="E594" s="113" t="s">
        <v>1053</v>
      </c>
      <c r="F594" s="108"/>
      <c r="G594" s="108"/>
      <c r="H594" s="78"/>
      <c r="I594" s="78"/>
      <c r="J594" s="5"/>
      <c r="K594" s="6"/>
      <c r="L594" s="6"/>
      <c r="M594" s="6"/>
      <c r="N594" s="6"/>
      <c r="O594" s="6"/>
      <c r="P594" s="6"/>
      <c r="Q594" s="6"/>
      <c r="R594" s="6"/>
      <c r="S594" s="6"/>
      <c r="T594" s="6"/>
      <c r="U594" s="6"/>
      <c r="V594" s="6"/>
      <c r="W594" s="6"/>
      <c r="X594" s="6"/>
      <c r="Y594" s="6"/>
      <c r="Z594" s="6"/>
    </row>
    <row r="595" ht="60.0" customHeight="1">
      <c r="A595" s="104"/>
      <c r="B595" s="122"/>
      <c r="C595" s="134" t="s">
        <v>4447</v>
      </c>
      <c r="D595" s="108">
        <v>0.0</v>
      </c>
      <c r="E595" s="113" t="s">
        <v>1053</v>
      </c>
      <c r="F595" s="108"/>
      <c r="G595" s="108"/>
      <c r="H595" s="78"/>
      <c r="I595" s="78"/>
      <c r="J595" s="5"/>
      <c r="K595" s="6"/>
      <c r="L595" s="6"/>
      <c r="M595" s="6"/>
      <c r="N595" s="6"/>
      <c r="O595" s="6"/>
      <c r="P595" s="6"/>
      <c r="Q595" s="6"/>
      <c r="R595" s="6"/>
      <c r="S595" s="6"/>
      <c r="T595" s="6"/>
      <c r="U595" s="6"/>
      <c r="V595" s="6"/>
      <c r="W595" s="6"/>
      <c r="X595" s="6"/>
      <c r="Y595" s="6"/>
      <c r="Z595" s="6"/>
    </row>
    <row r="596" ht="75.0" customHeight="1">
      <c r="A596" s="104"/>
      <c r="B596" s="122"/>
      <c r="C596" s="134" t="s">
        <v>4448</v>
      </c>
      <c r="D596" s="108">
        <v>0.0</v>
      </c>
      <c r="E596" s="113" t="s">
        <v>1053</v>
      </c>
      <c r="F596" s="108"/>
      <c r="G596" s="108"/>
      <c r="H596" s="78"/>
      <c r="I596" s="78"/>
      <c r="J596" s="5"/>
      <c r="K596" s="6"/>
      <c r="L596" s="6"/>
      <c r="M596" s="6"/>
      <c r="N596" s="6"/>
      <c r="O596" s="6"/>
      <c r="P596" s="6"/>
      <c r="Q596" s="6"/>
      <c r="R596" s="6"/>
      <c r="S596" s="6"/>
      <c r="T596" s="6"/>
      <c r="U596" s="6"/>
      <c r="V596" s="6"/>
      <c r="W596" s="6"/>
      <c r="X596" s="6"/>
      <c r="Y596" s="6"/>
      <c r="Z596" s="6"/>
    </row>
    <row r="597" ht="45.0" customHeight="1">
      <c r="A597" s="104"/>
      <c r="B597" s="122"/>
      <c r="C597" s="134" t="s">
        <v>4449</v>
      </c>
      <c r="D597" s="108">
        <v>0.0</v>
      </c>
      <c r="E597" s="113" t="s">
        <v>1053</v>
      </c>
      <c r="F597" s="108"/>
      <c r="G597" s="108"/>
      <c r="H597" s="78"/>
      <c r="I597" s="78"/>
      <c r="J597" s="5"/>
      <c r="K597" s="6"/>
      <c r="L597" s="6"/>
      <c r="M597" s="6"/>
      <c r="N597" s="6"/>
      <c r="O597" s="6"/>
      <c r="P597" s="6"/>
      <c r="Q597" s="6"/>
      <c r="R597" s="6"/>
      <c r="S597" s="6"/>
      <c r="T597" s="6"/>
      <c r="U597" s="6"/>
      <c r="V597" s="6"/>
      <c r="W597" s="6"/>
      <c r="X597" s="6"/>
      <c r="Y597" s="6"/>
      <c r="Z597" s="6"/>
    </row>
    <row r="598" ht="60.0" customHeight="1">
      <c r="A598" s="104"/>
      <c r="B598" s="110"/>
      <c r="C598" s="121" t="s">
        <v>3559</v>
      </c>
      <c r="D598" s="108">
        <v>0.0</v>
      </c>
      <c r="E598" s="113" t="s">
        <v>1053</v>
      </c>
      <c r="F598" s="108"/>
      <c r="G598" s="108"/>
      <c r="H598" s="78"/>
      <c r="I598" s="78"/>
      <c r="J598" s="5"/>
      <c r="K598" s="6"/>
      <c r="L598" s="6"/>
      <c r="M598" s="6"/>
      <c r="N598" s="6"/>
      <c r="O598" s="6"/>
      <c r="P598" s="6"/>
      <c r="Q598" s="6"/>
      <c r="R598" s="6"/>
      <c r="S598" s="6"/>
      <c r="T598" s="6"/>
      <c r="U598" s="6"/>
      <c r="V598" s="6"/>
      <c r="W598" s="6"/>
      <c r="X598" s="6"/>
      <c r="Y598" s="6"/>
      <c r="Z598" s="6"/>
    </row>
    <row r="599" ht="60.0" customHeight="1">
      <c r="A599" s="104"/>
      <c r="B599" s="122"/>
      <c r="C599" s="134" t="s">
        <v>4450</v>
      </c>
      <c r="D599" s="108">
        <v>0.0</v>
      </c>
      <c r="E599" s="113" t="s">
        <v>1053</v>
      </c>
      <c r="F599" s="108"/>
      <c r="G599" s="108"/>
      <c r="H599" s="78"/>
      <c r="I599" s="78"/>
      <c r="J599" s="5"/>
      <c r="K599" s="6"/>
      <c r="L599" s="6"/>
      <c r="M599" s="6"/>
      <c r="N599" s="6"/>
      <c r="O599" s="6"/>
      <c r="P599" s="6"/>
      <c r="Q599" s="6"/>
      <c r="R599" s="6"/>
      <c r="S599" s="6"/>
      <c r="T599" s="6"/>
      <c r="U599" s="6"/>
      <c r="V599" s="6"/>
      <c r="W599" s="6"/>
      <c r="X599" s="6"/>
      <c r="Y599" s="6"/>
      <c r="Z599" s="6"/>
    </row>
    <row r="600" ht="60.0" customHeight="1">
      <c r="A600" s="104"/>
      <c r="B600" s="122"/>
      <c r="C600" s="134" t="s">
        <v>4451</v>
      </c>
      <c r="D600" s="108">
        <v>0.0</v>
      </c>
      <c r="E600" s="113" t="s">
        <v>1053</v>
      </c>
      <c r="F600" s="108"/>
      <c r="G600" s="108"/>
      <c r="H600" s="78"/>
      <c r="I600" s="78"/>
      <c r="J600" s="5"/>
      <c r="K600" s="6"/>
      <c r="L600" s="6"/>
      <c r="M600" s="6"/>
      <c r="N600" s="6"/>
      <c r="O600" s="6"/>
      <c r="P600" s="6"/>
      <c r="Q600" s="6"/>
      <c r="R600" s="6"/>
      <c r="S600" s="6"/>
      <c r="T600" s="6"/>
      <c r="U600" s="6"/>
      <c r="V600" s="6"/>
      <c r="W600" s="6"/>
      <c r="X600" s="6"/>
      <c r="Y600" s="6"/>
      <c r="Z600" s="6"/>
    </row>
    <row r="601" ht="45.0" customHeight="1">
      <c r="A601" s="104"/>
      <c r="B601" s="122"/>
      <c r="C601" s="134" t="s">
        <v>4452</v>
      </c>
      <c r="D601" s="108">
        <v>0.0</v>
      </c>
      <c r="E601" s="113" t="s">
        <v>1053</v>
      </c>
      <c r="F601" s="108"/>
      <c r="G601" s="108"/>
      <c r="H601" s="78"/>
      <c r="I601" s="78"/>
      <c r="J601" s="5"/>
      <c r="K601" s="6"/>
      <c r="L601" s="6"/>
      <c r="M601" s="6"/>
      <c r="N601" s="6"/>
      <c r="O601" s="6"/>
      <c r="P601" s="6"/>
      <c r="Q601" s="6"/>
      <c r="R601" s="6"/>
      <c r="S601" s="6"/>
      <c r="T601" s="6"/>
      <c r="U601" s="6"/>
      <c r="V601" s="6"/>
      <c r="W601" s="6"/>
      <c r="X601" s="6"/>
      <c r="Y601" s="6"/>
      <c r="Z601" s="6"/>
    </row>
    <row r="602" ht="105.0" customHeight="1">
      <c r="A602" s="104"/>
      <c r="B602" s="122"/>
      <c r="C602" s="134" t="s">
        <v>4453</v>
      </c>
      <c r="D602" s="108">
        <v>0.0</v>
      </c>
      <c r="E602" s="113" t="s">
        <v>1062</v>
      </c>
      <c r="F602" s="108"/>
      <c r="G602" s="108"/>
      <c r="H602" s="78"/>
      <c r="I602" s="78"/>
      <c r="J602" s="5"/>
      <c r="K602" s="6"/>
      <c r="L602" s="6"/>
      <c r="M602" s="6"/>
      <c r="N602" s="6"/>
      <c r="O602" s="6"/>
      <c r="P602" s="6"/>
      <c r="Q602" s="6"/>
      <c r="R602" s="6"/>
      <c r="S602" s="6"/>
      <c r="T602" s="6"/>
      <c r="U602" s="6"/>
      <c r="V602" s="6"/>
      <c r="W602" s="6"/>
      <c r="X602" s="6"/>
      <c r="Y602" s="6"/>
      <c r="Z602" s="6"/>
    </row>
    <row r="603" ht="31.5" customHeight="1">
      <c r="A603" s="104" t="s">
        <v>2419</v>
      </c>
      <c r="B603" s="122" t="s">
        <v>2667</v>
      </c>
      <c r="C603" s="134" t="s">
        <v>3493</v>
      </c>
      <c r="D603" s="108">
        <v>0.0</v>
      </c>
      <c r="E603" s="113" t="s">
        <v>158</v>
      </c>
      <c r="F603" s="108"/>
      <c r="G603" s="108"/>
      <c r="H603" s="78"/>
      <c r="I603" s="78"/>
      <c r="J603" s="5"/>
      <c r="K603" s="6"/>
      <c r="L603" s="6"/>
      <c r="M603" s="6"/>
      <c r="N603" s="6"/>
      <c r="O603" s="6"/>
      <c r="P603" s="6"/>
      <c r="Q603" s="6"/>
      <c r="R603" s="6"/>
      <c r="S603" s="6"/>
      <c r="T603" s="6"/>
      <c r="U603" s="6"/>
      <c r="V603" s="6"/>
      <c r="W603" s="6"/>
      <c r="X603" s="6"/>
      <c r="Y603" s="6"/>
      <c r="Z603" s="6"/>
    </row>
    <row r="604" ht="195.0" customHeight="1">
      <c r="A604" s="104" t="s">
        <v>2424</v>
      </c>
      <c r="B604" s="122" t="s">
        <v>2425</v>
      </c>
      <c r="C604" s="401" t="s">
        <v>2426</v>
      </c>
      <c r="D604" s="108">
        <v>0.0</v>
      </c>
      <c r="E604" s="113" t="s">
        <v>331</v>
      </c>
      <c r="F604" s="193" t="s">
        <v>4454</v>
      </c>
      <c r="G604" s="108"/>
      <c r="H604" s="78"/>
      <c r="I604" s="78"/>
      <c r="J604" s="5"/>
      <c r="K604" s="6"/>
      <c r="L604" s="6"/>
      <c r="M604" s="6"/>
      <c r="N604" s="6"/>
      <c r="O604" s="6"/>
      <c r="P604" s="6"/>
      <c r="Q604" s="6"/>
      <c r="R604" s="6"/>
      <c r="S604" s="6"/>
      <c r="T604" s="6"/>
      <c r="U604" s="6"/>
      <c r="V604" s="6"/>
      <c r="W604" s="6"/>
      <c r="X604" s="6"/>
      <c r="Y604" s="6"/>
      <c r="Z604" s="6"/>
    </row>
    <row r="605" ht="18.75" customHeight="1">
      <c r="A605" s="396" t="s">
        <v>2428</v>
      </c>
      <c r="B605" s="128" t="s">
        <v>2671</v>
      </c>
      <c r="C605" s="3"/>
      <c r="D605" s="3"/>
      <c r="E605" s="3"/>
      <c r="F605" s="3"/>
      <c r="G605" s="4"/>
      <c r="H605" s="78">
        <f>SUM(D606:D608)</f>
        <v>0</v>
      </c>
      <c r="I605" s="78">
        <f>COUNT(D606:D608)*2</f>
        <v>6</v>
      </c>
      <c r="J605" s="5"/>
      <c r="K605" s="6"/>
      <c r="L605" s="6"/>
      <c r="M605" s="6"/>
      <c r="N605" s="6"/>
      <c r="O605" s="6"/>
      <c r="P605" s="6"/>
      <c r="Q605" s="6"/>
      <c r="R605" s="6"/>
      <c r="S605" s="6"/>
      <c r="T605" s="6"/>
      <c r="U605" s="6"/>
      <c r="V605" s="6"/>
      <c r="W605" s="6"/>
      <c r="X605" s="6"/>
      <c r="Y605" s="6"/>
      <c r="Z605" s="6"/>
    </row>
    <row r="606" ht="31.5" customHeight="1">
      <c r="A606" s="104" t="s">
        <v>2430</v>
      </c>
      <c r="B606" s="122" t="s">
        <v>2672</v>
      </c>
      <c r="C606" s="134" t="s">
        <v>2432</v>
      </c>
      <c r="D606" s="108">
        <v>0.0</v>
      </c>
      <c r="E606" s="113" t="s">
        <v>158</v>
      </c>
      <c r="F606" s="108"/>
      <c r="G606" s="108"/>
      <c r="H606" s="78"/>
      <c r="I606" s="78"/>
      <c r="J606" s="5"/>
      <c r="K606" s="6"/>
      <c r="L606" s="6"/>
      <c r="M606" s="6"/>
      <c r="N606" s="6"/>
      <c r="O606" s="6"/>
      <c r="P606" s="6"/>
      <c r="Q606" s="6"/>
      <c r="R606" s="6"/>
      <c r="S606" s="6"/>
      <c r="T606" s="6"/>
      <c r="U606" s="6"/>
      <c r="V606" s="6"/>
      <c r="W606" s="6"/>
      <c r="X606" s="6"/>
      <c r="Y606" s="6"/>
      <c r="Z606" s="6"/>
    </row>
    <row r="607" ht="47.25" customHeight="1">
      <c r="A607" s="104" t="s">
        <v>2434</v>
      </c>
      <c r="B607" s="122" t="s">
        <v>2673</v>
      </c>
      <c r="C607" s="121" t="s">
        <v>2436</v>
      </c>
      <c r="D607" s="108">
        <v>0.0</v>
      </c>
      <c r="E607" s="113" t="s">
        <v>158</v>
      </c>
      <c r="F607" s="108"/>
      <c r="G607" s="108"/>
      <c r="H607" s="78"/>
      <c r="I607" s="78"/>
      <c r="J607" s="5"/>
      <c r="K607" s="6"/>
      <c r="L607" s="6"/>
      <c r="M607" s="6"/>
      <c r="N607" s="6"/>
      <c r="O607" s="6"/>
      <c r="P607" s="6"/>
      <c r="Q607" s="6"/>
      <c r="R607" s="6"/>
      <c r="S607" s="6"/>
      <c r="T607" s="6"/>
      <c r="U607" s="6"/>
      <c r="V607" s="6"/>
      <c r="W607" s="6"/>
      <c r="X607" s="6"/>
      <c r="Y607" s="6"/>
      <c r="Z607" s="6"/>
    </row>
    <row r="608" ht="31.5" customHeight="1">
      <c r="A608" s="104" t="s">
        <v>2437</v>
      </c>
      <c r="B608" s="122" t="s">
        <v>2674</v>
      </c>
      <c r="C608" s="115" t="s">
        <v>2439</v>
      </c>
      <c r="D608" s="108">
        <v>0.0</v>
      </c>
      <c r="E608" s="113" t="s">
        <v>158</v>
      </c>
      <c r="F608" s="108"/>
      <c r="G608" s="108"/>
      <c r="H608" s="78"/>
      <c r="I608" s="78"/>
      <c r="J608" s="5"/>
      <c r="K608" s="6"/>
      <c r="L608" s="6"/>
      <c r="M608" s="6"/>
      <c r="N608" s="6"/>
      <c r="O608" s="6"/>
      <c r="P608" s="6"/>
      <c r="Q608" s="6"/>
      <c r="R608" s="6"/>
      <c r="S608" s="6"/>
      <c r="T608" s="6"/>
      <c r="U608" s="6"/>
      <c r="V608" s="6"/>
      <c r="W608" s="6"/>
      <c r="X608" s="6"/>
      <c r="Y608" s="6"/>
      <c r="Z608" s="6"/>
    </row>
    <row r="609" ht="18.75" customHeight="1">
      <c r="A609" s="396" t="s">
        <v>2440</v>
      </c>
      <c r="B609" s="128" t="s">
        <v>2441</v>
      </c>
      <c r="C609" s="3"/>
      <c r="D609" s="3"/>
      <c r="E609" s="3"/>
      <c r="F609" s="3"/>
      <c r="G609" s="4"/>
      <c r="H609" s="78">
        <f>SUM(D610:D616)</f>
        <v>0</v>
      </c>
      <c r="I609" s="78">
        <f>COUNT(D610:D616)*2</f>
        <v>14</v>
      </c>
      <c r="J609" s="5"/>
      <c r="K609" s="6"/>
      <c r="L609" s="6"/>
      <c r="M609" s="6"/>
      <c r="N609" s="6"/>
      <c r="O609" s="6"/>
      <c r="P609" s="6"/>
      <c r="Q609" s="6"/>
      <c r="R609" s="6"/>
      <c r="S609" s="6"/>
      <c r="T609" s="6"/>
      <c r="U609" s="6"/>
      <c r="V609" s="6"/>
      <c r="W609" s="6"/>
      <c r="X609" s="6"/>
      <c r="Y609" s="6"/>
      <c r="Z609" s="6"/>
    </row>
    <row r="610" ht="31.5" customHeight="1">
      <c r="A610" s="104" t="s">
        <v>2446</v>
      </c>
      <c r="B610" s="122" t="s">
        <v>2447</v>
      </c>
      <c r="C610" s="121" t="s">
        <v>2448</v>
      </c>
      <c r="D610" s="108">
        <v>0.0</v>
      </c>
      <c r="E610" s="113" t="s">
        <v>1062</v>
      </c>
      <c r="F610" s="108"/>
      <c r="G610" s="108"/>
      <c r="H610" s="78"/>
      <c r="I610" s="78"/>
      <c r="J610" s="5"/>
      <c r="K610" s="6"/>
      <c r="L610" s="6"/>
      <c r="M610" s="6"/>
      <c r="N610" s="6"/>
      <c r="O610" s="6"/>
      <c r="P610" s="6"/>
      <c r="Q610" s="6"/>
      <c r="R610" s="6"/>
      <c r="S610" s="6"/>
      <c r="T610" s="6"/>
      <c r="U610" s="6"/>
      <c r="V610" s="6"/>
      <c r="W610" s="6"/>
      <c r="X610" s="6"/>
      <c r="Y610" s="6"/>
      <c r="Z610" s="6"/>
    </row>
    <row r="611" ht="31.5" customHeight="1">
      <c r="A611" s="104" t="s">
        <v>2450</v>
      </c>
      <c r="B611" s="106" t="s">
        <v>2451</v>
      </c>
      <c r="C611" s="121" t="s">
        <v>2452</v>
      </c>
      <c r="D611" s="108">
        <v>0.0</v>
      </c>
      <c r="E611" s="113" t="s">
        <v>1062</v>
      </c>
      <c r="F611" s="108"/>
      <c r="G611" s="108"/>
      <c r="H611" s="78"/>
      <c r="I611" s="78"/>
      <c r="J611" s="5"/>
      <c r="K611" s="6"/>
      <c r="L611" s="6"/>
      <c r="M611" s="6"/>
      <c r="N611" s="6"/>
      <c r="O611" s="6"/>
      <c r="P611" s="6"/>
      <c r="Q611" s="6"/>
      <c r="R611" s="6"/>
      <c r="S611" s="6"/>
      <c r="T611" s="6"/>
      <c r="U611" s="6"/>
      <c r="V611" s="6"/>
      <c r="W611" s="6"/>
      <c r="X611" s="6"/>
      <c r="Y611" s="6"/>
      <c r="Z611" s="6"/>
    </row>
    <row r="612" ht="30.0" customHeight="1">
      <c r="A612" s="104"/>
      <c r="B612" s="248"/>
      <c r="C612" s="243" t="s">
        <v>2454</v>
      </c>
      <c r="D612" s="108">
        <v>0.0</v>
      </c>
      <c r="E612" s="113" t="s">
        <v>1062</v>
      </c>
      <c r="F612" s="108"/>
      <c r="G612" s="108"/>
      <c r="H612" s="78"/>
      <c r="I612" s="78"/>
      <c r="J612" s="5"/>
      <c r="K612" s="6"/>
      <c r="L612" s="6"/>
      <c r="M612" s="6"/>
      <c r="N612" s="6"/>
      <c r="O612" s="6"/>
      <c r="P612" s="6"/>
      <c r="Q612" s="6"/>
      <c r="R612" s="6"/>
      <c r="S612" s="6"/>
      <c r="T612" s="6"/>
      <c r="U612" s="6"/>
      <c r="V612" s="6"/>
      <c r="W612" s="6"/>
      <c r="X612" s="6"/>
      <c r="Y612" s="6"/>
      <c r="Z612" s="6"/>
    </row>
    <row r="613" ht="30.0" customHeight="1">
      <c r="A613" s="104"/>
      <c r="B613" s="248"/>
      <c r="C613" s="121" t="s">
        <v>2556</v>
      </c>
      <c r="D613" s="108">
        <v>0.0</v>
      </c>
      <c r="E613" s="113" t="s">
        <v>1062</v>
      </c>
      <c r="F613" s="108"/>
      <c r="G613" s="108"/>
      <c r="H613" s="78"/>
      <c r="I613" s="78"/>
      <c r="J613" s="5"/>
      <c r="K613" s="6"/>
      <c r="L613" s="6"/>
      <c r="M613" s="6"/>
      <c r="N613" s="6"/>
      <c r="O613" s="6"/>
      <c r="P613" s="6"/>
      <c r="Q613" s="6"/>
      <c r="R613" s="6"/>
      <c r="S613" s="6"/>
      <c r="T613" s="6"/>
      <c r="U613" s="6"/>
      <c r="V613" s="6"/>
      <c r="W613" s="6"/>
      <c r="X613" s="6"/>
      <c r="Y613" s="6"/>
      <c r="Z613" s="6"/>
    </row>
    <row r="614" ht="47.25" customHeight="1">
      <c r="A614" s="104" t="s">
        <v>2456</v>
      </c>
      <c r="B614" s="172" t="s">
        <v>2459</v>
      </c>
      <c r="C614" s="116" t="s">
        <v>2460</v>
      </c>
      <c r="D614" s="108">
        <v>0.0</v>
      </c>
      <c r="E614" s="113" t="s">
        <v>1062</v>
      </c>
      <c r="F614" s="108"/>
      <c r="G614" s="108"/>
      <c r="H614" s="78"/>
      <c r="I614" s="78"/>
      <c r="J614" s="5"/>
      <c r="K614" s="6"/>
      <c r="L614" s="6"/>
      <c r="M614" s="6"/>
      <c r="N614" s="6"/>
      <c r="O614" s="6"/>
      <c r="P614" s="6"/>
      <c r="Q614" s="6"/>
      <c r="R614" s="6"/>
      <c r="S614" s="6"/>
      <c r="T614" s="6"/>
      <c r="U614" s="6"/>
      <c r="V614" s="6"/>
      <c r="W614" s="6"/>
      <c r="X614" s="6"/>
      <c r="Y614" s="6"/>
      <c r="Z614" s="6"/>
    </row>
    <row r="615" ht="47.25" customHeight="1">
      <c r="A615" s="104" t="s">
        <v>2463</v>
      </c>
      <c r="B615" s="122" t="s">
        <v>2465</v>
      </c>
      <c r="C615" s="158" t="s">
        <v>2466</v>
      </c>
      <c r="D615" s="108">
        <v>0.0</v>
      </c>
      <c r="E615" s="113" t="s">
        <v>1062</v>
      </c>
      <c r="F615" s="108"/>
      <c r="G615" s="108"/>
      <c r="H615" s="78"/>
      <c r="I615" s="78"/>
      <c r="J615" s="5"/>
      <c r="K615" s="6"/>
      <c r="L615" s="6"/>
      <c r="M615" s="6"/>
      <c r="N615" s="6"/>
      <c r="O615" s="6"/>
      <c r="P615" s="6"/>
      <c r="Q615" s="6"/>
      <c r="R615" s="6"/>
      <c r="S615" s="6"/>
      <c r="T615" s="6"/>
      <c r="U615" s="6"/>
      <c r="V615" s="6"/>
      <c r="W615" s="6"/>
      <c r="X615" s="6"/>
      <c r="Y615" s="6"/>
      <c r="Z615" s="6"/>
    </row>
    <row r="616" ht="47.25" customHeight="1">
      <c r="A616" s="104" t="s">
        <v>2468</v>
      </c>
      <c r="B616" s="106" t="s">
        <v>2470</v>
      </c>
      <c r="C616" s="121" t="s">
        <v>2471</v>
      </c>
      <c r="D616" s="108">
        <v>0.0</v>
      </c>
      <c r="E616" s="113" t="s">
        <v>1062</v>
      </c>
      <c r="F616" s="108"/>
      <c r="G616" s="108"/>
      <c r="H616" s="78"/>
      <c r="I616" s="78"/>
      <c r="J616" s="5"/>
      <c r="K616" s="6"/>
      <c r="L616" s="6"/>
      <c r="M616" s="6"/>
      <c r="N616" s="6"/>
      <c r="O616" s="6"/>
      <c r="P616" s="6"/>
      <c r="Q616" s="6"/>
      <c r="R616" s="6"/>
      <c r="S616" s="6"/>
      <c r="T616" s="6"/>
      <c r="U616" s="6"/>
      <c r="V616" s="6"/>
      <c r="W616" s="6"/>
      <c r="X616" s="6"/>
      <c r="Y616" s="6"/>
      <c r="Z616" s="6"/>
    </row>
    <row r="617" ht="18.75" customHeight="1">
      <c r="A617" s="396" t="s">
        <v>2473</v>
      </c>
      <c r="B617" s="128" t="s">
        <v>2474</v>
      </c>
      <c r="C617" s="3"/>
      <c r="D617" s="3"/>
      <c r="E617" s="3"/>
      <c r="F617" s="3"/>
      <c r="G617" s="4"/>
      <c r="H617" s="78">
        <f>SUM(D619:D621)</f>
        <v>0</v>
      </c>
      <c r="I617" s="78">
        <f>COUNT(D619:D621)*2</f>
        <v>6</v>
      </c>
      <c r="J617" s="5"/>
      <c r="K617" s="6"/>
      <c r="L617" s="6"/>
      <c r="M617" s="6"/>
      <c r="N617" s="6"/>
      <c r="O617" s="6"/>
      <c r="P617" s="6"/>
      <c r="Q617" s="6"/>
      <c r="R617" s="6"/>
      <c r="S617" s="6"/>
      <c r="T617" s="6"/>
      <c r="U617" s="6"/>
      <c r="V617" s="6"/>
      <c r="W617" s="6"/>
      <c r="X617" s="6"/>
      <c r="Y617" s="6"/>
      <c r="Z617" s="6"/>
    </row>
    <row r="618" ht="15.75" hidden="1" customHeight="1">
      <c r="A618" s="120" t="s">
        <v>2477</v>
      </c>
      <c r="B618" s="122" t="s">
        <v>2478</v>
      </c>
      <c r="C618" s="108"/>
      <c r="D618" s="108"/>
      <c r="E618" s="113"/>
      <c r="F618" s="108"/>
      <c r="G618" s="108"/>
      <c r="H618" s="78"/>
      <c r="I618" s="78"/>
      <c r="J618" s="5"/>
      <c r="K618" s="6"/>
      <c r="L618" s="6"/>
      <c r="M618" s="6"/>
      <c r="N618" s="6"/>
      <c r="O618" s="6"/>
      <c r="P618" s="6"/>
      <c r="Q618" s="6"/>
      <c r="R618" s="6"/>
      <c r="S618" s="6"/>
      <c r="T618" s="6"/>
      <c r="U618" s="6"/>
      <c r="V618" s="6"/>
      <c r="W618" s="6"/>
      <c r="X618" s="6"/>
      <c r="Y618" s="6"/>
      <c r="Z618" s="6"/>
    </row>
    <row r="619" ht="63.0" customHeight="1">
      <c r="A619" s="104" t="s">
        <v>2479</v>
      </c>
      <c r="B619" s="106" t="s">
        <v>2480</v>
      </c>
      <c r="C619" s="134" t="s">
        <v>4463</v>
      </c>
      <c r="D619" s="108">
        <v>0.0</v>
      </c>
      <c r="E619" s="113" t="s">
        <v>1062</v>
      </c>
      <c r="F619" s="108"/>
      <c r="G619" s="108"/>
      <c r="H619" s="78"/>
      <c r="I619" s="78"/>
      <c r="J619" s="5"/>
      <c r="K619" s="6"/>
      <c r="L619" s="6"/>
      <c r="M619" s="6"/>
      <c r="N619" s="6"/>
      <c r="O619" s="6"/>
      <c r="P619" s="6"/>
      <c r="Q619" s="6"/>
      <c r="R619" s="6"/>
      <c r="S619" s="6"/>
      <c r="T619" s="6"/>
      <c r="U619" s="6"/>
      <c r="V619" s="6"/>
      <c r="W619" s="6"/>
      <c r="X619" s="6"/>
      <c r="Y619" s="6"/>
      <c r="Z619" s="6"/>
    </row>
    <row r="620" ht="47.25" customHeight="1">
      <c r="A620" s="104" t="s">
        <v>2483</v>
      </c>
      <c r="B620" s="122" t="s">
        <v>2485</v>
      </c>
      <c r="C620" s="121" t="s">
        <v>2486</v>
      </c>
      <c r="D620" s="108">
        <v>0.0</v>
      </c>
      <c r="E620" s="113" t="s">
        <v>473</v>
      </c>
      <c r="F620" s="108"/>
      <c r="G620" s="108"/>
      <c r="H620" s="78"/>
      <c r="I620" s="78"/>
      <c r="J620" s="5"/>
      <c r="K620" s="6"/>
      <c r="L620" s="6"/>
      <c r="M620" s="6"/>
      <c r="N620" s="6"/>
      <c r="O620" s="6"/>
      <c r="P620" s="6"/>
      <c r="Q620" s="6"/>
      <c r="R620" s="6"/>
      <c r="S620" s="6"/>
      <c r="T620" s="6"/>
      <c r="U620" s="6"/>
      <c r="V620" s="6"/>
      <c r="W620" s="6"/>
      <c r="X620" s="6"/>
      <c r="Y620" s="6"/>
      <c r="Z620" s="6"/>
    </row>
    <row r="621" ht="45.0" customHeight="1">
      <c r="A621" s="104" t="s">
        <v>2487</v>
      </c>
      <c r="B621" s="122" t="s">
        <v>2488</v>
      </c>
      <c r="C621" s="115" t="s">
        <v>2489</v>
      </c>
      <c r="D621" s="108">
        <v>0.0</v>
      </c>
      <c r="E621" s="113" t="s">
        <v>158</v>
      </c>
      <c r="F621" s="108"/>
      <c r="G621" s="108"/>
      <c r="H621" s="78"/>
      <c r="I621" s="78"/>
      <c r="J621" s="5"/>
      <c r="K621" s="6"/>
      <c r="L621" s="6"/>
      <c r="M621" s="6"/>
      <c r="N621" s="6"/>
      <c r="O621" s="6"/>
      <c r="P621" s="6"/>
      <c r="Q621" s="6"/>
      <c r="R621" s="6"/>
      <c r="S621" s="6"/>
      <c r="T621" s="6"/>
      <c r="U621" s="6"/>
      <c r="V621" s="6"/>
      <c r="W621" s="6"/>
      <c r="X621" s="6"/>
      <c r="Y621" s="6"/>
      <c r="Z621" s="6"/>
    </row>
    <row r="622" ht="18.75" customHeight="1">
      <c r="A622" s="396" t="s">
        <v>2490</v>
      </c>
      <c r="B622" s="128" t="s">
        <v>2677</v>
      </c>
      <c r="C622" s="3"/>
      <c r="D622" s="3"/>
      <c r="E622" s="3"/>
      <c r="F622" s="3"/>
      <c r="G622" s="4"/>
      <c r="H622" s="78">
        <f>SUM(D623:D626)</f>
        <v>0</v>
      </c>
      <c r="I622" s="78">
        <f>COUNT(D623:D626)*2</f>
        <v>8</v>
      </c>
      <c r="J622" s="5"/>
      <c r="K622" s="6"/>
      <c r="L622" s="6"/>
      <c r="M622" s="6"/>
      <c r="N622" s="6"/>
      <c r="O622" s="6"/>
      <c r="P622" s="6"/>
      <c r="Q622" s="6"/>
      <c r="R622" s="6"/>
      <c r="S622" s="6"/>
      <c r="T622" s="6"/>
      <c r="U622" s="6"/>
      <c r="V622" s="6"/>
      <c r="W622" s="6"/>
      <c r="X622" s="6"/>
      <c r="Y622" s="6"/>
      <c r="Z622" s="6"/>
    </row>
    <row r="623" ht="31.5" customHeight="1">
      <c r="A623" s="104" t="s">
        <v>2499</v>
      </c>
      <c r="B623" s="122" t="s">
        <v>2678</v>
      </c>
      <c r="C623" s="108" t="s">
        <v>2501</v>
      </c>
      <c r="D623" s="108">
        <v>0.0</v>
      </c>
      <c r="E623" s="113" t="s">
        <v>158</v>
      </c>
      <c r="F623" s="108"/>
      <c r="G623" s="108"/>
      <c r="H623" s="78"/>
      <c r="I623" s="78"/>
      <c r="J623" s="5"/>
      <c r="K623" s="6"/>
      <c r="L623" s="6"/>
      <c r="M623" s="6"/>
      <c r="N623" s="6"/>
      <c r="O623" s="6"/>
      <c r="P623" s="6"/>
      <c r="Q623" s="6"/>
      <c r="R623" s="6"/>
      <c r="S623" s="6"/>
      <c r="T623" s="6"/>
      <c r="U623" s="6"/>
      <c r="V623" s="6"/>
      <c r="W623" s="6"/>
      <c r="X623" s="6"/>
      <c r="Y623" s="6"/>
      <c r="Z623" s="6"/>
    </row>
    <row r="624" ht="15.75" customHeight="1">
      <c r="A624" s="223"/>
      <c r="B624" s="248"/>
      <c r="C624" s="108" t="s">
        <v>2502</v>
      </c>
      <c r="D624" s="108">
        <v>0.0</v>
      </c>
      <c r="E624" s="113" t="s">
        <v>114</v>
      </c>
      <c r="F624" s="108"/>
      <c r="G624" s="108"/>
      <c r="H624" s="78"/>
      <c r="I624" s="78"/>
      <c r="J624" s="5"/>
      <c r="K624" s="6"/>
      <c r="L624" s="6"/>
      <c r="M624" s="6"/>
      <c r="N624" s="6"/>
      <c r="O624" s="6"/>
      <c r="P624" s="6"/>
      <c r="Q624" s="6"/>
      <c r="R624" s="6"/>
      <c r="S624" s="6"/>
      <c r="T624" s="6"/>
      <c r="U624" s="6"/>
      <c r="V624" s="6"/>
      <c r="W624" s="6"/>
      <c r="X624" s="6"/>
      <c r="Y624" s="6"/>
      <c r="Z624" s="6"/>
    </row>
    <row r="625" ht="18.75" customHeight="1">
      <c r="A625" s="223"/>
      <c r="B625" s="108"/>
      <c r="C625" s="108" t="s">
        <v>2586</v>
      </c>
      <c r="D625" s="108">
        <v>0.0</v>
      </c>
      <c r="E625" s="113" t="s">
        <v>114</v>
      </c>
      <c r="F625" s="108"/>
      <c r="G625" s="108"/>
      <c r="H625" s="78"/>
      <c r="I625" s="78"/>
      <c r="J625" s="5"/>
      <c r="K625" s="6"/>
      <c r="L625" s="6"/>
      <c r="M625" s="6"/>
      <c r="N625" s="6"/>
      <c r="O625" s="6"/>
      <c r="P625" s="6"/>
      <c r="Q625" s="6"/>
      <c r="R625" s="6"/>
      <c r="S625" s="6"/>
      <c r="T625" s="6"/>
      <c r="U625" s="6"/>
      <c r="V625" s="6"/>
      <c r="W625" s="6"/>
      <c r="X625" s="6"/>
      <c r="Y625" s="6"/>
      <c r="Z625" s="6"/>
    </row>
    <row r="626" ht="31.5" customHeight="1">
      <c r="A626" s="104" t="s">
        <v>2506</v>
      </c>
      <c r="B626" s="122" t="s">
        <v>2680</v>
      </c>
      <c r="C626" s="108" t="s">
        <v>3593</v>
      </c>
      <c r="D626" s="108">
        <v>0.0</v>
      </c>
      <c r="E626" s="113" t="s">
        <v>158</v>
      </c>
      <c r="F626" s="108"/>
      <c r="G626" s="108"/>
      <c r="H626" s="78"/>
      <c r="I626" s="78"/>
      <c r="J626" s="5"/>
      <c r="K626" s="6"/>
      <c r="L626" s="6"/>
      <c r="M626" s="6"/>
      <c r="N626" s="6"/>
      <c r="O626" s="6"/>
      <c r="P626" s="6"/>
      <c r="Q626" s="6"/>
      <c r="R626" s="6"/>
      <c r="S626" s="6"/>
      <c r="T626" s="6"/>
      <c r="U626" s="6"/>
      <c r="V626" s="6"/>
      <c r="W626" s="6"/>
      <c r="X626" s="6"/>
      <c r="Y626" s="6"/>
      <c r="Z626" s="6"/>
    </row>
    <row r="627" ht="18.75" customHeight="1">
      <c r="A627" s="308"/>
      <c r="B627" s="90" t="s">
        <v>2682</v>
      </c>
      <c r="C627" s="3"/>
      <c r="D627" s="3"/>
      <c r="E627" s="3"/>
      <c r="F627" s="3"/>
      <c r="G627" s="97"/>
      <c r="H627" s="78">
        <f t="shared" ref="H627:I627" si="8">H628+H634+H644+H650</f>
        <v>6</v>
      </c>
      <c r="I627" s="78">
        <f t="shared" si="8"/>
        <v>36</v>
      </c>
      <c r="J627" s="5"/>
      <c r="K627" s="6"/>
      <c r="L627" s="6"/>
      <c r="M627" s="6"/>
      <c r="N627" s="6"/>
      <c r="O627" s="6"/>
      <c r="P627" s="6"/>
      <c r="Q627" s="6"/>
      <c r="R627" s="6"/>
      <c r="S627" s="6"/>
      <c r="T627" s="6"/>
      <c r="U627" s="6"/>
      <c r="V627" s="6"/>
      <c r="W627" s="6"/>
      <c r="X627" s="6"/>
      <c r="Y627" s="6"/>
      <c r="Z627" s="6"/>
    </row>
    <row r="628" ht="18.0" customHeight="1">
      <c r="A628" s="396" t="s">
        <v>2524</v>
      </c>
      <c r="B628" s="128" t="s">
        <v>2526</v>
      </c>
      <c r="C628" s="3"/>
      <c r="D628" s="3"/>
      <c r="E628" s="3"/>
      <c r="F628" s="3"/>
      <c r="G628" s="4"/>
      <c r="H628" s="78">
        <f>SUM(D629:D632)</f>
        <v>2</v>
      </c>
      <c r="I628" s="78">
        <f>COUNT(D629:D632)*2</f>
        <v>8</v>
      </c>
      <c r="J628" s="5"/>
      <c r="K628" s="6"/>
      <c r="L628" s="6"/>
      <c r="M628" s="6"/>
      <c r="N628" s="6"/>
      <c r="O628" s="6"/>
      <c r="P628" s="6"/>
      <c r="Q628" s="6"/>
      <c r="R628" s="6"/>
      <c r="S628" s="6"/>
      <c r="T628" s="6"/>
      <c r="U628" s="6"/>
      <c r="V628" s="6"/>
      <c r="W628" s="6"/>
      <c r="X628" s="6"/>
      <c r="Y628" s="6"/>
      <c r="Z628" s="6"/>
    </row>
    <row r="629" ht="30.0" customHeight="1">
      <c r="A629" s="148" t="s">
        <v>2531</v>
      </c>
      <c r="B629" s="110" t="s">
        <v>2532</v>
      </c>
      <c r="C629" s="134" t="s">
        <v>4465</v>
      </c>
      <c r="D629" s="147">
        <v>1.0</v>
      </c>
      <c r="E629" s="109" t="s">
        <v>1053</v>
      </c>
      <c r="F629" s="134"/>
      <c r="G629" s="158"/>
      <c r="H629" s="78"/>
      <c r="I629" s="78"/>
      <c r="J629" s="5"/>
      <c r="K629" s="6"/>
      <c r="L629" s="6"/>
      <c r="M629" s="6"/>
      <c r="N629" s="6"/>
      <c r="O629" s="6"/>
      <c r="P629" s="6"/>
      <c r="Q629" s="6"/>
      <c r="R629" s="6"/>
      <c r="S629" s="6"/>
      <c r="T629" s="6"/>
      <c r="U629" s="6"/>
      <c r="V629" s="6"/>
      <c r="W629" s="6"/>
      <c r="X629" s="6"/>
      <c r="Y629" s="6"/>
      <c r="Z629" s="6"/>
    </row>
    <row r="630" ht="18.75" customHeight="1">
      <c r="A630" s="148"/>
      <c r="B630" s="110"/>
      <c r="C630" s="110" t="s">
        <v>4467</v>
      </c>
      <c r="D630" s="147">
        <v>1.0</v>
      </c>
      <c r="E630" s="109" t="s">
        <v>1053</v>
      </c>
      <c r="F630" s="110"/>
      <c r="G630" s="158"/>
      <c r="H630" s="78"/>
      <c r="I630" s="78"/>
      <c r="J630" s="5"/>
      <c r="K630" s="6"/>
      <c r="L630" s="6"/>
      <c r="M630" s="6"/>
      <c r="N630" s="6"/>
      <c r="O630" s="6"/>
      <c r="P630" s="6"/>
      <c r="Q630" s="6"/>
      <c r="R630" s="6"/>
      <c r="S630" s="6"/>
      <c r="T630" s="6"/>
      <c r="U630" s="6"/>
      <c r="V630" s="6"/>
      <c r="W630" s="6"/>
      <c r="X630" s="6"/>
      <c r="Y630" s="6"/>
      <c r="Z630" s="6"/>
    </row>
    <row r="631" ht="30.0" customHeight="1">
      <c r="A631" s="148" t="s">
        <v>2541</v>
      </c>
      <c r="B631" s="110" t="s">
        <v>2542</v>
      </c>
      <c r="C631" s="134" t="s">
        <v>4468</v>
      </c>
      <c r="D631" s="147">
        <v>0.0</v>
      </c>
      <c r="E631" s="109" t="s">
        <v>1053</v>
      </c>
      <c r="F631" s="158"/>
      <c r="G631" s="158"/>
      <c r="H631" s="78"/>
      <c r="I631" s="78"/>
      <c r="J631" s="5"/>
      <c r="K631" s="6"/>
      <c r="L631" s="6"/>
      <c r="M631" s="6"/>
      <c r="N631" s="6"/>
      <c r="O631" s="6"/>
      <c r="P631" s="6"/>
      <c r="Q631" s="6"/>
      <c r="R631" s="6"/>
      <c r="S631" s="6"/>
      <c r="T631" s="6"/>
      <c r="U631" s="6"/>
      <c r="V631" s="6"/>
      <c r="W631" s="6"/>
      <c r="X631" s="6"/>
      <c r="Y631" s="6"/>
      <c r="Z631" s="6"/>
    </row>
    <row r="632" ht="18.75" customHeight="1">
      <c r="A632" s="148"/>
      <c r="B632" s="110"/>
      <c r="C632" s="178" t="s">
        <v>2623</v>
      </c>
      <c r="D632" s="147">
        <v>0.0</v>
      </c>
      <c r="E632" s="109" t="s">
        <v>1053</v>
      </c>
      <c r="F632" s="158"/>
      <c r="G632" s="158"/>
      <c r="H632" s="78"/>
      <c r="I632" s="78"/>
      <c r="J632" s="5"/>
      <c r="K632" s="6"/>
      <c r="L632" s="6"/>
      <c r="M632" s="6"/>
      <c r="N632" s="6"/>
      <c r="O632" s="6"/>
      <c r="P632" s="6"/>
      <c r="Q632" s="6"/>
      <c r="R632" s="6"/>
      <c r="S632" s="6"/>
      <c r="T632" s="6"/>
      <c r="U632" s="6"/>
      <c r="V632" s="6"/>
      <c r="W632" s="6"/>
      <c r="X632" s="6"/>
      <c r="Y632" s="6"/>
      <c r="Z632" s="6"/>
    </row>
    <row r="633" ht="45.0" hidden="1" customHeight="1">
      <c r="A633" s="212" t="s">
        <v>2544</v>
      </c>
      <c r="B633" s="110" t="s">
        <v>2545</v>
      </c>
      <c r="C633" s="181"/>
      <c r="D633" s="404"/>
      <c r="E633" s="183"/>
      <c r="F633" s="427"/>
      <c r="G633" s="158"/>
      <c r="H633" s="78"/>
      <c r="I633" s="78"/>
      <c r="J633" s="5"/>
      <c r="K633" s="6"/>
      <c r="L633" s="6"/>
      <c r="M633" s="6"/>
      <c r="N633" s="6"/>
      <c r="O633" s="6"/>
      <c r="P633" s="6"/>
      <c r="Q633" s="6"/>
      <c r="R633" s="6"/>
      <c r="S633" s="6"/>
      <c r="T633" s="6"/>
      <c r="U633" s="6"/>
      <c r="V633" s="6"/>
      <c r="W633" s="6"/>
      <c r="X633" s="6"/>
      <c r="Y633" s="6"/>
      <c r="Z633" s="6"/>
    </row>
    <row r="634" ht="15.75" customHeight="1">
      <c r="A634" s="396" t="s">
        <v>2548</v>
      </c>
      <c r="B634" s="128" t="s">
        <v>2549</v>
      </c>
      <c r="C634" s="3"/>
      <c r="D634" s="3"/>
      <c r="E634" s="3"/>
      <c r="F634" s="3"/>
      <c r="G634" s="4"/>
      <c r="H634" s="78">
        <f>SUM(D635:D642)</f>
        <v>2</v>
      </c>
      <c r="I634" s="78">
        <f>COUNT(D635:D642)*2</f>
        <v>16</v>
      </c>
      <c r="J634" s="5"/>
      <c r="K634" s="6"/>
      <c r="L634" s="6"/>
      <c r="M634" s="6"/>
      <c r="N634" s="6"/>
      <c r="O634" s="6"/>
      <c r="P634" s="6"/>
      <c r="Q634" s="6"/>
      <c r="R634" s="6"/>
      <c r="S634" s="6"/>
      <c r="T634" s="6"/>
      <c r="U634" s="6"/>
      <c r="V634" s="6"/>
      <c r="W634" s="6"/>
      <c r="X634" s="6"/>
      <c r="Y634" s="6"/>
      <c r="Z634" s="6"/>
    </row>
    <row r="635" ht="30.0" customHeight="1">
      <c r="A635" s="148" t="s">
        <v>2551</v>
      </c>
      <c r="B635" s="110" t="s">
        <v>2552</v>
      </c>
      <c r="C635" s="134" t="s">
        <v>4470</v>
      </c>
      <c r="D635" s="147">
        <v>0.0</v>
      </c>
      <c r="E635" s="109" t="s">
        <v>1053</v>
      </c>
      <c r="F635" s="158"/>
      <c r="G635" s="158"/>
      <c r="H635" s="78"/>
      <c r="I635" s="78"/>
      <c r="J635" s="5"/>
      <c r="K635" s="6"/>
      <c r="L635" s="6"/>
      <c r="M635" s="6"/>
      <c r="N635" s="6"/>
      <c r="O635" s="6"/>
      <c r="P635" s="6"/>
      <c r="Q635" s="6"/>
      <c r="R635" s="6"/>
      <c r="S635" s="6"/>
      <c r="T635" s="6"/>
      <c r="U635" s="6"/>
      <c r="V635" s="6"/>
      <c r="W635" s="6"/>
      <c r="X635" s="6"/>
      <c r="Y635" s="6"/>
      <c r="Z635" s="6"/>
    </row>
    <row r="636" ht="18.75" customHeight="1">
      <c r="A636" s="148"/>
      <c r="B636" s="110"/>
      <c r="C636" s="134" t="s">
        <v>3607</v>
      </c>
      <c r="D636" s="147">
        <v>0.0</v>
      </c>
      <c r="E636" s="109" t="s">
        <v>1053</v>
      </c>
      <c r="F636" s="158"/>
      <c r="G636" s="158"/>
      <c r="H636" s="78"/>
      <c r="I636" s="78"/>
      <c r="J636" s="5"/>
      <c r="K636" s="6"/>
      <c r="L636" s="6"/>
      <c r="M636" s="6"/>
      <c r="N636" s="6"/>
      <c r="O636" s="6"/>
      <c r="P636" s="6"/>
      <c r="Q636" s="6"/>
      <c r="R636" s="6"/>
      <c r="S636" s="6"/>
      <c r="T636" s="6"/>
      <c r="U636" s="6"/>
      <c r="V636" s="6"/>
      <c r="W636" s="6"/>
      <c r="X636" s="6"/>
      <c r="Y636" s="6"/>
      <c r="Z636" s="6"/>
    </row>
    <row r="637" ht="18.75" customHeight="1">
      <c r="A637" s="148"/>
      <c r="B637" s="110"/>
      <c r="C637" s="134" t="s">
        <v>3608</v>
      </c>
      <c r="D637" s="147">
        <v>0.0</v>
      </c>
      <c r="E637" s="109" t="s">
        <v>1053</v>
      </c>
      <c r="F637" s="158"/>
      <c r="G637" s="158"/>
      <c r="H637" s="78"/>
      <c r="I637" s="78"/>
      <c r="J637" s="5"/>
      <c r="K637" s="6"/>
      <c r="L637" s="6"/>
      <c r="M637" s="6"/>
      <c r="N637" s="6"/>
      <c r="O637" s="6"/>
      <c r="P637" s="6"/>
      <c r="Q637" s="6"/>
      <c r="R637" s="6"/>
      <c r="S637" s="6"/>
      <c r="T637" s="6"/>
      <c r="U637" s="6"/>
      <c r="V637" s="6"/>
      <c r="W637" s="6"/>
      <c r="X637" s="6"/>
      <c r="Y637" s="6"/>
      <c r="Z637" s="6"/>
    </row>
    <row r="638" ht="18.75" customHeight="1">
      <c r="A638" s="148"/>
      <c r="B638" s="110"/>
      <c r="C638" s="110" t="s">
        <v>3530</v>
      </c>
      <c r="D638" s="147">
        <v>0.0</v>
      </c>
      <c r="E638" s="109" t="s">
        <v>1053</v>
      </c>
      <c r="F638" s="158"/>
      <c r="G638" s="158"/>
      <c r="H638" s="78"/>
      <c r="I638" s="78"/>
      <c r="J638" s="5"/>
      <c r="K638" s="6"/>
      <c r="L638" s="6"/>
      <c r="M638" s="6"/>
      <c r="N638" s="6"/>
      <c r="O638" s="6"/>
      <c r="P638" s="6"/>
      <c r="Q638" s="6"/>
      <c r="R638" s="6"/>
      <c r="S638" s="6"/>
      <c r="T638" s="6"/>
      <c r="U638" s="6"/>
      <c r="V638" s="6"/>
      <c r="W638" s="6"/>
      <c r="X638" s="6"/>
      <c r="Y638" s="6"/>
      <c r="Z638" s="6"/>
    </row>
    <row r="639" ht="18.75" customHeight="1">
      <c r="A639" s="148"/>
      <c r="B639" s="110"/>
      <c r="C639" s="110" t="s">
        <v>4475</v>
      </c>
      <c r="D639" s="147">
        <v>0.0</v>
      </c>
      <c r="E639" s="109" t="s">
        <v>1053</v>
      </c>
      <c r="F639" s="158"/>
      <c r="G639" s="158"/>
      <c r="H639" s="78"/>
      <c r="I639" s="78"/>
      <c r="J639" s="5"/>
      <c r="K639" s="6"/>
      <c r="L639" s="6"/>
      <c r="M639" s="6"/>
      <c r="N639" s="6"/>
      <c r="O639" s="6"/>
      <c r="P639" s="6"/>
      <c r="Q639" s="6"/>
      <c r="R639" s="6"/>
      <c r="S639" s="6"/>
      <c r="T639" s="6"/>
      <c r="U639" s="6"/>
      <c r="V639" s="6"/>
      <c r="W639" s="6"/>
      <c r="X639" s="6"/>
      <c r="Y639" s="6"/>
      <c r="Z639" s="6"/>
    </row>
    <row r="640" ht="29.25" customHeight="1">
      <c r="A640" s="148"/>
      <c r="B640" s="110"/>
      <c r="C640" s="134" t="s">
        <v>4476</v>
      </c>
      <c r="D640" s="147">
        <v>2.0</v>
      </c>
      <c r="E640" s="109" t="s">
        <v>1053</v>
      </c>
      <c r="F640" s="129" t="s">
        <v>4478</v>
      </c>
      <c r="G640" s="158"/>
      <c r="H640" s="78"/>
      <c r="I640" s="78"/>
      <c r="J640" s="5"/>
      <c r="K640" s="6"/>
      <c r="L640" s="6"/>
      <c r="M640" s="6"/>
      <c r="N640" s="6"/>
      <c r="O640" s="6"/>
      <c r="P640" s="6"/>
      <c r="Q640" s="6"/>
      <c r="R640" s="6"/>
      <c r="S640" s="6"/>
      <c r="T640" s="6"/>
      <c r="U640" s="6"/>
      <c r="V640" s="6"/>
      <c r="W640" s="6"/>
      <c r="X640" s="6"/>
      <c r="Y640" s="6"/>
      <c r="Z640" s="6"/>
    </row>
    <row r="641" ht="18.75" customHeight="1">
      <c r="A641" s="148"/>
      <c r="B641" s="110"/>
      <c r="C641" s="134" t="s">
        <v>4479</v>
      </c>
      <c r="D641" s="147">
        <v>0.0</v>
      </c>
      <c r="E641" s="109" t="s">
        <v>1053</v>
      </c>
      <c r="F641" s="129"/>
      <c r="G641" s="158"/>
      <c r="H641" s="78"/>
      <c r="I641" s="78"/>
      <c r="J641" s="5"/>
      <c r="K641" s="6"/>
      <c r="L641" s="6"/>
      <c r="M641" s="6"/>
      <c r="N641" s="6"/>
      <c r="O641" s="6"/>
      <c r="P641" s="6"/>
      <c r="Q641" s="6"/>
      <c r="R641" s="6"/>
      <c r="S641" s="6"/>
      <c r="T641" s="6"/>
      <c r="U641" s="6"/>
      <c r="V641" s="6"/>
      <c r="W641" s="6"/>
      <c r="X641" s="6"/>
      <c r="Y641" s="6"/>
      <c r="Z641" s="6"/>
    </row>
    <row r="642" ht="30.0" customHeight="1">
      <c r="A642" s="148"/>
      <c r="B642" s="110"/>
      <c r="C642" s="428" t="s">
        <v>4481</v>
      </c>
      <c r="D642" s="147">
        <v>0.0</v>
      </c>
      <c r="E642" s="109" t="s">
        <v>1053</v>
      </c>
      <c r="F642" s="157"/>
      <c r="G642" s="158"/>
      <c r="H642" s="78"/>
      <c r="I642" s="78"/>
      <c r="J642" s="5"/>
      <c r="K642" s="6"/>
      <c r="L642" s="6"/>
      <c r="M642" s="6"/>
      <c r="N642" s="6"/>
      <c r="O642" s="6"/>
      <c r="P642" s="6"/>
      <c r="Q642" s="6"/>
      <c r="R642" s="6"/>
      <c r="S642" s="6"/>
      <c r="T642" s="6"/>
      <c r="U642" s="6"/>
      <c r="V642" s="6"/>
      <c r="W642" s="6"/>
      <c r="X642" s="6"/>
      <c r="Y642" s="6"/>
      <c r="Z642" s="6"/>
    </row>
    <row r="643" ht="45.0" hidden="1" customHeight="1">
      <c r="A643" s="212" t="s">
        <v>2570</v>
      </c>
      <c r="B643" s="110" t="s">
        <v>2571</v>
      </c>
      <c r="C643" s="263"/>
      <c r="D643" s="404"/>
      <c r="E643" s="183"/>
      <c r="F643" s="404"/>
      <c r="G643" s="158"/>
      <c r="H643" s="78"/>
      <c r="I643" s="78"/>
      <c r="J643" s="5"/>
      <c r="K643" s="6"/>
      <c r="L643" s="6"/>
      <c r="M643" s="6"/>
      <c r="N643" s="6"/>
      <c r="O643" s="6"/>
      <c r="P643" s="6"/>
      <c r="Q643" s="6"/>
      <c r="R643" s="6"/>
      <c r="S643" s="6"/>
      <c r="T643" s="6"/>
      <c r="U643" s="6"/>
      <c r="V643" s="6"/>
      <c r="W643" s="6"/>
      <c r="X643" s="6"/>
      <c r="Y643" s="6"/>
      <c r="Z643" s="6"/>
    </row>
    <row r="644" ht="19.5" customHeight="1">
      <c r="A644" s="396" t="s">
        <v>2572</v>
      </c>
      <c r="B644" s="128" t="s">
        <v>2573</v>
      </c>
      <c r="C644" s="3"/>
      <c r="D644" s="3"/>
      <c r="E644" s="3"/>
      <c r="F644" s="3"/>
      <c r="G644" s="4"/>
      <c r="H644" s="78">
        <f>SUM(D645:D648)</f>
        <v>2</v>
      </c>
      <c r="I644" s="78">
        <f>COUNT(D645:D648)*2</f>
        <v>8</v>
      </c>
      <c r="J644" s="5"/>
      <c r="K644" s="6"/>
      <c r="L644" s="6"/>
      <c r="M644" s="6"/>
      <c r="N644" s="6"/>
      <c r="O644" s="6"/>
      <c r="P644" s="6"/>
      <c r="Q644" s="6"/>
      <c r="R644" s="6"/>
      <c r="S644" s="6"/>
      <c r="T644" s="6"/>
      <c r="U644" s="6"/>
      <c r="V644" s="6"/>
      <c r="W644" s="6"/>
      <c r="X644" s="6"/>
      <c r="Y644" s="6"/>
      <c r="Z644" s="6"/>
    </row>
    <row r="645" ht="30.0" customHeight="1">
      <c r="A645" s="148" t="s">
        <v>2578</v>
      </c>
      <c r="B645" s="110" t="s">
        <v>2579</v>
      </c>
      <c r="C645" s="191" t="s">
        <v>4488</v>
      </c>
      <c r="D645" s="182">
        <v>0.0</v>
      </c>
      <c r="E645" s="183" t="s">
        <v>1053</v>
      </c>
      <c r="F645" s="157" t="s">
        <v>4491</v>
      </c>
      <c r="G645" s="158"/>
      <c r="H645" s="78"/>
      <c r="I645" s="78"/>
      <c r="J645" s="5"/>
      <c r="K645" s="6"/>
      <c r="L645" s="6"/>
      <c r="M645" s="6"/>
      <c r="N645" s="6"/>
      <c r="O645" s="6"/>
      <c r="P645" s="6"/>
      <c r="Q645" s="6"/>
      <c r="R645" s="6"/>
      <c r="S645" s="6"/>
      <c r="T645" s="6"/>
      <c r="U645" s="6"/>
      <c r="V645" s="6"/>
      <c r="W645" s="6"/>
      <c r="X645" s="6"/>
      <c r="Y645" s="6"/>
      <c r="Z645" s="6"/>
    </row>
    <row r="646" ht="30.0" customHeight="1">
      <c r="A646" s="148"/>
      <c r="B646" s="110"/>
      <c r="C646" s="157" t="s">
        <v>4492</v>
      </c>
      <c r="D646" s="182">
        <v>0.0</v>
      </c>
      <c r="E646" s="183" t="s">
        <v>1053</v>
      </c>
      <c r="F646" s="157" t="s">
        <v>4493</v>
      </c>
      <c r="G646" s="158"/>
      <c r="H646" s="78"/>
      <c r="I646" s="78"/>
      <c r="J646" s="5"/>
      <c r="K646" s="6"/>
      <c r="L646" s="6"/>
      <c r="M646" s="6"/>
      <c r="N646" s="6"/>
      <c r="O646" s="6"/>
      <c r="P646" s="6"/>
      <c r="Q646" s="6"/>
      <c r="R646" s="6"/>
      <c r="S646" s="6"/>
      <c r="T646" s="6"/>
      <c r="U646" s="6"/>
      <c r="V646" s="6"/>
      <c r="W646" s="6"/>
      <c r="X646" s="6"/>
      <c r="Y646" s="6"/>
      <c r="Z646" s="6"/>
    </row>
    <row r="647" ht="30.0" customHeight="1">
      <c r="A647" s="148"/>
      <c r="B647" s="110"/>
      <c r="C647" s="157" t="s">
        <v>4494</v>
      </c>
      <c r="D647" s="182">
        <v>2.0</v>
      </c>
      <c r="E647" s="183" t="s">
        <v>1053</v>
      </c>
      <c r="F647" s="157" t="s">
        <v>4495</v>
      </c>
      <c r="G647" s="158"/>
      <c r="H647" s="78"/>
      <c r="I647" s="78"/>
      <c r="J647" s="5"/>
      <c r="K647" s="6"/>
      <c r="L647" s="6"/>
      <c r="M647" s="6"/>
      <c r="N647" s="6"/>
      <c r="O647" s="6"/>
      <c r="P647" s="6"/>
      <c r="Q647" s="6"/>
      <c r="R647" s="6"/>
      <c r="S647" s="6"/>
      <c r="T647" s="6"/>
      <c r="U647" s="6"/>
      <c r="V647" s="6"/>
      <c r="W647" s="6"/>
      <c r="X647" s="6"/>
      <c r="Y647" s="6"/>
      <c r="Z647" s="6"/>
    </row>
    <row r="648" ht="45.0" customHeight="1">
      <c r="A648" s="148"/>
      <c r="B648" s="110"/>
      <c r="C648" s="191" t="s">
        <v>3621</v>
      </c>
      <c r="D648" s="182">
        <v>0.0</v>
      </c>
      <c r="E648" s="183" t="s">
        <v>1053</v>
      </c>
      <c r="F648" s="191" t="s">
        <v>4496</v>
      </c>
      <c r="G648" s="158"/>
      <c r="H648" s="78"/>
      <c r="I648" s="78"/>
      <c r="J648" s="5"/>
      <c r="K648" s="6"/>
      <c r="L648" s="6"/>
      <c r="M648" s="6"/>
      <c r="N648" s="6"/>
      <c r="O648" s="6"/>
      <c r="P648" s="6"/>
      <c r="Q648" s="6"/>
      <c r="R648" s="6"/>
      <c r="S648" s="6"/>
      <c r="T648" s="6"/>
      <c r="U648" s="6"/>
      <c r="V648" s="6"/>
      <c r="W648" s="6"/>
      <c r="X648" s="6"/>
      <c r="Y648" s="6"/>
      <c r="Z648" s="6"/>
    </row>
    <row r="649" ht="45.0" hidden="1" customHeight="1">
      <c r="A649" s="212" t="s">
        <v>2591</v>
      </c>
      <c r="B649" s="110" t="s">
        <v>2592</v>
      </c>
      <c r="C649" s="191"/>
      <c r="D649" s="404"/>
      <c r="E649" s="183"/>
      <c r="F649" s="368"/>
      <c r="G649" s="158"/>
      <c r="H649" s="78"/>
      <c r="I649" s="78"/>
      <c r="J649" s="5"/>
      <c r="K649" s="6"/>
      <c r="L649" s="6"/>
      <c r="M649" s="6"/>
      <c r="N649" s="6"/>
      <c r="O649" s="6"/>
      <c r="P649" s="6"/>
      <c r="Q649" s="6"/>
      <c r="R649" s="6"/>
      <c r="S649" s="6"/>
      <c r="T649" s="6"/>
      <c r="U649" s="6"/>
      <c r="V649" s="6"/>
      <c r="W649" s="6"/>
      <c r="X649" s="6"/>
      <c r="Y649" s="6"/>
      <c r="Z649" s="6"/>
    </row>
    <row r="650" ht="19.5" customHeight="1">
      <c r="A650" s="396" t="s">
        <v>2593</v>
      </c>
      <c r="B650" s="128" t="s">
        <v>2594</v>
      </c>
      <c r="C650" s="3"/>
      <c r="D650" s="3"/>
      <c r="E650" s="3"/>
      <c r="F650" s="3"/>
      <c r="G650" s="4"/>
      <c r="H650" s="78">
        <f>SUM(D651:D652)</f>
        <v>0</v>
      </c>
      <c r="I650" s="78">
        <f>COUNT(D651:D652)*2</f>
        <v>4</v>
      </c>
      <c r="J650" s="5"/>
      <c r="K650" s="6"/>
      <c r="L650" s="6"/>
      <c r="M650" s="6"/>
      <c r="N650" s="6"/>
      <c r="O650" s="6"/>
      <c r="P650" s="6"/>
      <c r="Q650" s="6"/>
      <c r="R650" s="6"/>
      <c r="S650" s="6"/>
      <c r="T650" s="6"/>
      <c r="U650" s="6"/>
      <c r="V650" s="6"/>
      <c r="W650" s="6"/>
      <c r="X650" s="6"/>
      <c r="Y650" s="6"/>
      <c r="Z650" s="6"/>
    </row>
    <row r="651" ht="30.0" customHeight="1">
      <c r="A651" s="148" t="s">
        <v>2597</v>
      </c>
      <c r="B651" s="110" t="s">
        <v>2598</v>
      </c>
      <c r="C651" s="181" t="s">
        <v>3546</v>
      </c>
      <c r="D651" s="182">
        <v>0.0</v>
      </c>
      <c r="E651" s="183" t="s">
        <v>1053</v>
      </c>
      <c r="F651" s="404"/>
      <c r="G651" s="158"/>
      <c r="H651" s="78"/>
      <c r="I651" s="78"/>
      <c r="J651" s="5"/>
      <c r="K651" s="6"/>
      <c r="L651" s="6"/>
      <c r="M651" s="6"/>
      <c r="N651" s="6"/>
      <c r="O651" s="6"/>
      <c r="P651" s="6"/>
      <c r="Q651" s="6"/>
      <c r="R651" s="6"/>
      <c r="S651" s="6"/>
      <c r="T651" s="6"/>
      <c r="U651" s="6"/>
      <c r="V651" s="6"/>
      <c r="W651" s="6"/>
      <c r="X651" s="6"/>
      <c r="Y651" s="6"/>
      <c r="Z651" s="6"/>
    </row>
    <row r="652" ht="18.75" customHeight="1">
      <c r="A652" s="148"/>
      <c r="B652" s="110"/>
      <c r="C652" s="181" t="s">
        <v>3616</v>
      </c>
      <c r="D652" s="182">
        <v>0.0</v>
      </c>
      <c r="E652" s="183" t="s">
        <v>1053</v>
      </c>
      <c r="F652" s="404"/>
      <c r="G652" s="158"/>
      <c r="H652" s="78"/>
      <c r="I652" s="78"/>
      <c r="J652" s="5"/>
      <c r="K652" s="6"/>
      <c r="L652" s="6"/>
      <c r="M652" s="6"/>
      <c r="N652" s="6"/>
      <c r="O652" s="6"/>
      <c r="P652" s="6"/>
      <c r="Q652" s="6"/>
      <c r="R652" s="6"/>
      <c r="S652" s="6"/>
      <c r="T652" s="6"/>
      <c r="U652" s="6"/>
      <c r="V652" s="6"/>
      <c r="W652" s="6"/>
      <c r="X652" s="6"/>
      <c r="Y652" s="6"/>
      <c r="Z652" s="6"/>
    </row>
    <row r="653" ht="45.0" hidden="1" customHeight="1">
      <c r="A653" s="212" t="s">
        <v>2617</v>
      </c>
      <c r="B653" s="110" t="s">
        <v>2622</v>
      </c>
      <c r="C653" s="181"/>
      <c r="D653" s="404"/>
      <c r="E653" s="183"/>
      <c r="F653" s="404"/>
      <c r="G653" s="158"/>
      <c r="H653" s="78"/>
      <c r="I653" s="78"/>
      <c r="J653" s="5"/>
      <c r="K653" s="6"/>
      <c r="L653" s="6"/>
      <c r="M653" s="6"/>
      <c r="N653" s="6"/>
      <c r="O653" s="6"/>
      <c r="P653" s="6"/>
      <c r="Q653" s="6"/>
      <c r="R653" s="6"/>
      <c r="S653" s="6"/>
      <c r="T653" s="6"/>
      <c r="U653" s="6"/>
      <c r="V653" s="6"/>
      <c r="W653" s="6"/>
      <c r="X653" s="6"/>
      <c r="Y653" s="6"/>
      <c r="Z653" s="6"/>
    </row>
    <row r="654" ht="18.75" customHeight="1">
      <c r="A654" s="429"/>
      <c r="B654" s="430"/>
      <c r="C654" s="18"/>
      <c r="D654" s="18"/>
      <c r="E654" s="18"/>
      <c r="F654" s="18"/>
      <c r="G654" s="5"/>
      <c r="H654" s="78"/>
      <c r="I654" s="78"/>
      <c r="J654" s="5"/>
      <c r="K654" s="6"/>
      <c r="L654" s="6"/>
      <c r="M654" s="6"/>
      <c r="N654" s="6"/>
      <c r="O654" s="6"/>
      <c r="P654" s="6"/>
      <c r="Q654" s="6"/>
      <c r="R654" s="6"/>
      <c r="S654" s="6"/>
      <c r="T654" s="6"/>
      <c r="U654" s="6"/>
      <c r="V654" s="6"/>
      <c r="W654" s="6"/>
      <c r="X654" s="6"/>
      <c r="Y654" s="6"/>
      <c r="Z654" s="6"/>
    </row>
    <row r="655" ht="18.75" customHeight="1">
      <c r="A655" s="431"/>
      <c r="B655" s="432"/>
      <c r="C655" s="282"/>
      <c r="D655" s="282"/>
      <c r="E655" s="282"/>
      <c r="F655" s="282"/>
      <c r="G655" s="5"/>
      <c r="H655" s="78"/>
      <c r="I655" s="78"/>
      <c r="J655" s="5"/>
      <c r="K655" s="6"/>
      <c r="L655" s="6"/>
      <c r="M655" s="6"/>
      <c r="N655" s="6"/>
      <c r="O655" s="6"/>
      <c r="P655" s="6"/>
      <c r="Q655" s="6"/>
      <c r="R655" s="6"/>
      <c r="S655" s="6"/>
      <c r="T655" s="6"/>
      <c r="U655" s="6"/>
      <c r="V655" s="6"/>
      <c r="W655" s="6"/>
      <c r="X655" s="6"/>
      <c r="Y655" s="6"/>
      <c r="Z655" s="6"/>
    </row>
    <row r="656" ht="18.75" customHeight="1">
      <c r="A656" s="433"/>
      <c r="B656" s="434"/>
      <c r="C656" s="78"/>
      <c r="D656" s="78"/>
      <c r="E656" s="282"/>
      <c r="F656" s="282"/>
      <c r="G656" s="5"/>
      <c r="H656" s="78"/>
      <c r="I656" s="78"/>
      <c r="J656" s="5"/>
      <c r="K656" s="6"/>
      <c r="L656" s="6"/>
      <c r="M656" s="6"/>
      <c r="N656" s="6"/>
      <c r="O656" s="6"/>
      <c r="P656" s="6"/>
      <c r="Q656" s="6"/>
      <c r="R656" s="6"/>
      <c r="S656" s="6"/>
      <c r="T656" s="6"/>
      <c r="U656" s="6"/>
      <c r="V656" s="6"/>
      <c r="W656" s="6"/>
      <c r="X656" s="6"/>
      <c r="Y656" s="6"/>
      <c r="Z656" s="6"/>
    </row>
    <row r="657" ht="18.75" customHeight="1">
      <c r="A657" s="433"/>
      <c r="B657" s="434" t="s">
        <v>52</v>
      </c>
      <c r="C657" s="78"/>
      <c r="D657" s="78" t="s">
        <v>4499</v>
      </c>
      <c r="E657" s="78">
        <f>H2</f>
        <v>7</v>
      </c>
      <c r="F657" s="282"/>
      <c r="G657" s="5"/>
      <c r="H657" s="78"/>
      <c r="I657" s="78"/>
      <c r="J657" s="5"/>
      <c r="K657" s="6"/>
      <c r="L657" s="6"/>
      <c r="M657" s="6"/>
      <c r="N657" s="6"/>
      <c r="O657" s="6"/>
      <c r="P657" s="6"/>
      <c r="Q657" s="6"/>
      <c r="R657" s="6"/>
      <c r="S657" s="6"/>
      <c r="T657" s="6"/>
      <c r="U657" s="6"/>
      <c r="V657" s="6"/>
      <c r="W657" s="6"/>
      <c r="X657" s="6"/>
      <c r="Y657" s="6"/>
      <c r="Z657" s="6"/>
    </row>
    <row r="658" ht="18.75" customHeight="1">
      <c r="A658" s="433" t="s">
        <v>18</v>
      </c>
      <c r="B658" s="434">
        <f>IF(E657=0,0,H43)</f>
        <v>20</v>
      </c>
      <c r="C658" s="78">
        <f>IF(E657=0,0,I43)</f>
        <v>28</v>
      </c>
      <c r="D658" s="289">
        <f>IF(D666=0,0,B658/C658)</f>
        <v>0.7142857143</v>
      </c>
      <c r="E658" s="282"/>
      <c r="F658" s="282"/>
      <c r="G658" s="5"/>
      <c r="H658" s="78"/>
      <c r="I658" s="78"/>
      <c r="J658" s="5"/>
      <c r="K658" s="6"/>
      <c r="L658" s="6"/>
      <c r="M658" s="6"/>
      <c r="N658" s="6"/>
      <c r="O658" s="6"/>
      <c r="P658" s="6"/>
      <c r="Q658" s="6"/>
      <c r="R658" s="6"/>
      <c r="S658" s="6"/>
      <c r="T658" s="6"/>
      <c r="U658" s="6"/>
      <c r="V658" s="6"/>
      <c r="W658" s="6"/>
      <c r="X658" s="6"/>
      <c r="Y658" s="6"/>
      <c r="Z658" s="6"/>
    </row>
    <row r="659" ht="18.75" customHeight="1">
      <c r="A659" s="433" t="s">
        <v>23</v>
      </c>
      <c r="B659" s="434">
        <f>IF(E657=0,0,H105)</f>
        <v>36</v>
      </c>
      <c r="C659" s="78">
        <f>IF(E657=0,0,I105)</f>
        <v>62</v>
      </c>
      <c r="D659" s="289">
        <f>IF(D666=0,0,B659/C659)</f>
        <v>0.5806451613</v>
      </c>
      <c r="E659" s="282"/>
      <c r="F659" s="282"/>
      <c r="G659" s="5"/>
      <c r="H659" s="78"/>
      <c r="I659" s="78"/>
      <c r="J659" s="5"/>
      <c r="K659" s="6"/>
      <c r="L659" s="6"/>
      <c r="M659" s="6"/>
      <c r="N659" s="6"/>
      <c r="O659" s="6"/>
      <c r="P659" s="6"/>
      <c r="Q659" s="6"/>
      <c r="R659" s="6"/>
      <c r="S659" s="6"/>
      <c r="T659" s="6"/>
      <c r="U659" s="6"/>
      <c r="V659" s="6"/>
      <c r="W659" s="6"/>
      <c r="X659" s="6"/>
      <c r="Y659" s="6"/>
      <c r="Z659" s="6"/>
    </row>
    <row r="660" ht="18.75" customHeight="1">
      <c r="A660" s="433" t="s">
        <v>25</v>
      </c>
      <c r="B660" s="434">
        <f>IF(E657=0,0,H154)</f>
        <v>39</v>
      </c>
      <c r="C660" s="78">
        <f>IF(E657=0,0,I154)</f>
        <v>134</v>
      </c>
      <c r="D660" s="289">
        <f>IF(D666=0,0,B660/C660)</f>
        <v>0.2910447761</v>
      </c>
      <c r="E660" s="282"/>
      <c r="F660" s="282"/>
      <c r="G660" s="5"/>
      <c r="H660" s="78"/>
      <c r="I660" s="78"/>
      <c r="J660" s="5"/>
      <c r="K660" s="6"/>
      <c r="L660" s="6"/>
      <c r="M660" s="6"/>
      <c r="N660" s="6"/>
      <c r="O660" s="6"/>
      <c r="P660" s="6"/>
      <c r="Q660" s="6"/>
      <c r="R660" s="6"/>
      <c r="S660" s="6"/>
      <c r="T660" s="6"/>
      <c r="U660" s="6"/>
      <c r="V660" s="6"/>
      <c r="W660" s="6"/>
      <c r="X660" s="6"/>
      <c r="Y660" s="6"/>
      <c r="Z660" s="6"/>
    </row>
    <row r="661" ht="18.75" customHeight="1">
      <c r="A661" s="433" t="s">
        <v>27</v>
      </c>
      <c r="B661" s="434">
        <f>IF(E657=0,0,H233)</f>
        <v>55</v>
      </c>
      <c r="C661" s="78">
        <f>IF(E657=0,0,I233)</f>
        <v>136</v>
      </c>
      <c r="D661" s="289">
        <f>IF(D666=0,0,B661/C661)</f>
        <v>0.4044117647</v>
      </c>
      <c r="E661" s="282"/>
      <c r="F661" s="282"/>
      <c r="G661" s="5"/>
      <c r="H661" s="78"/>
      <c r="I661" s="78"/>
      <c r="J661" s="5"/>
      <c r="K661" s="6"/>
      <c r="L661" s="6"/>
      <c r="M661" s="6"/>
      <c r="N661" s="6"/>
      <c r="O661" s="6"/>
      <c r="P661" s="6"/>
      <c r="Q661" s="6"/>
      <c r="R661" s="6"/>
      <c r="S661" s="6"/>
      <c r="T661" s="6"/>
      <c r="U661" s="6"/>
      <c r="V661" s="6"/>
      <c r="W661" s="6"/>
      <c r="X661" s="6"/>
      <c r="Y661" s="6"/>
      <c r="Z661" s="6"/>
    </row>
    <row r="662" ht="18.75" customHeight="1">
      <c r="A662" s="433" t="s">
        <v>29</v>
      </c>
      <c r="B662" s="434">
        <f>IF(E657=0,0,H327)</f>
        <v>97</v>
      </c>
      <c r="C662" s="78">
        <f>IF(E657=0,0,I327)</f>
        <v>198</v>
      </c>
      <c r="D662" s="289">
        <f>IF(D666=0,0,B662/C662)</f>
        <v>0.4898989899</v>
      </c>
      <c r="E662" s="282"/>
      <c r="F662" s="282"/>
      <c r="G662" s="5"/>
      <c r="H662" s="78"/>
      <c r="I662" s="78"/>
      <c r="J662" s="5"/>
      <c r="K662" s="6"/>
      <c r="L662" s="6"/>
      <c r="M662" s="6"/>
      <c r="N662" s="6"/>
      <c r="O662" s="6"/>
      <c r="P662" s="6"/>
      <c r="Q662" s="6"/>
      <c r="R662" s="6"/>
      <c r="S662" s="6"/>
      <c r="T662" s="6"/>
      <c r="U662" s="6"/>
      <c r="V662" s="6"/>
      <c r="W662" s="6"/>
      <c r="X662" s="6"/>
      <c r="Y662" s="6"/>
      <c r="Z662" s="6"/>
    </row>
    <row r="663" ht="18.75" customHeight="1">
      <c r="A663" s="433" t="s">
        <v>31</v>
      </c>
      <c r="B663" s="434">
        <f>IF(E657=0,0,H510)</f>
        <v>16</v>
      </c>
      <c r="C663" s="78">
        <f>IF(E657=0,0,I510)</f>
        <v>102</v>
      </c>
      <c r="D663" s="289">
        <f>IF(D666=0,0,B663/C663)</f>
        <v>0.1568627451</v>
      </c>
      <c r="E663" s="282"/>
      <c r="F663" s="282"/>
      <c r="G663" s="5"/>
      <c r="H663" s="78"/>
      <c r="I663" s="78"/>
      <c r="J663" s="5"/>
      <c r="K663" s="6"/>
      <c r="L663" s="6"/>
      <c r="M663" s="6"/>
      <c r="N663" s="6"/>
      <c r="O663" s="6"/>
      <c r="P663" s="6"/>
      <c r="Q663" s="6"/>
      <c r="R663" s="6"/>
      <c r="S663" s="6"/>
      <c r="T663" s="6"/>
      <c r="U663" s="6"/>
      <c r="V663" s="6"/>
      <c r="W663" s="6"/>
      <c r="X663" s="6"/>
      <c r="Y663" s="6"/>
      <c r="Z663" s="6"/>
    </row>
    <row r="664" ht="18.75" customHeight="1">
      <c r="A664" s="433" t="s">
        <v>33</v>
      </c>
      <c r="B664" s="434">
        <f>IF(E657=0,0,H573)</f>
        <v>5</v>
      </c>
      <c r="C664" s="78">
        <f>IF(E657=0,0,I573)</f>
        <v>80</v>
      </c>
      <c r="D664" s="289">
        <f>IF(D666=0,0,B664/C664)</f>
        <v>0.0625</v>
      </c>
      <c r="E664" s="282"/>
      <c r="F664" s="282"/>
      <c r="G664" s="5"/>
      <c r="H664" s="78"/>
      <c r="I664" s="78"/>
      <c r="J664" s="5"/>
      <c r="K664" s="6"/>
      <c r="L664" s="6"/>
      <c r="M664" s="6"/>
      <c r="N664" s="6"/>
      <c r="O664" s="6"/>
      <c r="P664" s="6"/>
      <c r="Q664" s="6"/>
      <c r="R664" s="6"/>
      <c r="S664" s="6"/>
      <c r="T664" s="6"/>
      <c r="U664" s="6"/>
      <c r="V664" s="6"/>
      <c r="W664" s="6"/>
      <c r="X664" s="6"/>
      <c r="Y664" s="6"/>
      <c r="Z664" s="6"/>
    </row>
    <row r="665" ht="18.75" customHeight="1">
      <c r="A665" s="433" t="s">
        <v>4502</v>
      </c>
      <c r="B665" s="434">
        <f>IF(E657=0,0,H627)</f>
        <v>6</v>
      </c>
      <c r="C665" s="78">
        <f>IF(E657=0,0,I627)</f>
        <v>36</v>
      </c>
      <c r="D665" s="289">
        <f>IF(D666=0,0,B665/C665)</f>
        <v>0.1666666667</v>
      </c>
      <c r="E665" s="282"/>
      <c r="F665" s="282"/>
      <c r="G665" s="5"/>
      <c r="H665" s="78"/>
      <c r="I665" s="78"/>
      <c r="J665" s="5"/>
      <c r="K665" s="6"/>
      <c r="L665" s="6"/>
      <c r="M665" s="6"/>
      <c r="N665" s="6"/>
      <c r="O665" s="6"/>
      <c r="P665" s="6"/>
      <c r="Q665" s="6"/>
      <c r="R665" s="6"/>
      <c r="S665" s="6"/>
      <c r="T665" s="6"/>
      <c r="U665" s="6"/>
      <c r="V665" s="6"/>
      <c r="W665" s="6"/>
      <c r="X665" s="6"/>
      <c r="Y665" s="6"/>
      <c r="Z665" s="6"/>
    </row>
    <row r="666" ht="18.75" customHeight="1">
      <c r="A666" s="433" t="s">
        <v>2679</v>
      </c>
      <c r="B666" s="434">
        <f>IF(H2=0,0,SUM(B658:B665))</f>
        <v>274</v>
      </c>
      <c r="C666" s="78">
        <f>IF(H2=0,0,SUM(C658:C665))</f>
        <v>776</v>
      </c>
      <c r="D666" s="289">
        <f>IF(H2=0,0,B666/C666)</f>
        <v>0.3530927835</v>
      </c>
      <c r="E666" s="282"/>
      <c r="F666" s="282"/>
      <c r="G666" s="5"/>
      <c r="H666" s="78"/>
      <c r="I666" s="78"/>
      <c r="J666" s="5"/>
      <c r="K666" s="6"/>
      <c r="L666" s="6"/>
      <c r="M666" s="6"/>
      <c r="N666" s="6"/>
      <c r="O666" s="6"/>
      <c r="P666" s="6"/>
      <c r="Q666" s="6"/>
      <c r="R666" s="6"/>
      <c r="S666" s="6"/>
      <c r="T666" s="6"/>
      <c r="U666" s="6"/>
      <c r="V666" s="6"/>
      <c r="W666" s="6"/>
      <c r="X666" s="6"/>
      <c r="Y666" s="6"/>
      <c r="Z666" s="6"/>
    </row>
    <row r="667" ht="18.75" customHeight="1">
      <c r="A667" s="433"/>
      <c r="B667" s="434"/>
      <c r="C667" s="78"/>
      <c r="D667" s="78"/>
      <c r="E667" s="282"/>
      <c r="F667" s="282"/>
      <c r="G667" s="5"/>
      <c r="H667" s="78"/>
      <c r="I667" s="78"/>
      <c r="J667" s="5"/>
      <c r="K667" s="6"/>
      <c r="L667" s="6"/>
      <c r="M667" s="6"/>
      <c r="N667" s="6"/>
      <c r="O667" s="6"/>
      <c r="P667" s="6"/>
      <c r="Q667" s="6"/>
      <c r="R667" s="6"/>
      <c r="S667" s="6"/>
      <c r="T667" s="6"/>
      <c r="U667" s="6"/>
      <c r="V667" s="6"/>
      <c r="W667" s="6"/>
      <c r="X667" s="6"/>
      <c r="Y667" s="6"/>
      <c r="Z667" s="6"/>
    </row>
    <row r="668" ht="18.75" customHeight="1">
      <c r="A668" s="433">
        <v>0.0</v>
      </c>
      <c r="B668" s="434"/>
      <c r="C668" s="78"/>
      <c r="D668" s="78"/>
      <c r="E668" s="282"/>
      <c r="F668" s="282"/>
      <c r="G668" s="5"/>
      <c r="H668" s="78"/>
      <c r="I668" s="78"/>
      <c r="J668" s="5"/>
      <c r="K668" s="6"/>
      <c r="L668" s="6"/>
      <c r="M668" s="6"/>
      <c r="N668" s="6"/>
      <c r="O668" s="6"/>
      <c r="P668" s="6"/>
      <c r="Q668" s="6"/>
      <c r="R668" s="6"/>
      <c r="S668" s="6"/>
      <c r="T668" s="6"/>
      <c r="U668" s="6"/>
      <c r="V668" s="6"/>
      <c r="W668" s="6"/>
      <c r="X668" s="6"/>
      <c r="Y668" s="6"/>
      <c r="Z668" s="6"/>
    </row>
    <row r="669" ht="18.75" customHeight="1">
      <c r="A669" s="433">
        <v>1.0</v>
      </c>
      <c r="B669" s="434"/>
      <c r="C669" s="78"/>
      <c r="D669" s="78"/>
      <c r="E669" s="78"/>
      <c r="F669" s="78"/>
      <c r="G669" s="5"/>
      <c r="H669" s="78"/>
      <c r="I669" s="78"/>
      <c r="J669" s="5"/>
      <c r="K669" s="6"/>
      <c r="L669" s="6"/>
      <c r="M669" s="6"/>
      <c r="N669" s="6"/>
      <c r="O669" s="6"/>
      <c r="P669" s="6"/>
      <c r="Q669" s="6"/>
      <c r="R669" s="6"/>
      <c r="S669" s="6"/>
      <c r="T669" s="6"/>
      <c r="U669" s="6"/>
      <c r="V669" s="6"/>
      <c r="W669" s="6"/>
      <c r="X669" s="6"/>
      <c r="Y669" s="6"/>
      <c r="Z669" s="6"/>
    </row>
    <row r="670" ht="18.75" customHeight="1">
      <c r="A670" s="433">
        <v>2.0</v>
      </c>
      <c r="B670" s="434"/>
      <c r="C670" s="78"/>
      <c r="D670" s="78"/>
      <c r="E670" s="78"/>
      <c r="F670" s="78"/>
      <c r="G670" s="5"/>
      <c r="H670" s="78"/>
      <c r="I670" s="78"/>
      <c r="J670" s="5"/>
      <c r="K670" s="6"/>
      <c r="L670" s="6"/>
      <c r="M670" s="6"/>
      <c r="N670" s="6"/>
      <c r="O670" s="6"/>
      <c r="P670" s="6"/>
      <c r="Q670" s="6"/>
      <c r="R670" s="6"/>
      <c r="S670" s="6"/>
      <c r="T670" s="6"/>
      <c r="U670" s="6"/>
      <c r="V670" s="6"/>
      <c r="W670" s="6"/>
      <c r="X670" s="6"/>
      <c r="Y670" s="6"/>
      <c r="Z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42:$G$653"/>
  <mergeCells count="118">
    <mergeCell ref="B371:G371"/>
    <mergeCell ref="B368:G368"/>
    <mergeCell ref="B315:G315"/>
    <mergeCell ref="B319:G319"/>
    <mergeCell ref="B304:G304"/>
    <mergeCell ref="B309:G309"/>
    <mergeCell ref="B312:G312"/>
    <mergeCell ref="B377:G377"/>
    <mergeCell ref="B324:G324"/>
    <mergeCell ref="B327:G327"/>
    <mergeCell ref="B328:G328"/>
    <mergeCell ref="B339:G339"/>
    <mergeCell ref="B347:G347"/>
    <mergeCell ref="B358:G358"/>
    <mergeCell ref="B574:G574"/>
    <mergeCell ref="B573:G573"/>
    <mergeCell ref="B536:G536"/>
    <mergeCell ref="B547:G547"/>
    <mergeCell ref="B577:G577"/>
    <mergeCell ref="B581:G581"/>
    <mergeCell ref="B519:G519"/>
    <mergeCell ref="B531:G531"/>
    <mergeCell ref="B558:G558"/>
    <mergeCell ref="B586:G586"/>
    <mergeCell ref="B644:G644"/>
    <mergeCell ref="B650:G650"/>
    <mergeCell ref="B617:G617"/>
    <mergeCell ref="B605:G605"/>
    <mergeCell ref="B609:G609"/>
    <mergeCell ref="B622:G622"/>
    <mergeCell ref="B627:G627"/>
    <mergeCell ref="B628:G628"/>
    <mergeCell ref="B634:G634"/>
    <mergeCell ref="B465:G465"/>
    <mergeCell ref="B448:G448"/>
    <mergeCell ref="B453:G453"/>
    <mergeCell ref="B458:G458"/>
    <mergeCell ref="B444:G444"/>
    <mergeCell ref="B511:G511"/>
    <mergeCell ref="B510:G510"/>
    <mergeCell ref="B470:G470"/>
    <mergeCell ref="B476:G476"/>
    <mergeCell ref="B487:G487"/>
    <mergeCell ref="B494:G494"/>
    <mergeCell ref="B499:G499"/>
    <mergeCell ref="B391:G391"/>
    <mergeCell ref="B400:G400"/>
    <mergeCell ref="B414:G414"/>
    <mergeCell ref="B416:G416"/>
    <mergeCell ref="B423:G423"/>
    <mergeCell ref="B427:G427"/>
    <mergeCell ref="A5:B5"/>
    <mergeCell ref="C5:E5"/>
    <mergeCell ref="G5:I5"/>
    <mergeCell ref="A6:B6"/>
    <mergeCell ref="C6:E6"/>
    <mergeCell ref="G6:I6"/>
    <mergeCell ref="A7:I7"/>
    <mergeCell ref="A8:C8"/>
    <mergeCell ref="D8:I8"/>
    <mergeCell ref="D9:I16"/>
    <mergeCell ref="A17:I17"/>
    <mergeCell ref="B18:I18"/>
    <mergeCell ref="B19:I19"/>
    <mergeCell ref="B20:I20"/>
    <mergeCell ref="B121:G121"/>
    <mergeCell ref="B127:G127"/>
    <mergeCell ref="B132:G132"/>
    <mergeCell ref="B139:G139"/>
    <mergeCell ref="B154:G154"/>
    <mergeCell ref="B155:G155"/>
    <mergeCell ref="B176:G176"/>
    <mergeCell ref="B255:G255"/>
    <mergeCell ref="B270:G270"/>
    <mergeCell ref="B284:G284"/>
    <mergeCell ref="B289:G289"/>
    <mergeCell ref="B182:G182"/>
    <mergeCell ref="B188:G188"/>
    <mergeCell ref="B204:G204"/>
    <mergeCell ref="B217:G217"/>
    <mergeCell ref="B233:G233"/>
    <mergeCell ref="B234:G234"/>
    <mergeCell ref="B239:G239"/>
    <mergeCell ref="B28:I28"/>
    <mergeCell ref="B29:I29"/>
    <mergeCell ref="B30:I30"/>
    <mergeCell ref="B31:I31"/>
    <mergeCell ref="B32:I32"/>
    <mergeCell ref="B33:I33"/>
    <mergeCell ref="B34:I34"/>
    <mergeCell ref="A1:I1"/>
    <mergeCell ref="A2:G2"/>
    <mergeCell ref="H2:I2"/>
    <mergeCell ref="A3:I3"/>
    <mergeCell ref="A4:B4"/>
    <mergeCell ref="C4:E4"/>
    <mergeCell ref="G4:I4"/>
    <mergeCell ref="B21:I21"/>
    <mergeCell ref="B22:I22"/>
    <mergeCell ref="B23:I23"/>
    <mergeCell ref="B24:I24"/>
    <mergeCell ref="B25:I25"/>
    <mergeCell ref="B26:I26"/>
    <mergeCell ref="B27:I27"/>
    <mergeCell ref="B63:G63"/>
    <mergeCell ref="B78:G78"/>
    <mergeCell ref="B82:G82"/>
    <mergeCell ref="B94:G94"/>
    <mergeCell ref="B102:G102"/>
    <mergeCell ref="B105:G105"/>
    <mergeCell ref="B106:G106"/>
    <mergeCell ref="B35:I35"/>
    <mergeCell ref="B36:I36"/>
    <mergeCell ref="B37:I37"/>
    <mergeCell ref="A38:I40"/>
    <mergeCell ref="A41:G41"/>
    <mergeCell ref="B43:G43"/>
    <mergeCell ref="B44:G44"/>
  </mergeCells>
  <dataValidations>
    <dataValidation type="list" allowBlank="1" showErrorMessage="1" sqref="D42 D45:D62 D64:D77 D79:D81 D83:D93 D95:D101 D103:D104 D107:D120 D122:D126 D128:D131 D133:D138 D140:D153 D156:D175 D177:D181 D183:D187 D189:D203 D205:D216 D218:D231 D235:D238 D240:D254 D256:D269 D271:D283 D285:D288 D290:D303 D305:D308 D310:D311 D313:D314 D316:D318 D320:D323 D325:D326 D329:D338 D340:D346 D348:D357 D359:D367 D369:D370 D372:D376 D378:D390 D392:D399 D401:D413 D415 D417:D422 D424:D426 D428:D443 D445:D447 D449:D452 D454:D457 D459:D464 D466:D469 D471:D475 D477:D486 D488:D493 D495:D498 D500:D509 D512:D518 D520:D530 D532:D535 D537:D546 D548:D557 D559:D572 D575:D576 D578:D580 D582:D585 D587:D604 D606:D608 D610:D616 D618:D621 D623:D626 D629:D633 D635:D643 D645:D649 D651:D657 D667:D670">
      <formula1>$A$668:$A$670</formula1>
    </dataValidation>
  </dataValidation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12.88"/>
    <col customWidth="1" min="2" max="2" width="23.88"/>
    <col customWidth="1" min="3" max="3" width="22.13"/>
    <col customWidth="1" min="4" max="4" width="6.0"/>
    <col customWidth="1" min="5" max="5" width="6.38"/>
    <col customWidth="1" min="6" max="6" width="23.25"/>
    <col customWidth="1" min="7" max="7" width="17.88"/>
    <col customWidth="1" min="8" max="8" width="5.75"/>
    <col customWidth="1" min="9" max="9" width="5.0"/>
    <col customWidth="1" min="10" max="10" width="6.88"/>
    <col customWidth="1" min="11" max="26" width="7.63"/>
  </cols>
  <sheetData>
    <row r="1" ht="33.75" customHeight="1">
      <c r="A1" s="1" t="s">
        <v>0</v>
      </c>
      <c r="B1" s="3"/>
      <c r="C1" s="3"/>
      <c r="D1" s="3"/>
      <c r="E1" s="3"/>
      <c r="F1" s="3"/>
      <c r="G1" s="3"/>
      <c r="H1" s="3"/>
      <c r="I1" s="4"/>
      <c r="J1" s="5"/>
      <c r="K1" s="6"/>
      <c r="L1" s="6"/>
      <c r="M1" s="6"/>
      <c r="N1" s="6"/>
      <c r="O1" s="6"/>
      <c r="P1" s="6"/>
      <c r="Q1" s="6"/>
      <c r="R1" s="6"/>
      <c r="S1" s="6"/>
      <c r="T1" s="6"/>
      <c r="U1" s="6"/>
      <c r="V1" s="6"/>
      <c r="W1" s="6"/>
      <c r="X1" s="6"/>
      <c r="Y1" s="6"/>
      <c r="Z1" s="6"/>
    </row>
    <row r="2" ht="33.75" customHeight="1">
      <c r="A2" s="1" t="s">
        <v>3654</v>
      </c>
      <c r="B2" s="3"/>
      <c r="C2" s="3"/>
      <c r="D2" s="3"/>
      <c r="E2" s="3"/>
      <c r="F2" s="3"/>
      <c r="G2" s="3"/>
      <c r="H2" s="8">
        <v>8.0</v>
      </c>
      <c r="I2" s="4"/>
      <c r="J2" s="5"/>
      <c r="K2" s="6"/>
      <c r="L2" s="6"/>
      <c r="M2" s="6"/>
      <c r="N2" s="6"/>
      <c r="O2" s="6"/>
      <c r="P2" s="6"/>
      <c r="Q2" s="6"/>
      <c r="R2" s="6"/>
      <c r="S2" s="6"/>
      <c r="T2" s="6"/>
      <c r="U2" s="6"/>
      <c r="V2" s="6"/>
      <c r="W2" s="6"/>
      <c r="X2" s="6"/>
      <c r="Y2" s="6"/>
      <c r="Z2" s="6"/>
    </row>
    <row r="3" ht="28.5" customHeight="1">
      <c r="A3" s="11" t="s">
        <v>4</v>
      </c>
      <c r="B3" s="3"/>
      <c r="C3" s="3"/>
      <c r="D3" s="3"/>
      <c r="E3" s="3"/>
      <c r="F3" s="3"/>
      <c r="G3" s="3"/>
      <c r="H3" s="3"/>
      <c r="I3" s="4"/>
      <c r="J3" s="5"/>
      <c r="K3" s="6"/>
      <c r="L3" s="6"/>
      <c r="M3" s="6"/>
      <c r="N3" s="6"/>
      <c r="O3" s="6"/>
      <c r="P3" s="6"/>
      <c r="Q3" s="6"/>
      <c r="R3" s="6"/>
      <c r="S3" s="6"/>
      <c r="T3" s="6"/>
      <c r="U3" s="6"/>
      <c r="V3" s="6"/>
      <c r="W3" s="6"/>
      <c r="X3" s="6"/>
      <c r="Y3" s="6"/>
      <c r="Z3" s="6"/>
    </row>
    <row r="4" ht="28.5" customHeight="1">
      <c r="A4" s="14" t="s">
        <v>5</v>
      </c>
      <c r="B4" s="4"/>
      <c r="C4" s="11"/>
      <c r="D4" s="3"/>
      <c r="E4" s="4"/>
      <c r="F4" s="16" t="s">
        <v>8</v>
      </c>
      <c r="G4" s="11"/>
      <c r="H4" s="3"/>
      <c r="I4" s="4"/>
      <c r="J4" s="5"/>
      <c r="K4" s="6"/>
      <c r="L4" s="6"/>
      <c r="M4" s="6"/>
      <c r="N4" s="6"/>
      <c r="O4" s="6"/>
      <c r="P4" s="6"/>
      <c r="Q4" s="6"/>
      <c r="R4" s="6"/>
      <c r="S4" s="6"/>
      <c r="T4" s="6"/>
      <c r="U4" s="6"/>
      <c r="V4" s="6"/>
      <c r="W4" s="6"/>
      <c r="X4" s="6"/>
      <c r="Y4" s="6"/>
      <c r="Z4" s="6"/>
    </row>
    <row r="5" ht="28.5" customHeight="1">
      <c r="A5" s="20" t="s">
        <v>9</v>
      </c>
      <c r="B5" s="4"/>
      <c r="C5" s="21"/>
      <c r="D5" s="3"/>
      <c r="E5" s="4"/>
      <c r="F5" s="23" t="s">
        <v>11</v>
      </c>
      <c r="G5" s="11"/>
      <c r="H5" s="3"/>
      <c r="I5" s="4"/>
      <c r="J5" s="5"/>
      <c r="K5" s="6"/>
      <c r="L5" s="6"/>
      <c r="M5" s="6"/>
      <c r="N5" s="6"/>
      <c r="O5" s="6"/>
      <c r="P5" s="6"/>
      <c r="Q5" s="6"/>
      <c r="R5" s="6"/>
      <c r="S5" s="6"/>
      <c r="T5" s="6"/>
      <c r="U5" s="6"/>
      <c r="V5" s="6"/>
      <c r="W5" s="6"/>
      <c r="X5" s="6"/>
      <c r="Y5" s="6"/>
      <c r="Z5" s="6"/>
    </row>
    <row r="6" ht="42.0" customHeight="1">
      <c r="A6" s="20" t="s">
        <v>12</v>
      </c>
      <c r="B6" s="4"/>
      <c r="C6" s="26"/>
      <c r="D6" s="3"/>
      <c r="E6" s="4"/>
      <c r="F6" s="23" t="s">
        <v>13</v>
      </c>
      <c r="G6" s="11"/>
      <c r="H6" s="3"/>
      <c r="I6" s="4"/>
      <c r="J6" s="5"/>
      <c r="K6" s="6"/>
      <c r="L6" s="6"/>
      <c r="M6" s="6"/>
      <c r="N6" s="6"/>
      <c r="O6" s="6"/>
      <c r="P6" s="6"/>
      <c r="Q6" s="6"/>
      <c r="R6" s="6"/>
      <c r="S6" s="6"/>
      <c r="T6" s="6"/>
      <c r="U6" s="6"/>
      <c r="V6" s="6"/>
      <c r="W6" s="6"/>
      <c r="X6" s="6"/>
      <c r="Y6" s="6"/>
      <c r="Z6" s="6"/>
    </row>
    <row r="7" ht="33.75" customHeight="1">
      <c r="A7" s="29" t="s">
        <v>3658</v>
      </c>
      <c r="B7" s="9"/>
      <c r="C7" s="9"/>
      <c r="D7" s="9"/>
      <c r="E7" s="9"/>
      <c r="F7" s="9"/>
      <c r="G7" s="9"/>
      <c r="H7" s="9"/>
      <c r="I7" s="10"/>
      <c r="J7" s="5"/>
      <c r="K7" s="6"/>
      <c r="L7" s="6"/>
      <c r="M7" s="6"/>
      <c r="N7" s="6"/>
      <c r="O7" s="6"/>
      <c r="P7" s="6"/>
      <c r="Q7" s="6"/>
      <c r="R7" s="6"/>
      <c r="S7" s="6"/>
      <c r="T7" s="6"/>
      <c r="U7" s="6"/>
      <c r="V7" s="6"/>
      <c r="W7" s="6"/>
      <c r="X7" s="6"/>
      <c r="Y7" s="6"/>
      <c r="Z7" s="6"/>
    </row>
    <row r="8" ht="33.0" customHeight="1">
      <c r="A8" s="395" t="s">
        <v>15</v>
      </c>
      <c r="B8" s="3"/>
      <c r="C8" s="4"/>
      <c r="D8" s="37" t="s">
        <v>3659</v>
      </c>
      <c r="E8" s="3"/>
      <c r="F8" s="3"/>
      <c r="G8" s="3"/>
      <c r="H8" s="3"/>
      <c r="I8" s="4"/>
      <c r="J8" s="5"/>
      <c r="K8" s="6"/>
      <c r="L8" s="6"/>
      <c r="M8" s="6"/>
      <c r="N8" s="6"/>
      <c r="O8" s="6"/>
      <c r="P8" s="6"/>
      <c r="Q8" s="6"/>
      <c r="R8" s="6"/>
      <c r="S8" s="6"/>
      <c r="T8" s="6"/>
      <c r="U8" s="6"/>
      <c r="V8" s="6"/>
      <c r="W8" s="6"/>
      <c r="X8" s="6"/>
      <c r="Y8" s="6"/>
      <c r="Z8" s="6"/>
    </row>
    <row r="9" ht="33.0" customHeight="1">
      <c r="A9" s="296" t="s">
        <v>18</v>
      </c>
      <c r="B9" s="298" t="s">
        <v>19</v>
      </c>
      <c r="C9" s="291">
        <f>OT!D672</f>
        <v>0.3947368421</v>
      </c>
      <c r="D9" s="47">
        <f>D680</f>
        <v>0.5319410319</v>
      </c>
      <c r="E9" s="43"/>
      <c r="F9" s="43"/>
      <c r="G9" s="43"/>
      <c r="H9" s="43"/>
      <c r="I9" s="45"/>
      <c r="J9" s="5"/>
      <c r="K9" s="6"/>
      <c r="L9" s="6"/>
      <c r="M9" s="6"/>
      <c r="N9" s="6"/>
      <c r="O9" s="6"/>
      <c r="P9" s="6"/>
      <c r="Q9" s="6"/>
      <c r="R9" s="6"/>
      <c r="S9" s="6"/>
      <c r="T9" s="6"/>
      <c r="U9" s="6"/>
      <c r="V9" s="6"/>
      <c r="W9" s="6"/>
      <c r="X9" s="6"/>
      <c r="Y9" s="6"/>
      <c r="Z9" s="6"/>
    </row>
    <row r="10" ht="33.0" customHeight="1">
      <c r="A10" s="296" t="s">
        <v>23</v>
      </c>
      <c r="B10" s="298" t="s">
        <v>24</v>
      </c>
      <c r="C10" s="291">
        <f>OT!D673</f>
        <v>0.6875</v>
      </c>
      <c r="D10" s="48"/>
      <c r="I10" s="50"/>
      <c r="J10" s="5"/>
      <c r="K10" s="6"/>
      <c r="L10" s="6"/>
      <c r="M10" s="6"/>
      <c r="N10" s="6"/>
      <c r="O10" s="6"/>
      <c r="P10" s="6"/>
      <c r="Q10" s="6"/>
      <c r="R10" s="6"/>
      <c r="S10" s="6"/>
      <c r="T10" s="6"/>
      <c r="U10" s="6"/>
      <c r="V10" s="6"/>
      <c r="W10" s="6"/>
      <c r="X10" s="6"/>
      <c r="Y10" s="6"/>
      <c r="Z10" s="6"/>
    </row>
    <row r="11" ht="33.0" customHeight="1">
      <c r="A11" s="296" t="s">
        <v>25</v>
      </c>
      <c r="B11" s="298" t="s">
        <v>26</v>
      </c>
      <c r="C11" s="291">
        <f>OT!D674</f>
        <v>0.5393258427</v>
      </c>
      <c r="D11" s="48"/>
      <c r="I11" s="50"/>
      <c r="J11" s="5"/>
      <c r="K11" s="6"/>
      <c r="L11" s="6"/>
      <c r="M11" s="6"/>
      <c r="N11" s="6"/>
      <c r="O11" s="6"/>
      <c r="P11" s="6"/>
      <c r="Q11" s="6"/>
      <c r="R11" s="6"/>
      <c r="S11" s="6"/>
      <c r="T11" s="6"/>
      <c r="U11" s="6"/>
      <c r="V11" s="6"/>
      <c r="W11" s="6"/>
      <c r="X11" s="6"/>
      <c r="Y11" s="6"/>
      <c r="Z11" s="6"/>
    </row>
    <row r="12" ht="33.0" customHeight="1">
      <c r="A12" s="296" t="s">
        <v>27</v>
      </c>
      <c r="B12" s="298" t="s">
        <v>28</v>
      </c>
      <c r="C12" s="291">
        <f>OT!D675</f>
        <v>0.4910714286</v>
      </c>
      <c r="D12" s="48"/>
      <c r="I12" s="50"/>
      <c r="J12" s="5"/>
      <c r="K12" s="6"/>
      <c r="L12" s="6"/>
      <c r="M12" s="6"/>
      <c r="N12" s="6"/>
      <c r="O12" s="6"/>
      <c r="P12" s="6"/>
      <c r="Q12" s="6"/>
      <c r="R12" s="6"/>
      <c r="S12" s="6"/>
      <c r="T12" s="6"/>
      <c r="U12" s="6"/>
      <c r="V12" s="6"/>
      <c r="W12" s="6"/>
      <c r="X12" s="6"/>
      <c r="Y12" s="6"/>
      <c r="Z12" s="6"/>
    </row>
    <row r="13" ht="33.0" customHeight="1">
      <c r="A13" s="296" t="s">
        <v>29</v>
      </c>
      <c r="B13" s="298" t="s">
        <v>30</v>
      </c>
      <c r="C13" s="291">
        <f>OT!D676</f>
        <v>0.7</v>
      </c>
      <c r="D13" s="48"/>
      <c r="I13" s="50"/>
      <c r="J13" s="5"/>
      <c r="K13" s="6"/>
      <c r="L13" s="6"/>
      <c r="M13" s="6"/>
      <c r="N13" s="6"/>
      <c r="O13" s="6"/>
      <c r="P13" s="6"/>
      <c r="Q13" s="6"/>
      <c r="R13" s="6"/>
      <c r="S13" s="6"/>
      <c r="T13" s="6"/>
      <c r="U13" s="6"/>
      <c r="V13" s="6"/>
      <c r="W13" s="6"/>
      <c r="X13" s="6"/>
      <c r="Y13" s="6"/>
      <c r="Z13" s="6"/>
    </row>
    <row r="14" ht="33.0" customHeight="1">
      <c r="A14" s="296" t="s">
        <v>31</v>
      </c>
      <c r="B14" s="298" t="s">
        <v>32</v>
      </c>
      <c r="C14" s="291">
        <f>OT!D677</f>
        <v>0.6875</v>
      </c>
      <c r="D14" s="48"/>
      <c r="I14" s="50"/>
      <c r="J14" s="5"/>
      <c r="K14" s="6"/>
      <c r="L14" s="6"/>
      <c r="M14" s="6"/>
      <c r="N14" s="6"/>
      <c r="O14" s="6"/>
      <c r="P14" s="6"/>
      <c r="Q14" s="6"/>
      <c r="R14" s="6"/>
      <c r="S14" s="6"/>
      <c r="T14" s="6"/>
      <c r="U14" s="6"/>
      <c r="V14" s="6"/>
      <c r="W14" s="6"/>
      <c r="X14" s="6"/>
      <c r="Y14" s="6"/>
      <c r="Z14" s="6"/>
    </row>
    <row r="15" ht="33.0" customHeight="1">
      <c r="A15" s="296" t="s">
        <v>33</v>
      </c>
      <c r="B15" s="298" t="s">
        <v>34</v>
      </c>
      <c r="C15" s="291">
        <f>OT!D678</f>
        <v>0.07352941176</v>
      </c>
      <c r="D15" s="48"/>
      <c r="I15" s="50"/>
      <c r="J15" s="5"/>
      <c r="K15" s="6"/>
      <c r="L15" s="6"/>
      <c r="M15" s="6"/>
      <c r="N15" s="6"/>
      <c r="O15" s="6"/>
      <c r="P15" s="6"/>
      <c r="Q15" s="6"/>
      <c r="R15" s="6"/>
      <c r="S15" s="6"/>
      <c r="T15" s="6"/>
      <c r="U15" s="6"/>
      <c r="V15" s="6"/>
      <c r="W15" s="6"/>
      <c r="X15" s="6"/>
      <c r="Y15" s="6"/>
      <c r="Z15" s="6"/>
    </row>
    <row r="16" ht="33.0" customHeight="1">
      <c r="A16" s="296" t="s">
        <v>35</v>
      </c>
      <c r="B16" s="298" t="s">
        <v>36</v>
      </c>
      <c r="C16" s="291">
        <f>OT!D679</f>
        <v>0</v>
      </c>
      <c r="D16" s="53"/>
      <c r="E16" s="54"/>
      <c r="F16" s="54"/>
      <c r="G16" s="54"/>
      <c r="H16" s="54"/>
      <c r="I16" s="55"/>
      <c r="J16" s="5"/>
      <c r="K16" s="6"/>
      <c r="L16" s="6"/>
      <c r="M16" s="6"/>
      <c r="N16" s="6"/>
      <c r="O16" s="6"/>
      <c r="P16" s="6"/>
      <c r="Q16" s="6"/>
      <c r="R16" s="6"/>
      <c r="S16" s="6"/>
      <c r="T16" s="6"/>
      <c r="U16" s="6"/>
      <c r="V16" s="6"/>
      <c r="W16" s="6"/>
      <c r="X16" s="6"/>
      <c r="Y16" s="6"/>
      <c r="Z16" s="6"/>
    </row>
    <row r="17" ht="33.0" customHeight="1">
      <c r="A17" s="58"/>
      <c r="B17" s="3"/>
      <c r="C17" s="3"/>
      <c r="D17" s="3"/>
      <c r="E17" s="3"/>
      <c r="F17" s="3"/>
      <c r="G17" s="3"/>
      <c r="H17" s="3"/>
      <c r="I17" s="4"/>
      <c r="J17" s="5"/>
      <c r="K17" s="6"/>
      <c r="L17" s="6"/>
      <c r="M17" s="6"/>
      <c r="N17" s="6"/>
      <c r="O17" s="6"/>
      <c r="P17" s="6"/>
      <c r="Q17" s="6"/>
      <c r="R17" s="6"/>
      <c r="S17" s="6"/>
      <c r="T17" s="6"/>
      <c r="U17" s="6"/>
      <c r="V17" s="6"/>
      <c r="W17" s="6"/>
      <c r="X17" s="6"/>
      <c r="Y17" s="6"/>
      <c r="Z17" s="6"/>
    </row>
    <row r="18" ht="33.0" customHeight="1">
      <c r="A18" s="60"/>
      <c r="B18" s="51" t="s">
        <v>37</v>
      </c>
      <c r="C18" s="3"/>
      <c r="D18" s="3"/>
      <c r="E18" s="3"/>
      <c r="F18" s="3"/>
      <c r="G18" s="3"/>
      <c r="H18" s="3"/>
      <c r="I18" s="4"/>
      <c r="J18" s="5"/>
      <c r="K18" s="6"/>
      <c r="L18" s="6"/>
      <c r="M18" s="6"/>
      <c r="N18" s="6"/>
      <c r="O18" s="6"/>
      <c r="P18" s="6"/>
      <c r="Q18" s="6"/>
      <c r="R18" s="6"/>
      <c r="S18" s="6"/>
      <c r="T18" s="6"/>
      <c r="U18" s="6"/>
      <c r="V18" s="6"/>
      <c r="W18" s="6"/>
      <c r="X18" s="6"/>
      <c r="Y18" s="6"/>
      <c r="Z18" s="6"/>
    </row>
    <row r="19" ht="33.0" customHeight="1">
      <c r="A19" s="23">
        <v>1.0</v>
      </c>
      <c r="B19" s="59"/>
      <c r="C19" s="3"/>
      <c r="D19" s="3"/>
      <c r="E19" s="3"/>
      <c r="F19" s="3"/>
      <c r="G19" s="3"/>
      <c r="H19" s="3"/>
      <c r="I19" s="4"/>
      <c r="J19" s="5"/>
      <c r="K19" s="6"/>
      <c r="L19" s="6"/>
      <c r="M19" s="6"/>
      <c r="N19" s="6"/>
      <c r="O19" s="6"/>
      <c r="P19" s="6"/>
      <c r="Q19" s="6"/>
      <c r="R19" s="6"/>
      <c r="S19" s="6"/>
      <c r="T19" s="6"/>
      <c r="U19" s="6"/>
      <c r="V19" s="6"/>
      <c r="W19" s="6"/>
      <c r="X19" s="6"/>
      <c r="Y19" s="6"/>
      <c r="Z19" s="6"/>
    </row>
    <row r="20" ht="33.0" customHeight="1">
      <c r="A20" s="23">
        <v>2.0</v>
      </c>
      <c r="B20" s="59"/>
      <c r="C20" s="3"/>
      <c r="D20" s="3"/>
      <c r="E20" s="3"/>
      <c r="F20" s="3"/>
      <c r="G20" s="3"/>
      <c r="H20" s="3"/>
      <c r="I20" s="4"/>
      <c r="J20" s="5"/>
      <c r="K20" s="6"/>
      <c r="L20" s="6"/>
      <c r="M20" s="6"/>
      <c r="N20" s="6"/>
      <c r="O20" s="6"/>
      <c r="P20" s="6"/>
      <c r="Q20" s="6"/>
      <c r="R20" s="6"/>
      <c r="S20" s="6"/>
      <c r="T20" s="6"/>
      <c r="U20" s="6"/>
      <c r="V20" s="6"/>
      <c r="W20" s="6"/>
      <c r="X20" s="6"/>
      <c r="Y20" s="6"/>
      <c r="Z20" s="6"/>
    </row>
    <row r="21" ht="33.0" customHeight="1">
      <c r="A21" s="23">
        <v>3.0</v>
      </c>
      <c r="B21" s="59"/>
      <c r="C21" s="3"/>
      <c r="D21" s="3"/>
      <c r="E21" s="3"/>
      <c r="F21" s="3"/>
      <c r="G21" s="3"/>
      <c r="H21" s="3"/>
      <c r="I21" s="4"/>
      <c r="J21" s="5"/>
      <c r="K21" s="6"/>
      <c r="L21" s="6"/>
      <c r="M21" s="6"/>
      <c r="N21" s="6"/>
      <c r="O21" s="6"/>
      <c r="P21" s="6"/>
      <c r="Q21" s="6"/>
      <c r="R21" s="6"/>
      <c r="S21" s="6"/>
      <c r="T21" s="6"/>
      <c r="U21" s="6"/>
      <c r="V21" s="6"/>
      <c r="W21" s="6"/>
      <c r="X21" s="6"/>
      <c r="Y21" s="6"/>
      <c r="Z21" s="6"/>
    </row>
    <row r="22" ht="33.0" customHeight="1">
      <c r="A22" s="23">
        <v>4.0</v>
      </c>
      <c r="B22" s="59"/>
      <c r="C22" s="3"/>
      <c r="D22" s="3"/>
      <c r="E22" s="3"/>
      <c r="F22" s="3"/>
      <c r="G22" s="3"/>
      <c r="H22" s="3"/>
      <c r="I22" s="4"/>
      <c r="J22" s="5"/>
      <c r="K22" s="6"/>
      <c r="L22" s="6"/>
      <c r="M22" s="6"/>
      <c r="N22" s="6"/>
      <c r="O22" s="6"/>
      <c r="P22" s="6"/>
      <c r="Q22" s="6"/>
      <c r="R22" s="6"/>
      <c r="S22" s="6"/>
      <c r="T22" s="6"/>
      <c r="U22" s="6"/>
      <c r="V22" s="6"/>
      <c r="W22" s="6"/>
      <c r="X22" s="6"/>
      <c r="Y22" s="6"/>
      <c r="Z22" s="6"/>
    </row>
    <row r="23" ht="33.0" customHeight="1">
      <c r="A23" s="23">
        <v>5.0</v>
      </c>
      <c r="B23" s="59"/>
      <c r="C23" s="3"/>
      <c r="D23" s="3"/>
      <c r="E23" s="3"/>
      <c r="F23" s="3"/>
      <c r="G23" s="3"/>
      <c r="H23" s="3"/>
      <c r="I23" s="4"/>
      <c r="J23" s="5"/>
      <c r="K23" s="6"/>
      <c r="L23" s="6"/>
      <c r="M23" s="6"/>
      <c r="N23" s="6"/>
      <c r="O23" s="6"/>
      <c r="P23" s="6"/>
      <c r="Q23" s="6"/>
      <c r="R23" s="6"/>
      <c r="S23" s="6"/>
      <c r="T23" s="6"/>
      <c r="U23" s="6"/>
      <c r="V23" s="6"/>
      <c r="W23" s="6"/>
      <c r="X23" s="6"/>
      <c r="Y23" s="6"/>
      <c r="Z23" s="6"/>
    </row>
    <row r="24" ht="33.0" customHeight="1">
      <c r="A24" s="60"/>
      <c r="B24" s="51" t="s">
        <v>39</v>
      </c>
      <c r="C24" s="3"/>
      <c r="D24" s="3"/>
      <c r="E24" s="3"/>
      <c r="F24" s="3"/>
      <c r="G24" s="3"/>
      <c r="H24" s="3"/>
      <c r="I24" s="4"/>
      <c r="J24" s="5"/>
      <c r="K24" s="6"/>
      <c r="L24" s="6"/>
      <c r="M24" s="6"/>
      <c r="N24" s="6"/>
      <c r="O24" s="6"/>
      <c r="P24" s="6"/>
      <c r="Q24" s="6"/>
      <c r="R24" s="6"/>
      <c r="S24" s="6"/>
      <c r="T24" s="6"/>
      <c r="U24" s="6"/>
      <c r="V24" s="6"/>
      <c r="W24" s="6"/>
      <c r="X24" s="6"/>
      <c r="Y24" s="6"/>
      <c r="Z24" s="6"/>
    </row>
    <row r="25" ht="33.0" customHeight="1">
      <c r="A25" s="23">
        <v>1.0</v>
      </c>
      <c r="B25" s="59"/>
      <c r="C25" s="3"/>
      <c r="D25" s="3"/>
      <c r="E25" s="3"/>
      <c r="F25" s="3"/>
      <c r="G25" s="3"/>
      <c r="H25" s="3"/>
      <c r="I25" s="4"/>
      <c r="J25" s="5"/>
      <c r="K25" s="6"/>
      <c r="L25" s="6"/>
      <c r="M25" s="6"/>
      <c r="N25" s="6"/>
      <c r="O25" s="6"/>
      <c r="P25" s="6"/>
      <c r="Q25" s="6"/>
      <c r="R25" s="6"/>
      <c r="S25" s="6"/>
      <c r="T25" s="6"/>
      <c r="U25" s="6"/>
      <c r="V25" s="6"/>
      <c r="W25" s="6"/>
      <c r="X25" s="6"/>
      <c r="Y25" s="6"/>
      <c r="Z25" s="6"/>
    </row>
    <row r="26" ht="33.0" customHeight="1">
      <c r="A26" s="23">
        <v>2.0</v>
      </c>
      <c r="B26" s="59"/>
      <c r="C26" s="3"/>
      <c r="D26" s="3"/>
      <c r="E26" s="3"/>
      <c r="F26" s="3"/>
      <c r="G26" s="3"/>
      <c r="H26" s="3"/>
      <c r="I26" s="4"/>
      <c r="J26" s="5"/>
      <c r="K26" s="6"/>
      <c r="L26" s="6"/>
      <c r="M26" s="6"/>
      <c r="N26" s="6"/>
      <c r="O26" s="6"/>
      <c r="P26" s="6"/>
      <c r="Q26" s="6"/>
      <c r="R26" s="6"/>
      <c r="S26" s="6"/>
      <c r="T26" s="6"/>
      <c r="U26" s="6"/>
      <c r="V26" s="6"/>
      <c r="W26" s="6"/>
      <c r="X26" s="6"/>
      <c r="Y26" s="6"/>
      <c r="Z26" s="6"/>
    </row>
    <row r="27" ht="33.0" customHeight="1">
      <c r="A27" s="23">
        <v>3.0</v>
      </c>
      <c r="B27" s="59"/>
      <c r="C27" s="3"/>
      <c r="D27" s="3"/>
      <c r="E27" s="3"/>
      <c r="F27" s="3"/>
      <c r="G27" s="3"/>
      <c r="H27" s="3"/>
      <c r="I27" s="4"/>
      <c r="J27" s="5"/>
      <c r="K27" s="6"/>
      <c r="L27" s="6"/>
      <c r="M27" s="6"/>
      <c r="N27" s="6"/>
      <c r="O27" s="6"/>
      <c r="P27" s="6"/>
      <c r="Q27" s="6"/>
      <c r="R27" s="6"/>
      <c r="S27" s="6"/>
      <c r="T27" s="6"/>
      <c r="U27" s="6"/>
      <c r="V27" s="6"/>
      <c r="W27" s="6"/>
      <c r="X27" s="6"/>
      <c r="Y27" s="6"/>
      <c r="Z27" s="6"/>
    </row>
    <row r="28" ht="33.0" customHeight="1">
      <c r="A28" s="23">
        <v>4.0</v>
      </c>
      <c r="B28" s="59"/>
      <c r="C28" s="3"/>
      <c r="D28" s="3"/>
      <c r="E28" s="3"/>
      <c r="F28" s="3"/>
      <c r="G28" s="3"/>
      <c r="H28" s="3"/>
      <c r="I28" s="4"/>
      <c r="J28" s="5"/>
      <c r="K28" s="6"/>
      <c r="L28" s="6"/>
      <c r="M28" s="6"/>
      <c r="N28" s="6"/>
      <c r="O28" s="6"/>
      <c r="P28" s="6"/>
      <c r="Q28" s="6"/>
      <c r="R28" s="6"/>
      <c r="S28" s="6"/>
      <c r="T28" s="6"/>
      <c r="U28" s="6"/>
      <c r="V28" s="6"/>
      <c r="W28" s="6"/>
      <c r="X28" s="6"/>
      <c r="Y28" s="6"/>
      <c r="Z28" s="6"/>
    </row>
    <row r="29" ht="33.0" customHeight="1">
      <c r="A29" s="23">
        <v>5.0</v>
      </c>
      <c r="B29" s="59"/>
      <c r="C29" s="3"/>
      <c r="D29" s="3"/>
      <c r="E29" s="3"/>
      <c r="F29" s="3"/>
      <c r="G29" s="3"/>
      <c r="H29" s="3"/>
      <c r="I29" s="4"/>
      <c r="J29" s="5"/>
      <c r="K29" s="6"/>
      <c r="L29" s="6"/>
      <c r="M29" s="6"/>
      <c r="N29" s="6"/>
      <c r="O29" s="6"/>
      <c r="P29" s="6"/>
      <c r="Q29" s="6"/>
      <c r="R29" s="6"/>
      <c r="S29" s="6"/>
      <c r="T29" s="6"/>
      <c r="U29" s="6"/>
      <c r="V29" s="6"/>
      <c r="W29" s="6"/>
      <c r="X29" s="6"/>
      <c r="Y29" s="6"/>
      <c r="Z29" s="6"/>
    </row>
    <row r="30" ht="33.0" customHeight="1">
      <c r="A30" s="60"/>
      <c r="B30" s="51" t="s">
        <v>40</v>
      </c>
      <c r="C30" s="3"/>
      <c r="D30" s="3"/>
      <c r="E30" s="3"/>
      <c r="F30" s="3"/>
      <c r="G30" s="3"/>
      <c r="H30" s="3"/>
      <c r="I30" s="4"/>
      <c r="J30" s="5"/>
      <c r="K30" s="6"/>
      <c r="L30" s="6"/>
      <c r="M30" s="6"/>
      <c r="N30" s="6"/>
      <c r="O30" s="6"/>
      <c r="P30" s="6"/>
      <c r="Q30" s="6"/>
      <c r="R30" s="6"/>
      <c r="S30" s="6"/>
      <c r="T30" s="6"/>
      <c r="U30" s="6"/>
      <c r="V30" s="6"/>
      <c r="W30" s="6"/>
      <c r="X30" s="6"/>
      <c r="Y30" s="6"/>
      <c r="Z30" s="6"/>
    </row>
    <row r="31" ht="33.0" customHeight="1">
      <c r="A31" s="23">
        <v>1.0</v>
      </c>
      <c r="B31" s="59" t="s">
        <v>3680</v>
      </c>
      <c r="C31" s="3"/>
      <c r="D31" s="3"/>
      <c r="E31" s="3"/>
      <c r="F31" s="3"/>
      <c r="G31" s="3"/>
      <c r="H31" s="3"/>
      <c r="I31" s="4"/>
      <c r="J31" s="5"/>
      <c r="K31" s="6"/>
      <c r="L31" s="6"/>
      <c r="M31" s="6"/>
      <c r="N31" s="6"/>
      <c r="O31" s="6"/>
      <c r="P31" s="6"/>
      <c r="Q31" s="6"/>
      <c r="R31" s="6"/>
      <c r="S31" s="6"/>
      <c r="T31" s="6"/>
      <c r="U31" s="6"/>
      <c r="V31" s="6"/>
      <c r="W31" s="6"/>
      <c r="X31" s="6"/>
      <c r="Y31" s="6"/>
      <c r="Z31" s="6"/>
    </row>
    <row r="32" ht="33.0" customHeight="1">
      <c r="A32" s="23">
        <v>2.0</v>
      </c>
      <c r="B32" s="59"/>
      <c r="C32" s="3"/>
      <c r="D32" s="3"/>
      <c r="E32" s="3"/>
      <c r="F32" s="3"/>
      <c r="G32" s="3"/>
      <c r="H32" s="3"/>
      <c r="I32" s="4"/>
      <c r="J32" s="5"/>
      <c r="K32" s="6"/>
      <c r="L32" s="6"/>
      <c r="M32" s="6"/>
      <c r="N32" s="6"/>
      <c r="O32" s="6"/>
      <c r="P32" s="6"/>
      <c r="Q32" s="6"/>
      <c r="R32" s="6"/>
      <c r="S32" s="6"/>
      <c r="T32" s="6"/>
      <c r="U32" s="6"/>
      <c r="V32" s="6"/>
      <c r="W32" s="6"/>
      <c r="X32" s="6"/>
      <c r="Y32" s="6"/>
      <c r="Z32" s="6"/>
    </row>
    <row r="33" ht="33.0" customHeight="1">
      <c r="A33" s="23">
        <v>3.0</v>
      </c>
      <c r="B33" s="59"/>
      <c r="C33" s="3"/>
      <c r="D33" s="3"/>
      <c r="E33" s="3"/>
      <c r="F33" s="3"/>
      <c r="G33" s="3"/>
      <c r="H33" s="3"/>
      <c r="I33" s="4"/>
      <c r="J33" s="5"/>
      <c r="K33" s="6"/>
      <c r="L33" s="6"/>
      <c r="M33" s="6"/>
      <c r="N33" s="6"/>
      <c r="O33" s="6"/>
      <c r="P33" s="6"/>
      <c r="Q33" s="6"/>
      <c r="R33" s="6"/>
      <c r="S33" s="6"/>
      <c r="T33" s="6"/>
      <c r="U33" s="6"/>
      <c r="V33" s="6"/>
      <c r="W33" s="6"/>
      <c r="X33" s="6"/>
      <c r="Y33" s="6"/>
      <c r="Z33" s="6"/>
    </row>
    <row r="34" ht="33.0" customHeight="1">
      <c r="A34" s="23">
        <v>4.0</v>
      </c>
      <c r="B34" s="59"/>
      <c r="C34" s="3"/>
      <c r="D34" s="3"/>
      <c r="E34" s="3"/>
      <c r="F34" s="3"/>
      <c r="G34" s="3"/>
      <c r="H34" s="3"/>
      <c r="I34" s="4"/>
      <c r="J34" s="5"/>
      <c r="K34" s="6"/>
      <c r="L34" s="6"/>
      <c r="M34" s="6"/>
      <c r="N34" s="6"/>
      <c r="O34" s="6"/>
      <c r="P34" s="6"/>
      <c r="Q34" s="6"/>
      <c r="R34" s="6"/>
      <c r="S34" s="6"/>
      <c r="T34" s="6"/>
      <c r="U34" s="6"/>
      <c r="V34" s="6"/>
      <c r="W34" s="6"/>
      <c r="X34" s="6"/>
      <c r="Y34" s="6"/>
      <c r="Z34" s="6"/>
    </row>
    <row r="35" ht="33.0" customHeight="1">
      <c r="A35" s="23">
        <v>5.0</v>
      </c>
      <c r="B35" s="59"/>
      <c r="C35" s="3"/>
      <c r="D35" s="3"/>
      <c r="E35" s="3"/>
      <c r="F35" s="3"/>
      <c r="G35" s="3"/>
      <c r="H35" s="3"/>
      <c r="I35" s="4"/>
      <c r="J35" s="5"/>
      <c r="K35" s="6"/>
      <c r="L35" s="6"/>
      <c r="M35" s="6"/>
      <c r="N35" s="6"/>
      <c r="O35" s="6"/>
      <c r="P35" s="6"/>
      <c r="Q35" s="6"/>
      <c r="R35" s="6"/>
      <c r="S35" s="6"/>
      <c r="T35" s="6"/>
      <c r="U35" s="6"/>
      <c r="V35" s="6"/>
      <c r="W35" s="6"/>
      <c r="X35" s="6"/>
      <c r="Y35" s="6"/>
      <c r="Z35" s="6"/>
    </row>
    <row r="36" ht="33.0" customHeight="1">
      <c r="A36" s="60"/>
      <c r="B36" s="19" t="s">
        <v>41</v>
      </c>
      <c r="C36" s="3"/>
      <c r="D36" s="3"/>
      <c r="E36" s="3"/>
      <c r="F36" s="3"/>
      <c r="G36" s="3"/>
      <c r="H36" s="3"/>
      <c r="I36" s="4"/>
      <c r="J36" s="5"/>
      <c r="K36" s="6"/>
      <c r="L36" s="6"/>
      <c r="M36" s="6"/>
      <c r="N36" s="6"/>
      <c r="O36" s="6"/>
      <c r="P36" s="6"/>
      <c r="Q36" s="6"/>
      <c r="R36" s="6"/>
      <c r="S36" s="6"/>
      <c r="T36" s="6"/>
      <c r="U36" s="6"/>
      <c r="V36" s="6"/>
      <c r="W36" s="6"/>
      <c r="X36" s="6"/>
      <c r="Y36" s="6"/>
      <c r="Z36" s="6"/>
    </row>
    <row r="37" ht="33.0" customHeight="1">
      <c r="A37" s="60"/>
      <c r="B37" s="19" t="s">
        <v>42</v>
      </c>
      <c r="C37" s="3"/>
      <c r="D37" s="3"/>
      <c r="E37" s="3"/>
      <c r="F37" s="3"/>
      <c r="G37" s="3"/>
      <c r="H37" s="3"/>
      <c r="I37" s="4"/>
      <c r="J37" s="5"/>
      <c r="K37" s="6"/>
      <c r="L37" s="6"/>
      <c r="M37" s="6"/>
      <c r="N37" s="6"/>
      <c r="O37" s="6"/>
      <c r="P37" s="6"/>
      <c r="Q37" s="6"/>
      <c r="R37" s="6"/>
      <c r="S37" s="6"/>
      <c r="T37" s="6"/>
      <c r="U37" s="6"/>
      <c r="V37" s="6"/>
      <c r="W37" s="6"/>
      <c r="X37" s="6"/>
      <c r="Y37" s="6"/>
      <c r="Z37" s="6"/>
    </row>
    <row r="38" ht="33.0" customHeight="1">
      <c r="A38" s="69"/>
      <c r="B38" s="43"/>
      <c r="C38" s="43"/>
      <c r="D38" s="43"/>
      <c r="E38" s="43"/>
      <c r="F38" s="43"/>
      <c r="G38" s="43"/>
      <c r="H38" s="43"/>
      <c r="I38" s="45"/>
      <c r="J38" s="5"/>
      <c r="K38" s="6"/>
      <c r="L38" s="6"/>
      <c r="M38" s="6"/>
      <c r="N38" s="6"/>
      <c r="O38" s="6"/>
      <c r="P38" s="6"/>
      <c r="Q38" s="6"/>
      <c r="R38" s="6"/>
      <c r="S38" s="6"/>
      <c r="T38" s="6"/>
      <c r="U38" s="6"/>
      <c r="V38" s="6"/>
      <c r="W38" s="6"/>
      <c r="X38" s="6"/>
      <c r="Y38" s="6"/>
      <c r="Z38" s="6"/>
    </row>
    <row r="39" ht="33.0" customHeight="1">
      <c r="A39" s="48"/>
      <c r="I39" s="50"/>
      <c r="J39" s="5"/>
      <c r="K39" s="6"/>
      <c r="L39" s="6"/>
      <c r="M39" s="6"/>
      <c r="N39" s="6"/>
      <c r="O39" s="6"/>
      <c r="P39" s="6"/>
      <c r="Q39" s="6"/>
      <c r="R39" s="6"/>
      <c r="S39" s="6"/>
      <c r="T39" s="6"/>
      <c r="U39" s="6"/>
      <c r="V39" s="6"/>
      <c r="W39" s="6"/>
      <c r="X39" s="6"/>
      <c r="Y39" s="6"/>
      <c r="Z39" s="6"/>
    </row>
    <row r="40" ht="33.0" customHeight="1">
      <c r="A40" s="53"/>
      <c r="B40" s="54"/>
      <c r="C40" s="54"/>
      <c r="D40" s="54"/>
      <c r="E40" s="54"/>
      <c r="F40" s="54"/>
      <c r="G40" s="54"/>
      <c r="H40" s="54"/>
      <c r="I40" s="55"/>
      <c r="J40" s="5"/>
      <c r="K40" s="6"/>
      <c r="L40" s="6"/>
      <c r="M40" s="6"/>
      <c r="N40" s="6"/>
      <c r="O40" s="6"/>
      <c r="P40" s="6"/>
      <c r="Q40" s="6"/>
      <c r="R40" s="6"/>
      <c r="S40" s="6"/>
      <c r="T40" s="6"/>
      <c r="U40" s="6"/>
      <c r="V40" s="6"/>
      <c r="W40" s="6"/>
      <c r="X40" s="6"/>
      <c r="Y40" s="6"/>
      <c r="Z40" s="6"/>
    </row>
    <row r="41" ht="26.25" customHeight="1">
      <c r="A41" s="305" t="s">
        <v>3682</v>
      </c>
      <c r="B41" s="54"/>
      <c r="C41" s="54"/>
      <c r="D41" s="54"/>
      <c r="E41" s="54"/>
      <c r="F41" s="54"/>
      <c r="G41" s="55"/>
      <c r="H41" s="78"/>
      <c r="I41" s="78"/>
      <c r="J41" s="5"/>
      <c r="K41" s="6"/>
      <c r="L41" s="6"/>
      <c r="M41" s="6"/>
      <c r="N41" s="6"/>
      <c r="O41" s="6"/>
      <c r="P41" s="6"/>
      <c r="Q41" s="6"/>
      <c r="R41" s="6"/>
      <c r="S41" s="6"/>
      <c r="T41" s="6"/>
      <c r="U41" s="6"/>
      <c r="V41" s="6"/>
      <c r="W41" s="6"/>
      <c r="X41" s="6"/>
      <c r="Y41" s="6"/>
      <c r="Z41" s="6"/>
    </row>
    <row r="42" ht="45.0" customHeight="1">
      <c r="A42" s="293" t="s">
        <v>44</v>
      </c>
      <c r="B42" s="293" t="s">
        <v>2832</v>
      </c>
      <c r="C42" s="294" t="s">
        <v>46</v>
      </c>
      <c r="D42" s="294" t="s">
        <v>47</v>
      </c>
      <c r="E42" s="295" t="s">
        <v>48</v>
      </c>
      <c r="F42" s="294" t="s">
        <v>57</v>
      </c>
      <c r="G42" s="294" t="s">
        <v>51</v>
      </c>
      <c r="H42" s="78"/>
      <c r="I42" s="78"/>
      <c r="J42" s="5"/>
      <c r="K42" s="6"/>
      <c r="L42" s="6"/>
      <c r="M42" s="6"/>
      <c r="N42" s="6"/>
      <c r="O42" s="6"/>
      <c r="P42" s="6"/>
      <c r="Q42" s="6"/>
      <c r="R42" s="6"/>
      <c r="S42" s="6"/>
      <c r="T42" s="6"/>
      <c r="U42" s="6"/>
      <c r="V42" s="6"/>
      <c r="W42" s="6"/>
      <c r="X42" s="6"/>
      <c r="Y42" s="6"/>
      <c r="Z42" s="6"/>
    </row>
    <row r="43" ht="26.25" customHeight="1">
      <c r="A43" s="223"/>
      <c r="B43" s="105" t="s">
        <v>55</v>
      </c>
      <c r="C43" s="3"/>
      <c r="D43" s="3"/>
      <c r="E43" s="3"/>
      <c r="F43" s="3"/>
      <c r="G43" s="97"/>
      <c r="H43" s="78">
        <f t="shared" ref="H43:I43" si="1">H44+H63+H71+H75</f>
        <v>15</v>
      </c>
      <c r="I43" s="78">
        <f t="shared" si="1"/>
        <v>38</v>
      </c>
      <c r="J43" s="5"/>
      <c r="K43" s="6"/>
      <c r="L43" s="6"/>
      <c r="M43" s="6"/>
      <c r="N43" s="6"/>
      <c r="O43" s="6"/>
      <c r="P43" s="6"/>
      <c r="Q43" s="6"/>
      <c r="R43" s="6"/>
      <c r="S43" s="6"/>
      <c r="T43" s="6"/>
      <c r="U43" s="6"/>
      <c r="V43" s="6"/>
      <c r="W43" s="6"/>
      <c r="X43" s="6"/>
      <c r="Y43" s="6"/>
      <c r="Z43" s="6"/>
    </row>
    <row r="44" ht="39.75" customHeight="1">
      <c r="A44" s="96" t="s">
        <v>58</v>
      </c>
      <c r="B44" s="99" t="s">
        <v>59</v>
      </c>
      <c r="C44" s="3"/>
      <c r="D44" s="3"/>
      <c r="E44" s="3"/>
      <c r="F44" s="3"/>
      <c r="G44" s="4"/>
      <c r="H44" s="78">
        <f>SUM(D46:D60)</f>
        <v>6</v>
      </c>
      <c r="I44" s="78">
        <f>COUNT(D46:D60)*2</f>
        <v>18</v>
      </c>
      <c r="J44" s="5"/>
      <c r="K44" s="6"/>
      <c r="L44" s="6"/>
      <c r="M44" s="6"/>
      <c r="N44" s="6"/>
      <c r="O44" s="6"/>
      <c r="P44" s="6"/>
      <c r="Q44" s="6"/>
      <c r="R44" s="6"/>
      <c r="S44" s="6"/>
      <c r="T44" s="6"/>
      <c r="U44" s="6"/>
      <c r="V44" s="6"/>
      <c r="W44" s="6"/>
      <c r="X44" s="6"/>
      <c r="Y44" s="6"/>
      <c r="Z44" s="6"/>
    </row>
    <row r="45" ht="31.5" hidden="1" customHeight="1">
      <c r="A45" s="120" t="s">
        <v>61</v>
      </c>
      <c r="B45" s="106" t="s">
        <v>62</v>
      </c>
      <c r="C45" s="108"/>
      <c r="D45" s="108"/>
      <c r="E45" s="113"/>
      <c r="F45" s="108"/>
      <c r="G45" s="110"/>
      <c r="H45" s="78"/>
      <c r="I45" s="78"/>
      <c r="J45" s="5"/>
      <c r="K45" s="6"/>
      <c r="L45" s="6"/>
      <c r="M45" s="6"/>
      <c r="N45" s="6"/>
      <c r="O45" s="6"/>
      <c r="P45" s="6"/>
      <c r="Q45" s="6"/>
      <c r="R45" s="6"/>
      <c r="S45" s="6"/>
      <c r="T45" s="6"/>
      <c r="U45" s="6"/>
      <c r="V45" s="6"/>
      <c r="W45" s="6"/>
      <c r="X45" s="6"/>
      <c r="Y45" s="6"/>
      <c r="Z45" s="6"/>
    </row>
    <row r="46" ht="45.0" customHeight="1">
      <c r="A46" s="104" t="s">
        <v>69</v>
      </c>
      <c r="B46" s="106" t="s">
        <v>70</v>
      </c>
      <c r="C46" s="134" t="s">
        <v>3690</v>
      </c>
      <c r="D46" s="108">
        <v>0.0</v>
      </c>
      <c r="E46" s="113" t="s">
        <v>114</v>
      </c>
      <c r="F46" s="110" t="s">
        <v>3691</v>
      </c>
      <c r="G46" s="110" t="s">
        <v>3692</v>
      </c>
      <c r="H46" s="78"/>
      <c r="I46" s="78"/>
      <c r="J46" s="5"/>
      <c r="K46" s="6"/>
      <c r="L46" s="6"/>
      <c r="M46" s="6"/>
      <c r="N46" s="6"/>
      <c r="O46" s="6"/>
      <c r="P46" s="6"/>
      <c r="Q46" s="6"/>
      <c r="R46" s="6"/>
      <c r="S46" s="6"/>
      <c r="T46" s="6"/>
      <c r="U46" s="6"/>
      <c r="V46" s="6"/>
      <c r="W46" s="6"/>
      <c r="X46" s="6"/>
      <c r="Y46" s="6"/>
      <c r="Z46" s="6"/>
    </row>
    <row r="47" ht="45.0" customHeight="1">
      <c r="A47" s="104" t="s">
        <v>73</v>
      </c>
      <c r="B47" s="106" t="s">
        <v>75</v>
      </c>
      <c r="C47" s="178" t="s">
        <v>3693</v>
      </c>
      <c r="D47" s="108">
        <v>2.0</v>
      </c>
      <c r="E47" s="113" t="s">
        <v>114</v>
      </c>
      <c r="F47" s="110" t="s">
        <v>3694</v>
      </c>
      <c r="G47" s="110"/>
      <c r="H47" s="78"/>
      <c r="I47" s="78"/>
      <c r="J47" s="5"/>
      <c r="K47" s="6"/>
      <c r="L47" s="6"/>
      <c r="M47" s="6"/>
      <c r="N47" s="6"/>
      <c r="O47" s="6"/>
      <c r="P47" s="6"/>
      <c r="Q47" s="6"/>
      <c r="R47" s="6"/>
      <c r="S47" s="6"/>
      <c r="T47" s="6"/>
      <c r="U47" s="6"/>
      <c r="V47" s="6"/>
      <c r="W47" s="6"/>
      <c r="X47" s="6"/>
      <c r="Y47" s="6"/>
      <c r="Z47" s="6"/>
    </row>
    <row r="48" ht="90.0" customHeight="1">
      <c r="A48" s="104" t="s">
        <v>78</v>
      </c>
      <c r="B48" s="106" t="s">
        <v>79</v>
      </c>
      <c r="C48" s="134" t="s">
        <v>3695</v>
      </c>
      <c r="D48" s="108">
        <v>0.0</v>
      </c>
      <c r="E48" s="113" t="s">
        <v>114</v>
      </c>
      <c r="F48" s="110" t="s">
        <v>3696</v>
      </c>
      <c r="G48" s="110" t="s">
        <v>3697</v>
      </c>
      <c r="H48" s="78"/>
      <c r="I48" s="78"/>
      <c r="J48" s="5"/>
      <c r="K48" s="6"/>
      <c r="L48" s="6"/>
      <c r="M48" s="6"/>
      <c r="N48" s="6"/>
      <c r="O48" s="6"/>
      <c r="P48" s="6"/>
      <c r="Q48" s="6"/>
      <c r="R48" s="6"/>
      <c r="S48" s="6"/>
      <c r="T48" s="6"/>
      <c r="U48" s="6"/>
      <c r="V48" s="6"/>
      <c r="W48" s="6"/>
      <c r="X48" s="6"/>
      <c r="Y48" s="6"/>
      <c r="Z48" s="6"/>
    </row>
    <row r="49" ht="60.0" customHeight="1">
      <c r="A49" s="104" t="s">
        <v>82</v>
      </c>
      <c r="B49" s="106" t="s">
        <v>83</v>
      </c>
      <c r="C49" s="134" t="s">
        <v>3698</v>
      </c>
      <c r="D49" s="108">
        <v>1.0</v>
      </c>
      <c r="E49" s="113" t="s">
        <v>114</v>
      </c>
      <c r="F49" s="110" t="s">
        <v>3699</v>
      </c>
      <c r="G49" s="110" t="s">
        <v>3700</v>
      </c>
      <c r="H49" s="78"/>
      <c r="I49" s="78"/>
      <c r="J49" s="5"/>
      <c r="K49" s="6"/>
      <c r="L49" s="6"/>
      <c r="M49" s="6"/>
      <c r="N49" s="6"/>
      <c r="O49" s="6"/>
      <c r="P49" s="6"/>
      <c r="Q49" s="6"/>
      <c r="R49" s="6"/>
      <c r="S49" s="6"/>
      <c r="T49" s="6"/>
      <c r="U49" s="6"/>
      <c r="V49" s="6"/>
      <c r="W49" s="6"/>
      <c r="X49" s="6"/>
      <c r="Y49" s="6"/>
      <c r="Z49" s="6"/>
    </row>
    <row r="50" ht="135.0" customHeight="1">
      <c r="A50" s="104" t="s">
        <v>89</v>
      </c>
      <c r="B50" s="106" t="s">
        <v>91</v>
      </c>
      <c r="C50" s="134" t="s">
        <v>3701</v>
      </c>
      <c r="D50" s="108">
        <v>0.0</v>
      </c>
      <c r="E50" s="113" t="s">
        <v>114</v>
      </c>
      <c r="F50" s="110" t="s">
        <v>3704</v>
      </c>
      <c r="G50" s="110"/>
      <c r="H50" s="78"/>
      <c r="I50" s="78"/>
      <c r="J50" s="5"/>
      <c r="K50" s="6"/>
      <c r="L50" s="6"/>
      <c r="M50" s="6"/>
      <c r="N50" s="6"/>
      <c r="O50" s="6"/>
      <c r="P50" s="6"/>
      <c r="Q50" s="6"/>
      <c r="R50" s="6"/>
      <c r="S50" s="6"/>
      <c r="T50" s="6"/>
      <c r="U50" s="6"/>
      <c r="V50" s="6"/>
      <c r="W50" s="6"/>
      <c r="X50" s="6"/>
      <c r="Y50" s="6"/>
      <c r="Z50" s="6"/>
    </row>
    <row r="51" ht="60.0" customHeight="1">
      <c r="A51" s="104" t="s">
        <v>126</v>
      </c>
      <c r="B51" s="106" t="s">
        <v>110</v>
      </c>
      <c r="C51" s="134" t="s">
        <v>3705</v>
      </c>
      <c r="D51" s="108">
        <v>0.0</v>
      </c>
      <c r="E51" s="113" t="s">
        <v>114</v>
      </c>
      <c r="F51" s="110" t="s">
        <v>3707</v>
      </c>
      <c r="G51" s="110"/>
      <c r="H51" s="78"/>
      <c r="I51" s="78"/>
      <c r="J51" s="5"/>
      <c r="K51" s="6"/>
      <c r="L51" s="6"/>
      <c r="M51" s="6"/>
      <c r="N51" s="6"/>
      <c r="O51" s="6"/>
      <c r="P51" s="6"/>
      <c r="Q51" s="6"/>
      <c r="R51" s="6"/>
      <c r="S51" s="6"/>
      <c r="T51" s="6"/>
      <c r="U51" s="6"/>
      <c r="V51" s="6"/>
      <c r="W51" s="6"/>
      <c r="X51" s="6"/>
      <c r="Y51" s="6"/>
      <c r="Z51" s="6"/>
    </row>
    <row r="52" ht="31.5" hidden="1" customHeight="1">
      <c r="A52" s="120" t="s">
        <v>116</v>
      </c>
      <c r="B52" s="106" t="s">
        <v>117</v>
      </c>
      <c r="C52" s="108"/>
      <c r="D52" s="108"/>
      <c r="E52" s="113"/>
      <c r="F52" s="108"/>
      <c r="G52" s="110"/>
      <c r="H52" s="78"/>
      <c r="I52" s="78"/>
      <c r="J52" s="5"/>
      <c r="K52" s="6"/>
      <c r="L52" s="6"/>
      <c r="M52" s="6"/>
      <c r="N52" s="6"/>
      <c r="O52" s="6"/>
      <c r="P52" s="6"/>
      <c r="Q52" s="6"/>
      <c r="R52" s="6"/>
      <c r="S52" s="6"/>
      <c r="T52" s="6"/>
      <c r="U52" s="6"/>
      <c r="V52" s="6"/>
      <c r="W52" s="6"/>
      <c r="X52" s="6"/>
      <c r="Y52" s="6"/>
      <c r="Z52" s="6"/>
    </row>
    <row r="53" ht="31.5" hidden="1" customHeight="1">
      <c r="A53" s="120" t="s">
        <v>135</v>
      </c>
      <c r="B53" s="106" t="s">
        <v>119</v>
      </c>
      <c r="C53" s="108"/>
      <c r="D53" s="108"/>
      <c r="E53" s="113"/>
      <c r="F53" s="108"/>
      <c r="G53" s="110"/>
      <c r="H53" s="78"/>
      <c r="I53" s="78"/>
      <c r="J53" s="5"/>
      <c r="K53" s="6"/>
      <c r="L53" s="6"/>
      <c r="M53" s="6"/>
      <c r="N53" s="6"/>
      <c r="O53" s="6"/>
      <c r="P53" s="6"/>
      <c r="Q53" s="6"/>
      <c r="R53" s="6"/>
      <c r="S53" s="6"/>
      <c r="T53" s="6"/>
      <c r="U53" s="6"/>
      <c r="V53" s="6"/>
      <c r="W53" s="6"/>
      <c r="X53" s="6"/>
      <c r="Y53" s="6"/>
      <c r="Z53" s="6"/>
    </row>
    <row r="54" ht="31.5" customHeight="1">
      <c r="A54" s="104" t="s">
        <v>124</v>
      </c>
      <c r="B54" s="106" t="s">
        <v>125</v>
      </c>
      <c r="C54" s="134" t="s">
        <v>3710</v>
      </c>
      <c r="D54" s="108">
        <v>0.0</v>
      </c>
      <c r="E54" s="113" t="s">
        <v>114</v>
      </c>
      <c r="F54" s="110" t="s">
        <v>3711</v>
      </c>
      <c r="G54" s="110"/>
      <c r="H54" s="78"/>
      <c r="I54" s="78"/>
      <c r="J54" s="5"/>
      <c r="K54" s="6"/>
      <c r="L54" s="6"/>
      <c r="M54" s="6"/>
      <c r="N54" s="6"/>
      <c r="O54" s="6"/>
      <c r="P54" s="6"/>
      <c r="Q54" s="6"/>
      <c r="R54" s="6"/>
      <c r="S54" s="6"/>
      <c r="T54" s="6"/>
      <c r="U54" s="6"/>
      <c r="V54" s="6"/>
      <c r="W54" s="6"/>
      <c r="X54" s="6"/>
      <c r="Y54" s="6"/>
      <c r="Z54" s="6"/>
    </row>
    <row r="55" ht="31.5" hidden="1" customHeight="1">
      <c r="A55" s="120" t="s">
        <v>128</v>
      </c>
      <c r="B55" s="106" t="s">
        <v>129</v>
      </c>
      <c r="C55" s="108"/>
      <c r="D55" s="108"/>
      <c r="E55" s="113"/>
      <c r="F55" s="108"/>
      <c r="G55" s="110"/>
      <c r="H55" s="78"/>
      <c r="I55" s="78"/>
      <c r="J55" s="5"/>
      <c r="K55" s="6"/>
      <c r="L55" s="6"/>
      <c r="M55" s="6"/>
      <c r="N55" s="6"/>
      <c r="O55" s="6"/>
      <c r="P55" s="6"/>
      <c r="Q55" s="6"/>
      <c r="R55" s="6"/>
      <c r="S55" s="6"/>
      <c r="T55" s="6"/>
      <c r="U55" s="6"/>
      <c r="V55" s="6"/>
      <c r="W55" s="6"/>
      <c r="X55" s="6"/>
      <c r="Y55" s="6"/>
      <c r="Z55" s="6"/>
    </row>
    <row r="56" ht="31.5" hidden="1" customHeight="1">
      <c r="A56" s="120" t="s">
        <v>132</v>
      </c>
      <c r="B56" s="106" t="s">
        <v>133</v>
      </c>
      <c r="C56" s="108"/>
      <c r="D56" s="108"/>
      <c r="E56" s="113"/>
      <c r="F56" s="108"/>
      <c r="G56" s="110"/>
      <c r="H56" s="78"/>
      <c r="I56" s="78"/>
      <c r="J56" s="5"/>
      <c r="K56" s="6"/>
      <c r="L56" s="6"/>
      <c r="M56" s="6"/>
      <c r="N56" s="6"/>
      <c r="O56" s="6"/>
      <c r="P56" s="6"/>
      <c r="Q56" s="6"/>
      <c r="R56" s="6"/>
      <c r="S56" s="6"/>
      <c r="T56" s="6"/>
      <c r="U56" s="6"/>
      <c r="V56" s="6"/>
      <c r="W56" s="6"/>
      <c r="X56" s="6"/>
      <c r="Y56" s="6"/>
      <c r="Z56" s="6"/>
    </row>
    <row r="57" ht="31.5" hidden="1" customHeight="1">
      <c r="A57" s="120" t="s">
        <v>148</v>
      </c>
      <c r="B57" s="106" t="s">
        <v>138</v>
      </c>
      <c r="C57" s="108"/>
      <c r="D57" s="108"/>
      <c r="E57" s="113"/>
      <c r="F57" s="108"/>
      <c r="G57" s="110"/>
      <c r="H57" s="78"/>
      <c r="I57" s="78"/>
      <c r="J57" s="5"/>
      <c r="K57" s="6"/>
      <c r="L57" s="6"/>
      <c r="M57" s="6"/>
      <c r="N57" s="6"/>
      <c r="O57" s="6"/>
      <c r="P57" s="6"/>
      <c r="Q57" s="6"/>
      <c r="R57" s="6"/>
      <c r="S57" s="6"/>
      <c r="T57" s="6"/>
      <c r="U57" s="6"/>
      <c r="V57" s="6"/>
      <c r="W57" s="6"/>
      <c r="X57" s="6"/>
      <c r="Y57" s="6"/>
      <c r="Z57" s="6"/>
    </row>
    <row r="58" ht="31.5" customHeight="1">
      <c r="A58" s="104" t="s">
        <v>153</v>
      </c>
      <c r="B58" s="106" t="s">
        <v>150</v>
      </c>
      <c r="C58" s="134" t="s">
        <v>3713</v>
      </c>
      <c r="D58" s="108">
        <v>1.0</v>
      </c>
      <c r="E58" s="113" t="s">
        <v>158</v>
      </c>
      <c r="F58" s="108"/>
      <c r="G58" s="110" t="s">
        <v>3714</v>
      </c>
      <c r="H58" s="78"/>
      <c r="I58" s="78"/>
      <c r="J58" s="5"/>
      <c r="K58" s="6"/>
      <c r="L58" s="6"/>
      <c r="M58" s="6"/>
      <c r="N58" s="6"/>
      <c r="O58" s="6"/>
      <c r="P58" s="6"/>
      <c r="Q58" s="6"/>
      <c r="R58" s="6"/>
      <c r="S58" s="6"/>
      <c r="T58" s="6"/>
      <c r="U58" s="6"/>
      <c r="V58" s="6"/>
      <c r="W58" s="6"/>
      <c r="X58" s="6"/>
      <c r="Y58" s="6"/>
      <c r="Z58" s="6"/>
    </row>
    <row r="59" ht="30.0" hidden="1" customHeight="1">
      <c r="A59" s="120" t="s">
        <v>155</v>
      </c>
      <c r="B59" s="106" t="s">
        <v>157</v>
      </c>
      <c r="C59" s="108"/>
      <c r="D59" s="108"/>
      <c r="E59" s="113"/>
      <c r="F59" s="108"/>
      <c r="G59" s="110"/>
      <c r="H59" s="78"/>
      <c r="I59" s="78"/>
      <c r="J59" s="5"/>
      <c r="K59" s="6"/>
      <c r="L59" s="6"/>
      <c r="M59" s="6"/>
      <c r="N59" s="6"/>
      <c r="O59" s="6"/>
      <c r="P59" s="6"/>
      <c r="Q59" s="6"/>
      <c r="R59" s="6"/>
      <c r="S59" s="6"/>
      <c r="T59" s="6"/>
      <c r="U59" s="6"/>
      <c r="V59" s="6"/>
      <c r="W59" s="6"/>
      <c r="X59" s="6"/>
      <c r="Y59" s="6"/>
      <c r="Z59" s="6"/>
    </row>
    <row r="60" ht="45.0" customHeight="1">
      <c r="A60" s="104" t="s">
        <v>170</v>
      </c>
      <c r="B60" s="106" t="s">
        <v>160</v>
      </c>
      <c r="C60" s="134" t="s">
        <v>3716</v>
      </c>
      <c r="D60" s="108">
        <v>2.0</v>
      </c>
      <c r="E60" s="113" t="s">
        <v>114</v>
      </c>
      <c r="F60" s="108"/>
      <c r="G60" s="110"/>
      <c r="H60" s="78"/>
      <c r="I60" s="78"/>
      <c r="J60" s="5"/>
      <c r="K60" s="6"/>
      <c r="L60" s="6"/>
      <c r="M60" s="6"/>
      <c r="N60" s="6"/>
      <c r="O60" s="6"/>
      <c r="P60" s="6"/>
      <c r="Q60" s="6"/>
      <c r="R60" s="6"/>
      <c r="S60" s="6"/>
      <c r="T60" s="6"/>
      <c r="U60" s="6"/>
      <c r="V60" s="6"/>
      <c r="W60" s="6"/>
      <c r="X60" s="6"/>
      <c r="Y60" s="6"/>
      <c r="Z60" s="6"/>
    </row>
    <row r="61" ht="31.5" hidden="1" customHeight="1">
      <c r="A61" s="120" t="s">
        <v>164</v>
      </c>
      <c r="B61" s="106" t="s">
        <v>165</v>
      </c>
      <c r="C61" s="108"/>
      <c r="D61" s="108"/>
      <c r="E61" s="113"/>
      <c r="F61" s="108"/>
      <c r="G61" s="110"/>
      <c r="H61" s="78"/>
      <c r="I61" s="78"/>
      <c r="J61" s="5"/>
      <c r="K61" s="6"/>
      <c r="L61" s="6"/>
      <c r="M61" s="6"/>
      <c r="N61" s="6"/>
      <c r="O61" s="6"/>
      <c r="P61" s="6"/>
      <c r="Q61" s="6"/>
      <c r="R61" s="6"/>
      <c r="S61" s="6"/>
      <c r="T61" s="6"/>
      <c r="U61" s="6"/>
      <c r="V61" s="6"/>
      <c r="W61" s="6"/>
      <c r="X61" s="6"/>
      <c r="Y61" s="6"/>
      <c r="Z61" s="6"/>
    </row>
    <row r="62" ht="31.5" hidden="1" customHeight="1">
      <c r="A62" s="120" t="s">
        <v>168</v>
      </c>
      <c r="B62" s="106" t="s">
        <v>169</v>
      </c>
      <c r="C62" s="108"/>
      <c r="D62" s="108"/>
      <c r="E62" s="113"/>
      <c r="F62" s="108"/>
      <c r="G62" s="110"/>
      <c r="H62" s="78"/>
      <c r="I62" s="78"/>
      <c r="J62" s="5"/>
      <c r="K62" s="6"/>
      <c r="L62" s="6"/>
      <c r="M62" s="6"/>
      <c r="N62" s="6"/>
      <c r="O62" s="6"/>
      <c r="P62" s="6"/>
      <c r="Q62" s="6"/>
      <c r="R62" s="6"/>
      <c r="S62" s="6"/>
      <c r="T62" s="6"/>
      <c r="U62" s="6"/>
      <c r="V62" s="6"/>
      <c r="W62" s="6"/>
      <c r="X62" s="6"/>
      <c r="Y62" s="6"/>
      <c r="Z62" s="6"/>
    </row>
    <row r="63" ht="39.75" customHeight="1">
      <c r="A63" s="96" t="s">
        <v>171</v>
      </c>
      <c r="B63" s="99" t="s">
        <v>172</v>
      </c>
      <c r="C63" s="3"/>
      <c r="D63" s="3"/>
      <c r="E63" s="3"/>
      <c r="F63" s="3"/>
      <c r="G63" s="4"/>
      <c r="H63" s="78">
        <f>SUM(D64:D69)</f>
        <v>9</v>
      </c>
      <c r="I63" s="78">
        <f>COUNT(D64:D69)*2</f>
        <v>12</v>
      </c>
      <c r="J63" s="5"/>
      <c r="K63" s="6"/>
      <c r="L63" s="6"/>
      <c r="M63" s="6"/>
      <c r="N63" s="6"/>
      <c r="O63" s="6"/>
      <c r="P63" s="6"/>
      <c r="Q63" s="6"/>
      <c r="R63" s="6"/>
      <c r="S63" s="6"/>
      <c r="T63" s="6"/>
      <c r="U63" s="6"/>
      <c r="V63" s="6"/>
      <c r="W63" s="6"/>
      <c r="X63" s="6"/>
      <c r="Y63" s="6"/>
      <c r="Z63" s="6"/>
    </row>
    <row r="64" ht="31.5" customHeight="1">
      <c r="A64" s="104" t="s">
        <v>178</v>
      </c>
      <c r="B64" s="122" t="s">
        <v>179</v>
      </c>
      <c r="C64" s="134" t="s">
        <v>197</v>
      </c>
      <c r="D64" s="108">
        <v>2.0</v>
      </c>
      <c r="E64" s="113" t="s">
        <v>114</v>
      </c>
      <c r="F64" s="108" t="s">
        <v>3719</v>
      </c>
      <c r="G64" s="110"/>
      <c r="H64" s="78"/>
      <c r="I64" s="78"/>
      <c r="J64" s="5"/>
      <c r="K64" s="6"/>
      <c r="L64" s="6"/>
      <c r="M64" s="6"/>
      <c r="N64" s="6"/>
      <c r="O64" s="6"/>
      <c r="P64" s="6"/>
      <c r="Q64" s="6"/>
      <c r="R64" s="6"/>
      <c r="S64" s="6"/>
      <c r="T64" s="6"/>
      <c r="U64" s="6"/>
      <c r="V64" s="6"/>
      <c r="W64" s="6"/>
      <c r="X64" s="6"/>
      <c r="Y64" s="6"/>
      <c r="Z64" s="6"/>
    </row>
    <row r="65" ht="31.5" customHeight="1">
      <c r="A65" s="104" t="s">
        <v>180</v>
      </c>
      <c r="B65" s="122" t="s">
        <v>181</v>
      </c>
      <c r="C65" s="134" t="s">
        <v>3720</v>
      </c>
      <c r="D65" s="108">
        <v>2.0</v>
      </c>
      <c r="E65" s="113" t="s">
        <v>114</v>
      </c>
      <c r="F65" s="134"/>
      <c r="G65" s="110"/>
      <c r="H65" s="78"/>
      <c r="I65" s="78"/>
      <c r="J65" s="5"/>
      <c r="K65" s="6"/>
      <c r="L65" s="6"/>
      <c r="M65" s="6"/>
      <c r="N65" s="6"/>
      <c r="O65" s="6"/>
      <c r="P65" s="6"/>
      <c r="Q65" s="6"/>
      <c r="R65" s="6"/>
      <c r="S65" s="6"/>
      <c r="T65" s="6"/>
      <c r="U65" s="6"/>
      <c r="V65" s="6"/>
      <c r="W65" s="6"/>
      <c r="X65" s="6"/>
      <c r="Y65" s="6"/>
      <c r="Z65" s="6"/>
    </row>
    <row r="66" ht="30.0" customHeight="1">
      <c r="A66" s="104"/>
      <c r="B66" s="122"/>
      <c r="C66" s="134" t="s">
        <v>3721</v>
      </c>
      <c r="D66" s="108">
        <v>1.0</v>
      </c>
      <c r="E66" s="113" t="s">
        <v>114</v>
      </c>
      <c r="F66" s="134"/>
      <c r="G66" s="110" t="s">
        <v>3722</v>
      </c>
      <c r="H66" s="78"/>
      <c r="I66" s="78"/>
      <c r="J66" s="5"/>
      <c r="K66" s="6"/>
      <c r="L66" s="6"/>
      <c r="M66" s="6"/>
      <c r="N66" s="6"/>
      <c r="O66" s="6"/>
      <c r="P66" s="6"/>
      <c r="Q66" s="6"/>
      <c r="R66" s="6"/>
      <c r="S66" s="6"/>
      <c r="T66" s="6"/>
      <c r="U66" s="6"/>
      <c r="V66" s="6"/>
      <c r="W66" s="6"/>
      <c r="X66" s="6"/>
      <c r="Y66" s="6"/>
      <c r="Z66" s="6"/>
    </row>
    <row r="67" ht="31.5" customHeight="1">
      <c r="A67" s="104" t="s">
        <v>184</v>
      </c>
      <c r="B67" s="122" t="s">
        <v>185</v>
      </c>
      <c r="C67" s="134" t="s">
        <v>231</v>
      </c>
      <c r="D67" s="108">
        <v>2.0</v>
      </c>
      <c r="E67" s="113" t="s">
        <v>114</v>
      </c>
      <c r="F67" s="108"/>
      <c r="G67" s="110"/>
      <c r="H67" s="78"/>
      <c r="I67" s="78"/>
      <c r="J67" s="5"/>
      <c r="K67" s="6"/>
      <c r="L67" s="6"/>
      <c r="M67" s="6"/>
      <c r="N67" s="6"/>
      <c r="O67" s="6"/>
      <c r="P67" s="6"/>
      <c r="Q67" s="6"/>
      <c r="R67" s="6"/>
      <c r="S67" s="6"/>
      <c r="T67" s="6"/>
      <c r="U67" s="6"/>
      <c r="V67" s="6"/>
      <c r="W67" s="6"/>
      <c r="X67" s="6"/>
      <c r="Y67" s="6"/>
      <c r="Z67" s="6"/>
    </row>
    <row r="68" ht="30.0" customHeight="1">
      <c r="A68" s="104"/>
      <c r="B68" s="122"/>
      <c r="C68" s="134" t="s">
        <v>3724</v>
      </c>
      <c r="D68" s="108">
        <v>2.0</v>
      </c>
      <c r="E68" s="113" t="s">
        <v>114</v>
      </c>
      <c r="F68" s="108"/>
      <c r="G68" s="110"/>
      <c r="H68" s="78"/>
      <c r="I68" s="78"/>
      <c r="J68" s="5"/>
      <c r="K68" s="6"/>
      <c r="L68" s="6"/>
      <c r="M68" s="6"/>
      <c r="N68" s="6"/>
      <c r="O68" s="6"/>
      <c r="P68" s="6"/>
      <c r="Q68" s="6"/>
      <c r="R68" s="6"/>
      <c r="S68" s="6"/>
      <c r="T68" s="6"/>
      <c r="U68" s="6"/>
      <c r="V68" s="6"/>
      <c r="W68" s="6"/>
      <c r="X68" s="6"/>
      <c r="Y68" s="6"/>
      <c r="Z68" s="6"/>
    </row>
    <row r="69" ht="45.0" customHeight="1">
      <c r="A69" s="104" t="s">
        <v>186</v>
      </c>
      <c r="B69" s="122" t="s">
        <v>187</v>
      </c>
      <c r="C69" s="110" t="s">
        <v>3725</v>
      </c>
      <c r="D69" s="108">
        <v>0.0</v>
      </c>
      <c r="E69" s="113" t="s">
        <v>114</v>
      </c>
      <c r="F69" s="110" t="s">
        <v>3727</v>
      </c>
      <c r="G69" s="110"/>
      <c r="H69" s="78"/>
      <c r="I69" s="78"/>
      <c r="J69" s="5"/>
      <c r="K69" s="6"/>
      <c r="L69" s="6"/>
      <c r="M69" s="6"/>
      <c r="N69" s="6"/>
      <c r="O69" s="6"/>
      <c r="P69" s="6"/>
      <c r="Q69" s="6"/>
      <c r="R69" s="6"/>
      <c r="S69" s="6"/>
      <c r="T69" s="6"/>
      <c r="U69" s="6"/>
      <c r="V69" s="6"/>
      <c r="W69" s="6"/>
      <c r="X69" s="6"/>
      <c r="Y69" s="6"/>
      <c r="Z69" s="6"/>
    </row>
    <row r="70" ht="31.5" hidden="1" customHeight="1">
      <c r="A70" s="120" t="s">
        <v>190</v>
      </c>
      <c r="B70" s="122" t="s">
        <v>191</v>
      </c>
      <c r="C70" s="108"/>
      <c r="D70" s="108"/>
      <c r="E70" s="113"/>
      <c r="F70" s="108"/>
      <c r="G70" s="110"/>
      <c r="H70" s="78"/>
      <c r="I70" s="78"/>
      <c r="J70" s="5"/>
      <c r="K70" s="6"/>
      <c r="L70" s="6"/>
      <c r="M70" s="6"/>
      <c r="N70" s="6"/>
      <c r="O70" s="6"/>
      <c r="P70" s="6"/>
      <c r="Q70" s="6"/>
      <c r="R70" s="6"/>
      <c r="S70" s="6"/>
      <c r="T70" s="6"/>
      <c r="U70" s="6"/>
      <c r="V70" s="6"/>
      <c r="W70" s="6"/>
      <c r="X70" s="6"/>
      <c r="Y70" s="6"/>
      <c r="Z70" s="6"/>
    </row>
    <row r="71" ht="39.75" customHeight="1">
      <c r="A71" s="96" t="s">
        <v>193</v>
      </c>
      <c r="B71" s="99" t="s">
        <v>194</v>
      </c>
      <c r="C71" s="3"/>
      <c r="D71" s="3"/>
      <c r="E71" s="3"/>
      <c r="F71" s="3"/>
      <c r="G71" s="4"/>
      <c r="H71" s="78">
        <f>SUM(D72:D73)</f>
        <v>0</v>
      </c>
      <c r="I71" s="78">
        <f>COUNT(D72:D73)*2</f>
        <v>4</v>
      </c>
      <c r="J71" s="5"/>
      <c r="K71" s="6"/>
      <c r="L71" s="6"/>
      <c r="M71" s="6"/>
      <c r="N71" s="6"/>
      <c r="O71" s="6"/>
      <c r="P71" s="6"/>
      <c r="Q71" s="6"/>
      <c r="R71" s="6"/>
      <c r="S71" s="6"/>
      <c r="T71" s="6"/>
      <c r="U71" s="6"/>
      <c r="V71" s="6"/>
      <c r="W71" s="6"/>
      <c r="X71" s="6"/>
      <c r="Y71" s="6"/>
      <c r="Z71" s="6"/>
    </row>
    <row r="72" ht="31.5" customHeight="1">
      <c r="A72" s="104" t="s">
        <v>246</v>
      </c>
      <c r="B72" s="122" t="s">
        <v>199</v>
      </c>
      <c r="C72" s="108" t="s">
        <v>3735</v>
      </c>
      <c r="D72" s="108">
        <v>0.0</v>
      </c>
      <c r="E72" s="113" t="s">
        <v>114</v>
      </c>
      <c r="F72" s="108"/>
      <c r="G72" s="110"/>
      <c r="H72" s="78"/>
      <c r="I72" s="78"/>
      <c r="J72" s="5"/>
      <c r="K72" s="6"/>
      <c r="L72" s="6"/>
      <c r="M72" s="6"/>
      <c r="N72" s="6"/>
      <c r="O72" s="6"/>
      <c r="P72" s="6"/>
      <c r="Q72" s="6"/>
      <c r="R72" s="6"/>
      <c r="S72" s="6"/>
      <c r="T72" s="6"/>
      <c r="U72" s="6"/>
      <c r="V72" s="6"/>
      <c r="W72" s="6"/>
      <c r="X72" s="6"/>
      <c r="Y72" s="6"/>
      <c r="Z72" s="6"/>
    </row>
    <row r="73" ht="31.5" customHeight="1">
      <c r="A73" s="104" t="s">
        <v>254</v>
      </c>
      <c r="B73" s="122" t="s">
        <v>214</v>
      </c>
      <c r="C73" s="110" t="s">
        <v>256</v>
      </c>
      <c r="D73" s="108">
        <v>0.0</v>
      </c>
      <c r="E73" s="113" t="s">
        <v>114</v>
      </c>
      <c r="F73" s="110" t="s">
        <v>3738</v>
      </c>
      <c r="G73" s="110"/>
      <c r="H73" s="78"/>
      <c r="I73" s="78"/>
      <c r="J73" s="5"/>
      <c r="K73" s="6"/>
      <c r="L73" s="6"/>
      <c r="M73" s="6"/>
      <c r="N73" s="6"/>
      <c r="O73" s="6"/>
      <c r="P73" s="6"/>
      <c r="Q73" s="6"/>
      <c r="R73" s="6"/>
      <c r="S73" s="6"/>
      <c r="T73" s="6"/>
      <c r="U73" s="6"/>
      <c r="V73" s="6"/>
      <c r="W73" s="6"/>
      <c r="X73" s="6"/>
      <c r="Y73" s="6"/>
      <c r="Z73" s="6"/>
    </row>
    <row r="74" ht="47.25" hidden="1" customHeight="1">
      <c r="A74" s="120" t="s">
        <v>261</v>
      </c>
      <c r="B74" s="122" t="s">
        <v>222</v>
      </c>
      <c r="C74" s="108"/>
      <c r="D74" s="108"/>
      <c r="E74" s="113"/>
      <c r="F74" s="108"/>
      <c r="G74" s="110"/>
      <c r="H74" s="78"/>
      <c r="I74" s="78"/>
      <c r="J74" s="5"/>
      <c r="K74" s="6"/>
      <c r="L74" s="6"/>
      <c r="M74" s="6"/>
      <c r="N74" s="6"/>
      <c r="O74" s="6"/>
      <c r="P74" s="6"/>
      <c r="Q74" s="6"/>
      <c r="R74" s="6"/>
      <c r="S74" s="6"/>
      <c r="T74" s="6"/>
      <c r="U74" s="6"/>
      <c r="V74" s="6"/>
      <c r="W74" s="6"/>
      <c r="X74" s="6"/>
      <c r="Y74" s="6"/>
      <c r="Z74" s="6"/>
    </row>
    <row r="75" ht="39.75" customHeight="1">
      <c r="A75" s="96" t="s">
        <v>226</v>
      </c>
      <c r="B75" s="99" t="s">
        <v>227</v>
      </c>
      <c r="C75" s="3"/>
      <c r="D75" s="3"/>
      <c r="E75" s="3"/>
      <c r="F75" s="3"/>
      <c r="G75" s="4"/>
      <c r="H75" s="78">
        <f>SUM(D78:D79)</f>
        <v>0</v>
      </c>
      <c r="I75" s="78">
        <f>COUNT(D78:D79)*2</f>
        <v>4</v>
      </c>
      <c r="J75" s="5"/>
      <c r="K75" s="6"/>
      <c r="L75" s="6"/>
      <c r="M75" s="6"/>
      <c r="N75" s="6"/>
      <c r="O75" s="6"/>
      <c r="P75" s="6"/>
      <c r="Q75" s="6"/>
      <c r="R75" s="6"/>
      <c r="S75" s="6"/>
      <c r="T75" s="6"/>
      <c r="U75" s="6"/>
      <c r="V75" s="6"/>
      <c r="W75" s="6"/>
      <c r="X75" s="6"/>
      <c r="Y75" s="6"/>
      <c r="Z75" s="6"/>
    </row>
    <row r="76" ht="63.0" hidden="1" customHeight="1">
      <c r="A76" s="120" t="s">
        <v>233</v>
      </c>
      <c r="B76" s="106" t="s">
        <v>234</v>
      </c>
      <c r="C76" s="108"/>
      <c r="D76" s="108"/>
      <c r="E76" s="113"/>
      <c r="F76" s="108"/>
      <c r="G76" s="110"/>
      <c r="H76" s="78"/>
      <c r="I76" s="78"/>
      <c r="J76" s="5"/>
      <c r="K76" s="6"/>
      <c r="L76" s="6"/>
      <c r="M76" s="6"/>
      <c r="N76" s="6"/>
      <c r="O76" s="6"/>
      <c r="P76" s="6"/>
      <c r="Q76" s="6"/>
      <c r="R76" s="6"/>
      <c r="S76" s="6"/>
      <c r="T76" s="6"/>
      <c r="U76" s="6"/>
      <c r="V76" s="6"/>
      <c r="W76" s="6"/>
      <c r="X76" s="6"/>
      <c r="Y76" s="6"/>
      <c r="Z76" s="6"/>
    </row>
    <row r="77" ht="63.0" hidden="1" customHeight="1">
      <c r="A77" s="120" t="s">
        <v>236</v>
      </c>
      <c r="B77" s="106" t="s">
        <v>237</v>
      </c>
      <c r="C77" s="108"/>
      <c r="D77" s="108"/>
      <c r="E77" s="113"/>
      <c r="F77" s="108"/>
      <c r="G77" s="110"/>
      <c r="H77" s="78"/>
      <c r="I77" s="78"/>
      <c r="J77" s="5"/>
      <c r="K77" s="6"/>
      <c r="L77" s="6"/>
      <c r="M77" s="6"/>
      <c r="N77" s="6"/>
      <c r="O77" s="6"/>
      <c r="P77" s="6"/>
      <c r="Q77" s="6"/>
      <c r="R77" s="6"/>
      <c r="S77" s="6"/>
      <c r="T77" s="6"/>
      <c r="U77" s="6"/>
      <c r="V77" s="6"/>
      <c r="W77" s="6"/>
      <c r="X77" s="6"/>
      <c r="Y77" s="6"/>
      <c r="Z77" s="6"/>
    </row>
    <row r="78" ht="63.0" customHeight="1">
      <c r="A78" s="104" t="s">
        <v>238</v>
      </c>
      <c r="B78" s="106" t="s">
        <v>239</v>
      </c>
      <c r="C78" s="134" t="s">
        <v>3748</v>
      </c>
      <c r="D78" s="108">
        <v>0.0</v>
      </c>
      <c r="E78" s="113" t="s">
        <v>114</v>
      </c>
      <c r="F78" s="108"/>
      <c r="G78" s="110"/>
      <c r="H78" s="78"/>
      <c r="I78" s="78"/>
      <c r="J78" s="5"/>
      <c r="K78" s="6"/>
      <c r="L78" s="6"/>
      <c r="M78" s="6"/>
      <c r="N78" s="6"/>
      <c r="O78" s="6"/>
      <c r="P78" s="6"/>
      <c r="Q78" s="6"/>
      <c r="R78" s="6"/>
      <c r="S78" s="6"/>
      <c r="T78" s="6"/>
      <c r="U78" s="6"/>
      <c r="V78" s="6"/>
      <c r="W78" s="6"/>
      <c r="X78" s="6"/>
      <c r="Y78" s="6"/>
      <c r="Z78" s="6"/>
    </row>
    <row r="79" ht="30.0" customHeight="1">
      <c r="A79" s="104"/>
      <c r="B79" s="106"/>
      <c r="C79" s="134" t="s">
        <v>3750</v>
      </c>
      <c r="D79" s="108">
        <v>0.0</v>
      </c>
      <c r="E79" s="113" t="s">
        <v>114</v>
      </c>
      <c r="F79" s="108"/>
      <c r="G79" s="110"/>
      <c r="H79" s="78"/>
      <c r="I79" s="78"/>
      <c r="J79" s="5"/>
      <c r="K79" s="6"/>
      <c r="L79" s="6"/>
      <c r="M79" s="6"/>
      <c r="N79" s="6"/>
      <c r="O79" s="6"/>
      <c r="P79" s="6"/>
      <c r="Q79" s="6"/>
      <c r="R79" s="6"/>
      <c r="S79" s="6"/>
      <c r="T79" s="6"/>
      <c r="U79" s="6"/>
      <c r="V79" s="6"/>
      <c r="W79" s="6"/>
      <c r="X79" s="6"/>
      <c r="Y79" s="6"/>
      <c r="Z79" s="6"/>
    </row>
    <row r="80" ht="47.25" hidden="1" customHeight="1">
      <c r="A80" s="120" t="s">
        <v>240</v>
      </c>
      <c r="B80" s="106" t="s">
        <v>242</v>
      </c>
      <c r="C80" s="108"/>
      <c r="D80" s="108"/>
      <c r="E80" s="113"/>
      <c r="F80" s="108"/>
      <c r="G80" s="110"/>
      <c r="H80" s="78"/>
      <c r="I80" s="78"/>
      <c r="J80" s="5"/>
      <c r="K80" s="6"/>
      <c r="L80" s="6"/>
      <c r="M80" s="6"/>
      <c r="N80" s="6"/>
      <c r="O80" s="6"/>
      <c r="P80" s="6"/>
      <c r="Q80" s="6"/>
      <c r="R80" s="6"/>
      <c r="S80" s="6"/>
      <c r="T80" s="6"/>
      <c r="U80" s="6"/>
      <c r="V80" s="6"/>
      <c r="W80" s="6"/>
      <c r="X80" s="6"/>
      <c r="Y80" s="6"/>
      <c r="Z80" s="6"/>
    </row>
    <row r="81" ht="63.0" hidden="1" customHeight="1">
      <c r="A81" s="120" t="s">
        <v>243</v>
      </c>
      <c r="B81" s="106" t="s">
        <v>2905</v>
      </c>
      <c r="C81" s="108"/>
      <c r="D81" s="108"/>
      <c r="E81" s="113"/>
      <c r="F81" s="108"/>
      <c r="G81" s="110"/>
      <c r="H81" s="78"/>
      <c r="I81" s="78"/>
      <c r="J81" s="5"/>
      <c r="K81" s="6"/>
      <c r="L81" s="6"/>
      <c r="M81" s="6"/>
      <c r="N81" s="6"/>
      <c r="O81" s="6"/>
      <c r="P81" s="6"/>
      <c r="Q81" s="6"/>
      <c r="R81" s="6"/>
      <c r="S81" s="6"/>
      <c r="T81" s="6"/>
      <c r="U81" s="6"/>
      <c r="V81" s="6"/>
      <c r="W81" s="6"/>
      <c r="X81" s="6"/>
      <c r="Y81" s="6"/>
      <c r="Z81" s="6"/>
    </row>
    <row r="82" ht="47.25" hidden="1" customHeight="1">
      <c r="A82" s="120" t="s">
        <v>249</v>
      </c>
      <c r="B82" s="106" t="s">
        <v>250</v>
      </c>
      <c r="C82" s="108"/>
      <c r="D82" s="108"/>
      <c r="E82" s="113"/>
      <c r="F82" s="108"/>
      <c r="G82" s="110"/>
      <c r="H82" s="78"/>
      <c r="I82" s="78"/>
      <c r="J82" s="5"/>
      <c r="K82" s="6"/>
      <c r="L82" s="6"/>
      <c r="M82" s="6"/>
      <c r="N82" s="6"/>
      <c r="O82" s="6"/>
      <c r="P82" s="6"/>
      <c r="Q82" s="6"/>
      <c r="R82" s="6"/>
      <c r="S82" s="6"/>
      <c r="T82" s="6"/>
      <c r="U82" s="6"/>
      <c r="V82" s="6"/>
      <c r="W82" s="6"/>
      <c r="X82" s="6"/>
      <c r="Y82" s="6"/>
      <c r="Z82" s="6"/>
    </row>
    <row r="83" ht="63.0" hidden="1" customHeight="1">
      <c r="A83" s="120" t="s">
        <v>252</v>
      </c>
      <c r="B83" s="106" t="s">
        <v>255</v>
      </c>
      <c r="C83" s="108"/>
      <c r="D83" s="108"/>
      <c r="E83" s="113"/>
      <c r="F83" s="108"/>
      <c r="G83" s="110"/>
      <c r="H83" s="78"/>
      <c r="I83" s="78"/>
      <c r="J83" s="5"/>
      <c r="K83" s="6"/>
      <c r="L83" s="6"/>
      <c r="M83" s="6"/>
      <c r="N83" s="6"/>
      <c r="O83" s="6"/>
      <c r="P83" s="6"/>
      <c r="Q83" s="6"/>
      <c r="R83" s="6"/>
      <c r="S83" s="6"/>
      <c r="T83" s="6"/>
      <c r="U83" s="6"/>
      <c r="V83" s="6"/>
      <c r="W83" s="6"/>
      <c r="X83" s="6"/>
      <c r="Y83" s="6"/>
      <c r="Z83" s="6"/>
    </row>
    <row r="84" ht="110.25" hidden="1" customHeight="1">
      <c r="A84" s="120" t="s">
        <v>259</v>
      </c>
      <c r="B84" s="106" t="s">
        <v>260</v>
      </c>
      <c r="C84" s="108"/>
      <c r="D84" s="108"/>
      <c r="E84" s="113"/>
      <c r="F84" s="108"/>
      <c r="G84" s="110"/>
      <c r="H84" s="78"/>
      <c r="I84" s="78"/>
      <c r="J84" s="5"/>
      <c r="K84" s="6"/>
      <c r="L84" s="6"/>
      <c r="M84" s="6"/>
      <c r="N84" s="6"/>
      <c r="O84" s="6"/>
      <c r="P84" s="6"/>
      <c r="Q84" s="6"/>
      <c r="R84" s="6"/>
      <c r="S84" s="6"/>
      <c r="T84" s="6"/>
      <c r="U84" s="6"/>
      <c r="V84" s="6"/>
      <c r="W84" s="6"/>
      <c r="X84" s="6"/>
      <c r="Y84" s="6"/>
      <c r="Z84" s="6"/>
    </row>
    <row r="85" ht="63.0" hidden="1" customHeight="1">
      <c r="A85" s="120" t="s">
        <v>262</v>
      </c>
      <c r="B85" s="106" t="s">
        <v>263</v>
      </c>
      <c r="C85" s="108"/>
      <c r="D85" s="108"/>
      <c r="E85" s="113"/>
      <c r="F85" s="108"/>
      <c r="G85" s="110"/>
      <c r="H85" s="78"/>
      <c r="I85" s="78"/>
      <c r="J85" s="5"/>
      <c r="K85" s="6"/>
      <c r="L85" s="6"/>
      <c r="M85" s="6"/>
      <c r="N85" s="6"/>
      <c r="O85" s="6"/>
      <c r="P85" s="6"/>
      <c r="Q85" s="6"/>
      <c r="R85" s="6"/>
      <c r="S85" s="6"/>
      <c r="T85" s="6"/>
      <c r="U85" s="6"/>
      <c r="V85" s="6"/>
      <c r="W85" s="6"/>
      <c r="X85" s="6"/>
      <c r="Y85" s="6"/>
      <c r="Z85" s="6"/>
    </row>
    <row r="86" ht="47.25" hidden="1" customHeight="1">
      <c r="A86" s="120" t="s">
        <v>265</v>
      </c>
      <c r="B86" s="106" t="s">
        <v>266</v>
      </c>
      <c r="C86" s="108"/>
      <c r="D86" s="108"/>
      <c r="E86" s="113"/>
      <c r="F86" s="108"/>
      <c r="G86" s="110"/>
      <c r="H86" s="78"/>
      <c r="I86" s="78"/>
      <c r="J86" s="5"/>
      <c r="K86" s="6"/>
      <c r="L86" s="6"/>
      <c r="M86" s="6"/>
      <c r="N86" s="6"/>
      <c r="O86" s="6"/>
      <c r="P86" s="6"/>
      <c r="Q86" s="6"/>
      <c r="R86" s="6"/>
      <c r="S86" s="6"/>
      <c r="T86" s="6"/>
      <c r="U86" s="6"/>
      <c r="V86" s="6"/>
      <c r="W86" s="6"/>
      <c r="X86" s="6"/>
      <c r="Y86" s="6"/>
      <c r="Z86" s="6"/>
    </row>
    <row r="87" ht="45.0" hidden="1" customHeight="1">
      <c r="A87" s="120" t="s">
        <v>267</v>
      </c>
      <c r="B87" s="115" t="s">
        <v>268</v>
      </c>
      <c r="C87" s="108"/>
      <c r="D87" s="108"/>
      <c r="E87" s="113"/>
      <c r="F87" s="108"/>
      <c r="G87" s="110"/>
      <c r="H87" s="78"/>
      <c r="I87" s="78"/>
      <c r="J87" s="5"/>
      <c r="K87" s="6"/>
      <c r="L87" s="6"/>
      <c r="M87" s="6"/>
      <c r="N87" s="6"/>
      <c r="O87" s="6"/>
      <c r="P87" s="6"/>
      <c r="Q87" s="6"/>
      <c r="R87" s="6"/>
      <c r="S87" s="6"/>
      <c r="T87" s="6"/>
      <c r="U87" s="6"/>
      <c r="V87" s="6"/>
      <c r="W87" s="6"/>
      <c r="X87" s="6"/>
      <c r="Y87" s="6"/>
      <c r="Z87" s="6"/>
    </row>
    <row r="88" ht="18.75" hidden="1" customHeight="1">
      <c r="A88" s="140" t="s">
        <v>294</v>
      </c>
      <c r="B88" s="99" t="s">
        <v>270</v>
      </c>
      <c r="C88" s="3"/>
      <c r="D88" s="3"/>
      <c r="E88" s="3"/>
      <c r="F88" s="3"/>
      <c r="G88" s="4"/>
      <c r="H88" s="78"/>
      <c r="I88" s="78"/>
      <c r="J88" s="5"/>
      <c r="K88" s="6"/>
      <c r="L88" s="6"/>
      <c r="M88" s="6"/>
      <c r="N88" s="6"/>
      <c r="O88" s="6"/>
      <c r="P88" s="6"/>
      <c r="Q88" s="6"/>
      <c r="R88" s="6"/>
      <c r="S88" s="6"/>
      <c r="T88" s="6"/>
      <c r="U88" s="6"/>
      <c r="V88" s="6"/>
      <c r="W88" s="6"/>
      <c r="X88" s="6"/>
      <c r="Y88" s="6"/>
      <c r="Z88" s="6"/>
    </row>
    <row r="89" ht="31.5" hidden="1" customHeight="1">
      <c r="A89" s="120" t="s">
        <v>275</v>
      </c>
      <c r="B89" s="106" t="s">
        <v>276</v>
      </c>
      <c r="C89" s="108"/>
      <c r="D89" s="108"/>
      <c r="E89" s="113"/>
      <c r="F89" s="108"/>
      <c r="G89" s="110"/>
      <c r="H89" s="78"/>
      <c r="I89" s="78"/>
      <c r="J89" s="5"/>
      <c r="K89" s="6"/>
      <c r="L89" s="6"/>
      <c r="M89" s="6"/>
      <c r="N89" s="6"/>
      <c r="O89" s="6"/>
      <c r="P89" s="6"/>
      <c r="Q89" s="6"/>
      <c r="R89" s="6"/>
      <c r="S89" s="6"/>
      <c r="T89" s="6"/>
      <c r="U89" s="6"/>
      <c r="V89" s="6"/>
      <c r="W89" s="6"/>
      <c r="X89" s="6"/>
      <c r="Y89" s="6"/>
      <c r="Z89" s="6"/>
    </row>
    <row r="90" ht="31.5" hidden="1" customHeight="1">
      <c r="A90" s="120" t="s">
        <v>277</v>
      </c>
      <c r="B90" s="106" t="s">
        <v>278</v>
      </c>
      <c r="C90" s="108"/>
      <c r="D90" s="108"/>
      <c r="E90" s="113"/>
      <c r="F90" s="108"/>
      <c r="G90" s="110"/>
      <c r="H90" s="78"/>
      <c r="I90" s="78"/>
      <c r="J90" s="5"/>
      <c r="K90" s="6"/>
      <c r="L90" s="6"/>
      <c r="M90" s="6"/>
      <c r="N90" s="6"/>
      <c r="O90" s="6"/>
      <c r="P90" s="6"/>
      <c r="Q90" s="6"/>
      <c r="R90" s="6"/>
      <c r="S90" s="6"/>
      <c r="T90" s="6"/>
      <c r="U90" s="6"/>
      <c r="V90" s="6"/>
      <c r="W90" s="6"/>
      <c r="X90" s="6"/>
      <c r="Y90" s="6"/>
      <c r="Z90" s="6"/>
    </row>
    <row r="91" ht="31.5" hidden="1" customHeight="1">
      <c r="A91" s="120" t="s">
        <v>326</v>
      </c>
      <c r="B91" s="106" t="s">
        <v>280</v>
      </c>
      <c r="C91" s="108"/>
      <c r="D91" s="108"/>
      <c r="E91" s="113"/>
      <c r="F91" s="108"/>
      <c r="G91" s="110"/>
      <c r="H91" s="78"/>
      <c r="I91" s="78"/>
      <c r="J91" s="5"/>
      <c r="K91" s="6"/>
      <c r="L91" s="6"/>
      <c r="M91" s="6"/>
      <c r="N91" s="6"/>
      <c r="O91" s="6"/>
      <c r="P91" s="6"/>
      <c r="Q91" s="6"/>
      <c r="R91" s="6"/>
      <c r="S91" s="6"/>
      <c r="T91" s="6"/>
      <c r="U91" s="6"/>
      <c r="V91" s="6"/>
      <c r="W91" s="6"/>
      <c r="X91" s="6"/>
      <c r="Y91" s="6"/>
      <c r="Z91" s="6"/>
    </row>
    <row r="92" ht="31.5" hidden="1" customHeight="1">
      <c r="A92" s="120" t="s">
        <v>282</v>
      </c>
      <c r="B92" s="106" t="s">
        <v>283</v>
      </c>
      <c r="C92" s="108"/>
      <c r="D92" s="108"/>
      <c r="E92" s="113"/>
      <c r="F92" s="108"/>
      <c r="G92" s="110"/>
      <c r="H92" s="78"/>
      <c r="I92" s="78"/>
      <c r="J92" s="5"/>
      <c r="K92" s="6"/>
      <c r="L92" s="6"/>
      <c r="M92" s="6"/>
      <c r="N92" s="6"/>
      <c r="O92" s="6"/>
      <c r="P92" s="6"/>
      <c r="Q92" s="6"/>
      <c r="R92" s="6"/>
      <c r="S92" s="6"/>
      <c r="T92" s="6"/>
      <c r="U92" s="6"/>
      <c r="V92" s="6"/>
      <c r="W92" s="6"/>
      <c r="X92" s="6"/>
      <c r="Y92" s="6"/>
      <c r="Z92" s="6"/>
    </row>
    <row r="93" ht="31.5" hidden="1" customHeight="1">
      <c r="A93" s="120" t="s">
        <v>284</v>
      </c>
      <c r="B93" s="106" t="s">
        <v>285</v>
      </c>
      <c r="C93" s="108"/>
      <c r="D93" s="108"/>
      <c r="E93" s="113"/>
      <c r="F93" s="108"/>
      <c r="G93" s="110"/>
      <c r="H93" s="78"/>
      <c r="I93" s="78"/>
      <c r="J93" s="5"/>
      <c r="K93" s="6"/>
      <c r="L93" s="6"/>
      <c r="M93" s="6"/>
      <c r="N93" s="6"/>
      <c r="O93" s="6"/>
      <c r="P93" s="6"/>
      <c r="Q93" s="6"/>
      <c r="R93" s="6"/>
      <c r="S93" s="6"/>
      <c r="T93" s="6"/>
      <c r="U93" s="6"/>
      <c r="V93" s="6"/>
      <c r="W93" s="6"/>
      <c r="X93" s="6"/>
      <c r="Y93" s="6"/>
      <c r="Z93" s="6"/>
    </row>
    <row r="94" ht="31.5" hidden="1" customHeight="1">
      <c r="A94" s="120" t="s">
        <v>286</v>
      </c>
      <c r="B94" s="106" t="s">
        <v>287</v>
      </c>
      <c r="C94" s="108"/>
      <c r="D94" s="108"/>
      <c r="E94" s="113"/>
      <c r="F94" s="108"/>
      <c r="G94" s="110"/>
      <c r="H94" s="78"/>
      <c r="I94" s="78"/>
      <c r="J94" s="5"/>
      <c r="K94" s="6"/>
      <c r="L94" s="6"/>
      <c r="M94" s="6"/>
      <c r="N94" s="6"/>
      <c r="O94" s="6"/>
      <c r="P94" s="6"/>
      <c r="Q94" s="6"/>
      <c r="R94" s="6"/>
      <c r="S94" s="6"/>
      <c r="T94" s="6"/>
      <c r="U94" s="6"/>
      <c r="V94" s="6"/>
      <c r="W94" s="6"/>
      <c r="X94" s="6"/>
      <c r="Y94" s="6"/>
      <c r="Z94" s="6"/>
    </row>
    <row r="95" ht="31.5" hidden="1" customHeight="1">
      <c r="A95" s="120" t="s">
        <v>335</v>
      </c>
      <c r="B95" s="106" t="s">
        <v>289</v>
      </c>
      <c r="C95" s="108"/>
      <c r="D95" s="108"/>
      <c r="E95" s="113"/>
      <c r="F95" s="108"/>
      <c r="G95" s="110"/>
      <c r="H95" s="78"/>
      <c r="I95" s="78"/>
      <c r="J95" s="5"/>
      <c r="K95" s="6"/>
      <c r="L95" s="6"/>
      <c r="M95" s="6"/>
      <c r="N95" s="6"/>
      <c r="O95" s="6"/>
      <c r="P95" s="6"/>
      <c r="Q95" s="6"/>
      <c r="R95" s="6"/>
      <c r="S95" s="6"/>
      <c r="T95" s="6"/>
      <c r="U95" s="6"/>
      <c r="V95" s="6"/>
      <c r="W95" s="6"/>
      <c r="X95" s="6"/>
      <c r="Y95" s="6"/>
      <c r="Z95" s="6"/>
    </row>
    <row r="96" ht="39.75" hidden="1" customHeight="1">
      <c r="A96" s="140" t="s">
        <v>338</v>
      </c>
      <c r="B96" s="99" t="s">
        <v>292</v>
      </c>
      <c r="C96" s="3"/>
      <c r="D96" s="3"/>
      <c r="E96" s="3"/>
      <c r="F96" s="3"/>
      <c r="G96" s="4"/>
      <c r="H96" s="78"/>
      <c r="I96" s="78"/>
      <c r="J96" s="5"/>
      <c r="K96" s="6"/>
      <c r="L96" s="6"/>
      <c r="M96" s="6"/>
      <c r="N96" s="6"/>
      <c r="O96" s="6"/>
      <c r="P96" s="6"/>
      <c r="Q96" s="6"/>
      <c r="R96" s="6"/>
      <c r="S96" s="6"/>
      <c r="T96" s="6"/>
      <c r="U96" s="6"/>
      <c r="V96" s="6"/>
      <c r="W96" s="6"/>
      <c r="X96" s="6"/>
      <c r="Y96" s="6"/>
      <c r="Z96" s="6"/>
    </row>
    <row r="97" ht="63.0" hidden="1" customHeight="1">
      <c r="A97" s="120" t="s">
        <v>343</v>
      </c>
      <c r="B97" s="106" t="s">
        <v>298</v>
      </c>
      <c r="C97" s="108"/>
      <c r="D97" s="108"/>
      <c r="E97" s="113"/>
      <c r="F97" s="108"/>
      <c r="G97" s="110"/>
      <c r="H97" s="78"/>
      <c r="I97" s="78"/>
      <c r="J97" s="5"/>
      <c r="K97" s="6"/>
      <c r="L97" s="6"/>
      <c r="M97" s="6"/>
      <c r="N97" s="6"/>
      <c r="O97" s="6"/>
      <c r="P97" s="6"/>
      <c r="Q97" s="6"/>
      <c r="R97" s="6"/>
      <c r="S97" s="6"/>
      <c r="T97" s="6"/>
      <c r="U97" s="6"/>
      <c r="V97" s="6"/>
      <c r="W97" s="6"/>
      <c r="X97" s="6"/>
      <c r="Y97" s="6"/>
      <c r="Z97" s="6"/>
    </row>
    <row r="98" ht="78.75" hidden="1" customHeight="1">
      <c r="A98" s="120" t="s">
        <v>303</v>
      </c>
      <c r="B98" s="106" t="s">
        <v>306</v>
      </c>
      <c r="C98" s="108"/>
      <c r="D98" s="108"/>
      <c r="E98" s="113"/>
      <c r="F98" s="108"/>
      <c r="G98" s="110"/>
      <c r="H98" s="78"/>
      <c r="I98" s="78"/>
      <c r="J98" s="5"/>
      <c r="K98" s="6"/>
      <c r="L98" s="6"/>
      <c r="M98" s="6"/>
      <c r="N98" s="6"/>
      <c r="O98" s="6"/>
      <c r="P98" s="6"/>
      <c r="Q98" s="6"/>
      <c r="R98" s="6"/>
      <c r="S98" s="6"/>
      <c r="T98" s="6"/>
      <c r="U98" s="6"/>
      <c r="V98" s="6"/>
      <c r="W98" s="6"/>
      <c r="X98" s="6"/>
      <c r="Y98" s="6"/>
      <c r="Z98" s="6"/>
    </row>
    <row r="99" ht="21.0" customHeight="1">
      <c r="A99" s="223"/>
      <c r="B99" s="105" t="s">
        <v>310</v>
      </c>
      <c r="C99" s="3"/>
      <c r="D99" s="3"/>
      <c r="E99" s="3"/>
      <c r="F99" s="3"/>
      <c r="G99" s="97"/>
      <c r="H99" s="78">
        <f t="shared" ref="H99:I99" si="2">H100+H112+H119+H126+H133</f>
        <v>33</v>
      </c>
      <c r="I99" s="78">
        <f t="shared" si="2"/>
        <v>48</v>
      </c>
      <c r="J99" s="5"/>
      <c r="K99" s="6"/>
      <c r="L99" s="6"/>
      <c r="M99" s="6"/>
      <c r="N99" s="6"/>
      <c r="O99" s="6"/>
      <c r="P99" s="6"/>
      <c r="Q99" s="6"/>
      <c r="R99" s="6"/>
      <c r="S99" s="6"/>
      <c r="T99" s="6"/>
      <c r="U99" s="6"/>
      <c r="V99" s="6"/>
      <c r="W99" s="6"/>
      <c r="X99" s="6"/>
      <c r="Y99" s="6"/>
      <c r="Z99" s="6"/>
    </row>
    <row r="100" ht="39.75" customHeight="1">
      <c r="A100" s="152" t="s">
        <v>364</v>
      </c>
      <c r="B100" s="99" t="s">
        <v>320</v>
      </c>
      <c r="C100" s="3"/>
      <c r="D100" s="3"/>
      <c r="E100" s="3"/>
      <c r="F100" s="3"/>
      <c r="G100" s="4"/>
      <c r="H100" s="78">
        <f>SUM(D101:D109)</f>
        <v>5</v>
      </c>
      <c r="I100" s="78">
        <f>COUNT(D101:D109)*2</f>
        <v>12</v>
      </c>
      <c r="J100" s="5"/>
      <c r="K100" s="6"/>
      <c r="L100" s="6"/>
      <c r="M100" s="6"/>
      <c r="N100" s="6"/>
      <c r="O100" s="6"/>
      <c r="P100" s="6"/>
      <c r="Q100" s="6"/>
      <c r="R100" s="6"/>
      <c r="S100" s="6"/>
      <c r="T100" s="6"/>
      <c r="U100" s="6"/>
      <c r="V100" s="6"/>
      <c r="W100" s="6"/>
      <c r="X100" s="6"/>
      <c r="Y100" s="6"/>
      <c r="Z100" s="6"/>
    </row>
    <row r="101" ht="31.5" customHeight="1">
      <c r="A101" s="104" t="s">
        <v>369</v>
      </c>
      <c r="B101" s="139" t="s">
        <v>329</v>
      </c>
      <c r="C101" s="155" t="s">
        <v>3775</v>
      </c>
      <c r="D101" s="108">
        <v>1.0</v>
      </c>
      <c r="E101" s="113" t="s">
        <v>331</v>
      </c>
      <c r="F101" s="134" t="s">
        <v>373</v>
      </c>
      <c r="G101" s="110" t="s">
        <v>3776</v>
      </c>
      <c r="H101" s="78"/>
      <c r="I101" s="78"/>
      <c r="J101" s="5"/>
      <c r="K101" s="6"/>
      <c r="L101" s="6"/>
      <c r="M101" s="6"/>
      <c r="N101" s="6"/>
      <c r="O101" s="6"/>
      <c r="P101" s="6"/>
      <c r="Q101" s="6"/>
      <c r="R101" s="6"/>
      <c r="S101" s="6"/>
      <c r="T101" s="6"/>
      <c r="U101" s="6"/>
      <c r="V101" s="6"/>
      <c r="W101" s="6"/>
      <c r="X101" s="6"/>
      <c r="Y101" s="6"/>
      <c r="Z101" s="6"/>
    </row>
    <row r="102" ht="30.0" customHeight="1">
      <c r="A102" s="104"/>
      <c r="B102" s="139"/>
      <c r="C102" s="155" t="s">
        <v>3777</v>
      </c>
      <c r="D102" s="108">
        <v>2.0</v>
      </c>
      <c r="E102" s="113" t="s">
        <v>331</v>
      </c>
      <c r="F102" s="108"/>
      <c r="G102" s="110"/>
      <c r="H102" s="78"/>
      <c r="I102" s="78"/>
      <c r="J102" s="5"/>
      <c r="K102" s="6"/>
      <c r="L102" s="6"/>
      <c r="M102" s="6"/>
      <c r="N102" s="6"/>
      <c r="O102" s="6"/>
      <c r="P102" s="6"/>
      <c r="Q102" s="6"/>
      <c r="R102" s="6"/>
      <c r="S102" s="6"/>
      <c r="T102" s="6"/>
      <c r="U102" s="6"/>
      <c r="V102" s="6"/>
      <c r="W102" s="6"/>
      <c r="X102" s="6"/>
      <c r="Y102" s="6"/>
      <c r="Z102" s="6"/>
    </row>
    <row r="103" ht="15.75" customHeight="1">
      <c r="A103" s="104"/>
      <c r="B103" s="139"/>
      <c r="C103" s="156" t="s">
        <v>3781</v>
      </c>
      <c r="D103" s="108">
        <v>1.0</v>
      </c>
      <c r="E103" s="113" t="s">
        <v>331</v>
      </c>
      <c r="F103" s="108"/>
      <c r="G103" s="110" t="s">
        <v>3782</v>
      </c>
      <c r="H103" s="78"/>
      <c r="I103" s="78"/>
      <c r="J103" s="5"/>
      <c r="K103" s="6"/>
      <c r="L103" s="6"/>
      <c r="M103" s="6"/>
      <c r="N103" s="6"/>
      <c r="O103" s="6"/>
      <c r="P103" s="6"/>
      <c r="Q103" s="6"/>
      <c r="R103" s="6"/>
      <c r="S103" s="6"/>
      <c r="T103" s="6"/>
      <c r="U103" s="6"/>
      <c r="V103" s="6"/>
      <c r="W103" s="6"/>
      <c r="X103" s="6"/>
      <c r="Y103" s="6"/>
      <c r="Z103" s="6"/>
    </row>
    <row r="104" ht="47.25" customHeight="1">
      <c r="A104" s="104" t="s">
        <v>379</v>
      </c>
      <c r="B104" s="139" t="s">
        <v>339</v>
      </c>
      <c r="C104" s="134" t="s">
        <v>3785</v>
      </c>
      <c r="D104" s="108">
        <v>0.0</v>
      </c>
      <c r="E104" s="113" t="s">
        <v>331</v>
      </c>
      <c r="F104" s="108"/>
      <c r="G104" s="110"/>
      <c r="H104" s="78"/>
      <c r="I104" s="78"/>
      <c r="J104" s="5"/>
      <c r="K104" s="6"/>
      <c r="L104" s="6"/>
      <c r="M104" s="6"/>
      <c r="N104" s="6"/>
      <c r="O104" s="6"/>
      <c r="P104" s="6"/>
      <c r="Q104" s="6"/>
      <c r="R104" s="6"/>
      <c r="S104" s="6"/>
      <c r="T104" s="6"/>
      <c r="U104" s="6"/>
      <c r="V104" s="6"/>
      <c r="W104" s="6"/>
      <c r="X104" s="6"/>
      <c r="Y104" s="6"/>
      <c r="Z104" s="6"/>
    </row>
    <row r="105" ht="15.75" customHeight="1">
      <c r="A105" s="104"/>
      <c r="B105" s="139"/>
      <c r="C105" s="134" t="s">
        <v>3788</v>
      </c>
      <c r="D105" s="108">
        <v>0.0</v>
      </c>
      <c r="E105" s="113" t="s">
        <v>331</v>
      </c>
      <c r="F105" s="108"/>
      <c r="G105" s="110"/>
      <c r="H105" s="78"/>
      <c r="I105" s="78"/>
      <c r="J105" s="5"/>
      <c r="K105" s="6"/>
      <c r="L105" s="6"/>
      <c r="M105" s="6"/>
      <c r="N105" s="6"/>
      <c r="O105" s="6"/>
      <c r="P105" s="6"/>
      <c r="Q105" s="6"/>
      <c r="R105" s="6"/>
      <c r="S105" s="6"/>
      <c r="T105" s="6"/>
      <c r="U105" s="6"/>
      <c r="V105" s="6"/>
      <c r="W105" s="6"/>
      <c r="X105" s="6"/>
      <c r="Y105" s="6"/>
      <c r="Z105" s="6"/>
    </row>
    <row r="106" ht="47.25" hidden="1" customHeight="1">
      <c r="A106" s="120" t="s">
        <v>345</v>
      </c>
      <c r="B106" s="139" t="s">
        <v>346</v>
      </c>
      <c r="C106" s="108"/>
      <c r="D106" s="108"/>
      <c r="E106" s="113"/>
      <c r="F106" s="108"/>
      <c r="G106" s="110"/>
      <c r="H106" s="78"/>
      <c r="I106" s="78"/>
      <c r="J106" s="5"/>
      <c r="K106" s="6"/>
      <c r="L106" s="6"/>
      <c r="M106" s="6"/>
      <c r="N106" s="6"/>
      <c r="O106" s="6"/>
      <c r="P106" s="6"/>
      <c r="Q106" s="6"/>
      <c r="R106" s="6"/>
      <c r="S106" s="6"/>
      <c r="T106" s="6"/>
      <c r="U106" s="6"/>
      <c r="V106" s="6"/>
      <c r="W106" s="6"/>
      <c r="X106" s="6"/>
      <c r="Y106" s="6"/>
      <c r="Z106" s="6"/>
    </row>
    <row r="107" ht="47.25" hidden="1" customHeight="1">
      <c r="A107" s="120" t="s">
        <v>410</v>
      </c>
      <c r="B107" s="139" t="s">
        <v>348</v>
      </c>
      <c r="C107" s="108"/>
      <c r="D107" s="108"/>
      <c r="E107" s="113"/>
      <c r="F107" s="108"/>
      <c r="G107" s="110"/>
      <c r="H107" s="78"/>
      <c r="I107" s="78"/>
      <c r="J107" s="5"/>
      <c r="K107" s="6"/>
      <c r="L107" s="6"/>
      <c r="M107" s="6"/>
      <c r="N107" s="6"/>
      <c r="O107" s="6"/>
      <c r="P107" s="6"/>
      <c r="Q107" s="6"/>
      <c r="R107" s="6"/>
      <c r="S107" s="6"/>
      <c r="T107" s="6"/>
      <c r="U107" s="6"/>
      <c r="V107" s="6"/>
      <c r="W107" s="6"/>
      <c r="X107" s="6"/>
      <c r="Y107" s="6"/>
      <c r="Z107" s="6"/>
    </row>
    <row r="108" ht="63.0" hidden="1" customHeight="1">
      <c r="A108" s="120" t="s">
        <v>349</v>
      </c>
      <c r="B108" s="139" t="s">
        <v>350</v>
      </c>
      <c r="C108" s="108"/>
      <c r="D108" s="108"/>
      <c r="E108" s="113"/>
      <c r="F108" s="108"/>
      <c r="G108" s="110"/>
      <c r="H108" s="78"/>
      <c r="I108" s="78"/>
      <c r="J108" s="5"/>
      <c r="K108" s="6"/>
      <c r="L108" s="6"/>
      <c r="M108" s="6"/>
      <c r="N108" s="6"/>
      <c r="O108" s="6"/>
      <c r="P108" s="6"/>
      <c r="Q108" s="6"/>
      <c r="R108" s="6"/>
      <c r="S108" s="6"/>
      <c r="T108" s="6"/>
      <c r="U108" s="6"/>
      <c r="V108" s="6"/>
      <c r="W108" s="6"/>
      <c r="X108" s="6"/>
      <c r="Y108" s="6"/>
      <c r="Z108" s="6"/>
    </row>
    <row r="109" ht="47.25" customHeight="1">
      <c r="A109" s="104" t="s">
        <v>419</v>
      </c>
      <c r="B109" s="139" t="s">
        <v>354</v>
      </c>
      <c r="C109" s="144" t="s">
        <v>355</v>
      </c>
      <c r="D109" s="108">
        <v>1.0</v>
      </c>
      <c r="E109" s="113" t="s">
        <v>331</v>
      </c>
      <c r="F109" s="108"/>
      <c r="G109" s="110" t="s">
        <v>2755</v>
      </c>
      <c r="H109" s="78"/>
      <c r="I109" s="78"/>
      <c r="J109" s="5"/>
      <c r="K109" s="6"/>
      <c r="L109" s="6"/>
      <c r="M109" s="6"/>
      <c r="N109" s="6"/>
      <c r="O109" s="6"/>
      <c r="P109" s="6"/>
      <c r="Q109" s="6"/>
      <c r="R109" s="6"/>
      <c r="S109" s="6"/>
      <c r="T109" s="6"/>
      <c r="U109" s="6"/>
      <c r="V109" s="6"/>
      <c r="W109" s="6"/>
      <c r="X109" s="6"/>
      <c r="Y109" s="6"/>
      <c r="Z109" s="6"/>
    </row>
    <row r="110" ht="47.25" hidden="1" customHeight="1">
      <c r="A110" s="120" t="s">
        <v>421</v>
      </c>
      <c r="B110" s="139" t="s">
        <v>357</v>
      </c>
      <c r="C110" s="108"/>
      <c r="D110" s="108"/>
      <c r="E110" s="113"/>
      <c r="F110" s="108"/>
      <c r="G110" s="110"/>
      <c r="H110" s="78"/>
      <c r="I110" s="78"/>
      <c r="J110" s="5"/>
      <c r="K110" s="6"/>
      <c r="L110" s="6"/>
      <c r="M110" s="6"/>
      <c r="N110" s="6"/>
      <c r="O110" s="6"/>
      <c r="P110" s="6"/>
      <c r="Q110" s="6"/>
      <c r="R110" s="6"/>
      <c r="S110" s="6"/>
      <c r="T110" s="6"/>
      <c r="U110" s="6"/>
      <c r="V110" s="6"/>
      <c r="W110" s="6"/>
      <c r="X110" s="6"/>
      <c r="Y110" s="6"/>
      <c r="Z110" s="6"/>
    </row>
    <row r="111" ht="47.25" hidden="1" customHeight="1">
      <c r="A111" s="120" t="s">
        <v>361</v>
      </c>
      <c r="B111" s="139" t="s">
        <v>362</v>
      </c>
      <c r="C111" s="108"/>
      <c r="D111" s="108"/>
      <c r="E111" s="113"/>
      <c r="F111" s="108"/>
      <c r="G111" s="110"/>
      <c r="H111" s="78"/>
      <c r="I111" s="78"/>
      <c r="J111" s="5"/>
      <c r="K111" s="6"/>
      <c r="L111" s="6"/>
      <c r="M111" s="6"/>
      <c r="N111" s="6"/>
      <c r="O111" s="6"/>
      <c r="P111" s="6"/>
      <c r="Q111" s="6"/>
      <c r="R111" s="6"/>
      <c r="S111" s="6"/>
      <c r="T111" s="6"/>
      <c r="U111" s="6"/>
      <c r="V111" s="6"/>
      <c r="W111" s="6"/>
      <c r="X111" s="6"/>
      <c r="Y111" s="6"/>
      <c r="Z111" s="6"/>
    </row>
    <row r="112" ht="39.75" customHeight="1">
      <c r="A112" s="152" t="s">
        <v>426</v>
      </c>
      <c r="B112" s="103" t="s">
        <v>3799</v>
      </c>
      <c r="C112" s="3"/>
      <c r="D112" s="3"/>
      <c r="E112" s="3"/>
      <c r="F112" s="3"/>
      <c r="G112" s="4"/>
      <c r="H112" s="78">
        <f>SUM(D113:D116)</f>
        <v>4</v>
      </c>
      <c r="I112" s="78">
        <f>COUNT(D113:D116)*2</f>
        <v>6</v>
      </c>
      <c r="J112" s="5"/>
      <c r="K112" s="6"/>
      <c r="L112" s="6"/>
      <c r="M112" s="6"/>
      <c r="N112" s="6"/>
      <c r="O112" s="6"/>
      <c r="P112" s="6"/>
      <c r="Q112" s="6"/>
      <c r="R112" s="6"/>
      <c r="S112" s="6"/>
      <c r="T112" s="6"/>
      <c r="U112" s="6"/>
      <c r="V112" s="6"/>
      <c r="W112" s="6"/>
      <c r="X112" s="6"/>
      <c r="Y112" s="6"/>
      <c r="Z112" s="6"/>
    </row>
    <row r="113" ht="60.0" customHeight="1">
      <c r="A113" s="104" t="s">
        <v>433</v>
      </c>
      <c r="B113" s="153" t="s">
        <v>372</v>
      </c>
      <c r="C113" s="155" t="s">
        <v>3804</v>
      </c>
      <c r="D113" s="108">
        <v>2.0</v>
      </c>
      <c r="E113" s="113" t="s">
        <v>453</v>
      </c>
      <c r="F113" s="110" t="s">
        <v>3805</v>
      </c>
      <c r="G113" s="110"/>
      <c r="H113" s="78"/>
      <c r="I113" s="78"/>
      <c r="J113" s="5"/>
      <c r="K113" s="6"/>
      <c r="L113" s="6"/>
      <c r="M113" s="6"/>
      <c r="N113" s="6"/>
      <c r="O113" s="6"/>
      <c r="P113" s="6"/>
      <c r="Q113" s="6"/>
      <c r="R113" s="6"/>
      <c r="S113" s="6"/>
      <c r="T113" s="6"/>
      <c r="U113" s="6"/>
      <c r="V113" s="6"/>
      <c r="W113" s="6"/>
      <c r="X113" s="6"/>
      <c r="Y113" s="6"/>
      <c r="Z113" s="6"/>
    </row>
    <row r="114" ht="78.75" hidden="1" customHeight="1">
      <c r="A114" s="120" t="s">
        <v>393</v>
      </c>
      <c r="B114" s="153" t="s">
        <v>394</v>
      </c>
      <c r="C114" s="108"/>
      <c r="D114" s="108"/>
      <c r="E114" s="113"/>
      <c r="F114" s="108"/>
      <c r="G114" s="110"/>
      <c r="H114" s="78"/>
      <c r="I114" s="78"/>
      <c r="J114" s="5"/>
      <c r="K114" s="6"/>
      <c r="L114" s="6"/>
      <c r="M114" s="6"/>
      <c r="N114" s="6"/>
      <c r="O114" s="6"/>
      <c r="P114" s="6"/>
      <c r="Q114" s="6"/>
      <c r="R114" s="6"/>
      <c r="S114" s="6"/>
      <c r="T114" s="6"/>
      <c r="U114" s="6"/>
      <c r="V114" s="6"/>
      <c r="W114" s="6"/>
      <c r="X114" s="6"/>
      <c r="Y114" s="6"/>
      <c r="Z114" s="6"/>
    </row>
    <row r="115" ht="63.0" customHeight="1">
      <c r="A115" s="104" t="s">
        <v>451</v>
      </c>
      <c r="B115" s="166" t="s">
        <v>397</v>
      </c>
      <c r="C115" s="155" t="s">
        <v>3806</v>
      </c>
      <c r="D115" s="108">
        <v>2.0</v>
      </c>
      <c r="E115" s="113" t="s">
        <v>331</v>
      </c>
      <c r="F115" s="108"/>
      <c r="G115" s="110"/>
      <c r="H115" s="78"/>
      <c r="I115" s="78"/>
      <c r="J115" s="5"/>
      <c r="K115" s="6"/>
      <c r="L115" s="6"/>
      <c r="M115" s="6"/>
      <c r="N115" s="6"/>
      <c r="O115" s="6"/>
      <c r="P115" s="6"/>
      <c r="Q115" s="6"/>
      <c r="R115" s="6"/>
      <c r="S115" s="6"/>
      <c r="T115" s="6"/>
      <c r="U115" s="6"/>
      <c r="V115" s="6"/>
      <c r="W115" s="6"/>
      <c r="X115" s="6"/>
      <c r="Y115" s="6"/>
      <c r="Z115" s="6"/>
    </row>
    <row r="116" ht="30.0" customHeight="1">
      <c r="A116" s="104"/>
      <c r="B116" s="153"/>
      <c r="C116" s="155" t="s">
        <v>405</v>
      </c>
      <c r="D116" s="108">
        <v>0.0</v>
      </c>
      <c r="E116" s="113" t="s">
        <v>331</v>
      </c>
      <c r="F116" s="108"/>
      <c r="G116" s="110"/>
      <c r="H116" s="78"/>
      <c r="I116" s="78"/>
      <c r="J116" s="5"/>
      <c r="K116" s="6"/>
      <c r="L116" s="6"/>
      <c r="M116" s="6"/>
      <c r="N116" s="6"/>
      <c r="O116" s="6"/>
      <c r="P116" s="6"/>
      <c r="Q116" s="6"/>
      <c r="R116" s="6"/>
      <c r="S116" s="6"/>
      <c r="T116" s="6"/>
      <c r="U116" s="6"/>
      <c r="V116" s="6"/>
      <c r="W116" s="6"/>
      <c r="X116" s="6"/>
      <c r="Y116" s="6"/>
      <c r="Z116" s="6"/>
    </row>
    <row r="117" ht="47.25" hidden="1" customHeight="1">
      <c r="A117" s="120" t="s">
        <v>460</v>
      </c>
      <c r="B117" s="153" t="s">
        <v>414</v>
      </c>
      <c r="C117" s="5"/>
      <c r="D117" s="108"/>
      <c r="E117" s="113"/>
      <c r="F117" s="108"/>
      <c r="G117" s="110"/>
      <c r="H117" s="78"/>
      <c r="I117" s="78"/>
      <c r="J117" s="5"/>
      <c r="K117" s="6"/>
      <c r="L117" s="6"/>
      <c r="M117" s="6"/>
      <c r="N117" s="6"/>
      <c r="O117" s="6"/>
      <c r="P117" s="6"/>
      <c r="Q117" s="6"/>
      <c r="R117" s="6"/>
      <c r="S117" s="6"/>
      <c r="T117" s="6"/>
      <c r="U117" s="6"/>
      <c r="V117" s="6"/>
      <c r="W117" s="6"/>
      <c r="X117" s="6"/>
      <c r="Y117" s="6"/>
      <c r="Z117" s="6"/>
    </row>
    <row r="118" ht="47.25" hidden="1" customHeight="1">
      <c r="A118" s="120" t="s">
        <v>416</v>
      </c>
      <c r="B118" s="164" t="s">
        <v>417</v>
      </c>
      <c r="C118" s="108"/>
      <c r="D118" s="108"/>
      <c r="E118" s="113"/>
      <c r="F118" s="108"/>
      <c r="G118" s="110"/>
      <c r="H118" s="78"/>
      <c r="I118" s="78"/>
      <c r="J118" s="5"/>
      <c r="K118" s="6"/>
      <c r="L118" s="6"/>
      <c r="M118" s="6"/>
      <c r="N118" s="6"/>
      <c r="O118" s="6"/>
      <c r="P118" s="6"/>
      <c r="Q118" s="6"/>
      <c r="R118" s="6"/>
      <c r="S118" s="6"/>
      <c r="T118" s="6"/>
      <c r="U118" s="6"/>
      <c r="V118" s="6"/>
      <c r="W118" s="6"/>
      <c r="X118" s="6"/>
      <c r="Y118" s="6"/>
      <c r="Z118" s="6"/>
    </row>
    <row r="119" ht="39.75" customHeight="1">
      <c r="A119" s="152" t="s">
        <v>469</v>
      </c>
      <c r="B119" s="99" t="s">
        <v>425</v>
      </c>
      <c r="C119" s="3"/>
      <c r="D119" s="3"/>
      <c r="E119" s="3"/>
      <c r="F119" s="3"/>
      <c r="G119" s="4"/>
      <c r="H119" s="78">
        <f>SUM(D120:D125)</f>
        <v>9</v>
      </c>
      <c r="I119" s="78">
        <f>COUNT(D120:D125)*2</f>
        <v>12</v>
      </c>
      <c r="J119" s="5"/>
      <c r="K119" s="6"/>
      <c r="L119" s="6"/>
      <c r="M119" s="6"/>
      <c r="N119" s="6"/>
      <c r="O119" s="6"/>
      <c r="P119" s="6"/>
      <c r="Q119" s="6"/>
      <c r="R119" s="6"/>
      <c r="S119" s="6"/>
      <c r="T119" s="6"/>
      <c r="U119" s="6"/>
      <c r="V119" s="6"/>
      <c r="W119" s="6"/>
      <c r="X119" s="6"/>
      <c r="Y119" s="6"/>
      <c r="Z119" s="6"/>
    </row>
    <row r="120" ht="31.5" customHeight="1">
      <c r="A120" s="104" t="s">
        <v>488</v>
      </c>
      <c r="B120" s="153" t="s">
        <v>431</v>
      </c>
      <c r="C120" s="155" t="s">
        <v>3818</v>
      </c>
      <c r="D120" s="108">
        <v>0.0</v>
      </c>
      <c r="E120" s="113" t="s">
        <v>331</v>
      </c>
      <c r="F120" s="108"/>
      <c r="G120" s="110"/>
      <c r="H120" s="78"/>
      <c r="I120" s="78"/>
      <c r="J120" s="5"/>
      <c r="K120" s="6"/>
      <c r="L120" s="6"/>
      <c r="M120" s="6"/>
      <c r="N120" s="6"/>
      <c r="O120" s="6"/>
      <c r="P120" s="6"/>
      <c r="Q120" s="6"/>
      <c r="R120" s="6"/>
      <c r="S120" s="6"/>
      <c r="T120" s="6"/>
      <c r="U120" s="6"/>
      <c r="V120" s="6"/>
      <c r="W120" s="6"/>
      <c r="X120" s="6"/>
      <c r="Y120" s="6"/>
      <c r="Z120" s="6"/>
    </row>
    <row r="121" ht="45.0" customHeight="1">
      <c r="A121" s="104"/>
      <c r="B121" s="153"/>
      <c r="C121" s="134" t="s">
        <v>3820</v>
      </c>
      <c r="D121" s="108">
        <v>2.0</v>
      </c>
      <c r="E121" s="113" t="s">
        <v>331</v>
      </c>
      <c r="F121" s="108"/>
      <c r="G121" s="110"/>
      <c r="H121" s="78"/>
      <c r="I121" s="78"/>
      <c r="J121" s="5"/>
      <c r="K121" s="6"/>
      <c r="L121" s="6"/>
      <c r="M121" s="6"/>
      <c r="N121" s="6"/>
      <c r="O121" s="6"/>
      <c r="P121" s="6"/>
      <c r="Q121" s="6"/>
      <c r="R121" s="6"/>
      <c r="S121" s="6"/>
      <c r="T121" s="6"/>
      <c r="U121" s="6"/>
      <c r="V121" s="6"/>
      <c r="W121" s="6"/>
      <c r="X121" s="6"/>
      <c r="Y121" s="6"/>
      <c r="Z121" s="6"/>
    </row>
    <row r="122" ht="47.25" customHeight="1">
      <c r="A122" s="104" t="s">
        <v>499</v>
      </c>
      <c r="B122" s="153" t="s">
        <v>437</v>
      </c>
      <c r="C122" s="134" t="s">
        <v>523</v>
      </c>
      <c r="D122" s="108">
        <v>2.0</v>
      </c>
      <c r="E122" s="113" t="s">
        <v>64</v>
      </c>
      <c r="F122" s="5"/>
      <c r="G122" s="110"/>
      <c r="H122" s="78"/>
      <c r="I122" s="78"/>
      <c r="J122" s="5"/>
      <c r="K122" s="6"/>
      <c r="L122" s="6"/>
      <c r="M122" s="6"/>
      <c r="N122" s="6"/>
      <c r="O122" s="6"/>
      <c r="P122" s="6"/>
      <c r="Q122" s="6"/>
      <c r="R122" s="6"/>
      <c r="S122" s="6"/>
      <c r="T122" s="6"/>
      <c r="U122" s="6"/>
      <c r="V122" s="6"/>
      <c r="W122" s="6"/>
      <c r="X122" s="6"/>
      <c r="Y122" s="6"/>
      <c r="Z122" s="6"/>
    </row>
    <row r="123" ht="45.0" customHeight="1">
      <c r="A123" s="104"/>
      <c r="B123" s="153"/>
      <c r="C123" s="134" t="s">
        <v>2774</v>
      </c>
      <c r="D123" s="108">
        <v>2.0</v>
      </c>
      <c r="E123" s="113" t="s">
        <v>64</v>
      </c>
      <c r="F123" s="134"/>
      <c r="G123" s="110"/>
      <c r="H123" s="78"/>
      <c r="I123" s="78"/>
      <c r="J123" s="5"/>
      <c r="K123" s="6"/>
      <c r="L123" s="6"/>
      <c r="M123" s="6"/>
      <c r="N123" s="6"/>
      <c r="O123" s="6"/>
      <c r="P123" s="6"/>
      <c r="Q123" s="6"/>
      <c r="R123" s="6"/>
      <c r="S123" s="6"/>
      <c r="T123" s="6"/>
      <c r="U123" s="6"/>
      <c r="V123" s="6"/>
      <c r="W123" s="6"/>
      <c r="X123" s="6"/>
      <c r="Y123" s="6"/>
      <c r="Z123" s="6"/>
    </row>
    <row r="124" ht="63.0" customHeight="1">
      <c r="A124" s="104" t="s">
        <v>505</v>
      </c>
      <c r="B124" s="153" t="s">
        <v>445</v>
      </c>
      <c r="C124" s="115" t="s">
        <v>446</v>
      </c>
      <c r="D124" s="108">
        <v>1.0</v>
      </c>
      <c r="E124" s="113" t="s">
        <v>1107</v>
      </c>
      <c r="F124" s="108"/>
      <c r="G124" s="110" t="s">
        <v>3828</v>
      </c>
      <c r="H124" s="78"/>
      <c r="I124" s="78"/>
      <c r="J124" s="5"/>
      <c r="K124" s="6"/>
      <c r="L124" s="6"/>
      <c r="M124" s="6"/>
      <c r="N124" s="6"/>
      <c r="O124" s="6"/>
      <c r="P124" s="6"/>
      <c r="Q124" s="6"/>
      <c r="R124" s="6"/>
      <c r="S124" s="6"/>
      <c r="T124" s="6"/>
      <c r="U124" s="6"/>
      <c r="V124" s="6"/>
      <c r="W124" s="6"/>
      <c r="X124" s="6"/>
      <c r="Y124" s="6"/>
      <c r="Z124" s="6"/>
    </row>
    <row r="125" ht="78.75" customHeight="1">
      <c r="A125" s="104" t="s">
        <v>514</v>
      </c>
      <c r="B125" s="153" t="s">
        <v>450</v>
      </c>
      <c r="C125" s="110" t="s">
        <v>3833</v>
      </c>
      <c r="D125" s="108">
        <v>2.0</v>
      </c>
      <c r="E125" s="113" t="s">
        <v>64</v>
      </c>
      <c r="F125" s="108"/>
      <c r="G125" s="110"/>
      <c r="H125" s="78"/>
      <c r="I125" s="78"/>
      <c r="J125" s="5"/>
      <c r="K125" s="6"/>
      <c r="L125" s="6"/>
      <c r="M125" s="6"/>
      <c r="N125" s="6"/>
      <c r="O125" s="6"/>
      <c r="P125" s="6"/>
      <c r="Q125" s="6"/>
      <c r="R125" s="6"/>
      <c r="S125" s="6"/>
      <c r="T125" s="6"/>
      <c r="U125" s="6"/>
      <c r="V125" s="6"/>
      <c r="W125" s="6"/>
      <c r="X125" s="6"/>
      <c r="Y125" s="6"/>
      <c r="Z125" s="6"/>
    </row>
    <row r="126" ht="39.75" customHeight="1">
      <c r="A126" s="152" t="s">
        <v>521</v>
      </c>
      <c r="B126" s="99" t="s">
        <v>455</v>
      </c>
      <c r="C126" s="3"/>
      <c r="D126" s="3"/>
      <c r="E126" s="3"/>
      <c r="F126" s="3"/>
      <c r="G126" s="4"/>
      <c r="H126" s="78">
        <f>SUM(D127:D132)</f>
        <v>5</v>
      </c>
      <c r="I126" s="78">
        <f>COUNT(D127:D132)*2</f>
        <v>8</v>
      </c>
      <c r="J126" s="5"/>
      <c r="K126" s="6"/>
      <c r="L126" s="6"/>
      <c r="M126" s="6"/>
      <c r="N126" s="6"/>
      <c r="O126" s="6"/>
      <c r="P126" s="6"/>
      <c r="Q126" s="6"/>
      <c r="R126" s="6"/>
      <c r="S126" s="6"/>
      <c r="T126" s="6"/>
      <c r="U126" s="6"/>
      <c r="V126" s="6"/>
      <c r="W126" s="6"/>
      <c r="X126" s="6"/>
      <c r="Y126" s="6"/>
      <c r="Z126" s="6"/>
    </row>
    <row r="127" ht="63.0" customHeight="1">
      <c r="A127" s="104" t="s">
        <v>528</v>
      </c>
      <c r="B127" s="170" t="s">
        <v>463</v>
      </c>
      <c r="C127" s="134" t="s">
        <v>3840</v>
      </c>
      <c r="D127" s="108">
        <v>2.0</v>
      </c>
      <c r="E127" s="113" t="s">
        <v>152</v>
      </c>
      <c r="F127" s="108"/>
      <c r="G127" s="110"/>
      <c r="H127" s="78"/>
      <c r="I127" s="78"/>
      <c r="J127" s="5"/>
      <c r="K127" s="6"/>
      <c r="L127" s="6"/>
      <c r="M127" s="6"/>
      <c r="N127" s="6"/>
      <c r="O127" s="6"/>
      <c r="P127" s="6"/>
      <c r="Q127" s="6"/>
      <c r="R127" s="6"/>
      <c r="S127" s="6"/>
      <c r="T127" s="6"/>
      <c r="U127" s="6"/>
      <c r="V127" s="6"/>
      <c r="W127" s="6"/>
      <c r="X127" s="6"/>
      <c r="Y127" s="6"/>
      <c r="Z127" s="6"/>
    </row>
    <row r="128" ht="21.75" customHeight="1">
      <c r="A128" s="104"/>
      <c r="B128" s="170"/>
      <c r="C128" s="134" t="s">
        <v>3841</v>
      </c>
      <c r="D128" s="108">
        <v>2.0</v>
      </c>
      <c r="E128" s="113" t="s">
        <v>152</v>
      </c>
      <c r="F128" s="108"/>
      <c r="G128" s="110"/>
      <c r="H128" s="78"/>
      <c r="I128" s="78"/>
      <c r="J128" s="5"/>
      <c r="K128" s="6"/>
      <c r="L128" s="6"/>
      <c r="M128" s="6"/>
      <c r="N128" s="6"/>
      <c r="O128" s="6"/>
      <c r="P128" s="6"/>
      <c r="Q128" s="6"/>
      <c r="R128" s="6"/>
      <c r="S128" s="6"/>
      <c r="T128" s="6"/>
      <c r="U128" s="6"/>
      <c r="V128" s="6"/>
      <c r="W128" s="6"/>
      <c r="X128" s="6"/>
      <c r="Y128" s="6"/>
      <c r="Z128" s="6"/>
    </row>
    <row r="129" ht="47.25" hidden="1" customHeight="1">
      <c r="A129" s="120" t="s">
        <v>533</v>
      </c>
      <c r="B129" s="170" t="s">
        <v>467</v>
      </c>
      <c r="C129" s="108"/>
      <c r="D129" s="108"/>
      <c r="E129" s="113"/>
      <c r="F129" s="108"/>
      <c r="G129" s="110"/>
      <c r="H129" s="78"/>
      <c r="I129" s="78"/>
      <c r="J129" s="5"/>
      <c r="K129" s="6"/>
      <c r="L129" s="6"/>
      <c r="M129" s="6"/>
      <c r="N129" s="6"/>
      <c r="O129" s="6"/>
      <c r="P129" s="6"/>
      <c r="Q129" s="6"/>
      <c r="R129" s="6"/>
      <c r="S129" s="6"/>
      <c r="T129" s="6"/>
      <c r="U129" s="6"/>
      <c r="V129" s="6"/>
      <c r="W129" s="6"/>
      <c r="X129" s="6"/>
      <c r="Y129" s="6"/>
      <c r="Z129" s="6"/>
    </row>
    <row r="130" ht="31.5" hidden="1" customHeight="1">
      <c r="A130" s="120" t="s">
        <v>534</v>
      </c>
      <c r="B130" s="170" t="s">
        <v>471</v>
      </c>
      <c r="C130" s="108"/>
      <c r="D130" s="108"/>
      <c r="E130" s="113"/>
      <c r="F130" s="108"/>
      <c r="G130" s="110"/>
      <c r="H130" s="78"/>
      <c r="I130" s="78"/>
      <c r="J130" s="5"/>
      <c r="K130" s="6"/>
      <c r="L130" s="6"/>
      <c r="M130" s="6"/>
      <c r="N130" s="6"/>
      <c r="O130" s="6"/>
      <c r="P130" s="6"/>
      <c r="Q130" s="6"/>
      <c r="R130" s="6"/>
      <c r="S130" s="6"/>
      <c r="T130" s="6"/>
      <c r="U130" s="6"/>
      <c r="V130" s="6"/>
      <c r="W130" s="6"/>
      <c r="X130" s="6"/>
      <c r="Y130" s="6"/>
      <c r="Z130" s="6"/>
    </row>
    <row r="131" ht="64.5" customHeight="1">
      <c r="A131" s="104" t="s">
        <v>538</v>
      </c>
      <c r="B131" s="170" t="s">
        <v>476</v>
      </c>
      <c r="C131" s="134" t="s">
        <v>3842</v>
      </c>
      <c r="D131" s="108">
        <v>1.0</v>
      </c>
      <c r="E131" s="113" t="s">
        <v>495</v>
      </c>
      <c r="F131" s="108"/>
      <c r="G131" s="110" t="s">
        <v>1640</v>
      </c>
      <c r="H131" s="78"/>
      <c r="I131" s="78"/>
      <c r="J131" s="5"/>
      <c r="K131" s="6"/>
      <c r="L131" s="6"/>
      <c r="M131" s="6"/>
      <c r="N131" s="6"/>
      <c r="O131" s="6"/>
      <c r="P131" s="6"/>
      <c r="Q131" s="6"/>
      <c r="R131" s="6"/>
      <c r="S131" s="6"/>
      <c r="T131" s="6"/>
      <c r="U131" s="6"/>
      <c r="V131" s="6"/>
      <c r="W131" s="6"/>
      <c r="X131" s="6"/>
      <c r="Y131" s="6"/>
      <c r="Z131" s="6"/>
    </row>
    <row r="132" ht="60.0" customHeight="1">
      <c r="A132" s="104" t="s">
        <v>548</v>
      </c>
      <c r="B132" s="122" t="s">
        <v>483</v>
      </c>
      <c r="C132" s="121" t="s">
        <v>3845</v>
      </c>
      <c r="D132" s="108">
        <v>0.0</v>
      </c>
      <c r="E132" s="113" t="s">
        <v>331</v>
      </c>
      <c r="F132" s="108"/>
      <c r="G132" s="110"/>
      <c r="H132" s="78"/>
      <c r="I132" s="78"/>
      <c r="J132" s="5"/>
      <c r="K132" s="6"/>
      <c r="L132" s="6"/>
      <c r="M132" s="6"/>
      <c r="N132" s="6"/>
      <c r="O132" s="6"/>
      <c r="P132" s="6"/>
      <c r="Q132" s="6"/>
      <c r="R132" s="6"/>
      <c r="S132" s="6"/>
      <c r="T132" s="6"/>
      <c r="U132" s="6"/>
      <c r="V132" s="6"/>
      <c r="W132" s="6"/>
      <c r="X132" s="6"/>
      <c r="Y132" s="6"/>
      <c r="Z132" s="6"/>
    </row>
    <row r="133" ht="39.75" customHeight="1">
      <c r="A133" s="152" t="s">
        <v>553</v>
      </c>
      <c r="B133" s="99" t="s">
        <v>486</v>
      </c>
      <c r="C133" s="3"/>
      <c r="D133" s="3"/>
      <c r="E133" s="3"/>
      <c r="F133" s="3"/>
      <c r="G133" s="4"/>
      <c r="H133" s="78">
        <f>SUM(D134:D138)</f>
        <v>10</v>
      </c>
      <c r="I133" s="78">
        <f>COUNT(D134:D138)*2</f>
        <v>10</v>
      </c>
      <c r="J133" s="5"/>
      <c r="K133" s="6"/>
      <c r="L133" s="6"/>
      <c r="M133" s="6"/>
      <c r="N133" s="6"/>
      <c r="O133" s="6"/>
      <c r="P133" s="6"/>
      <c r="Q133" s="6"/>
      <c r="R133" s="6"/>
      <c r="S133" s="6"/>
      <c r="T133" s="6"/>
      <c r="U133" s="6"/>
      <c r="V133" s="6"/>
      <c r="W133" s="6"/>
      <c r="X133" s="6"/>
      <c r="Y133" s="6"/>
      <c r="Z133" s="6"/>
    </row>
    <row r="134" ht="63.0" customHeight="1">
      <c r="A134" s="104" t="s">
        <v>491</v>
      </c>
      <c r="B134" s="153" t="s">
        <v>492</v>
      </c>
      <c r="C134" s="155" t="s">
        <v>3850</v>
      </c>
      <c r="D134" s="108">
        <v>2.0</v>
      </c>
      <c r="E134" s="113" t="s">
        <v>495</v>
      </c>
      <c r="F134" s="108" t="s">
        <v>3851</v>
      </c>
      <c r="G134" s="110"/>
      <c r="H134" s="78"/>
      <c r="I134" s="78"/>
      <c r="J134" s="5"/>
      <c r="K134" s="6"/>
      <c r="L134" s="6"/>
      <c r="M134" s="6"/>
      <c r="N134" s="6"/>
      <c r="O134" s="6"/>
      <c r="P134" s="6"/>
      <c r="Q134" s="6"/>
      <c r="R134" s="6"/>
      <c r="S134" s="6"/>
      <c r="T134" s="6"/>
      <c r="U134" s="6"/>
      <c r="V134" s="6"/>
      <c r="W134" s="6"/>
      <c r="X134" s="6"/>
      <c r="Y134" s="6"/>
      <c r="Z134" s="6"/>
    </row>
    <row r="135" ht="51.0" customHeight="1">
      <c r="A135" s="104"/>
      <c r="B135" s="153"/>
      <c r="C135" s="155" t="s">
        <v>3852</v>
      </c>
      <c r="D135" s="108">
        <v>2.0</v>
      </c>
      <c r="E135" s="113" t="s">
        <v>495</v>
      </c>
      <c r="F135" s="108"/>
      <c r="G135" s="110"/>
      <c r="H135" s="78"/>
      <c r="I135" s="78"/>
      <c r="J135" s="5"/>
      <c r="K135" s="6"/>
      <c r="L135" s="6"/>
      <c r="M135" s="6"/>
      <c r="N135" s="6"/>
      <c r="O135" s="6"/>
      <c r="P135" s="6"/>
      <c r="Q135" s="6"/>
      <c r="R135" s="6"/>
      <c r="S135" s="6"/>
      <c r="T135" s="6"/>
      <c r="U135" s="6"/>
      <c r="V135" s="6"/>
      <c r="W135" s="6"/>
      <c r="X135" s="6"/>
      <c r="Y135" s="6"/>
      <c r="Z135" s="6"/>
    </row>
    <row r="136" ht="47.25" customHeight="1">
      <c r="A136" s="104" t="s">
        <v>567</v>
      </c>
      <c r="B136" s="153" t="s">
        <v>497</v>
      </c>
      <c r="C136" s="115" t="s">
        <v>2950</v>
      </c>
      <c r="D136" s="108">
        <v>2.0</v>
      </c>
      <c r="E136" s="113" t="s">
        <v>495</v>
      </c>
      <c r="F136" s="108"/>
      <c r="G136" s="110"/>
      <c r="H136" s="78"/>
      <c r="I136" s="78"/>
      <c r="J136" s="5"/>
      <c r="K136" s="6"/>
      <c r="L136" s="6"/>
      <c r="M136" s="6"/>
      <c r="N136" s="6"/>
      <c r="O136" s="6"/>
      <c r="P136" s="6"/>
      <c r="Q136" s="6"/>
      <c r="R136" s="6"/>
      <c r="S136" s="6"/>
      <c r="T136" s="6"/>
      <c r="U136" s="6"/>
      <c r="V136" s="6"/>
      <c r="W136" s="6"/>
      <c r="X136" s="6"/>
      <c r="Y136" s="6"/>
      <c r="Z136" s="6"/>
    </row>
    <row r="137" ht="47.25" customHeight="1">
      <c r="A137" s="104" t="s">
        <v>570</v>
      </c>
      <c r="B137" s="153" t="s">
        <v>503</v>
      </c>
      <c r="C137" s="115" t="s">
        <v>504</v>
      </c>
      <c r="D137" s="108">
        <v>2.0</v>
      </c>
      <c r="E137" s="113" t="s">
        <v>495</v>
      </c>
      <c r="F137" s="108"/>
      <c r="G137" s="110"/>
      <c r="H137" s="78"/>
      <c r="I137" s="78"/>
      <c r="J137" s="5"/>
      <c r="K137" s="6"/>
      <c r="L137" s="6"/>
      <c r="M137" s="6"/>
      <c r="N137" s="6"/>
      <c r="O137" s="6"/>
      <c r="P137" s="6"/>
      <c r="Q137" s="6"/>
      <c r="R137" s="6"/>
      <c r="S137" s="6"/>
      <c r="T137" s="6"/>
      <c r="U137" s="6"/>
      <c r="V137" s="6"/>
      <c r="W137" s="6"/>
      <c r="X137" s="6"/>
      <c r="Y137" s="6"/>
      <c r="Z137" s="6"/>
    </row>
    <row r="138" ht="63.0" customHeight="1">
      <c r="A138" s="104" t="s">
        <v>572</v>
      </c>
      <c r="B138" s="153" t="s">
        <v>507</v>
      </c>
      <c r="C138" s="134" t="s">
        <v>3856</v>
      </c>
      <c r="D138" s="108">
        <v>2.0</v>
      </c>
      <c r="E138" s="113" t="s">
        <v>509</v>
      </c>
      <c r="F138" s="108"/>
      <c r="G138" s="110"/>
      <c r="H138" s="78"/>
      <c r="I138" s="78"/>
      <c r="J138" s="5"/>
      <c r="K138" s="6"/>
      <c r="L138" s="6"/>
      <c r="M138" s="6"/>
      <c r="N138" s="6"/>
      <c r="O138" s="6"/>
      <c r="P138" s="6"/>
      <c r="Q138" s="6"/>
      <c r="R138" s="6"/>
      <c r="S138" s="6"/>
      <c r="T138" s="6"/>
      <c r="U138" s="6"/>
      <c r="V138" s="6"/>
      <c r="W138" s="6"/>
      <c r="X138" s="6"/>
      <c r="Y138" s="6"/>
      <c r="Z138" s="6"/>
    </row>
    <row r="139" ht="63.0" hidden="1" customHeight="1">
      <c r="A139" s="120" t="s">
        <v>575</v>
      </c>
      <c r="B139" s="153" t="s">
        <v>512</v>
      </c>
      <c r="C139" s="113"/>
      <c r="D139" s="108"/>
      <c r="E139" s="113"/>
      <c r="F139" s="108"/>
      <c r="G139" s="110"/>
      <c r="H139" s="78"/>
      <c r="I139" s="78"/>
      <c r="J139" s="5"/>
      <c r="K139" s="6"/>
      <c r="L139" s="6"/>
      <c r="M139" s="6"/>
      <c r="N139" s="6"/>
      <c r="O139" s="6"/>
      <c r="P139" s="6"/>
      <c r="Q139" s="6"/>
      <c r="R139" s="6"/>
      <c r="S139" s="6"/>
      <c r="T139" s="6"/>
      <c r="U139" s="6"/>
      <c r="V139" s="6"/>
      <c r="W139" s="6"/>
      <c r="X139" s="6"/>
      <c r="Y139" s="6"/>
      <c r="Z139" s="6"/>
    </row>
    <row r="140" ht="63.0" hidden="1" customHeight="1">
      <c r="A140" s="120" t="s">
        <v>515</v>
      </c>
      <c r="B140" s="172" t="s">
        <v>516</v>
      </c>
      <c r="C140" s="108"/>
      <c r="D140" s="108"/>
      <c r="E140" s="113"/>
      <c r="F140" s="108"/>
      <c r="G140" s="110"/>
      <c r="H140" s="78"/>
      <c r="I140" s="78"/>
      <c r="J140" s="5"/>
      <c r="K140" s="6"/>
      <c r="L140" s="6"/>
      <c r="M140" s="6"/>
      <c r="N140" s="6"/>
      <c r="O140" s="6"/>
      <c r="P140" s="6"/>
      <c r="Q140" s="6"/>
      <c r="R140" s="6"/>
      <c r="S140" s="6"/>
      <c r="T140" s="6"/>
      <c r="U140" s="6"/>
      <c r="V140" s="6"/>
      <c r="W140" s="6"/>
      <c r="X140" s="6"/>
      <c r="Y140" s="6"/>
      <c r="Z140" s="6"/>
    </row>
    <row r="141" ht="21.0" customHeight="1">
      <c r="A141" s="223"/>
      <c r="B141" s="105" t="s">
        <v>524</v>
      </c>
      <c r="C141" s="3"/>
      <c r="D141" s="3"/>
      <c r="E141" s="3"/>
      <c r="F141" s="3"/>
      <c r="G141" s="97"/>
      <c r="H141" s="78">
        <f t="shared" ref="H141:I141" si="3">H142+H167+H174+H180+H203+H219</f>
        <v>96</v>
      </c>
      <c r="I141" s="78">
        <f t="shared" si="3"/>
        <v>178</v>
      </c>
      <c r="J141" s="5"/>
      <c r="K141" s="6"/>
      <c r="L141" s="6"/>
      <c r="M141" s="6"/>
      <c r="N141" s="6"/>
      <c r="O141" s="6"/>
      <c r="P141" s="6"/>
      <c r="Q141" s="6"/>
      <c r="R141" s="6"/>
      <c r="S141" s="6"/>
      <c r="T141" s="6"/>
      <c r="U141" s="6"/>
      <c r="V141" s="6"/>
      <c r="W141" s="6"/>
      <c r="X141" s="6"/>
      <c r="Y141" s="6"/>
      <c r="Z141" s="6"/>
    </row>
    <row r="142" ht="39.75" customHeight="1">
      <c r="A142" s="96" t="s">
        <v>594</v>
      </c>
      <c r="B142" s="99" t="s">
        <v>530</v>
      </c>
      <c r="C142" s="3"/>
      <c r="D142" s="3"/>
      <c r="E142" s="3"/>
      <c r="F142" s="3"/>
      <c r="G142" s="4"/>
      <c r="H142" s="78">
        <f>SUM(D143:D166)</f>
        <v>23</v>
      </c>
      <c r="I142" s="78">
        <f>COUNT(D143:D166)*2</f>
        <v>48</v>
      </c>
      <c r="J142" s="5"/>
      <c r="K142" s="6"/>
      <c r="L142" s="6"/>
      <c r="M142" s="6"/>
      <c r="N142" s="6"/>
      <c r="O142" s="6"/>
      <c r="P142" s="6"/>
      <c r="Q142" s="6"/>
      <c r="R142" s="6"/>
      <c r="S142" s="6"/>
      <c r="T142" s="6"/>
      <c r="U142" s="6"/>
      <c r="V142" s="6"/>
      <c r="W142" s="6"/>
      <c r="X142" s="6"/>
      <c r="Y142" s="6"/>
      <c r="Z142" s="6"/>
    </row>
    <row r="143" ht="47.25" customHeight="1">
      <c r="A143" s="104" t="s">
        <v>611</v>
      </c>
      <c r="B143" s="174" t="s">
        <v>536</v>
      </c>
      <c r="C143" s="121" t="s">
        <v>3873</v>
      </c>
      <c r="D143" s="108">
        <v>2.0</v>
      </c>
      <c r="E143" s="113" t="s">
        <v>331</v>
      </c>
      <c r="F143" s="108"/>
      <c r="G143" s="110"/>
      <c r="H143" s="78"/>
      <c r="I143" s="78"/>
      <c r="J143" s="5"/>
      <c r="K143" s="6"/>
      <c r="L143" s="6"/>
      <c r="M143" s="6"/>
      <c r="N143" s="6"/>
      <c r="O143" s="6"/>
      <c r="P143" s="6"/>
      <c r="Q143" s="6"/>
      <c r="R143" s="6"/>
      <c r="S143" s="6"/>
      <c r="T143" s="6"/>
      <c r="U143" s="6"/>
      <c r="V143" s="6"/>
      <c r="W143" s="6"/>
      <c r="X143" s="6"/>
      <c r="Y143" s="6"/>
      <c r="Z143" s="6"/>
    </row>
    <row r="144" ht="47.25" customHeight="1">
      <c r="A144" s="104"/>
      <c r="B144" s="174"/>
      <c r="C144" s="121" t="s">
        <v>3874</v>
      </c>
      <c r="D144" s="108">
        <v>2.0</v>
      </c>
      <c r="E144" s="113" t="s">
        <v>331</v>
      </c>
      <c r="F144" s="110" t="s">
        <v>3875</v>
      </c>
      <c r="G144" s="110"/>
      <c r="H144" s="78"/>
      <c r="I144" s="78"/>
      <c r="J144" s="5"/>
      <c r="K144" s="6"/>
      <c r="L144" s="6"/>
      <c r="M144" s="6"/>
      <c r="N144" s="6"/>
      <c r="O144" s="6"/>
      <c r="P144" s="6"/>
      <c r="Q144" s="6"/>
      <c r="R144" s="6"/>
      <c r="S144" s="6"/>
      <c r="T144" s="6"/>
      <c r="U144" s="6"/>
      <c r="V144" s="6"/>
      <c r="W144" s="6"/>
      <c r="X144" s="6"/>
      <c r="Y144" s="6"/>
      <c r="Z144" s="6"/>
    </row>
    <row r="145" ht="30.0" customHeight="1">
      <c r="A145" s="104"/>
      <c r="B145" s="174"/>
      <c r="C145" s="121" t="s">
        <v>3876</v>
      </c>
      <c r="D145" s="108">
        <v>0.0</v>
      </c>
      <c r="E145" s="113" t="s">
        <v>331</v>
      </c>
      <c r="F145" s="108" t="s">
        <v>3878</v>
      </c>
      <c r="G145" s="110"/>
      <c r="H145" s="78"/>
      <c r="I145" s="78"/>
      <c r="J145" s="5"/>
      <c r="K145" s="6"/>
      <c r="L145" s="6"/>
      <c r="M145" s="6"/>
      <c r="N145" s="6"/>
      <c r="O145" s="6"/>
      <c r="P145" s="6"/>
      <c r="Q145" s="6"/>
      <c r="R145" s="6"/>
      <c r="S145" s="6"/>
      <c r="T145" s="6"/>
      <c r="U145" s="6"/>
      <c r="V145" s="6"/>
      <c r="W145" s="6"/>
      <c r="X145" s="6"/>
      <c r="Y145" s="6"/>
      <c r="Z145" s="6"/>
    </row>
    <row r="146" ht="30.0" customHeight="1">
      <c r="A146" s="104"/>
      <c r="B146" s="174"/>
      <c r="C146" s="121" t="s">
        <v>3879</v>
      </c>
      <c r="D146" s="108">
        <v>2.0</v>
      </c>
      <c r="E146" s="113" t="s">
        <v>331</v>
      </c>
      <c r="F146" s="108" t="s">
        <v>3880</v>
      </c>
      <c r="G146" s="110"/>
      <c r="H146" s="78"/>
      <c r="I146" s="78"/>
      <c r="J146" s="5"/>
      <c r="K146" s="6"/>
      <c r="L146" s="6"/>
      <c r="M146" s="6"/>
      <c r="N146" s="6"/>
      <c r="O146" s="6"/>
      <c r="P146" s="6"/>
      <c r="Q146" s="6"/>
      <c r="R146" s="6"/>
      <c r="S146" s="6"/>
      <c r="T146" s="6"/>
      <c r="U146" s="6"/>
      <c r="V146" s="6"/>
      <c r="W146" s="6"/>
      <c r="X146" s="6"/>
      <c r="Y146" s="6"/>
      <c r="Z146" s="6"/>
    </row>
    <row r="147" ht="15.75" customHeight="1">
      <c r="A147" s="104"/>
      <c r="B147" s="174"/>
      <c r="C147" s="134" t="s">
        <v>3881</v>
      </c>
      <c r="D147" s="108">
        <v>1.0</v>
      </c>
      <c r="E147" s="113" t="s">
        <v>331</v>
      </c>
      <c r="F147" s="108"/>
      <c r="G147" s="110" t="s">
        <v>2803</v>
      </c>
      <c r="H147" s="78"/>
      <c r="I147" s="78"/>
      <c r="J147" s="5"/>
      <c r="K147" s="6"/>
      <c r="L147" s="6"/>
      <c r="M147" s="6"/>
      <c r="N147" s="6"/>
      <c r="O147" s="6"/>
      <c r="P147" s="6"/>
      <c r="Q147" s="6"/>
      <c r="R147" s="6"/>
      <c r="S147" s="6"/>
      <c r="T147" s="6"/>
      <c r="U147" s="6"/>
      <c r="V147" s="6"/>
      <c r="W147" s="6"/>
      <c r="X147" s="6"/>
      <c r="Y147" s="6"/>
      <c r="Z147" s="6"/>
    </row>
    <row r="148" ht="31.5" customHeight="1">
      <c r="A148" s="104" t="s">
        <v>622</v>
      </c>
      <c r="B148" s="177" t="s">
        <v>546</v>
      </c>
      <c r="C148" s="134" t="s">
        <v>3882</v>
      </c>
      <c r="D148" s="108">
        <v>0.0</v>
      </c>
      <c r="E148" s="113" t="s">
        <v>331</v>
      </c>
      <c r="F148" s="108"/>
      <c r="G148" s="110"/>
      <c r="H148" s="78"/>
      <c r="I148" s="78"/>
      <c r="J148" s="5"/>
      <c r="K148" s="6"/>
      <c r="L148" s="6"/>
      <c r="M148" s="6"/>
      <c r="N148" s="6"/>
      <c r="O148" s="6"/>
      <c r="P148" s="6"/>
      <c r="Q148" s="6"/>
      <c r="R148" s="6"/>
      <c r="S148" s="6"/>
      <c r="T148" s="6"/>
      <c r="U148" s="6"/>
      <c r="V148" s="6"/>
      <c r="W148" s="6"/>
      <c r="X148" s="6"/>
      <c r="Y148" s="6"/>
      <c r="Z148" s="6"/>
    </row>
    <row r="149" ht="27.0" customHeight="1">
      <c r="A149" s="104"/>
      <c r="B149" s="177"/>
      <c r="C149" s="134" t="s">
        <v>3885</v>
      </c>
      <c r="D149" s="108">
        <v>2.0</v>
      </c>
      <c r="E149" s="113" t="s">
        <v>331</v>
      </c>
      <c r="F149" s="5"/>
      <c r="G149" s="110"/>
      <c r="H149" s="78"/>
      <c r="I149" s="78"/>
      <c r="J149" s="5"/>
      <c r="K149" s="6"/>
      <c r="L149" s="6"/>
      <c r="M149" s="6"/>
      <c r="N149" s="6"/>
      <c r="O149" s="6"/>
      <c r="P149" s="6"/>
      <c r="Q149" s="6"/>
      <c r="R149" s="6"/>
      <c r="S149" s="6"/>
      <c r="T149" s="6"/>
      <c r="U149" s="6"/>
      <c r="V149" s="6"/>
      <c r="W149" s="6"/>
      <c r="X149" s="6"/>
      <c r="Y149" s="6"/>
      <c r="Z149" s="6"/>
    </row>
    <row r="150" ht="37.5" customHeight="1">
      <c r="A150" s="104"/>
      <c r="B150" s="177"/>
      <c r="C150" s="110" t="s">
        <v>3887</v>
      </c>
      <c r="D150" s="108">
        <v>2.0</v>
      </c>
      <c r="E150" s="113" t="s">
        <v>331</v>
      </c>
      <c r="F150" s="108"/>
      <c r="G150" s="110"/>
      <c r="H150" s="78"/>
      <c r="I150" s="78"/>
      <c r="J150" s="5"/>
      <c r="K150" s="6"/>
      <c r="L150" s="6"/>
      <c r="M150" s="6"/>
      <c r="N150" s="6"/>
      <c r="O150" s="6"/>
      <c r="P150" s="6"/>
      <c r="Q150" s="6"/>
      <c r="R150" s="6"/>
      <c r="S150" s="6"/>
      <c r="T150" s="6"/>
      <c r="U150" s="6"/>
      <c r="V150" s="6"/>
      <c r="W150" s="6"/>
      <c r="X150" s="6"/>
      <c r="Y150" s="6"/>
      <c r="Z150" s="6"/>
    </row>
    <row r="151" ht="47.25" customHeight="1">
      <c r="A151" s="104" t="s">
        <v>633</v>
      </c>
      <c r="B151" s="174" t="s">
        <v>555</v>
      </c>
      <c r="C151" s="134" t="s">
        <v>3889</v>
      </c>
      <c r="D151" s="108">
        <v>0.0</v>
      </c>
      <c r="E151" s="113" t="s">
        <v>331</v>
      </c>
      <c r="F151" s="108"/>
      <c r="G151" s="110"/>
      <c r="H151" s="78"/>
      <c r="I151" s="78"/>
      <c r="J151" s="5"/>
      <c r="K151" s="6"/>
      <c r="L151" s="6"/>
      <c r="M151" s="6"/>
      <c r="N151" s="6"/>
      <c r="O151" s="6"/>
      <c r="P151" s="6"/>
      <c r="Q151" s="6"/>
      <c r="R151" s="6"/>
      <c r="S151" s="6"/>
      <c r="T151" s="6"/>
      <c r="U151" s="6"/>
      <c r="V151" s="6"/>
      <c r="W151" s="6"/>
      <c r="X151" s="6"/>
      <c r="Y151" s="6"/>
      <c r="Z151" s="6"/>
    </row>
    <row r="152" ht="15.75" customHeight="1">
      <c r="A152" s="104"/>
      <c r="B152" s="174"/>
      <c r="C152" s="134" t="s">
        <v>3891</v>
      </c>
      <c r="D152" s="108">
        <v>0.0</v>
      </c>
      <c r="E152" s="113" t="s">
        <v>331</v>
      </c>
      <c r="F152" s="108"/>
      <c r="G152" s="110"/>
      <c r="H152" s="78"/>
      <c r="I152" s="78"/>
      <c r="J152" s="5"/>
      <c r="K152" s="6"/>
      <c r="L152" s="6"/>
      <c r="M152" s="6"/>
      <c r="N152" s="6"/>
      <c r="O152" s="6"/>
      <c r="P152" s="6"/>
      <c r="Q152" s="6"/>
      <c r="R152" s="6"/>
      <c r="S152" s="6"/>
      <c r="T152" s="6"/>
      <c r="U152" s="6"/>
      <c r="V152" s="6"/>
      <c r="W152" s="6"/>
      <c r="X152" s="6"/>
      <c r="Y152" s="6"/>
      <c r="Z152" s="6"/>
    </row>
    <row r="153" ht="15.75" customHeight="1">
      <c r="A153" s="104"/>
      <c r="B153" s="174"/>
      <c r="C153" s="134" t="s">
        <v>3892</v>
      </c>
      <c r="D153" s="108">
        <v>2.0</v>
      </c>
      <c r="E153" s="113" t="s">
        <v>331</v>
      </c>
      <c r="F153" s="108"/>
      <c r="G153" s="110"/>
      <c r="H153" s="78"/>
      <c r="I153" s="78"/>
      <c r="J153" s="5"/>
      <c r="K153" s="6"/>
      <c r="L153" s="6"/>
      <c r="M153" s="6"/>
      <c r="N153" s="6"/>
      <c r="O153" s="6"/>
      <c r="P153" s="6"/>
      <c r="Q153" s="6"/>
      <c r="R153" s="6"/>
      <c r="S153" s="6"/>
      <c r="T153" s="6"/>
      <c r="U153" s="6"/>
      <c r="V153" s="6"/>
      <c r="W153" s="6"/>
      <c r="X153" s="6"/>
      <c r="Y153" s="6"/>
      <c r="Z153" s="6"/>
    </row>
    <row r="154" ht="15.75" customHeight="1">
      <c r="A154" s="104"/>
      <c r="B154" s="174"/>
      <c r="C154" s="134" t="s">
        <v>3895</v>
      </c>
      <c r="D154" s="108">
        <v>0.0</v>
      </c>
      <c r="E154" s="113" t="s">
        <v>331</v>
      </c>
      <c r="F154" s="108"/>
      <c r="G154" s="110"/>
      <c r="H154" s="78"/>
      <c r="I154" s="78"/>
      <c r="J154" s="5"/>
      <c r="K154" s="6"/>
      <c r="L154" s="6"/>
      <c r="M154" s="6"/>
      <c r="N154" s="6"/>
      <c r="O154" s="6"/>
      <c r="P154" s="6"/>
      <c r="Q154" s="6"/>
      <c r="R154" s="6"/>
      <c r="S154" s="6"/>
      <c r="T154" s="6"/>
      <c r="U154" s="6"/>
      <c r="V154" s="6"/>
      <c r="W154" s="6"/>
      <c r="X154" s="6"/>
      <c r="Y154" s="6"/>
      <c r="Z154" s="6"/>
    </row>
    <row r="155" ht="34.5" customHeight="1">
      <c r="A155" s="104"/>
      <c r="B155" s="174"/>
      <c r="C155" s="134" t="s">
        <v>3896</v>
      </c>
      <c r="D155" s="108">
        <v>0.0</v>
      </c>
      <c r="E155" s="113" t="s">
        <v>331</v>
      </c>
      <c r="F155" s="108"/>
      <c r="G155" s="110"/>
      <c r="H155" s="78"/>
      <c r="I155" s="78"/>
      <c r="J155" s="5"/>
      <c r="K155" s="6"/>
      <c r="L155" s="6"/>
      <c r="M155" s="6"/>
      <c r="N155" s="6"/>
      <c r="O155" s="6"/>
      <c r="P155" s="6"/>
      <c r="Q155" s="6"/>
      <c r="R155" s="6"/>
      <c r="S155" s="6"/>
      <c r="T155" s="6"/>
      <c r="U155" s="6"/>
      <c r="V155" s="6"/>
      <c r="W155" s="6"/>
      <c r="X155" s="6"/>
      <c r="Y155" s="6"/>
      <c r="Z155" s="6"/>
    </row>
    <row r="156" ht="29.25" customHeight="1">
      <c r="A156" s="104"/>
      <c r="B156" s="174"/>
      <c r="C156" s="134" t="s">
        <v>3897</v>
      </c>
      <c r="D156" s="108">
        <v>0.0</v>
      </c>
      <c r="E156" s="113" t="s">
        <v>331</v>
      </c>
      <c r="F156" s="108"/>
      <c r="G156" s="110"/>
      <c r="H156" s="78"/>
      <c r="I156" s="78"/>
      <c r="J156" s="5"/>
      <c r="K156" s="6"/>
      <c r="L156" s="6"/>
      <c r="M156" s="6"/>
      <c r="N156" s="6"/>
      <c r="O156" s="6"/>
      <c r="P156" s="6"/>
      <c r="Q156" s="6"/>
      <c r="R156" s="6"/>
      <c r="S156" s="6"/>
      <c r="T156" s="6"/>
      <c r="U156" s="6"/>
      <c r="V156" s="6"/>
      <c r="W156" s="6"/>
      <c r="X156" s="6"/>
      <c r="Y156" s="6"/>
      <c r="Z156" s="6"/>
    </row>
    <row r="157" ht="30.0" customHeight="1">
      <c r="A157" s="104"/>
      <c r="B157" s="174"/>
      <c r="C157" s="134" t="s">
        <v>3898</v>
      </c>
      <c r="D157" s="108">
        <v>2.0</v>
      </c>
      <c r="E157" s="113" t="s">
        <v>331</v>
      </c>
      <c r="F157" s="108"/>
      <c r="G157" s="110"/>
      <c r="H157" s="78"/>
      <c r="I157" s="78"/>
      <c r="J157" s="5"/>
      <c r="K157" s="6"/>
      <c r="L157" s="6"/>
      <c r="M157" s="6"/>
      <c r="N157" s="6"/>
      <c r="O157" s="6"/>
      <c r="P157" s="6"/>
      <c r="Q157" s="6"/>
      <c r="R157" s="6"/>
      <c r="S157" s="6"/>
      <c r="T157" s="6"/>
      <c r="U157" s="6"/>
      <c r="V157" s="6"/>
      <c r="W157" s="6"/>
      <c r="X157" s="6"/>
      <c r="Y157" s="6"/>
      <c r="Z157" s="6"/>
    </row>
    <row r="158" ht="27.75" customHeight="1">
      <c r="A158" s="104"/>
      <c r="B158" s="174"/>
      <c r="C158" s="134" t="s">
        <v>3899</v>
      </c>
      <c r="D158" s="108">
        <v>0.0</v>
      </c>
      <c r="E158" s="113" t="s">
        <v>331</v>
      </c>
      <c r="F158" s="108"/>
      <c r="G158" s="110"/>
      <c r="H158" s="78"/>
      <c r="I158" s="78"/>
      <c r="J158" s="5"/>
      <c r="K158" s="6"/>
      <c r="L158" s="6"/>
      <c r="M158" s="6"/>
      <c r="N158" s="6"/>
      <c r="O158" s="6"/>
      <c r="P158" s="6"/>
      <c r="Q158" s="6"/>
      <c r="R158" s="6"/>
      <c r="S158" s="6"/>
      <c r="T158" s="6"/>
      <c r="U158" s="6"/>
      <c r="V158" s="6"/>
      <c r="W158" s="6"/>
      <c r="X158" s="6"/>
      <c r="Y158" s="6"/>
      <c r="Z158" s="6"/>
    </row>
    <row r="159" ht="29.25" customHeight="1">
      <c r="A159" s="104"/>
      <c r="B159" s="174"/>
      <c r="C159" s="134" t="s">
        <v>3900</v>
      </c>
      <c r="D159" s="108">
        <v>0.0</v>
      </c>
      <c r="E159" s="113" t="s">
        <v>331</v>
      </c>
      <c r="F159" s="108"/>
      <c r="G159" s="110"/>
      <c r="H159" s="78"/>
      <c r="I159" s="78"/>
      <c r="J159" s="5"/>
      <c r="K159" s="6"/>
      <c r="L159" s="6"/>
      <c r="M159" s="6"/>
      <c r="N159" s="6"/>
      <c r="O159" s="6"/>
      <c r="P159" s="6"/>
      <c r="Q159" s="6"/>
      <c r="R159" s="6"/>
      <c r="S159" s="6"/>
      <c r="T159" s="6"/>
      <c r="U159" s="6"/>
      <c r="V159" s="6"/>
      <c r="W159" s="6"/>
      <c r="X159" s="6"/>
      <c r="Y159" s="6"/>
      <c r="Z159" s="6"/>
    </row>
    <row r="160" ht="32.25" customHeight="1">
      <c r="A160" s="104"/>
      <c r="B160" s="174"/>
      <c r="C160" s="134" t="s">
        <v>3901</v>
      </c>
      <c r="D160" s="108">
        <v>2.0</v>
      </c>
      <c r="E160" s="113" t="s">
        <v>331</v>
      </c>
      <c r="F160" s="108"/>
      <c r="G160" s="110"/>
      <c r="H160" s="78"/>
      <c r="I160" s="78"/>
      <c r="J160" s="5"/>
      <c r="K160" s="6"/>
      <c r="L160" s="6"/>
      <c r="M160" s="6"/>
      <c r="N160" s="6"/>
      <c r="O160" s="6"/>
      <c r="P160" s="6"/>
      <c r="Q160" s="6"/>
      <c r="R160" s="6"/>
      <c r="S160" s="6"/>
      <c r="T160" s="6"/>
      <c r="U160" s="6"/>
      <c r="V160" s="6"/>
      <c r="W160" s="6"/>
      <c r="X160" s="6"/>
      <c r="Y160" s="6"/>
      <c r="Z160" s="6"/>
    </row>
    <row r="161" ht="27.75" customHeight="1">
      <c r="A161" s="104"/>
      <c r="B161" s="174"/>
      <c r="C161" s="134" t="s">
        <v>3902</v>
      </c>
      <c r="D161" s="108">
        <v>0.0</v>
      </c>
      <c r="E161" s="113" t="s">
        <v>331</v>
      </c>
      <c r="F161" s="108"/>
      <c r="G161" s="110"/>
      <c r="H161" s="78"/>
      <c r="I161" s="78"/>
      <c r="J161" s="5"/>
      <c r="K161" s="6"/>
      <c r="L161" s="6"/>
      <c r="M161" s="6"/>
      <c r="N161" s="6"/>
      <c r="O161" s="6"/>
      <c r="P161" s="6"/>
      <c r="Q161" s="6"/>
      <c r="R161" s="6"/>
      <c r="S161" s="6"/>
      <c r="T161" s="6"/>
      <c r="U161" s="6"/>
      <c r="V161" s="6"/>
      <c r="W161" s="6"/>
      <c r="X161" s="6"/>
      <c r="Y161" s="6"/>
      <c r="Z161" s="6"/>
    </row>
    <row r="162" ht="21.75" customHeight="1">
      <c r="A162" s="104"/>
      <c r="B162" s="174"/>
      <c r="C162" s="134" t="s">
        <v>672</v>
      </c>
      <c r="D162" s="108">
        <v>2.0</v>
      </c>
      <c r="E162" s="113" t="s">
        <v>331</v>
      </c>
      <c r="F162" s="108"/>
      <c r="G162" s="110"/>
      <c r="H162" s="78"/>
      <c r="I162" s="78"/>
      <c r="J162" s="5"/>
      <c r="K162" s="6"/>
      <c r="L162" s="6"/>
      <c r="M162" s="6"/>
      <c r="N162" s="6"/>
      <c r="O162" s="6"/>
      <c r="P162" s="6"/>
      <c r="Q162" s="6"/>
      <c r="R162" s="6"/>
      <c r="S162" s="6"/>
      <c r="T162" s="6"/>
      <c r="U162" s="6"/>
      <c r="V162" s="6"/>
      <c r="W162" s="6"/>
      <c r="X162" s="6"/>
      <c r="Y162" s="6"/>
      <c r="Z162" s="6"/>
    </row>
    <row r="163" ht="63.0" customHeight="1">
      <c r="A163" s="104" t="s">
        <v>673</v>
      </c>
      <c r="B163" s="174" t="s">
        <v>588</v>
      </c>
      <c r="C163" s="110" t="s">
        <v>3907</v>
      </c>
      <c r="D163" s="108">
        <v>2.0</v>
      </c>
      <c r="E163" s="113" t="s">
        <v>331</v>
      </c>
      <c r="F163" s="108" t="s">
        <v>3908</v>
      </c>
      <c r="G163" s="110"/>
      <c r="H163" s="78"/>
      <c r="I163" s="78"/>
      <c r="J163" s="5"/>
      <c r="K163" s="6"/>
      <c r="L163" s="6"/>
      <c r="M163" s="6"/>
      <c r="N163" s="6"/>
      <c r="O163" s="6"/>
      <c r="P163" s="6"/>
      <c r="Q163" s="6"/>
      <c r="R163" s="6"/>
      <c r="S163" s="6"/>
      <c r="T163" s="6"/>
      <c r="U163" s="6"/>
      <c r="V163" s="6"/>
      <c r="W163" s="6"/>
      <c r="X163" s="6"/>
      <c r="Y163" s="6"/>
      <c r="Z163" s="6"/>
    </row>
    <row r="164" ht="47.25" customHeight="1">
      <c r="A164" s="104" t="s">
        <v>675</v>
      </c>
      <c r="B164" s="174" t="s">
        <v>592</v>
      </c>
      <c r="C164" s="134" t="s">
        <v>677</v>
      </c>
      <c r="D164" s="108">
        <v>0.0</v>
      </c>
      <c r="E164" s="113" t="s">
        <v>331</v>
      </c>
      <c r="F164" s="108"/>
      <c r="G164" s="110"/>
      <c r="H164" s="78"/>
      <c r="I164" s="78"/>
      <c r="J164" s="5"/>
      <c r="K164" s="6"/>
      <c r="L164" s="6"/>
      <c r="M164" s="6"/>
      <c r="N164" s="6"/>
      <c r="O164" s="6"/>
      <c r="P164" s="6"/>
      <c r="Q164" s="6"/>
      <c r="R164" s="6"/>
      <c r="S164" s="6"/>
      <c r="T164" s="6"/>
      <c r="U164" s="6"/>
      <c r="V164" s="6"/>
      <c r="W164" s="6"/>
      <c r="X164" s="6"/>
      <c r="Y164" s="6"/>
      <c r="Z164" s="6"/>
    </row>
    <row r="165" ht="43.5" customHeight="1">
      <c r="A165" s="104" t="s">
        <v>678</v>
      </c>
      <c r="B165" s="174" t="s">
        <v>597</v>
      </c>
      <c r="C165" s="134" t="s">
        <v>3911</v>
      </c>
      <c r="D165" s="108">
        <v>1.0</v>
      </c>
      <c r="E165" s="113" t="s">
        <v>331</v>
      </c>
      <c r="F165" s="110" t="s">
        <v>3912</v>
      </c>
      <c r="G165" s="110" t="s">
        <v>3913</v>
      </c>
      <c r="H165" s="78"/>
      <c r="I165" s="78"/>
      <c r="J165" s="5"/>
      <c r="K165" s="6"/>
      <c r="L165" s="6"/>
      <c r="M165" s="6"/>
      <c r="N165" s="6"/>
      <c r="O165" s="6"/>
      <c r="P165" s="6"/>
      <c r="Q165" s="6"/>
      <c r="R165" s="6"/>
      <c r="S165" s="6"/>
      <c r="T165" s="6"/>
      <c r="U165" s="6"/>
      <c r="V165" s="6"/>
      <c r="W165" s="6"/>
      <c r="X165" s="6"/>
      <c r="Y165" s="6"/>
      <c r="Z165" s="6"/>
    </row>
    <row r="166" ht="78.75" customHeight="1">
      <c r="A166" s="104" t="s">
        <v>683</v>
      </c>
      <c r="B166" s="174" t="s">
        <v>603</v>
      </c>
      <c r="C166" s="134" t="s">
        <v>3915</v>
      </c>
      <c r="D166" s="108">
        <v>1.0</v>
      </c>
      <c r="E166" s="113" t="s">
        <v>331</v>
      </c>
      <c r="F166" s="134" t="s">
        <v>3916</v>
      </c>
      <c r="G166" s="110" t="s">
        <v>3918</v>
      </c>
      <c r="H166" s="78"/>
      <c r="I166" s="78"/>
      <c r="J166" s="5"/>
      <c r="K166" s="6"/>
      <c r="L166" s="6"/>
      <c r="M166" s="6"/>
      <c r="N166" s="6"/>
      <c r="O166" s="6"/>
      <c r="P166" s="6"/>
      <c r="Q166" s="6"/>
      <c r="R166" s="6"/>
      <c r="S166" s="6"/>
      <c r="T166" s="6"/>
      <c r="U166" s="6"/>
      <c r="V166" s="6"/>
      <c r="W166" s="6"/>
      <c r="X166" s="6"/>
      <c r="Y166" s="6"/>
      <c r="Z166" s="6"/>
    </row>
    <row r="167" ht="39.75" customHeight="1">
      <c r="A167" s="96" t="s">
        <v>690</v>
      </c>
      <c r="B167" s="99" t="s">
        <v>616</v>
      </c>
      <c r="C167" s="3"/>
      <c r="D167" s="3"/>
      <c r="E167" s="3"/>
      <c r="F167" s="3"/>
      <c r="G167" s="4"/>
      <c r="H167" s="78">
        <f>SUM(D168:D173)</f>
        <v>5</v>
      </c>
      <c r="I167" s="78">
        <f>COUNT(D168:D173)*2</f>
        <v>10</v>
      </c>
      <c r="J167" s="5"/>
      <c r="K167" s="6"/>
      <c r="L167" s="6"/>
      <c r="M167" s="6"/>
      <c r="N167" s="6"/>
      <c r="O167" s="6"/>
      <c r="P167" s="6"/>
      <c r="Q167" s="6"/>
      <c r="R167" s="6"/>
      <c r="S167" s="6"/>
      <c r="T167" s="6"/>
      <c r="U167" s="6"/>
      <c r="V167" s="6"/>
      <c r="W167" s="6"/>
      <c r="X167" s="6"/>
      <c r="Y167" s="6"/>
      <c r="Z167" s="6"/>
    </row>
    <row r="168" ht="75.0" customHeight="1">
      <c r="A168" s="104" t="s">
        <v>634</v>
      </c>
      <c r="B168" s="188" t="s">
        <v>636</v>
      </c>
      <c r="C168" s="115" t="s">
        <v>637</v>
      </c>
      <c r="D168" s="113">
        <v>1.0</v>
      </c>
      <c r="E168" s="113" t="s">
        <v>331</v>
      </c>
      <c r="F168" s="115" t="s">
        <v>639</v>
      </c>
      <c r="G168" s="110" t="s">
        <v>3921</v>
      </c>
      <c r="H168" s="78"/>
      <c r="I168" s="78"/>
      <c r="J168" s="5"/>
      <c r="K168" s="6"/>
      <c r="L168" s="6"/>
      <c r="M168" s="6"/>
      <c r="N168" s="6"/>
      <c r="O168" s="6"/>
      <c r="P168" s="6"/>
      <c r="Q168" s="6"/>
      <c r="R168" s="6"/>
      <c r="S168" s="6"/>
      <c r="T168" s="6"/>
      <c r="U168" s="6"/>
      <c r="V168" s="6"/>
      <c r="W168" s="6"/>
      <c r="X168" s="6"/>
      <c r="Y168" s="6"/>
      <c r="Z168" s="6"/>
    </row>
    <row r="169" ht="63.0" hidden="1" customHeight="1">
      <c r="A169" s="120" t="s">
        <v>641</v>
      </c>
      <c r="B169" s="177" t="s">
        <v>643</v>
      </c>
      <c r="C169" s="108"/>
      <c r="D169" s="108"/>
      <c r="E169" s="113"/>
      <c r="F169" s="108"/>
      <c r="G169" s="110"/>
      <c r="H169" s="78"/>
      <c r="I169" s="78"/>
      <c r="J169" s="5"/>
      <c r="K169" s="6"/>
      <c r="L169" s="6"/>
      <c r="M169" s="6"/>
      <c r="N169" s="6"/>
      <c r="O169" s="6"/>
      <c r="P169" s="6"/>
      <c r="Q169" s="6"/>
      <c r="R169" s="6"/>
      <c r="S169" s="6"/>
      <c r="T169" s="6"/>
      <c r="U169" s="6"/>
      <c r="V169" s="6"/>
      <c r="W169" s="6"/>
      <c r="X169" s="6"/>
      <c r="Y169" s="6"/>
      <c r="Z169" s="6"/>
    </row>
    <row r="170" ht="52.5" customHeight="1">
      <c r="A170" s="104" t="s">
        <v>705</v>
      </c>
      <c r="B170" s="177" t="s">
        <v>647</v>
      </c>
      <c r="C170" s="155" t="s">
        <v>3922</v>
      </c>
      <c r="D170" s="113">
        <v>1.0</v>
      </c>
      <c r="E170" s="113" t="s">
        <v>331</v>
      </c>
      <c r="F170" s="134"/>
      <c r="G170" s="110" t="s">
        <v>650</v>
      </c>
      <c r="H170" s="78"/>
      <c r="I170" s="78"/>
      <c r="J170" s="5"/>
      <c r="K170" s="6"/>
      <c r="L170" s="6"/>
      <c r="M170" s="6"/>
      <c r="N170" s="6"/>
      <c r="O170" s="6"/>
      <c r="P170" s="6"/>
      <c r="Q170" s="6"/>
      <c r="R170" s="6"/>
      <c r="S170" s="6"/>
      <c r="T170" s="6"/>
      <c r="U170" s="6"/>
      <c r="V170" s="6"/>
      <c r="W170" s="6"/>
      <c r="X170" s="6"/>
      <c r="Y170" s="6"/>
      <c r="Z170" s="6"/>
    </row>
    <row r="171" ht="47.25" customHeight="1">
      <c r="A171" s="104" t="s">
        <v>716</v>
      </c>
      <c r="B171" s="190" t="s">
        <v>654</v>
      </c>
      <c r="C171" s="191" t="s">
        <v>3923</v>
      </c>
      <c r="D171" s="113">
        <v>1.0</v>
      </c>
      <c r="E171" s="113" t="s">
        <v>331</v>
      </c>
      <c r="F171" s="108"/>
      <c r="G171" s="110" t="s">
        <v>3924</v>
      </c>
      <c r="H171" s="78"/>
      <c r="I171" s="78"/>
      <c r="J171" s="5"/>
      <c r="K171" s="6"/>
      <c r="L171" s="6"/>
      <c r="M171" s="6"/>
      <c r="N171" s="6"/>
      <c r="O171" s="6"/>
      <c r="P171" s="6"/>
      <c r="Q171" s="6"/>
      <c r="R171" s="6"/>
      <c r="S171" s="6"/>
      <c r="T171" s="6"/>
      <c r="U171" s="6"/>
      <c r="V171" s="6"/>
      <c r="W171" s="6"/>
      <c r="X171" s="6"/>
      <c r="Y171" s="6"/>
      <c r="Z171" s="6"/>
    </row>
    <row r="172" ht="36.0" customHeight="1">
      <c r="A172" s="104"/>
      <c r="B172" s="190"/>
      <c r="C172" s="191" t="s">
        <v>3925</v>
      </c>
      <c r="D172" s="113">
        <v>0.0</v>
      </c>
      <c r="E172" s="113" t="s">
        <v>331</v>
      </c>
      <c r="F172" s="108"/>
      <c r="G172" s="110"/>
      <c r="H172" s="78"/>
      <c r="I172" s="78"/>
      <c r="J172" s="5"/>
      <c r="K172" s="6"/>
      <c r="L172" s="6"/>
      <c r="M172" s="6"/>
      <c r="N172" s="6"/>
      <c r="O172" s="6"/>
      <c r="P172" s="6"/>
      <c r="Q172" s="6"/>
      <c r="R172" s="6"/>
      <c r="S172" s="6"/>
      <c r="T172" s="6"/>
      <c r="U172" s="6"/>
      <c r="V172" s="6"/>
      <c r="W172" s="6"/>
      <c r="X172" s="6"/>
      <c r="Y172" s="6"/>
      <c r="Z172" s="6"/>
    </row>
    <row r="173" ht="36.0" customHeight="1">
      <c r="A173" s="104"/>
      <c r="B173" s="172"/>
      <c r="C173" s="191" t="s">
        <v>3124</v>
      </c>
      <c r="D173" s="113">
        <v>2.0</v>
      </c>
      <c r="E173" s="113" t="s">
        <v>331</v>
      </c>
      <c r="F173" s="108"/>
      <c r="G173" s="110"/>
      <c r="H173" s="78"/>
      <c r="I173" s="78"/>
      <c r="J173" s="5"/>
      <c r="K173" s="6"/>
      <c r="L173" s="6"/>
      <c r="M173" s="6"/>
      <c r="N173" s="6"/>
      <c r="O173" s="6"/>
      <c r="P173" s="6"/>
      <c r="Q173" s="6"/>
      <c r="R173" s="6"/>
      <c r="S173" s="6"/>
      <c r="T173" s="6"/>
      <c r="U173" s="6"/>
      <c r="V173" s="6"/>
      <c r="W173" s="6"/>
      <c r="X173" s="6"/>
      <c r="Y173" s="6"/>
      <c r="Z173" s="6"/>
    </row>
    <row r="174" ht="39.75" customHeight="1">
      <c r="A174" s="96" t="s">
        <v>727</v>
      </c>
      <c r="B174" s="99" t="s">
        <v>669</v>
      </c>
      <c r="C174" s="3"/>
      <c r="D174" s="3"/>
      <c r="E174" s="3"/>
      <c r="F174" s="3"/>
      <c r="G174" s="4"/>
      <c r="H174" s="78">
        <f>SUM(D175:D179)</f>
        <v>8</v>
      </c>
      <c r="I174" s="78">
        <f>COUNT(D175:D179)*2</f>
        <v>10</v>
      </c>
      <c r="J174" s="5"/>
      <c r="K174" s="6"/>
      <c r="L174" s="6"/>
      <c r="M174" s="6"/>
      <c r="N174" s="6"/>
      <c r="O174" s="6"/>
      <c r="P174" s="6"/>
      <c r="Q174" s="6"/>
      <c r="R174" s="6"/>
      <c r="S174" s="6"/>
      <c r="T174" s="6"/>
      <c r="U174" s="6"/>
      <c r="V174" s="6"/>
      <c r="W174" s="6"/>
      <c r="X174" s="6"/>
      <c r="Y174" s="6"/>
      <c r="Z174" s="6"/>
    </row>
    <row r="175" ht="45.0" customHeight="1">
      <c r="A175" s="104" t="s">
        <v>751</v>
      </c>
      <c r="B175" s="188" t="s">
        <v>686</v>
      </c>
      <c r="C175" s="193" t="s">
        <v>3932</v>
      </c>
      <c r="D175" s="108">
        <v>2.0</v>
      </c>
      <c r="E175" s="113" t="s">
        <v>386</v>
      </c>
      <c r="F175" s="108"/>
      <c r="G175" s="110"/>
      <c r="H175" s="78"/>
      <c r="I175" s="78"/>
      <c r="J175" s="5"/>
      <c r="K175" s="6"/>
      <c r="L175" s="6"/>
      <c r="M175" s="6"/>
      <c r="N175" s="6"/>
      <c r="O175" s="6"/>
      <c r="P175" s="6"/>
      <c r="Q175" s="6"/>
      <c r="R175" s="6"/>
      <c r="S175" s="6"/>
      <c r="T175" s="6"/>
      <c r="U175" s="6"/>
      <c r="V175" s="6"/>
      <c r="W175" s="6"/>
      <c r="X175" s="6"/>
      <c r="Y175" s="6"/>
      <c r="Z175" s="6"/>
    </row>
    <row r="176" ht="45.0" customHeight="1">
      <c r="A176" s="104"/>
      <c r="B176" s="194"/>
      <c r="C176" s="193" t="s">
        <v>691</v>
      </c>
      <c r="D176" s="108">
        <v>2.0</v>
      </c>
      <c r="E176" s="113" t="s">
        <v>331</v>
      </c>
      <c r="F176" s="108"/>
      <c r="G176" s="110"/>
      <c r="H176" s="78"/>
      <c r="I176" s="78"/>
      <c r="J176" s="5"/>
      <c r="K176" s="6"/>
      <c r="L176" s="6"/>
      <c r="M176" s="6"/>
      <c r="N176" s="6"/>
      <c r="O176" s="6"/>
      <c r="P176" s="6"/>
      <c r="Q176" s="6"/>
      <c r="R176" s="6"/>
      <c r="S176" s="6"/>
      <c r="T176" s="6"/>
      <c r="U176" s="6"/>
      <c r="V176" s="6"/>
      <c r="W176" s="6"/>
      <c r="X176" s="6"/>
      <c r="Y176" s="6"/>
      <c r="Z176" s="6"/>
    </row>
    <row r="177" ht="45.0" customHeight="1">
      <c r="A177" s="104" t="s">
        <v>759</v>
      </c>
      <c r="B177" s="194" t="s">
        <v>693</v>
      </c>
      <c r="C177" s="193" t="s">
        <v>3933</v>
      </c>
      <c r="D177" s="108">
        <v>2.0</v>
      </c>
      <c r="E177" s="113" t="s">
        <v>331</v>
      </c>
      <c r="F177" s="108"/>
      <c r="G177" s="110"/>
      <c r="H177" s="78"/>
      <c r="I177" s="78"/>
      <c r="J177" s="5"/>
      <c r="K177" s="6"/>
      <c r="L177" s="6"/>
      <c r="M177" s="6"/>
      <c r="N177" s="6"/>
      <c r="O177" s="6"/>
      <c r="P177" s="6"/>
      <c r="Q177" s="6"/>
      <c r="R177" s="6"/>
      <c r="S177" s="6"/>
      <c r="T177" s="6"/>
      <c r="U177" s="6"/>
      <c r="V177" s="6"/>
      <c r="W177" s="6"/>
      <c r="X177" s="6"/>
      <c r="Y177" s="6"/>
      <c r="Z177" s="6"/>
    </row>
    <row r="178" ht="75.0" customHeight="1">
      <c r="A178" s="104"/>
      <c r="B178" s="194"/>
      <c r="C178" s="193" t="s">
        <v>696</v>
      </c>
      <c r="D178" s="108">
        <v>2.0</v>
      </c>
      <c r="E178" s="113" t="s">
        <v>383</v>
      </c>
      <c r="F178" s="108"/>
      <c r="G178" s="110"/>
      <c r="H178" s="78"/>
      <c r="I178" s="78"/>
      <c r="J178" s="5"/>
      <c r="K178" s="6"/>
      <c r="L178" s="6"/>
      <c r="M178" s="6"/>
      <c r="N178" s="6"/>
      <c r="O178" s="6"/>
      <c r="P178" s="6"/>
      <c r="Q178" s="6"/>
      <c r="R178" s="6"/>
      <c r="S178" s="6"/>
      <c r="T178" s="6"/>
      <c r="U178" s="6"/>
      <c r="V178" s="6"/>
      <c r="W178" s="6"/>
      <c r="X178" s="6"/>
      <c r="Y178" s="6"/>
      <c r="Z178" s="6"/>
    </row>
    <row r="179" ht="78.75" customHeight="1">
      <c r="A179" s="104" t="s">
        <v>764</v>
      </c>
      <c r="B179" s="188" t="s">
        <v>699</v>
      </c>
      <c r="C179" s="115" t="s">
        <v>3137</v>
      </c>
      <c r="D179" s="108">
        <v>0.0</v>
      </c>
      <c r="E179" s="113" t="s">
        <v>152</v>
      </c>
      <c r="F179" s="108"/>
      <c r="G179" s="110"/>
      <c r="H179" s="78"/>
      <c r="I179" s="78"/>
      <c r="J179" s="5"/>
      <c r="K179" s="6"/>
      <c r="L179" s="6"/>
      <c r="M179" s="6"/>
      <c r="N179" s="6"/>
      <c r="O179" s="6"/>
      <c r="P179" s="6"/>
      <c r="Q179" s="6"/>
      <c r="R179" s="6"/>
      <c r="S179" s="6"/>
      <c r="T179" s="6"/>
      <c r="U179" s="6"/>
      <c r="V179" s="6"/>
      <c r="W179" s="6"/>
      <c r="X179" s="6"/>
      <c r="Y179" s="6"/>
      <c r="Z179" s="6"/>
    </row>
    <row r="180" ht="39.75" customHeight="1">
      <c r="A180" s="96" t="s">
        <v>765</v>
      </c>
      <c r="B180" s="99" t="s">
        <v>702</v>
      </c>
      <c r="C180" s="3"/>
      <c r="D180" s="3"/>
      <c r="E180" s="3"/>
      <c r="F180" s="3"/>
      <c r="G180" s="4"/>
      <c r="H180" s="78">
        <f>SUM(D181:D202)</f>
        <v>17</v>
      </c>
      <c r="I180" s="78">
        <f>COUNT(D181:D202)*2</f>
        <v>42</v>
      </c>
      <c r="J180" s="5"/>
      <c r="K180" s="6"/>
      <c r="L180" s="6"/>
      <c r="M180" s="6"/>
      <c r="N180" s="6"/>
      <c r="O180" s="6"/>
      <c r="P180" s="6"/>
      <c r="Q180" s="6"/>
      <c r="R180" s="6"/>
      <c r="S180" s="6"/>
      <c r="T180" s="6"/>
      <c r="U180" s="6"/>
      <c r="V180" s="6"/>
      <c r="W180" s="6"/>
      <c r="X180" s="6"/>
      <c r="Y180" s="6"/>
      <c r="Z180" s="6"/>
    </row>
    <row r="181" ht="47.25" customHeight="1">
      <c r="A181" s="104" t="s">
        <v>769</v>
      </c>
      <c r="B181" s="154" t="s">
        <v>721</v>
      </c>
      <c r="C181" s="134" t="s">
        <v>3938</v>
      </c>
      <c r="D181" s="108">
        <v>2.0</v>
      </c>
      <c r="E181" s="109" t="s">
        <v>383</v>
      </c>
      <c r="F181" s="108" t="s">
        <v>3941</v>
      </c>
      <c r="G181" s="110"/>
      <c r="H181" s="78"/>
      <c r="I181" s="78"/>
      <c r="J181" s="5"/>
      <c r="K181" s="6"/>
      <c r="L181" s="6"/>
      <c r="M181" s="6"/>
      <c r="N181" s="6"/>
      <c r="O181" s="6"/>
      <c r="P181" s="6"/>
      <c r="Q181" s="6"/>
      <c r="R181" s="6"/>
      <c r="S181" s="6"/>
      <c r="T181" s="6"/>
      <c r="U181" s="6"/>
      <c r="V181" s="6"/>
      <c r="W181" s="6"/>
      <c r="X181" s="6"/>
      <c r="Y181" s="6"/>
      <c r="Z181" s="6"/>
    </row>
    <row r="182" ht="35.25" customHeight="1">
      <c r="A182" s="104"/>
      <c r="B182" s="154"/>
      <c r="C182" s="134" t="s">
        <v>3944</v>
      </c>
      <c r="D182" s="108">
        <v>0.0</v>
      </c>
      <c r="E182" s="109" t="s">
        <v>383</v>
      </c>
      <c r="F182" s="108" t="s">
        <v>3945</v>
      </c>
      <c r="G182" s="110"/>
      <c r="H182" s="78"/>
      <c r="I182" s="78"/>
      <c r="J182" s="5"/>
      <c r="K182" s="6"/>
      <c r="L182" s="6"/>
      <c r="M182" s="6"/>
      <c r="N182" s="6"/>
      <c r="O182" s="6"/>
      <c r="P182" s="6"/>
      <c r="Q182" s="6"/>
      <c r="R182" s="6"/>
      <c r="S182" s="6"/>
      <c r="T182" s="6"/>
      <c r="U182" s="6"/>
      <c r="V182" s="6"/>
      <c r="W182" s="6"/>
      <c r="X182" s="6"/>
      <c r="Y182" s="6"/>
      <c r="Z182" s="6"/>
    </row>
    <row r="183" ht="30.0" customHeight="1">
      <c r="A183" s="104"/>
      <c r="B183" s="154"/>
      <c r="C183" s="134" t="s">
        <v>3947</v>
      </c>
      <c r="D183" s="108">
        <v>2.0</v>
      </c>
      <c r="E183" s="109" t="s">
        <v>383</v>
      </c>
      <c r="F183" s="108" t="s">
        <v>3945</v>
      </c>
      <c r="G183" s="110"/>
      <c r="H183" s="78"/>
      <c r="I183" s="78"/>
      <c r="J183" s="5"/>
      <c r="K183" s="6"/>
      <c r="L183" s="6"/>
      <c r="M183" s="6"/>
      <c r="N183" s="6"/>
      <c r="O183" s="6"/>
      <c r="P183" s="6"/>
      <c r="Q183" s="6"/>
      <c r="R183" s="6"/>
      <c r="S183" s="6"/>
      <c r="T183" s="6"/>
      <c r="U183" s="6"/>
      <c r="V183" s="6"/>
      <c r="W183" s="6"/>
      <c r="X183" s="6"/>
      <c r="Y183" s="6"/>
      <c r="Z183" s="6"/>
    </row>
    <row r="184" ht="30.0" customHeight="1">
      <c r="A184" s="104"/>
      <c r="B184" s="154"/>
      <c r="C184" s="134" t="s">
        <v>3949</v>
      </c>
      <c r="D184" s="108">
        <v>2.0</v>
      </c>
      <c r="E184" s="109" t="s">
        <v>383</v>
      </c>
      <c r="F184" s="108" t="s">
        <v>3945</v>
      </c>
      <c r="G184" s="110"/>
      <c r="H184" s="78"/>
      <c r="I184" s="78"/>
      <c r="J184" s="5"/>
      <c r="K184" s="6"/>
      <c r="L184" s="6"/>
      <c r="M184" s="6"/>
      <c r="N184" s="6"/>
      <c r="O184" s="6"/>
      <c r="P184" s="6"/>
      <c r="Q184" s="6"/>
      <c r="R184" s="6"/>
      <c r="S184" s="6"/>
      <c r="T184" s="6"/>
      <c r="U184" s="6"/>
      <c r="V184" s="6"/>
      <c r="W184" s="6"/>
      <c r="X184" s="6"/>
      <c r="Y184" s="6"/>
      <c r="Z184" s="6"/>
    </row>
    <row r="185" ht="15.75" customHeight="1">
      <c r="A185" s="104"/>
      <c r="B185" s="154"/>
      <c r="C185" s="134" t="s">
        <v>3950</v>
      </c>
      <c r="D185" s="108">
        <v>0.0</v>
      </c>
      <c r="E185" s="109" t="s">
        <v>383</v>
      </c>
      <c r="F185" s="108" t="s">
        <v>3945</v>
      </c>
      <c r="G185" s="110"/>
      <c r="H185" s="78"/>
      <c r="I185" s="78"/>
      <c r="J185" s="5"/>
      <c r="K185" s="6"/>
      <c r="L185" s="6"/>
      <c r="M185" s="6"/>
      <c r="N185" s="6"/>
      <c r="O185" s="6"/>
      <c r="P185" s="6"/>
      <c r="Q185" s="6"/>
      <c r="R185" s="6"/>
      <c r="S185" s="6"/>
      <c r="T185" s="6"/>
      <c r="U185" s="6"/>
      <c r="V185" s="6"/>
      <c r="W185" s="6"/>
      <c r="X185" s="6"/>
      <c r="Y185" s="6"/>
      <c r="Z185" s="6"/>
    </row>
    <row r="186" ht="15.75" customHeight="1">
      <c r="A186" s="104"/>
      <c r="B186" s="154"/>
      <c r="C186" s="134" t="s">
        <v>3953</v>
      </c>
      <c r="D186" s="108">
        <v>0.0</v>
      </c>
      <c r="E186" s="109" t="s">
        <v>383</v>
      </c>
      <c r="F186" s="108" t="s">
        <v>3954</v>
      </c>
      <c r="G186" s="110" t="s">
        <v>3955</v>
      </c>
      <c r="H186" s="78"/>
      <c r="I186" s="78"/>
      <c r="J186" s="5"/>
      <c r="K186" s="6"/>
      <c r="L186" s="6"/>
      <c r="M186" s="6"/>
      <c r="N186" s="6"/>
      <c r="O186" s="6"/>
      <c r="P186" s="6"/>
      <c r="Q186" s="6"/>
      <c r="R186" s="6"/>
      <c r="S186" s="6"/>
      <c r="T186" s="6"/>
      <c r="U186" s="6"/>
      <c r="V186" s="6"/>
      <c r="W186" s="6"/>
      <c r="X186" s="6"/>
      <c r="Y186" s="6"/>
      <c r="Z186" s="6"/>
    </row>
    <row r="187" ht="47.25" hidden="1" customHeight="1">
      <c r="A187" s="120" t="s">
        <v>774</v>
      </c>
      <c r="B187" s="154" t="s">
        <v>725</v>
      </c>
      <c r="C187" s="108"/>
      <c r="D187" s="108"/>
      <c r="E187" s="113"/>
      <c r="F187" s="108"/>
      <c r="G187" s="110"/>
      <c r="H187" s="78"/>
      <c r="I187" s="78"/>
      <c r="J187" s="5"/>
      <c r="K187" s="6"/>
      <c r="L187" s="6"/>
      <c r="M187" s="6"/>
      <c r="N187" s="6"/>
      <c r="O187" s="6"/>
      <c r="P187" s="6"/>
      <c r="Q187" s="6"/>
      <c r="R187" s="6"/>
      <c r="S187" s="6"/>
      <c r="T187" s="6"/>
      <c r="U187" s="6"/>
      <c r="V187" s="6"/>
      <c r="W187" s="6"/>
      <c r="X187" s="6"/>
      <c r="Y187" s="6"/>
      <c r="Z187" s="6"/>
    </row>
    <row r="188" ht="47.25" customHeight="1">
      <c r="A188" s="104" t="s">
        <v>778</v>
      </c>
      <c r="B188" s="154" t="s">
        <v>729</v>
      </c>
      <c r="C188" s="134" t="s">
        <v>730</v>
      </c>
      <c r="D188" s="108">
        <v>1.0</v>
      </c>
      <c r="E188" s="113" t="s">
        <v>731</v>
      </c>
      <c r="F188" s="110" t="s">
        <v>3956</v>
      </c>
      <c r="G188" s="110" t="s">
        <v>3957</v>
      </c>
      <c r="H188" s="78"/>
      <c r="I188" s="78"/>
      <c r="J188" s="5"/>
      <c r="K188" s="6"/>
      <c r="L188" s="6"/>
      <c r="M188" s="6"/>
      <c r="N188" s="6"/>
      <c r="O188" s="6"/>
      <c r="P188" s="6"/>
      <c r="Q188" s="6"/>
      <c r="R188" s="6"/>
      <c r="S188" s="6"/>
      <c r="T188" s="6"/>
      <c r="U188" s="6"/>
      <c r="V188" s="6"/>
      <c r="W188" s="6"/>
      <c r="X188" s="6"/>
      <c r="Y188" s="6"/>
      <c r="Z188" s="6"/>
    </row>
    <row r="189" ht="47.25" customHeight="1">
      <c r="A189" s="104" t="s">
        <v>781</v>
      </c>
      <c r="B189" s="154" t="s">
        <v>735</v>
      </c>
      <c r="C189" s="134" t="s">
        <v>3958</v>
      </c>
      <c r="D189" s="108">
        <v>0.0</v>
      </c>
      <c r="E189" s="113" t="s">
        <v>386</v>
      </c>
      <c r="F189" s="108"/>
      <c r="G189" s="110"/>
      <c r="H189" s="78"/>
      <c r="I189" s="78"/>
      <c r="J189" s="5"/>
      <c r="K189" s="6"/>
      <c r="L189" s="6"/>
      <c r="M189" s="6"/>
      <c r="N189" s="6"/>
      <c r="O189" s="6"/>
      <c r="P189" s="6"/>
      <c r="Q189" s="6"/>
      <c r="R189" s="6"/>
      <c r="S189" s="6"/>
      <c r="T189" s="6"/>
      <c r="U189" s="6"/>
      <c r="V189" s="6"/>
      <c r="W189" s="6"/>
      <c r="X189" s="6"/>
      <c r="Y189" s="6"/>
      <c r="Z189" s="6"/>
    </row>
    <row r="190" ht="31.5" customHeight="1">
      <c r="A190" s="104" t="s">
        <v>784</v>
      </c>
      <c r="B190" s="154" t="s">
        <v>738</v>
      </c>
      <c r="C190" s="134" t="s">
        <v>3959</v>
      </c>
      <c r="D190" s="108">
        <v>0.0</v>
      </c>
      <c r="E190" s="113" t="s">
        <v>152</v>
      </c>
      <c r="F190" s="108"/>
      <c r="G190" s="110"/>
      <c r="H190" s="78"/>
      <c r="I190" s="78"/>
      <c r="J190" s="5"/>
      <c r="K190" s="6"/>
      <c r="L190" s="6"/>
      <c r="M190" s="6"/>
      <c r="N190" s="6"/>
      <c r="O190" s="6"/>
      <c r="P190" s="6"/>
      <c r="Q190" s="6"/>
      <c r="R190" s="6"/>
      <c r="S190" s="6"/>
      <c r="T190" s="6"/>
      <c r="U190" s="6"/>
      <c r="V190" s="6"/>
      <c r="W190" s="6"/>
      <c r="X190" s="6"/>
      <c r="Y190" s="6"/>
      <c r="Z190" s="6"/>
    </row>
    <row r="191" ht="15.75" customHeight="1">
      <c r="A191" s="104"/>
      <c r="B191" s="154"/>
      <c r="C191" s="121" t="s">
        <v>3960</v>
      </c>
      <c r="D191" s="108">
        <v>0.0</v>
      </c>
      <c r="E191" s="113" t="s">
        <v>152</v>
      </c>
      <c r="F191" s="108"/>
      <c r="G191" s="110"/>
      <c r="H191" s="78"/>
      <c r="I191" s="78"/>
      <c r="J191" s="5"/>
      <c r="K191" s="6"/>
      <c r="L191" s="6"/>
      <c r="M191" s="6"/>
      <c r="N191" s="6"/>
      <c r="O191" s="6"/>
      <c r="P191" s="6"/>
      <c r="Q191" s="6"/>
      <c r="R191" s="6"/>
      <c r="S191" s="6"/>
      <c r="T191" s="6"/>
      <c r="U191" s="6"/>
      <c r="V191" s="6"/>
      <c r="W191" s="6"/>
      <c r="X191" s="6"/>
      <c r="Y191" s="6"/>
      <c r="Z191" s="6"/>
    </row>
    <row r="192" ht="15.75" customHeight="1">
      <c r="A192" s="104"/>
      <c r="B192" s="154"/>
      <c r="C192" s="121" t="s">
        <v>3961</v>
      </c>
      <c r="D192" s="108">
        <v>0.0</v>
      </c>
      <c r="E192" s="113" t="s">
        <v>152</v>
      </c>
      <c r="F192" s="108"/>
      <c r="G192" s="110"/>
      <c r="H192" s="78"/>
      <c r="I192" s="78"/>
      <c r="J192" s="5"/>
      <c r="K192" s="6"/>
      <c r="L192" s="6"/>
      <c r="M192" s="6"/>
      <c r="N192" s="6"/>
      <c r="O192" s="6"/>
      <c r="P192" s="6"/>
      <c r="Q192" s="6"/>
      <c r="R192" s="6"/>
      <c r="S192" s="6"/>
      <c r="T192" s="6"/>
      <c r="U192" s="6"/>
      <c r="V192" s="6"/>
      <c r="W192" s="6"/>
      <c r="X192" s="6"/>
      <c r="Y192" s="6"/>
      <c r="Z192" s="6"/>
    </row>
    <row r="193" ht="31.5" customHeight="1">
      <c r="A193" s="104" t="s">
        <v>791</v>
      </c>
      <c r="B193" s="154" t="s">
        <v>744</v>
      </c>
      <c r="C193" s="108" t="s">
        <v>3962</v>
      </c>
      <c r="D193" s="108">
        <v>0.0</v>
      </c>
      <c r="E193" s="113" t="s">
        <v>152</v>
      </c>
      <c r="F193" s="108"/>
      <c r="G193" s="110"/>
      <c r="H193" s="78"/>
      <c r="I193" s="78"/>
      <c r="J193" s="5"/>
      <c r="K193" s="6"/>
      <c r="L193" s="6"/>
      <c r="M193" s="6"/>
      <c r="N193" s="6"/>
      <c r="O193" s="6"/>
      <c r="P193" s="6"/>
      <c r="Q193" s="6"/>
      <c r="R193" s="6"/>
      <c r="S193" s="6"/>
      <c r="T193" s="6"/>
      <c r="U193" s="6"/>
      <c r="V193" s="6"/>
      <c r="W193" s="6"/>
      <c r="X193" s="6"/>
      <c r="Y193" s="6"/>
      <c r="Z193" s="6"/>
    </row>
    <row r="194" ht="15.75" customHeight="1">
      <c r="A194" s="104"/>
      <c r="B194" s="154"/>
      <c r="C194" s="108" t="s">
        <v>3963</v>
      </c>
      <c r="D194" s="108">
        <v>0.0</v>
      </c>
      <c r="E194" s="113" t="s">
        <v>152</v>
      </c>
      <c r="F194" s="108"/>
      <c r="G194" s="110"/>
      <c r="H194" s="78"/>
      <c r="I194" s="78"/>
      <c r="J194" s="5"/>
      <c r="K194" s="6"/>
      <c r="L194" s="6"/>
      <c r="M194" s="6"/>
      <c r="N194" s="6"/>
      <c r="O194" s="6"/>
      <c r="P194" s="6"/>
      <c r="Q194" s="6"/>
      <c r="R194" s="6"/>
      <c r="S194" s="6"/>
      <c r="T194" s="6"/>
      <c r="U194" s="6"/>
      <c r="V194" s="6"/>
      <c r="W194" s="6"/>
      <c r="X194" s="6"/>
      <c r="Y194" s="6"/>
      <c r="Z194" s="6"/>
    </row>
    <row r="195" ht="30.0" customHeight="1">
      <c r="A195" s="104"/>
      <c r="B195" s="154"/>
      <c r="C195" s="110" t="s">
        <v>747</v>
      </c>
      <c r="D195" s="108">
        <v>2.0</v>
      </c>
      <c r="E195" s="113" t="s">
        <v>152</v>
      </c>
      <c r="F195" s="108"/>
      <c r="G195" s="110"/>
      <c r="H195" s="78"/>
      <c r="I195" s="78"/>
      <c r="J195" s="5"/>
      <c r="K195" s="6"/>
      <c r="L195" s="6"/>
      <c r="M195" s="6"/>
      <c r="N195" s="6"/>
      <c r="O195" s="6"/>
      <c r="P195" s="6"/>
      <c r="Q195" s="6"/>
      <c r="R195" s="6"/>
      <c r="S195" s="6"/>
      <c r="T195" s="6"/>
      <c r="U195" s="6"/>
      <c r="V195" s="6"/>
      <c r="W195" s="6"/>
      <c r="X195" s="6"/>
      <c r="Y195" s="6"/>
      <c r="Z195" s="6"/>
    </row>
    <row r="196" ht="30.0" customHeight="1">
      <c r="A196" s="104"/>
      <c r="B196" s="154"/>
      <c r="C196" s="110" t="s">
        <v>3965</v>
      </c>
      <c r="D196" s="108">
        <v>2.0</v>
      </c>
      <c r="E196" s="113" t="s">
        <v>152</v>
      </c>
      <c r="F196" s="5"/>
      <c r="G196" s="110"/>
      <c r="H196" s="78"/>
      <c r="I196" s="78"/>
      <c r="J196" s="5"/>
      <c r="K196" s="6"/>
      <c r="L196" s="6"/>
      <c r="M196" s="6"/>
      <c r="N196" s="6"/>
      <c r="O196" s="6"/>
      <c r="P196" s="6"/>
      <c r="Q196" s="6"/>
      <c r="R196" s="6"/>
      <c r="S196" s="6"/>
      <c r="T196" s="6"/>
      <c r="U196" s="6"/>
      <c r="V196" s="6"/>
      <c r="W196" s="6"/>
      <c r="X196" s="6"/>
      <c r="Y196" s="6"/>
      <c r="Z196" s="6"/>
    </row>
    <row r="197" ht="45.0" customHeight="1">
      <c r="A197" s="104"/>
      <c r="B197" s="154"/>
      <c r="C197" s="110" t="s">
        <v>3967</v>
      </c>
      <c r="D197" s="108">
        <v>0.0</v>
      </c>
      <c r="E197" s="113" t="s">
        <v>152</v>
      </c>
      <c r="F197" s="108"/>
      <c r="G197" s="110"/>
      <c r="H197" s="78"/>
      <c r="I197" s="78"/>
      <c r="J197" s="5"/>
      <c r="K197" s="6"/>
      <c r="L197" s="6"/>
      <c r="M197" s="6"/>
      <c r="N197" s="6"/>
      <c r="O197" s="6"/>
      <c r="P197" s="6"/>
      <c r="Q197" s="6"/>
      <c r="R197" s="6"/>
      <c r="S197" s="6"/>
      <c r="T197" s="6"/>
      <c r="U197" s="6"/>
      <c r="V197" s="6"/>
      <c r="W197" s="6"/>
      <c r="X197" s="6"/>
      <c r="Y197" s="6"/>
      <c r="Z197" s="6"/>
    </row>
    <row r="198" ht="15.75" customHeight="1">
      <c r="A198" s="104"/>
      <c r="B198" s="154"/>
      <c r="C198" s="110" t="s">
        <v>750</v>
      </c>
      <c r="D198" s="108">
        <v>0.0</v>
      </c>
      <c r="E198" s="113" t="s">
        <v>152</v>
      </c>
      <c r="F198" s="5"/>
      <c r="G198" s="110"/>
      <c r="H198" s="78"/>
      <c r="I198" s="78"/>
      <c r="J198" s="5"/>
      <c r="K198" s="6"/>
      <c r="L198" s="6"/>
      <c r="M198" s="6"/>
      <c r="N198" s="6"/>
      <c r="O198" s="6"/>
      <c r="P198" s="6"/>
      <c r="Q198" s="6"/>
      <c r="R198" s="6"/>
      <c r="S198" s="6"/>
      <c r="T198" s="6"/>
      <c r="U198" s="6"/>
      <c r="V198" s="6"/>
      <c r="W198" s="6"/>
      <c r="X198" s="6"/>
      <c r="Y198" s="6"/>
      <c r="Z198" s="6"/>
    </row>
    <row r="199" ht="31.5" customHeight="1">
      <c r="A199" s="104" t="s">
        <v>804</v>
      </c>
      <c r="B199" s="154" t="s">
        <v>754</v>
      </c>
      <c r="C199" s="121" t="s">
        <v>3969</v>
      </c>
      <c r="D199" s="108">
        <v>1.0</v>
      </c>
      <c r="E199" s="113" t="s">
        <v>152</v>
      </c>
      <c r="F199" s="108"/>
      <c r="G199" s="110" t="s">
        <v>3970</v>
      </c>
      <c r="H199" s="78"/>
      <c r="I199" s="78"/>
      <c r="J199" s="5"/>
      <c r="K199" s="6"/>
      <c r="L199" s="6"/>
      <c r="M199" s="6"/>
      <c r="N199" s="6"/>
      <c r="O199" s="6"/>
      <c r="P199" s="6"/>
      <c r="Q199" s="6"/>
      <c r="R199" s="6"/>
      <c r="S199" s="6"/>
      <c r="T199" s="6"/>
      <c r="U199" s="6"/>
      <c r="V199" s="6"/>
      <c r="W199" s="6"/>
      <c r="X199" s="6"/>
      <c r="Y199" s="6"/>
      <c r="Z199" s="6"/>
    </row>
    <row r="200" ht="30.0" customHeight="1">
      <c r="A200" s="104"/>
      <c r="B200" s="122"/>
      <c r="C200" s="121" t="s">
        <v>3161</v>
      </c>
      <c r="D200" s="108">
        <v>2.0</v>
      </c>
      <c r="E200" s="113" t="s">
        <v>152</v>
      </c>
      <c r="F200" s="108"/>
      <c r="G200" s="110"/>
      <c r="H200" s="78"/>
      <c r="I200" s="78"/>
      <c r="J200" s="5"/>
      <c r="K200" s="6"/>
      <c r="L200" s="6"/>
      <c r="M200" s="6"/>
      <c r="N200" s="6"/>
      <c r="O200" s="6"/>
      <c r="P200" s="6"/>
      <c r="Q200" s="6"/>
      <c r="R200" s="6"/>
      <c r="S200" s="6"/>
      <c r="T200" s="6"/>
      <c r="U200" s="6"/>
      <c r="V200" s="6"/>
      <c r="W200" s="6"/>
      <c r="X200" s="6"/>
      <c r="Y200" s="6"/>
      <c r="Z200" s="6"/>
    </row>
    <row r="201" ht="30.0" customHeight="1">
      <c r="A201" s="104"/>
      <c r="B201" s="122"/>
      <c r="C201" s="134" t="s">
        <v>3974</v>
      </c>
      <c r="D201" s="108">
        <v>1.0</v>
      </c>
      <c r="E201" s="113" t="s">
        <v>152</v>
      </c>
      <c r="F201" s="108"/>
      <c r="G201" s="110" t="s">
        <v>3975</v>
      </c>
      <c r="H201" s="78"/>
      <c r="I201" s="78"/>
      <c r="J201" s="5"/>
      <c r="K201" s="6"/>
      <c r="L201" s="6"/>
      <c r="M201" s="6"/>
      <c r="N201" s="6"/>
      <c r="O201" s="6"/>
      <c r="P201" s="6"/>
      <c r="Q201" s="6"/>
      <c r="R201" s="6"/>
      <c r="S201" s="6"/>
      <c r="T201" s="6"/>
      <c r="U201" s="6"/>
      <c r="V201" s="6"/>
      <c r="W201" s="6"/>
      <c r="X201" s="6"/>
      <c r="Y201" s="6"/>
      <c r="Z201" s="6"/>
    </row>
    <row r="202" ht="30.0" customHeight="1">
      <c r="A202" s="104"/>
      <c r="B202" s="122"/>
      <c r="C202" s="134" t="s">
        <v>3977</v>
      </c>
      <c r="D202" s="108">
        <v>2.0</v>
      </c>
      <c r="E202" s="113" t="s">
        <v>152</v>
      </c>
      <c r="F202" s="108"/>
      <c r="G202" s="110"/>
      <c r="H202" s="78"/>
      <c r="I202" s="78"/>
      <c r="J202" s="5"/>
      <c r="K202" s="6"/>
      <c r="L202" s="6"/>
      <c r="M202" s="6"/>
      <c r="N202" s="6"/>
      <c r="O202" s="6"/>
      <c r="P202" s="6"/>
      <c r="Q202" s="6"/>
      <c r="R202" s="6"/>
      <c r="S202" s="6"/>
      <c r="T202" s="6"/>
      <c r="U202" s="6"/>
      <c r="V202" s="6"/>
      <c r="W202" s="6"/>
      <c r="X202" s="6"/>
      <c r="Y202" s="6"/>
      <c r="Z202" s="6"/>
    </row>
    <row r="203" ht="39.75" customHeight="1">
      <c r="A203" s="96" t="s">
        <v>830</v>
      </c>
      <c r="B203" s="99" t="s">
        <v>762</v>
      </c>
      <c r="C203" s="3"/>
      <c r="D203" s="3"/>
      <c r="E203" s="3"/>
      <c r="F203" s="3"/>
      <c r="G203" s="4"/>
      <c r="H203" s="78">
        <f>SUM(D204:D218)</f>
        <v>18</v>
      </c>
      <c r="I203" s="78">
        <f>COUNT(D204:D218)*2</f>
        <v>30</v>
      </c>
      <c r="J203" s="5"/>
      <c r="K203" s="6"/>
      <c r="L203" s="6"/>
      <c r="M203" s="6"/>
      <c r="N203" s="6"/>
      <c r="O203" s="6"/>
      <c r="P203" s="6"/>
      <c r="Q203" s="6"/>
      <c r="R203" s="6"/>
      <c r="S203" s="6"/>
      <c r="T203" s="6"/>
      <c r="U203" s="6"/>
      <c r="V203" s="6"/>
      <c r="W203" s="6"/>
      <c r="X203" s="6"/>
      <c r="Y203" s="6"/>
      <c r="Z203" s="6"/>
    </row>
    <row r="204" ht="47.25" customHeight="1">
      <c r="A204" s="104" t="s">
        <v>849</v>
      </c>
      <c r="B204" s="154" t="s">
        <v>767</v>
      </c>
      <c r="C204" s="134" t="s">
        <v>3983</v>
      </c>
      <c r="D204" s="147">
        <v>1.0</v>
      </c>
      <c r="E204" s="113" t="s">
        <v>771</v>
      </c>
      <c r="F204" s="115" t="s">
        <v>3984</v>
      </c>
      <c r="G204" s="110" t="s">
        <v>3985</v>
      </c>
      <c r="H204" s="78"/>
      <c r="I204" s="78"/>
      <c r="J204" s="5"/>
      <c r="K204" s="6"/>
      <c r="L204" s="6"/>
      <c r="M204" s="6"/>
      <c r="N204" s="6"/>
      <c r="O204" s="6"/>
      <c r="P204" s="6"/>
      <c r="Q204" s="6"/>
      <c r="R204" s="6"/>
      <c r="S204" s="6"/>
      <c r="T204" s="6"/>
      <c r="U204" s="6"/>
      <c r="V204" s="6"/>
      <c r="W204" s="6"/>
      <c r="X204" s="6"/>
      <c r="Y204" s="6"/>
      <c r="Z204" s="6"/>
    </row>
    <row r="205" ht="30.0" customHeight="1">
      <c r="A205" s="104"/>
      <c r="B205" s="154"/>
      <c r="C205" s="134" t="s">
        <v>3986</v>
      </c>
      <c r="D205" s="147">
        <v>2.0</v>
      </c>
      <c r="E205" s="113" t="s">
        <v>771</v>
      </c>
      <c r="F205" s="121" t="s">
        <v>3987</v>
      </c>
      <c r="G205" s="110"/>
      <c r="H205" s="78"/>
      <c r="I205" s="78"/>
      <c r="J205" s="5"/>
      <c r="K205" s="6"/>
      <c r="L205" s="6"/>
      <c r="M205" s="6"/>
      <c r="N205" s="6"/>
      <c r="O205" s="6"/>
      <c r="P205" s="6"/>
      <c r="Q205" s="6"/>
      <c r="R205" s="6"/>
      <c r="S205" s="6"/>
      <c r="T205" s="6"/>
      <c r="U205" s="6"/>
      <c r="V205" s="6"/>
      <c r="W205" s="6"/>
      <c r="X205" s="6"/>
      <c r="Y205" s="6"/>
      <c r="Z205" s="6"/>
    </row>
    <row r="206" ht="30.0" customHeight="1">
      <c r="A206" s="104"/>
      <c r="B206" s="154"/>
      <c r="C206" s="134" t="s">
        <v>773</v>
      </c>
      <c r="D206" s="147">
        <v>0.0</v>
      </c>
      <c r="E206" s="113" t="s">
        <v>771</v>
      </c>
      <c r="F206" s="121" t="s">
        <v>3988</v>
      </c>
      <c r="G206" s="110"/>
      <c r="H206" s="78"/>
      <c r="I206" s="78"/>
      <c r="J206" s="5"/>
      <c r="K206" s="6"/>
      <c r="L206" s="6"/>
      <c r="M206" s="6"/>
      <c r="N206" s="6"/>
      <c r="O206" s="6"/>
      <c r="P206" s="6"/>
      <c r="Q206" s="6"/>
      <c r="R206" s="6"/>
      <c r="S206" s="6"/>
      <c r="T206" s="6"/>
      <c r="U206" s="6"/>
      <c r="V206" s="6"/>
      <c r="W206" s="6"/>
      <c r="X206" s="6"/>
      <c r="Y206" s="6"/>
      <c r="Z206" s="6"/>
    </row>
    <row r="207" ht="30.0" customHeight="1">
      <c r="A207" s="104"/>
      <c r="B207" s="154"/>
      <c r="C207" s="134" t="s">
        <v>863</v>
      </c>
      <c r="D207" s="147">
        <v>0.0</v>
      </c>
      <c r="E207" s="113" t="s">
        <v>771</v>
      </c>
      <c r="F207" s="121" t="s">
        <v>3989</v>
      </c>
      <c r="G207" s="110"/>
      <c r="H207" s="78"/>
      <c r="I207" s="78"/>
      <c r="J207" s="5"/>
      <c r="K207" s="6"/>
      <c r="L207" s="6"/>
      <c r="M207" s="6"/>
      <c r="N207" s="6"/>
      <c r="O207" s="6"/>
      <c r="P207" s="6"/>
      <c r="Q207" s="6"/>
      <c r="R207" s="6"/>
      <c r="S207" s="6"/>
      <c r="T207" s="6"/>
      <c r="U207" s="6"/>
      <c r="V207" s="6"/>
      <c r="W207" s="6"/>
      <c r="X207" s="6"/>
      <c r="Y207" s="6"/>
      <c r="Z207" s="6"/>
    </row>
    <row r="208" ht="45.0" customHeight="1">
      <c r="A208" s="104"/>
      <c r="B208" s="154"/>
      <c r="C208" s="134" t="s">
        <v>3177</v>
      </c>
      <c r="D208" s="147">
        <v>1.0</v>
      </c>
      <c r="E208" s="113" t="s">
        <v>771</v>
      </c>
      <c r="F208" s="121" t="s">
        <v>3990</v>
      </c>
      <c r="G208" s="110" t="s">
        <v>3991</v>
      </c>
      <c r="H208" s="78"/>
      <c r="I208" s="78"/>
      <c r="J208" s="5"/>
      <c r="K208" s="6"/>
      <c r="L208" s="6"/>
      <c r="M208" s="6"/>
      <c r="N208" s="6"/>
      <c r="O208" s="6"/>
      <c r="P208" s="6"/>
      <c r="Q208" s="6"/>
      <c r="R208" s="6"/>
      <c r="S208" s="6"/>
      <c r="T208" s="6"/>
      <c r="U208" s="6"/>
      <c r="V208" s="6"/>
      <c r="W208" s="6"/>
      <c r="X208" s="6"/>
      <c r="Y208" s="6"/>
      <c r="Z208" s="6"/>
    </row>
    <row r="209" ht="30.0" customHeight="1">
      <c r="A209" s="104"/>
      <c r="B209" s="154"/>
      <c r="C209" s="134" t="s">
        <v>876</v>
      </c>
      <c r="D209" s="147">
        <v>2.0</v>
      </c>
      <c r="E209" s="113" t="s">
        <v>771</v>
      </c>
      <c r="F209" s="121" t="s">
        <v>879</v>
      </c>
      <c r="G209" s="110"/>
      <c r="H209" s="78"/>
      <c r="I209" s="78"/>
      <c r="J209" s="5"/>
      <c r="K209" s="6"/>
      <c r="L209" s="6"/>
      <c r="M209" s="6"/>
      <c r="N209" s="6"/>
      <c r="O209" s="6"/>
      <c r="P209" s="6"/>
      <c r="Q209" s="6"/>
      <c r="R209" s="6"/>
      <c r="S209" s="6"/>
      <c r="T209" s="6"/>
      <c r="U209" s="6"/>
      <c r="V209" s="6"/>
      <c r="W209" s="6"/>
      <c r="X209" s="6"/>
      <c r="Y209" s="6"/>
      <c r="Z209" s="6"/>
    </row>
    <row r="210" ht="60.0" customHeight="1">
      <c r="A210" s="104"/>
      <c r="B210" s="154"/>
      <c r="C210" s="191" t="s">
        <v>3992</v>
      </c>
      <c r="D210" s="147">
        <v>1.0</v>
      </c>
      <c r="E210" s="192" t="s">
        <v>771</v>
      </c>
      <c r="F210" s="337" t="s">
        <v>3993</v>
      </c>
      <c r="G210" s="110" t="s">
        <v>3994</v>
      </c>
      <c r="H210" s="78"/>
      <c r="I210" s="78"/>
      <c r="J210" s="5"/>
      <c r="K210" s="6"/>
      <c r="L210" s="6"/>
      <c r="M210" s="6"/>
      <c r="N210" s="6"/>
      <c r="O210" s="6"/>
      <c r="P210" s="6"/>
      <c r="Q210" s="6"/>
      <c r="R210" s="6"/>
      <c r="S210" s="6"/>
      <c r="T210" s="6"/>
      <c r="U210" s="6"/>
      <c r="V210" s="6"/>
      <c r="W210" s="6"/>
      <c r="X210" s="6"/>
      <c r="Y210" s="6"/>
      <c r="Z210" s="6"/>
    </row>
    <row r="211" ht="165.0" customHeight="1">
      <c r="A211" s="104"/>
      <c r="B211" s="154"/>
      <c r="C211" s="134" t="s">
        <v>3995</v>
      </c>
      <c r="D211" s="147">
        <v>1.0</v>
      </c>
      <c r="E211" s="113" t="s">
        <v>771</v>
      </c>
      <c r="F211" s="337" t="s">
        <v>3996</v>
      </c>
      <c r="G211" s="110" t="s">
        <v>3997</v>
      </c>
      <c r="H211" s="78"/>
      <c r="I211" s="78"/>
      <c r="J211" s="5"/>
      <c r="K211" s="6"/>
      <c r="L211" s="6"/>
      <c r="M211" s="6"/>
      <c r="N211" s="6"/>
      <c r="O211" s="6"/>
      <c r="P211" s="6"/>
      <c r="Q211" s="6"/>
      <c r="R211" s="6"/>
      <c r="S211" s="6"/>
      <c r="T211" s="6"/>
      <c r="U211" s="6"/>
      <c r="V211" s="6"/>
      <c r="W211" s="6"/>
      <c r="X211" s="6"/>
      <c r="Y211" s="6"/>
      <c r="Z211" s="6"/>
    </row>
    <row r="212" ht="135.0" customHeight="1">
      <c r="A212" s="104"/>
      <c r="B212" s="154"/>
      <c r="C212" s="134" t="s">
        <v>900</v>
      </c>
      <c r="D212" s="147">
        <v>1.0</v>
      </c>
      <c r="E212" s="113" t="s">
        <v>771</v>
      </c>
      <c r="F212" s="115" t="s">
        <v>4000</v>
      </c>
      <c r="G212" s="110" t="s">
        <v>4002</v>
      </c>
      <c r="H212" s="78"/>
      <c r="I212" s="78"/>
      <c r="J212" s="5"/>
      <c r="K212" s="6"/>
      <c r="L212" s="6"/>
      <c r="M212" s="6"/>
      <c r="N212" s="6"/>
      <c r="O212" s="6"/>
      <c r="P212" s="6"/>
      <c r="Q212" s="6"/>
      <c r="R212" s="6"/>
      <c r="S212" s="6"/>
      <c r="T212" s="6"/>
      <c r="U212" s="6"/>
      <c r="V212" s="6"/>
      <c r="W212" s="6"/>
      <c r="X212" s="6"/>
      <c r="Y212" s="6"/>
      <c r="Z212" s="6"/>
    </row>
    <row r="213" ht="31.5" customHeight="1">
      <c r="A213" s="104" t="s">
        <v>908</v>
      </c>
      <c r="B213" s="154" t="s">
        <v>820</v>
      </c>
      <c r="C213" s="134" t="s">
        <v>910</v>
      </c>
      <c r="D213" s="147">
        <v>2.0</v>
      </c>
      <c r="E213" s="113" t="s">
        <v>771</v>
      </c>
      <c r="F213" s="158"/>
      <c r="G213" s="110"/>
      <c r="H213" s="78"/>
      <c r="I213" s="78"/>
      <c r="J213" s="5"/>
      <c r="K213" s="6"/>
      <c r="L213" s="6"/>
      <c r="M213" s="6"/>
      <c r="N213" s="6"/>
      <c r="O213" s="6"/>
      <c r="P213" s="6"/>
      <c r="Q213" s="6"/>
      <c r="R213" s="6"/>
      <c r="S213" s="6"/>
      <c r="T213" s="6"/>
      <c r="U213" s="6"/>
      <c r="V213" s="6"/>
      <c r="W213" s="6"/>
      <c r="X213" s="6"/>
      <c r="Y213" s="6"/>
      <c r="Z213" s="6"/>
    </row>
    <row r="214" ht="30.0" customHeight="1">
      <c r="A214" s="104"/>
      <c r="B214" s="154"/>
      <c r="C214" s="134" t="s">
        <v>4003</v>
      </c>
      <c r="D214" s="147">
        <v>2.0</v>
      </c>
      <c r="E214" s="113" t="s">
        <v>771</v>
      </c>
      <c r="F214" s="158"/>
      <c r="G214" s="110"/>
      <c r="H214" s="78"/>
      <c r="I214" s="78"/>
      <c r="J214" s="5"/>
      <c r="K214" s="6"/>
      <c r="L214" s="6"/>
      <c r="M214" s="6"/>
      <c r="N214" s="6"/>
      <c r="O214" s="6"/>
      <c r="P214" s="6"/>
      <c r="Q214" s="6"/>
      <c r="R214" s="6"/>
      <c r="S214" s="6"/>
      <c r="T214" s="6"/>
      <c r="U214" s="6"/>
      <c r="V214" s="6"/>
      <c r="W214" s="6"/>
      <c r="X214" s="6"/>
      <c r="Y214" s="6"/>
      <c r="Z214" s="6"/>
    </row>
    <row r="215" ht="30.0" customHeight="1">
      <c r="A215" s="104"/>
      <c r="B215" s="154"/>
      <c r="C215" s="134" t="s">
        <v>917</v>
      </c>
      <c r="D215" s="147">
        <v>2.0</v>
      </c>
      <c r="E215" s="113" t="s">
        <v>771</v>
      </c>
      <c r="F215" s="158"/>
      <c r="G215" s="110"/>
      <c r="H215" s="78"/>
      <c r="I215" s="78"/>
      <c r="J215" s="5"/>
      <c r="K215" s="6"/>
      <c r="L215" s="6"/>
      <c r="M215" s="6"/>
      <c r="N215" s="6"/>
      <c r="O215" s="6"/>
      <c r="P215" s="6"/>
      <c r="Q215" s="6"/>
      <c r="R215" s="6"/>
      <c r="S215" s="6"/>
      <c r="T215" s="6"/>
      <c r="U215" s="6"/>
      <c r="V215" s="6"/>
      <c r="W215" s="6"/>
      <c r="X215" s="6"/>
      <c r="Y215" s="6"/>
      <c r="Z215" s="6"/>
    </row>
    <row r="216" ht="30.0" customHeight="1">
      <c r="A216" s="104"/>
      <c r="B216" s="154"/>
      <c r="C216" s="134" t="s">
        <v>921</v>
      </c>
      <c r="D216" s="147">
        <v>1.0</v>
      </c>
      <c r="E216" s="113" t="s">
        <v>771</v>
      </c>
      <c r="F216" s="134"/>
      <c r="G216" s="110" t="s">
        <v>4006</v>
      </c>
      <c r="H216" s="78"/>
      <c r="I216" s="78"/>
      <c r="J216" s="5"/>
      <c r="K216" s="6"/>
      <c r="L216" s="6"/>
      <c r="M216" s="6"/>
      <c r="N216" s="6"/>
      <c r="O216" s="6"/>
      <c r="P216" s="6"/>
      <c r="Q216" s="6"/>
      <c r="R216" s="6"/>
      <c r="S216" s="6"/>
      <c r="T216" s="6"/>
      <c r="U216" s="6"/>
      <c r="V216" s="6"/>
      <c r="W216" s="6"/>
      <c r="X216" s="6"/>
      <c r="Y216" s="6"/>
      <c r="Z216" s="6"/>
    </row>
    <row r="217" ht="30.0" customHeight="1">
      <c r="A217" s="104"/>
      <c r="B217" s="154"/>
      <c r="C217" s="134" t="s">
        <v>4007</v>
      </c>
      <c r="D217" s="147">
        <v>1.0</v>
      </c>
      <c r="E217" s="113" t="s">
        <v>771</v>
      </c>
      <c r="F217" s="134"/>
      <c r="G217" s="110" t="s">
        <v>4008</v>
      </c>
      <c r="H217" s="78"/>
      <c r="I217" s="78"/>
      <c r="J217" s="5"/>
      <c r="K217" s="6"/>
      <c r="L217" s="6"/>
      <c r="M217" s="6"/>
      <c r="N217" s="6"/>
      <c r="O217" s="6"/>
      <c r="P217" s="6"/>
      <c r="Q217" s="6"/>
      <c r="R217" s="6"/>
      <c r="S217" s="6"/>
      <c r="T217" s="6"/>
      <c r="U217" s="6"/>
      <c r="V217" s="6"/>
      <c r="W217" s="6"/>
      <c r="X217" s="6"/>
      <c r="Y217" s="6"/>
      <c r="Z217" s="6"/>
    </row>
    <row r="218" ht="63.0" customHeight="1">
      <c r="A218" s="104" t="s">
        <v>926</v>
      </c>
      <c r="B218" s="177" t="s">
        <v>833</v>
      </c>
      <c r="C218" s="110" t="s">
        <v>4009</v>
      </c>
      <c r="D218" s="147">
        <v>1.0</v>
      </c>
      <c r="E218" s="113" t="s">
        <v>771</v>
      </c>
      <c r="F218" s="108"/>
      <c r="G218" s="110" t="s">
        <v>4010</v>
      </c>
      <c r="H218" s="78"/>
      <c r="I218" s="78"/>
      <c r="J218" s="5"/>
      <c r="K218" s="6"/>
      <c r="L218" s="6"/>
      <c r="M218" s="6"/>
      <c r="N218" s="6"/>
      <c r="O218" s="6"/>
      <c r="P218" s="6"/>
      <c r="Q218" s="6"/>
      <c r="R218" s="6"/>
      <c r="S218" s="6"/>
      <c r="T218" s="6"/>
      <c r="U218" s="6"/>
      <c r="V218" s="6"/>
      <c r="W218" s="6"/>
      <c r="X218" s="6"/>
      <c r="Y218" s="6"/>
      <c r="Z218" s="6"/>
    </row>
    <row r="219" ht="39.75" customHeight="1">
      <c r="A219" s="96" t="s">
        <v>933</v>
      </c>
      <c r="B219" s="99" t="s">
        <v>837</v>
      </c>
      <c r="C219" s="3"/>
      <c r="D219" s="3"/>
      <c r="E219" s="3"/>
      <c r="F219" s="3"/>
      <c r="G219" s="4"/>
      <c r="H219" s="78">
        <f>SUM(D220:D238)</f>
        <v>25</v>
      </c>
      <c r="I219" s="78">
        <f>COUNT(D220:D238)*2</f>
        <v>38</v>
      </c>
      <c r="J219" s="5"/>
      <c r="K219" s="6"/>
      <c r="L219" s="6"/>
      <c r="M219" s="6"/>
      <c r="N219" s="6"/>
      <c r="O219" s="6"/>
      <c r="P219" s="6"/>
      <c r="Q219" s="6"/>
      <c r="R219" s="6"/>
      <c r="S219" s="6"/>
      <c r="T219" s="6"/>
      <c r="U219" s="6"/>
      <c r="V219" s="6"/>
      <c r="W219" s="6"/>
      <c r="X219" s="6"/>
      <c r="Y219" s="6"/>
      <c r="Z219" s="6"/>
    </row>
    <row r="220" ht="60.0" customHeight="1">
      <c r="A220" s="104" t="s">
        <v>943</v>
      </c>
      <c r="B220" s="154" t="s">
        <v>852</v>
      </c>
      <c r="C220" s="106" t="s">
        <v>853</v>
      </c>
      <c r="D220" s="147">
        <v>2.0</v>
      </c>
      <c r="E220" s="109" t="s">
        <v>331</v>
      </c>
      <c r="F220" s="134" t="s">
        <v>4022</v>
      </c>
      <c r="G220" s="110"/>
      <c r="H220" s="78"/>
      <c r="I220" s="78"/>
      <c r="J220" s="5"/>
      <c r="K220" s="6"/>
      <c r="L220" s="6"/>
      <c r="M220" s="6"/>
      <c r="N220" s="6"/>
      <c r="O220" s="6"/>
      <c r="P220" s="6"/>
      <c r="Q220" s="6"/>
      <c r="R220" s="6"/>
      <c r="S220" s="6"/>
      <c r="T220" s="6"/>
      <c r="U220" s="6"/>
      <c r="V220" s="6"/>
      <c r="W220" s="6"/>
      <c r="X220" s="6"/>
      <c r="Y220" s="6"/>
      <c r="Z220" s="6"/>
    </row>
    <row r="221" ht="63.0" customHeight="1">
      <c r="A221" s="104" t="s">
        <v>950</v>
      </c>
      <c r="B221" s="154" t="s">
        <v>866</v>
      </c>
      <c r="C221" s="134" t="s">
        <v>4024</v>
      </c>
      <c r="D221" s="147">
        <v>2.0</v>
      </c>
      <c r="E221" s="109" t="s">
        <v>331</v>
      </c>
      <c r="F221" s="134" t="s">
        <v>4026</v>
      </c>
      <c r="G221" s="110"/>
      <c r="H221" s="78"/>
      <c r="I221" s="78"/>
      <c r="J221" s="5"/>
      <c r="K221" s="6"/>
      <c r="L221" s="6"/>
      <c r="M221" s="6"/>
      <c r="N221" s="6"/>
      <c r="O221" s="6"/>
      <c r="P221" s="6"/>
      <c r="Q221" s="6"/>
      <c r="R221" s="6"/>
      <c r="S221" s="6"/>
      <c r="T221" s="6"/>
      <c r="U221" s="6"/>
      <c r="V221" s="6"/>
      <c r="W221" s="6"/>
      <c r="X221" s="6"/>
      <c r="Y221" s="6"/>
      <c r="Z221" s="6"/>
    </row>
    <row r="222" ht="105.0" customHeight="1">
      <c r="A222" s="104"/>
      <c r="B222" s="154"/>
      <c r="C222" s="134" t="s">
        <v>4029</v>
      </c>
      <c r="D222" s="147">
        <v>2.0</v>
      </c>
      <c r="E222" s="109" t="s">
        <v>331</v>
      </c>
      <c r="F222" s="134" t="s">
        <v>4031</v>
      </c>
      <c r="G222" s="110"/>
      <c r="H222" s="78"/>
      <c r="I222" s="78"/>
      <c r="J222" s="5"/>
      <c r="K222" s="6"/>
      <c r="L222" s="6"/>
      <c r="M222" s="6"/>
      <c r="N222" s="6"/>
      <c r="O222" s="6"/>
      <c r="P222" s="6"/>
      <c r="Q222" s="6"/>
      <c r="R222" s="6"/>
      <c r="S222" s="6"/>
      <c r="T222" s="6"/>
      <c r="U222" s="6"/>
      <c r="V222" s="6"/>
      <c r="W222" s="6"/>
      <c r="X222" s="6"/>
      <c r="Y222" s="6"/>
      <c r="Z222" s="6"/>
    </row>
    <row r="223" ht="75.0" customHeight="1">
      <c r="A223" s="104"/>
      <c r="B223" s="154"/>
      <c r="C223" s="134" t="s">
        <v>4033</v>
      </c>
      <c r="D223" s="147">
        <v>1.0</v>
      </c>
      <c r="E223" s="109" t="s">
        <v>331</v>
      </c>
      <c r="F223" s="134" t="s">
        <v>4035</v>
      </c>
      <c r="G223" s="110" t="s">
        <v>4036</v>
      </c>
      <c r="H223" s="78"/>
      <c r="I223" s="78"/>
      <c r="J223" s="5"/>
      <c r="K223" s="6"/>
      <c r="L223" s="6"/>
      <c r="M223" s="6"/>
      <c r="N223" s="6"/>
      <c r="O223" s="6"/>
      <c r="P223" s="6"/>
      <c r="Q223" s="6"/>
      <c r="R223" s="6"/>
      <c r="S223" s="6"/>
      <c r="T223" s="6"/>
      <c r="U223" s="6"/>
      <c r="V223" s="6"/>
      <c r="W223" s="6"/>
      <c r="X223" s="6"/>
      <c r="Y223" s="6"/>
      <c r="Z223" s="6"/>
    </row>
    <row r="224" ht="75.0" customHeight="1">
      <c r="A224" s="104"/>
      <c r="B224" s="154"/>
      <c r="C224" s="134" t="s">
        <v>4038</v>
      </c>
      <c r="D224" s="147">
        <v>1.0</v>
      </c>
      <c r="E224" s="109" t="s">
        <v>331</v>
      </c>
      <c r="F224" s="134" t="s">
        <v>4040</v>
      </c>
      <c r="G224" s="110" t="s">
        <v>4041</v>
      </c>
      <c r="H224" s="78"/>
      <c r="I224" s="78"/>
      <c r="J224" s="5"/>
      <c r="K224" s="6"/>
      <c r="L224" s="6"/>
      <c r="M224" s="6"/>
      <c r="N224" s="6"/>
      <c r="O224" s="6"/>
      <c r="P224" s="6"/>
      <c r="Q224" s="6"/>
      <c r="R224" s="6"/>
      <c r="S224" s="6"/>
      <c r="T224" s="6"/>
      <c r="U224" s="6"/>
      <c r="V224" s="6"/>
      <c r="W224" s="6"/>
      <c r="X224" s="6"/>
      <c r="Y224" s="6"/>
      <c r="Z224" s="6"/>
    </row>
    <row r="225" ht="45.0" customHeight="1">
      <c r="A225" s="104"/>
      <c r="B225" s="154"/>
      <c r="C225" s="134" t="s">
        <v>4043</v>
      </c>
      <c r="D225" s="147">
        <v>2.0</v>
      </c>
      <c r="E225" s="109" t="s">
        <v>331</v>
      </c>
      <c r="F225" s="134" t="s">
        <v>4045</v>
      </c>
      <c r="G225" s="110"/>
      <c r="H225" s="78"/>
      <c r="I225" s="78"/>
      <c r="J225" s="5"/>
      <c r="K225" s="6"/>
      <c r="L225" s="6"/>
      <c r="M225" s="6"/>
      <c r="N225" s="6"/>
      <c r="O225" s="6"/>
      <c r="P225" s="6"/>
      <c r="Q225" s="6"/>
      <c r="R225" s="6"/>
      <c r="S225" s="6"/>
      <c r="T225" s="6"/>
      <c r="U225" s="6"/>
      <c r="V225" s="6"/>
      <c r="W225" s="6"/>
      <c r="X225" s="6"/>
      <c r="Y225" s="6"/>
      <c r="Z225" s="6"/>
    </row>
    <row r="226" ht="60.0" customHeight="1">
      <c r="A226" s="104"/>
      <c r="B226" s="154"/>
      <c r="C226" s="134" t="s">
        <v>4046</v>
      </c>
      <c r="D226" s="147">
        <v>0.0</v>
      </c>
      <c r="E226" s="109" t="s">
        <v>331</v>
      </c>
      <c r="F226" s="134" t="s">
        <v>4047</v>
      </c>
      <c r="G226" s="110"/>
      <c r="H226" s="78"/>
      <c r="I226" s="78"/>
      <c r="J226" s="5"/>
      <c r="K226" s="6"/>
      <c r="L226" s="6"/>
      <c r="M226" s="6"/>
      <c r="N226" s="6"/>
      <c r="O226" s="6"/>
      <c r="P226" s="6"/>
      <c r="Q226" s="6"/>
      <c r="R226" s="6"/>
      <c r="S226" s="6"/>
      <c r="T226" s="6"/>
      <c r="U226" s="6"/>
      <c r="V226" s="6"/>
      <c r="W226" s="6"/>
      <c r="X226" s="6"/>
      <c r="Y226" s="6"/>
      <c r="Z226" s="6"/>
    </row>
    <row r="227" ht="30.0" customHeight="1">
      <c r="A227" s="104"/>
      <c r="B227" s="154"/>
      <c r="C227" s="134" t="s">
        <v>4048</v>
      </c>
      <c r="D227" s="147">
        <v>1.0</v>
      </c>
      <c r="E227" s="109" t="s">
        <v>331</v>
      </c>
      <c r="F227" s="158"/>
      <c r="G227" s="110" t="s">
        <v>4049</v>
      </c>
      <c r="H227" s="78"/>
      <c r="I227" s="78"/>
      <c r="J227" s="5"/>
      <c r="K227" s="6"/>
      <c r="L227" s="6"/>
      <c r="M227" s="6"/>
      <c r="N227" s="6"/>
      <c r="O227" s="6"/>
      <c r="P227" s="6"/>
      <c r="Q227" s="6"/>
      <c r="R227" s="6"/>
      <c r="S227" s="6"/>
      <c r="T227" s="6"/>
      <c r="U227" s="6"/>
      <c r="V227" s="6"/>
      <c r="W227" s="6"/>
      <c r="X227" s="6"/>
      <c r="Y227" s="6"/>
      <c r="Z227" s="6"/>
    </row>
    <row r="228" ht="63.0" customHeight="1">
      <c r="A228" s="104" t="s">
        <v>983</v>
      </c>
      <c r="B228" s="154" t="s">
        <v>881</v>
      </c>
      <c r="C228" s="106" t="s">
        <v>984</v>
      </c>
      <c r="D228" s="147">
        <v>0.0</v>
      </c>
      <c r="E228" s="109" t="s">
        <v>331</v>
      </c>
      <c r="F228" s="110" t="s">
        <v>4054</v>
      </c>
      <c r="G228" s="110"/>
      <c r="H228" s="78"/>
      <c r="I228" s="78"/>
      <c r="J228" s="5"/>
      <c r="K228" s="6"/>
      <c r="L228" s="6"/>
      <c r="M228" s="6"/>
      <c r="N228" s="6"/>
      <c r="O228" s="6"/>
      <c r="P228" s="6"/>
      <c r="Q228" s="6"/>
      <c r="R228" s="6"/>
      <c r="S228" s="6"/>
      <c r="T228" s="6"/>
      <c r="U228" s="6"/>
      <c r="V228" s="6"/>
      <c r="W228" s="6"/>
      <c r="X228" s="6"/>
      <c r="Y228" s="6"/>
      <c r="Z228" s="6"/>
    </row>
    <row r="229" ht="78.75" customHeight="1">
      <c r="A229" s="104" t="s">
        <v>991</v>
      </c>
      <c r="B229" s="154" t="s">
        <v>889</v>
      </c>
      <c r="C229" s="134" t="s">
        <v>4058</v>
      </c>
      <c r="D229" s="147">
        <v>1.0</v>
      </c>
      <c r="E229" s="109" t="s">
        <v>331</v>
      </c>
      <c r="F229" s="134" t="s">
        <v>4061</v>
      </c>
      <c r="G229" s="110" t="s">
        <v>4062</v>
      </c>
      <c r="H229" s="78"/>
      <c r="I229" s="78"/>
      <c r="J229" s="5"/>
      <c r="K229" s="6"/>
      <c r="L229" s="6"/>
      <c r="M229" s="6"/>
      <c r="N229" s="6"/>
      <c r="O229" s="6"/>
      <c r="P229" s="6"/>
      <c r="Q229" s="6"/>
      <c r="R229" s="6"/>
      <c r="S229" s="6"/>
      <c r="T229" s="6"/>
      <c r="U229" s="6"/>
      <c r="V229" s="6"/>
      <c r="W229" s="6"/>
      <c r="X229" s="6"/>
      <c r="Y229" s="6"/>
      <c r="Z229" s="6"/>
    </row>
    <row r="230" ht="45.0" customHeight="1">
      <c r="A230" s="104"/>
      <c r="B230" s="154"/>
      <c r="C230" s="134" t="s">
        <v>4066</v>
      </c>
      <c r="D230" s="147">
        <v>1.0</v>
      </c>
      <c r="E230" s="109" t="s">
        <v>331</v>
      </c>
      <c r="F230" s="134" t="s">
        <v>4067</v>
      </c>
      <c r="G230" s="110"/>
      <c r="H230" s="78"/>
      <c r="I230" s="78"/>
      <c r="J230" s="5"/>
      <c r="K230" s="6"/>
      <c r="L230" s="6"/>
      <c r="M230" s="6"/>
      <c r="N230" s="6"/>
      <c r="O230" s="6"/>
      <c r="P230" s="6"/>
      <c r="Q230" s="6"/>
      <c r="R230" s="6"/>
      <c r="S230" s="6"/>
      <c r="T230" s="6"/>
      <c r="U230" s="6"/>
      <c r="V230" s="6"/>
      <c r="W230" s="6"/>
      <c r="X230" s="6"/>
      <c r="Y230" s="6"/>
      <c r="Z230" s="6"/>
    </row>
    <row r="231" ht="45.0" customHeight="1">
      <c r="A231" s="104" t="s">
        <v>1005</v>
      </c>
      <c r="B231" s="154" t="s">
        <v>899</v>
      </c>
      <c r="C231" s="106" t="s">
        <v>901</v>
      </c>
      <c r="D231" s="147">
        <v>1.0</v>
      </c>
      <c r="E231" s="109" t="s">
        <v>331</v>
      </c>
      <c r="F231" s="115" t="s">
        <v>904</v>
      </c>
      <c r="G231" s="110" t="s">
        <v>4072</v>
      </c>
      <c r="H231" s="78"/>
      <c r="I231" s="78"/>
      <c r="J231" s="5"/>
      <c r="K231" s="6"/>
      <c r="L231" s="6"/>
      <c r="M231" s="6"/>
      <c r="N231" s="6"/>
      <c r="O231" s="6"/>
      <c r="P231" s="6"/>
      <c r="Q231" s="6"/>
      <c r="R231" s="6"/>
      <c r="S231" s="6"/>
      <c r="T231" s="6"/>
      <c r="U231" s="6"/>
      <c r="V231" s="6"/>
      <c r="W231" s="6"/>
      <c r="X231" s="6"/>
      <c r="Y231" s="6"/>
      <c r="Z231" s="6"/>
    </row>
    <row r="232" ht="31.5" customHeight="1">
      <c r="A232" s="104"/>
      <c r="B232" s="154"/>
      <c r="C232" s="106" t="s">
        <v>4074</v>
      </c>
      <c r="D232" s="147">
        <v>1.0</v>
      </c>
      <c r="E232" s="109" t="s">
        <v>331</v>
      </c>
      <c r="F232" s="115" t="s">
        <v>4077</v>
      </c>
      <c r="G232" s="110" t="s">
        <v>4078</v>
      </c>
      <c r="H232" s="78"/>
      <c r="I232" s="78"/>
      <c r="J232" s="5"/>
      <c r="K232" s="6"/>
      <c r="L232" s="6"/>
      <c r="M232" s="6"/>
      <c r="N232" s="6"/>
      <c r="O232" s="6"/>
      <c r="P232" s="6"/>
      <c r="Q232" s="6"/>
      <c r="R232" s="6"/>
      <c r="S232" s="6"/>
      <c r="T232" s="6"/>
      <c r="U232" s="6"/>
      <c r="V232" s="6"/>
      <c r="W232" s="6"/>
      <c r="X232" s="6"/>
      <c r="Y232" s="6"/>
      <c r="Z232" s="6"/>
    </row>
    <row r="233" ht="60.0" customHeight="1">
      <c r="A233" s="104" t="s">
        <v>906</v>
      </c>
      <c r="B233" s="154" t="s">
        <v>907</v>
      </c>
      <c r="C233" s="106" t="s">
        <v>909</v>
      </c>
      <c r="D233" s="147">
        <v>2.0</v>
      </c>
      <c r="E233" s="109" t="s">
        <v>331</v>
      </c>
      <c r="F233" s="115" t="s">
        <v>4083</v>
      </c>
      <c r="G233" s="110"/>
      <c r="H233" s="78"/>
      <c r="I233" s="78"/>
      <c r="J233" s="5"/>
      <c r="K233" s="6"/>
      <c r="L233" s="6"/>
      <c r="M233" s="6"/>
      <c r="N233" s="6"/>
      <c r="O233" s="6"/>
      <c r="P233" s="6"/>
      <c r="Q233" s="6"/>
      <c r="R233" s="6"/>
      <c r="S233" s="6"/>
      <c r="T233" s="6"/>
      <c r="U233" s="6"/>
      <c r="V233" s="6"/>
      <c r="W233" s="6"/>
      <c r="X233" s="6"/>
      <c r="Y233" s="6"/>
      <c r="Z233" s="6"/>
    </row>
    <row r="234" ht="31.5" customHeight="1">
      <c r="A234" s="104"/>
      <c r="B234" s="154"/>
      <c r="C234" s="106" t="s">
        <v>4085</v>
      </c>
      <c r="D234" s="147">
        <v>1.0</v>
      </c>
      <c r="E234" s="109" t="s">
        <v>331</v>
      </c>
      <c r="F234" s="115" t="s">
        <v>4086</v>
      </c>
      <c r="G234" s="408" t="s">
        <v>4088</v>
      </c>
      <c r="H234" s="78"/>
      <c r="I234" s="78"/>
      <c r="J234" s="5"/>
      <c r="K234" s="6"/>
      <c r="L234" s="6"/>
      <c r="M234" s="6"/>
      <c r="N234" s="6"/>
      <c r="O234" s="6"/>
      <c r="P234" s="6"/>
      <c r="Q234" s="6"/>
      <c r="R234" s="6"/>
      <c r="S234" s="6"/>
      <c r="T234" s="6"/>
      <c r="U234" s="6"/>
      <c r="V234" s="6"/>
      <c r="W234" s="6"/>
      <c r="X234" s="6"/>
      <c r="Y234" s="6"/>
      <c r="Z234" s="6"/>
    </row>
    <row r="235" ht="47.25" customHeight="1">
      <c r="A235" s="104" t="s">
        <v>1016</v>
      </c>
      <c r="B235" s="154" t="s">
        <v>925</v>
      </c>
      <c r="C235" s="108" t="s">
        <v>4089</v>
      </c>
      <c r="D235" s="147">
        <v>1.0</v>
      </c>
      <c r="E235" s="109" t="s">
        <v>331</v>
      </c>
      <c r="F235" s="110" t="s">
        <v>4090</v>
      </c>
      <c r="G235" s="110" t="s">
        <v>4091</v>
      </c>
      <c r="H235" s="78"/>
      <c r="I235" s="78"/>
      <c r="J235" s="5"/>
      <c r="K235" s="6"/>
      <c r="L235" s="6"/>
      <c r="M235" s="6"/>
      <c r="N235" s="6"/>
      <c r="O235" s="6"/>
      <c r="P235" s="6"/>
      <c r="Q235" s="6"/>
      <c r="R235" s="6"/>
      <c r="S235" s="6"/>
      <c r="T235" s="6"/>
      <c r="U235" s="6"/>
      <c r="V235" s="6"/>
      <c r="W235" s="6"/>
      <c r="X235" s="6"/>
      <c r="Y235" s="6"/>
      <c r="Z235" s="6"/>
    </row>
    <row r="236" ht="30.0" customHeight="1">
      <c r="A236" s="223"/>
      <c r="B236" s="108"/>
      <c r="C236" s="121" t="s">
        <v>4092</v>
      </c>
      <c r="D236" s="147">
        <v>2.0</v>
      </c>
      <c r="E236" s="109" t="s">
        <v>331</v>
      </c>
      <c r="F236" s="134" t="s">
        <v>4093</v>
      </c>
      <c r="G236" s="110"/>
      <c r="H236" s="78"/>
      <c r="I236" s="78"/>
      <c r="J236" s="5"/>
      <c r="K236" s="6"/>
      <c r="L236" s="6"/>
      <c r="M236" s="6"/>
      <c r="N236" s="6"/>
      <c r="O236" s="6"/>
      <c r="P236" s="6"/>
      <c r="Q236" s="6"/>
      <c r="R236" s="6"/>
      <c r="S236" s="6"/>
      <c r="T236" s="6"/>
      <c r="U236" s="6"/>
      <c r="V236" s="6"/>
      <c r="W236" s="6"/>
      <c r="X236" s="6"/>
      <c r="Y236" s="6"/>
      <c r="Z236" s="6"/>
    </row>
    <row r="237" ht="75.0" customHeight="1">
      <c r="A237" s="223"/>
      <c r="B237" s="108"/>
      <c r="C237" s="147" t="s">
        <v>2956</v>
      </c>
      <c r="D237" s="147">
        <v>2.0</v>
      </c>
      <c r="E237" s="109" t="s">
        <v>331</v>
      </c>
      <c r="F237" s="134" t="s">
        <v>4094</v>
      </c>
      <c r="G237" s="110"/>
      <c r="H237" s="78"/>
      <c r="I237" s="78"/>
      <c r="J237" s="5"/>
      <c r="K237" s="6"/>
      <c r="L237" s="6"/>
      <c r="M237" s="6"/>
      <c r="N237" s="6"/>
      <c r="O237" s="6"/>
      <c r="P237" s="6"/>
      <c r="Q237" s="6"/>
      <c r="R237" s="6"/>
      <c r="S237" s="6"/>
      <c r="T237" s="6"/>
      <c r="U237" s="6"/>
      <c r="V237" s="6"/>
      <c r="W237" s="6"/>
      <c r="X237" s="6"/>
      <c r="Y237" s="6"/>
      <c r="Z237" s="6"/>
    </row>
    <row r="238" ht="30.0" customHeight="1">
      <c r="A238" s="223"/>
      <c r="B238" s="108"/>
      <c r="C238" s="134" t="s">
        <v>2963</v>
      </c>
      <c r="D238" s="147">
        <v>2.0</v>
      </c>
      <c r="E238" s="109" t="s">
        <v>331</v>
      </c>
      <c r="F238" s="134" t="s">
        <v>4097</v>
      </c>
      <c r="G238" s="110"/>
      <c r="H238" s="78"/>
      <c r="I238" s="78"/>
      <c r="J238" s="5"/>
      <c r="K238" s="6"/>
      <c r="L238" s="6"/>
      <c r="M238" s="6"/>
      <c r="N238" s="6"/>
      <c r="O238" s="6"/>
      <c r="P238" s="6"/>
      <c r="Q238" s="6"/>
      <c r="R238" s="6"/>
      <c r="S238" s="6"/>
      <c r="T238" s="6"/>
      <c r="U238" s="6"/>
      <c r="V238" s="6"/>
      <c r="W238" s="6"/>
      <c r="X238" s="6"/>
      <c r="Y238" s="6"/>
      <c r="Z238" s="6"/>
    </row>
    <row r="239" ht="21.0" customHeight="1">
      <c r="A239" s="223"/>
      <c r="B239" s="105" t="s">
        <v>939</v>
      </c>
      <c r="C239" s="3"/>
      <c r="D239" s="3"/>
      <c r="E239" s="3"/>
      <c r="F239" s="3"/>
      <c r="G239" s="97"/>
      <c r="H239" s="78">
        <f t="shared" ref="H239:I239" si="4">H240+H249+H264+H274+H287+H298+H313+H318</f>
        <v>55</v>
      </c>
      <c r="I239" s="78">
        <f t="shared" si="4"/>
        <v>112</v>
      </c>
      <c r="J239" s="5"/>
      <c r="K239" s="6"/>
      <c r="L239" s="6"/>
      <c r="M239" s="6"/>
      <c r="N239" s="6"/>
      <c r="O239" s="6"/>
      <c r="P239" s="6"/>
      <c r="Q239" s="6"/>
      <c r="R239" s="6"/>
      <c r="S239" s="6"/>
      <c r="T239" s="6"/>
      <c r="U239" s="6"/>
      <c r="V239" s="6"/>
      <c r="W239" s="6"/>
      <c r="X239" s="6"/>
      <c r="Y239" s="6"/>
      <c r="Z239" s="6"/>
    </row>
    <row r="240" ht="39.75" customHeight="1">
      <c r="A240" s="152" t="s">
        <v>1042</v>
      </c>
      <c r="B240" s="99" t="s">
        <v>959</v>
      </c>
      <c r="C240" s="3"/>
      <c r="D240" s="3"/>
      <c r="E240" s="3"/>
      <c r="F240" s="3"/>
      <c r="G240" s="4"/>
      <c r="H240" s="78">
        <f>SUM(D241:D248)</f>
        <v>0</v>
      </c>
      <c r="I240" s="78">
        <f>COUNT(D241:D248)*2</f>
        <v>16</v>
      </c>
      <c r="J240" s="5"/>
      <c r="K240" s="6"/>
      <c r="L240" s="6"/>
      <c r="M240" s="6"/>
      <c r="N240" s="6"/>
      <c r="O240" s="6"/>
      <c r="P240" s="6"/>
      <c r="Q240" s="6"/>
      <c r="R240" s="6"/>
      <c r="S240" s="6"/>
      <c r="T240" s="6"/>
      <c r="U240" s="6"/>
      <c r="V240" s="6"/>
      <c r="W240" s="6"/>
      <c r="X240" s="6"/>
      <c r="Y240" s="6"/>
      <c r="Z240" s="6"/>
    </row>
    <row r="241" ht="47.25" customHeight="1">
      <c r="A241" s="104" t="s">
        <v>1050</v>
      </c>
      <c r="B241" s="172" t="s">
        <v>978</v>
      </c>
      <c r="C241" s="115" t="s">
        <v>979</v>
      </c>
      <c r="D241" s="108">
        <v>0.0</v>
      </c>
      <c r="E241" s="113" t="s">
        <v>158</v>
      </c>
      <c r="F241" s="108"/>
      <c r="G241" s="110"/>
      <c r="H241" s="78"/>
      <c r="I241" s="78"/>
      <c r="J241" s="5"/>
      <c r="K241" s="6"/>
      <c r="L241" s="6"/>
      <c r="M241" s="6"/>
      <c r="N241" s="6"/>
      <c r="O241" s="6"/>
      <c r="P241" s="6"/>
      <c r="Q241" s="6"/>
      <c r="R241" s="6"/>
      <c r="S241" s="6"/>
      <c r="T241" s="6"/>
      <c r="U241" s="6"/>
      <c r="V241" s="6"/>
      <c r="W241" s="6"/>
      <c r="X241" s="6"/>
      <c r="Y241" s="6"/>
      <c r="Z241" s="6"/>
    </row>
    <row r="242" ht="60.0" customHeight="1">
      <c r="A242" s="104"/>
      <c r="B242" s="172"/>
      <c r="C242" s="121" t="s">
        <v>985</v>
      </c>
      <c r="D242" s="108">
        <v>0.0</v>
      </c>
      <c r="E242" s="113" t="s">
        <v>158</v>
      </c>
      <c r="F242" s="108"/>
      <c r="G242" s="110"/>
      <c r="H242" s="78"/>
      <c r="I242" s="78"/>
      <c r="J242" s="5"/>
      <c r="K242" s="6"/>
      <c r="L242" s="6"/>
      <c r="M242" s="6"/>
      <c r="N242" s="6"/>
      <c r="O242" s="6"/>
      <c r="P242" s="6"/>
      <c r="Q242" s="6"/>
      <c r="R242" s="6"/>
      <c r="S242" s="6"/>
      <c r="T242" s="6"/>
      <c r="U242" s="6"/>
      <c r="V242" s="6"/>
      <c r="W242" s="6"/>
      <c r="X242" s="6"/>
      <c r="Y242" s="6"/>
      <c r="Z242" s="6"/>
    </row>
    <row r="243" ht="75.0" customHeight="1">
      <c r="A243" s="104"/>
      <c r="B243" s="172"/>
      <c r="C243" s="110" t="s">
        <v>3239</v>
      </c>
      <c r="D243" s="108">
        <v>0.0</v>
      </c>
      <c r="E243" s="109" t="s">
        <v>383</v>
      </c>
      <c r="F243" s="108"/>
      <c r="G243" s="110"/>
      <c r="H243" s="78"/>
      <c r="I243" s="78"/>
      <c r="J243" s="5"/>
      <c r="K243" s="6"/>
      <c r="L243" s="6"/>
      <c r="M243" s="6"/>
      <c r="N243" s="6"/>
      <c r="O243" s="6"/>
      <c r="P243" s="6"/>
      <c r="Q243" s="6"/>
      <c r="R243" s="6"/>
      <c r="S243" s="6"/>
      <c r="T243" s="6"/>
      <c r="U243" s="6"/>
      <c r="V243" s="6"/>
      <c r="W243" s="6"/>
      <c r="X243" s="6"/>
      <c r="Y243" s="6"/>
      <c r="Z243" s="6"/>
    </row>
    <row r="244" ht="45.0" customHeight="1">
      <c r="A244" s="104"/>
      <c r="B244" s="172"/>
      <c r="C244" s="115" t="s">
        <v>990</v>
      </c>
      <c r="D244" s="108">
        <v>0.0</v>
      </c>
      <c r="E244" s="113" t="s">
        <v>158</v>
      </c>
      <c r="F244" s="108"/>
      <c r="G244" s="110"/>
      <c r="H244" s="78"/>
      <c r="I244" s="78"/>
      <c r="J244" s="5"/>
      <c r="K244" s="6"/>
      <c r="L244" s="6"/>
      <c r="M244" s="6"/>
      <c r="N244" s="6"/>
      <c r="O244" s="6"/>
      <c r="P244" s="6"/>
      <c r="Q244" s="6"/>
      <c r="R244" s="6"/>
      <c r="S244" s="6"/>
      <c r="T244" s="6"/>
      <c r="U244" s="6"/>
      <c r="V244" s="6"/>
      <c r="W244" s="6"/>
      <c r="X244" s="6"/>
      <c r="Y244" s="6"/>
      <c r="Z244" s="6"/>
    </row>
    <row r="245" ht="60.0" customHeight="1">
      <c r="A245" s="104"/>
      <c r="B245" s="172"/>
      <c r="C245" s="110" t="s">
        <v>3242</v>
      </c>
      <c r="D245" s="108">
        <v>0.0</v>
      </c>
      <c r="E245" s="113" t="s">
        <v>158</v>
      </c>
      <c r="F245" s="108"/>
      <c r="G245" s="110"/>
      <c r="H245" s="78"/>
      <c r="I245" s="78"/>
      <c r="J245" s="5"/>
      <c r="K245" s="6"/>
      <c r="L245" s="6"/>
      <c r="M245" s="6"/>
      <c r="N245" s="6"/>
      <c r="O245" s="6"/>
      <c r="P245" s="6"/>
      <c r="Q245" s="6"/>
      <c r="R245" s="6"/>
      <c r="S245" s="6"/>
      <c r="T245" s="6"/>
      <c r="U245" s="6"/>
      <c r="V245" s="6"/>
      <c r="W245" s="6"/>
      <c r="X245" s="6"/>
      <c r="Y245" s="6"/>
      <c r="Z245" s="6"/>
    </row>
    <row r="246" ht="63.0" customHeight="1">
      <c r="A246" s="104" t="s">
        <v>1054</v>
      </c>
      <c r="B246" s="122" t="s">
        <v>997</v>
      </c>
      <c r="C246" s="115" t="s">
        <v>1000</v>
      </c>
      <c r="D246" s="108">
        <v>0.0</v>
      </c>
      <c r="E246" s="113" t="s">
        <v>1003</v>
      </c>
      <c r="F246" s="134" t="s">
        <v>4114</v>
      </c>
      <c r="G246" s="110"/>
      <c r="H246" s="78"/>
      <c r="I246" s="78"/>
      <c r="J246" s="5"/>
      <c r="K246" s="6"/>
      <c r="L246" s="6"/>
      <c r="M246" s="6"/>
      <c r="N246" s="6"/>
      <c r="O246" s="6"/>
      <c r="P246" s="6"/>
      <c r="Q246" s="6"/>
      <c r="R246" s="6"/>
      <c r="S246" s="6"/>
      <c r="T246" s="6"/>
      <c r="U246" s="6"/>
      <c r="V246" s="6"/>
      <c r="W246" s="6"/>
      <c r="X246" s="6"/>
      <c r="Y246" s="6"/>
      <c r="Z246" s="6"/>
    </row>
    <row r="247" ht="75.0" customHeight="1">
      <c r="A247" s="104"/>
      <c r="B247" s="122"/>
      <c r="C247" s="134" t="s">
        <v>3244</v>
      </c>
      <c r="D247" s="108">
        <v>0.0</v>
      </c>
      <c r="E247" s="113" t="s">
        <v>1003</v>
      </c>
      <c r="F247" s="108"/>
      <c r="G247" s="110"/>
      <c r="H247" s="78"/>
      <c r="I247" s="78"/>
      <c r="J247" s="5"/>
      <c r="K247" s="6"/>
      <c r="L247" s="6"/>
      <c r="M247" s="6"/>
      <c r="N247" s="6"/>
      <c r="O247" s="6"/>
      <c r="P247" s="6"/>
      <c r="Q247" s="6"/>
      <c r="R247" s="6"/>
      <c r="S247" s="6"/>
      <c r="T247" s="6"/>
      <c r="U247" s="6"/>
      <c r="V247" s="6"/>
      <c r="W247" s="6"/>
      <c r="X247" s="6"/>
      <c r="Y247" s="6"/>
      <c r="Z247" s="6"/>
    </row>
    <row r="248" ht="60.0" customHeight="1">
      <c r="A248" s="104" t="s">
        <v>1059</v>
      </c>
      <c r="B248" s="122" t="s">
        <v>1008</v>
      </c>
      <c r="C248" s="134" t="s">
        <v>4115</v>
      </c>
      <c r="D248" s="108">
        <v>0.0</v>
      </c>
      <c r="E248" s="113" t="s">
        <v>386</v>
      </c>
      <c r="F248" s="108"/>
      <c r="G248" s="110"/>
      <c r="H248" s="78"/>
      <c r="I248" s="78"/>
      <c r="J248" s="5"/>
      <c r="K248" s="6"/>
      <c r="L248" s="6"/>
      <c r="M248" s="6"/>
      <c r="N248" s="6"/>
      <c r="O248" s="6"/>
      <c r="P248" s="6"/>
      <c r="Q248" s="6"/>
      <c r="R248" s="6"/>
      <c r="S248" s="6"/>
      <c r="T248" s="6"/>
      <c r="U248" s="6"/>
      <c r="V248" s="6"/>
      <c r="W248" s="6"/>
      <c r="X248" s="6"/>
      <c r="Y248" s="6"/>
      <c r="Z248" s="6"/>
    </row>
    <row r="249" ht="39.75" customHeight="1">
      <c r="A249" s="152" t="s">
        <v>1063</v>
      </c>
      <c r="B249" s="99" t="s">
        <v>1022</v>
      </c>
      <c r="C249" s="3"/>
      <c r="D249" s="3"/>
      <c r="E249" s="3"/>
      <c r="F249" s="3"/>
      <c r="G249" s="4"/>
      <c r="H249" s="78">
        <f>SUM(D250:D263)</f>
        <v>10</v>
      </c>
      <c r="I249" s="78">
        <f>COUNT(D250:D263)*2</f>
        <v>26</v>
      </c>
      <c r="J249" s="5"/>
      <c r="K249" s="6"/>
      <c r="L249" s="6"/>
      <c r="M249" s="6"/>
      <c r="N249" s="6"/>
      <c r="O249" s="6"/>
      <c r="P249" s="6"/>
      <c r="Q249" s="6"/>
      <c r="R249" s="6"/>
      <c r="S249" s="6"/>
      <c r="T249" s="6"/>
      <c r="U249" s="6"/>
      <c r="V249" s="6"/>
      <c r="W249" s="6"/>
      <c r="X249" s="6"/>
      <c r="Y249" s="6"/>
      <c r="Z249" s="6"/>
    </row>
    <row r="250" ht="47.25" customHeight="1">
      <c r="A250" s="104" t="s">
        <v>1033</v>
      </c>
      <c r="B250" s="122" t="s">
        <v>1034</v>
      </c>
      <c r="C250" s="134" t="s">
        <v>1035</v>
      </c>
      <c r="D250" s="113">
        <v>1.0</v>
      </c>
      <c r="E250" s="113" t="s">
        <v>158</v>
      </c>
      <c r="F250" s="134" t="s">
        <v>1036</v>
      </c>
      <c r="G250" s="110" t="s">
        <v>4116</v>
      </c>
      <c r="H250" s="78"/>
      <c r="I250" s="78"/>
      <c r="J250" s="5"/>
      <c r="K250" s="6"/>
      <c r="L250" s="6"/>
      <c r="M250" s="6"/>
      <c r="N250" s="6"/>
      <c r="O250" s="6"/>
      <c r="P250" s="6"/>
      <c r="Q250" s="6"/>
      <c r="R250" s="6"/>
      <c r="S250" s="6"/>
      <c r="T250" s="6"/>
      <c r="U250" s="6"/>
      <c r="V250" s="6"/>
      <c r="W250" s="6"/>
      <c r="X250" s="6"/>
      <c r="Y250" s="6"/>
      <c r="Z250" s="6"/>
    </row>
    <row r="251" ht="31.5" hidden="1" customHeight="1">
      <c r="A251" s="120" t="s">
        <v>1037</v>
      </c>
      <c r="B251" s="172" t="s">
        <v>1038</v>
      </c>
      <c r="C251" s="108"/>
      <c r="D251" s="108"/>
      <c r="E251" s="113"/>
      <c r="F251" s="108"/>
      <c r="G251" s="110"/>
      <c r="H251" s="78"/>
      <c r="I251" s="78"/>
      <c r="J251" s="5"/>
      <c r="K251" s="6"/>
      <c r="L251" s="6"/>
      <c r="M251" s="6"/>
      <c r="N251" s="6"/>
      <c r="O251" s="6"/>
      <c r="P251" s="6"/>
      <c r="Q251" s="6"/>
      <c r="R251" s="6"/>
      <c r="S251" s="6"/>
      <c r="T251" s="6"/>
      <c r="U251" s="6"/>
      <c r="V251" s="6"/>
      <c r="W251" s="6"/>
      <c r="X251" s="6"/>
      <c r="Y251" s="6"/>
      <c r="Z251" s="6"/>
    </row>
    <row r="252" ht="45.0" customHeight="1">
      <c r="A252" s="104" t="s">
        <v>1073</v>
      </c>
      <c r="B252" s="122" t="s">
        <v>1044</v>
      </c>
      <c r="C252" s="134" t="s">
        <v>1045</v>
      </c>
      <c r="D252" s="113">
        <v>0.0</v>
      </c>
      <c r="E252" s="113" t="s">
        <v>331</v>
      </c>
      <c r="F252" s="108"/>
      <c r="G252" s="110"/>
      <c r="H252" s="78"/>
      <c r="I252" s="78"/>
      <c r="J252" s="5"/>
      <c r="K252" s="6"/>
      <c r="L252" s="6"/>
      <c r="M252" s="6"/>
      <c r="N252" s="6"/>
      <c r="O252" s="6"/>
      <c r="P252" s="6"/>
      <c r="Q252" s="6"/>
      <c r="R252" s="6"/>
      <c r="S252" s="6"/>
      <c r="T252" s="6"/>
      <c r="U252" s="6"/>
      <c r="V252" s="6"/>
      <c r="W252" s="6"/>
      <c r="X252" s="6"/>
      <c r="Y252" s="6"/>
      <c r="Z252" s="6"/>
    </row>
    <row r="253" ht="30.0" customHeight="1">
      <c r="A253" s="104"/>
      <c r="B253" s="122"/>
      <c r="C253" s="134" t="s">
        <v>1046</v>
      </c>
      <c r="D253" s="113">
        <v>0.0</v>
      </c>
      <c r="E253" s="113" t="s">
        <v>331</v>
      </c>
      <c r="F253" s="108"/>
      <c r="G253" s="110"/>
      <c r="H253" s="78"/>
      <c r="I253" s="78"/>
      <c r="J253" s="5"/>
      <c r="K253" s="6"/>
      <c r="L253" s="6"/>
      <c r="M253" s="6"/>
      <c r="N253" s="6"/>
      <c r="O253" s="6"/>
      <c r="P253" s="6"/>
      <c r="Q253" s="6"/>
      <c r="R253" s="6"/>
      <c r="S253" s="6"/>
      <c r="T253" s="6"/>
      <c r="U253" s="6"/>
      <c r="V253" s="6"/>
      <c r="W253" s="6"/>
      <c r="X253" s="6"/>
      <c r="Y253" s="6"/>
      <c r="Z253" s="6"/>
    </row>
    <row r="254" ht="31.5" customHeight="1">
      <c r="A254" s="104" t="s">
        <v>1082</v>
      </c>
      <c r="B254" s="122" t="s">
        <v>1048</v>
      </c>
      <c r="C254" s="115" t="s">
        <v>1049</v>
      </c>
      <c r="D254" s="113">
        <v>0.0</v>
      </c>
      <c r="E254" s="113" t="s">
        <v>383</v>
      </c>
      <c r="F254" s="108"/>
      <c r="G254" s="110"/>
      <c r="H254" s="78"/>
      <c r="I254" s="78"/>
      <c r="J254" s="5"/>
      <c r="K254" s="6"/>
      <c r="L254" s="6"/>
      <c r="M254" s="6"/>
      <c r="N254" s="6"/>
      <c r="O254" s="6"/>
      <c r="P254" s="6"/>
      <c r="Q254" s="6"/>
      <c r="R254" s="6"/>
      <c r="S254" s="6"/>
      <c r="T254" s="6"/>
      <c r="U254" s="6"/>
      <c r="V254" s="6"/>
      <c r="W254" s="6"/>
      <c r="X254" s="6"/>
      <c r="Y254" s="6"/>
      <c r="Z254" s="6"/>
    </row>
    <row r="255" ht="30.0" customHeight="1">
      <c r="A255" s="104"/>
      <c r="B255" s="122"/>
      <c r="C255" s="109" t="s">
        <v>1051</v>
      </c>
      <c r="D255" s="113">
        <v>0.0</v>
      </c>
      <c r="E255" s="109" t="s">
        <v>383</v>
      </c>
      <c r="F255" s="108"/>
      <c r="G255" s="110"/>
      <c r="H255" s="78"/>
      <c r="I255" s="78"/>
      <c r="J255" s="5"/>
      <c r="K255" s="6"/>
      <c r="L255" s="6"/>
      <c r="M255" s="6"/>
      <c r="N255" s="6"/>
      <c r="O255" s="6"/>
      <c r="P255" s="6"/>
      <c r="Q255" s="6"/>
      <c r="R255" s="6"/>
      <c r="S255" s="6"/>
      <c r="T255" s="6"/>
      <c r="U255" s="6"/>
      <c r="V255" s="6"/>
      <c r="W255" s="6"/>
      <c r="X255" s="6"/>
      <c r="Y255" s="6"/>
      <c r="Z255" s="6"/>
    </row>
    <row r="256" ht="30.0" customHeight="1">
      <c r="A256" s="104"/>
      <c r="B256" s="122"/>
      <c r="C256" s="329" t="s">
        <v>1052</v>
      </c>
      <c r="D256" s="113">
        <v>0.0</v>
      </c>
      <c r="E256" s="109" t="s">
        <v>1053</v>
      </c>
      <c r="F256" s="108"/>
      <c r="G256" s="110"/>
      <c r="H256" s="78"/>
      <c r="I256" s="78"/>
      <c r="J256" s="5"/>
      <c r="K256" s="6"/>
      <c r="L256" s="6"/>
      <c r="M256" s="6"/>
      <c r="N256" s="6"/>
      <c r="O256" s="6"/>
      <c r="P256" s="6"/>
      <c r="Q256" s="6"/>
      <c r="R256" s="6"/>
      <c r="S256" s="6"/>
      <c r="T256" s="6"/>
      <c r="U256" s="6"/>
      <c r="V256" s="6"/>
      <c r="W256" s="6"/>
      <c r="X256" s="6"/>
      <c r="Y256" s="6"/>
      <c r="Z256" s="6"/>
    </row>
    <row r="257" ht="47.25" customHeight="1">
      <c r="A257" s="104" t="s">
        <v>1086</v>
      </c>
      <c r="B257" s="172" t="s">
        <v>1056</v>
      </c>
      <c r="C257" s="110" t="s">
        <v>1087</v>
      </c>
      <c r="D257" s="113">
        <v>2.0</v>
      </c>
      <c r="E257" s="18" t="s">
        <v>158</v>
      </c>
      <c r="F257" s="108"/>
      <c r="G257" s="110" t="s">
        <v>4117</v>
      </c>
      <c r="H257" s="78"/>
      <c r="I257" s="78"/>
      <c r="J257" s="5"/>
      <c r="K257" s="6"/>
      <c r="L257" s="6"/>
      <c r="M257" s="6"/>
      <c r="N257" s="6"/>
      <c r="O257" s="6"/>
      <c r="P257" s="6"/>
      <c r="Q257" s="6"/>
      <c r="R257" s="6"/>
      <c r="S257" s="6"/>
      <c r="T257" s="6"/>
      <c r="U257" s="6"/>
      <c r="V257" s="6"/>
      <c r="W257" s="6"/>
      <c r="X257" s="6"/>
      <c r="Y257" s="6"/>
      <c r="Z257" s="6"/>
    </row>
    <row r="258" ht="47.25" customHeight="1">
      <c r="A258" s="104"/>
      <c r="B258" s="172"/>
      <c r="C258" s="110" t="s">
        <v>1089</v>
      </c>
      <c r="D258" s="113">
        <v>1.0</v>
      </c>
      <c r="E258" s="113" t="s">
        <v>1062</v>
      </c>
      <c r="F258" s="108"/>
      <c r="G258" s="110" t="s">
        <v>3920</v>
      </c>
      <c r="H258" s="78"/>
      <c r="I258" s="78"/>
      <c r="J258" s="5"/>
      <c r="K258" s="6"/>
      <c r="L258" s="6"/>
      <c r="M258" s="6"/>
      <c r="N258" s="6"/>
      <c r="O258" s="6"/>
      <c r="P258" s="6"/>
      <c r="Q258" s="6"/>
      <c r="R258" s="6"/>
      <c r="S258" s="6"/>
      <c r="T258" s="6"/>
      <c r="U258" s="6"/>
      <c r="V258" s="6"/>
      <c r="W258" s="6"/>
      <c r="X258" s="6"/>
      <c r="Y258" s="6"/>
      <c r="Z258" s="6"/>
    </row>
    <row r="259" ht="45.0" customHeight="1">
      <c r="A259" s="104" t="s">
        <v>1093</v>
      </c>
      <c r="B259" s="110" t="s">
        <v>1068</v>
      </c>
      <c r="C259" s="115" t="s">
        <v>1095</v>
      </c>
      <c r="D259" s="113">
        <v>2.0</v>
      </c>
      <c r="E259" s="113" t="s">
        <v>158</v>
      </c>
      <c r="F259" s="108"/>
      <c r="G259" s="110"/>
      <c r="H259" s="78"/>
      <c r="I259" s="78"/>
      <c r="J259" s="5"/>
      <c r="K259" s="6"/>
      <c r="L259" s="6"/>
      <c r="M259" s="6"/>
      <c r="N259" s="6"/>
      <c r="O259" s="6"/>
      <c r="P259" s="6"/>
      <c r="Q259" s="6"/>
      <c r="R259" s="6"/>
      <c r="S259" s="6"/>
      <c r="T259" s="6"/>
      <c r="U259" s="6"/>
      <c r="V259" s="6"/>
      <c r="W259" s="6"/>
      <c r="X259" s="6"/>
      <c r="Y259" s="6"/>
      <c r="Z259" s="6"/>
    </row>
    <row r="260" ht="45.0" customHeight="1">
      <c r="A260" s="104"/>
      <c r="B260" s="110"/>
      <c r="C260" s="115" t="s">
        <v>1072</v>
      </c>
      <c r="D260" s="113">
        <v>2.0</v>
      </c>
      <c r="E260" s="113" t="s">
        <v>453</v>
      </c>
      <c r="F260" s="108"/>
      <c r="G260" s="110"/>
      <c r="H260" s="78"/>
      <c r="I260" s="78"/>
      <c r="J260" s="5"/>
      <c r="K260" s="6"/>
      <c r="L260" s="6"/>
      <c r="M260" s="6"/>
      <c r="N260" s="6"/>
      <c r="O260" s="6"/>
      <c r="P260" s="6"/>
      <c r="Q260" s="6"/>
      <c r="R260" s="6"/>
      <c r="S260" s="6"/>
      <c r="T260" s="6"/>
      <c r="U260" s="6"/>
      <c r="V260" s="6"/>
      <c r="W260" s="6"/>
      <c r="X260" s="6"/>
      <c r="Y260" s="6"/>
      <c r="Z260" s="6"/>
    </row>
    <row r="261" ht="47.25" customHeight="1">
      <c r="A261" s="104" t="s">
        <v>1100</v>
      </c>
      <c r="B261" s="122" t="s">
        <v>1075</v>
      </c>
      <c r="C261" s="121" t="s">
        <v>1076</v>
      </c>
      <c r="D261" s="113">
        <v>0.0</v>
      </c>
      <c r="E261" s="113" t="s">
        <v>383</v>
      </c>
      <c r="F261" s="115" t="s">
        <v>1077</v>
      </c>
      <c r="G261" s="110"/>
      <c r="H261" s="78"/>
      <c r="I261" s="78"/>
      <c r="J261" s="5"/>
      <c r="K261" s="6"/>
      <c r="L261" s="6"/>
      <c r="M261" s="6"/>
      <c r="N261" s="6"/>
      <c r="O261" s="6"/>
      <c r="P261" s="6"/>
      <c r="Q261" s="6"/>
      <c r="R261" s="6"/>
      <c r="S261" s="6"/>
      <c r="T261" s="6"/>
      <c r="U261" s="6"/>
      <c r="V261" s="6"/>
      <c r="W261" s="6"/>
      <c r="X261" s="6"/>
      <c r="Y261" s="6"/>
      <c r="Z261" s="6"/>
    </row>
    <row r="262" ht="47.25" customHeight="1">
      <c r="A262" s="104" t="s">
        <v>1106</v>
      </c>
      <c r="B262" s="122" t="s">
        <v>1080</v>
      </c>
      <c r="C262" s="110" t="s">
        <v>4119</v>
      </c>
      <c r="D262" s="113">
        <v>0.0</v>
      </c>
      <c r="E262" s="113" t="s">
        <v>386</v>
      </c>
      <c r="F262" s="108"/>
      <c r="G262" s="110"/>
      <c r="H262" s="78"/>
      <c r="I262" s="78"/>
      <c r="J262" s="5"/>
      <c r="K262" s="6"/>
      <c r="L262" s="6"/>
      <c r="M262" s="6"/>
      <c r="N262" s="6"/>
      <c r="O262" s="6"/>
      <c r="P262" s="6"/>
      <c r="Q262" s="6"/>
      <c r="R262" s="6"/>
      <c r="S262" s="6"/>
      <c r="T262" s="6"/>
      <c r="U262" s="6"/>
      <c r="V262" s="6"/>
      <c r="W262" s="6"/>
      <c r="X262" s="6"/>
      <c r="Y262" s="6"/>
      <c r="Z262" s="6"/>
    </row>
    <row r="263" ht="47.25" customHeight="1">
      <c r="A263" s="104"/>
      <c r="B263" s="122"/>
      <c r="C263" s="110" t="s">
        <v>4120</v>
      </c>
      <c r="D263" s="113">
        <v>2.0</v>
      </c>
      <c r="E263" s="113" t="s">
        <v>453</v>
      </c>
      <c r="F263" s="108"/>
      <c r="G263" s="110"/>
      <c r="H263" s="78"/>
      <c r="I263" s="78"/>
      <c r="J263" s="5"/>
      <c r="K263" s="6"/>
      <c r="L263" s="6"/>
      <c r="M263" s="6"/>
      <c r="N263" s="6"/>
      <c r="O263" s="6"/>
      <c r="P263" s="6"/>
      <c r="Q263" s="6"/>
      <c r="R263" s="6"/>
      <c r="S263" s="6"/>
      <c r="T263" s="6"/>
      <c r="U263" s="6"/>
      <c r="V263" s="6"/>
      <c r="W263" s="6"/>
      <c r="X263" s="6"/>
      <c r="Y263" s="6"/>
      <c r="Z263" s="6"/>
    </row>
    <row r="264" ht="39.75" customHeight="1">
      <c r="A264" s="152" t="s">
        <v>1111</v>
      </c>
      <c r="B264" s="99" t="s">
        <v>1084</v>
      </c>
      <c r="C264" s="3"/>
      <c r="D264" s="3"/>
      <c r="E264" s="3"/>
      <c r="F264" s="3"/>
      <c r="G264" s="4"/>
      <c r="H264" s="78">
        <f>SUM(D265:D273)</f>
        <v>4</v>
      </c>
      <c r="I264" s="78">
        <f>COUNT(D265:D273)*2</f>
        <v>18</v>
      </c>
      <c r="J264" s="5"/>
      <c r="K264" s="6"/>
      <c r="L264" s="6"/>
      <c r="M264" s="6"/>
      <c r="N264" s="6"/>
      <c r="O264" s="6"/>
      <c r="P264" s="6"/>
      <c r="Q264" s="6"/>
      <c r="R264" s="6"/>
      <c r="S264" s="6"/>
      <c r="T264" s="6"/>
      <c r="U264" s="6"/>
      <c r="V264" s="6"/>
      <c r="W264" s="6"/>
      <c r="X264" s="6"/>
      <c r="Y264" s="6"/>
      <c r="Z264" s="6"/>
    </row>
    <row r="265" ht="47.25" customHeight="1">
      <c r="A265" s="104" t="s">
        <v>1121</v>
      </c>
      <c r="B265" s="122" t="s">
        <v>1091</v>
      </c>
      <c r="C265" s="155" t="s">
        <v>4122</v>
      </c>
      <c r="D265" s="147">
        <v>2.0</v>
      </c>
      <c r="E265" s="113" t="s">
        <v>331</v>
      </c>
      <c r="F265" s="158" t="s">
        <v>4123</v>
      </c>
      <c r="G265" s="110"/>
      <c r="H265" s="78"/>
      <c r="I265" s="78"/>
      <c r="J265" s="5"/>
      <c r="K265" s="6"/>
      <c r="L265" s="6"/>
      <c r="M265" s="6"/>
      <c r="N265" s="6"/>
      <c r="O265" s="6"/>
      <c r="P265" s="6"/>
      <c r="Q265" s="6"/>
      <c r="R265" s="6"/>
      <c r="S265" s="6"/>
      <c r="T265" s="6"/>
      <c r="U265" s="6"/>
      <c r="V265" s="6"/>
      <c r="W265" s="6"/>
      <c r="X265" s="6"/>
      <c r="Y265" s="6"/>
      <c r="Z265" s="6"/>
    </row>
    <row r="266" ht="47.25" customHeight="1">
      <c r="A266" s="104"/>
      <c r="B266" s="122"/>
      <c r="C266" s="155" t="s">
        <v>4125</v>
      </c>
      <c r="D266" s="147">
        <v>2.0</v>
      </c>
      <c r="E266" s="113" t="s">
        <v>331</v>
      </c>
      <c r="F266" s="158"/>
      <c r="G266" s="110"/>
      <c r="H266" s="78"/>
      <c r="I266" s="78"/>
      <c r="J266" s="5"/>
      <c r="K266" s="6"/>
      <c r="L266" s="6"/>
      <c r="M266" s="6"/>
      <c r="N266" s="6"/>
      <c r="O266" s="6"/>
      <c r="P266" s="6"/>
      <c r="Q266" s="6"/>
      <c r="R266" s="6"/>
      <c r="S266" s="6"/>
      <c r="T266" s="6"/>
      <c r="U266" s="6"/>
      <c r="V266" s="6"/>
      <c r="W266" s="6"/>
      <c r="X266" s="6"/>
      <c r="Y266" s="6"/>
      <c r="Z266" s="6"/>
    </row>
    <row r="267" ht="31.5" customHeight="1">
      <c r="A267" s="104" t="s">
        <v>1129</v>
      </c>
      <c r="B267" s="122" t="s">
        <v>1099</v>
      </c>
      <c r="C267" s="134" t="s">
        <v>4126</v>
      </c>
      <c r="D267" s="147">
        <v>0.0</v>
      </c>
      <c r="E267" s="113" t="s">
        <v>331</v>
      </c>
      <c r="F267" s="108"/>
      <c r="G267" s="110"/>
      <c r="H267" s="78"/>
      <c r="I267" s="78"/>
      <c r="J267" s="5"/>
      <c r="K267" s="6"/>
      <c r="L267" s="6"/>
      <c r="M267" s="6"/>
      <c r="N267" s="6"/>
      <c r="O267" s="6"/>
      <c r="P267" s="6"/>
      <c r="Q267" s="6"/>
      <c r="R267" s="6"/>
      <c r="S267" s="6"/>
      <c r="T267" s="6"/>
      <c r="U267" s="6"/>
      <c r="V267" s="6"/>
      <c r="W267" s="6"/>
      <c r="X267" s="6"/>
      <c r="Y267" s="6"/>
      <c r="Z267" s="6"/>
    </row>
    <row r="268" ht="59.25" customHeight="1">
      <c r="A268" s="104"/>
      <c r="B268" s="122"/>
      <c r="C268" s="134" t="s">
        <v>4128</v>
      </c>
      <c r="D268" s="147">
        <v>0.0</v>
      </c>
      <c r="E268" s="113" t="s">
        <v>453</v>
      </c>
      <c r="F268" s="108"/>
      <c r="G268" s="110"/>
      <c r="H268" s="78"/>
      <c r="I268" s="78"/>
      <c r="J268" s="5"/>
      <c r="K268" s="6"/>
      <c r="L268" s="6"/>
      <c r="M268" s="6"/>
      <c r="N268" s="6"/>
      <c r="O268" s="6"/>
      <c r="P268" s="6"/>
      <c r="Q268" s="6"/>
      <c r="R268" s="6"/>
      <c r="S268" s="6"/>
      <c r="T268" s="6"/>
      <c r="U268" s="6"/>
      <c r="V268" s="6"/>
      <c r="W268" s="6"/>
      <c r="X268" s="6"/>
      <c r="Y268" s="6"/>
      <c r="Z268" s="6"/>
    </row>
    <row r="269" ht="47.25" customHeight="1">
      <c r="A269" s="104" t="s">
        <v>1103</v>
      </c>
      <c r="B269" s="122" t="s">
        <v>1104</v>
      </c>
      <c r="C269" s="134" t="s">
        <v>4129</v>
      </c>
      <c r="D269" s="147">
        <v>0.0</v>
      </c>
      <c r="E269" s="109" t="s">
        <v>158</v>
      </c>
      <c r="F269" s="134" t="s">
        <v>4130</v>
      </c>
      <c r="G269" s="110"/>
      <c r="H269" s="78"/>
      <c r="I269" s="78"/>
      <c r="J269" s="5"/>
      <c r="K269" s="6"/>
      <c r="L269" s="6"/>
      <c r="M269" s="6"/>
      <c r="N269" s="6"/>
      <c r="O269" s="6"/>
      <c r="P269" s="6"/>
      <c r="Q269" s="6"/>
      <c r="R269" s="6"/>
      <c r="S269" s="6"/>
      <c r="T269" s="6"/>
      <c r="U269" s="6"/>
      <c r="V269" s="6"/>
      <c r="W269" s="6"/>
      <c r="X269" s="6"/>
      <c r="Y269" s="6"/>
      <c r="Z269" s="6"/>
    </row>
    <row r="270" ht="47.25" customHeight="1">
      <c r="A270" s="104"/>
      <c r="B270" s="122"/>
      <c r="C270" s="134" t="s">
        <v>4131</v>
      </c>
      <c r="D270" s="147">
        <v>0.0</v>
      </c>
      <c r="E270" s="109" t="s">
        <v>158</v>
      </c>
      <c r="F270" s="158" t="s">
        <v>4132</v>
      </c>
      <c r="G270" s="110"/>
      <c r="H270" s="78"/>
      <c r="I270" s="78"/>
      <c r="J270" s="5"/>
      <c r="K270" s="6"/>
      <c r="L270" s="6"/>
      <c r="M270" s="6"/>
      <c r="N270" s="6"/>
      <c r="O270" s="6"/>
      <c r="P270" s="6"/>
      <c r="Q270" s="6"/>
      <c r="R270" s="6"/>
      <c r="S270" s="6"/>
      <c r="T270" s="6"/>
      <c r="U270" s="6"/>
      <c r="V270" s="6"/>
      <c r="W270" s="6"/>
      <c r="X270" s="6"/>
      <c r="Y270" s="6"/>
      <c r="Z270" s="6"/>
    </row>
    <row r="271" ht="30.0" customHeight="1">
      <c r="A271" s="104"/>
      <c r="B271" s="122"/>
      <c r="C271" s="110" t="s">
        <v>4134</v>
      </c>
      <c r="D271" s="147">
        <v>0.0</v>
      </c>
      <c r="E271" s="109" t="s">
        <v>158</v>
      </c>
      <c r="F271" s="108"/>
      <c r="G271" s="110"/>
      <c r="H271" s="78"/>
      <c r="I271" s="78"/>
      <c r="J271" s="5"/>
      <c r="K271" s="6"/>
      <c r="L271" s="6"/>
      <c r="M271" s="6"/>
      <c r="N271" s="6"/>
      <c r="O271" s="6"/>
      <c r="P271" s="6"/>
      <c r="Q271" s="6"/>
      <c r="R271" s="6"/>
      <c r="S271" s="6"/>
      <c r="T271" s="6"/>
      <c r="U271" s="6"/>
      <c r="V271" s="6"/>
      <c r="W271" s="6"/>
      <c r="X271" s="6"/>
      <c r="Y271" s="6"/>
      <c r="Z271" s="6"/>
    </row>
    <row r="272" ht="31.5" customHeight="1">
      <c r="A272" s="104" t="s">
        <v>1144</v>
      </c>
      <c r="B272" s="122" t="s">
        <v>1117</v>
      </c>
      <c r="C272" s="134" t="s">
        <v>4135</v>
      </c>
      <c r="D272" s="147">
        <v>0.0</v>
      </c>
      <c r="E272" s="113" t="s">
        <v>331</v>
      </c>
      <c r="F272" s="108"/>
      <c r="G272" s="110"/>
      <c r="H272" s="78"/>
      <c r="I272" s="78"/>
      <c r="J272" s="5"/>
      <c r="K272" s="6"/>
      <c r="L272" s="6"/>
      <c r="M272" s="6"/>
      <c r="N272" s="6"/>
      <c r="O272" s="6"/>
      <c r="P272" s="6"/>
      <c r="Q272" s="6"/>
      <c r="R272" s="6"/>
      <c r="S272" s="6"/>
      <c r="T272" s="6"/>
      <c r="U272" s="6"/>
      <c r="V272" s="6"/>
      <c r="W272" s="6"/>
      <c r="X272" s="6"/>
      <c r="Y272" s="6"/>
      <c r="Z272" s="6"/>
    </row>
    <row r="273" ht="30.0" customHeight="1">
      <c r="A273" s="104" t="s">
        <v>1122</v>
      </c>
      <c r="B273" s="181" t="s">
        <v>1124</v>
      </c>
      <c r="C273" s="115" t="s">
        <v>1157</v>
      </c>
      <c r="D273" s="147">
        <v>0.0</v>
      </c>
      <c r="E273" s="113" t="s">
        <v>473</v>
      </c>
      <c r="F273" s="108"/>
      <c r="G273" s="110"/>
      <c r="H273" s="78"/>
      <c r="I273" s="78"/>
      <c r="J273" s="5"/>
      <c r="K273" s="6"/>
      <c r="L273" s="6"/>
      <c r="M273" s="6"/>
      <c r="N273" s="6"/>
      <c r="O273" s="6"/>
      <c r="P273" s="6"/>
      <c r="Q273" s="6"/>
      <c r="R273" s="6"/>
      <c r="S273" s="6"/>
      <c r="T273" s="6"/>
      <c r="U273" s="6"/>
      <c r="V273" s="6"/>
      <c r="W273" s="6"/>
      <c r="X273" s="6"/>
      <c r="Y273" s="6"/>
      <c r="Z273" s="6"/>
    </row>
    <row r="274" ht="39.75" customHeight="1">
      <c r="A274" s="152" t="s">
        <v>1155</v>
      </c>
      <c r="B274" s="103" t="s">
        <v>1131</v>
      </c>
      <c r="C274" s="3"/>
      <c r="D274" s="3"/>
      <c r="E274" s="3"/>
      <c r="F274" s="3"/>
      <c r="G274" s="4"/>
      <c r="H274" s="78">
        <f>SUM(D275:D286)</f>
        <v>17</v>
      </c>
      <c r="I274" s="78">
        <f>COUNT(D275:D286)*2</f>
        <v>22</v>
      </c>
      <c r="J274" s="5"/>
      <c r="K274" s="6"/>
      <c r="L274" s="6"/>
      <c r="M274" s="6"/>
      <c r="N274" s="6"/>
      <c r="O274" s="6"/>
      <c r="P274" s="6"/>
      <c r="Q274" s="6"/>
      <c r="R274" s="6"/>
      <c r="S274" s="6"/>
      <c r="T274" s="6"/>
      <c r="U274" s="6"/>
      <c r="V274" s="6"/>
      <c r="W274" s="6"/>
      <c r="X274" s="6"/>
      <c r="Y274" s="6"/>
      <c r="Z274" s="6"/>
    </row>
    <row r="275" ht="31.5" customHeight="1">
      <c r="A275" s="104" t="s">
        <v>1147</v>
      </c>
      <c r="B275" s="150" t="s">
        <v>1148</v>
      </c>
      <c r="C275" s="134" t="s">
        <v>1151</v>
      </c>
      <c r="D275" s="108">
        <v>2.0</v>
      </c>
      <c r="E275" s="113" t="s">
        <v>331</v>
      </c>
      <c r="F275" s="108"/>
      <c r="G275" s="110"/>
      <c r="H275" s="78"/>
      <c r="I275" s="78"/>
      <c r="J275" s="5"/>
      <c r="K275" s="6"/>
      <c r="L275" s="6"/>
      <c r="M275" s="6"/>
      <c r="N275" s="6"/>
      <c r="O275" s="6"/>
      <c r="P275" s="6"/>
      <c r="Q275" s="6"/>
      <c r="R275" s="6"/>
      <c r="S275" s="6"/>
      <c r="T275" s="6"/>
      <c r="U275" s="6"/>
      <c r="V275" s="6"/>
      <c r="W275" s="6"/>
      <c r="X275" s="6"/>
      <c r="Y275" s="6"/>
      <c r="Z275" s="6"/>
    </row>
    <row r="276" ht="31.5" customHeight="1">
      <c r="A276" s="104"/>
      <c r="B276" s="150"/>
      <c r="C276" s="134" t="s">
        <v>1154</v>
      </c>
      <c r="D276" s="108">
        <v>1.0</v>
      </c>
      <c r="E276" s="113" t="s">
        <v>331</v>
      </c>
      <c r="F276" s="108"/>
      <c r="G276" s="110" t="s">
        <v>1156</v>
      </c>
      <c r="H276" s="78"/>
      <c r="I276" s="78"/>
      <c r="J276" s="5"/>
      <c r="K276" s="6"/>
      <c r="L276" s="6"/>
      <c r="M276" s="6"/>
      <c r="N276" s="6"/>
      <c r="O276" s="6"/>
      <c r="P276" s="6"/>
      <c r="Q276" s="6"/>
      <c r="R276" s="6"/>
      <c r="S276" s="6"/>
      <c r="T276" s="6"/>
      <c r="U276" s="6"/>
      <c r="V276" s="6"/>
      <c r="W276" s="6"/>
      <c r="X276" s="6"/>
      <c r="Y276" s="6"/>
      <c r="Z276" s="6"/>
    </row>
    <row r="277" ht="45.0" customHeight="1">
      <c r="A277" s="104" t="s">
        <v>1172</v>
      </c>
      <c r="B277" s="106" t="s">
        <v>1159</v>
      </c>
      <c r="C277" s="134" t="s">
        <v>1160</v>
      </c>
      <c r="D277" s="108">
        <v>1.0</v>
      </c>
      <c r="E277" s="113" t="s">
        <v>331</v>
      </c>
      <c r="F277" s="134" t="s">
        <v>1161</v>
      </c>
      <c r="G277" s="110" t="s">
        <v>4140</v>
      </c>
      <c r="H277" s="78"/>
      <c r="I277" s="78"/>
      <c r="J277" s="5"/>
      <c r="K277" s="6"/>
      <c r="L277" s="6"/>
      <c r="M277" s="6"/>
      <c r="N277" s="6"/>
      <c r="O277" s="6"/>
      <c r="P277" s="6"/>
      <c r="Q277" s="6"/>
      <c r="R277" s="6"/>
      <c r="S277" s="6"/>
      <c r="T277" s="6"/>
      <c r="U277" s="6"/>
      <c r="V277" s="6"/>
      <c r="W277" s="6"/>
      <c r="X277" s="6"/>
      <c r="Y277" s="6"/>
      <c r="Z277" s="6"/>
    </row>
    <row r="278" ht="45.0" customHeight="1">
      <c r="A278" s="104"/>
      <c r="B278" s="106"/>
      <c r="C278" s="115" t="s">
        <v>1163</v>
      </c>
      <c r="D278" s="108">
        <v>2.0</v>
      </c>
      <c r="E278" s="113" t="s">
        <v>331</v>
      </c>
      <c r="F278" s="115"/>
      <c r="G278" s="110"/>
      <c r="H278" s="78"/>
      <c r="I278" s="78"/>
      <c r="J278" s="5"/>
      <c r="K278" s="6"/>
      <c r="L278" s="6"/>
      <c r="M278" s="6"/>
      <c r="N278" s="6"/>
      <c r="O278" s="6"/>
      <c r="P278" s="6"/>
      <c r="Q278" s="6"/>
      <c r="R278" s="6"/>
      <c r="S278" s="6"/>
      <c r="T278" s="6"/>
      <c r="U278" s="6"/>
      <c r="V278" s="6"/>
      <c r="W278" s="6"/>
      <c r="X278" s="6"/>
      <c r="Y278" s="6"/>
      <c r="Z278" s="6"/>
    </row>
    <row r="279" ht="45.0" customHeight="1">
      <c r="A279" s="104"/>
      <c r="B279" s="106"/>
      <c r="C279" s="110" t="s">
        <v>1164</v>
      </c>
      <c r="D279" s="108">
        <v>2.0</v>
      </c>
      <c r="E279" s="113" t="s">
        <v>331</v>
      </c>
      <c r="F279" s="115"/>
      <c r="G279" s="110"/>
      <c r="H279" s="78"/>
      <c r="I279" s="78"/>
      <c r="J279" s="5"/>
      <c r="K279" s="6"/>
      <c r="L279" s="6"/>
      <c r="M279" s="6"/>
      <c r="N279" s="6"/>
      <c r="O279" s="6"/>
      <c r="P279" s="6"/>
      <c r="Q279" s="6"/>
      <c r="R279" s="6"/>
      <c r="S279" s="6"/>
      <c r="T279" s="6"/>
      <c r="U279" s="6"/>
      <c r="V279" s="6"/>
      <c r="W279" s="6"/>
      <c r="X279" s="6"/>
      <c r="Y279" s="6"/>
      <c r="Z279" s="6"/>
    </row>
    <row r="280" ht="31.5" customHeight="1">
      <c r="A280" s="104" t="s">
        <v>1179</v>
      </c>
      <c r="B280" s="106" t="s">
        <v>1167</v>
      </c>
      <c r="C280" s="211" t="s">
        <v>1168</v>
      </c>
      <c r="D280" s="108">
        <v>1.0</v>
      </c>
      <c r="E280" s="113" t="s">
        <v>331</v>
      </c>
      <c r="F280" s="108"/>
      <c r="G280" s="110" t="s">
        <v>4144</v>
      </c>
      <c r="H280" s="78"/>
      <c r="I280" s="78"/>
      <c r="J280" s="5"/>
      <c r="K280" s="6"/>
      <c r="L280" s="6"/>
      <c r="M280" s="6"/>
      <c r="N280" s="6"/>
      <c r="O280" s="6"/>
      <c r="P280" s="6"/>
      <c r="Q280" s="6"/>
      <c r="R280" s="6"/>
      <c r="S280" s="6"/>
      <c r="T280" s="6"/>
      <c r="U280" s="6"/>
      <c r="V280" s="6"/>
      <c r="W280" s="6"/>
      <c r="X280" s="6"/>
      <c r="Y280" s="6"/>
      <c r="Z280" s="6"/>
    </row>
    <row r="281" ht="31.5" customHeight="1">
      <c r="A281" s="104"/>
      <c r="B281" s="106"/>
      <c r="C281" s="134" t="s">
        <v>1170</v>
      </c>
      <c r="D281" s="108">
        <v>2.0</v>
      </c>
      <c r="E281" s="113" t="s">
        <v>331</v>
      </c>
      <c r="F281" s="108"/>
      <c r="G281" s="110"/>
      <c r="H281" s="78"/>
      <c r="I281" s="78"/>
      <c r="J281" s="5"/>
      <c r="K281" s="6"/>
      <c r="L281" s="6"/>
      <c r="M281" s="6"/>
      <c r="N281" s="6"/>
      <c r="O281" s="6"/>
      <c r="P281" s="6"/>
      <c r="Q281" s="6"/>
      <c r="R281" s="6"/>
      <c r="S281" s="6"/>
      <c r="T281" s="6"/>
      <c r="U281" s="6"/>
      <c r="V281" s="6"/>
      <c r="W281" s="6"/>
      <c r="X281" s="6"/>
      <c r="Y281" s="6"/>
      <c r="Z281" s="6"/>
    </row>
    <row r="282" ht="31.5" customHeight="1">
      <c r="A282" s="104"/>
      <c r="B282" s="106"/>
      <c r="C282" s="134" t="s">
        <v>4148</v>
      </c>
      <c r="D282" s="108">
        <v>2.0</v>
      </c>
      <c r="E282" s="113" t="s">
        <v>331</v>
      </c>
      <c r="F282" s="108"/>
      <c r="G282" s="110"/>
      <c r="H282" s="78"/>
      <c r="I282" s="78"/>
      <c r="J282" s="5"/>
      <c r="K282" s="6"/>
      <c r="L282" s="6"/>
      <c r="M282" s="6"/>
      <c r="N282" s="6"/>
      <c r="O282" s="6"/>
      <c r="P282" s="6"/>
      <c r="Q282" s="6"/>
      <c r="R282" s="6"/>
      <c r="S282" s="6"/>
      <c r="T282" s="6"/>
      <c r="U282" s="6"/>
      <c r="V282" s="6"/>
      <c r="W282" s="6"/>
      <c r="X282" s="6"/>
      <c r="Y282" s="6"/>
      <c r="Z282" s="6"/>
    </row>
    <row r="283" ht="31.5" customHeight="1">
      <c r="A283" s="104"/>
      <c r="B283" s="106"/>
      <c r="C283" s="134" t="s">
        <v>1174</v>
      </c>
      <c r="D283" s="108">
        <v>2.0</v>
      </c>
      <c r="E283" s="113" t="s">
        <v>331</v>
      </c>
      <c r="F283" s="108"/>
      <c r="G283" s="110"/>
      <c r="H283" s="78"/>
      <c r="I283" s="78"/>
      <c r="J283" s="5"/>
      <c r="K283" s="6"/>
      <c r="L283" s="6"/>
      <c r="M283" s="6"/>
      <c r="N283" s="6"/>
      <c r="O283" s="6"/>
      <c r="P283" s="6"/>
      <c r="Q283" s="6"/>
      <c r="R283" s="6"/>
      <c r="S283" s="6"/>
      <c r="T283" s="6"/>
      <c r="U283" s="6"/>
      <c r="V283" s="6"/>
      <c r="W283" s="6"/>
      <c r="X283" s="6"/>
      <c r="Y283" s="6"/>
      <c r="Z283" s="6"/>
    </row>
    <row r="284" ht="31.5" hidden="1" customHeight="1">
      <c r="A284" s="120" t="s">
        <v>1176</v>
      </c>
      <c r="B284" s="106" t="s">
        <v>1177</v>
      </c>
      <c r="C284" s="108"/>
      <c r="D284" s="108"/>
      <c r="E284" s="113"/>
      <c r="F284" s="108"/>
      <c r="G284" s="110"/>
      <c r="H284" s="78"/>
      <c r="I284" s="78"/>
      <c r="J284" s="5"/>
      <c r="K284" s="6"/>
      <c r="L284" s="6"/>
      <c r="M284" s="6"/>
      <c r="N284" s="6"/>
      <c r="O284" s="6"/>
      <c r="P284" s="6"/>
      <c r="Q284" s="6"/>
      <c r="R284" s="6"/>
      <c r="S284" s="6"/>
      <c r="T284" s="6"/>
      <c r="U284" s="6"/>
      <c r="V284" s="6"/>
      <c r="W284" s="6"/>
      <c r="X284" s="6"/>
      <c r="Y284" s="6"/>
      <c r="Z284" s="6"/>
    </row>
    <row r="285" ht="31.5" customHeight="1">
      <c r="A285" s="104" t="s">
        <v>1193</v>
      </c>
      <c r="B285" s="106" t="s">
        <v>1182</v>
      </c>
      <c r="C285" s="134" t="s">
        <v>4151</v>
      </c>
      <c r="D285" s="108">
        <v>1.0</v>
      </c>
      <c r="E285" s="113" t="s">
        <v>331</v>
      </c>
      <c r="F285" s="108"/>
      <c r="G285" s="110" t="s">
        <v>4152</v>
      </c>
      <c r="H285" s="78"/>
      <c r="I285" s="78"/>
      <c r="J285" s="5"/>
      <c r="K285" s="6"/>
      <c r="L285" s="6"/>
      <c r="M285" s="6"/>
      <c r="N285" s="6"/>
      <c r="O285" s="6"/>
      <c r="P285" s="6"/>
      <c r="Q285" s="6"/>
      <c r="R285" s="6"/>
      <c r="S285" s="6"/>
      <c r="T285" s="6"/>
      <c r="U285" s="6"/>
      <c r="V285" s="6"/>
      <c r="W285" s="6"/>
      <c r="X285" s="6"/>
      <c r="Y285" s="6"/>
      <c r="Z285" s="6"/>
    </row>
    <row r="286" ht="47.25" customHeight="1">
      <c r="A286" s="104" t="s">
        <v>1186</v>
      </c>
      <c r="B286" s="106" t="s">
        <v>1187</v>
      </c>
      <c r="C286" s="121" t="s">
        <v>4154</v>
      </c>
      <c r="D286" s="108">
        <v>1.0</v>
      </c>
      <c r="E286" s="113" t="s">
        <v>331</v>
      </c>
      <c r="F286" s="108"/>
      <c r="G286" s="110" t="s">
        <v>4155</v>
      </c>
      <c r="H286" s="78"/>
      <c r="I286" s="78"/>
      <c r="J286" s="5"/>
      <c r="K286" s="6"/>
      <c r="L286" s="6"/>
      <c r="M286" s="6"/>
      <c r="N286" s="6"/>
      <c r="O286" s="6"/>
      <c r="P286" s="6"/>
      <c r="Q286" s="6"/>
      <c r="R286" s="6"/>
      <c r="S286" s="6"/>
      <c r="T286" s="6"/>
      <c r="U286" s="6"/>
      <c r="V286" s="6"/>
      <c r="W286" s="6"/>
      <c r="X286" s="6"/>
      <c r="Y286" s="6"/>
      <c r="Z286" s="6"/>
    </row>
    <row r="287" ht="39.75" customHeight="1">
      <c r="A287" s="152" t="s">
        <v>1196</v>
      </c>
      <c r="B287" s="103" t="s">
        <v>1192</v>
      </c>
      <c r="C287" s="3"/>
      <c r="D287" s="3"/>
      <c r="E287" s="3"/>
      <c r="F287" s="3"/>
      <c r="G287" s="4"/>
      <c r="H287" s="78">
        <f>SUM(D288:D293)</f>
        <v>8</v>
      </c>
      <c r="I287" s="78">
        <f>COUNT(D288:D293)*2</f>
        <v>12</v>
      </c>
      <c r="J287" s="5"/>
      <c r="K287" s="6"/>
      <c r="L287" s="6"/>
      <c r="M287" s="6"/>
      <c r="N287" s="6"/>
      <c r="O287" s="6"/>
      <c r="P287" s="6"/>
      <c r="Q287" s="6"/>
      <c r="R287" s="6"/>
      <c r="S287" s="6"/>
      <c r="T287" s="6"/>
      <c r="U287" s="6"/>
      <c r="V287" s="6"/>
      <c r="W287" s="6"/>
      <c r="X287" s="6"/>
      <c r="Y287" s="6"/>
      <c r="Z287" s="6"/>
    </row>
    <row r="288" ht="47.25" customHeight="1">
      <c r="A288" s="104" t="s">
        <v>1205</v>
      </c>
      <c r="B288" s="106" t="s">
        <v>1198</v>
      </c>
      <c r="C288" s="115" t="s">
        <v>1199</v>
      </c>
      <c r="D288" s="108">
        <v>2.0</v>
      </c>
      <c r="E288" s="113" t="s">
        <v>386</v>
      </c>
      <c r="F288" s="108"/>
      <c r="G288" s="110"/>
      <c r="H288" s="78"/>
      <c r="I288" s="78"/>
      <c r="J288" s="5"/>
      <c r="K288" s="6"/>
      <c r="L288" s="6"/>
      <c r="M288" s="6"/>
      <c r="N288" s="6"/>
      <c r="O288" s="6"/>
      <c r="P288" s="6"/>
      <c r="Q288" s="6"/>
      <c r="R288" s="6"/>
      <c r="S288" s="6"/>
      <c r="T288" s="6"/>
      <c r="U288" s="6"/>
      <c r="V288" s="6"/>
      <c r="W288" s="6"/>
      <c r="X288" s="6"/>
      <c r="Y288" s="6"/>
      <c r="Z288" s="6"/>
    </row>
    <row r="289" ht="47.25" customHeight="1">
      <c r="A289" s="104"/>
      <c r="B289" s="106"/>
      <c r="C289" s="134" t="s">
        <v>4160</v>
      </c>
      <c r="D289" s="108">
        <v>0.0</v>
      </c>
      <c r="E289" s="113" t="s">
        <v>386</v>
      </c>
      <c r="F289" s="108"/>
      <c r="G289" s="110"/>
      <c r="H289" s="78"/>
      <c r="I289" s="78"/>
      <c r="J289" s="5"/>
      <c r="K289" s="6"/>
      <c r="L289" s="6"/>
      <c r="M289" s="6"/>
      <c r="N289" s="6"/>
      <c r="O289" s="6"/>
      <c r="P289" s="6"/>
      <c r="Q289" s="6"/>
      <c r="R289" s="6"/>
      <c r="S289" s="6"/>
      <c r="T289" s="6"/>
      <c r="U289" s="6"/>
      <c r="V289" s="6"/>
      <c r="W289" s="6"/>
      <c r="X289" s="6"/>
      <c r="Y289" s="6"/>
      <c r="Z289" s="6"/>
    </row>
    <row r="290" ht="47.25" customHeight="1">
      <c r="A290" s="104" t="s">
        <v>1208</v>
      </c>
      <c r="B290" s="106" t="s">
        <v>1202</v>
      </c>
      <c r="C290" s="134" t="s">
        <v>4161</v>
      </c>
      <c r="D290" s="108">
        <v>2.0</v>
      </c>
      <c r="E290" s="113" t="s">
        <v>386</v>
      </c>
      <c r="F290" s="108" t="s">
        <v>4162</v>
      </c>
      <c r="G290" s="110"/>
      <c r="H290" s="78"/>
      <c r="I290" s="78"/>
      <c r="J290" s="5"/>
      <c r="K290" s="6"/>
      <c r="L290" s="6"/>
      <c r="M290" s="6"/>
      <c r="N290" s="6"/>
      <c r="O290" s="6"/>
      <c r="P290" s="6"/>
      <c r="Q290" s="6"/>
      <c r="R290" s="6"/>
      <c r="S290" s="6"/>
      <c r="T290" s="6"/>
      <c r="U290" s="6"/>
      <c r="V290" s="6"/>
      <c r="W290" s="6"/>
      <c r="X290" s="6"/>
      <c r="Y290" s="6"/>
      <c r="Z290" s="6"/>
    </row>
    <row r="291" ht="47.25" customHeight="1">
      <c r="A291" s="104"/>
      <c r="B291" s="106"/>
      <c r="C291" s="115" t="s">
        <v>1226</v>
      </c>
      <c r="D291" s="108">
        <v>2.0</v>
      </c>
      <c r="E291" s="113" t="s">
        <v>386</v>
      </c>
      <c r="F291" s="108"/>
      <c r="G291" s="110"/>
      <c r="H291" s="78"/>
      <c r="I291" s="78"/>
      <c r="J291" s="5"/>
      <c r="K291" s="6"/>
      <c r="L291" s="6"/>
      <c r="M291" s="6"/>
      <c r="N291" s="6"/>
      <c r="O291" s="6"/>
      <c r="P291" s="6"/>
      <c r="Q291" s="6"/>
      <c r="R291" s="6"/>
      <c r="S291" s="6"/>
      <c r="T291" s="6"/>
      <c r="U291" s="6"/>
      <c r="V291" s="6"/>
      <c r="W291" s="6"/>
      <c r="X291" s="6"/>
      <c r="Y291" s="6"/>
      <c r="Z291" s="6"/>
    </row>
    <row r="292" ht="47.25" customHeight="1">
      <c r="A292" s="104"/>
      <c r="B292" s="106"/>
      <c r="C292" s="115" t="s">
        <v>1207</v>
      </c>
      <c r="D292" s="108">
        <v>2.0</v>
      </c>
      <c r="E292" s="113" t="s">
        <v>386</v>
      </c>
      <c r="F292" s="108"/>
      <c r="G292" s="110"/>
      <c r="H292" s="78"/>
      <c r="I292" s="78"/>
      <c r="J292" s="5"/>
      <c r="K292" s="6"/>
      <c r="L292" s="6"/>
      <c r="M292" s="6"/>
      <c r="N292" s="6"/>
      <c r="O292" s="6"/>
      <c r="P292" s="6"/>
      <c r="Q292" s="6"/>
      <c r="R292" s="6"/>
      <c r="S292" s="6"/>
      <c r="T292" s="6"/>
      <c r="U292" s="6"/>
      <c r="V292" s="6"/>
      <c r="W292" s="6"/>
      <c r="X292" s="6"/>
      <c r="Y292" s="6"/>
      <c r="Z292" s="6"/>
    </row>
    <row r="293" ht="45.0" customHeight="1">
      <c r="A293" s="104" t="s">
        <v>1211</v>
      </c>
      <c r="B293" s="179" t="s">
        <v>1213</v>
      </c>
      <c r="C293" s="115" t="s">
        <v>4165</v>
      </c>
      <c r="D293" s="108">
        <v>0.0</v>
      </c>
      <c r="E293" s="113" t="s">
        <v>331</v>
      </c>
      <c r="F293" s="5"/>
      <c r="G293" s="110"/>
      <c r="H293" s="78"/>
      <c r="I293" s="78"/>
      <c r="J293" s="5"/>
      <c r="K293" s="6"/>
      <c r="L293" s="6"/>
      <c r="M293" s="6"/>
      <c r="N293" s="6"/>
      <c r="O293" s="6"/>
      <c r="P293" s="6"/>
      <c r="Q293" s="6"/>
      <c r="R293" s="6"/>
      <c r="S293" s="6"/>
      <c r="T293" s="6"/>
      <c r="U293" s="6"/>
      <c r="V293" s="6"/>
      <c r="W293" s="6"/>
      <c r="X293" s="6"/>
      <c r="Y293" s="6"/>
      <c r="Z293" s="6"/>
    </row>
    <row r="294" ht="39.75" hidden="1" customHeight="1">
      <c r="A294" s="412" t="s">
        <v>1216</v>
      </c>
      <c r="B294" s="99" t="s">
        <v>1221</v>
      </c>
      <c r="C294" s="3"/>
      <c r="D294" s="3"/>
      <c r="E294" s="3"/>
      <c r="F294" s="3"/>
      <c r="G294" s="4"/>
      <c r="H294" s="78"/>
      <c r="I294" s="78"/>
      <c r="J294" s="5"/>
      <c r="K294" s="6"/>
      <c r="L294" s="6"/>
      <c r="M294" s="6"/>
      <c r="N294" s="6"/>
      <c r="O294" s="6"/>
      <c r="P294" s="6"/>
      <c r="Q294" s="6"/>
      <c r="R294" s="6"/>
      <c r="S294" s="6"/>
      <c r="T294" s="6"/>
      <c r="U294" s="6"/>
      <c r="V294" s="6"/>
      <c r="W294" s="6"/>
      <c r="X294" s="6"/>
      <c r="Y294" s="6"/>
      <c r="Z294" s="6"/>
    </row>
    <row r="295" ht="47.25" hidden="1" customHeight="1">
      <c r="A295" s="212" t="s">
        <v>1227</v>
      </c>
      <c r="B295" s="122" t="s">
        <v>1228</v>
      </c>
      <c r="C295" s="108"/>
      <c r="D295" s="108"/>
      <c r="E295" s="113"/>
      <c r="F295" s="108"/>
      <c r="G295" s="110"/>
      <c r="H295" s="78"/>
      <c r="I295" s="78"/>
      <c r="J295" s="5"/>
      <c r="K295" s="6"/>
      <c r="L295" s="6"/>
      <c r="M295" s="6"/>
      <c r="N295" s="6"/>
      <c r="O295" s="6"/>
      <c r="P295" s="6"/>
      <c r="Q295" s="6"/>
      <c r="R295" s="6"/>
      <c r="S295" s="6"/>
      <c r="T295" s="6"/>
      <c r="U295" s="6"/>
      <c r="V295" s="6"/>
      <c r="W295" s="6"/>
      <c r="X295" s="6"/>
      <c r="Y295" s="6"/>
      <c r="Z295" s="6"/>
    </row>
    <row r="296" ht="47.25" hidden="1" customHeight="1">
      <c r="A296" s="212" t="s">
        <v>1215</v>
      </c>
      <c r="B296" s="122" t="s">
        <v>1217</v>
      </c>
      <c r="C296" s="108"/>
      <c r="D296" s="108"/>
      <c r="E296" s="113"/>
      <c r="F296" s="108"/>
      <c r="G296" s="110"/>
      <c r="H296" s="78"/>
      <c r="I296" s="78"/>
      <c r="J296" s="5"/>
      <c r="K296" s="6"/>
      <c r="L296" s="6"/>
      <c r="M296" s="6"/>
      <c r="N296" s="6"/>
      <c r="O296" s="6"/>
      <c r="P296" s="6"/>
      <c r="Q296" s="6"/>
      <c r="R296" s="6"/>
      <c r="S296" s="6"/>
      <c r="T296" s="6"/>
      <c r="U296" s="6"/>
      <c r="V296" s="6"/>
      <c r="W296" s="6"/>
      <c r="X296" s="6"/>
      <c r="Y296" s="6"/>
      <c r="Z296" s="6"/>
    </row>
    <row r="297" ht="60.0" hidden="1" customHeight="1">
      <c r="A297" s="212" t="s">
        <v>1218</v>
      </c>
      <c r="B297" s="115" t="s">
        <v>1219</v>
      </c>
      <c r="C297" s="5"/>
      <c r="D297" s="108"/>
      <c r="E297" s="113"/>
      <c r="F297" s="108"/>
      <c r="G297" s="110"/>
      <c r="H297" s="78"/>
      <c r="I297" s="78"/>
      <c r="J297" s="5"/>
      <c r="K297" s="6"/>
      <c r="L297" s="6"/>
      <c r="M297" s="6"/>
      <c r="N297" s="6"/>
      <c r="O297" s="6"/>
      <c r="P297" s="6"/>
      <c r="Q297" s="6"/>
      <c r="R297" s="6"/>
      <c r="S297" s="6"/>
      <c r="T297" s="6"/>
      <c r="U297" s="6"/>
      <c r="V297" s="6"/>
      <c r="W297" s="6"/>
      <c r="X297" s="6"/>
      <c r="Y297" s="6"/>
      <c r="Z297" s="6"/>
    </row>
    <row r="298" ht="39.75" customHeight="1">
      <c r="A298" s="152" t="s">
        <v>1220</v>
      </c>
      <c r="B298" s="99" t="s">
        <v>1222</v>
      </c>
      <c r="C298" s="3"/>
      <c r="D298" s="3"/>
      <c r="E298" s="3"/>
      <c r="F298" s="3"/>
      <c r="G298" s="4"/>
      <c r="H298" s="78">
        <f>SUM(D299:D302)</f>
        <v>8</v>
      </c>
      <c r="I298" s="78">
        <f>COUNT(D299:D302)*2</f>
        <v>8</v>
      </c>
      <c r="J298" s="5"/>
      <c r="K298" s="6"/>
      <c r="L298" s="6"/>
      <c r="M298" s="6"/>
      <c r="N298" s="6"/>
      <c r="O298" s="6"/>
      <c r="P298" s="6"/>
      <c r="Q298" s="6"/>
      <c r="R298" s="6"/>
      <c r="S298" s="6"/>
      <c r="T298" s="6"/>
      <c r="U298" s="6"/>
      <c r="V298" s="6"/>
      <c r="W298" s="6"/>
      <c r="X298" s="6"/>
      <c r="Y298" s="6"/>
      <c r="Z298" s="6"/>
    </row>
    <row r="299" ht="45.75" customHeight="1">
      <c r="A299" s="104" t="s">
        <v>1230</v>
      </c>
      <c r="B299" s="122" t="s">
        <v>1231</v>
      </c>
      <c r="C299" s="134" t="s">
        <v>4173</v>
      </c>
      <c r="D299" s="210">
        <v>2.0</v>
      </c>
      <c r="E299" s="113" t="s">
        <v>383</v>
      </c>
      <c r="F299" s="110" t="s">
        <v>4174</v>
      </c>
      <c r="G299" s="110"/>
      <c r="H299" s="78"/>
      <c r="I299" s="78"/>
      <c r="J299" s="5"/>
      <c r="K299" s="6"/>
      <c r="L299" s="6"/>
      <c r="M299" s="6"/>
      <c r="N299" s="6"/>
      <c r="O299" s="6"/>
      <c r="P299" s="6"/>
      <c r="Q299" s="6"/>
      <c r="R299" s="6"/>
      <c r="S299" s="6"/>
      <c r="T299" s="6"/>
      <c r="U299" s="6"/>
      <c r="V299" s="6"/>
      <c r="W299" s="6"/>
      <c r="X299" s="6"/>
      <c r="Y299" s="6"/>
      <c r="Z299" s="6"/>
    </row>
    <row r="300" ht="30.75" customHeight="1">
      <c r="A300" s="104"/>
      <c r="B300" s="122"/>
      <c r="C300" s="110" t="s">
        <v>4175</v>
      </c>
      <c r="D300" s="210">
        <v>2.0</v>
      </c>
      <c r="E300" s="113" t="s">
        <v>383</v>
      </c>
      <c r="F300" s="108"/>
      <c r="G300" s="110"/>
      <c r="H300" s="78"/>
      <c r="I300" s="78"/>
      <c r="J300" s="5"/>
      <c r="K300" s="6"/>
      <c r="L300" s="6"/>
      <c r="M300" s="6"/>
      <c r="N300" s="6"/>
      <c r="O300" s="6"/>
      <c r="P300" s="6"/>
      <c r="Q300" s="6"/>
      <c r="R300" s="6"/>
      <c r="S300" s="6"/>
      <c r="T300" s="6"/>
      <c r="U300" s="6"/>
      <c r="V300" s="6"/>
      <c r="W300" s="6"/>
      <c r="X300" s="6"/>
      <c r="Y300" s="6"/>
      <c r="Z300" s="6"/>
    </row>
    <row r="301" ht="47.25" customHeight="1">
      <c r="A301" s="104" t="s">
        <v>1234</v>
      </c>
      <c r="B301" s="122" t="s">
        <v>1235</v>
      </c>
      <c r="C301" s="110" t="s">
        <v>4177</v>
      </c>
      <c r="D301" s="210">
        <v>2.0</v>
      </c>
      <c r="E301" s="113" t="s">
        <v>383</v>
      </c>
      <c r="F301" s="108"/>
      <c r="G301" s="110"/>
      <c r="H301" s="78"/>
      <c r="I301" s="78"/>
      <c r="J301" s="5"/>
      <c r="K301" s="6"/>
      <c r="L301" s="6"/>
      <c r="M301" s="6"/>
      <c r="N301" s="6"/>
      <c r="O301" s="6"/>
      <c r="P301" s="6"/>
      <c r="Q301" s="6"/>
      <c r="R301" s="6"/>
      <c r="S301" s="6"/>
      <c r="T301" s="6"/>
      <c r="U301" s="6"/>
      <c r="V301" s="6"/>
      <c r="W301" s="6"/>
      <c r="X301" s="6"/>
      <c r="Y301" s="6"/>
      <c r="Z301" s="6"/>
    </row>
    <row r="302" ht="45.0" customHeight="1">
      <c r="A302" s="104" t="s">
        <v>1236</v>
      </c>
      <c r="B302" s="115" t="s">
        <v>1237</v>
      </c>
      <c r="C302" s="134" t="s">
        <v>1253</v>
      </c>
      <c r="D302" s="210">
        <v>2.0</v>
      </c>
      <c r="E302" s="113" t="s">
        <v>158</v>
      </c>
      <c r="F302" s="108"/>
      <c r="G302" s="110"/>
      <c r="H302" s="78"/>
      <c r="I302" s="78"/>
      <c r="J302" s="5"/>
      <c r="K302" s="6"/>
      <c r="L302" s="6"/>
      <c r="M302" s="6"/>
      <c r="N302" s="6"/>
      <c r="O302" s="6"/>
      <c r="P302" s="6"/>
      <c r="Q302" s="6"/>
      <c r="R302" s="6"/>
      <c r="S302" s="6"/>
      <c r="T302" s="6"/>
      <c r="U302" s="6"/>
      <c r="V302" s="6"/>
      <c r="W302" s="6"/>
      <c r="X302" s="6"/>
      <c r="Y302" s="6"/>
      <c r="Z302" s="6"/>
    </row>
    <row r="303" ht="39.75" hidden="1" customHeight="1">
      <c r="A303" s="217" t="s">
        <v>1239</v>
      </c>
      <c r="B303" s="99" t="s">
        <v>1240</v>
      </c>
      <c r="C303" s="3"/>
      <c r="D303" s="3"/>
      <c r="E303" s="3"/>
      <c r="F303" s="3"/>
      <c r="G303" s="4"/>
      <c r="H303" s="78"/>
      <c r="I303" s="78"/>
      <c r="J303" s="5"/>
      <c r="K303" s="6"/>
      <c r="L303" s="6"/>
      <c r="M303" s="6"/>
      <c r="N303" s="6"/>
      <c r="O303" s="6"/>
      <c r="P303" s="6"/>
      <c r="Q303" s="6"/>
      <c r="R303" s="6"/>
      <c r="S303" s="6"/>
      <c r="T303" s="6"/>
      <c r="U303" s="6"/>
      <c r="V303" s="6"/>
      <c r="W303" s="6"/>
      <c r="X303" s="6"/>
      <c r="Y303" s="6"/>
      <c r="Z303" s="6"/>
    </row>
    <row r="304" ht="47.25" hidden="1" customHeight="1">
      <c r="A304" s="120" t="s">
        <v>1241</v>
      </c>
      <c r="B304" s="122" t="s">
        <v>1242</v>
      </c>
      <c r="C304" s="108"/>
      <c r="D304" s="108"/>
      <c r="E304" s="113"/>
      <c r="F304" s="108"/>
      <c r="G304" s="110"/>
      <c r="H304" s="78"/>
      <c r="I304" s="78"/>
      <c r="J304" s="5"/>
      <c r="K304" s="6"/>
      <c r="L304" s="6"/>
      <c r="M304" s="6"/>
      <c r="N304" s="6"/>
      <c r="O304" s="6"/>
      <c r="P304" s="6"/>
      <c r="Q304" s="6"/>
      <c r="R304" s="6"/>
      <c r="S304" s="6"/>
      <c r="T304" s="6"/>
      <c r="U304" s="6"/>
      <c r="V304" s="6"/>
      <c r="W304" s="6"/>
      <c r="X304" s="6"/>
      <c r="Y304" s="6"/>
      <c r="Z304" s="6"/>
    </row>
    <row r="305" ht="47.25" hidden="1" customHeight="1">
      <c r="A305" s="120" t="s">
        <v>1245</v>
      </c>
      <c r="B305" s="106" t="s">
        <v>1246</v>
      </c>
      <c r="C305" s="108"/>
      <c r="D305" s="108"/>
      <c r="E305" s="113"/>
      <c r="F305" s="108"/>
      <c r="G305" s="110"/>
      <c r="H305" s="78"/>
      <c r="I305" s="78"/>
      <c r="J305" s="5"/>
      <c r="K305" s="6"/>
      <c r="L305" s="6"/>
      <c r="M305" s="6"/>
      <c r="N305" s="6"/>
      <c r="O305" s="6"/>
      <c r="P305" s="6"/>
      <c r="Q305" s="6"/>
      <c r="R305" s="6"/>
      <c r="S305" s="6"/>
      <c r="T305" s="6"/>
      <c r="U305" s="6"/>
      <c r="V305" s="6"/>
      <c r="W305" s="6"/>
      <c r="X305" s="6"/>
      <c r="Y305" s="6"/>
      <c r="Z305" s="6"/>
    </row>
    <row r="306" ht="39.75" hidden="1" customHeight="1">
      <c r="A306" s="218" t="s">
        <v>1249</v>
      </c>
      <c r="B306" s="99" t="s">
        <v>1255</v>
      </c>
      <c r="C306" s="3"/>
      <c r="D306" s="3"/>
      <c r="E306" s="3"/>
      <c r="F306" s="3"/>
      <c r="G306" s="4"/>
      <c r="H306" s="78"/>
      <c r="I306" s="78"/>
      <c r="J306" s="5"/>
      <c r="K306" s="6"/>
      <c r="L306" s="6"/>
      <c r="M306" s="6"/>
      <c r="N306" s="6"/>
      <c r="O306" s="6"/>
      <c r="P306" s="6"/>
      <c r="Q306" s="6"/>
      <c r="R306" s="6"/>
      <c r="S306" s="6"/>
      <c r="T306" s="6"/>
      <c r="U306" s="6"/>
      <c r="V306" s="6"/>
      <c r="W306" s="6"/>
      <c r="X306" s="6"/>
      <c r="Y306" s="6"/>
      <c r="Z306" s="6"/>
    </row>
    <row r="307" ht="31.5" hidden="1" customHeight="1">
      <c r="A307" s="120" t="s">
        <v>1259</v>
      </c>
      <c r="B307" s="122" t="s">
        <v>1260</v>
      </c>
      <c r="C307" s="108"/>
      <c r="D307" s="108"/>
      <c r="E307" s="113"/>
      <c r="F307" s="108"/>
      <c r="G307" s="110"/>
      <c r="H307" s="78"/>
      <c r="I307" s="78"/>
      <c r="J307" s="5"/>
      <c r="K307" s="6"/>
      <c r="L307" s="6"/>
      <c r="M307" s="6"/>
      <c r="N307" s="6"/>
      <c r="O307" s="6"/>
      <c r="P307" s="6"/>
      <c r="Q307" s="6"/>
      <c r="R307" s="6"/>
      <c r="S307" s="6"/>
      <c r="T307" s="6"/>
      <c r="U307" s="6"/>
      <c r="V307" s="6"/>
      <c r="W307" s="6"/>
      <c r="X307" s="6"/>
      <c r="Y307" s="6"/>
      <c r="Z307" s="6"/>
    </row>
    <row r="308" ht="47.25" hidden="1" customHeight="1">
      <c r="A308" s="120" t="s">
        <v>1261</v>
      </c>
      <c r="B308" s="122" t="s">
        <v>1262</v>
      </c>
      <c r="C308" s="108"/>
      <c r="D308" s="108"/>
      <c r="E308" s="113"/>
      <c r="F308" s="108"/>
      <c r="G308" s="110"/>
      <c r="H308" s="78"/>
      <c r="I308" s="78"/>
      <c r="J308" s="5"/>
      <c r="K308" s="6"/>
      <c r="L308" s="6"/>
      <c r="M308" s="6"/>
      <c r="N308" s="6"/>
      <c r="O308" s="6"/>
      <c r="P308" s="6"/>
      <c r="Q308" s="6"/>
      <c r="R308" s="6"/>
      <c r="S308" s="6"/>
      <c r="T308" s="6"/>
      <c r="U308" s="6"/>
      <c r="V308" s="6"/>
      <c r="W308" s="6"/>
      <c r="X308" s="6"/>
      <c r="Y308" s="6"/>
      <c r="Z308" s="6"/>
    </row>
    <row r="309" ht="39.75" hidden="1" customHeight="1">
      <c r="A309" s="217" t="s">
        <v>1263</v>
      </c>
      <c r="B309" s="99" t="s">
        <v>1264</v>
      </c>
      <c r="C309" s="3"/>
      <c r="D309" s="3"/>
      <c r="E309" s="3"/>
      <c r="F309" s="3"/>
      <c r="G309" s="4"/>
      <c r="H309" s="78"/>
      <c r="I309" s="78"/>
      <c r="J309" s="5"/>
      <c r="K309" s="6"/>
      <c r="L309" s="6"/>
      <c r="M309" s="6"/>
      <c r="N309" s="6"/>
      <c r="O309" s="6"/>
      <c r="P309" s="6"/>
      <c r="Q309" s="6"/>
      <c r="R309" s="6"/>
      <c r="S309" s="6"/>
      <c r="T309" s="6"/>
      <c r="U309" s="6"/>
      <c r="V309" s="6"/>
      <c r="W309" s="6"/>
      <c r="X309" s="6"/>
      <c r="Y309" s="6"/>
      <c r="Z309" s="6"/>
    </row>
    <row r="310" ht="47.25" hidden="1" customHeight="1">
      <c r="A310" s="120" t="s">
        <v>1265</v>
      </c>
      <c r="B310" s="122" t="s">
        <v>1266</v>
      </c>
      <c r="C310" s="108"/>
      <c r="D310" s="108"/>
      <c r="E310" s="113"/>
      <c r="F310" s="108"/>
      <c r="G310" s="110"/>
      <c r="H310" s="78"/>
      <c r="I310" s="78"/>
      <c r="J310" s="5"/>
      <c r="K310" s="6"/>
      <c r="L310" s="6"/>
      <c r="M310" s="6"/>
      <c r="N310" s="6"/>
      <c r="O310" s="6"/>
      <c r="P310" s="6"/>
      <c r="Q310" s="6"/>
      <c r="R310" s="6"/>
      <c r="S310" s="6"/>
      <c r="T310" s="6"/>
      <c r="U310" s="6"/>
      <c r="V310" s="6"/>
      <c r="W310" s="6"/>
      <c r="X310" s="6"/>
      <c r="Y310" s="6"/>
      <c r="Z310" s="6"/>
    </row>
    <row r="311" ht="47.25" hidden="1" customHeight="1">
      <c r="A311" s="120" t="s">
        <v>1267</v>
      </c>
      <c r="B311" s="122" t="s">
        <v>1268</v>
      </c>
      <c r="C311" s="108"/>
      <c r="D311" s="108"/>
      <c r="E311" s="113"/>
      <c r="F311" s="108"/>
      <c r="G311" s="110"/>
      <c r="H311" s="78"/>
      <c r="I311" s="78"/>
      <c r="J311" s="5"/>
      <c r="K311" s="6"/>
      <c r="L311" s="6"/>
      <c r="M311" s="6"/>
      <c r="N311" s="6"/>
      <c r="O311" s="6"/>
      <c r="P311" s="6"/>
      <c r="Q311" s="6"/>
      <c r="R311" s="6"/>
      <c r="S311" s="6"/>
      <c r="T311" s="6"/>
      <c r="U311" s="6"/>
      <c r="V311" s="6"/>
      <c r="W311" s="6"/>
      <c r="X311" s="6"/>
      <c r="Y311" s="6"/>
      <c r="Z311" s="6"/>
    </row>
    <row r="312" ht="47.25" hidden="1" customHeight="1">
      <c r="A312" s="120" t="s">
        <v>1270</v>
      </c>
      <c r="B312" s="172" t="s">
        <v>1271</v>
      </c>
      <c r="C312" s="108"/>
      <c r="D312" s="108"/>
      <c r="E312" s="113"/>
      <c r="F312" s="108"/>
      <c r="G312" s="110"/>
      <c r="H312" s="78"/>
      <c r="I312" s="78"/>
      <c r="J312" s="5"/>
      <c r="K312" s="6"/>
      <c r="L312" s="6"/>
      <c r="M312" s="6"/>
      <c r="N312" s="6"/>
      <c r="O312" s="6"/>
      <c r="P312" s="6"/>
      <c r="Q312" s="6"/>
      <c r="R312" s="6"/>
      <c r="S312" s="6"/>
      <c r="T312" s="6"/>
      <c r="U312" s="6"/>
      <c r="V312" s="6"/>
      <c r="W312" s="6"/>
      <c r="X312" s="6"/>
      <c r="Y312" s="6"/>
      <c r="Z312" s="6"/>
    </row>
    <row r="313" ht="39.75" customHeight="1">
      <c r="A313" s="152" t="s">
        <v>1273</v>
      </c>
      <c r="B313" s="99" t="s">
        <v>1274</v>
      </c>
      <c r="C313" s="3"/>
      <c r="D313" s="3"/>
      <c r="E313" s="3"/>
      <c r="F313" s="3"/>
      <c r="G313" s="4"/>
      <c r="H313" s="78">
        <f>SUM(D314:D317)</f>
        <v>8</v>
      </c>
      <c r="I313" s="78">
        <f>COUNT(D314:D317)*2</f>
        <v>8</v>
      </c>
      <c r="J313" s="5"/>
      <c r="K313" s="6"/>
      <c r="L313" s="6"/>
      <c r="M313" s="6"/>
      <c r="N313" s="6"/>
      <c r="O313" s="6"/>
      <c r="P313" s="6"/>
      <c r="Q313" s="6"/>
      <c r="R313" s="6"/>
      <c r="S313" s="6"/>
      <c r="T313" s="6"/>
      <c r="U313" s="6"/>
      <c r="V313" s="6"/>
      <c r="W313" s="6"/>
      <c r="X313" s="6"/>
      <c r="Y313" s="6"/>
      <c r="Z313" s="6"/>
    </row>
    <row r="314" ht="45.0" customHeight="1">
      <c r="A314" s="104" t="s">
        <v>1278</v>
      </c>
      <c r="B314" s="122" t="s">
        <v>1279</v>
      </c>
      <c r="C314" s="122" t="s">
        <v>3134</v>
      </c>
      <c r="D314" s="108">
        <v>2.0</v>
      </c>
      <c r="E314" s="113" t="s">
        <v>473</v>
      </c>
      <c r="F314" s="108"/>
      <c r="G314" s="110"/>
      <c r="H314" s="78"/>
      <c r="I314" s="78"/>
      <c r="J314" s="5"/>
      <c r="K314" s="6"/>
      <c r="L314" s="6"/>
      <c r="M314" s="6"/>
      <c r="N314" s="6"/>
      <c r="O314" s="6"/>
      <c r="P314" s="6"/>
      <c r="Q314" s="6"/>
      <c r="R314" s="6"/>
      <c r="S314" s="6"/>
      <c r="T314" s="6"/>
      <c r="U314" s="6"/>
      <c r="V314" s="6"/>
      <c r="W314" s="6"/>
      <c r="X314" s="6"/>
      <c r="Y314" s="6"/>
      <c r="Z314" s="6"/>
    </row>
    <row r="315" ht="47.25" customHeight="1">
      <c r="A315" s="104" t="s">
        <v>1282</v>
      </c>
      <c r="B315" s="122" t="s">
        <v>1283</v>
      </c>
      <c r="C315" s="115" t="s">
        <v>1285</v>
      </c>
      <c r="D315" s="108">
        <v>2.0</v>
      </c>
      <c r="E315" s="113" t="s">
        <v>1062</v>
      </c>
      <c r="F315" s="115" t="s">
        <v>1286</v>
      </c>
      <c r="G315" s="110"/>
      <c r="H315" s="78"/>
      <c r="I315" s="78"/>
      <c r="J315" s="5"/>
      <c r="K315" s="6"/>
      <c r="L315" s="6"/>
      <c r="M315" s="6"/>
      <c r="N315" s="6"/>
      <c r="O315" s="6"/>
      <c r="P315" s="6"/>
      <c r="Q315" s="6"/>
      <c r="R315" s="6"/>
      <c r="S315" s="6"/>
      <c r="T315" s="6"/>
      <c r="U315" s="6"/>
      <c r="V315" s="6"/>
      <c r="W315" s="6"/>
      <c r="X315" s="6"/>
      <c r="Y315" s="6"/>
      <c r="Z315" s="6"/>
    </row>
    <row r="316" ht="15.75" customHeight="1">
      <c r="A316" s="104"/>
      <c r="B316" s="122"/>
      <c r="C316" s="115" t="s">
        <v>1289</v>
      </c>
      <c r="D316" s="108">
        <v>2.0</v>
      </c>
      <c r="E316" s="113" t="s">
        <v>473</v>
      </c>
      <c r="F316" s="113"/>
      <c r="G316" s="110"/>
      <c r="H316" s="78"/>
      <c r="I316" s="78"/>
      <c r="J316" s="5"/>
      <c r="K316" s="6"/>
      <c r="L316" s="6"/>
      <c r="M316" s="6"/>
      <c r="N316" s="6"/>
      <c r="O316" s="6"/>
      <c r="P316" s="6"/>
      <c r="Q316" s="6"/>
      <c r="R316" s="6"/>
      <c r="S316" s="6"/>
      <c r="T316" s="6"/>
      <c r="U316" s="6"/>
      <c r="V316" s="6"/>
      <c r="W316" s="6"/>
      <c r="X316" s="6"/>
      <c r="Y316" s="6"/>
      <c r="Z316" s="6"/>
    </row>
    <row r="317" ht="63.0" customHeight="1">
      <c r="A317" s="104" t="s">
        <v>1290</v>
      </c>
      <c r="B317" s="122" t="s">
        <v>1291</v>
      </c>
      <c r="C317" s="134" t="s">
        <v>1292</v>
      </c>
      <c r="D317" s="108">
        <v>2.0</v>
      </c>
      <c r="E317" s="113" t="s">
        <v>331</v>
      </c>
      <c r="F317" s="134"/>
      <c r="G317" s="110"/>
      <c r="H317" s="78"/>
      <c r="I317" s="78"/>
      <c r="J317" s="5"/>
      <c r="K317" s="6"/>
      <c r="L317" s="6"/>
      <c r="M317" s="6"/>
      <c r="N317" s="6"/>
      <c r="O317" s="6"/>
      <c r="P317" s="6"/>
      <c r="Q317" s="6"/>
      <c r="R317" s="6"/>
      <c r="S317" s="6"/>
      <c r="T317" s="6"/>
      <c r="U317" s="6"/>
      <c r="V317" s="6"/>
      <c r="W317" s="6"/>
      <c r="X317" s="6"/>
      <c r="Y317" s="6"/>
      <c r="Z317" s="6"/>
    </row>
    <row r="318" ht="39.75" customHeight="1">
      <c r="A318" s="96" t="s">
        <v>1293</v>
      </c>
      <c r="B318" s="99" t="s">
        <v>1295</v>
      </c>
      <c r="C318" s="3"/>
      <c r="D318" s="3"/>
      <c r="E318" s="3"/>
      <c r="F318" s="3"/>
      <c r="G318" s="4"/>
      <c r="H318" s="78">
        <f>SUM(D319)</f>
        <v>0</v>
      </c>
      <c r="I318" s="78">
        <f>COUNT(D319)*2</f>
        <v>2</v>
      </c>
      <c r="J318" s="5"/>
      <c r="K318" s="6"/>
      <c r="L318" s="6"/>
      <c r="M318" s="6"/>
      <c r="N318" s="6"/>
      <c r="O318" s="6"/>
      <c r="P318" s="6"/>
      <c r="Q318" s="6"/>
      <c r="R318" s="6"/>
      <c r="S318" s="6"/>
      <c r="T318" s="6"/>
      <c r="U318" s="6"/>
      <c r="V318" s="6"/>
      <c r="W318" s="6"/>
      <c r="X318" s="6"/>
      <c r="Y318" s="6"/>
      <c r="Z318" s="6"/>
    </row>
    <row r="319" ht="45.0" customHeight="1">
      <c r="A319" s="104" t="s">
        <v>1296</v>
      </c>
      <c r="B319" s="210" t="s">
        <v>1297</v>
      </c>
      <c r="C319" s="134" t="s">
        <v>1299</v>
      </c>
      <c r="D319" s="108">
        <v>0.0</v>
      </c>
      <c r="E319" s="113" t="s">
        <v>158</v>
      </c>
      <c r="F319" s="110" t="s">
        <v>1306</v>
      </c>
      <c r="G319" s="110"/>
      <c r="H319" s="78"/>
      <c r="I319" s="78"/>
      <c r="J319" s="5"/>
      <c r="K319" s="6"/>
      <c r="L319" s="6"/>
      <c r="M319" s="6"/>
      <c r="N319" s="6"/>
      <c r="O319" s="6"/>
      <c r="P319" s="6"/>
      <c r="Q319" s="6"/>
      <c r="R319" s="6"/>
      <c r="S319" s="6"/>
      <c r="T319" s="6"/>
      <c r="U319" s="6"/>
      <c r="V319" s="6"/>
      <c r="W319" s="6"/>
      <c r="X319" s="6"/>
      <c r="Y319" s="6"/>
      <c r="Z319" s="6"/>
    </row>
    <row r="320" ht="30.0" hidden="1" customHeight="1">
      <c r="A320" s="120" t="s">
        <v>1301</v>
      </c>
      <c r="B320" s="210" t="s">
        <v>1302</v>
      </c>
      <c r="C320" s="108"/>
      <c r="D320" s="108"/>
      <c r="E320" s="113"/>
      <c r="F320" s="108"/>
      <c r="G320" s="110"/>
      <c r="H320" s="78"/>
      <c r="I320" s="78"/>
      <c r="J320" s="5"/>
      <c r="K320" s="6"/>
      <c r="L320" s="6"/>
      <c r="M320" s="6"/>
      <c r="N320" s="6"/>
      <c r="O320" s="6"/>
      <c r="P320" s="6"/>
      <c r="Q320" s="6"/>
      <c r="R320" s="6"/>
      <c r="S320" s="6"/>
      <c r="T320" s="6"/>
      <c r="U320" s="6"/>
      <c r="V320" s="6"/>
      <c r="W320" s="6"/>
      <c r="X320" s="6"/>
      <c r="Y320" s="6"/>
      <c r="Z320" s="6"/>
    </row>
    <row r="321" ht="18.75" customHeight="1">
      <c r="A321" s="223"/>
      <c r="B321" s="105" t="s">
        <v>1304</v>
      </c>
      <c r="C321" s="3"/>
      <c r="D321" s="3"/>
      <c r="E321" s="3"/>
      <c r="F321" s="3"/>
      <c r="G321" s="97"/>
      <c r="H321" s="78">
        <f t="shared" ref="H321:I321" si="5">H327+H330+H337+H344+H347+H352+H364+H383+H390+H394+H409+H420+H434+H447+H463</f>
        <v>119</v>
      </c>
      <c r="I321" s="78">
        <f t="shared" si="5"/>
        <v>170</v>
      </c>
      <c r="J321" s="5"/>
      <c r="K321" s="6"/>
      <c r="L321" s="6"/>
      <c r="M321" s="6"/>
      <c r="N321" s="6"/>
      <c r="O321" s="6"/>
      <c r="P321" s="6"/>
      <c r="Q321" s="6"/>
      <c r="R321" s="6"/>
      <c r="S321" s="6"/>
      <c r="T321" s="6"/>
      <c r="U321" s="6"/>
      <c r="V321" s="6"/>
      <c r="W321" s="6"/>
      <c r="X321" s="6"/>
      <c r="Y321" s="6"/>
      <c r="Z321" s="6"/>
    </row>
    <row r="322" ht="39.75" hidden="1" customHeight="1">
      <c r="A322" s="217" t="s">
        <v>1308</v>
      </c>
      <c r="B322" s="99" t="s">
        <v>1309</v>
      </c>
      <c r="C322" s="3"/>
      <c r="D322" s="3"/>
      <c r="E322" s="3"/>
      <c r="F322" s="3"/>
      <c r="G322" s="4"/>
      <c r="H322" s="78"/>
      <c r="I322" s="78"/>
      <c r="J322" s="5"/>
      <c r="K322" s="6"/>
      <c r="L322" s="6"/>
      <c r="M322" s="6"/>
      <c r="N322" s="6"/>
      <c r="O322" s="6"/>
      <c r="P322" s="6"/>
      <c r="Q322" s="6"/>
      <c r="R322" s="6"/>
      <c r="S322" s="6"/>
      <c r="T322" s="6"/>
      <c r="U322" s="6"/>
      <c r="V322" s="6"/>
      <c r="W322" s="6"/>
      <c r="X322" s="6"/>
      <c r="Y322" s="6"/>
      <c r="Z322" s="6"/>
    </row>
    <row r="323" ht="31.5" hidden="1" customHeight="1">
      <c r="A323" s="120" t="s">
        <v>1310</v>
      </c>
      <c r="B323" s="106" t="s">
        <v>1311</v>
      </c>
      <c r="C323" s="110"/>
      <c r="D323" s="108"/>
      <c r="E323" s="113"/>
      <c r="F323" s="108"/>
      <c r="G323" s="110"/>
      <c r="H323" s="78"/>
      <c r="I323" s="78"/>
      <c r="J323" s="5"/>
      <c r="K323" s="6"/>
      <c r="L323" s="6"/>
      <c r="M323" s="6"/>
      <c r="N323" s="6"/>
      <c r="O323" s="6"/>
      <c r="P323" s="6"/>
      <c r="Q323" s="6"/>
      <c r="R323" s="6"/>
      <c r="S323" s="6"/>
      <c r="T323" s="6"/>
      <c r="U323" s="6"/>
      <c r="V323" s="6"/>
      <c r="W323" s="6"/>
      <c r="X323" s="6"/>
      <c r="Y323" s="6"/>
      <c r="Z323" s="6"/>
    </row>
    <row r="324" ht="63.0" hidden="1" customHeight="1">
      <c r="A324" s="120" t="s">
        <v>1317</v>
      </c>
      <c r="B324" s="106" t="s">
        <v>1318</v>
      </c>
      <c r="C324" s="122"/>
      <c r="D324" s="108"/>
      <c r="E324" s="113"/>
      <c r="F324" s="108"/>
      <c r="G324" s="110"/>
      <c r="H324" s="78"/>
      <c r="I324" s="78"/>
      <c r="J324" s="5"/>
      <c r="K324" s="6"/>
      <c r="L324" s="6"/>
      <c r="M324" s="6"/>
      <c r="N324" s="6"/>
      <c r="O324" s="6"/>
      <c r="P324" s="6"/>
      <c r="Q324" s="6"/>
      <c r="R324" s="6"/>
      <c r="S324" s="6"/>
      <c r="T324" s="6"/>
      <c r="U324" s="6"/>
      <c r="V324" s="6"/>
      <c r="W324" s="6"/>
      <c r="X324" s="6"/>
      <c r="Y324" s="6"/>
      <c r="Z324" s="6"/>
    </row>
    <row r="325" ht="31.5" hidden="1" customHeight="1">
      <c r="A325" s="120" t="s">
        <v>1326</v>
      </c>
      <c r="B325" s="106" t="s">
        <v>1328</v>
      </c>
      <c r="C325" s="108"/>
      <c r="D325" s="108"/>
      <c r="E325" s="113"/>
      <c r="F325" s="108"/>
      <c r="G325" s="110"/>
      <c r="H325" s="78"/>
      <c r="I325" s="78"/>
      <c r="J325" s="5"/>
      <c r="K325" s="6"/>
      <c r="L325" s="6"/>
      <c r="M325" s="6"/>
      <c r="N325" s="6"/>
      <c r="O325" s="6"/>
      <c r="P325" s="6"/>
      <c r="Q325" s="6"/>
      <c r="R325" s="6"/>
      <c r="S325" s="6"/>
      <c r="T325" s="6"/>
      <c r="U325" s="6"/>
      <c r="V325" s="6"/>
      <c r="W325" s="6"/>
      <c r="X325" s="6"/>
      <c r="Y325" s="6"/>
      <c r="Z325" s="6"/>
    </row>
    <row r="326" ht="47.25" hidden="1" customHeight="1">
      <c r="A326" s="120" t="s">
        <v>1341</v>
      </c>
      <c r="B326" s="106" t="s">
        <v>1342</v>
      </c>
      <c r="C326" s="108"/>
      <c r="D326" s="108"/>
      <c r="E326" s="113"/>
      <c r="F326" s="108"/>
      <c r="G326" s="110"/>
      <c r="H326" s="78"/>
      <c r="I326" s="78"/>
      <c r="J326" s="5"/>
      <c r="K326" s="6"/>
      <c r="L326" s="6"/>
      <c r="M326" s="6"/>
      <c r="N326" s="6"/>
      <c r="O326" s="6"/>
      <c r="P326" s="6"/>
      <c r="Q326" s="6"/>
      <c r="R326" s="6"/>
      <c r="S326" s="6"/>
      <c r="T326" s="6"/>
      <c r="U326" s="6"/>
      <c r="V326" s="6"/>
      <c r="W326" s="6"/>
      <c r="X326" s="6"/>
      <c r="Y326" s="6"/>
      <c r="Z326" s="6"/>
    </row>
    <row r="327" ht="39.75" customHeight="1">
      <c r="A327" s="152" t="s">
        <v>1344</v>
      </c>
      <c r="B327" s="99" t="s">
        <v>1345</v>
      </c>
      <c r="C327" s="3"/>
      <c r="D327" s="3"/>
      <c r="E327" s="3"/>
      <c r="F327" s="3"/>
      <c r="G327" s="4"/>
      <c r="H327" s="78">
        <f>SUM(D328)</f>
        <v>2</v>
      </c>
      <c r="I327" s="78">
        <f>COUNT(D328)*2</f>
        <v>2</v>
      </c>
      <c r="J327" s="5"/>
      <c r="K327" s="6"/>
      <c r="L327" s="6"/>
      <c r="M327" s="6"/>
      <c r="N327" s="6"/>
      <c r="O327" s="6"/>
      <c r="P327" s="6"/>
      <c r="Q327" s="6"/>
      <c r="R327" s="6"/>
      <c r="S327" s="6"/>
      <c r="T327" s="6"/>
      <c r="U327" s="6"/>
      <c r="V327" s="6"/>
      <c r="W327" s="6"/>
      <c r="X327" s="6"/>
      <c r="Y327" s="6"/>
      <c r="Z327" s="6"/>
    </row>
    <row r="328" ht="45.0" customHeight="1">
      <c r="A328" s="104" t="s">
        <v>1347</v>
      </c>
      <c r="B328" s="122" t="s">
        <v>1348</v>
      </c>
      <c r="C328" s="134" t="s">
        <v>4188</v>
      </c>
      <c r="D328" s="415">
        <v>2.0</v>
      </c>
      <c r="E328" s="121" t="s">
        <v>1062</v>
      </c>
      <c r="F328" s="178" t="s">
        <v>4189</v>
      </c>
      <c r="G328" s="110"/>
      <c r="H328" s="78"/>
      <c r="I328" s="78"/>
      <c r="J328" s="5"/>
      <c r="K328" s="6"/>
      <c r="L328" s="6"/>
      <c r="M328" s="6"/>
      <c r="N328" s="6"/>
      <c r="O328" s="6"/>
      <c r="P328" s="6"/>
      <c r="Q328" s="6"/>
      <c r="R328" s="6"/>
      <c r="S328" s="6"/>
      <c r="T328" s="6"/>
      <c r="U328" s="6"/>
      <c r="V328" s="6"/>
      <c r="W328" s="6"/>
      <c r="X328" s="6"/>
      <c r="Y328" s="6"/>
      <c r="Z328" s="6"/>
    </row>
    <row r="329" ht="31.5" hidden="1" customHeight="1">
      <c r="A329" s="120" t="s">
        <v>1355</v>
      </c>
      <c r="B329" s="122" t="s">
        <v>1356</v>
      </c>
      <c r="C329" s="108"/>
      <c r="D329" s="108"/>
      <c r="E329" s="113"/>
      <c r="F329" s="108"/>
      <c r="G329" s="110"/>
      <c r="H329" s="78"/>
      <c r="I329" s="78"/>
      <c r="J329" s="5"/>
      <c r="K329" s="6"/>
      <c r="L329" s="6"/>
      <c r="M329" s="6"/>
      <c r="N329" s="6"/>
      <c r="O329" s="6"/>
      <c r="P329" s="6"/>
      <c r="Q329" s="6"/>
      <c r="R329" s="6"/>
      <c r="S329" s="6"/>
      <c r="T329" s="6"/>
      <c r="U329" s="6"/>
      <c r="V329" s="6"/>
      <c r="W329" s="6"/>
      <c r="X329" s="6"/>
      <c r="Y329" s="6"/>
      <c r="Z329" s="6"/>
    </row>
    <row r="330" ht="39.75" customHeight="1">
      <c r="A330" s="152" t="s">
        <v>1360</v>
      </c>
      <c r="B330" s="99" t="s">
        <v>1361</v>
      </c>
      <c r="C330" s="3"/>
      <c r="D330" s="3"/>
      <c r="E330" s="3"/>
      <c r="F330" s="3"/>
      <c r="G330" s="4"/>
      <c r="H330" s="78">
        <f>SUM(D331:D335)</f>
        <v>4</v>
      </c>
      <c r="I330" s="78">
        <f>COUNT(D331:D335)*2</f>
        <v>6</v>
      </c>
      <c r="J330" s="5"/>
      <c r="K330" s="6"/>
      <c r="L330" s="6"/>
      <c r="M330" s="6"/>
      <c r="N330" s="6"/>
      <c r="O330" s="6"/>
      <c r="P330" s="6"/>
      <c r="Q330" s="6"/>
      <c r="R330" s="6"/>
      <c r="S330" s="6"/>
      <c r="T330" s="6"/>
      <c r="U330" s="6"/>
      <c r="V330" s="6"/>
      <c r="W330" s="6"/>
      <c r="X330" s="6"/>
      <c r="Y330" s="6"/>
      <c r="Z330" s="6"/>
    </row>
    <row r="331" ht="47.25" customHeight="1">
      <c r="A331" s="104" t="s">
        <v>1373</v>
      </c>
      <c r="B331" s="122" t="s">
        <v>1374</v>
      </c>
      <c r="C331" s="134" t="s">
        <v>4192</v>
      </c>
      <c r="D331" s="108">
        <v>1.0</v>
      </c>
      <c r="E331" s="121" t="s">
        <v>158</v>
      </c>
      <c r="F331" s="108"/>
      <c r="G331" s="110" t="s">
        <v>4193</v>
      </c>
      <c r="H331" s="78"/>
      <c r="I331" s="78"/>
      <c r="J331" s="5"/>
      <c r="K331" s="6"/>
      <c r="L331" s="6"/>
      <c r="M331" s="6"/>
      <c r="N331" s="6"/>
      <c r="O331" s="6"/>
      <c r="P331" s="6"/>
      <c r="Q331" s="6"/>
      <c r="R331" s="6"/>
      <c r="S331" s="6"/>
      <c r="T331" s="6"/>
      <c r="U331" s="6"/>
      <c r="V331" s="6"/>
      <c r="W331" s="6"/>
      <c r="X331" s="6"/>
      <c r="Y331" s="6"/>
      <c r="Z331" s="6"/>
    </row>
    <row r="332" ht="63.0" customHeight="1">
      <c r="A332" s="223"/>
      <c r="B332" s="122"/>
      <c r="C332" s="106" t="s">
        <v>1409</v>
      </c>
      <c r="D332" s="108">
        <v>1.0</v>
      </c>
      <c r="E332" s="121" t="s">
        <v>1062</v>
      </c>
      <c r="F332" s="108"/>
      <c r="G332" s="110" t="s">
        <v>4195</v>
      </c>
      <c r="H332" s="78"/>
      <c r="I332" s="78"/>
      <c r="J332" s="5"/>
      <c r="K332" s="6"/>
      <c r="L332" s="6"/>
      <c r="M332" s="6"/>
      <c r="N332" s="6"/>
      <c r="O332" s="6"/>
      <c r="P332" s="6"/>
      <c r="Q332" s="6"/>
      <c r="R332" s="6"/>
      <c r="S332" s="6"/>
      <c r="T332" s="6"/>
      <c r="U332" s="6"/>
      <c r="V332" s="6"/>
      <c r="W332" s="6"/>
      <c r="X332" s="6"/>
      <c r="Y332" s="6"/>
      <c r="Z332" s="6"/>
    </row>
    <row r="333" ht="63.0" hidden="1" customHeight="1">
      <c r="A333" s="120" t="s">
        <v>1382</v>
      </c>
      <c r="B333" s="110" t="s">
        <v>1383</v>
      </c>
      <c r="C333" s="122"/>
      <c r="D333" s="108"/>
      <c r="E333" s="113"/>
      <c r="F333" s="108"/>
      <c r="G333" s="110"/>
      <c r="H333" s="78"/>
      <c r="I333" s="78"/>
      <c r="J333" s="5"/>
      <c r="K333" s="6"/>
      <c r="L333" s="6"/>
      <c r="M333" s="6"/>
      <c r="N333" s="6"/>
      <c r="O333" s="6"/>
      <c r="P333" s="6"/>
      <c r="Q333" s="6"/>
      <c r="R333" s="6"/>
      <c r="S333" s="6"/>
      <c r="T333" s="6"/>
      <c r="U333" s="6"/>
      <c r="V333" s="6"/>
      <c r="W333" s="6"/>
      <c r="X333" s="6"/>
      <c r="Y333" s="6"/>
      <c r="Z333" s="6"/>
    </row>
    <row r="334" ht="47.25" hidden="1" customHeight="1">
      <c r="A334" s="232"/>
      <c r="B334" s="122"/>
      <c r="C334" s="170"/>
      <c r="D334" s="108"/>
      <c r="E334" s="113"/>
      <c r="F334" s="108"/>
      <c r="G334" s="110"/>
      <c r="H334" s="78"/>
      <c r="I334" s="78"/>
      <c r="J334" s="5"/>
      <c r="K334" s="6"/>
      <c r="L334" s="6"/>
      <c r="M334" s="6"/>
      <c r="N334" s="6"/>
      <c r="O334" s="6"/>
      <c r="P334" s="6"/>
      <c r="Q334" s="6"/>
      <c r="R334" s="6"/>
      <c r="S334" s="6"/>
      <c r="T334" s="6"/>
      <c r="U334" s="6"/>
      <c r="V334" s="6"/>
      <c r="W334" s="6"/>
      <c r="X334" s="6"/>
      <c r="Y334" s="6"/>
      <c r="Z334" s="6"/>
    </row>
    <row r="335" ht="31.5" customHeight="1">
      <c r="A335" s="104" t="s">
        <v>1397</v>
      </c>
      <c r="B335" s="122" t="s">
        <v>1398</v>
      </c>
      <c r="C335" s="134" t="s">
        <v>3205</v>
      </c>
      <c r="D335" s="108">
        <v>2.0</v>
      </c>
      <c r="E335" s="113" t="s">
        <v>1062</v>
      </c>
      <c r="F335" s="108"/>
      <c r="G335" s="110"/>
      <c r="H335" s="78"/>
      <c r="I335" s="78"/>
      <c r="J335" s="5"/>
      <c r="K335" s="6"/>
      <c r="L335" s="6"/>
      <c r="M335" s="6"/>
      <c r="N335" s="6"/>
      <c r="O335" s="6"/>
      <c r="P335" s="6"/>
      <c r="Q335" s="6"/>
      <c r="R335" s="6"/>
      <c r="S335" s="6"/>
      <c r="T335" s="6"/>
      <c r="U335" s="6"/>
      <c r="V335" s="6"/>
      <c r="W335" s="6"/>
      <c r="X335" s="6"/>
      <c r="Y335" s="6"/>
      <c r="Z335" s="6"/>
    </row>
    <row r="336" ht="47.25" hidden="1" customHeight="1">
      <c r="A336" s="120" t="s">
        <v>1401</v>
      </c>
      <c r="B336" s="122" t="s">
        <v>1402</v>
      </c>
      <c r="C336" s="108"/>
      <c r="D336" s="108"/>
      <c r="E336" s="113"/>
      <c r="F336" s="108"/>
      <c r="G336" s="110"/>
      <c r="H336" s="78"/>
      <c r="I336" s="78"/>
      <c r="J336" s="5"/>
      <c r="K336" s="6"/>
      <c r="L336" s="6"/>
      <c r="M336" s="6"/>
      <c r="N336" s="6"/>
      <c r="O336" s="6"/>
      <c r="P336" s="6"/>
      <c r="Q336" s="6"/>
      <c r="R336" s="6"/>
      <c r="S336" s="6"/>
      <c r="T336" s="6"/>
      <c r="U336" s="6"/>
      <c r="V336" s="6"/>
      <c r="W336" s="6"/>
      <c r="X336" s="6"/>
      <c r="Y336" s="6"/>
      <c r="Z336" s="6"/>
    </row>
    <row r="337" ht="39.75" customHeight="1">
      <c r="A337" s="152" t="s">
        <v>1404</v>
      </c>
      <c r="B337" s="99" t="s">
        <v>1405</v>
      </c>
      <c r="C337" s="3"/>
      <c r="D337" s="3"/>
      <c r="E337" s="3"/>
      <c r="F337" s="3"/>
      <c r="G337" s="4"/>
      <c r="H337" s="78">
        <f>SUM(D338:D343)</f>
        <v>6</v>
      </c>
      <c r="I337" s="78">
        <f>COUNT(D338:D343)*2</f>
        <v>10</v>
      </c>
      <c r="J337" s="5"/>
      <c r="K337" s="6"/>
      <c r="L337" s="6"/>
      <c r="M337" s="6"/>
      <c r="N337" s="6"/>
      <c r="O337" s="6"/>
      <c r="P337" s="6"/>
      <c r="Q337" s="6"/>
      <c r="R337" s="6"/>
      <c r="S337" s="6"/>
      <c r="T337" s="6"/>
      <c r="U337" s="6"/>
      <c r="V337" s="6"/>
      <c r="W337" s="6"/>
      <c r="X337" s="6"/>
      <c r="Y337" s="6"/>
      <c r="Z337" s="6"/>
    </row>
    <row r="338" ht="45.75" customHeight="1">
      <c r="A338" s="104" t="s">
        <v>1411</v>
      </c>
      <c r="B338" s="106" t="s">
        <v>1412</v>
      </c>
      <c r="C338" s="115" t="s">
        <v>1451</v>
      </c>
      <c r="D338" s="113">
        <v>1.0</v>
      </c>
      <c r="E338" s="113" t="s">
        <v>386</v>
      </c>
      <c r="F338" s="115" t="s">
        <v>4196</v>
      </c>
      <c r="G338" s="110" t="s">
        <v>4197</v>
      </c>
      <c r="H338" s="78"/>
      <c r="I338" s="78"/>
      <c r="J338" s="5"/>
      <c r="K338" s="6"/>
      <c r="L338" s="6"/>
      <c r="M338" s="6"/>
      <c r="N338" s="6"/>
      <c r="O338" s="6"/>
      <c r="P338" s="6"/>
      <c r="Q338" s="6"/>
      <c r="R338" s="6"/>
      <c r="S338" s="6"/>
      <c r="T338" s="6"/>
      <c r="U338" s="6"/>
      <c r="V338" s="6"/>
      <c r="W338" s="6"/>
      <c r="X338" s="6"/>
      <c r="Y338" s="6"/>
      <c r="Z338" s="6"/>
    </row>
    <row r="339" ht="45.0" customHeight="1">
      <c r="A339" s="104" t="s">
        <v>1416</v>
      </c>
      <c r="B339" s="115" t="s">
        <v>1418</v>
      </c>
      <c r="C339" s="106" t="s">
        <v>1453</v>
      </c>
      <c r="D339" s="113">
        <v>2.0</v>
      </c>
      <c r="E339" s="113" t="s">
        <v>158</v>
      </c>
      <c r="F339" s="115" t="s">
        <v>1454</v>
      </c>
      <c r="G339" s="110"/>
      <c r="H339" s="78"/>
      <c r="I339" s="78"/>
      <c r="J339" s="5"/>
      <c r="K339" s="6"/>
      <c r="L339" s="6"/>
      <c r="M339" s="6"/>
      <c r="N339" s="6"/>
      <c r="O339" s="6"/>
      <c r="P339" s="6"/>
      <c r="Q339" s="6"/>
      <c r="R339" s="6"/>
      <c r="S339" s="6"/>
      <c r="T339" s="6"/>
      <c r="U339" s="6"/>
      <c r="V339" s="6"/>
      <c r="W339" s="6"/>
      <c r="X339" s="6"/>
      <c r="Y339" s="6"/>
      <c r="Z339" s="6"/>
    </row>
    <row r="340" ht="47.25" customHeight="1">
      <c r="A340" s="104" t="s">
        <v>1423</v>
      </c>
      <c r="B340" s="106" t="s">
        <v>1424</v>
      </c>
      <c r="C340" s="115" t="s">
        <v>1459</v>
      </c>
      <c r="D340" s="113">
        <v>1.0</v>
      </c>
      <c r="E340" s="113" t="s">
        <v>158</v>
      </c>
      <c r="F340" s="108"/>
      <c r="G340" s="110" t="s">
        <v>4200</v>
      </c>
      <c r="H340" s="78"/>
      <c r="I340" s="78"/>
      <c r="J340" s="5"/>
      <c r="K340" s="6"/>
      <c r="L340" s="6"/>
      <c r="M340" s="6"/>
      <c r="N340" s="6"/>
      <c r="O340" s="6"/>
      <c r="P340" s="6"/>
      <c r="Q340" s="6"/>
      <c r="R340" s="6"/>
      <c r="S340" s="6"/>
      <c r="T340" s="6"/>
      <c r="U340" s="6"/>
      <c r="V340" s="6"/>
      <c r="W340" s="6"/>
      <c r="X340" s="6"/>
      <c r="Y340" s="6"/>
      <c r="Z340" s="6"/>
    </row>
    <row r="341" ht="47.25" customHeight="1">
      <c r="A341" s="104"/>
      <c r="B341" s="106"/>
      <c r="C341" s="115" t="s">
        <v>1463</v>
      </c>
      <c r="D341" s="113">
        <v>0.0</v>
      </c>
      <c r="E341" s="113" t="s">
        <v>1053</v>
      </c>
      <c r="F341" s="108"/>
      <c r="G341" s="110"/>
      <c r="H341" s="78"/>
      <c r="I341" s="78"/>
      <c r="J341" s="5"/>
      <c r="K341" s="6"/>
      <c r="L341" s="6"/>
      <c r="M341" s="6"/>
      <c r="N341" s="6"/>
      <c r="O341" s="6"/>
      <c r="P341" s="6"/>
      <c r="Q341" s="6"/>
      <c r="R341" s="6"/>
      <c r="S341" s="6"/>
      <c r="T341" s="6"/>
      <c r="U341" s="6"/>
      <c r="V341" s="6"/>
      <c r="W341" s="6"/>
      <c r="X341" s="6"/>
      <c r="Y341" s="6"/>
      <c r="Z341" s="6"/>
    </row>
    <row r="342" ht="15.75" hidden="1" customHeight="1">
      <c r="A342" s="120" t="s">
        <v>1427</v>
      </c>
      <c r="B342" s="106" t="s">
        <v>1428</v>
      </c>
      <c r="C342" s="108"/>
      <c r="D342" s="108"/>
      <c r="E342" s="113"/>
      <c r="F342" s="108"/>
      <c r="G342" s="110"/>
      <c r="H342" s="78"/>
      <c r="I342" s="78"/>
      <c r="J342" s="5"/>
      <c r="K342" s="6"/>
      <c r="L342" s="6"/>
      <c r="M342" s="6"/>
      <c r="N342" s="6"/>
      <c r="O342" s="6"/>
      <c r="P342" s="6"/>
      <c r="Q342" s="6"/>
      <c r="R342" s="6"/>
      <c r="S342" s="6"/>
      <c r="T342" s="6"/>
      <c r="U342" s="6"/>
      <c r="V342" s="6"/>
      <c r="W342" s="6"/>
      <c r="X342" s="6"/>
      <c r="Y342" s="6"/>
      <c r="Z342" s="6"/>
    </row>
    <row r="343" ht="31.5" customHeight="1">
      <c r="A343" s="104" t="s">
        <v>1430</v>
      </c>
      <c r="B343" s="106" t="s">
        <v>1431</v>
      </c>
      <c r="C343" s="106" t="s">
        <v>1472</v>
      </c>
      <c r="D343" s="113">
        <v>2.0</v>
      </c>
      <c r="E343" s="113" t="s">
        <v>1062</v>
      </c>
      <c r="F343" s="115" t="s">
        <v>1505</v>
      </c>
      <c r="G343" s="110"/>
      <c r="H343" s="78"/>
      <c r="I343" s="78"/>
      <c r="J343" s="5"/>
      <c r="K343" s="6"/>
      <c r="L343" s="6"/>
      <c r="M343" s="6"/>
      <c r="N343" s="6"/>
      <c r="O343" s="6"/>
      <c r="P343" s="6"/>
      <c r="Q343" s="6"/>
      <c r="R343" s="6"/>
      <c r="S343" s="6"/>
      <c r="T343" s="6"/>
      <c r="U343" s="6"/>
      <c r="V343" s="6"/>
      <c r="W343" s="6"/>
      <c r="X343" s="6"/>
      <c r="Y343" s="6"/>
      <c r="Z343" s="6"/>
    </row>
    <row r="344" ht="39.75" customHeight="1">
      <c r="A344" s="152" t="s">
        <v>1432</v>
      </c>
      <c r="B344" s="99" t="s">
        <v>1433</v>
      </c>
      <c r="C344" s="3"/>
      <c r="D344" s="3"/>
      <c r="E344" s="3"/>
      <c r="F344" s="3"/>
      <c r="G344" s="4"/>
      <c r="H344" s="78">
        <f>SUM(D345:D346)</f>
        <v>2</v>
      </c>
      <c r="I344" s="78">
        <f>COUNT(D345:D346)*2</f>
        <v>4</v>
      </c>
      <c r="J344" s="5"/>
      <c r="K344" s="6"/>
      <c r="L344" s="6"/>
      <c r="M344" s="6"/>
      <c r="N344" s="6"/>
      <c r="O344" s="6"/>
      <c r="P344" s="6"/>
      <c r="Q344" s="6"/>
      <c r="R344" s="6"/>
      <c r="S344" s="6"/>
      <c r="T344" s="6"/>
      <c r="U344" s="6"/>
      <c r="V344" s="6"/>
      <c r="W344" s="6"/>
      <c r="X344" s="6"/>
      <c r="Y344" s="6"/>
      <c r="Z344" s="6"/>
    </row>
    <row r="345" ht="30.0" customHeight="1">
      <c r="A345" s="104" t="s">
        <v>1441</v>
      </c>
      <c r="B345" s="115" t="s">
        <v>1442</v>
      </c>
      <c r="C345" s="159" t="s">
        <v>1506</v>
      </c>
      <c r="D345" s="108">
        <v>1.0</v>
      </c>
      <c r="E345" s="113" t="s">
        <v>386</v>
      </c>
      <c r="F345" s="110" t="s">
        <v>1510</v>
      </c>
      <c r="G345" s="110"/>
      <c r="H345" s="78"/>
      <c r="I345" s="78"/>
      <c r="J345" s="5"/>
      <c r="K345" s="6"/>
      <c r="L345" s="6"/>
      <c r="M345" s="6"/>
      <c r="N345" s="6"/>
      <c r="O345" s="6"/>
      <c r="P345" s="6"/>
      <c r="Q345" s="6"/>
      <c r="R345" s="6"/>
      <c r="S345" s="6"/>
      <c r="T345" s="6"/>
      <c r="U345" s="6"/>
      <c r="V345" s="6"/>
      <c r="W345" s="6"/>
      <c r="X345" s="6"/>
      <c r="Y345" s="6"/>
      <c r="Z345" s="6"/>
    </row>
    <row r="346" ht="30.0" customHeight="1">
      <c r="A346" s="104" t="s">
        <v>1444</v>
      </c>
      <c r="B346" s="115" t="s">
        <v>1445</v>
      </c>
      <c r="C346" s="115" t="s">
        <v>3336</v>
      </c>
      <c r="D346" s="108">
        <v>1.0</v>
      </c>
      <c r="E346" s="113" t="s">
        <v>386</v>
      </c>
      <c r="F346" s="158" t="s">
        <v>4203</v>
      </c>
      <c r="G346" s="110"/>
      <c r="H346" s="78"/>
      <c r="I346" s="78"/>
      <c r="J346" s="5"/>
      <c r="K346" s="6"/>
      <c r="L346" s="6"/>
      <c r="M346" s="6"/>
      <c r="N346" s="6"/>
      <c r="O346" s="6"/>
      <c r="P346" s="6"/>
      <c r="Q346" s="6"/>
      <c r="R346" s="6"/>
      <c r="S346" s="6"/>
      <c r="T346" s="6"/>
      <c r="U346" s="6"/>
      <c r="V346" s="6"/>
      <c r="W346" s="6"/>
      <c r="X346" s="6"/>
      <c r="Y346" s="6"/>
      <c r="Z346" s="6"/>
    </row>
    <row r="347" ht="39.75" customHeight="1">
      <c r="A347" s="152" t="s">
        <v>1448</v>
      </c>
      <c r="B347" s="99" t="s">
        <v>1449</v>
      </c>
      <c r="C347" s="3"/>
      <c r="D347" s="3"/>
      <c r="E347" s="3"/>
      <c r="F347" s="3"/>
      <c r="G347" s="4"/>
      <c r="H347" s="78">
        <f>SUM(D348:D351)</f>
        <v>2</v>
      </c>
      <c r="I347" s="78">
        <f>COUNT(D348:D351)*2</f>
        <v>6</v>
      </c>
      <c r="J347" s="5"/>
      <c r="K347" s="6"/>
      <c r="L347" s="6"/>
      <c r="M347" s="6"/>
      <c r="N347" s="6"/>
      <c r="O347" s="6"/>
      <c r="P347" s="6"/>
      <c r="Q347" s="6"/>
      <c r="R347" s="6"/>
      <c r="S347" s="6"/>
      <c r="T347" s="6"/>
      <c r="U347" s="6"/>
      <c r="V347" s="6"/>
      <c r="W347" s="6"/>
      <c r="X347" s="6"/>
      <c r="Y347" s="6"/>
      <c r="Z347" s="6"/>
    </row>
    <row r="348" ht="30.0" customHeight="1">
      <c r="A348" s="104" t="s">
        <v>1455</v>
      </c>
      <c r="B348" s="110" t="s">
        <v>1456</v>
      </c>
      <c r="C348" s="134" t="s">
        <v>3248</v>
      </c>
      <c r="D348" s="108">
        <v>2.0</v>
      </c>
      <c r="E348" s="113" t="s">
        <v>1053</v>
      </c>
      <c r="F348" s="108"/>
      <c r="G348" s="110"/>
      <c r="H348" s="78"/>
      <c r="I348" s="78"/>
      <c r="J348" s="5"/>
      <c r="K348" s="6"/>
      <c r="L348" s="6"/>
      <c r="M348" s="6"/>
      <c r="N348" s="6"/>
      <c r="O348" s="6"/>
      <c r="P348" s="6"/>
      <c r="Q348" s="6"/>
      <c r="R348" s="6"/>
      <c r="S348" s="6"/>
      <c r="T348" s="6"/>
      <c r="U348" s="6"/>
      <c r="V348" s="6"/>
      <c r="W348" s="6"/>
      <c r="X348" s="6"/>
      <c r="Y348" s="6"/>
      <c r="Z348" s="6"/>
    </row>
    <row r="349" ht="30.0" customHeight="1">
      <c r="A349" s="104" t="s">
        <v>1464</v>
      </c>
      <c r="B349" s="110" t="s">
        <v>1465</v>
      </c>
      <c r="C349" s="115" t="s">
        <v>1470</v>
      </c>
      <c r="D349" s="108">
        <v>0.0</v>
      </c>
      <c r="E349" s="113" t="s">
        <v>158</v>
      </c>
      <c r="F349" s="108"/>
      <c r="G349" s="110"/>
      <c r="H349" s="78"/>
      <c r="I349" s="78"/>
      <c r="J349" s="5"/>
      <c r="K349" s="6"/>
      <c r="L349" s="6"/>
      <c r="M349" s="6"/>
      <c r="N349" s="6"/>
      <c r="O349" s="6"/>
      <c r="P349" s="6"/>
      <c r="Q349" s="6"/>
      <c r="R349" s="6"/>
      <c r="S349" s="6"/>
      <c r="T349" s="6"/>
      <c r="U349" s="6"/>
      <c r="V349" s="6"/>
      <c r="W349" s="6"/>
      <c r="X349" s="6"/>
      <c r="Y349" s="6"/>
      <c r="Z349" s="6"/>
    </row>
    <row r="350" ht="30.0" customHeight="1">
      <c r="A350" s="104"/>
      <c r="B350" s="110"/>
      <c r="C350" s="115" t="s">
        <v>1545</v>
      </c>
      <c r="D350" s="108"/>
      <c r="E350" s="113" t="s">
        <v>1053</v>
      </c>
      <c r="F350" s="108"/>
      <c r="G350" s="110"/>
      <c r="H350" s="78"/>
      <c r="I350" s="78"/>
      <c r="J350" s="5"/>
      <c r="K350" s="6"/>
      <c r="L350" s="6"/>
      <c r="M350" s="6"/>
      <c r="N350" s="6"/>
      <c r="O350" s="6"/>
      <c r="P350" s="6"/>
      <c r="Q350" s="6"/>
      <c r="R350" s="6"/>
      <c r="S350" s="6"/>
      <c r="T350" s="6"/>
      <c r="U350" s="6"/>
      <c r="V350" s="6"/>
      <c r="W350" s="6"/>
      <c r="X350" s="6"/>
      <c r="Y350" s="6"/>
      <c r="Z350" s="6"/>
    </row>
    <row r="351" ht="30.0" customHeight="1">
      <c r="A351" s="104"/>
      <c r="B351" s="110"/>
      <c r="C351" s="115" t="s">
        <v>1473</v>
      </c>
      <c r="D351" s="108">
        <v>0.0</v>
      </c>
      <c r="E351" s="113" t="s">
        <v>114</v>
      </c>
      <c r="F351" s="108"/>
      <c r="G351" s="110"/>
      <c r="H351" s="78"/>
      <c r="I351" s="78"/>
      <c r="J351" s="5"/>
      <c r="K351" s="6"/>
      <c r="L351" s="6"/>
      <c r="M351" s="6"/>
      <c r="N351" s="6"/>
      <c r="O351" s="6"/>
      <c r="P351" s="6"/>
      <c r="Q351" s="6"/>
      <c r="R351" s="6"/>
      <c r="S351" s="6"/>
      <c r="T351" s="6"/>
      <c r="U351" s="6"/>
      <c r="V351" s="6"/>
      <c r="W351" s="6"/>
      <c r="X351" s="6"/>
      <c r="Y351" s="6"/>
      <c r="Z351" s="6"/>
    </row>
    <row r="352" ht="39.75" customHeight="1">
      <c r="A352" s="152" t="s">
        <v>1474</v>
      </c>
      <c r="B352" s="99" t="s">
        <v>1475</v>
      </c>
      <c r="C352" s="3"/>
      <c r="D352" s="3"/>
      <c r="E352" s="3"/>
      <c r="F352" s="3"/>
      <c r="G352" s="4"/>
      <c r="H352" s="78">
        <f>SUM(D353:D362)</f>
        <v>15</v>
      </c>
      <c r="I352" s="78">
        <f>COUNT(D353:D362)*2</f>
        <v>20</v>
      </c>
      <c r="J352" s="5"/>
      <c r="K352" s="6"/>
      <c r="L352" s="6"/>
      <c r="M352" s="6"/>
      <c r="N352" s="6"/>
      <c r="O352" s="6"/>
      <c r="P352" s="6"/>
      <c r="Q352" s="6"/>
      <c r="R352" s="6"/>
      <c r="S352" s="6"/>
      <c r="T352" s="6"/>
      <c r="U352" s="6"/>
      <c r="V352" s="6"/>
      <c r="W352" s="6"/>
      <c r="X352" s="6"/>
      <c r="Y352" s="6"/>
      <c r="Z352" s="6"/>
    </row>
    <row r="353" ht="60.0" customHeight="1">
      <c r="A353" s="104" t="s">
        <v>1484</v>
      </c>
      <c r="B353" s="106" t="s">
        <v>1485</v>
      </c>
      <c r="C353" s="115" t="s">
        <v>1569</v>
      </c>
      <c r="D353" s="108">
        <v>1.0</v>
      </c>
      <c r="E353" s="350" t="s">
        <v>114</v>
      </c>
      <c r="F353" s="115" t="s">
        <v>3387</v>
      </c>
      <c r="G353" s="110" t="s">
        <v>4215</v>
      </c>
      <c r="H353" s="78"/>
      <c r="I353" s="78"/>
      <c r="J353" s="5"/>
      <c r="K353" s="6"/>
      <c r="L353" s="6"/>
      <c r="M353" s="6"/>
      <c r="N353" s="6"/>
      <c r="O353" s="6"/>
      <c r="P353" s="6"/>
      <c r="Q353" s="6"/>
      <c r="R353" s="6"/>
      <c r="S353" s="6"/>
      <c r="T353" s="6"/>
      <c r="U353" s="6"/>
      <c r="V353" s="6"/>
      <c r="W353" s="6"/>
      <c r="X353" s="6"/>
      <c r="Y353" s="6"/>
      <c r="Z353" s="6"/>
    </row>
    <row r="354" ht="30.0" customHeight="1">
      <c r="A354" s="104"/>
      <c r="B354" s="106"/>
      <c r="C354" s="115" t="s">
        <v>1576</v>
      </c>
      <c r="D354" s="108">
        <v>1.0</v>
      </c>
      <c r="E354" s="350" t="s">
        <v>158</v>
      </c>
      <c r="F354" s="115" t="s">
        <v>1577</v>
      </c>
      <c r="G354" s="110" t="s">
        <v>4217</v>
      </c>
      <c r="H354" s="78"/>
      <c r="I354" s="78"/>
      <c r="J354" s="5"/>
      <c r="K354" s="6"/>
      <c r="L354" s="6"/>
      <c r="M354" s="6"/>
      <c r="N354" s="6"/>
      <c r="O354" s="6"/>
      <c r="P354" s="6"/>
      <c r="Q354" s="6"/>
      <c r="R354" s="6"/>
      <c r="S354" s="6"/>
      <c r="T354" s="6"/>
      <c r="U354" s="6"/>
      <c r="V354" s="6"/>
      <c r="W354" s="6"/>
      <c r="X354" s="6"/>
      <c r="Y354" s="6"/>
      <c r="Z354" s="6"/>
    </row>
    <row r="355" ht="30.0" customHeight="1">
      <c r="A355" s="104"/>
      <c r="B355" s="106"/>
      <c r="C355" s="115" t="s">
        <v>1579</v>
      </c>
      <c r="D355" s="108">
        <v>2.0</v>
      </c>
      <c r="E355" s="350" t="s">
        <v>158</v>
      </c>
      <c r="F355" s="115" t="s">
        <v>1580</v>
      </c>
      <c r="G355" s="110"/>
      <c r="H355" s="78"/>
      <c r="I355" s="78"/>
      <c r="J355" s="5"/>
      <c r="K355" s="6"/>
      <c r="L355" s="6"/>
      <c r="M355" s="6"/>
      <c r="N355" s="6"/>
      <c r="O355" s="6"/>
      <c r="P355" s="6"/>
      <c r="Q355" s="6"/>
      <c r="R355" s="6"/>
      <c r="S355" s="6"/>
      <c r="T355" s="6"/>
      <c r="U355" s="6"/>
      <c r="V355" s="6"/>
      <c r="W355" s="6"/>
      <c r="X355" s="6"/>
      <c r="Y355" s="6"/>
      <c r="Z355" s="6"/>
    </row>
    <row r="356" ht="63.0" customHeight="1">
      <c r="A356" s="104" t="s">
        <v>1487</v>
      </c>
      <c r="B356" s="106" t="s">
        <v>1488</v>
      </c>
      <c r="C356" s="106" t="s">
        <v>1490</v>
      </c>
      <c r="D356" s="108">
        <v>1.0</v>
      </c>
      <c r="E356" s="350" t="s">
        <v>1053</v>
      </c>
      <c r="F356" s="108"/>
      <c r="G356" s="110" t="s">
        <v>2760</v>
      </c>
      <c r="H356" s="78"/>
      <c r="I356" s="78"/>
      <c r="J356" s="5"/>
      <c r="K356" s="6"/>
      <c r="L356" s="6"/>
      <c r="M356" s="6"/>
      <c r="N356" s="6"/>
      <c r="O356" s="6"/>
      <c r="P356" s="6"/>
      <c r="Q356" s="6"/>
      <c r="R356" s="6"/>
      <c r="S356" s="6"/>
      <c r="T356" s="6"/>
      <c r="U356" s="6"/>
      <c r="V356" s="6"/>
      <c r="W356" s="6"/>
      <c r="X356" s="6"/>
      <c r="Y356" s="6"/>
      <c r="Z356" s="6"/>
    </row>
    <row r="357" ht="45.0" customHeight="1">
      <c r="A357" s="104"/>
      <c r="B357" s="106"/>
      <c r="C357" s="115" t="s">
        <v>1492</v>
      </c>
      <c r="D357" s="108">
        <v>1.0</v>
      </c>
      <c r="E357" s="350" t="s">
        <v>1062</v>
      </c>
      <c r="F357" s="108"/>
      <c r="G357" s="110" t="s">
        <v>448</v>
      </c>
      <c r="H357" s="78"/>
      <c r="I357" s="78"/>
      <c r="J357" s="5"/>
      <c r="K357" s="6"/>
      <c r="L357" s="6"/>
      <c r="M357" s="6"/>
      <c r="N357" s="6"/>
      <c r="O357" s="6"/>
      <c r="P357" s="6"/>
      <c r="Q357" s="6"/>
      <c r="R357" s="6"/>
      <c r="S357" s="6"/>
      <c r="T357" s="6"/>
      <c r="U357" s="6"/>
      <c r="V357" s="6"/>
      <c r="W357" s="6"/>
      <c r="X357" s="6"/>
      <c r="Y357" s="6"/>
      <c r="Z357" s="6"/>
    </row>
    <row r="358" ht="75.0" customHeight="1">
      <c r="A358" s="104" t="s">
        <v>1493</v>
      </c>
      <c r="B358" s="106" t="s">
        <v>1494</v>
      </c>
      <c r="C358" s="228" t="s">
        <v>1495</v>
      </c>
      <c r="D358" s="108">
        <v>2.0</v>
      </c>
      <c r="E358" s="350" t="s">
        <v>386</v>
      </c>
      <c r="F358" s="115"/>
      <c r="G358" s="110"/>
      <c r="H358" s="78"/>
      <c r="I358" s="78"/>
      <c r="J358" s="5"/>
      <c r="K358" s="6"/>
      <c r="L358" s="6"/>
      <c r="M358" s="6"/>
      <c r="N358" s="6"/>
      <c r="O358" s="6"/>
      <c r="P358" s="6"/>
      <c r="Q358" s="6"/>
      <c r="R358" s="6"/>
      <c r="S358" s="6"/>
      <c r="T358" s="6"/>
      <c r="U358" s="6"/>
      <c r="V358" s="6"/>
      <c r="W358" s="6"/>
      <c r="X358" s="6"/>
      <c r="Y358" s="6"/>
      <c r="Z358" s="6"/>
    </row>
    <row r="359" ht="63.0" customHeight="1">
      <c r="A359" s="104"/>
      <c r="B359" s="106"/>
      <c r="C359" s="115" t="s">
        <v>1502</v>
      </c>
      <c r="D359" s="108">
        <v>2.0</v>
      </c>
      <c r="E359" s="350" t="s">
        <v>331</v>
      </c>
      <c r="F359" s="115" t="s">
        <v>1504</v>
      </c>
      <c r="G359" s="110"/>
      <c r="H359" s="78"/>
      <c r="I359" s="78"/>
      <c r="J359" s="5"/>
      <c r="K359" s="6"/>
      <c r="L359" s="6"/>
      <c r="M359" s="6"/>
      <c r="N359" s="6"/>
      <c r="O359" s="6"/>
      <c r="P359" s="6"/>
      <c r="Q359" s="6"/>
      <c r="R359" s="6"/>
      <c r="S359" s="6"/>
      <c r="T359" s="6"/>
      <c r="U359" s="6"/>
      <c r="V359" s="6"/>
      <c r="W359" s="6"/>
      <c r="X359" s="6"/>
      <c r="Y359" s="6"/>
      <c r="Z359" s="6"/>
    </row>
    <row r="360" ht="63.0" customHeight="1">
      <c r="A360" s="104"/>
      <c r="B360" s="106"/>
      <c r="C360" s="115" t="s">
        <v>1507</v>
      </c>
      <c r="D360" s="108">
        <v>2.0</v>
      </c>
      <c r="E360" s="350" t="s">
        <v>331</v>
      </c>
      <c r="F360" s="110" t="s">
        <v>1509</v>
      </c>
      <c r="G360" s="110"/>
      <c r="H360" s="78"/>
      <c r="I360" s="78"/>
      <c r="J360" s="5"/>
      <c r="K360" s="6"/>
      <c r="L360" s="6"/>
      <c r="M360" s="6"/>
      <c r="N360" s="6"/>
      <c r="O360" s="6"/>
      <c r="P360" s="6"/>
      <c r="Q360" s="6"/>
      <c r="R360" s="6"/>
      <c r="S360" s="6"/>
      <c r="T360" s="6"/>
      <c r="U360" s="6"/>
      <c r="V360" s="6"/>
      <c r="W360" s="6"/>
      <c r="X360" s="6"/>
      <c r="Y360" s="6"/>
      <c r="Z360" s="6"/>
    </row>
    <row r="361" ht="63.0" customHeight="1">
      <c r="A361" s="104"/>
      <c r="B361" s="106"/>
      <c r="C361" s="115" t="s">
        <v>1511</v>
      </c>
      <c r="D361" s="108">
        <v>1.0</v>
      </c>
      <c r="E361" s="350" t="s">
        <v>1062</v>
      </c>
      <c r="F361" s="115"/>
      <c r="G361" s="110" t="s">
        <v>4220</v>
      </c>
      <c r="H361" s="78"/>
      <c r="I361" s="78"/>
      <c r="J361" s="5"/>
      <c r="K361" s="6"/>
      <c r="L361" s="6"/>
      <c r="M361" s="6"/>
      <c r="N361" s="6"/>
      <c r="O361" s="6"/>
      <c r="P361" s="6"/>
      <c r="Q361" s="6"/>
      <c r="R361" s="6"/>
      <c r="S361" s="6"/>
      <c r="T361" s="6"/>
      <c r="U361" s="6"/>
      <c r="V361" s="6"/>
      <c r="W361" s="6"/>
      <c r="X361" s="6"/>
      <c r="Y361" s="6"/>
      <c r="Z361" s="6"/>
    </row>
    <row r="362" ht="63.0" customHeight="1">
      <c r="A362" s="104" t="s">
        <v>1512</v>
      </c>
      <c r="B362" s="106" t="s">
        <v>1514</v>
      </c>
      <c r="C362" s="248" t="s">
        <v>1594</v>
      </c>
      <c r="D362" s="108">
        <v>2.0</v>
      </c>
      <c r="E362" s="18" t="s">
        <v>114</v>
      </c>
      <c r="F362" s="108"/>
      <c r="G362" s="110"/>
      <c r="H362" s="78"/>
      <c r="I362" s="78"/>
      <c r="J362" s="5"/>
      <c r="K362" s="6"/>
      <c r="L362" s="6"/>
      <c r="M362" s="6"/>
      <c r="N362" s="6"/>
      <c r="O362" s="6"/>
      <c r="P362" s="6"/>
      <c r="Q362" s="6"/>
      <c r="R362" s="6"/>
      <c r="S362" s="6"/>
      <c r="T362" s="6"/>
      <c r="U362" s="6"/>
      <c r="V362" s="6"/>
      <c r="W362" s="6"/>
      <c r="X362" s="6"/>
      <c r="Y362" s="6"/>
      <c r="Z362" s="6"/>
    </row>
    <row r="363" ht="31.5" hidden="1" customHeight="1">
      <c r="A363" s="120" t="s">
        <v>1516</v>
      </c>
      <c r="B363" s="106" t="s">
        <v>1517</v>
      </c>
      <c r="C363" s="108"/>
      <c r="D363" s="108"/>
      <c r="E363" s="113"/>
      <c r="F363" s="108"/>
      <c r="G363" s="110"/>
      <c r="H363" s="78"/>
      <c r="I363" s="78"/>
      <c r="J363" s="5"/>
      <c r="K363" s="6"/>
      <c r="L363" s="6"/>
      <c r="M363" s="6"/>
      <c r="N363" s="6"/>
      <c r="O363" s="6"/>
      <c r="P363" s="6"/>
      <c r="Q363" s="6"/>
      <c r="R363" s="6"/>
      <c r="S363" s="6"/>
      <c r="T363" s="6"/>
      <c r="U363" s="6"/>
      <c r="V363" s="6"/>
      <c r="W363" s="6"/>
      <c r="X363" s="6"/>
      <c r="Y363" s="6"/>
      <c r="Z363" s="6"/>
    </row>
    <row r="364" ht="39.75" customHeight="1">
      <c r="A364" s="152" t="s">
        <v>1521</v>
      </c>
      <c r="B364" s="99" t="s">
        <v>1522</v>
      </c>
      <c r="C364" s="3"/>
      <c r="D364" s="3"/>
      <c r="E364" s="3"/>
      <c r="F364" s="3"/>
      <c r="G364" s="4"/>
      <c r="H364" s="78">
        <f>SUM(D365:D373)</f>
        <v>11</v>
      </c>
      <c r="I364" s="78">
        <f>COUNT(D365:D373)*2</f>
        <v>16</v>
      </c>
      <c r="J364" s="5"/>
      <c r="K364" s="6"/>
      <c r="L364" s="6"/>
      <c r="M364" s="6"/>
      <c r="N364" s="6"/>
      <c r="O364" s="6"/>
      <c r="P364" s="6"/>
      <c r="Q364" s="6"/>
      <c r="R364" s="6"/>
      <c r="S364" s="6"/>
      <c r="T364" s="6"/>
      <c r="U364" s="6"/>
      <c r="V364" s="6"/>
      <c r="W364" s="6"/>
      <c r="X364" s="6"/>
      <c r="Y364" s="6"/>
      <c r="Z364" s="6"/>
    </row>
    <row r="365" ht="47.25" customHeight="1">
      <c r="A365" s="104" t="s">
        <v>1530</v>
      </c>
      <c r="B365" s="106" t="s">
        <v>1531</v>
      </c>
      <c r="C365" s="110" t="s">
        <v>4232</v>
      </c>
      <c r="D365" s="108">
        <v>1.0</v>
      </c>
      <c r="E365" s="113" t="s">
        <v>1053</v>
      </c>
      <c r="F365" s="134" t="s">
        <v>4233</v>
      </c>
      <c r="G365" s="110" t="s">
        <v>4234</v>
      </c>
      <c r="H365" s="78"/>
      <c r="I365" s="78"/>
      <c r="J365" s="5"/>
      <c r="K365" s="6"/>
      <c r="L365" s="6"/>
      <c r="M365" s="6"/>
      <c r="N365" s="6"/>
      <c r="O365" s="6"/>
      <c r="P365" s="6"/>
      <c r="Q365" s="6"/>
      <c r="R365" s="6"/>
      <c r="S365" s="6"/>
      <c r="T365" s="6"/>
      <c r="U365" s="6"/>
      <c r="V365" s="6"/>
      <c r="W365" s="6"/>
      <c r="X365" s="6"/>
      <c r="Y365" s="6"/>
      <c r="Z365" s="6"/>
    </row>
    <row r="366" ht="47.25" customHeight="1">
      <c r="A366" s="104" t="s">
        <v>1533</v>
      </c>
      <c r="B366" s="106" t="s">
        <v>1534</v>
      </c>
      <c r="C366" s="115" t="s">
        <v>1624</v>
      </c>
      <c r="D366" s="108">
        <v>2.0</v>
      </c>
      <c r="E366" s="113" t="s">
        <v>1053</v>
      </c>
      <c r="F366" s="115" t="s">
        <v>1618</v>
      </c>
      <c r="G366" s="110"/>
      <c r="H366" s="78"/>
      <c r="I366" s="78"/>
      <c r="J366" s="5"/>
      <c r="K366" s="6"/>
      <c r="L366" s="6"/>
      <c r="M366" s="6"/>
      <c r="N366" s="6"/>
      <c r="O366" s="6"/>
      <c r="P366" s="6"/>
      <c r="Q366" s="6"/>
      <c r="R366" s="6"/>
      <c r="S366" s="6"/>
      <c r="T366" s="6"/>
      <c r="U366" s="6"/>
      <c r="V366" s="6"/>
      <c r="W366" s="6"/>
      <c r="X366" s="6"/>
      <c r="Y366" s="6"/>
      <c r="Z366" s="6"/>
    </row>
    <row r="367" ht="31.5" hidden="1" customHeight="1">
      <c r="A367" s="120" t="s">
        <v>1536</v>
      </c>
      <c r="B367" s="106" t="s">
        <v>1538</v>
      </c>
      <c r="C367" s="115"/>
      <c r="D367" s="108"/>
      <c r="E367" s="113"/>
      <c r="F367" s="115"/>
      <c r="G367" s="110"/>
      <c r="H367" s="78"/>
      <c r="I367" s="78"/>
      <c r="J367" s="5"/>
      <c r="K367" s="6"/>
      <c r="L367" s="6"/>
      <c r="M367" s="6"/>
      <c r="N367" s="6"/>
      <c r="O367" s="6"/>
      <c r="P367" s="6"/>
      <c r="Q367" s="6"/>
      <c r="R367" s="6"/>
      <c r="S367" s="6"/>
      <c r="T367" s="6"/>
      <c r="U367" s="6"/>
      <c r="V367" s="6"/>
      <c r="W367" s="6"/>
      <c r="X367" s="6"/>
      <c r="Y367" s="6"/>
      <c r="Z367" s="6"/>
    </row>
    <row r="368" ht="31.5" customHeight="1">
      <c r="A368" s="104" t="s">
        <v>1539</v>
      </c>
      <c r="B368" s="150" t="s">
        <v>1540</v>
      </c>
      <c r="C368" s="134" t="s">
        <v>4235</v>
      </c>
      <c r="D368" s="108">
        <v>2.0</v>
      </c>
      <c r="E368" s="113" t="s">
        <v>1053</v>
      </c>
      <c r="F368" s="110" t="s">
        <v>4237</v>
      </c>
      <c r="G368" s="110"/>
      <c r="H368" s="78"/>
      <c r="I368" s="78"/>
      <c r="J368" s="5"/>
      <c r="K368" s="6"/>
      <c r="L368" s="6"/>
      <c r="M368" s="6"/>
      <c r="N368" s="6"/>
      <c r="O368" s="6"/>
      <c r="P368" s="6"/>
      <c r="Q368" s="6"/>
      <c r="R368" s="6"/>
      <c r="S368" s="6"/>
      <c r="T368" s="6"/>
      <c r="U368" s="6"/>
      <c r="V368" s="6"/>
      <c r="W368" s="6"/>
      <c r="X368" s="6"/>
      <c r="Y368" s="6"/>
      <c r="Z368" s="6"/>
    </row>
    <row r="369" ht="31.5" customHeight="1">
      <c r="A369" s="104"/>
      <c r="B369" s="150"/>
      <c r="C369" s="134" t="s">
        <v>4240</v>
      </c>
      <c r="D369" s="108">
        <v>2.0</v>
      </c>
      <c r="E369" s="113" t="s">
        <v>1053</v>
      </c>
      <c r="F369" s="108"/>
      <c r="G369" s="110"/>
      <c r="H369" s="78"/>
      <c r="I369" s="78"/>
      <c r="J369" s="5"/>
      <c r="K369" s="6"/>
      <c r="L369" s="6"/>
      <c r="M369" s="6"/>
      <c r="N369" s="6"/>
      <c r="O369" s="6"/>
      <c r="P369" s="6"/>
      <c r="Q369" s="6"/>
      <c r="R369" s="6"/>
      <c r="S369" s="6"/>
      <c r="T369" s="6"/>
      <c r="U369" s="6"/>
      <c r="V369" s="6"/>
      <c r="W369" s="6"/>
      <c r="X369" s="6"/>
      <c r="Y369" s="6"/>
      <c r="Z369" s="6"/>
    </row>
    <row r="370" ht="31.5" customHeight="1">
      <c r="A370" s="104" t="s">
        <v>1542</v>
      </c>
      <c r="B370" s="106" t="s">
        <v>1543</v>
      </c>
      <c r="C370" s="134" t="s">
        <v>1647</v>
      </c>
      <c r="D370" s="108">
        <v>1.0</v>
      </c>
      <c r="E370" s="113" t="s">
        <v>366</v>
      </c>
      <c r="F370" s="134" t="s">
        <v>4247</v>
      </c>
      <c r="G370" s="408" t="s">
        <v>4248</v>
      </c>
      <c r="H370" s="78"/>
      <c r="I370" s="78"/>
      <c r="J370" s="5"/>
      <c r="K370" s="6"/>
      <c r="L370" s="6"/>
      <c r="M370" s="6"/>
      <c r="N370" s="6"/>
      <c r="O370" s="6"/>
      <c r="P370" s="6"/>
      <c r="Q370" s="6"/>
      <c r="R370" s="6"/>
      <c r="S370" s="6"/>
      <c r="T370" s="6"/>
      <c r="U370" s="6"/>
      <c r="V370" s="6"/>
      <c r="W370" s="6"/>
      <c r="X370" s="6"/>
      <c r="Y370" s="6"/>
      <c r="Z370" s="6"/>
    </row>
    <row r="371" ht="45.0" customHeight="1">
      <c r="A371" s="104" t="s">
        <v>1546</v>
      </c>
      <c r="B371" s="106" t="s">
        <v>1547</v>
      </c>
      <c r="C371" s="134" t="s">
        <v>1655</v>
      </c>
      <c r="D371" s="108">
        <v>1.0</v>
      </c>
      <c r="E371" s="113" t="s">
        <v>1053</v>
      </c>
      <c r="F371" s="110" t="s">
        <v>4249</v>
      </c>
      <c r="G371" s="110" t="s">
        <v>4250</v>
      </c>
      <c r="H371" s="78"/>
      <c r="I371" s="78"/>
      <c r="J371" s="5"/>
      <c r="K371" s="6"/>
      <c r="L371" s="6"/>
      <c r="M371" s="6"/>
      <c r="N371" s="6"/>
      <c r="O371" s="6"/>
      <c r="P371" s="6"/>
      <c r="Q371" s="6"/>
      <c r="R371" s="6"/>
      <c r="S371" s="6"/>
      <c r="T371" s="6"/>
      <c r="U371" s="6"/>
      <c r="V371" s="6"/>
      <c r="W371" s="6"/>
      <c r="X371" s="6"/>
      <c r="Y371" s="6"/>
      <c r="Z371" s="6"/>
    </row>
    <row r="372" ht="30.0" customHeight="1">
      <c r="A372" s="104"/>
      <c r="B372" s="106"/>
      <c r="C372" s="110" t="s">
        <v>1552</v>
      </c>
      <c r="D372" s="108">
        <v>1.0</v>
      </c>
      <c r="E372" s="113" t="s">
        <v>1053</v>
      </c>
      <c r="F372" s="108"/>
      <c r="G372" s="110" t="s">
        <v>4251</v>
      </c>
      <c r="H372" s="78"/>
      <c r="I372" s="78"/>
      <c r="J372" s="5"/>
      <c r="K372" s="6"/>
      <c r="L372" s="6"/>
      <c r="M372" s="6"/>
      <c r="N372" s="6"/>
      <c r="O372" s="6"/>
      <c r="P372" s="6"/>
      <c r="Q372" s="6"/>
      <c r="R372" s="6"/>
      <c r="S372" s="6"/>
      <c r="T372" s="6"/>
      <c r="U372" s="6"/>
      <c r="V372" s="6"/>
      <c r="W372" s="6"/>
      <c r="X372" s="6"/>
      <c r="Y372" s="6"/>
      <c r="Z372" s="6"/>
    </row>
    <row r="373" ht="47.25" customHeight="1">
      <c r="A373" s="104" t="s">
        <v>1553</v>
      </c>
      <c r="B373" s="106" t="s">
        <v>1554</v>
      </c>
      <c r="C373" s="216" t="s">
        <v>3296</v>
      </c>
      <c r="D373" s="108">
        <v>1.0</v>
      </c>
      <c r="E373" s="113" t="s">
        <v>1053</v>
      </c>
      <c r="F373" s="108"/>
      <c r="G373" s="110" t="s">
        <v>3921</v>
      </c>
      <c r="H373" s="78"/>
      <c r="I373" s="78"/>
      <c r="J373" s="5"/>
      <c r="K373" s="6"/>
      <c r="L373" s="6"/>
      <c r="M373" s="6"/>
      <c r="N373" s="6"/>
      <c r="O373" s="6"/>
      <c r="P373" s="6"/>
      <c r="Q373" s="6"/>
      <c r="R373" s="6"/>
      <c r="S373" s="6"/>
      <c r="T373" s="6"/>
      <c r="U373" s="6"/>
      <c r="V373" s="6"/>
      <c r="W373" s="6"/>
      <c r="X373" s="6"/>
      <c r="Y373" s="6"/>
      <c r="Z373" s="6"/>
    </row>
    <row r="374" ht="39.75" hidden="1" customHeight="1">
      <c r="A374" s="217" t="s">
        <v>1557</v>
      </c>
      <c r="B374" s="99" t="s">
        <v>1558</v>
      </c>
      <c r="C374" s="3"/>
      <c r="D374" s="3"/>
      <c r="E374" s="3"/>
      <c r="F374" s="3"/>
      <c r="G374" s="4"/>
      <c r="H374" s="78"/>
      <c r="I374" s="78"/>
      <c r="J374" s="5"/>
      <c r="K374" s="6"/>
      <c r="L374" s="6"/>
      <c r="M374" s="6"/>
      <c r="N374" s="6"/>
      <c r="O374" s="6"/>
      <c r="P374" s="6"/>
      <c r="Q374" s="6"/>
      <c r="R374" s="6"/>
      <c r="S374" s="6"/>
      <c r="T374" s="6"/>
      <c r="U374" s="6"/>
      <c r="V374" s="6"/>
      <c r="W374" s="6"/>
      <c r="X374" s="6"/>
      <c r="Y374" s="6"/>
      <c r="Z374" s="6"/>
    </row>
    <row r="375" ht="31.5" hidden="1" customHeight="1">
      <c r="A375" s="120" t="s">
        <v>1561</v>
      </c>
      <c r="B375" s="106" t="s">
        <v>1562</v>
      </c>
      <c r="C375" s="108"/>
      <c r="D375" s="108"/>
      <c r="E375" s="113"/>
      <c r="F375" s="108"/>
      <c r="G375" s="110"/>
      <c r="H375" s="78"/>
      <c r="I375" s="78"/>
      <c r="J375" s="5"/>
      <c r="K375" s="6"/>
      <c r="L375" s="6"/>
      <c r="M375" s="6"/>
      <c r="N375" s="6"/>
      <c r="O375" s="6"/>
      <c r="P375" s="6"/>
      <c r="Q375" s="6"/>
      <c r="R375" s="6"/>
      <c r="S375" s="6"/>
      <c r="T375" s="6"/>
      <c r="U375" s="6"/>
      <c r="V375" s="6"/>
      <c r="W375" s="6"/>
      <c r="X375" s="6"/>
      <c r="Y375" s="6"/>
      <c r="Z375" s="6"/>
    </row>
    <row r="376" ht="47.25" hidden="1" customHeight="1">
      <c r="A376" s="120" t="s">
        <v>1563</v>
      </c>
      <c r="B376" s="106" t="s">
        <v>1564</v>
      </c>
      <c r="C376" s="108"/>
      <c r="D376" s="108"/>
      <c r="E376" s="113"/>
      <c r="F376" s="108"/>
      <c r="G376" s="110"/>
      <c r="H376" s="78"/>
      <c r="I376" s="78"/>
      <c r="J376" s="5"/>
      <c r="K376" s="6"/>
      <c r="L376" s="6"/>
      <c r="M376" s="6"/>
      <c r="N376" s="6"/>
      <c r="O376" s="6"/>
      <c r="P376" s="6"/>
      <c r="Q376" s="6"/>
      <c r="R376" s="6"/>
      <c r="S376" s="6"/>
      <c r="T376" s="6"/>
      <c r="U376" s="6"/>
      <c r="V376" s="6"/>
      <c r="W376" s="6"/>
      <c r="X376" s="6"/>
      <c r="Y376" s="6"/>
      <c r="Z376" s="6"/>
    </row>
    <row r="377" ht="31.5" hidden="1" customHeight="1">
      <c r="A377" s="120" t="s">
        <v>1565</v>
      </c>
      <c r="B377" s="106" t="s">
        <v>1566</v>
      </c>
      <c r="C377" s="108"/>
      <c r="D377" s="108"/>
      <c r="E377" s="113"/>
      <c r="F377" s="108"/>
      <c r="G377" s="110"/>
      <c r="H377" s="78"/>
      <c r="I377" s="78"/>
      <c r="J377" s="5"/>
      <c r="K377" s="6"/>
      <c r="L377" s="6"/>
      <c r="M377" s="6"/>
      <c r="N377" s="6"/>
      <c r="O377" s="6"/>
      <c r="P377" s="6"/>
      <c r="Q377" s="6"/>
      <c r="R377" s="6"/>
      <c r="S377" s="6"/>
      <c r="T377" s="6"/>
      <c r="U377" s="6"/>
      <c r="V377" s="6"/>
      <c r="W377" s="6"/>
      <c r="X377" s="6"/>
      <c r="Y377" s="6"/>
      <c r="Z377" s="6"/>
    </row>
    <row r="378" ht="63.0" hidden="1" customHeight="1">
      <c r="A378" s="120" t="s">
        <v>1568</v>
      </c>
      <c r="B378" s="106" t="s">
        <v>1570</v>
      </c>
      <c r="C378" s="108"/>
      <c r="D378" s="108"/>
      <c r="E378" s="113"/>
      <c r="F378" s="108"/>
      <c r="G378" s="110"/>
      <c r="H378" s="78"/>
      <c r="I378" s="78"/>
      <c r="J378" s="5"/>
      <c r="K378" s="6"/>
      <c r="L378" s="6"/>
      <c r="M378" s="6"/>
      <c r="N378" s="6"/>
      <c r="O378" s="6"/>
      <c r="P378" s="6"/>
      <c r="Q378" s="6"/>
      <c r="R378" s="6"/>
      <c r="S378" s="6"/>
      <c r="T378" s="6"/>
      <c r="U378" s="6"/>
      <c r="V378" s="6"/>
      <c r="W378" s="6"/>
      <c r="X378" s="6"/>
      <c r="Y378" s="6"/>
      <c r="Z378" s="6"/>
    </row>
    <row r="379" ht="39.75" hidden="1" customHeight="1">
      <c r="A379" s="217" t="s">
        <v>1572</v>
      </c>
      <c r="B379" s="99" t="s">
        <v>1574</v>
      </c>
      <c r="C379" s="3"/>
      <c r="D379" s="3"/>
      <c r="E379" s="3"/>
      <c r="F379" s="3"/>
      <c r="G379" s="4"/>
      <c r="H379" s="78"/>
      <c r="I379" s="78"/>
      <c r="J379" s="5"/>
      <c r="K379" s="6"/>
      <c r="L379" s="6"/>
      <c r="M379" s="6"/>
      <c r="N379" s="6"/>
      <c r="O379" s="6"/>
      <c r="P379" s="6"/>
      <c r="Q379" s="6"/>
      <c r="R379" s="6"/>
      <c r="S379" s="6"/>
      <c r="T379" s="6"/>
      <c r="U379" s="6"/>
      <c r="V379" s="6"/>
      <c r="W379" s="6"/>
      <c r="X379" s="6"/>
      <c r="Y379" s="6"/>
      <c r="Z379" s="6"/>
    </row>
    <row r="380" ht="60.0" hidden="1" customHeight="1">
      <c r="A380" s="120" t="s">
        <v>1581</v>
      </c>
      <c r="B380" s="110" t="s">
        <v>1582</v>
      </c>
      <c r="C380" s="108"/>
      <c r="D380" s="108"/>
      <c r="E380" s="113"/>
      <c r="F380" s="108"/>
      <c r="G380" s="110"/>
      <c r="H380" s="78"/>
      <c r="I380" s="78"/>
      <c r="J380" s="5"/>
      <c r="K380" s="6"/>
      <c r="L380" s="6"/>
      <c r="M380" s="6"/>
      <c r="N380" s="6"/>
      <c r="O380" s="6"/>
      <c r="P380" s="6"/>
      <c r="Q380" s="6"/>
      <c r="R380" s="6"/>
      <c r="S380" s="6"/>
      <c r="T380" s="6"/>
      <c r="U380" s="6"/>
      <c r="V380" s="6"/>
      <c r="W380" s="6"/>
      <c r="X380" s="6"/>
      <c r="Y380" s="6"/>
      <c r="Z380" s="6"/>
    </row>
    <row r="381" ht="45.0" hidden="1" customHeight="1">
      <c r="A381" s="120" t="s">
        <v>1583</v>
      </c>
      <c r="B381" s="110" t="s">
        <v>1584</v>
      </c>
      <c r="C381" s="108"/>
      <c r="D381" s="108"/>
      <c r="E381" s="113"/>
      <c r="F381" s="108"/>
      <c r="G381" s="110"/>
      <c r="H381" s="78"/>
      <c r="I381" s="78"/>
      <c r="J381" s="5"/>
      <c r="K381" s="6"/>
      <c r="L381" s="6"/>
      <c r="M381" s="6"/>
      <c r="N381" s="6"/>
      <c r="O381" s="6"/>
      <c r="P381" s="6"/>
      <c r="Q381" s="6"/>
      <c r="R381" s="6"/>
      <c r="S381" s="6"/>
      <c r="T381" s="6"/>
      <c r="U381" s="6"/>
      <c r="V381" s="6"/>
      <c r="W381" s="6"/>
      <c r="X381" s="6"/>
      <c r="Y381" s="6"/>
      <c r="Z381" s="6"/>
    </row>
    <row r="382" ht="78.75" hidden="1" customHeight="1">
      <c r="A382" s="120" t="s">
        <v>1587</v>
      </c>
      <c r="B382" s="122" t="s">
        <v>1690</v>
      </c>
      <c r="C382" s="108"/>
      <c r="D382" s="108"/>
      <c r="E382" s="113"/>
      <c r="F382" s="108"/>
      <c r="G382" s="110"/>
      <c r="H382" s="78"/>
      <c r="I382" s="78"/>
      <c r="J382" s="5"/>
      <c r="K382" s="6"/>
      <c r="L382" s="6"/>
      <c r="M382" s="6"/>
      <c r="N382" s="6"/>
      <c r="O382" s="6"/>
      <c r="P382" s="6"/>
      <c r="Q382" s="6"/>
      <c r="R382" s="6"/>
      <c r="S382" s="6"/>
      <c r="T382" s="6"/>
      <c r="U382" s="6"/>
      <c r="V382" s="6"/>
      <c r="W382" s="6"/>
      <c r="X382" s="6"/>
      <c r="Y382" s="6"/>
      <c r="Z382" s="6"/>
    </row>
    <row r="383" ht="39.75" customHeight="1">
      <c r="A383" s="152" t="s">
        <v>1590</v>
      </c>
      <c r="B383" s="99" t="s">
        <v>1592</v>
      </c>
      <c r="C383" s="3"/>
      <c r="D383" s="3"/>
      <c r="E383" s="3"/>
      <c r="F383" s="3"/>
      <c r="G383" s="4"/>
      <c r="H383" s="78">
        <f>SUM(D386:D387)</f>
        <v>0</v>
      </c>
      <c r="I383" s="78">
        <f>COUNT(D386:D387)*2</f>
        <v>4</v>
      </c>
      <c r="J383" s="5"/>
      <c r="K383" s="6"/>
      <c r="L383" s="6"/>
      <c r="M383" s="6"/>
      <c r="N383" s="6"/>
      <c r="O383" s="6"/>
      <c r="P383" s="6"/>
      <c r="Q383" s="6"/>
      <c r="R383" s="6"/>
      <c r="S383" s="6"/>
      <c r="T383" s="6"/>
      <c r="U383" s="6"/>
      <c r="V383" s="6"/>
      <c r="W383" s="6"/>
      <c r="X383" s="6"/>
      <c r="Y383" s="6"/>
      <c r="Z383" s="6"/>
    </row>
    <row r="384" ht="31.5" hidden="1" customHeight="1">
      <c r="A384" s="120" t="s">
        <v>1597</v>
      </c>
      <c r="B384" s="106" t="s">
        <v>1598</v>
      </c>
      <c r="C384" s="108"/>
      <c r="D384" s="108"/>
      <c r="E384" s="113"/>
      <c r="F384" s="108"/>
      <c r="G384" s="110"/>
      <c r="H384" s="78"/>
      <c r="I384" s="78"/>
      <c r="J384" s="5"/>
      <c r="K384" s="6"/>
      <c r="L384" s="6"/>
      <c r="M384" s="6"/>
      <c r="N384" s="6"/>
      <c r="O384" s="6"/>
      <c r="P384" s="6"/>
      <c r="Q384" s="6"/>
      <c r="R384" s="6"/>
      <c r="S384" s="6"/>
      <c r="T384" s="6"/>
      <c r="U384" s="6"/>
      <c r="V384" s="6"/>
      <c r="W384" s="6"/>
      <c r="X384" s="6"/>
      <c r="Y384" s="6"/>
      <c r="Z384" s="6"/>
    </row>
    <row r="385" ht="31.5" hidden="1" customHeight="1">
      <c r="A385" s="120" t="s">
        <v>1600</v>
      </c>
      <c r="B385" s="106" t="s">
        <v>1601</v>
      </c>
      <c r="C385" s="108"/>
      <c r="D385" s="108"/>
      <c r="E385" s="113"/>
      <c r="F385" s="108"/>
      <c r="G385" s="110"/>
      <c r="H385" s="78"/>
      <c r="I385" s="78"/>
      <c r="J385" s="5"/>
      <c r="K385" s="6"/>
      <c r="L385" s="6"/>
      <c r="M385" s="6"/>
      <c r="N385" s="6"/>
      <c r="O385" s="6"/>
      <c r="P385" s="6"/>
      <c r="Q385" s="6"/>
      <c r="R385" s="6"/>
      <c r="S385" s="6"/>
      <c r="T385" s="6"/>
      <c r="U385" s="6"/>
      <c r="V385" s="6"/>
      <c r="W385" s="6"/>
      <c r="X385" s="6"/>
      <c r="Y385" s="6"/>
      <c r="Z385" s="6"/>
    </row>
    <row r="386" ht="31.5" customHeight="1">
      <c r="A386" s="104" t="s">
        <v>1603</v>
      </c>
      <c r="B386" s="106" t="s">
        <v>1604</v>
      </c>
      <c r="C386" s="115" t="s">
        <v>1605</v>
      </c>
      <c r="D386" s="108">
        <v>0.0</v>
      </c>
      <c r="E386" s="5" t="s">
        <v>158</v>
      </c>
      <c r="F386" s="108"/>
      <c r="G386" s="110"/>
      <c r="H386" s="78"/>
      <c r="I386" s="78"/>
      <c r="J386" s="5"/>
      <c r="K386" s="6"/>
      <c r="L386" s="6"/>
      <c r="M386" s="6"/>
      <c r="N386" s="6"/>
      <c r="O386" s="6"/>
      <c r="P386" s="6"/>
      <c r="Q386" s="6"/>
      <c r="R386" s="6"/>
      <c r="S386" s="6"/>
      <c r="T386" s="6"/>
      <c r="U386" s="6"/>
      <c r="V386" s="6"/>
      <c r="W386" s="6"/>
      <c r="X386" s="6"/>
      <c r="Y386" s="6"/>
      <c r="Z386" s="6"/>
    </row>
    <row r="387" ht="31.5" customHeight="1">
      <c r="A387" s="104"/>
      <c r="B387" s="106"/>
      <c r="C387" s="115" t="s">
        <v>1607</v>
      </c>
      <c r="D387" s="108">
        <v>0.0</v>
      </c>
      <c r="E387" s="400" t="s">
        <v>158</v>
      </c>
      <c r="F387" s="108"/>
      <c r="G387" s="110"/>
      <c r="H387" s="78"/>
      <c r="I387" s="78"/>
      <c r="J387" s="5"/>
      <c r="K387" s="6"/>
      <c r="L387" s="6"/>
      <c r="M387" s="6"/>
      <c r="N387" s="6"/>
      <c r="O387" s="6"/>
      <c r="P387" s="6"/>
      <c r="Q387" s="6"/>
      <c r="R387" s="6"/>
      <c r="S387" s="6"/>
      <c r="T387" s="6"/>
      <c r="U387" s="6"/>
      <c r="V387" s="6"/>
      <c r="W387" s="6"/>
      <c r="X387" s="6"/>
      <c r="Y387" s="6"/>
      <c r="Z387" s="6"/>
    </row>
    <row r="388" ht="63.0" hidden="1" customHeight="1">
      <c r="A388" s="120" t="s">
        <v>1609</v>
      </c>
      <c r="B388" s="150" t="s">
        <v>1611</v>
      </c>
      <c r="C388" s="108"/>
      <c r="D388" s="108"/>
      <c r="E388" s="113"/>
      <c r="F388" s="108"/>
      <c r="G388" s="110"/>
      <c r="H388" s="78"/>
      <c r="I388" s="78"/>
      <c r="J388" s="5"/>
      <c r="K388" s="6"/>
      <c r="L388" s="6"/>
      <c r="M388" s="6"/>
      <c r="N388" s="6"/>
      <c r="O388" s="6"/>
      <c r="P388" s="6"/>
      <c r="Q388" s="6"/>
      <c r="R388" s="6"/>
      <c r="S388" s="6"/>
      <c r="T388" s="6"/>
      <c r="U388" s="6"/>
      <c r="V388" s="6"/>
      <c r="W388" s="6"/>
      <c r="X388" s="6"/>
      <c r="Y388" s="6"/>
      <c r="Z388" s="6"/>
    </row>
    <row r="389" ht="31.5" hidden="1" customHeight="1">
      <c r="A389" s="120" t="s">
        <v>1612</v>
      </c>
      <c r="B389" s="106" t="s">
        <v>1613</v>
      </c>
      <c r="C389" s="108"/>
      <c r="D389" s="108"/>
      <c r="E389" s="113"/>
      <c r="F389" s="108"/>
      <c r="G389" s="110"/>
      <c r="H389" s="78"/>
      <c r="I389" s="78"/>
      <c r="J389" s="5"/>
      <c r="K389" s="6"/>
      <c r="L389" s="6"/>
      <c r="M389" s="6"/>
      <c r="N389" s="6"/>
      <c r="O389" s="6"/>
      <c r="P389" s="6"/>
      <c r="Q389" s="6"/>
      <c r="R389" s="6"/>
      <c r="S389" s="6"/>
      <c r="T389" s="6"/>
      <c r="U389" s="6"/>
      <c r="V389" s="6"/>
      <c r="W389" s="6"/>
      <c r="X389" s="6"/>
      <c r="Y389" s="6"/>
      <c r="Z389" s="6"/>
    </row>
    <row r="390" ht="39.75" customHeight="1">
      <c r="A390" s="152" t="s">
        <v>1614</v>
      </c>
      <c r="B390" s="99" t="s">
        <v>1615</v>
      </c>
      <c r="C390" s="3"/>
      <c r="D390" s="3"/>
      <c r="E390" s="3"/>
      <c r="F390" s="3"/>
      <c r="G390" s="4"/>
      <c r="H390" s="78">
        <f>SUM(D391:D393)</f>
        <v>2</v>
      </c>
      <c r="I390" s="78">
        <f>COUNT(D391:D393)*2</f>
        <v>4</v>
      </c>
      <c r="J390" s="5"/>
      <c r="K390" s="6"/>
      <c r="L390" s="6"/>
      <c r="M390" s="6"/>
      <c r="N390" s="6"/>
      <c r="O390" s="6"/>
      <c r="P390" s="6"/>
      <c r="Q390" s="6"/>
      <c r="R390" s="6"/>
      <c r="S390" s="6"/>
      <c r="T390" s="6"/>
      <c r="U390" s="6"/>
      <c r="V390" s="6"/>
      <c r="W390" s="6"/>
      <c r="X390" s="6"/>
      <c r="Y390" s="6"/>
      <c r="Z390" s="6"/>
    </row>
    <row r="391" ht="31.5" customHeight="1">
      <c r="A391" s="104" t="s">
        <v>1625</v>
      </c>
      <c r="B391" s="122" t="s">
        <v>1626</v>
      </c>
      <c r="C391" s="115" t="s">
        <v>1627</v>
      </c>
      <c r="D391" s="108">
        <v>2.0</v>
      </c>
      <c r="E391" s="113" t="s">
        <v>331</v>
      </c>
      <c r="F391" s="108"/>
      <c r="G391" s="110"/>
      <c r="H391" s="78"/>
      <c r="I391" s="78"/>
      <c r="J391" s="5"/>
      <c r="K391" s="6"/>
      <c r="L391" s="6"/>
      <c r="M391" s="6"/>
      <c r="N391" s="6"/>
      <c r="O391" s="6"/>
      <c r="P391" s="6"/>
      <c r="Q391" s="6"/>
      <c r="R391" s="6"/>
      <c r="S391" s="6"/>
      <c r="T391" s="6"/>
      <c r="U391" s="6"/>
      <c r="V391" s="6"/>
      <c r="W391" s="6"/>
      <c r="X391" s="6"/>
      <c r="Y391" s="6"/>
      <c r="Z391" s="6"/>
    </row>
    <row r="392" ht="31.5" hidden="1" customHeight="1">
      <c r="A392" s="120" t="s">
        <v>1632</v>
      </c>
      <c r="B392" s="122" t="s">
        <v>1633</v>
      </c>
      <c r="C392" s="108"/>
      <c r="D392" s="108"/>
      <c r="E392" s="113"/>
      <c r="F392" s="108"/>
      <c r="G392" s="110"/>
      <c r="H392" s="78"/>
      <c r="I392" s="78"/>
      <c r="J392" s="5"/>
      <c r="K392" s="6"/>
      <c r="L392" s="6"/>
      <c r="M392" s="6"/>
      <c r="N392" s="6"/>
      <c r="O392" s="6"/>
      <c r="P392" s="6"/>
      <c r="Q392" s="6"/>
      <c r="R392" s="6"/>
      <c r="S392" s="6"/>
      <c r="T392" s="6"/>
      <c r="U392" s="6"/>
      <c r="V392" s="6"/>
      <c r="W392" s="6"/>
      <c r="X392" s="6"/>
      <c r="Y392" s="6"/>
      <c r="Z392" s="6"/>
    </row>
    <row r="393" ht="45.0" customHeight="1">
      <c r="A393" s="104" t="s">
        <v>1638</v>
      </c>
      <c r="B393" s="122" t="s">
        <v>1641</v>
      </c>
      <c r="C393" s="134" t="s">
        <v>4257</v>
      </c>
      <c r="D393" s="108">
        <v>0.0</v>
      </c>
      <c r="E393" s="113" t="s">
        <v>158</v>
      </c>
      <c r="F393" s="108"/>
      <c r="G393" s="110"/>
      <c r="H393" s="78"/>
      <c r="I393" s="78"/>
      <c r="J393" s="5"/>
      <c r="K393" s="6"/>
      <c r="L393" s="6"/>
      <c r="M393" s="6"/>
      <c r="N393" s="6"/>
      <c r="O393" s="6"/>
      <c r="P393" s="6"/>
      <c r="Q393" s="6"/>
      <c r="R393" s="6"/>
      <c r="S393" s="6"/>
      <c r="T393" s="6"/>
      <c r="U393" s="6"/>
      <c r="V393" s="6"/>
      <c r="W393" s="6"/>
      <c r="X393" s="6"/>
      <c r="Y393" s="6"/>
      <c r="Z393" s="6"/>
    </row>
    <row r="394" ht="39.75" customHeight="1">
      <c r="A394" s="152" t="s">
        <v>1646</v>
      </c>
      <c r="B394" s="99" t="s">
        <v>1649</v>
      </c>
      <c r="C394" s="3"/>
      <c r="D394" s="3"/>
      <c r="E394" s="3"/>
      <c r="F394" s="3"/>
      <c r="G394" s="4"/>
      <c r="H394" s="78">
        <f>SUM(D402:D408)</f>
        <v>13</v>
      </c>
      <c r="I394" s="78">
        <f>COUNT(D402:D408)*2</f>
        <v>14</v>
      </c>
      <c r="J394" s="5"/>
      <c r="K394" s="6"/>
      <c r="L394" s="6"/>
      <c r="M394" s="6"/>
      <c r="N394" s="6"/>
      <c r="O394" s="6"/>
      <c r="P394" s="6"/>
      <c r="Q394" s="6"/>
      <c r="R394" s="6"/>
      <c r="S394" s="6"/>
      <c r="T394" s="6"/>
      <c r="U394" s="6"/>
      <c r="V394" s="6"/>
      <c r="W394" s="6"/>
      <c r="X394" s="6"/>
      <c r="Y394" s="6"/>
      <c r="Z394" s="6"/>
    </row>
    <row r="395" ht="31.5" hidden="1" customHeight="1">
      <c r="A395" s="120" t="s">
        <v>1657</v>
      </c>
      <c r="B395" s="122" t="s">
        <v>1658</v>
      </c>
      <c r="C395" s="108"/>
      <c r="D395" s="108"/>
      <c r="E395" s="113"/>
      <c r="F395" s="108"/>
      <c r="G395" s="110"/>
      <c r="H395" s="78"/>
      <c r="I395" s="78"/>
      <c r="J395" s="5"/>
      <c r="K395" s="6"/>
      <c r="L395" s="6"/>
      <c r="M395" s="6"/>
      <c r="N395" s="6"/>
      <c r="O395" s="6"/>
      <c r="P395" s="6"/>
      <c r="Q395" s="6"/>
      <c r="R395" s="6"/>
      <c r="S395" s="6"/>
      <c r="T395" s="6"/>
      <c r="U395" s="6"/>
      <c r="V395" s="6"/>
      <c r="W395" s="6"/>
      <c r="X395" s="6"/>
      <c r="Y395" s="6"/>
      <c r="Z395" s="6"/>
    </row>
    <row r="396" ht="31.5" hidden="1" customHeight="1">
      <c r="A396" s="120" t="s">
        <v>1661</v>
      </c>
      <c r="B396" s="122" t="s">
        <v>1662</v>
      </c>
      <c r="C396" s="108"/>
      <c r="D396" s="108"/>
      <c r="E396" s="113"/>
      <c r="F396" s="108"/>
      <c r="G396" s="110"/>
      <c r="H396" s="78"/>
      <c r="I396" s="78"/>
      <c r="J396" s="5"/>
      <c r="K396" s="6"/>
      <c r="L396" s="6"/>
      <c r="M396" s="6"/>
      <c r="N396" s="6"/>
      <c r="O396" s="6"/>
      <c r="P396" s="6"/>
      <c r="Q396" s="6"/>
      <c r="R396" s="6"/>
      <c r="S396" s="6"/>
      <c r="T396" s="6"/>
      <c r="U396" s="6"/>
      <c r="V396" s="6"/>
      <c r="W396" s="6"/>
      <c r="X396" s="6"/>
      <c r="Y396" s="6"/>
      <c r="Z396" s="6"/>
    </row>
    <row r="397" ht="31.5" hidden="1" customHeight="1">
      <c r="A397" s="120" t="s">
        <v>1664</v>
      </c>
      <c r="B397" s="122" t="s">
        <v>1665</v>
      </c>
      <c r="C397" s="108"/>
      <c r="D397" s="108"/>
      <c r="E397" s="113"/>
      <c r="F397" s="108"/>
      <c r="G397" s="110"/>
      <c r="H397" s="78"/>
      <c r="I397" s="78"/>
      <c r="J397" s="5"/>
      <c r="K397" s="6"/>
      <c r="L397" s="6"/>
      <c r="M397" s="6"/>
      <c r="N397" s="6"/>
      <c r="O397" s="6"/>
      <c r="P397" s="6"/>
      <c r="Q397" s="6"/>
      <c r="R397" s="6"/>
      <c r="S397" s="6"/>
      <c r="T397" s="6"/>
      <c r="U397" s="6"/>
      <c r="V397" s="6"/>
      <c r="W397" s="6"/>
      <c r="X397" s="6"/>
      <c r="Y397" s="6"/>
      <c r="Z397" s="6"/>
    </row>
    <row r="398" ht="31.5" hidden="1" customHeight="1">
      <c r="A398" s="120" t="s">
        <v>1666</v>
      </c>
      <c r="B398" s="122" t="s">
        <v>1667</v>
      </c>
      <c r="C398" s="108"/>
      <c r="D398" s="108"/>
      <c r="E398" s="113"/>
      <c r="F398" s="108"/>
      <c r="G398" s="110"/>
      <c r="H398" s="78"/>
      <c r="I398" s="78"/>
      <c r="J398" s="5"/>
      <c r="K398" s="6"/>
      <c r="L398" s="6"/>
      <c r="M398" s="6"/>
      <c r="N398" s="6"/>
      <c r="O398" s="6"/>
      <c r="P398" s="6"/>
      <c r="Q398" s="6"/>
      <c r="R398" s="6"/>
      <c r="S398" s="6"/>
      <c r="T398" s="6"/>
      <c r="U398" s="6"/>
      <c r="V398" s="6"/>
      <c r="W398" s="6"/>
      <c r="X398" s="6"/>
      <c r="Y398" s="6"/>
      <c r="Z398" s="6"/>
    </row>
    <row r="399" ht="47.25" hidden="1" customHeight="1">
      <c r="A399" s="120" t="s">
        <v>1668</v>
      </c>
      <c r="B399" s="122" t="s">
        <v>1669</v>
      </c>
      <c r="C399" s="108"/>
      <c r="D399" s="108"/>
      <c r="E399" s="113"/>
      <c r="F399" s="108"/>
      <c r="G399" s="110"/>
      <c r="H399" s="78"/>
      <c r="I399" s="78"/>
      <c r="J399" s="5"/>
      <c r="K399" s="6"/>
      <c r="L399" s="6"/>
      <c r="M399" s="6"/>
      <c r="N399" s="6"/>
      <c r="O399" s="6"/>
      <c r="P399" s="6"/>
      <c r="Q399" s="6"/>
      <c r="R399" s="6"/>
      <c r="S399" s="6"/>
      <c r="T399" s="6"/>
      <c r="U399" s="6"/>
      <c r="V399" s="6"/>
      <c r="W399" s="6"/>
      <c r="X399" s="6"/>
      <c r="Y399" s="6"/>
      <c r="Z399" s="6"/>
    </row>
    <row r="400" ht="31.5" hidden="1" customHeight="1">
      <c r="A400" s="120" t="s">
        <v>1670</v>
      </c>
      <c r="B400" s="122" t="s">
        <v>1671</v>
      </c>
      <c r="C400" s="108"/>
      <c r="D400" s="108"/>
      <c r="E400" s="113"/>
      <c r="F400" s="108"/>
      <c r="G400" s="110"/>
      <c r="H400" s="78"/>
      <c r="I400" s="78"/>
      <c r="J400" s="5"/>
      <c r="K400" s="6"/>
      <c r="L400" s="6"/>
      <c r="M400" s="6"/>
      <c r="N400" s="6"/>
      <c r="O400" s="6"/>
      <c r="P400" s="6"/>
      <c r="Q400" s="6"/>
      <c r="R400" s="6"/>
      <c r="S400" s="6"/>
      <c r="T400" s="6"/>
      <c r="U400" s="6"/>
      <c r="V400" s="6"/>
      <c r="W400" s="6"/>
      <c r="X400" s="6"/>
      <c r="Y400" s="6"/>
      <c r="Z400" s="6"/>
    </row>
    <row r="401" ht="31.5" hidden="1" customHeight="1">
      <c r="A401" s="120" t="s">
        <v>1672</v>
      </c>
      <c r="B401" s="122" t="s">
        <v>1673</v>
      </c>
      <c r="C401" s="108"/>
      <c r="D401" s="108"/>
      <c r="E401" s="113"/>
      <c r="F401" s="108"/>
      <c r="G401" s="110"/>
      <c r="H401" s="78"/>
      <c r="I401" s="78"/>
      <c r="J401" s="5"/>
      <c r="K401" s="6"/>
      <c r="L401" s="6"/>
      <c r="M401" s="6"/>
      <c r="N401" s="6"/>
      <c r="O401" s="6"/>
      <c r="P401" s="6"/>
      <c r="Q401" s="6"/>
      <c r="R401" s="6"/>
      <c r="S401" s="6"/>
      <c r="T401" s="6"/>
      <c r="U401" s="6"/>
      <c r="V401" s="6"/>
      <c r="W401" s="6"/>
      <c r="X401" s="6"/>
      <c r="Y401" s="6"/>
      <c r="Z401" s="6"/>
    </row>
    <row r="402" ht="66.0" customHeight="1">
      <c r="A402" s="104" t="s">
        <v>1674</v>
      </c>
      <c r="B402" s="106" t="s">
        <v>1675</v>
      </c>
      <c r="C402" s="178" t="s">
        <v>4263</v>
      </c>
      <c r="D402" s="147">
        <v>2.0</v>
      </c>
      <c r="E402" s="113" t="s">
        <v>1062</v>
      </c>
      <c r="F402" s="417" t="s">
        <v>4264</v>
      </c>
      <c r="G402" s="110"/>
      <c r="H402" s="78"/>
      <c r="I402" s="78"/>
      <c r="J402" s="5"/>
      <c r="K402" s="6"/>
      <c r="L402" s="6"/>
      <c r="M402" s="6"/>
      <c r="N402" s="6"/>
      <c r="O402" s="6"/>
      <c r="P402" s="6"/>
      <c r="Q402" s="6"/>
      <c r="R402" s="6"/>
      <c r="S402" s="6"/>
      <c r="T402" s="6"/>
      <c r="U402" s="6"/>
      <c r="V402" s="6"/>
      <c r="W402" s="6"/>
      <c r="X402" s="6"/>
      <c r="Y402" s="6"/>
      <c r="Z402" s="6"/>
    </row>
    <row r="403" ht="31.5" customHeight="1">
      <c r="A403" s="104" t="s">
        <v>1676</v>
      </c>
      <c r="B403" s="106" t="s">
        <v>1677</v>
      </c>
      <c r="C403" s="134" t="s">
        <v>1781</v>
      </c>
      <c r="D403" s="147">
        <v>2.0</v>
      </c>
      <c r="E403" s="113" t="s">
        <v>1053</v>
      </c>
      <c r="F403" s="158"/>
      <c r="G403" s="110"/>
      <c r="H403" s="78"/>
      <c r="I403" s="78"/>
      <c r="J403" s="5"/>
      <c r="K403" s="6"/>
      <c r="L403" s="6"/>
      <c r="M403" s="6"/>
      <c r="N403" s="6"/>
      <c r="O403" s="6"/>
      <c r="P403" s="6"/>
      <c r="Q403" s="6"/>
      <c r="R403" s="6"/>
      <c r="S403" s="6"/>
      <c r="T403" s="6"/>
      <c r="U403" s="6"/>
      <c r="V403" s="6"/>
      <c r="W403" s="6"/>
      <c r="X403" s="6"/>
      <c r="Y403" s="6"/>
      <c r="Z403" s="6"/>
    </row>
    <row r="404" ht="30.0" customHeight="1">
      <c r="A404" s="104"/>
      <c r="B404" s="106"/>
      <c r="C404" s="134" t="s">
        <v>1790</v>
      </c>
      <c r="D404" s="147">
        <v>2.0</v>
      </c>
      <c r="E404" s="113" t="s">
        <v>114</v>
      </c>
      <c r="F404" s="242"/>
      <c r="G404" s="110"/>
      <c r="H404" s="78"/>
      <c r="I404" s="78"/>
      <c r="J404" s="5"/>
      <c r="K404" s="6"/>
      <c r="L404" s="6"/>
      <c r="M404" s="6"/>
      <c r="N404" s="6"/>
      <c r="O404" s="6"/>
      <c r="P404" s="6"/>
      <c r="Q404" s="6"/>
      <c r="R404" s="6"/>
      <c r="S404" s="6"/>
      <c r="T404" s="6"/>
      <c r="U404" s="6"/>
      <c r="V404" s="6"/>
      <c r="W404" s="6"/>
      <c r="X404" s="6"/>
      <c r="Y404" s="6"/>
      <c r="Z404" s="6"/>
    </row>
    <row r="405" ht="45.0" customHeight="1">
      <c r="A405" s="104"/>
      <c r="B405" s="106"/>
      <c r="C405" s="134" t="s">
        <v>1798</v>
      </c>
      <c r="D405" s="147">
        <v>2.0</v>
      </c>
      <c r="E405" s="113" t="s">
        <v>1053</v>
      </c>
      <c r="F405" s="242"/>
      <c r="G405" s="110"/>
      <c r="H405" s="78"/>
      <c r="I405" s="78"/>
      <c r="J405" s="5"/>
      <c r="K405" s="6"/>
      <c r="L405" s="6"/>
      <c r="M405" s="6"/>
      <c r="N405" s="6"/>
      <c r="O405" s="6"/>
      <c r="P405" s="6"/>
      <c r="Q405" s="6"/>
      <c r="R405" s="6"/>
      <c r="S405" s="6"/>
      <c r="T405" s="6"/>
      <c r="U405" s="6"/>
      <c r="V405" s="6"/>
      <c r="W405" s="6"/>
      <c r="X405" s="6"/>
      <c r="Y405" s="6"/>
      <c r="Z405" s="6"/>
    </row>
    <row r="406" ht="45.0" customHeight="1">
      <c r="A406" s="104"/>
      <c r="B406" s="106"/>
      <c r="C406" s="134" t="s">
        <v>1807</v>
      </c>
      <c r="D406" s="147">
        <v>2.0</v>
      </c>
      <c r="E406" s="113" t="s">
        <v>158</v>
      </c>
      <c r="F406" s="242"/>
      <c r="G406" s="110"/>
      <c r="H406" s="78"/>
      <c r="I406" s="78"/>
      <c r="J406" s="5"/>
      <c r="K406" s="6"/>
      <c r="L406" s="6"/>
      <c r="M406" s="6"/>
      <c r="N406" s="6"/>
      <c r="O406" s="6"/>
      <c r="P406" s="6"/>
      <c r="Q406" s="6"/>
      <c r="R406" s="6"/>
      <c r="S406" s="6"/>
      <c r="T406" s="6"/>
      <c r="U406" s="6"/>
      <c r="V406" s="6"/>
      <c r="W406" s="6"/>
      <c r="X406" s="6"/>
      <c r="Y406" s="6"/>
      <c r="Z406" s="6"/>
    </row>
    <row r="407" ht="30.0" customHeight="1">
      <c r="A407" s="104"/>
      <c r="B407" s="106"/>
      <c r="C407" s="178" t="s">
        <v>3324</v>
      </c>
      <c r="D407" s="147">
        <v>2.0</v>
      </c>
      <c r="E407" s="113" t="s">
        <v>1053</v>
      </c>
      <c r="F407" s="242"/>
      <c r="G407" s="110"/>
      <c r="H407" s="78"/>
      <c r="I407" s="78"/>
      <c r="J407" s="5"/>
      <c r="K407" s="6"/>
      <c r="L407" s="6"/>
      <c r="M407" s="6"/>
      <c r="N407" s="6"/>
      <c r="O407" s="6"/>
      <c r="P407" s="6"/>
      <c r="Q407" s="6"/>
      <c r="R407" s="6"/>
      <c r="S407" s="6"/>
      <c r="T407" s="6"/>
      <c r="U407" s="6"/>
      <c r="V407" s="6"/>
      <c r="W407" s="6"/>
      <c r="X407" s="6"/>
      <c r="Y407" s="6"/>
      <c r="Z407" s="6"/>
    </row>
    <row r="408" ht="60.0" customHeight="1">
      <c r="A408" s="104" t="s">
        <v>1680</v>
      </c>
      <c r="B408" s="106" t="s">
        <v>1681</v>
      </c>
      <c r="C408" s="134" t="s">
        <v>1814</v>
      </c>
      <c r="D408" s="147">
        <v>1.0</v>
      </c>
      <c r="E408" s="113" t="s">
        <v>1053</v>
      </c>
      <c r="F408" s="108"/>
      <c r="G408" s="110" t="s">
        <v>4269</v>
      </c>
      <c r="H408" s="78"/>
      <c r="I408" s="78"/>
      <c r="J408" s="5"/>
      <c r="K408" s="6"/>
      <c r="L408" s="6"/>
      <c r="M408" s="6"/>
      <c r="N408" s="6"/>
      <c r="O408" s="6"/>
      <c r="P408" s="6"/>
      <c r="Q408" s="6"/>
      <c r="R408" s="6"/>
      <c r="S408" s="6"/>
      <c r="T408" s="6"/>
      <c r="U408" s="6"/>
      <c r="V408" s="6"/>
      <c r="W408" s="6"/>
      <c r="X408" s="6"/>
      <c r="Y408" s="6"/>
      <c r="Z408" s="6"/>
    </row>
    <row r="409" ht="39.75" customHeight="1">
      <c r="A409" s="152" t="s">
        <v>1683</v>
      </c>
      <c r="B409" s="99" t="s">
        <v>1684</v>
      </c>
      <c r="C409" s="3"/>
      <c r="D409" s="3"/>
      <c r="E409" s="3"/>
      <c r="F409" s="3"/>
      <c r="G409" s="4"/>
      <c r="H409" s="78">
        <f>SUM(D410:D419)</f>
        <v>16</v>
      </c>
      <c r="I409" s="78">
        <f>COUNT(D410:D419)*2</f>
        <v>20</v>
      </c>
      <c r="J409" s="5"/>
      <c r="K409" s="6"/>
      <c r="L409" s="6"/>
      <c r="M409" s="6"/>
      <c r="N409" s="6"/>
      <c r="O409" s="6"/>
      <c r="P409" s="6"/>
      <c r="Q409" s="6"/>
      <c r="R409" s="6"/>
      <c r="S409" s="6"/>
      <c r="T409" s="6"/>
      <c r="U409" s="6"/>
      <c r="V409" s="6"/>
      <c r="W409" s="6"/>
      <c r="X409" s="6"/>
      <c r="Y409" s="6"/>
      <c r="Z409" s="6"/>
    </row>
    <row r="410" ht="43.5" customHeight="1">
      <c r="A410" s="104" t="s">
        <v>1687</v>
      </c>
      <c r="B410" s="122" t="s">
        <v>1688</v>
      </c>
      <c r="C410" s="134" t="s">
        <v>4273</v>
      </c>
      <c r="D410" s="108">
        <v>2.0</v>
      </c>
      <c r="E410" s="113" t="s">
        <v>1062</v>
      </c>
      <c r="F410" s="108"/>
      <c r="G410" s="110"/>
      <c r="H410" s="78"/>
      <c r="I410" s="78"/>
      <c r="J410" s="5"/>
      <c r="K410" s="6"/>
      <c r="L410" s="6"/>
      <c r="M410" s="6"/>
      <c r="N410" s="6"/>
      <c r="O410" s="6"/>
      <c r="P410" s="6"/>
      <c r="Q410" s="6"/>
      <c r="R410" s="6"/>
      <c r="S410" s="6"/>
      <c r="T410" s="6"/>
      <c r="U410" s="6"/>
      <c r="V410" s="6"/>
      <c r="W410" s="6"/>
      <c r="X410" s="6"/>
      <c r="Y410" s="6"/>
      <c r="Z410" s="6"/>
    </row>
    <row r="411" ht="31.5" customHeight="1">
      <c r="A411" s="104"/>
      <c r="B411" s="122"/>
      <c r="C411" s="134" t="s">
        <v>4275</v>
      </c>
      <c r="D411" s="108">
        <v>1.0</v>
      </c>
      <c r="E411" s="113" t="s">
        <v>1062</v>
      </c>
      <c r="F411" s="108"/>
      <c r="G411" s="110" t="s">
        <v>2735</v>
      </c>
      <c r="H411" s="78"/>
      <c r="I411" s="78"/>
      <c r="J411" s="5"/>
      <c r="K411" s="6"/>
      <c r="L411" s="6"/>
      <c r="M411" s="6"/>
      <c r="N411" s="6"/>
      <c r="O411" s="6"/>
      <c r="P411" s="6"/>
      <c r="Q411" s="6"/>
      <c r="R411" s="6"/>
      <c r="S411" s="6"/>
      <c r="T411" s="6"/>
      <c r="U411" s="6"/>
      <c r="V411" s="6"/>
      <c r="W411" s="6"/>
      <c r="X411" s="6"/>
      <c r="Y411" s="6"/>
      <c r="Z411" s="6"/>
    </row>
    <row r="412" ht="45.0" customHeight="1">
      <c r="A412" s="104" t="s">
        <v>1691</v>
      </c>
      <c r="B412" s="122" t="s">
        <v>1693</v>
      </c>
      <c r="C412" s="134" t="s">
        <v>4277</v>
      </c>
      <c r="D412" s="108">
        <v>0.0</v>
      </c>
      <c r="E412" s="113" t="s">
        <v>1053</v>
      </c>
      <c r="F412" s="108"/>
      <c r="G412" s="110"/>
      <c r="H412" s="78"/>
      <c r="I412" s="78"/>
      <c r="J412" s="5"/>
      <c r="K412" s="6"/>
      <c r="L412" s="6"/>
      <c r="M412" s="6"/>
      <c r="N412" s="6"/>
      <c r="O412" s="6"/>
      <c r="P412" s="6"/>
      <c r="Q412" s="6"/>
      <c r="R412" s="6"/>
      <c r="S412" s="6"/>
      <c r="T412" s="6"/>
      <c r="U412" s="6"/>
      <c r="V412" s="6"/>
      <c r="W412" s="6"/>
      <c r="X412" s="6"/>
      <c r="Y412" s="6"/>
      <c r="Z412" s="6"/>
    </row>
    <row r="413" ht="45.0" customHeight="1">
      <c r="A413" s="104"/>
      <c r="B413" s="122"/>
      <c r="C413" s="134" t="s">
        <v>4278</v>
      </c>
      <c r="D413" s="108">
        <v>2.0</v>
      </c>
      <c r="E413" s="113" t="s">
        <v>1062</v>
      </c>
      <c r="F413" s="108"/>
      <c r="G413" s="110" t="s">
        <v>4280</v>
      </c>
      <c r="H413" s="78"/>
      <c r="I413" s="78"/>
      <c r="J413" s="5"/>
      <c r="K413" s="6"/>
      <c r="L413" s="6"/>
      <c r="M413" s="6"/>
      <c r="N413" s="6"/>
      <c r="O413" s="6"/>
      <c r="P413" s="6"/>
      <c r="Q413" s="6"/>
      <c r="R413" s="6"/>
      <c r="S413" s="6"/>
      <c r="T413" s="6"/>
      <c r="U413" s="6"/>
      <c r="V413" s="6"/>
      <c r="W413" s="6"/>
      <c r="X413" s="6"/>
      <c r="Y413" s="6"/>
      <c r="Z413" s="6"/>
    </row>
    <row r="414" ht="45.0" customHeight="1">
      <c r="A414" s="104"/>
      <c r="B414" s="122"/>
      <c r="C414" s="134" t="s">
        <v>4281</v>
      </c>
      <c r="D414" s="108">
        <v>2.0</v>
      </c>
      <c r="E414" s="113" t="s">
        <v>1053</v>
      </c>
      <c r="F414" s="110" t="s">
        <v>4283</v>
      </c>
      <c r="G414" s="110"/>
      <c r="H414" s="78"/>
      <c r="I414" s="78"/>
      <c r="J414" s="5"/>
      <c r="K414" s="6"/>
      <c r="L414" s="6"/>
      <c r="M414" s="6"/>
      <c r="N414" s="6"/>
      <c r="O414" s="6"/>
      <c r="P414" s="6"/>
      <c r="Q414" s="6"/>
      <c r="R414" s="6"/>
      <c r="S414" s="6"/>
      <c r="T414" s="6"/>
      <c r="U414" s="6"/>
      <c r="V414" s="6"/>
      <c r="W414" s="6"/>
      <c r="X414" s="6"/>
      <c r="Y414" s="6"/>
      <c r="Z414" s="6"/>
    </row>
    <row r="415" ht="45.0" customHeight="1">
      <c r="A415" s="104"/>
      <c r="B415" s="122"/>
      <c r="C415" s="134" t="s">
        <v>4285</v>
      </c>
      <c r="D415" s="108">
        <v>2.0</v>
      </c>
      <c r="E415" s="113" t="s">
        <v>1062</v>
      </c>
      <c r="F415" s="110" t="s">
        <v>4289</v>
      </c>
      <c r="G415" s="110"/>
      <c r="H415" s="78"/>
      <c r="I415" s="78"/>
      <c r="J415" s="5"/>
      <c r="K415" s="6"/>
      <c r="L415" s="6"/>
      <c r="M415" s="6"/>
      <c r="N415" s="6"/>
      <c r="O415" s="6"/>
      <c r="P415" s="6"/>
      <c r="Q415" s="6"/>
      <c r="R415" s="6"/>
      <c r="S415" s="6"/>
      <c r="T415" s="6"/>
      <c r="U415" s="6"/>
      <c r="V415" s="6"/>
      <c r="W415" s="6"/>
      <c r="X415" s="6"/>
      <c r="Y415" s="6"/>
      <c r="Z415" s="6"/>
    </row>
    <row r="416" ht="45.0" customHeight="1">
      <c r="A416" s="104"/>
      <c r="B416" s="122"/>
      <c r="C416" s="134" t="s">
        <v>4291</v>
      </c>
      <c r="D416" s="108">
        <v>2.0</v>
      </c>
      <c r="E416" s="113" t="s">
        <v>1062</v>
      </c>
      <c r="F416" s="110"/>
      <c r="G416" s="110"/>
      <c r="H416" s="78"/>
      <c r="I416" s="78"/>
      <c r="J416" s="5"/>
      <c r="K416" s="6"/>
      <c r="L416" s="6"/>
      <c r="M416" s="6"/>
      <c r="N416" s="6"/>
      <c r="O416" s="6"/>
      <c r="P416" s="6"/>
      <c r="Q416" s="6"/>
      <c r="R416" s="6"/>
      <c r="S416" s="6"/>
      <c r="T416" s="6"/>
      <c r="U416" s="6"/>
      <c r="V416" s="6"/>
      <c r="W416" s="6"/>
      <c r="X416" s="6"/>
      <c r="Y416" s="6"/>
      <c r="Z416" s="6"/>
    </row>
    <row r="417" ht="45.0" customHeight="1">
      <c r="A417" s="104"/>
      <c r="B417" s="122"/>
      <c r="C417" s="418" t="s">
        <v>4292</v>
      </c>
      <c r="D417" s="108">
        <v>2.0</v>
      </c>
      <c r="E417" s="113" t="s">
        <v>1053</v>
      </c>
      <c r="F417" s="110" t="s">
        <v>4293</v>
      </c>
      <c r="G417" s="110"/>
      <c r="H417" s="78"/>
      <c r="I417" s="78"/>
      <c r="J417" s="5"/>
      <c r="K417" s="6"/>
      <c r="L417" s="6"/>
      <c r="M417" s="6"/>
      <c r="N417" s="6"/>
      <c r="O417" s="6"/>
      <c r="P417" s="6"/>
      <c r="Q417" s="6"/>
      <c r="R417" s="6"/>
      <c r="S417" s="6"/>
      <c r="T417" s="6"/>
      <c r="U417" s="6"/>
      <c r="V417" s="6"/>
      <c r="W417" s="6"/>
      <c r="X417" s="6"/>
      <c r="Y417" s="6"/>
      <c r="Z417" s="6"/>
    </row>
    <row r="418" ht="45.0" customHeight="1">
      <c r="A418" s="104"/>
      <c r="B418" s="122"/>
      <c r="C418" s="418" t="s">
        <v>4295</v>
      </c>
      <c r="D418" s="108">
        <v>1.0</v>
      </c>
      <c r="E418" s="113" t="s">
        <v>1053</v>
      </c>
      <c r="F418" s="110"/>
      <c r="G418" s="110" t="s">
        <v>4296</v>
      </c>
      <c r="H418" s="78"/>
      <c r="I418" s="78"/>
      <c r="J418" s="5"/>
      <c r="K418" s="6"/>
      <c r="L418" s="6"/>
      <c r="M418" s="6"/>
      <c r="N418" s="6"/>
      <c r="O418" s="6"/>
      <c r="P418" s="6"/>
      <c r="Q418" s="6"/>
      <c r="R418" s="6"/>
      <c r="S418" s="6"/>
      <c r="T418" s="6"/>
      <c r="U418" s="6"/>
      <c r="V418" s="6"/>
      <c r="W418" s="6"/>
      <c r="X418" s="6"/>
      <c r="Y418" s="6"/>
      <c r="Z418" s="6"/>
    </row>
    <row r="419" ht="31.5" customHeight="1">
      <c r="A419" s="104" t="s">
        <v>1696</v>
      </c>
      <c r="B419" s="122" t="s">
        <v>1697</v>
      </c>
      <c r="C419" s="418" t="s">
        <v>4297</v>
      </c>
      <c r="D419" s="108">
        <v>2.0</v>
      </c>
      <c r="E419" s="113" t="s">
        <v>1062</v>
      </c>
      <c r="F419" s="108"/>
      <c r="G419" s="110"/>
      <c r="H419" s="78"/>
      <c r="I419" s="78"/>
      <c r="J419" s="5"/>
      <c r="K419" s="6"/>
      <c r="L419" s="6"/>
      <c r="M419" s="6"/>
      <c r="N419" s="6"/>
      <c r="O419" s="6"/>
      <c r="P419" s="6"/>
      <c r="Q419" s="6"/>
      <c r="R419" s="6"/>
      <c r="S419" s="6"/>
      <c r="T419" s="6"/>
      <c r="U419" s="6"/>
      <c r="V419" s="6"/>
      <c r="W419" s="6"/>
      <c r="X419" s="6"/>
      <c r="Y419" s="6"/>
      <c r="Z419" s="6"/>
    </row>
    <row r="420" ht="39.75" customHeight="1">
      <c r="A420" s="152" t="s">
        <v>1700</v>
      </c>
      <c r="B420" s="99" t="s">
        <v>1701</v>
      </c>
      <c r="C420" s="3"/>
      <c r="D420" s="3"/>
      <c r="E420" s="3"/>
      <c r="F420" s="3"/>
      <c r="G420" s="4"/>
      <c r="H420" s="78">
        <f>SUM(D421:D433)</f>
        <v>18</v>
      </c>
      <c r="I420" s="78">
        <f>COUNT(D421:D433)*2</f>
        <v>24</v>
      </c>
      <c r="J420" s="5"/>
      <c r="K420" s="6"/>
      <c r="L420" s="6"/>
      <c r="M420" s="6"/>
      <c r="N420" s="6"/>
      <c r="O420" s="6"/>
      <c r="P420" s="6"/>
      <c r="Q420" s="6"/>
      <c r="R420" s="6"/>
      <c r="S420" s="6"/>
      <c r="T420" s="6"/>
      <c r="U420" s="6"/>
      <c r="V420" s="6"/>
      <c r="W420" s="6"/>
      <c r="X420" s="6"/>
      <c r="Y420" s="6"/>
      <c r="Z420" s="6"/>
    </row>
    <row r="421" ht="60.0" customHeight="1">
      <c r="A421" s="104" t="s">
        <v>1705</v>
      </c>
      <c r="B421" s="122" t="s">
        <v>1707</v>
      </c>
      <c r="C421" s="155" t="s">
        <v>4299</v>
      </c>
      <c r="D421" s="147">
        <v>0.0</v>
      </c>
      <c r="E421" s="113" t="s">
        <v>1062</v>
      </c>
      <c r="F421" s="155" t="s">
        <v>4300</v>
      </c>
      <c r="G421" s="110"/>
      <c r="H421" s="78"/>
      <c r="I421" s="78"/>
      <c r="J421" s="5"/>
      <c r="K421" s="6"/>
      <c r="L421" s="6"/>
      <c r="M421" s="6"/>
      <c r="N421" s="6"/>
      <c r="O421" s="6"/>
      <c r="P421" s="6"/>
      <c r="Q421" s="6"/>
      <c r="R421" s="6"/>
      <c r="S421" s="6"/>
      <c r="T421" s="6"/>
      <c r="U421" s="6"/>
      <c r="V421" s="6"/>
      <c r="W421" s="6"/>
      <c r="X421" s="6"/>
      <c r="Y421" s="6"/>
      <c r="Z421" s="6"/>
    </row>
    <row r="422" ht="31.5" customHeight="1">
      <c r="A422" s="104" t="s">
        <v>1709</v>
      </c>
      <c r="B422" s="122" t="s">
        <v>1711</v>
      </c>
      <c r="C422" s="155" t="s">
        <v>4301</v>
      </c>
      <c r="D422" s="147">
        <v>1.0</v>
      </c>
      <c r="E422" s="113" t="s">
        <v>1062</v>
      </c>
      <c r="F422" s="126" t="s">
        <v>4303</v>
      </c>
      <c r="G422" s="110" t="s">
        <v>4304</v>
      </c>
      <c r="H422" s="78"/>
      <c r="I422" s="78"/>
      <c r="J422" s="5"/>
      <c r="K422" s="6"/>
      <c r="L422" s="6"/>
      <c r="M422" s="6"/>
      <c r="N422" s="6"/>
      <c r="O422" s="6"/>
      <c r="P422" s="6"/>
      <c r="Q422" s="6"/>
      <c r="R422" s="6"/>
      <c r="S422" s="6"/>
      <c r="T422" s="6"/>
      <c r="U422" s="6"/>
      <c r="V422" s="6"/>
      <c r="W422" s="6"/>
      <c r="X422" s="6"/>
      <c r="Y422" s="6"/>
      <c r="Z422" s="6"/>
    </row>
    <row r="423" ht="31.5" customHeight="1">
      <c r="A423" s="104"/>
      <c r="B423" s="122"/>
      <c r="C423" s="155" t="s">
        <v>4305</v>
      </c>
      <c r="D423" s="147">
        <v>2.0</v>
      </c>
      <c r="E423" s="113" t="s">
        <v>1062</v>
      </c>
      <c r="F423" s="126"/>
      <c r="G423" s="110"/>
      <c r="H423" s="78"/>
      <c r="I423" s="78"/>
      <c r="J423" s="5"/>
      <c r="K423" s="6"/>
      <c r="L423" s="6"/>
      <c r="M423" s="6"/>
      <c r="N423" s="6"/>
      <c r="O423" s="6"/>
      <c r="P423" s="6"/>
      <c r="Q423" s="6"/>
      <c r="R423" s="6"/>
      <c r="S423" s="6"/>
      <c r="T423" s="6"/>
      <c r="U423" s="6"/>
      <c r="V423" s="6"/>
      <c r="W423" s="6"/>
      <c r="X423" s="6"/>
      <c r="Y423" s="6"/>
      <c r="Z423" s="6"/>
    </row>
    <row r="424" ht="31.5" customHeight="1">
      <c r="A424" s="104"/>
      <c r="B424" s="122"/>
      <c r="C424" s="155" t="s">
        <v>4307</v>
      </c>
      <c r="D424" s="147">
        <v>2.0</v>
      </c>
      <c r="E424" s="113" t="s">
        <v>1062</v>
      </c>
      <c r="F424" s="126"/>
      <c r="G424" s="110"/>
      <c r="H424" s="78"/>
      <c r="I424" s="78"/>
      <c r="J424" s="5"/>
      <c r="K424" s="6"/>
      <c r="L424" s="6"/>
      <c r="M424" s="6"/>
      <c r="N424" s="6"/>
      <c r="O424" s="6"/>
      <c r="P424" s="6"/>
      <c r="Q424" s="6"/>
      <c r="R424" s="6"/>
      <c r="S424" s="6"/>
      <c r="T424" s="6"/>
      <c r="U424" s="6"/>
      <c r="V424" s="6"/>
      <c r="W424" s="6"/>
      <c r="X424" s="6"/>
      <c r="Y424" s="6"/>
      <c r="Z424" s="6"/>
    </row>
    <row r="425" ht="31.5" customHeight="1">
      <c r="A425" s="104"/>
      <c r="B425" s="122"/>
      <c r="C425" s="155" t="s">
        <v>4308</v>
      </c>
      <c r="D425" s="147">
        <v>2.0</v>
      </c>
      <c r="E425" s="113" t="s">
        <v>1062</v>
      </c>
      <c r="F425" s="126" t="s">
        <v>4309</v>
      </c>
      <c r="G425" s="110"/>
      <c r="H425" s="78"/>
      <c r="I425" s="78"/>
      <c r="J425" s="5"/>
      <c r="K425" s="6"/>
      <c r="L425" s="6"/>
      <c r="M425" s="6"/>
      <c r="N425" s="6"/>
      <c r="O425" s="6"/>
      <c r="P425" s="6"/>
      <c r="Q425" s="6"/>
      <c r="R425" s="6"/>
      <c r="S425" s="6"/>
      <c r="T425" s="6"/>
      <c r="U425" s="6"/>
      <c r="V425" s="6"/>
      <c r="W425" s="6"/>
      <c r="X425" s="6"/>
      <c r="Y425" s="6"/>
      <c r="Z425" s="6"/>
    </row>
    <row r="426" ht="31.5" customHeight="1">
      <c r="A426" s="104"/>
      <c r="B426" s="122"/>
      <c r="C426" s="155" t="s">
        <v>4310</v>
      </c>
      <c r="D426" s="147">
        <v>2.0</v>
      </c>
      <c r="E426" s="113" t="s">
        <v>1062</v>
      </c>
      <c r="F426" s="126" t="s">
        <v>4311</v>
      </c>
      <c r="G426" s="110"/>
      <c r="H426" s="78"/>
      <c r="I426" s="78"/>
      <c r="J426" s="5"/>
      <c r="K426" s="6"/>
      <c r="L426" s="6"/>
      <c r="M426" s="6"/>
      <c r="N426" s="6"/>
      <c r="O426" s="6"/>
      <c r="P426" s="6"/>
      <c r="Q426" s="6"/>
      <c r="R426" s="6"/>
      <c r="S426" s="6"/>
      <c r="T426" s="6"/>
      <c r="U426" s="6"/>
      <c r="V426" s="6"/>
      <c r="W426" s="6"/>
      <c r="X426" s="6"/>
      <c r="Y426" s="6"/>
      <c r="Z426" s="6"/>
    </row>
    <row r="427" ht="31.5" customHeight="1">
      <c r="A427" s="104" t="s">
        <v>1713</v>
      </c>
      <c r="B427" s="122" t="s">
        <v>1714</v>
      </c>
      <c r="C427" s="155" t="s">
        <v>4312</v>
      </c>
      <c r="D427" s="147">
        <v>0.0</v>
      </c>
      <c r="E427" s="113" t="s">
        <v>1062</v>
      </c>
      <c r="F427" s="155" t="s">
        <v>4313</v>
      </c>
      <c r="G427" s="110"/>
      <c r="H427" s="78"/>
      <c r="I427" s="78"/>
      <c r="J427" s="5"/>
      <c r="K427" s="6"/>
      <c r="L427" s="6"/>
      <c r="M427" s="6"/>
      <c r="N427" s="6"/>
      <c r="O427" s="6"/>
      <c r="P427" s="6"/>
      <c r="Q427" s="6"/>
      <c r="R427" s="6"/>
      <c r="S427" s="6"/>
      <c r="T427" s="6"/>
      <c r="U427" s="6"/>
      <c r="V427" s="6"/>
      <c r="W427" s="6"/>
      <c r="X427" s="6"/>
      <c r="Y427" s="6"/>
      <c r="Z427" s="6"/>
    </row>
    <row r="428" ht="33.75" customHeight="1">
      <c r="A428" s="104"/>
      <c r="B428" s="122"/>
      <c r="C428" s="155" t="s">
        <v>4314</v>
      </c>
      <c r="D428" s="147">
        <v>1.0</v>
      </c>
      <c r="E428" s="113" t="s">
        <v>1062</v>
      </c>
      <c r="F428" s="155" t="s">
        <v>4315</v>
      </c>
      <c r="G428" s="110" t="s">
        <v>4316</v>
      </c>
      <c r="H428" s="78"/>
      <c r="I428" s="78"/>
      <c r="J428" s="5"/>
      <c r="K428" s="6"/>
      <c r="L428" s="6"/>
      <c r="M428" s="6"/>
      <c r="N428" s="6"/>
      <c r="O428" s="6"/>
      <c r="P428" s="6"/>
      <c r="Q428" s="6"/>
      <c r="R428" s="6"/>
      <c r="S428" s="6"/>
      <c r="T428" s="6"/>
      <c r="U428" s="6"/>
      <c r="V428" s="6"/>
      <c r="W428" s="6"/>
      <c r="X428" s="6"/>
      <c r="Y428" s="6"/>
      <c r="Z428" s="6"/>
    </row>
    <row r="429" ht="39.0" customHeight="1">
      <c r="A429" s="104"/>
      <c r="B429" s="122"/>
      <c r="C429" s="126" t="s">
        <v>4317</v>
      </c>
      <c r="D429" s="147">
        <v>2.0</v>
      </c>
      <c r="E429" s="113" t="s">
        <v>1062</v>
      </c>
      <c r="F429" s="126" t="s">
        <v>4318</v>
      </c>
      <c r="G429" s="110"/>
      <c r="H429" s="78"/>
      <c r="I429" s="78"/>
      <c r="J429" s="5"/>
      <c r="K429" s="6"/>
      <c r="L429" s="6"/>
      <c r="M429" s="6"/>
      <c r="N429" s="6"/>
      <c r="O429" s="6"/>
      <c r="P429" s="6"/>
      <c r="Q429" s="6"/>
      <c r="R429" s="6"/>
      <c r="S429" s="6"/>
      <c r="T429" s="6"/>
      <c r="U429" s="6"/>
      <c r="V429" s="6"/>
      <c r="W429" s="6"/>
      <c r="X429" s="6"/>
      <c r="Y429" s="6"/>
      <c r="Z429" s="6"/>
    </row>
    <row r="430" ht="15.75" customHeight="1">
      <c r="A430" s="104"/>
      <c r="B430" s="122"/>
      <c r="C430" s="126" t="s">
        <v>4319</v>
      </c>
      <c r="D430" s="147">
        <v>2.0</v>
      </c>
      <c r="E430" s="113" t="s">
        <v>1062</v>
      </c>
      <c r="F430" s="116" t="s">
        <v>4320</v>
      </c>
      <c r="G430" s="110"/>
      <c r="H430" s="78"/>
      <c r="I430" s="78"/>
      <c r="J430" s="5"/>
      <c r="K430" s="6"/>
      <c r="L430" s="6"/>
      <c r="M430" s="6"/>
      <c r="N430" s="6"/>
      <c r="O430" s="6"/>
      <c r="P430" s="6"/>
      <c r="Q430" s="6"/>
      <c r="R430" s="6"/>
      <c r="S430" s="6"/>
      <c r="T430" s="6"/>
      <c r="U430" s="6"/>
      <c r="V430" s="6"/>
      <c r="W430" s="6"/>
      <c r="X430" s="6"/>
      <c r="Y430" s="6"/>
      <c r="Z430" s="6"/>
    </row>
    <row r="431" ht="15.75" customHeight="1">
      <c r="A431" s="104"/>
      <c r="B431" s="122"/>
      <c r="C431" s="155" t="s">
        <v>4321</v>
      </c>
      <c r="D431" s="147"/>
      <c r="E431" s="113" t="s">
        <v>1062</v>
      </c>
      <c r="F431" s="155"/>
      <c r="G431" s="110"/>
      <c r="H431" s="78"/>
      <c r="I431" s="78"/>
      <c r="J431" s="5"/>
      <c r="K431" s="6"/>
      <c r="L431" s="6"/>
      <c r="M431" s="6"/>
      <c r="N431" s="6"/>
      <c r="O431" s="6"/>
      <c r="P431" s="6"/>
      <c r="Q431" s="6"/>
      <c r="R431" s="6"/>
      <c r="S431" s="6"/>
      <c r="T431" s="6"/>
      <c r="U431" s="6"/>
      <c r="V431" s="6"/>
      <c r="W431" s="6"/>
      <c r="X431" s="6"/>
      <c r="Y431" s="6"/>
      <c r="Z431" s="6"/>
    </row>
    <row r="432" ht="31.5" customHeight="1">
      <c r="A432" s="104" t="s">
        <v>1715</v>
      </c>
      <c r="B432" s="122" t="s">
        <v>1716</v>
      </c>
      <c r="C432" s="155" t="s">
        <v>4322</v>
      </c>
      <c r="D432" s="147">
        <v>2.0</v>
      </c>
      <c r="E432" s="113" t="s">
        <v>1062</v>
      </c>
      <c r="F432" s="126" t="s">
        <v>4323</v>
      </c>
      <c r="G432" s="110"/>
      <c r="H432" s="78"/>
      <c r="I432" s="78"/>
      <c r="J432" s="5"/>
      <c r="K432" s="6"/>
      <c r="L432" s="6"/>
      <c r="M432" s="6"/>
      <c r="N432" s="6"/>
      <c r="O432" s="6"/>
      <c r="P432" s="6"/>
      <c r="Q432" s="6"/>
      <c r="R432" s="6"/>
      <c r="S432" s="6"/>
      <c r="T432" s="6"/>
      <c r="U432" s="6"/>
      <c r="V432" s="6"/>
      <c r="W432" s="6"/>
      <c r="X432" s="6"/>
      <c r="Y432" s="6"/>
      <c r="Z432" s="6"/>
    </row>
    <row r="433" ht="31.5" customHeight="1">
      <c r="A433" s="104"/>
      <c r="B433" s="154"/>
      <c r="C433" s="155" t="s">
        <v>4324</v>
      </c>
      <c r="D433" s="147">
        <v>2.0</v>
      </c>
      <c r="E433" s="113" t="s">
        <v>1062</v>
      </c>
      <c r="F433" s="419" t="s">
        <v>4325</v>
      </c>
      <c r="G433" s="110"/>
      <c r="H433" s="78"/>
      <c r="I433" s="78"/>
      <c r="J433" s="5"/>
      <c r="K433" s="6"/>
      <c r="L433" s="6"/>
      <c r="M433" s="6"/>
      <c r="N433" s="6"/>
      <c r="O433" s="6"/>
      <c r="P433" s="6"/>
      <c r="Q433" s="6"/>
      <c r="R433" s="6"/>
      <c r="S433" s="6"/>
      <c r="T433" s="6"/>
      <c r="U433" s="6"/>
      <c r="V433" s="6"/>
      <c r="W433" s="6"/>
      <c r="X433" s="6"/>
      <c r="Y433" s="6"/>
      <c r="Z433" s="6"/>
    </row>
    <row r="434" ht="39.75" customHeight="1">
      <c r="A434" s="152" t="s">
        <v>1717</v>
      </c>
      <c r="B434" s="99" t="s">
        <v>1719</v>
      </c>
      <c r="C434" s="3"/>
      <c r="D434" s="3"/>
      <c r="E434" s="3"/>
      <c r="F434" s="3"/>
      <c r="G434" s="4"/>
      <c r="H434" s="78">
        <f>SUM(D435:D437)</f>
        <v>4</v>
      </c>
      <c r="I434" s="78">
        <f>COUNT(D435:D437)*2</f>
        <v>6</v>
      </c>
      <c r="J434" s="5"/>
      <c r="K434" s="6"/>
      <c r="L434" s="6"/>
      <c r="M434" s="6"/>
      <c r="N434" s="6"/>
      <c r="O434" s="6"/>
      <c r="P434" s="6"/>
      <c r="Q434" s="6"/>
      <c r="R434" s="6"/>
      <c r="S434" s="6"/>
      <c r="T434" s="6"/>
      <c r="U434" s="6"/>
      <c r="V434" s="6"/>
      <c r="W434" s="6"/>
      <c r="X434" s="6"/>
      <c r="Y434" s="6"/>
      <c r="Z434" s="6"/>
    </row>
    <row r="435" ht="47.25" customHeight="1">
      <c r="A435" s="104" t="s">
        <v>1720</v>
      </c>
      <c r="B435" s="106" t="s">
        <v>1721</v>
      </c>
      <c r="C435" s="115" t="s">
        <v>1878</v>
      </c>
      <c r="D435" s="108">
        <v>2.0</v>
      </c>
      <c r="E435" s="113" t="s">
        <v>1053</v>
      </c>
      <c r="F435" s="5"/>
      <c r="G435" s="110"/>
      <c r="H435" s="78"/>
      <c r="I435" s="78"/>
      <c r="J435" s="5"/>
      <c r="K435" s="6"/>
      <c r="L435" s="6"/>
      <c r="M435" s="6"/>
      <c r="N435" s="6"/>
      <c r="O435" s="6"/>
      <c r="P435" s="6"/>
      <c r="Q435" s="6"/>
      <c r="R435" s="6"/>
      <c r="S435" s="6"/>
      <c r="T435" s="6"/>
      <c r="U435" s="6"/>
      <c r="V435" s="6"/>
      <c r="W435" s="6"/>
      <c r="X435" s="6"/>
      <c r="Y435" s="6"/>
      <c r="Z435" s="6"/>
    </row>
    <row r="436" ht="44.25" customHeight="1">
      <c r="A436" s="104" t="s">
        <v>1723</v>
      </c>
      <c r="B436" s="106" t="s">
        <v>1724</v>
      </c>
      <c r="C436" s="134" t="s">
        <v>1883</v>
      </c>
      <c r="D436" s="108">
        <v>1.0</v>
      </c>
      <c r="E436" s="256" t="s">
        <v>1053</v>
      </c>
      <c r="F436" s="155" t="s">
        <v>4326</v>
      </c>
      <c r="G436" s="110" t="s">
        <v>1640</v>
      </c>
      <c r="H436" s="78"/>
      <c r="I436" s="78"/>
      <c r="J436" s="5"/>
      <c r="K436" s="6"/>
      <c r="L436" s="6"/>
      <c r="M436" s="6"/>
      <c r="N436" s="6"/>
      <c r="O436" s="6"/>
      <c r="P436" s="6"/>
      <c r="Q436" s="6"/>
      <c r="R436" s="6"/>
      <c r="S436" s="6"/>
      <c r="T436" s="6"/>
      <c r="U436" s="6"/>
      <c r="V436" s="6"/>
      <c r="W436" s="6"/>
      <c r="X436" s="6"/>
      <c r="Y436" s="6"/>
      <c r="Z436" s="6"/>
    </row>
    <row r="437" ht="31.5" customHeight="1">
      <c r="A437" s="104"/>
      <c r="B437" s="106"/>
      <c r="C437" s="134" t="s">
        <v>3417</v>
      </c>
      <c r="D437" s="108">
        <v>1.0</v>
      </c>
      <c r="E437" s="121" t="s">
        <v>1062</v>
      </c>
      <c r="F437" s="155"/>
      <c r="G437" s="110" t="s">
        <v>4327</v>
      </c>
      <c r="H437" s="78"/>
      <c r="I437" s="78"/>
      <c r="J437" s="5"/>
      <c r="K437" s="6"/>
      <c r="L437" s="6"/>
      <c r="M437" s="6"/>
      <c r="N437" s="6"/>
      <c r="O437" s="6"/>
      <c r="P437" s="6"/>
      <c r="Q437" s="6"/>
      <c r="R437" s="6"/>
      <c r="S437" s="6"/>
      <c r="T437" s="6"/>
      <c r="U437" s="6"/>
      <c r="V437" s="6"/>
      <c r="W437" s="6"/>
      <c r="X437" s="6"/>
      <c r="Y437" s="6"/>
      <c r="Z437" s="6"/>
    </row>
    <row r="438" ht="30.0" hidden="1" customHeight="1">
      <c r="A438" s="120" t="s">
        <v>1725</v>
      </c>
      <c r="B438" s="115" t="s">
        <v>1726</v>
      </c>
      <c r="C438" s="108"/>
      <c r="D438" s="108"/>
      <c r="E438" s="113"/>
      <c r="F438" s="108"/>
      <c r="G438" s="110"/>
      <c r="H438" s="78"/>
      <c r="I438" s="78"/>
      <c r="J438" s="5"/>
      <c r="K438" s="6"/>
      <c r="L438" s="6"/>
      <c r="M438" s="6"/>
      <c r="N438" s="6"/>
      <c r="O438" s="6"/>
      <c r="P438" s="6"/>
      <c r="Q438" s="6"/>
      <c r="R438" s="6"/>
      <c r="S438" s="6"/>
      <c r="T438" s="6"/>
      <c r="U438" s="6"/>
      <c r="V438" s="6"/>
      <c r="W438" s="6"/>
      <c r="X438" s="6"/>
      <c r="Y438" s="6"/>
      <c r="Z438" s="6"/>
    </row>
    <row r="439" ht="63.0" hidden="1" customHeight="1">
      <c r="A439" s="120" t="s">
        <v>1728</v>
      </c>
      <c r="B439" s="106" t="s">
        <v>1729</v>
      </c>
      <c r="C439" s="108"/>
      <c r="D439" s="108"/>
      <c r="E439" s="113"/>
      <c r="F439" s="108"/>
      <c r="G439" s="110"/>
      <c r="H439" s="78"/>
      <c r="I439" s="78"/>
      <c r="J439" s="5"/>
      <c r="K439" s="6"/>
      <c r="L439" s="6"/>
      <c r="M439" s="6"/>
      <c r="N439" s="6"/>
      <c r="O439" s="6"/>
      <c r="P439" s="6"/>
      <c r="Q439" s="6"/>
      <c r="R439" s="6"/>
      <c r="S439" s="6"/>
      <c r="T439" s="6"/>
      <c r="U439" s="6"/>
      <c r="V439" s="6"/>
      <c r="W439" s="6"/>
      <c r="X439" s="6"/>
      <c r="Y439" s="6"/>
      <c r="Z439" s="6"/>
    </row>
    <row r="440" ht="39.75" hidden="1" customHeight="1">
      <c r="A440" s="217" t="s">
        <v>1732</v>
      </c>
      <c r="B440" s="99" t="s">
        <v>1734</v>
      </c>
      <c r="C440" s="3"/>
      <c r="D440" s="3"/>
      <c r="E440" s="3"/>
      <c r="F440" s="3"/>
      <c r="G440" s="4"/>
      <c r="H440" s="78"/>
      <c r="I440" s="78"/>
      <c r="J440" s="5"/>
      <c r="K440" s="6"/>
      <c r="L440" s="6"/>
      <c r="M440" s="6"/>
      <c r="N440" s="6"/>
      <c r="O440" s="6"/>
      <c r="P440" s="6"/>
      <c r="Q440" s="6"/>
      <c r="R440" s="6"/>
      <c r="S440" s="6"/>
      <c r="T440" s="6"/>
      <c r="U440" s="6"/>
      <c r="V440" s="6"/>
      <c r="W440" s="6"/>
      <c r="X440" s="6"/>
      <c r="Y440" s="6"/>
      <c r="Z440" s="6"/>
    </row>
    <row r="441" ht="47.25" hidden="1" customHeight="1">
      <c r="A441" s="120" t="s">
        <v>1744</v>
      </c>
      <c r="B441" s="122" t="s">
        <v>1745</v>
      </c>
      <c r="C441" s="122"/>
      <c r="D441" s="108"/>
      <c r="E441" s="113"/>
      <c r="F441" s="108"/>
      <c r="G441" s="110"/>
      <c r="H441" s="78"/>
      <c r="I441" s="78"/>
      <c r="J441" s="5"/>
      <c r="K441" s="6"/>
      <c r="L441" s="6"/>
      <c r="M441" s="6"/>
      <c r="N441" s="6"/>
      <c r="O441" s="6"/>
      <c r="P441" s="6"/>
      <c r="Q441" s="6"/>
      <c r="R441" s="6"/>
      <c r="S441" s="6"/>
      <c r="T441" s="6"/>
      <c r="U441" s="6"/>
      <c r="V441" s="6"/>
      <c r="W441" s="6"/>
      <c r="X441" s="6"/>
      <c r="Y441" s="6"/>
      <c r="Z441" s="6"/>
    </row>
    <row r="442" ht="63.0" hidden="1" customHeight="1">
      <c r="A442" s="120" t="s">
        <v>1752</v>
      </c>
      <c r="B442" s="122" t="s">
        <v>1754</v>
      </c>
      <c r="C442" s="108"/>
      <c r="D442" s="108"/>
      <c r="E442" s="113"/>
      <c r="F442" s="108"/>
      <c r="G442" s="110"/>
      <c r="H442" s="78"/>
      <c r="I442" s="78"/>
      <c r="J442" s="5"/>
      <c r="K442" s="6"/>
      <c r="L442" s="6"/>
      <c r="M442" s="6"/>
      <c r="N442" s="6"/>
      <c r="O442" s="6"/>
      <c r="P442" s="6"/>
      <c r="Q442" s="6"/>
      <c r="R442" s="6"/>
      <c r="S442" s="6"/>
      <c r="T442" s="6"/>
      <c r="U442" s="6"/>
      <c r="V442" s="6"/>
      <c r="W442" s="6"/>
      <c r="X442" s="6"/>
      <c r="Y442" s="6"/>
      <c r="Z442" s="6"/>
    </row>
    <row r="443" ht="47.25" hidden="1" customHeight="1">
      <c r="A443" s="120" t="s">
        <v>1782</v>
      </c>
      <c r="B443" s="122" t="s">
        <v>1783</v>
      </c>
      <c r="C443" s="108"/>
      <c r="D443" s="108"/>
      <c r="E443" s="113"/>
      <c r="F443" s="108"/>
      <c r="G443" s="110"/>
      <c r="H443" s="78"/>
      <c r="I443" s="78"/>
      <c r="J443" s="5"/>
      <c r="K443" s="6"/>
      <c r="L443" s="6"/>
      <c r="M443" s="6"/>
      <c r="N443" s="6"/>
      <c r="O443" s="6"/>
      <c r="P443" s="6"/>
      <c r="Q443" s="6"/>
      <c r="R443" s="6"/>
      <c r="S443" s="6"/>
      <c r="T443" s="6"/>
      <c r="U443" s="6"/>
      <c r="V443" s="6"/>
      <c r="W443" s="6"/>
      <c r="X443" s="6"/>
      <c r="Y443" s="6"/>
      <c r="Z443" s="6"/>
    </row>
    <row r="444" ht="63.0" hidden="1" customHeight="1">
      <c r="A444" s="120" t="s">
        <v>1787</v>
      </c>
      <c r="B444" s="122" t="s">
        <v>1788</v>
      </c>
      <c r="C444" s="108"/>
      <c r="D444" s="108"/>
      <c r="E444" s="113"/>
      <c r="F444" s="108"/>
      <c r="G444" s="110"/>
      <c r="H444" s="78"/>
      <c r="I444" s="78"/>
      <c r="J444" s="5"/>
      <c r="K444" s="6"/>
      <c r="L444" s="6"/>
      <c r="M444" s="6"/>
      <c r="N444" s="6"/>
      <c r="O444" s="6"/>
      <c r="P444" s="6"/>
      <c r="Q444" s="6"/>
      <c r="R444" s="6"/>
      <c r="S444" s="6"/>
      <c r="T444" s="6"/>
      <c r="U444" s="6"/>
      <c r="V444" s="6"/>
      <c r="W444" s="6"/>
      <c r="X444" s="6"/>
      <c r="Y444" s="6"/>
      <c r="Z444" s="6"/>
    </row>
    <row r="445" ht="47.25" hidden="1" customHeight="1">
      <c r="A445" s="120" t="s">
        <v>1792</v>
      </c>
      <c r="B445" s="122" t="s">
        <v>1793</v>
      </c>
      <c r="C445" s="108"/>
      <c r="D445" s="108"/>
      <c r="E445" s="113"/>
      <c r="F445" s="108"/>
      <c r="G445" s="110"/>
      <c r="H445" s="78"/>
      <c r="I445" s="78"/>
      <c r="J445" s="5"/>
      <c r="K445" s="6"/>
      <c r="L445" s="6"/>
      <c r="M445" s="6"/>
      <c r="N445" s="6"/>
      <c r="O445" s="6"/>
      <c r="P445" s="6"/>
      <c r="Q445" s="6"/>
      <c r="R445" s="6"/>
      <c r="S445" s="6"/>
      <c r="T445" s="6"/>
      <c r="U445" s="6"/>
      <c r="V445" s="6"/>
      <c r="W445" s="6"/>
      <c r="X445" s="6"/>
      <c r="Y445" s="6"/>
      <c r="Z445" s="6"/>
    </row>
    <row r="446" ht="45.0" hidden="1" customHeight="1">
      <c r="A446" s="120" t="s">
        <v>1799</v>
      </c>
      <c r="B446" s="110" t="s">
        <v>1800</v>
      </c>
      <c r="C446" s="108"/>
      <c r="D446" s="108"/>
      <c r="E446" s="113"/>
      <c r="F446" s="108"/>
      <c r="G446" s="110"/>
      <c r="H446" s="78"/>
      <c r="I446" s="78"/>
      <c r="J446" s="5"/>
      <c r="K446" s="6"/>
      <c r="L446" s="6"/>
      <c r="M446" s="6"/>
      <c r="N446" s="6"/>
      <c r="O446" s="6"/>
      <c r="P446" s="6"/>
      <c r="Q446" s="6"/>
      <c r="R446" s="6"/>
      <c r="S446" s="6"/>
      <c r="T446" s="6"/>
      <c r="U446" s="6"/>
      <c r="V446" s="6"/>
      <c r="W446" s="6"/>
      <c r="X446" s="6"/>
      <c r="Y446" s="6"/>
      <c r="Z446" s="6"/>
    </row>
    <row r="447" ht="39.75" customHeight="1">
      <c r="A447" s="152" t="s">
        <v>1817</v>
      </c>
      <c r="B447" s="99" t="s">
        <v>1819</v>
      </c>
      <c r="C447" s="3"/>
      <c r="D447" s="3"/>
      <c r="E447" s="3"/>
      <c r="F447" s="3"/>
      <c r="G447" s="4"/>
      <c r="H447" s="78">
        <f>SUM(D449:D462)</f>
        <v>18</v>
      </c>
      <c r="I447" s="78">
        <f>COUNT(D449:D462)*2</f>
        <v>28</v>
      </c>
      <c r="J447" s="5"/>
      <c r="K447" s="6"/>
      <c r="L447" s="6"/>
      <c r="M447" s="6"/>
      <c r="N447" s="6"/>
      <c r="O447" s="6"/>
      <c r="P447" s="6"/>
      <c r="Q447" s="6"/>
      <c r="R447" s="6"/>
      <c r="S447" s="6"/>
      <c r="T447" s="6"/>
      <c r="U447" s="6"/>
      <c r="V447" s="6"/>
      <c r="W447" s="6"/>
      <c r="X447" s="6"/>
      <c r="Y447" s="6"/>
      <c r="Z447" s="6"/>
    </row>
    <row r="448" ht="78.75" hidden="1" customHeight="1">
      <c r="A448" s="120" t="s">
        <v>1822</v>
      </c>
      <c r="B448" s="122" t="s">
        <v>1823</v>
      </c>
      <c r="C448" s="108"/>
      <c r="D448" s="108"/>
      <c r="E448" s="113"/>
      <c r="F448" s="108"/>
      <c r="G448" s="110"/>
      <c r="H448" s="78"/>
      <c r="I448" s="78"/>
      <c r="J448" s="5"/>
      <c r="K448" s="6"/>
      <c r="L448" s="6"/>
      <c r="M448" s="6"/>
      <c r="N448" s="6"/>
      <c r="O448" s="6"/>
      <c r="P448" s="6"/>
      <c r="Q448" s="6"/>
      <c r="R448" s="6"/>
      <c r="S448" s="6"/>
      <c r="T448" s="6"/>
      <c r="U448" s="6"/>
      <c r="V448" s="6"/>
      <c r="W448" s="6"/>
      <c r="X448" s="6"/>
      <c r="Y448" s="6"/>
      <c r="Z448" s="6"/>
    </row>
    <row r="449" ht="58.5" customHeight="1">
      <c r="A449" s="104" t="s">
        <v>1826</v>
      </c>
      <c r="B449" s="122" t="s">
        <v>1827</v>
      </c>
      <c r="C449" s="134" t="s">
        <v>4337</v>
      </c>
      <c r="D449" s="108">
        <v>2.0</v>
      </c>
      <c r="E449" s="113" t="s">
        <v>158</v>
      </c>
      <c r="F449" s="110" t="s">
        <v>4338</v>
      </c>
      <c r="G449" s="110"/>
      <c r="H449" s="78"/>
      <c r="I449" s="78"/>
      <c r="J449" s="5"/>
      <c r="K449" s="6"/>
      <c r="L449" s="6"/>
      <c r="M449" s="6"/>
      <c r="N449" s="6"/>
      <c r="O449" s="6"/>
      <c r="P449" s="6"/>
      <c r="Q449" s="6"/>
      <c r="R449" s="6"/>
      <c r="S449" s="6"/>
      <c r="T449" s="6"/>
      <c r="U449" s="6"/>
      <c r="V449" s="6"/>
      <c r="W449" s="6"/>
      <c r="X449" s="6"/>
      <c r="Y449" s="6"/>
      <c r="Z449" s="6"/>
    </row>
    <row r="450" ht="58.5" customHeight="1">
      <c r="A450" s="104"/>
      <c r="B450" s="122"/>
      <c r="C450" s="134" t="s">
        <v>4339</v>
      </c>
      <c r="D450" s="108">
        <v>2.0</v>
      </c>
      <c r="E450" s="113" t="s">
        <v>158</v>
      </c>
      <c r="F450" s="110" t="s">
        <v>4340</v>
      </c>
      <c r="G450" s="110"/>
      <c r="H450" s="78"/>
      <c r="I450" s="78"/>
      <c r="J450" s="5"/>
      <c r="K450" s="6"/>
      <c r="L450" s="6"/>
      <c r="M450" s="6"/>
      <c r="N450" s="6"/>
      <c r="O450" s="6"/>
      <c r="P450" s="6"/>
      <c r="Q450" s="6"/>
      <c r="R450" s="6"/>
      <c r="S450" s="6"/>
      <c r="T450" s="6"/>
      <c r="U450" s="6"/>
      <c r="V450" s="6"/>
      <c r="W450" s="6"/>
      <c r="X450" s="6"/>
      <c r="Y450" s="6"/>
      <c r="Z450" s="6"/>
    </row>
    <row r="451" ht="74.25" customHeight="1">
      <c r="A451" s="104"/>
      <c r="B451" s="122"/>
      <c r="C451" s="134" t="s">
        <v>4341</v>
      </c>
      <c r="D451" s="108">
        <v>2.0</v>
      </c>
      <c r="E451" s="113" t="s">
        <v>158</v>
      </c>
      <c r="F451" s="110" t="s">
        <v>4343</v>
      </c>
      <c r="G451" s="110"/>
      <c r="H451" s="78"/>
      <c r="I451" s="78"/>
      <c r="J451" s="5"/>
      <c r="K451" s="6"/>
      <c r="L451" s="6"/>
      <c r="M451" s="6"/>
      <c r="N451" s="6"/>
      <c r="O451" s="6"/>
      <c r="P451" s="6"/>
      <c r="Q451" s="6"/>
      <c r="R451" s="6"/>
      <c r="S451" s="6"/>
      <c r="T451" s="6"/>
      <c r="U451" s="6"/>
      <c r="V451" s="6"/>
      <c r="W451" s="6"/>
      <c r="X451" s="6"/>
      <c r="Y451" s="6"/>
      <c r="Z451" s="6"/>
    </row>
    <row r="452" ht="15.75" customHeight="1">
      <c r="A452" s="104"/>
      <c r="B452" s="122"/>
      <c r="C452" s="134" t="s">
        <v>4344</v>
      </c>
      <c r="D452" s="108">
        <v>2.0</v>
      </c>
      <c r="E452" s="113" t="s">
        <v>158</v>
      </c>
      <c r="F452" s="108"/>
      <c r="G452" s="110"/>
      <c r="H452" s="78"/>
      <c r="I452" s="78"/>
      <c r="J452" s="5"/>
      <c r="K452" s="6"/>
      <c r="L452" s="6"/>
      <c r="M452" s="6"/>
      <c r="N452" s="6"/>
      <c r="O452" s="6"/>
      <c r="P452" s="6"/>
      <c r="Q452" s="6"/>
      <c r="R452" s="6"/>
      <c r="S452" s="6"/>
      <c r="T452" s="6"/>
      <c r="U452" s="6"/>
      <c r="V452" s="6"/>
      <c r="W452" s="6"/>
      <c r="X452" s="6"/>
      <c r="Y452" s="6"/>
      <c r="Z452" s="6"/>
    </row>
    <row r="453" ht="63.0" customHeight="1">
      <c r="A453" s="104" t="s">
        <v>1828</v>
      </c>
      <c r="B453" s="122" t="s">
        <v>1829</v>
      </c>
      <c r="C453" s="420" t="s">
        <v>4345</v>
      </c>
      <c r="D453" s="108">
        <v>1.0</v>
      </c>
      <c r="E453" s="113" t="s">
        <v>158</v>
      </c>
      <c r="F453" s="115" t="s">
        <v>4346</v>
      </c>
      <c r="G453" s="110" t="s">
        <v>4347</v>
      </c>
      <c r="H453" s="78"/>
      <c r="I453" s="78"/>
      <c r="J453" s="5"/>
      <c r="K453" s="6"/>
      <c r="L453" s="6"/>
      <c r="M453" s="6"/>
      <c r="N453" s="6"/>
      <c r="O453" s="6"/>
      <c r="P453" s="6"/>
      <c r="Q453" s="6"/>
      <c r="R453" s="6"/>
      <c r="S453" s="6"/>
      <c r="T453" s="6"/>
      <c r="U453" s="6"/>
      <c r="V453" s="6"/>
      <c r="W453" s="6"/>
      <c r="X453" s="6"/>
      <c r="Y453" s="6"/>
      <c r="Z453" s="6"/>
    </row>
    <row r="454" ht="15.75" customHeight="1">
      <c r="A454" s="104"/>
      <c r="B454" s="122"/>
      <c r="C454" s="420" t="s">
        <v>4349</v>
      </c>
      <c r="D454" s="108">
        <v>0.0</v>
      </c>
      <c r="E454" s="113" t="s">
        <v>158</v>
      </c>
      <c r="F454" s="108"/>
      <c r="G454" s="110"/>
      <c r="H454" s="78"/>
      <c r="I454" s="78"/>
      <c r="J454" s="5"/>
      <c r="K454" s="6"/>
      <c r="L454" s="6"/>
      <c r="M454" s="6"/>
      <c r="N454" s="6"/>
      <c r="O454" s="6"/>
      <c r="P454" s="6"/>
      <c r="Q454" s="6"/>
      <c r="R454" s="6"/>
      <c r="S454" s="6"/>
      <c r="T454" s="6"/>
      <c r="U454" s="6"/>
      <c r="V454" s="6"/>
      <c r="W454" s="6"/>
      <c r="X454" s="6"/>
      <c r="Y454" s="6"/>
      <c r="Z454" s="6"/>
    </row>
    <row r="455" ht="15.75" customHeight="1">
      <c r="A455" s="104"/>
      <c r="B455" s="122"/>
      <c r="C455" s="420" t="s">
        <v>4350</v>
      </c>
      <c r="D455" s="108">
        <v>1.0</v>
      </c>
      <c r="E455" s="113" t="s">
        <v>158</v>
      </c>
      <c r="F455" s="108"/>
      <c r="G455" s="110" t="s">
        <v>4347</v>
      </c>
      <c r="H455" s="78"/>
      <c r="I455" s="78"/>
      <c r="J455" s="5"/>
      <c r="K455" s="6"/>
      <c r="L455" s="6"/>
      <c r="M455" s="6"/>
      <c r="N455" s="6"/>
      <c r="O455" s="6"/>
      <c r="P455" s="6"/>
      <c r="Q455" s="6"/>
      <c r="R455" s="6"/>
      <c r="S455" s="6"/>
      <c r="T455" s="6"/>
      <c r="U455" s="6"/>
      <c r="V455" s="6"/>
      <c r="W455" s="6"/>
      <c r="X455" s="6"/>
      <c r="Y455" s="6"/>
      <c r="Z455" s="6"/>
    </row>
    <row r="456" ht="15.75" customHeight="1">
      <c r="A456" s="104"/>
      <c r="B456" s="122"/>
      <c r="C456" s="420" t="s">
        <v>4352</v>
      </c>
      <c r="D456" s="108">
        <v>0.0</v>
      </c>
      <c r="E456" s="113" t="s">
        <v>158</v>
      </c>
      <c r="F456" s="108"/>
      <c r="G456" s="110"/>
      <c r="H456" s="78"/>
      <c r="I456" s="78"/>
      <c r="J456" s="5"/>
      <c r="K456" s="6"/>
      <c r="L456" s="6"/>
      <c r="M456" s="6"/>
      <c r="N456" s="6"/>
      <c r="O456" s="6"/>
      <c r="P456" s="6"/>
      <c r="Q456" s="6"/>
      <c r="R456" s="6"/>
      <c r="S456" s="6"/>
      <c r="T456" s="6"/>
      <c r="U456" s="6"/>
      <c r="V456" s="6"/>
      <c r="W456" s="6"/>
      <c r="X456" s="6"/>
      <c r="Y456" s="6"/>
      <c r="Z456" s="6"/>
    </row>
    <row r="457" ht="30.0" customHeight="1">
      <c r="A457" s="104"/>
      <c r="B457" s="122"/>
      <c r="C457" s="420" t="s">
        <v>4354</v>
      </c>
      <c r="D457" s="108">
        <v>0.0</v>
      </c>
      <c r="E457" s="113" t="s">
        <v>158</v>
      </c>
      <c r="F457" s="108"/>
      <c r="G457" s="110"/>
      <c r="H457" s="78"/>
      <c r="I457" s="78"/>
      <c r="J457" s="5"/>
      <c r="K457" s="6"/>
      <c r="L457" s="6"/>
      <c r="M457" s="6"/>
      <c r="N457" s="6"/>
      <c r="O457" s="6"/>
      <c r="P457" s="6"/>
      <c r="Q457" s="6"/>
      <c r="R457" s="6"/>
      <c r="S457" s="6"/>
      <c r="T457" s="6"/>
      <c r="U457" s="6"/>
      <c r="V457" s="6"/>
      <c r="W457" s="6"/>
      <c r="X457" s="6"/>
      <c r="Y457" s="6"/>
      <c r="Z457" s="6"/>
    </row>
    <row r="458" ht="47.25" customHeight="1">
      <c r="A458" s="104" t="s">
        <v>1831</v>
      </c>
      <c r="B458" s="122" t="s">
        <v>1832</v>
      </c>
      <c r="C458" s="160" t="s">
        <v>4355</v>
      </c>
      <c r="D458" s="108">
        <v>2.0</v>
      </c>
      <c r="E458" s="113" t="s">
        <v>1053</v>
      </c>
      <c r="F458" s="108"/>
      <c r="G458" s="110"/>
      <c r="H458" s="78"/>
      <c r="I458" s="78"/>
      <c r="J458" s="5"/>
      <c r="K458" s="6"/>
      <c r="L458" s="6"/>
      <c r="M458" s="6"/>
      <c r="N458" s="6"/>
      <c r="O458" s="6"/>
      <c r="P458" s="6"/>
      <c r="Q458" s="6"/>
      <c r="R458" s="6"/>
      <c r="S458" s="6"/>
      <c r="T458" s="6"/>
      <c r="U458" s="6"/>
      <c r="V458" s="6"/>
      <c r="W458" s="6"/>
      <c r="X458" s="6"/>
      <c r="Y458" s="6"/>
      <c r="Z458" s="6"/>
    </row>
    <row r="459" ht="31.5" customHeight="1">
      <c r="A459" s="104"/>
      <c r="B459" s="122"/>
      <c r="C459" s="160" t="s">
        <v>2059</v>
      </c>
      <c r="D459" s="108">
        <v>2.0</v>
      </c>
      <c r="E459" s="113" t="s">
        <v>158</v>
      </c>
      <c r="F459" s="108"/>
      <c r="G459" s="110"/>
      <c r="H459" s="78"/>
      <c r="I459" s="78"/>
      <c r="J459" s="5"/>
      <c r="K459" s="6"/>
      <c r="L459" s="6"/>
      <c r="M459" s="6"/>
      <c r="N459" s="6"/>
      <c r="O459" s="6"/>
      <c r="P459" s="6"/>
      <c r="Q459" s="6"/>
      <c r="R459" s="6"/>
      <c r="S459" s="6"/>
      <c r="T459" s="6"/>
      <c r="U459" s="6"/>
      <c r="V459" s="6"/>
      <c r="W459" s="6"/>
      <c r="X459" s="6"/>
      <c r="Y459" s="6"/>
      <c r="Z459" s="6"/>
    </row>
    <row r="460" ht="15.75" customHeight="1">
      <c r="A460" s="104"/>
      <c r="B460" s="122"/>
      <c r="C460" s="160" t="s">
        <v>2070</v>
      </c>
      <c r="D460" s="108">
        <v>2.0</v>
      </c>
      <c r="E460" s="113" t="s">
        <v>158</v>
      </c>
      <c r="F460" s="108"/>
      <c r="G460" s="110"/>
      <c r="H460" s="78"/>
      <c r="I460" s="78"/>
      <c r="J460" s="5"/>
      <c r="K460" s="6"/>
      <c r="L460" s="6"/>
      <c r="M460" s="6"/>
      <c r="N460" s="6"/>
      <c r="O460" s="6"/>
      <c r="P460" s="6"/>
      <c r="Q460" s="6"/>
      <c r="R460" s="6"/>
      <c r="S460" s="6"/>
      <c r="T460" s="6"/>
      <c r="U460" s="6"/>
      <c r="V460" s="6"/>
      <c r="W460" s="6"/>
      <c r="X460" s="6"/>
      <c r="Y460" s="6"/>
      <c r="Z460" s="6"/>
    </row>
    <row r="461" ht="15.75" customHeight="1">
      <c r="A461" s="104"/>
      <c r="B461" s="122"/>
      <c r="C461" s="160" t="s">
        <v>2074</v>
      </c>
      <c r="D461" s="108">
        <v>0.0</v>
      </c>
      <c r="E461" s="113" t="s">
        <v>158</v>
      </c>
      <c r="F461" s="108"/>
      <c r="G461" s="110"/>
      <c r="H461" s="78"/>
      <c r="I461" s="78"/>
      <c r="J461" s="5"/>
      <c r="K461" s="6"/>
      <c r="L461" s="6"/>
      <c r="M461" s="6"/>
      <c r="N461" s="6"/>
      <c r="O461" s="6"/>
      <c r="P461" s="6"/>
      <c r="Q461" s="6"/>
      <c r="R461" s="6"/>
      <c r="S461" s="6"/>
      <c r="T461" s="6"/>
      <c r="U461" s="6"/>
      <c r="V461" s="6"/>
      <c r="W461" s="6"/>
      <c r="X461" s="6"/>
      <c r="Y461" s="6"/>
      <c r="Z461" s="6"/>
    </row>
    <row r="462" ht="15.75" customHeight="1">
      <c r="A462" s="104"/>
      <c r="B462" s="122"/>
      <c r="C462" s="160" t="s">
        <v>2081</v>
      </c>
      <c r="D462" s="108">
        <v>2.0</v>
      </c>
      <c r="E462" s="113" t="s">
        <v>158</v>
      </c>
      <c r="F462" s="108"/>
      <c r="G462" s="110"/>
      <c r="H462" s="78"/>
      <c r="I462" s="78"/>
      <c r="J462" s="5"/>
      <c r="K462" s="6"/>
      <c r="L462" s="6"/>
      <c r="M462" s="6"/>
      <c r="N462" s="6"/>
      <c r="O462" s="6"/>
      <c r="P462" s="6"/>
      <c r="Q462" s="6"/>
      <c r="R462" s="6"/>
      <c r="S462" s="6"/>
      <c r="T462" s="6"/>
      <c r="U462" s="6"/>
      <c r="V462" s="6"/>
      <c r="W462" s="6"/>
      <c r="X462" s="6"/>
      <c r="Y462" s="6"/>
      <c r="Z462" s="6"/>
    </row>
    <row r="463" ht="39.75" customHeight="1">
      <c r="A463" s="152" t="s">
        <v>1833</v>
      </c>
      <c r="B463" s="99" t="s">
        <v>1835</v>
      </c>
      <c r="C463" s="3"/>
      <c r="D463" s="3"/>
      <c r="E463" s="3"/>
      <c r="F463" s="3"/>
      <c r="G463" s="4"/>
      <c r="H463" s="78">
        <f>SUM(D464:D468)</f>
        <v>6</v>
      </c>
      <c r="I463" s="78">
        <f>COUNT(D464:D468)*2</f>
        <v>6</v>
      </c>
      <c r="J463" s="5"/>
      <c r="K463" s="6"/>
      <c r="L463" s="6"/>
      <c r="M463" s="6"/>
      <c r="N463" s="6"/>
      <c r="O463" s="6"/>
      <c r="P463" s="6"/>
      <c r="Q463" s="6"/>
      <c r="R463" s="6"/>
      <c r="S463" s="6"/>
      <c r="T463" s="6"/>
      <c r="U463" s="6"/>
      <c r="V463" s="6"/>
      <c r="W463" s="6"/>
      <c r="X463" s="6"/>
      <c r="Y463" s="6"/>
      <c r="Z463" s="6"/>
    </row>
    <row r="464" ht="31.5" customHeight="1">
      <c r="A464" s="104" t="s">
        <v>1837</v>
      </c>
      <c r="B464" s="122" t="s">
        <v>1838</v>
      </c>
      <c r="C464" s="134" t="s">
        <v>4358</v>
      </c>
      <c r="D464" s="108">
        <v>2.0</v>
      </c>
      <c r="E464" s="113" t="s">
        <v>158</v>
      </c>
      <c r="F464" s="108"/>
      <c r="G464" s="110"/>
      <c r="H464" s="78"/>
      <c r="I464" s="78"/>
      <c r="J464" s="5"/>
      <c r="K464" s="6"/>
      <c r="L464" s="6"/>
      <c r="M464" s="6"/>
      <c r="N464" s="6"/>
      <c r="O464" s="6"/>
      <c r="P464" s="6"/>
      <c r="Q464" s="6"/>
      <c r="R464" s="6"/>
      <c r="S464" s="6"/>
      <c r="T464" s="6"/>
      <c r="U464" s="6"/>
      <c r="V464" s="6"/>
      <c r="W464" s="6"/>
      <c r="X464" s="6"/>
      <c r="Y464" s="6"/>
      <c r="Z464" s="6"/>
    </row>
    <row r="465" ht="30.0" customHeight="1">
      <c r="A465" s="104"/>
      <c r="B465" s="122"/>
      <c r="C465" s="178" t="s">
        <v>2104</v>
      </c>
      <c r="D465" s="108">
        <v>2.0</v>
      </c>
      <c r="E465" s="113" t="s">
        <v>495</v>
      </c>
      <c r="F465" s="108"/>
      <c r="G465" s="110"/>
      <c r="H465" s="78"/>
      <c r="I465" s="78"/>
      <c r="J465" s="5"/>
      <c r="K465" s="6"/>
      <c r="L465" s="6"/>
      <c r="M465" s="6"/>
      <c r="N465" s="6"/>
      <c r="O465" s="6"/>
      <c r="P465" s="6"/>
      <c r="Q465" s="6"/>
      <c r="R465" s="6"/>
      <c r="S465" s="6"/>
      <c r="T465" s="6"/>
      <c r="U465" s="6"/>
      <c r="V465" s="6"/>
      <c r="W465" s="6"/>
      <c r="X465" s="6"/>
      <c r="Y465" s="6"/>
      <c r="Z465" s="6"/>
    </row>
    <row r="466" ht="47.25" hidden="1" customHeight="1">
      <c r="A466" s="120" t="s">
        <v>1839</v>
      </c>
      <c r="B466" s="122" t="s">
        <v>1840</v>
      </c>
      <c r="C466" s="108"/>
      <c r="D466" s="108"/>
      <c r="E466" s="113"/>
      <c r="F466" s="108"/>
      <c r="G466" s="110"/>
      <c r="H466" s="78"/>
      <c r="I466" s="78"/>
      <c r="J466" s="5"/>
      <c r="K466" s="6"/>
      <c r="L466" s="6"/>
      <c r="M466" s="6"/>
      <c r="N466" s="6"/>
      <c r="O466" s="6"/>
      <c r="P466" s="6"/>
      <c r="Q466" s="6"/>
      <c r="R466" s="6"/>
      <c r="S466" s="6"/>
      <c r="T466" s="6"/>
      <c r="U466" s="6"/>
      <c r="V466" s="6"/>
      <c r="W466" s="6"/>
      <c r="X466" s="6"/>
      <c r="Y466" s="6"/>
      <c r="Z466" s="6"/>
    </row>
    <row r="467" ht="31.5" hidden="1" customHeight="1">
      <c r="A467" s="120" t="s">
        <v>1841</v>
      </c>
      <c r="B467" s="122" t="s">
        <v>1842</v>
      </c>
      <c r="C467" s="108"/>
      <c r="D467" s="108"/>
      <c r="E467" s="113"/>
      <c r="F467" s="108"/>
      <c r="G467" s="110"/>
      <c r="H467" s="78"/>
      <c r="I467" s="78"/>
      <c r="J467" s="5"/>
      <c r="K467" s="6"/>
      <c r="L467" s="6"/>
      <c r="M467" s="6"/>
      <c r="N467" s="6"/>
      <c r="O467" s="6"/>
      <c r="P467" s="6"/>
      <c r="Q467" s="6"/>
      <c r="R467" s="6"/>
      <c r="S467" s="6"/>
      <c r="T467" s="6"/>
      <c r="U467" s="6"/>
      <c r="V467" s="6"/>
      <c r="W467" s="6"/>
      <c r="X467" s="6"/>
      <c r="Y467" s="6"/>
      <c r="Z467" s="6"/>
    </row>
    <row r="468" ht="31.5" customHeight="1">
      <c r="A468" s="104" t="s">
        <v>1843</v>
      </c>
      <c r="B468" s="122" t="s">
        <v>1844</v>
      </c>
      <c r="C468" s="134" t="s">
        <v>2117</v>
      </c>
      <c r="D468" s="108">
        <v>2.0</v>
      </c>
      <c r="E468" s="113" t="s">
        <v>158</v>
      </c>
      <c r="F468" s="108"/>
      <c r="G468" s="110"/>
      <c r="H468" s="78"/>
      <c r="I468" s="78"/>
      <c r="J468" s="5"/>
      <c r="K468" s="6"/>
      <c r="L468" s="6"/>
      <c r="M468" s="6"/>
      <c r="N468" s="6"/>
      <c r="O468" s="6"/>
      <c r="P468" s="6"/>
      <c r="Q468" s="6"/>
      <c r="R468" s="6"/>
      <c r="S468" s="6"/>
      <c r="T468" s="6"/>
      <c r="U468" s="6"/>
      <c r="V468" s="6"/>
      <c r="W468" s="6"/>
      <c r="X468" s="6"/>
      <c r="Y468" s="6"/>
      <c r="Z468" s="6"/>
    </row>
    <row r="469" ht="47.25" hidden="1" customHeight="1">
      <c r="A469" s="120" t="s">
        <v>1845</v>
      </c>
      <c r="B469" s="122" t="s">
        <v>1846</v>
      </c>
      <c r="C469" s="108"/>
      <c r="D469" s="108"/>
      <c r="E469" s="113"/>
      <c r="F469" s="108"/>
      <c r="G469" s="110"/>
      <c r="H469" s="78"/>
      <c r="I469" s="78"/>
      <c r="J469" s="5"/>
      <c r="K469" s="6"/>
      <c r="L469" s="6"/>
      <c r="M469" s="6"/>
      <c r="N469" s="6"/>
      <c r="O469" s="6"/>
      <c r="P469" s="6"/>
      <c r="Q469" s="6"/>
      <c r="R469" s="6"/>
      <c r="S469" s="6"/>
      <c r="T469" s="6"/>
      <c r="U469" s="6"/>
      <c r="V469" s="6"/>
      <c r="W469" s="6"/>
      <c r="X469" s="6"/>
      <c r="Y469" s="6"/>
      <c r="Z469" s="6"/>
    </row>
    <row r="470" ht="39.75" hidden="1" customHeight="1">
      <c r="A470" s="217" t="s">
        <v>1847</v>
      </c>
      <c r="B470" s="99" t="s">
        <v>1848</v>
      </c>
      <c r="C470" s="3"/>
      <c r="D470" s="3"/>
      <c r="E470" s="3"/>
      <c r="F470" s="3"/>
      <c r="G470" s="4"/>
      <c r="H470" s="78"/>
      <c r="I470" s="78"/>
      <c r="J470" s="5"/>
      <c r="K470" s="6"/>
      <c r="L470" s="6"/>
      <c r="M470" s="6"/>
      <c r="N470" s="6"/>
      <c r="O470" s="6"/>
      <c r="P470" s="6"/>
      <c r="Q470" s="6"/>
      <c r="R470" s="6"/>
      <c r="S470" s="6"/>
      <c r="T470" s="6"/>
      <c r="U470" s="6"/>
      <c r="V470" s="6"/>
      <c r="W470" s="6"/>
      <c r="X470" s="6"/>
      <c r="Y470" s="6"/>
      <c r="Z470" s="6"/>
    </row>
    <row r="471" ht="31.5" hidden="1" customHeight="1">
      <c r="A471" s="120" t="s">
        <v>1853</v>
      </c>
      <c r="B471" s="106" t="s">
        <v>1854</v>
      </c>
      <c r="C471" s="108"/>
      <c r="D471" s="108"/>
      <c r="E471" s="113"/>
      <c r="F471" s="108"/>
      <c r="G471" s="110"/>
      <c r="H471" s="78"/>
      <c r="I471" s="78"/>
      <c r="J471" s="5"/>
      <c r="K471" s="6"/>
      <c r="L471" s="6"/>
      <c r="M471" s="6"/>
      <c r="N471" s="6"/>
      <c r="O471" s="6"/>
      <c r="P471" s="6"/>
      <c r="Q471" s="6"/>
      <c r="R471" s="6"/>
      <c r="S471" s="6"/>
      <c r="T471" s="6"/>
      <c r="U471" s="6"/>
      <c r="V471" s="6"/>
      <c r="W471" s="6"/>
      <c r="X471" s="6"/>
      <c r="Y471" s="6"/>
      <c r="Z471" s="6"/>
    </row>
    <row r="472" ht="60.0" hidden="1" customHeight="1">
      <c r="A472" s="120" t="s">
        <v>1892</v>
      </c>
      <c r="B472" s="115" t="s">
        <v>1893</v>
      </c>
      <c r="C472" s="108"/>
      <c r="D472" s="108"/>
      <c r="E472" s="113"/>
      <c r="F472" s="108"/>
      <c r="G472" s="110"/>
      <c r="H472" s="78"/>
      <c r="I472" s="78"/>
      <c r="J472" s="5"/>
      <c r="K472" s="6"/>
      <c r="L472" s="6"/>
      <c r="M472" s="6"/>
      <c r="N472" s="6"/>
      <c r="O472" s="6"/>
      <c r="P472" s="6"/>
      <c r="Q472" s="6"/>
      <c r="R472" s="6"/>
      <c r="S472" s="6"/>
      <c r="T472" s="6"/>
      <c r="U472" s="6"/>
      <c r="V472" s="6"/>
      <c r="W472" s="6"/>
      <c r="X472" s="6"/>
      <c r="Y472" s="6"/>
      <c r="Z472" s="6"/>
    </row>
    <row r="473" ht="31.5" hidden="1" customHeight="1">
      <c r="A473" s="120" t="s">
        <v>1897</v>
      </c>
      <c r="B473" s="106" t="s">
        <v>1898</v>
      </c>
      <c r="C473" s="108"/>
      <c r="D473" s="108"/>
      <c r="E473" s="113"/>
      <c r="F473" s="108"/>
      <c r="G473" s="110"/>
      <c r="H473" s="78"/>
      <c r="I473" s="78"/>
      <c r="J473" s="5"/>
      <c r="K473" s="6"/>
      <c r="L473" s="6"/>
      <c r="M473" s="6"/>
      <c r="N473" s="6"/>
      <c r="O473" s="6"/>
      <c r="P473" s="6"/>
      <c r="Q473" s="6"/>
      <c r="R473" s="6"/>
      <c r="S473" s="6"/>
      <c r="T473" s="6"/>
      <c r="U473" s="6"/>
      <c r="V473" s="6"/>
      <c r="W473" s="6"/>
      <c r="X473" s="6"/>
      <c r="Y473" s="6"/>
      <c r="Z473" s="6"/>
    </row>
    <row r="474" ht="47.25" hidden="1" customHeight="1">
      <c r="A474" s="120" t="s">
        <v>1900</v>
      </c>
      <c r="B474" s="106" t="s">
        <v>1901</v>
      </c>
      <c r="C474" s="108"/>
      <c r="D474" s="108"/>
      <c r="E474" s="113"/>
      <c r="F474" s="108"/>
      <c r="G474" s="110"/>
      <c r="H474" s="78"/>
      <c r="I474" s="78"/>
      <c r="J474" s="5"/>
      <c r="K474" s="6"/>
      <c r="L474" s="6"/>
      <c r="M474" s="6"/>
      <c r="N474" s="6"/>
      <c r="O474" s="6"/>
      <c r="P474" s="6"/>
      <c r="Q474" s="6"/>
      <c r="R474" s="6"/>
      <c r="S474" s="6"/>
      <c r="T474" s="6"/>
      <c r="U474" s="6"/>
      <c r="V474" s="6"/>
      <c r="W474" s="6"/>
      <c r="X474" s="6"/>
      <c r="Y474" s="6"/>
      <c r="Z474" s="6"/>
    </row>
    <row r="475" ht="47.25" hidden="1" customHeight="1">
      <c r="A475" s="120" t="s">
        <v>1902</v>
      </c>
      <c r="B475" s="106" t="s">
        <v>1903</v>
      </c>
      <c r="C475" s="108"/>
      <c r="D475" s="108"/>
      <c r="E475" s="113"/>
      <c r="F475" s="108"/>
      <c r="G475" s="110"/>
      <c r="H475" s="78"/>
      <c r="I475" s="78"/>
      <c r="J475" s="5"/>
      <c r="K475" s="6"/>
      <c r="L475" s="6"/>
      <c r="M475" s="6"/>
      <c r="N475" s="6"/>
      <c r="O475" s="6"/>
      <c r="P475" s="6"/>
      <c r="Q475" s="6"/>
      <c r="R475" s="6"/>
      <c r="S475" s="6"/>
      <c r="T475" s="6"/>
      <c r="U475" s="6"/>
      <c r="V475" s="6"/>
      <c r="W475" s="6"/>
      <c r="X475" s="6"/>
      <c r="Y475" s="6"/>
      <c r="Z475" s="6"/>
    </row>
    <row r="476" ht="47.25" hidden="1" customHeight="1">
      <c r="A476" s="120" t="s">
        <v>1904</v>
      </c>
      <c r="B476" s="106" t="s">
        <v>1905</v>
      </c>
      <c r="C476" s="108"/>
      <c r="D476" s="108"/>
      <c r="E476" s="113"/>
      <c r="F476" s="108"/>
      <c r="G476" s="110"/>
      <c r="H476" s="78"/>
      <c r="I476" s="78"/>
      <c r="J476" s="5"/>
      <c r="K476" s="6"/>
      <c r="L476" s="6"/>
      <c r="M476" s="6"/>
      <c r="N476" s="6"/>
      <c r="O476" s="6"/>
      <c r="P476" s="6"/>
      <c r="Q476" s="6"/>
      <c r="R476" s="6"/>
      <c r="S476" s="6"/>
      <c r="T476" s="6"/>
      <c r="U476" s="6"/>
      <c r="V476" s="6"/>
      <c r="W476" s="6"/>
      <c r="X476" s="6"/>
      <c r="Y476" s="6"/>
      <c r="Z476" s="6"/>
    </row>
    <row r="477" ht="31.5" hidden="1" customHeight="1">
      <c r="A477" s="120" t="s">
        <v>1907</v>
      </c>
      <c r="B477" s="106" t="s">
        <v>1908</v>
      </c>
      <c r="C477" s="108"/>
      <c r="D477" s="108"/>
      <c r="E477" s="113"/>
      <c r="F477" s="108"/>
      <c r="G477" s="110"/>
      <c r="H477" s="78"/>
      <c r="I477" s="78"/>
      <c r="J477" s="5"/>
      <c r="K477" s="6"/>
      <c r="L477" s="6"/>
      <c r="M477" s="6"/>
      <c r="N477" s="6"/>
      <c r="O477" s="6"/>
      <c r="P477" s="6"/>
      <c r="Q477" s="6"/>
      <c r="R477" s="6"/>
      <c r="S477" s="6"/>
      <c r="T477" s="6"/>
      <c r="U477" s="6"/>
      <c r="V477" s="6"/>
      <c r="W477" s="6"/>
      <c r="X477" s="6"/>
      <c r="Y477" s="6"/>
      <c r="Z477" s="6"/>
    </row>
    <row r="478" ht="39.75" hidden="1" customHeight="1">
      <c r="A478" s="217" t="s">
        <v>1910</v>
      </c>
      <c r="B478" s="99" t="s">
        <v>1911</v>
      </c>
      <c r="C478" s="3"/>
      <c r="D478" s="3"/>
      <c r="E478" s="3"/>
      <c r="F478" s="3"/>
      <c r="G478" s="4"/>
      <c r="H478" s="78"/>
      <c r="I478" s="78"/>
      <c r="J478" s="5"/>
      <c r="K478" s="6"/>
      <c r="L478" s="6"/>
      <c r="M478" s="6"/>
      <c r="N478" s="6"/>
      <c r="O478" s="6"/>
      <c r="P478" s="6"/>
      <c r="Q478" s="6"/>
      <c r="R478" s="6"/>
      <c r="S478" s="6"/>
      <c r="T478" s="6"/>
      <c r="U478" s="6"/>
      <c r="V478" s="6"/>
      <c r="W478" s="6"/>
      <c r="X478" s="6"/>
      <c r="Y478" s="6"/>
      <c r="Z478" s="6"/>
    </row>
    <row r="479" ht="31.5" hidden="1" customHeight="1">
      <c r="A479" s="120" t="s">
        <v>1912</v>
      </c>
      <c r="B479" s="122" t="s">
        <v>1913</v>
      </c>
      <c r="C479" s="108"/>
      <c r="D479" s="108"/>
      <c r="E479" s="113"/>
      <c r="F479" s="108"/>
      <c r="G479" s="110"/>
      <c r="H479" s="78"/>
      <c r="I479" s="78"/>
      <c r="J479" s="5"/>
      <c r="K479" s="6"/>
      <c r="L479" s="6"/>
      <c r="M479" s="6"/>
      <c r="N479" s="6"/>
      <c r="O479" s="6"/>
      <c r="P479" s="6"/>
      <c r="Q479" s="6"/>
      <c r="R479" s="6"/>
      <c r="S479" s="6"/>
      <c r="T479" s="6"/>
      <c r="U479" s="6"/>
      <c r="V479" s="6"/>
      <c r="W479" s="6"/>
      <c r="X479" s="6"/>
      <c r="Y479" s="6"/>
      <c r="Z479" s="6"/>
    </row>
    <row r="480" ht="31.5" hidden="1" customHeight="1">
      <c r="A480" s="120" t="s">
        <v>1915</v>
      </c>
      <c r="B480" s="122" t="s">
        <v>1917</v>
      </c>
      <c r="C480" s="108"/>
      <c r="D480" s="108"/>
      <c r="E480" s="113"/>
      <c r="F480" s="108"/>
      <c r="G480" s="110"/>
      <c r="H480" s="78"/>
      <c r="I480" s="78"/>
      <c r="J480" s="5"/>
      <c r="K480" s="6"/>
      <c r="L480" s="6"/>
      <c r="M480" s="6"/>
      <c r="N480" s="6"/>
      <c r="O480" s="6"/>
      <c r="P480" s="6"/>
      <c r="Q480" s="6"/>
      <c r="R480" s="6"/>
      <c r="S480" s="6"/>
      <c r="T480" s="6"/>
      <c r="U480" s="6"/>
      <c r="V480" s="6"/>
      <c r="W480" s="6"/>
      <c r="X480" s="6"/>
      <c r="Y480" s="6"/>
      <c r="Z480" s="6"/>
    </row>
    <row r="481" ht="31.5" hidden="1" customHeight="1">
      <c r="A481" s="120" t="s">
        <v>1918</v>
      </c>
      <c r="B481" s="122" t="s">
        <v>1919</v>
      </c>
      <c r="C481" s="108"/>
      <c r="D481" s="108"/>
      <c r="E481" s="113"/>
      <c r="F481" s="108"/>
      <c r="G481" s="110"/>
      <c r="H481" s="78"/>
      <c r="I481" s="78"/>
      <c r="J481" s="5"/>
      <c r="K481" s="6"/>
      <c r="L481" s="6"/>
      <c r="M481" s="6"/>
      <c r="N481" s="6"/>
      <c r="O481" s="6"/>
      <c r="P481" s="6"/>
      <c r="Q481" s="6"/>
      <c r="R481" s="6"/>
      <c r="S481" s="6"/>
      <c r="T481" s="6"/>
      <c r="U481" s="6"/>
      <c r="V481" s="6"/>
      <c r="W481" s="6"/>
      <c r="X481" s="6"/>
      <c r="Y481" s="6"/>
      <c r="Z481" s="6"/>
    </row>
    <row r="482" ht="31.5" hidden="1" customHeight="1">
      <c r="A482" s="120" t="s">
        <v>1920</v>
      </c>
      <c r="B482" s="122" t="s">
        <v>1921</v>
      </c>
      <c r="C482" s="108"/>
      <c r="D482" s="108"/>
      <c r="E482" s="113"/>
      <c r="F482" s="108"/>
      <c r="G482" s="110"/>
      <c r="H482" s="78"/>
      <c r="I482" s="78"/>
      <c r="J482" s="5"/>
      <c r="K482" s="6"/>
      <c r="L482" s="6"/>
      <c r="M482" s="6"/>
      <c r="N482" s="6"/>
      <c r="O482" s="6"/>
      <c r="P482" s="6"/>
      <c r="Q482" s="6"/>
      <c r="R482" s="6"/>
      <c r="S482" s="6"/>
      <c r="T482" s="6"/>
      <c r="U482" s="6"/>
      <c r="V482" s="6"/>
      <c r="W482" s="6"/>
      <c r="X482" s="6"/>
      <c r="Y482" s="6"/>
      <c r="Z482" s="6"/>
    </row>
    <row r="483" ht="31.5" hidden="1" customHeight="1">
      <c r="A483" s="120" t="s">
        <v>1922</v>
      </c>
      <c r="B483" s="122" t="s">
        <v>1923</v>
      </c>
      <c r="C483" s="108"/>
      <c r="D483" s="108"/>
      <c r="E483" s="113"/>
      <c r="F483" s="108"/>
      <c r="G483" s="110"/>
      <c r="H483" s="78"/>
      <c r="I483" s="78"/>
      <c r="J483" s="5"/>
      <c r="K483" s="6"/>
      <c r="L483" s="6"/>
      <c r="M483" s="6"/>
      <c r="N483" s="6"/>
      <c r="O483" s="6"/>
      <c r="P483" s="6"/>
      <c r="Q483" s="6"/>
      <c r="R483" s="6"/>
      <c r="S483" s="6"/>
      <c r="T483" s="6"/>
      <c r="U483" s="6"/>
      <c r="V483" s="6"/>
      <c r="W483" s="6"/>
      <c r="X483" s="6"/>
      <c r="Y483" s="6"/>
      <c r="Z483" s="6"/>
    </row>
    <row r="484" ht="31.5" hidden="1" customHeight="1">
      <c r="A484" s="120" t="s">
        <v>1924</v>
      </c>
      <c r="B484" s="122" t="s">
        <v>1925</v>
      </c>
      <c r="C484" s="108"/>
      <c r="D484" s="108"/>
      <c r="E484" s="113"/>
      <c r="F484" s="108"/>
      <c r="G484" s="110"/>
      <c r="H484" s="78"/>
      <c r="I484" s="78"/>
      <c r="J484" s="5"/>
      <c r="K484" s="6"/>
      <c r="L484" s="6"/>
      <c r="M484" s="6"/>
      <c r="N484" s="6"/>
      <c r="O484" s="6"/>
      <c r="P484" s="6"/>
      <c r="Q484" s="6"/>
      <c r="R484" s="6"/>
      <c r="S484" s="6"/>
      <c r="T484" s="6"/>
      <c r="U484" s="6"/>
      <c r="V484" s="6"/>
      <c r="W484" s="6"/>
      <c r="X484" s="6"/>
      <c r="Y484" s="6"/>
      <c r="Z484" s="6"/>
    </row>
    <row r="485" ht="39.75" hidden="1" customHeight="1">
      <c r="A485" s="217" t="s">
        <v>1926</v>
      </c>
      <c r="B485" s="99" t="s">
        <v>1927</v>
      </c>
      <c r="C485" s="3"/>
      <c r="D485" s="3"/>
      <c r="E485" s="3"/>
      <c r="F485" s="3"/>
      <c r="G485" s="4"/>
      <c r="H485" s="78"/>
      <c r="I485" s="78"/>
      <c r="J485" s="5"/>
      <c r="K485" s="6"/>
      <c r="L485" s="6"/>
      <c r="M485" s="6"/>
      <c r="N485" s="6"/>
      <c r="O485" s="6"/>
      <c r="P485" s="6"/>
      <c r="Q485" s="6"/>
      <c r="R485" s="6"/>
      <c r="S485" s="6"/>
      <c r="T485" s="6"/>
      <c r="U485" s="6"/>
      <c r="V485" s="6"/>
      <c r="W485" s="6"/>
      <c r="X485" s="6"/>
      <c r="Y485" s="6"/>
      <c r="Z485" s="6"/>
    </row>
    <row r="486" ht="31.5" hidden="1" customHeight="1">
      <c r="A486" s="120" t="s">
        <v>1936</v>
      </c>
      <c r="B486" s="122" t="s">
        <v>1937</v>
      </c>
      <c r="C486" s="108"/>
      <c r="D486" s="108"/>
      <c r="E486" s="113"/>
      <c r="F486" s="108"/>
      <c r="G486" s="110"/>
      <c r="H486" s="78"/>
      <c r="I486" s="78"/>
      <c r="J486" s="5"/>
      <c r="K486" s="6"/>
      <c r="L486" s="6"/>
      <c r="M486" s="6"/>
      <c r="N486" s="6"/>
      <c r="O486" s="6"/>
      <c r="P486" s="6"/>
      <c r="Q486" s="6"/>
      <c r="R486" s="6"/>
      <c r="S486" s="6"/>
      <c r="T486" s="6"/>
      <c r="U486" s="6"/>
      <c r="V486" s="6"/>
      <c r="W486" s="6"/>
      <c r="X486" s="6"/>
      <c r="Y486" s="6"/>
      <c r="Z486" s="6"/>
    </row>
    <row r="487" ht="31.5" hidden="1" customHeight="1">
      <c r="A487" s="120" t="s">
        <v>1950</v>
      </c>
      <c r="B487" s="122" t="s">
        <v>1951</v>
      </c>
      <c r="C487" s="108"/>
      <c r="D487" s="108"/>
      <c r="E487" s="113"/>
      <c r="F487" s="108"/>
      <c r="G487" s="110"/>
      <c r="H487" s="78"/>
      <c r="I487" s="78"/>
      <c r="J487" s="5"/>
      <c r="K487" s="6"/>
      <c r="L487" s="6"/>
      <c r="M487" s="6"/>
      <c r="N487" s="6"/>
      <c r="O487" s="6"/>
      <c r="P487" s="6"/>
      <c r="Q487" s="6"/>
      <c r="R487" s="6"/>
      <c r="S487" s="6"/>
      <c r="T487" s="6"/>
      <c r="U487" s="6"/>
      <c r="V487" s="6"/>
      <c r="W487" s="6"/>
      <c r="X487" s="6"/>
      <c r="Y487" s="6"/>
      <c r="Z487" s="6"/>
    </row>
    <row r="488" ht="31.5" hidden="1" customHeight="1">
      <c r="A488" s="120" t="s">
        <v>1960</v>
      </c>
      <c r="B488" s="122" t="s">
        <v>1961</v>
      </c>
      <c r="C488" s="108"/>
      <c r="D488" s="108"/>
      <c r="E488" s="113"/>
      <c r="F488" s="108"/>
      <c r="G488" s="110"/>
      <c r="H488" s="78"/>
      <c r="I488" s="78"/>
      <c r="J488" s="5"/>
      <c r="K488" s="6"/>
      <c r="L488" s="6"/>
      <c r="M488" s="6"/>
      <c r="N488" s="6"/>
      <c r="O488" s="6"/>
      <c r="P488" s="6"/>
      <c r="Q488" s="6"/>
      <c r="R488" s="6"/>
      <c r="S488" s="6"/>
      <c r="T488" s="6"/>
      <c r="U488" s="6"/>
      <c r="V488" s="6"/>
      <c r="W488" s="6"/>
      <c r="X488" s="6"/>
      <c r="Y488" s="6"/>
      <c r="Z488" s="6"/>
    </row>
    <row r="489" ht="31.5" hidden="1" customHeight="1">
      <c r="A489" s="120" t="s">
        <v>1982</v>
      </c>
      <c r="B489" s="122" t="s">
        <v>1983</v>
      </c>
      <c r="C489" s="108"/>
      <c r="D489" s="108"/>
      <c r="E489" s="113"/>
      <c r="F489" s="108"/>
      <c r="G489" s="110"/>
      <c r="H489" s="78"/>
      <c r="I489" s="78"/>
      <c r="J489" s="5"/>
      <c r="K489" s="6"/>
      <c r="L489" s="6"/>
      <c r="M489" s="6"/>
      <c r="N489" s="6"/>
      <c r="O489" s="6"/>
      <c r="P489" s="6"/>
      <c r="Q489" s="6"/>
      <c r="R489" s="6"/>
      <c r="S489" s="6"/>
      <c r="T489" s="6"/>
      <c r="U489" s="6"/>
      <c r="V489" s="6"/>
      <c r="W489" s="6"/>
      <c r="X489" s="6"/>
      <c r="Y489" s="6"/>
      <c r="Z489" s="6"/>
    </row>
    <row r="490" ht="39.75" hidden="1" customHeight="1">
      <c r="A490" s="217" t="s">
        <v>2003</v>
      </c>
      <c r="B490" s="99" t="s">
        <v>2004</v>
      </c>
      <c r="C490" s="3"/>
      <c r="D490" s="3"/>
      <c r="E490" s="3"/>
      <c r="F490" s="3"/>
      <c r="G490" s="4"/>
      <c r="H490" s="78"/>
      <c r="I490" s="78"/>
      <c r="J490" s="5"/>
      <c r="K490" s="6"/>
      <c r="L490" s="6"/>
      <c r="M490" s="6"/>
      <c r="N490" s="6"/>
      <c r="O490" s="6"/>
      <c r="P490" s="6"/>
      <c r="Q490" s="6"/>
      <c r="R490" s="6"/>
      <c r="S490" s="6"/>
      <c r="T490" s="6"/>
      <c r="U490" s="6"/>
      <c r="V490" s="6"/>
      <c r="W490" s="6"/>
      <c r="X490" s="6"/>
      <c r="Y490" s="6"/>
      <c r="Z490" s="6"/>
    </row>
    <row r="491" ht="47.25" hidden="1" customHeight="1">
      <c r="A491" s="120" t="s">
        <v>2005</v>
      </c>
      <c r="B491" s="122" t="s">
        <v>2006</v>
      </c>
      <c r="C491" s="108"/>
      <c r="D491" s="108"/>
      <c r="E491" s="113"/>
      <c r="F491" s="108"/>
      <c r="G491" s="110"/>
      <c r="H491" s="78"/>
      <c r="I491" s="78"/>
      <c r="J491" s="5"/>
      <c r="K491" s="6"/>
      <c r="L491" s="6"/>
      <c r="M491" s="6"/>
      <c r="N491" s="6"/>
      <c r="O491" s="6"/>
      <c r="P491" s="6"/>
      <c r="Q491" s="6"/>
      <c r="R491" s="6"/>
      <c r="S491" s="6"/>
      <c r="T491" s="6"/>
      <c r="U491" s="6"/>
      <c r="V491" s="6"/>
      <c r="W491" s="6"/>
      <c r="X491" s="6"/>
      <c r="Y491" s="6"/>
      <c r="Z491" s="6"/>
    </row>
    <row r="492" ht="47.25" hidden="1" customHeight="1">
      <c r="A492" s="120" t="s">
        <v>2012</v>
      </c>
      <c r="B492" s="122" t="s">
        <v>2013</v>
      </c>
      <c r="C492" s="108"/>
      <c r="D492" s="108"/>
      <c r="E492" s="113"/>
      <c r="F492" s="108"/>
      <c r="G492" s="110"/>
      <c r="H492" s="78"/>
      <c r="I492" s="78"/>
      <c r="J492" s="5"/>
      <c r="K492" s="6"/>
      <c r="L492" s="6"/>
      <c r="M492" s="6"/>
      <c r="N492" s="6"/>
      <c r="O492" s="6"/>
      <c r="P492" s="6"/>
      <c r="Q492" s="6"/>
      <c r="R492" s="6"/>
      <c r="S492" s="6"/>
      <c r="T492" s="6"/>
      <c r="U492" s="6"/>
      <c r="V492" s="6"/>
      <c r="W492" s="6"/>
      <c r="X492" s="6"/>
      <c r="Y492" s="6"/>
      <c r="Z492" s="6"/>
    </row>
    <row r="493" ht="47.25" hidden="1" customHeight="1">
      <c r="A493" s="120" t="s">
        <v>2034</v>
      </c>
      <c r="B493" s="122" t="s">
        <v>2035</v>
      </c>
      <c r="C493" s="108"/>
      <c r="D493" s="108"/>
      <c r="E493" s="113"/>
      <c r="F493" s="108"/>
      <c r="G493" s="110"/>
      <c r="H493" s="78"/>
      <c r="I493" s="78"/>
      <c r="J493" s="5"/>
      <c r="K493" s="6"/>
      <c r="L493" s="6"/>
      <c r="M493" s="6"/>
      <c r="N493" s="6"/>
      <c r="O493" s="6"/>
      <c r="P493" s="6"/>
      <c r="Q493" s="6"/>
      <c r="R493" s="6"/>
      <c r="S493" s="6"/>
      <c r="T493" s="6"/>
      <c r="U493" s="6"/>
      <c r="V493" s="6"/>
      <c r="W493" s="6"/>
      <c r="X493" s="6"/>
      <c r="Y493" s="6"/>
      <c r="Z493" s="6"/>
    </row>
    <row r="494" ht="47.25" hidden="1" customHeight="1">
      <c r="A494" s="120" t="s">
        <v>2058</v>
      </c>
      <c r="B494" s="122" t="s">
        <v>2060</v>
      </c>
      <c r="C494" s="108"/>
      <c r="D494" s="108"/>
      <c r="E494" s="113"/>
      <c r="F494" s="108"/>
      <c r="G494" s="110"/>
      <c r="H494" s="78"/>
      <c r="I494" s="78"/>
      <c r="J494" s="5"/>
      <c r="K494" s="6"/>
      <c r="L494" s="6"/>
      <c r="M494" s="6"/>
      <c r="N494" s="6"/>
      <c r="O494" s="6"/>
      <c r="P494" s="6"/>
      <c r="Q494" s="6"/>
      <c r="R494" s="6"/>
      <c r="S494" s="6"/>
      <c r="T494" s="6"/>
      <c r="U494" s="6"/>
      <c r="V494" s="6"/>
      <c r="W494" s="6"/>
      <c r="X494" s="6"/>
      <c r="Y494" s="6"/>
      <c r="Z494" s="6"/>
    </row>
    <row r="495" ht="47.25" hidden="1" customHeight="1">
      <c r="A495" s="120" t="s">
        <v>2078</v>
      </c>
      <c r="B495" s="122" t="s">
        <v>2080</v>
      </c>
      <c r="C495" s="108"/>
      <c r="D495" s="108"/>
      <c r="E495" s="113"/>
      <c r="F495" s="108"/>
      <c r="G495" s="110"/>
      <c r="H495" s="78"/>
      <c r="I495" s="78"/>
      <c r="J495" s="5"/>
      <c r="K495" s="6"/>
      <c r="L495" s="6"/>
      <c r="M495" s="6"/>
      <c r="N495" s="6"/>
      <c r="O495" s="6"/>
      <c r="P495" s="6"/>
      <c r="Q495" s="6"/>
      <c r="R495" s="6"/>
      <c r="S495" s="6"/>
      <c r="T495" s="6"/>
      <c r="U495" s="6"/>
      <c r="V495" s="6"/>
      <c r="W495" s="6"/>
      <c r="X495" s="6"/>
      <c r="Y495" s="6"/>
      <c r="Z495" s="6"/>
    </row>
    <row r="496" ht="47.25" hidden="1" customHeight="1">
      <c r="A496" s="120" t="s">
        <v>2082</v>
      </c>
      <c r="B496" s="122" t="s">
        <v>2084</v>
      </c>
      <c r="C496" s="108"/>
      <c r="D496" s="108"/>
      <c r="E496" s="113"/>
      <c r="F496" s="108"/>
      <c r="G496" s="110"/>
      <c r="H496" s="78"/>
      <c r="I496" s="78"/>
      <c r="J496" s="5"/>
      <c r="K496" s="6"/>
      <c r="L496" s="6"/>
      <c r="M496" s="6"/>
      <c r="N496" s="6"/>
      <c r="O496" s="6"/>
      <c r="P496" s="6"/>
      <c r="Q496" s="6"/>
      <c r="R496" s="6"/>
      <c r="S496" s="6"/>
      <c r="T496" s="6"/>
      <c r="U496" s="6"/>
      <c r="V496" s="6"/>
      <c r="W496" s="6"/>
      <c r="X496" s="6"/>
      <c r="Y496" s="6"/>
      <c r="Z496" s="6"/>
    </row>
    <row r="497" ht="47.25" hidden="1" customHeight="1">
      <c r="A497" s="120" t="s">
        <v>2087</v>
      </c>
      <c r="B497" s="122" t="s">
        <v>2088</v>
      </c>
      <c r="C497" s="108"/>
      <c r="D497" s="108"/>
      <c r="E497" s="113"/>
      <c r="F497" s="108"/>
      <c r="G497" s="110"/>
      <c r="H497" s="78"/>
      <c r="I497" s="78"/>
      <c r="J497" s="5"/>
      <c r="K497" s="6"/>
      <c r="L497" s="6"/>
      <c r="M497" s="6"/>
      <c r="N497" s="6"/>
      <c r="O497" s="6"/>
      <c r="P497" s="6"/>
      <c r="Q497" s="6"/>
      <c r="R497" s="6"/>
      <c r="S497" s="6"/>
      <c r="T497" s="6"/>
      <c r="U497" s="6"/>
      <c r="V497" s="6"/>
      <c r="W497" s="6"/>
      <c r="X497" s="6"/>
      <c r="Y497" s="6"/>
      <c r="Z497" s="6"/>
    </row>
    <row r="498" ht="78.75" hidden="1" customHeight="1">
      <c r="A498" s="120" t="s">
        <v>2091</v>
      </c>
      <c r="B498" s="122" t="s">
        <v>2092</v>
      </c>
      <c r="C498" s="108"/>
      <c r="D498" s="108"/>
      <c r="E498" s="113"/>
      <c r="F498" s="108"/>
      <c r="G498" s="110"/>
      <c r="H498" s="78"/>
      <c r="I498" s="78"/>
      <c r="J498" s="5"/>
      <c r="K498" s="6"/>
      <c r="L498" s="6"/>
      <c r="M498" s="6"/>
      <c r="N498" s="6"/>
      <c r="O498" s="6"/>
      <c r="P498" s="6"/>
      <c r="Q498" s="6"/>
      <c r="R498" s="6"/>
      <c r="S498" s="6"/>
      <c r="T498" s="6"/>
      <c r="U498" s="6"/>
      <c r="V498" s="6"/>
      <c r="W498" s="6"/>
      <c r="X498" s="6"/>
      <c r="Y498" s="6"/>
      <c r="Z498" s="6"/>
    </row>
    <row r="499" ht="31.5" hidden="1" customHeight="1">
      <c r="A499" s="120" t="s">
        <v>2101</v>
      </c>
      <c r="B499" s="122" t="s">
        <v>2102</v>
      </c>
      <c r="C499" s="108"/>
      <c r="D499" s="108"/>
      <c r="E499" s="113"/>
      <c r="F499" s="108"/>
      <c r="G499" s="110"/>
      <c r="H499" s="78"/>
      <c r="I499" s="78"/>
      <c r="J499" s="5"/>
      <c r="K499" s="6"/>
      <c r="L499" s="6"/>
      <c r="M499" s="6"/>
      <c r="N499" s="6"/>
      <c r="O499" s="6"/>
      <c r="P499" s="6"/>
      <c r="Q499" s="6"/>
      <c r="R499" s="6"/>
      <c r="S499" s="6"/>
      <c r="T499" s="6"/>
      <c r="U499" s="6"/>
      <c r="V499" s="6"/>
      <c r="W499" s="6"/>
      <c r="X499" s="6"/>
      <c r="Y499" s="6"/>
      <c r="Z499" s="6"/>
    </row>
    <row r="500" ht="47.25" hidden="1" customHeight="1">
      <c r="A500" s="120" t="s">
        <v>2105</v>
      </c>
      <c r="B500" s="122" t="s">
        <v>2106</v>
      </c>
      <c r="C500" s="108"/>
      <c r="D500" s="108"/>
      <c r="E500" s="113"/>
      <c r="F500" s="108"/>
      <c r="G500" s="110"/>
      <c r="H500" s="78"/>
      <c r="I500" s="78"/>
      <c r="J500" s="5"/>
      <c r="K500" s="6"/>
      <c r="L500" s="6"/>
      <c r="M500" s="6"/>
      <c r="N500" s="6"/>
      <c r="O500" s="6"/>
      <c r="P500" s="6"/>
      <c r="Q500" s="6"/>
      <c r="R500" s="6"/>
      <c r="S500" s="6"/>
      <c r="T500" s="6"/>
      <c r="U500" s="6"/>
      <c r="V500" s="6"/>
      <c r="W500" s="6"/>
      <c r="X500" s="6"/>
      <c r="Y500" s="6"/>
      <c r="Z500" s="6"/>
    </row>
    <row r="501" ht="18.75" customHeight="1">
      <c r="A501" s="378"/>
      <c r="B501" s="105" t="s">
        <v>2112</v>
      </c>
      <c r="C501" s="3"/>
      <c r="D501" s="3"/>
      <c r="E501" s="3"/>
      <c r="F501" s="3"/>
      <c r="G501" s="97"/>
      <c r="H501" s="78">
        <f t="shared" ref="H501:I501" si="6">H502+H510+H526+H536+H555+H574</f>
        <v>110</v>
      </c>
      <c r="I501" s="78">
        <f t="shared" si="6"/>
        <v>160</v>
      </c>
      <c r="J501" s="5"/>
      <c r="K501" s="6"/>
      <c r="L501" s="6"/>
      <c r="M501" s="6"/>
      <c r="N501" s="6"/>
      <c r="O501" s="6"/>
      <c r="P501" s="6"/>
      <c r="Q501" s="6"/>
      <c r="R501" s="6"/>
      <c r="S501" s="6"/>
      <c r="T501" s="6"/>
      <c r="U501" s="6"/>
      <c r="V501" s="6"/>
      <c r="W501" s="6"/>
      <c r="X501" s="6"/>
      <c r="Y501" s="6"/>
      <c r="Z501" s="6"/>
    </row>
    <row r="502" ht="39.75" customHeight="1">
      <c r="A502" s="152" t="s">
        <v>2118</v>
      </c>
      <c r="B502" s="99" t="s">
        <v>2119</v>
      </c>
      <c r="C502" s="3"/>
      <c r="D502" s="3"/>
      <c r="E502" s="3"/>
      <c r="F502" s="3"/>
      <c r="G502" s="4"/>
      <c r="H502" s="78">
        <f>SUM(D504:D509)</f>
        <v>2</v>
      </c>
      <c r="I502" s="78">
        <f>COUNT(D504:D509)*2</f>
        <v>12</v>
      </c>
      <c r="J502" s="5"/>
      <c r="K502" s="6"/>
      <c r="L502" s="6"/>
      <c r="M502" s="6"/>
      <c r="N502" s="6"/>
      <c r="O502" s="6"/>
      <c r="P502" s="6"/>
      <c r="Q502" s="6"/>
      <c r="R502" s="6"/>
      <c r="S502" s="6"/>
      <c r="T502" s="6"/>
      <c r="U502" s="6"/>
      <c r="V502" s="6"/>
      <c r="W502" s="6"/>
      <c r="X502" s="6"/>
      <c r="Y502" s="6"/>
      <c r="Z502" s="6"/>
    </row>
    <row r="503" ht="31.5" hidden="1" customHeight="1">
      <c r="A503" s="240" t="s">
        <v>2120</v>
      </c>
      <c r="B503" s="122" t="s">
        <v>2121</v>
      </c>
      <c r="C503" s="158"/>
      <c r="D503" s="158"/>
      <c r="E503" s="109"/>
      <c r="F503" s="158"/>
      <c r="G503" s="134"/>
      <c r="H503" s="78"/>
      <c r="I503" s="78"/>
      <c r="J503" s="5"/>
      <c r="K503" s="6"/>
      <c r="L503" s="6"/>
      <c r="M503" s="6"/>
      <c r="N503" s="6"/>
      <c r="O503" s="6"/>
      <c r="P503" s="6"/>
      <c r="Q503" s="6"/>
      <c r="R503" s="6"/>
      <c r="S503" s="6"/>
      <c r="T503" s="6"/>
      <c r="U503" s="6"/>
      <c r="V503" s="6"/>
      <c r="W503" s="6"/>
      <c r="X503" s="6"/>
      <c r="Y503" s="6"/>
      <c r="Z503" s="6"/>
    </row>
    <row r="504" ht="47.25" customHeight="1">
      <c r="A504" s="241" t="s">
        <v>2122</v>
      </c>
      <c r="B504" s="122" t="s">
        <v>2123</v>
      </c>
      <c r="C504" s="121" t="s">
        <v>2191</v>
      </c>
      <c r="D504" s="175">
        <v>2.0</v>
      </c>
      <c r="E504" s="109" t="s">
        <v>158</v>
      </c>
      <c r="F504" s="121" t="s">
        <v>2192</v>
      </c>
      <c r="G504" s="134"/>
      <c r="H504" s="78"/>
      <c r="I504" s="78"/>
      <c r="J504" s="5"/>
      <c r="K504" s="6"/>
      <c r="L504" s="6"/>
      <c r="M504" s="6"/>
      <c r="N504" s="6"/>
      <c r="O504" s="6"/>
      <c r="P504" s="6"/>
      <c r="Q504" s="6"/>
      <c r="R504" s="6"/>
      <c r="S504" s="6"/>
      <c r="T504" s="6"/>
      <c r="U504" s="6"/>
      <c r="V504" s="6"/>
      <c r="W504" s="6"/>
      <c r="X504" s="6"/>
      <c r="Y504" s="6"/>
      <c r="Z504" s="6"/>
    </row>
    <row r="505" ht="31.5" customHeight="1">
      <c r="A505" s="241" t="s">
        <v>2124</v>
      </c>
      <c r="B505" s="122" t="s">
        <v>2125</v>
      </c>
      <c r="C505" s="121" t="s">
        <v>3400</v>
      </c>
      <c r="D505" s="175">
        <v>0.0</v>
      </c>
      <c r="E505" s="109" t="s">
        <v>158</v>
      </c>
      <c r="F505" s="121" t="s">
        <v>4394</v>
      </c>
      <c r="G505" s="134"/>
      <c r="H505" s="78"/>
      <c r="I505" s="78"/>
      <c r="J505" s="5"/>
      <c r="K505" s="6"/>
      <c r="L505" s="6"/>
      <c r="M505" s="6"/>
      <c r="N505" s="6"/>
      <c r="O505" s="6"/>
      <c r="P505" s="6"/>
      <c r="Q505" s="6"/>
      <c r="R505" s="6"/>
      <c r="S505" s="6"/>
      <c r="T505" s="6"/>
      <c r="U505" s="6"/>
      <c r="V505" s="6"/>
      <c r="W505" s="6"/>
      <c r="X505" s="6"/>
      <c r="Y505" s="6"/>
      <c r="Z505" s="6"/>
    </row>
    <row r="506" ht="31.5" customHeight="1">
      <c r="A506" s="241" t="s">
        <v>2126</v>
      </c>
      <c r="B506" s="122" t="s">
        <v>2127</v>
      </c>
      <c r="C506" s="115" t="s">
        <v>2128</v>
      </c>
      <c r="D506" s="175">
        <v>0.0</v>
      </c>
      <c r="E506" s="109" t="s">
        <v>158</v>
      </c>
      <c r="F506" s="121" t="s">
        <v>3402</v>
      </c>
      <c r="G506" s="134"/>
      <c r="H506" s="78"/>
      <c r="I506" s="78"/>
      <c r="J506" s="5"/>
      <c r="K506" s="6"/>
      <c r="L506" s="6"/>
      <c r="M506" s="6"/>
      <c r="N506" s="6"/>
      <c r="O506" s="6"/>
      <c r="P506" s="6"/>
      <c r="Q506" s="6"/>
      <c r="R506" s="6"/>
      <c r="S506" s="6"/>
      <c r="T506" s="6"/>
      <c r="U506" s="6"/>
      <c r="V506" s="6"/>
      <c r="W506" s="6"/>
      <c r="X506" s="6"/>
      <c r="Y506" s="6"/>
      <c r="Z506" s="6"/>
    </row>
    <row r="507" ht="31.5" customHeight="1">
      <c r="A507" s="241"/>
      <c r="B507" s="122"/>
      <c r="C507" s="115" t="s">
        <v>4400</v>
      </c>
      <c r="D507" s="175">
        <v>0.0</v>
      </c>
      <c r="E507" s="109" t="s">
        <v>158</v>
      </c>
      <c r="F507" s="109"/>
      <c r="G507" s="134"/>
      <c r="H507" s="78"/>
      <c r="I507" s="78"/>
      <c r="J507" s="5"/>
      <c r="K507" s="6"/>
      <c r="L507" s="6"/>
      <c r="M507" s="6"/>
      <c r="N507" s="6"/>
      <c r="O507" s="6"/>
      <c r="P507" s="6"/>
      <c r="Q507" s="6"/>
      <c r="R507" s="6"/>
      <c r="S507" s="6"/>
      <c r="T507" s="6"/>
      <c r="U507" s="6"/>
      <c r="V507" s="6"/>
      <c r="W507" s="6"/>
      <c r="X507" s="6"/>
      <c r="Y507" s="6"/>
      <c r="Z507" s="6"/>
    </row>
    <row r="508" ht="47.25" customHeight="1">
      <c r="A508" s="241" t="s">
        <v>2132</v>
      </c>
      <c r="B508" s="122" t="s">
        <v>2133</v>
      </c>
      <c r="C508" s="243" t="s">
        <v>2134</v>
      </c>
      <c r="D508" s="175">
        <v>0.0</v>
      </c>
      <c r="E508" s="109" t="s">
        <v>158</v>
      </c>
      <c r="F508" s="110" t="s">
        <v>2135</v>
      </c>
      <c r="G508" s="134"/>
      <c r="H508" s="78"/>
      <c r="I508" s="78"/>
      <c r="J508" s="5"/>
      <c r="K508" s="6"/>
      <c r="L508" s="6"/>
      <c r="M508" s="6"/>
      <c r="N508" s="6"/>
      <c r="O508" s="6"/>
      <c r="P508" s="6"/>
      <c r="Q508" s="6"/>
      <c r="R508" s="6"/>
      <c r="S508" s="6"/>
      <c r="T508" s="6"/>
      <c r="U508" s="6"/>
      <c r="V508" s="6"/>
      <c r="W508" s="6"/>
      <c r="X508" s="6"/>
      <c r="Y508" s="6"/>
      <c r="Z508" s="6"/>
    </row>
    <row r="509" ht="31.5" customHeight="1">
      <c r="A509" s="241" t="s">
        <v>2136</v>
      </c>
      <c r="B509" s="244" t="s">
        <v>2137</v>
      </c>
      <c r="C509" s="121" t="s">
        <v>2138</v>
      </c>
      <c r="D509" s="175">
        <v>0.0</v>
      </c>
      <c r="E509" s="109" t="s">
        <v>158</v>
      </c>
      <c r="F509" s="158"/>
      <c r="G509" s="134"/>
      <c r="H509" s="78"/>
      <c r="I509" s="78"/>
      <c r="J509" s="5"/>
      <c r="K509" s="6"/>
      <c r="L509" s="6"/>
      <c r="M509" s="6"/>
      <c r="N509" s="6"/>
      <c r="O509" s="6"/>
      <c r="P509" s="6"/>
      <c r="Q509" s="6"/>
      <c r="R509" s="6"/>
      <c r="S509" s="6"/>
      <c r="T509" s="6"/>
      <c r="U509" s="6"/>
      <c r="V509" s="6"/>
      <c r="W509" s="6"/>
      <c r="X509" s="6"/>
      <c r="Y509" s="6"/>
      <c r="Z509" s="6"/>
    </row>
    <row r="510" ht="39.75" customHeight="1">
      <c r="A510" s="152" t="s">
        <v>2141</v>
      </c>
      <c r="B510" s="99" t="s">
        <v>2142</v>
      </c>
      <c r="C510" s="3"/>
      <c r="D510" s="3"/>
      <c r="E510" s="3"/>
      <c r="F510" s="3"/>
      <c r="G510" s="4"/>
      <c r="H510" s="78">
        <f>SUM(D511:D525)</f>
        <v>23</v>
      </c>
      <c r="I510" s="78">
        <f>COUNT(D511:D525)*2</f>
        <v>30</v>
      </c>
      <c r="J510" s="5"/>
      <c r="K510" s="6"/>
      <c r="L510" s="6"/>
      <c r="M510" s="6"/>
      <c r="N510" s="6"/>
      <c r="O510" s="6"/>
      <c r="P510" s="6"/>
      <c r="Q510" s="6"/>
      <c r="R510" s="6"/>
      <c r="S510" s="6"/>
      <c r="T510" s="6"/>
      <c r="U510" s="6"/>
      <c r="V510" s="6"/>
      <c r="W510" s="6"/>
      <c r="X510" s="6"/>
      <c r="Y510" s="6"/>
      <c r="Z510" s="6"/>
    </row>
    <row r="511" ht="31.5" customHeight="1">
      <c r="A511" s="241" t="s">
        <v>2145</v>
      </c>
      <c r="B511" s="122" t="s">
        <v>2146</v>
      </c>
      <c r="C511" s="115" t="s">
        <v>2148</v>
      </c>
      <c r="D511" s="147">
        <v>1.0</v>
      </c>
      <c r="E511" s="109" t="s">
        <v>331</v>
      </c>
      <c r="F511" s="134" t="s">
        <v>2149</v>
      </c>
      <c r="G511" s="210" t="s">
        <v>4412</v>
      </c>
      <c r="H511" s="78"/>
      <c r="I511" s="78"/>
      <c r="J511" s="5"/>
      <c r="K511" s="6"/>
      <c r="L511" s="6"/>
      <c r="M511" s="6"/>
      <c r="N511" s="6"/>
      <c r="O511" s="6"/>
      <c r="P511" s="6"/>
      <c r="Q511" s="6"/>
      <c r="R511" s="6"/>
      <c r="S511" s="6"/>
      <c r="T511" s="6"/>
      <c r="U511" s="6"/>
      <c r="V511" s="6"/>
      <c r="W511" s="6"/>
      <c r="X511" s="6"/>
      <c r="Y511" s="6"/>
      <c r="Z511" s="6"/>
    </row>
    <row r="512" ht="39.75" customHeight="1">
      <c r="A512" s="241"/>
      <c r="B512" s="122"/>
      <c r="C512" s="115" t="s">
        <v>2151</v>
      </c>
      <c r="D512" s="147">
        <v>2.0</v>
      </c>
      <c r="E512" s="109" t="s">
        <v>386</v>
      </c>
      <c r="F512" s="134" t="s">
        <v>2153</v>
      </c>
      <c r="G512" s="210"/>
      <c r="H512" s="78"/>
      <c r="I512" s="78"/>
      <c r="J512" s="5"/>
      <c r="K512" s="6"/>
      <c r="L512" s="6"/>
      <c r="M512" s="6"/>
      <c r="N512" s="6"/>
      <c r="O512" s="6"/>
      <c r="P512" s="6"/>
      <c r="Q512" s="6"/>
      <c r="R512" s="6"/>
      <c r="S512" s="6"/>
      <c r="T512" s="6"/>
      <c r="U512" s="6"/>
      <c r="V512" s="6"/>
      <c r="W512" s="6"/>
      <c r="X512" s="6"/>
      <c r="Y512" s="6"/>
      <c r="Z512" s="6"/>
    </row>
    <row r="513" ht="45.0" customHeight="1">
      <c r="A513" s="241"/>
      <c r="B513" s="122"/>
      <c r="C513" s="115" t="s">
        <v>2154</v>
      </c>
      <c r="D513" s="147">
        <v>2.0</v>
      </c>
      <c r="E513" s="109" t="s">
        <v>386</v>
      </c>
      <c r="F513" s="134" t="s">
        <v>2155</v>
      </c>
      <c r="G513" s="210"/>
      <c r="H513" s="78"/>
      <c r="I513" s="78"/>
      <c r="J513" s="5"/>
      <c r="K513" s="6"/>
      <c r="L513" s="6"/>
      <c r="M513" s="6"/>
      <c r="N513" s="6"/>
      <c r="O513" s="6"/>
      <c r="P513" s="6"/>
      <c r="Q513" s="6"/>
      <c r="R513" s="6"/>
      <c r="S513" s="6"/>
      <c r="T513" s="6"/>
      <c r="U513" s="6"/>
      <c r="V513" s="6"/>
      <c r="W513" s="6"/>
      <c r="X513" s="6"/>
      <c r="Y513" s="6"/>
      <c r="Z513" s="6"/>
    </row>
    <row r="514" ht="33.75" customHeight="1">
      <c r="A514" s="241"/>
      <c r="B514" s="122"/>
      <c r="C514" s="115" t="s">
        <v>2156</v>
      </c>
      <c r="D514" s="147">
        <v>0.0</v>
      </c>
      <c r="E514" s="109" t="s">
        <v>386</v>
      </c>
      <c r="F514" s="134" t="s">
        <v>2158</v>
      </c>
      <c r="G514" s="210"/>
      <c r="H514" s="78"/>
      <c r="I514" s="78"/>
      <c r="J514" s="5"/>
      <c r="K514" s="6"/>
      <c r="L514" s="6"/>
      <c r="M514" s="6"/>
      <c r="N514" s="6"/>
      <c r="O514" s="6"/>
      <c r="P514" s="6"/>
      <c r="Q514" s="6"/>
      <c r="R514" s="6"/>
      <c r="S514" s="6"/>
      <c r="T514" s="6"/>
      <c r="U514" s="6"/>
      <c r="V514" s="6"/>
      <c r="W514" s="6"/>
      <c r="X514" s="6"/>
      <c r="Y514" s="6"/>
      <c r="Z514" s="6"/>
    </row>
    <row r="515" ht="30.0" customHeight="1">
      <c r="A515" s="241"/>
      <c r="B515" s="122"/>
      <c r="C515" s="115" t="s">
        <v>2159</v>
      </c>
      <c r="D515" s="147">
        <v>1.0</v>
      </c>
      <c r="E515" s="109" t="s">
        <v>331</v>
      </c>
      <c r="F515" s="134" t="s">
        <v>2160</v>
      </c>
      <c r="G515" s="210" t="s">
        <v>4414</v>
      </c>
      <c r="H515" s="78"/>
      <c r="I515" s="78"/>
      <c r="J515" s="5"/>
      <c r="K515" s="6"/>
      <c r="L515" s="6"/>
      <c r="M515" s="6"/>
      <c r="N515" s="6"/>
      <c r="O515" s="6"/>
      <c r="P515" s="6"/>
      <c r="Q515" s="6"/>
      <c r="R515" s="6"/>
      <c r="S515" s="6"/>
      <c r="T515" s="6"/>
      <c r="U515" s="6"/>
      <c r="V515" s="6"/>
      <c r="W515" s="6"/>
      <c r="X515" s="6"/>
      <c r="Y515" s="6"/>
      <c r="Z515" s="6"/>
    </row>
    <row r="516" ht="28.5" customHeight="1">
      <c r="A516" s="241"/>
      <c r="B516" s="122"/>
      <c r="C516" s="111" t="s">
        <v>2326</v>
      </c>
      <c r="D516" s="147">
        <v>2.0</v>
      </c>
      <c r="E516" s="109" t="s">
        <v>331</v>
      </c>
      <c r="F516" s="158"/>
      <c r="G516" s="210"/>
      <c r="H516" s="78"/>
      <c r="I516" s="78"/>
      <c r="J516" s="5"/>
      <c r="K516" s="6"/>
      <c r="L516" s="6"/>
      <c r="M516" s="6"/>
      <c r="N516" s="6"/>
      <c r="O516" s="6"/>
      <c r="P516" s="6"/>
      <c r="Q516" s="6"/>
      <c r="R516" s="6"/>
      <c r="S516" s="6"/>
      <c r="T516" s="6"/>
      <c r="U516" s="6"/>
      <c r="V516" s="6"/>
      <c r="W516" s="6"/>
      <c r="X516" s="6"/>
      <c r="Y516" s="6"/>
      <c r="Z516" s="6"/>
    </row>
    <row r="517" ht="30.0" customHeight="1">
      <c r="A517" s="241"/>
      <c r="B517" s="122"/>
      <c r="C517" s="111" t="s">
        <v>2330</v>
      </c>
      <c r="D517" s="147">
        <v>2.0</v>
      </c>
      <c r="E517" s="109" t="s">
        <v>331</v>
      </c>
      <c r="F517" s="158"/>
      <c r="G517" s="210"/>
      <c r="H517" s="78"/>
      <c r="I517" s="78"/>
      <c r="J517" s="5"/>
      <c r="K517" s="6"/>
      <c r="L517" s="6"/>
      <c r="M517" s="6"/>
      <c r="N517" s="6"/>
      <c r="O517" s="6"/>
      <c r="P517" s="6"/>
      <c r="Q517" s="6"/>
      <c r="R517" s="6"/>
      <c r="S517" s="6"/>
      <c r="T517" s="6"/>
      <c r="U517" s="6"/>
      <c r="V517" s="6"/>
      <c r="W517" s="6"/>
      <c r="X517" s="6"/>
      <c r="Y517" s="6"/>
      <c r="Z517" s="6"/>
    </row>
    <row r="518" ht="31.5" customHeight="1">
      <c r="A518" s="241" t="s">
        <v>2161</v>
      </c>
      <c r="B518" s="122" t="s">
        <v>2162</v>
      </c>
      <c r="C518" s="115" t="s">
        <v>2163</v>
      </c>
      <c r="D518" s="147">
        <v>1.0</v>
      </c>
      <c r="E518" s="109" t="s">
        <v>114</v>
      </c>
      <c r="F518" s="134" t="s">
        <v>2165</v>
      </c>
      <c r="G518" s="210" t="s">
        <v>4415</v>
      </c>
      <c r="H518" s="78"/>
      <c r="I518" s="78"/>
      <c r="J518" s="5"/>
      <c r="K518" s="6"/>
      <c r="L518" s="6"/>
      <c r="M518" s="6"/>
      <c r="N518" s="6"/>
      <c r="O518" s="6"/>
      <c r="P518" s="6"/>
      <c r="Q518" s="6"/>
      <c r="R518" s="6"/>
      <c r="S518" s="6"/>
      <c r="T518" s="6"/>
      <c r="U518" s="6"/>
      <c r="V518" s="6"/>
      <c r="W518" s="6"/>
      <c r="X518" s="6"/>
      <c r="Y518" s="6"/>
      <c r="Z518" s="6"/>
    </row>
    <row r="519" ht="31.5" customHeight="1">
      <c r="A519" s="241"/>
      <c r="B519" s="122"/>
      <c r="C519" s="129" t="s">
        <v>4416</v>
      </c>
      <c r="D519" s="147">
        <v>1.0</v>
      </c>
      <c r="E519" s="109" t="s">
        <v>114</v>
      </c>
      <c r="F519" s="129" t="s">
        <v>4417</v>
      </c>
      <c r="G519" s="408" t="s">
        <v>4415</v>
      </c>
      <c r="H519" s="78"/>
      <c r="I519" s="78"/>
      <c r="J519" s="5"/>
      <c r="K519" s="6"/>
      <c r="L519" s="6"/>
      <c r="M519" s="6"/>
      <c r="N519" s="6"/>
      <c r="O519" s="6"/>
      <c r="P519" s="6"/>
      <c r="Q519" s="6"/>
      <c r="R519" s="6"/>
      <c r="S519" s="6"/>
      <c r="T519" s="6"/>
      <c r="U519" s="6"/>
      <c r="V519" s="6"/>
      <c r="W519" s="6"/>
      <c r="X519" s="6"/>
      <c r="Y519" s="6"/>
      <c r="Z519" s="6"/>
    </row>
    <row r="520" ht="30.0" customHeight="1">
      <c r="A520" s="241"/>
      <c r="B520" s="122"/>
      <c r="C520" s="115" t="s">
        <v>2166</v>
      </c>
      <c r="D520" s="147">
        <v>2.0</v>
      </c>
      <c r="E520" s="109" t="s">
        <v>473</v>
      </c>
      <c r="F520" s="109"/>
      <c r="G520" s="210"/>
      <c r="H520" s="78"/>
      <c r="I520" s="78"/>
      <c r="J520" s="5"/>
      <c r="K520" s="6"/>
      <c r="L520" s="6"/>
      <c r="M520" s="6"/>
      <c r="N520" s="6"/>
      <c r="O520" s="6"/>
      <c r="P520" s="6"/>
      <c r="Q520" s="6"/>
      <c r="R520" s="6"/>
      <c r="S520" s="6"/>
      <c r="T520" s="6"/>
      <c r="U520" s="6"/>
      <c r="V520" s="6"/>
      <c r="W520" s="6"/>
      <c r="X520" s="6"/>
      <c r="Y520" s="6"/>
      <c r="Z520" s="6"/>
    </row>
    <row r="521" ht="31.5" customHeight="1">
      <c r="A521" s="241" t="s">
        <v>2169</v>
      </c>
      <c r="B521" s="122" t="s">
        <v>2170</v>
      </c>
      <c r="C521" s="115" t="s">
        <v>917</v>
      </c>
      <c r="D521" s="147">
        <v>2.0</v>
      </c>
      <c r="E521" s="109" t="s">
        <v>331</v>
      </c>
      <c r="F521" s="109"/>
      <c r="G521" s="210"/>
      <c r="H521" s="78"/>
      <c r="I521" s="78"/>
      <c r="J521" s="5"/>
      <c r="K521" s="6"/>
      <c r="L521" s="6"/>
      <c r="M521" s="6"/>
      <c r="N521" s="6"/>
      <c r="O521" s="6"/>
      <c r="P521" s="6"/>
      <c r="Q521" s="6"/>
      <c r="R521" s="6"/>
      <c r="S521" s="6"/>
      <c r="T521" s="6"/>
      <c r="U521" s="6"/>
      <c r="V521" s="6"/>
      <c r="W521" s="6"/>
      <c r="X521" s="6"/>
      <c r="Y521" s="6"/>
      <c r="Z521" s="6"/>
    </row>
    <row r="522" ht="31.5" customHeight="1">
      <c r="A522" s="241"/>
      <c r="B522" s="122"/>
      <c r="C522" s="110" t="s">
        <v>2171</v>
      </c>
      <c r="D522" s="147">
        <v>2.0</v>
      </c>
      <c r="E522" s="109" t="s">
        <v>386</v>
      </c>
      <c r="F522" s="121" t="s">
        <v>2173</v>
      </c>
      <c r="G522" s="210"/>
      <c r="H522" s="78"/>
      <c r="I522" s="78"/>
      <c r="J522" s="5"/>
      <c r="K522" s="6"/>
      <c r="L522" s="6"/>
      <c r="M522" s="6"/>
      <c r="N522" s="6"/>
      <c r="O522" s="6"/>
      <c r="P522" s="6"/>
      <c r="Q522" s="6"/>
      <c r="R522" s="6"/>
      <c r="S522" s="6"/>
      <c r="T522" s="6"/>
      <c r="U522" s="6"/>
      <c r="V522" s="6"/>
      <c r="W522" s="6"/>
      <c r="X522" s="6"/>
      <c r="Y522" s="6"/>
      <c r="Z522" s="6"/>
    </row>
    <row r="523" ht="30.0" customHeight="1">
      <c r="A523" s="241"/>
      <c r="B523" s="122"/>
      <c r="C523" s="110" t="s">
        <v>2353</v>
      </c>
      <c r="D523" s="147">
        <v>2.0</v>
      </c>
      <c r="E523" s="113" t="s">
        <v>473</v>
      </c>
      <c r="F523" s="121"/>
      <c r="G523" s="210"/>
      <c r="H523" s="78"/>
      <c r="I523" s="78"/>
      <c r="J523" s="5"/>
      <c r="K523" s="6"/>
      <c r="L523" s="6"/>
      <c r="M523" s="6"/>
      <c r="N523" s="6"/>
      <c r="O523" s="6"/>
      <c r="P523" s="6"/>
      <c r="Q523" s="6"/>
      <c r="R523" s="6"/>
      <c r="S523" s="6"/>
      <c r="T523" s="6"/>
      <c r="U523" s="6"/>
      <c r="V523" s="6"/>
      <c r="W523" s="6"/>
      <c r="X523" s="6"/>
      <c r="Y523" s="6"/>
      <c r="Z523" s="6"/>
    </row>
    <row r="524" ht="30.0" customHeight="1">
      <c r="A524" s="241"/>
      <c r="B524" s="122"/>
      <c r="C524" s="110" t="s">
        <v>2363</v>
      </c>
      <c r="D524" s="147">
        <v>1.0</v>
      </c>
      <c r="E524" s="113" t="s">
        <v>473</v>
      </c>
      <c r="F524" s="121"/>
      <c r="G524" s="210" t="s">
        <v>4418</v>
      </c>
      <c r="H524" s="78"/>
      <c r="I524" s="78"/>
      <c r="J524" s="5"/>
      <c r="K524" s="6"/>
      <c r="L524" s="6"/>
      <c r="M524" s="6"/>
      <c r="N524" s="6"/>
      <c r="O524" s="6"/>
      <c r="P524" s="6"/>
      <c r="Q524" s="6"/>
      <c r="R524" s="6"/>
      <c r="S524" s="6"/>
      <c r="T524" s="6"/>
      <c r="U524" s="6"/>
      <c r="V524" s="6"/>
      <c r="W524" s="6"/>
      <c r="X524" s="6"/>
      <c r="Y524" s="6"/>
      <c r="Z524" s="6"/>
    </row>
    <row r="525" ht="30.0" customHeight="1">
      <c r="A525" s="241"/>
      <c r="B525" s="122"/>
      <c r="C525" s="110" t="s">
        <v>4419</v>
      </c>
      <c r="D525" s="147">
        <v>2.0</v>
      </c>
      <c r="E525" s="109" t="s">
        <v>386</v>
      </c>
      <c r="F525" s="121" t="s">
        <v>4420</v>
      </c>
      <c r="G525" s="210"/>
      <c r="H525" s="78"/>
      <c r="I525" s="78"/>
      <c r="J525" s="5"/>
      <c r="K525" s="6"/>
      <c r="L525" s="6"/>
      <c r="M525" s="6"/>
      <c r="N525" s="6"/>
      <c r="O525" s="6"/>
      <c r="P525" s="6"/>
      <c r="Q525" s="6"/>
      <c r="R525" s="6"/>
      <c r="S525" s="6"/>
      <c r="T525" s="6"/>
      <c r="U525" s="6"/>
      <c r="V525" s="6"/>
      <c r="W525" s="6"/>
      <c r="X525" s="6"/>
      <c r="Y525" s="6"/>
      <c r="Z525" s="6"/>
    </row>
    <row r="526" ht="39.75" customHeight="1">
      <c r="A526" s="152" t="s">
        <v>2175</v>
      </c>
      <c r="B526" s="99" t="s">
        <v>2176</v>
      </c>
      <c r="C526" s="3"/>
      <c r="D526" s="3"/>
      <c r="E526" s="3"/>
      <c r="F526" s="3"/>
      <c r="G526" s="4"/>
      <c r="H526" s="78">
        <f>SUM(D527:D535)</f>
        <v>14</v>
      </c>
      <c r="I526" s="78">
        <f>COUNT(D527:D535)*2</f>
        <v>18</v>
      </c>
      <c r="J526" s="5"/>
      <c r="K526" s="6"/>
      <c r="L526" s="6"/>
      <c r="M526" s="6"/>
      <c r="N526" s="6"/>
      <c r="O526" s="6"/>
      <c r="P526" s="6"/>
      <c r="Q526" s="6"/>
      <c r="R526" s="6"/>
      <c r="S526" s="6"/>
      <c r="T526" s="6"/>
      <c r="U526" s="6"/>
      <c r="V526" s="6"/>
      <c r="W526" s="6"/>
      <c r="X526" s="6"/>
      <c r="Y526" s="6"/>
      <c r="Z526" s="6"/>
    </row>
    <row r="527" ht="47.25" customHeight="1">
      <c r="A527" s="241" t="s">
        <v>2178</v>
      </c>
      <c r="B527" s="248" t="s">
        <v>2179</v>
      </c>
      <c r="C527" s="134" t="s">
        <v>2181</v>
      </c>
      <c r="D527" s="147">
        <v>2.0</v>
      </c>
      <c r="E527" s="109" t="s">
        <v>386</v>
      </c>
      <c r="F527" s="158"/>
      <c r="G527" s="134"/>
      <c r="H527" s="78"/>
      <c r="I527" s="78"/>
      <c r="J527" s="5"/>
      <c r="K527" s="6"/>
      <c r="L527" s="6"/>
      <c r="M527" s="6"/>
      <c r="N527" s="6"/>
      <c r="O527" s="6"/>
      <c r="P527" s="6"/>
      <c r="Q527" s="6"/>
      <c r="R527" s="6"/>
      <c r="S527" s="6"/>
      <c r="T527" s="6"/>
      <c r="U527" s="6"/>
      <c r="V527" s="6"/>
      <c r="W527" s="6"/>
      <c r="X527" s="6"/>
      <c r="Y527" s="6"/>
      <c r="Z527" s="6"/>
    </row>
    <row r="528" ht="15.75" customHeight="1">
      <c r="A528" s="241"/>
      <c r="B528" s="248"/>
      <c r="C528" s="134" t="s">
        <v>2182</v>
      </c>
      <c r="D528" s="147">
        <v>2.0</v>
      </c>
      <c r="E528" s="109" t="s">
        <v>386</v>
      </c>
      <c r="F528" s="158"/>
      <c r="G528" s="134"/>
      <c r="H528" s="78"/>
      <c r="I528" s="78"/>
      <c r="J528" s="5"/>
      <c r="K528" s="6"/>
      <c r="L528" s="6"/>
      <c r="M528" s="6"/>
      <c r="N528" s="6"/>
      <c r="O528" s="6"/>
      <c r="P528" s="6"/>
      <c r="Q528" s="6"/>
      <c r="R528" s="6"/>
      <c r="S528" s="6"/>
      <c r="T528" s="6"/>
      <c r="U528" s="6"/>
      <c r="V528" s="6"/>
      <c r="W528" s="6"/>
      <c r="X528" s="6"/>
      <c r="Y528" s="6"/>
      <c r="Z528" s="6"/>
    </row>
    <row r="529" ht="30.0" customHeight="1">
      <c r="A529" s="241"/>
      <c r="B529" s="248"/>
      <c r="C529" s="134" t="s">
        <v>4421</v>
      </c>
      <c r="D529" s="147">
        <v>2.0</v>
      </c>
      <c r="E529" s="109" t="s">
        <v>386</v>
      </c>
      <c r="F529" s="158"/>
      <c r="G529" s="134"/>
      <c r="H529" s="78"/>
      <c r="I529" s="78"/>
      <c r="J529" s="5"/>
      <c r="K529" s="6"/>
      <c r="L529" s="6"/>
      <c r="M529" s="6"/>
      <c r="N529" s="6"/>
      <c r="O529" s="6"/>
      <c r="P529" s="6"/>
      <c r="Q529" s="6"/>
      <c r="R529" s="6"/>
      <c r="S529" s="6"/>
      <c r="T529" s="6"/>
      <c r="U529" s="6"/>
      <c r="V529" s="6"/>
      <c r="W529" s="6"/>
      <c r="X529" s="6"/>
      <c r="Y529" s="6"/>
      <c r="Z529" s="6"/>
    </row>
    <row r="530" ht="45.0" customHeight="1">
      <c r="A530" s="241"/>
      <c r="B530" s="248"/>
      <c r="C530" s="424" t="s">
        <v>2386</v>
      </c>
      <c r="D530" s="147">
        <v>0.0</v>
      </c>
      <c r="E530" s="109" t="s">
        <v>386</v>
      </c>
      <c r="F530" s="158"/>
      <c r="G530" s="134"/>
      <c r="H530" s="78"/>
      <c r="I530" s="78"/>
      <c r="J530" s="5"/>
      <c r="K530" s="6"/>
      <c r="L530" s="6"/>
      <c r="M530" s="6"/>
      <c r="N530" s="6"/>
      <c r="O530" s="6"/>
      <c r="P530" s="6"/>
      <c r="Q530" s="6"/>
      <c r="R530" s="6"/>
      <c r="S530" s="6"/>
      <c r="T530" s="6"/>
      <c r="U530" s="6"/>
      <c r="V530" s="6"/>
      <c r="W530" s="6"/>
      <c r="X530" s="6"/>
      <c r="Y530" s="6"/>
      <c r="Z530" s="6"/>
    </row>
    <row r="531" ht="30.0" customHeight="1">
      <c r="A531" s="241"/>
      <c r="B531" s="248"/>
      <c r="C531" s="134" t="s">
        <v>2390</v>
      </c>
      <c r="D531" s="147">
        <v>2.0</v>
      </c>
      <c r="E531" s="109" t="s">
        <v>386</v>
      </c>
      <c r="F531" s="158"/>
      <c r="G531" s="134"/>
      <c r="H531" s="78"/>
      <c r="I531" s="78"/>
      <c r="J531" s="5"/>
      <c r="K531" s="6"/>
      <c r="L531" s="6"/>
      <c r="M531" s="6"/>
      <c r="N531" s="6"/>
      <c r="O531" s="6"/>
      <c r="P531" s="6"/>
      <c r="Q531" s="6"/>
      <c r="R531" s="6"/>
      <c r="S531" s="6"/>
      <c r="T531" s="6"/>
      <c r="U531" s="6"/>
      <c r="V531" s="6"/>
      <c r="W531" s="6"/>
      <c r="X531" s="6"/>
      <c r="Y531" s="6"/>
      <c r="Z531" s="6"/>
    </row>
    <row r="532" ht="15.75" customHeight="1">
      <c r="A532" s="241"/>
      <c r="B532" s="248"/>
      <c r="C532" s="134" t="s">
        <v>2396</v>
      </c>
      <c r="D532" s="147">
        <v>2.0</v>
      </c>
      <c r="E532" s="109" t="s">
        <v>386</v>
      </c>
      <c r="F532" s="158"/>
      <c r="G532" s="134"/>
      <c r="H532" s="78"/>
      <c r="I532" s="78"/>
      <c r="J532" s="5"/>
      <c r="K532" s="6"/>
      <c r="L532" s="6"/>
      <c r="M532" s="6"/>
      <c r="N532" s="6"/>
      <c r="O532" s="6"/>
      <c r="P532" s="6"/>
      <c r="Q532" s="6"/>
      <c r="R532" s="6"/>
      <c r="S532" s="6"/>
      <c r="T532" s="6"/>
      <c r="U532" s="6"/>
      <c r="V532" s="6"/>
      <c r="W532" s="6"/>
      <c r="X532" s="6"/>
      <c r="Y532" s="6"/>
      <c r="Z532" s="6"/>
    </row>
    <row r="533" ht="39.0" customHeight="1">
      <c r="A533" s="241"/>
      <c r="B533" s="248"/>
      <c r="C533" s="121" t="s">
        <v>2255</v>
      </c>
      <c r="D533" s="147">
        <v>0.0</v>
      </c>
      <c r="E533" s="109" t="s">
        <v>386</v>
      </c>
      <c r="F533" s="109" t="s">
        <v>3508</v>
      </c>
      <c r="G533" s="134"/>
      <c r="H533" s="78"/>
      <c r="I533" s="78"/>
      <c r="J533" s="5"/>
      <c r="K533" s="6"/>
      <c r="L533" s="6"/>
      <c r="M533" s="6"/>
      <c r="N533" s="6"/>
      <c r="O533" s="6"/>
      <c r="P533" s="6"/>
      <c r="Q533" s="6"/>
      <c r="R533" s="6"/>
      <c r="S533" s="6"/>
      <c r="T533" s="6"/>
      <c r="U533" s="6"/>
      <c r="V533" s="6"/>
      <c r="W533" s="6"/>
      <c r="X533" s="6"/>
      <c r="Y533" s="6"/>
      <c r="Z533" s="6"/>
    </row>
    <row r="534" ht="45.0" customHeight="1">
      <c r="A534" s="241" t="s">
        <v>2183</v>
      </c>
      <c r="B534" s="122" t="s">
        <v>2184</v>
      </c>
      <c r="C534" s="121" t="s">
        <v>2185</v>
      </c>
      <c r="D534" s="147">
        <v>2.0</v>
      </c>
      <c r="E534" s="109" t="s">
        <v>386</v>
      </c>
      <c r="F534" s="158"/>
      <c r="G534" s="134"/>
      <c r="H534" s="78"/>
      <c r="I534" s="78"/>
      <c r="J534" s="5"/>
      <c r="K534" s="6"/>
      <c r="L534" s="6"/>
      <c r="M534" s="6"/>
      <c r="N534" s="6"/>
      <c r="O534" s="6"/>
      <c r="P534" s="6"/>
      <c r="Q534" s="6"/>
      <c r="R534" s="6"/>
      <c r="S534" s="6"/>
      <c r="T534" s="6"/>
      <c r="U534" s="6"/>
      <c r="V534" s="6"/>
      <c r="W534" s="6"/>
      <c r="X534" s="6"/>
      <c r="Y534" s="6"/>
      <c r="Z534" s="6"/>
    </row>
    <row r="535" ht="30.0" customHeight="1">
      <c r="A535" s="241"/>
      <c r="B535" s="122"/>
      <c r="C535" s="121" t="s">
        <v>2186</v>
      </c>
      <c r="D535" s="147">
        <v>2.0</v>
      </c>
      <c r="E535" s="109" t="s">
        <v>473</v>
      </c>
      <c r="F535" s="158"/>
      <c r="G535" s="134"/>
      <c r="H535" s="78"/>
      <c r="I535" s="78"/>
      <c r="J535" s="5"/>
      <c r="K535" s="6"/>
      <c r="L535" s="6"/>
      <c r="M535" s="6"/>
      <c r="N535" s="6"/>
      <c r="O535" s="6"/>
      <c r="P535" s="6"/>
      <c r="Q535" s="6"/>
      <c r="R535" s="6"/>
      <c r="S535" s="6"/>
      <c r="T535" s="6"/>
      <c r="U535" s="6"/>
      <c r="V535" s="6"/>
      <c r="W535" s="6"/>
      <c r="X535" s="6"/>
      <c r="Y535" s="6"/>
      <c r="Z535" s="6"/>
    </row>
    <row r="536" ht="39.75" customHeight="1">
      <c r="A536" s="152" t="s">
        <v>2189</v>
      </c>
      <c r="B536" s="99" t="s">
        <v>2190</v>
      </c>
      <c r="C536" s="3"/>
      <c r="D536" s="3"/>
      <c r="E536" s="3"/>
      <c r="F536" s="3"/>
      <c r="G536" s="4"/>
      <c r="H536" s="78">
        <f>SUM(D537:D554)</f>
        <v>30</v>
      </c>
      <c r="I536" s="78">
        <f>COUNT(D537:D554)*2</f>
        <v>34</v>
      </c>
      <c r="J536" s="5"/>
      <c r="K536" s="6"/>
      <c r="L536" s="6"/>
      <c r="M536" s="6"/>
      <c r="N536" s="6"/>
      <c r="O536" s="6"/>
      <c r="P536" s="6"/>
      <c r="Q536" s="6"/>
      <c r="R536" s="6"/>
      <c r="S536" s="6"/>
      <c r="T536" s="6"/>
      <c r="U536" s="6"/>
      <c r="V536" s="6"/>
      <c r="W536" s="6"/>
      <c r="X536" s="6"/>
      <c r="Y536" s="6"/>
      <c r="Z536" s="6"/>
    </row>
    <row r="537" ht="60.0" customHeight="1">
      <c r="A537" s="241" t="s">
        <v>2195</v>
      </c>
      <c r="B537" s="129" t="s">
        <v>2272</v>
      </c>
      <c r="C537" s="111" t="s">
        <v>2197</v>
      </c>
      <c r="D537" s="175">
        <v>0.0</v>
      </c>
      <c r="E537" s="109" t="s">
        <v>114</v>
      </c>
      <c r="F537" s="134" t="s">
        <v>4422</v>
      </c>
      <c r="G537" s="134"/>
      <c r="H537" s="78"/>
      <c r="I537" s="78"/>
      <c r="J537" s="5"/>
      <c r="K537" s="6"/>
      <c r="L537" s="6"/>
      <c r="M537" s="6"/>
      <c r="N537" s="6"/>
      <c r="O537" s="6"/>
      <c r="P537" s="6"/>
      <c r="Q537" s="6"/>
      <c r="R537" s="6"/>
      <c r="S537" s="6"/>
      <c r="T537" s="6"/>
      <c r="U537" s="6"/>
      <c r="V537" s="6"/>
      <c r="W537" s="6"/>
      <c r="X537" s="6"/>
      <c r="Y537" s="6"/>
      <c r="Z537" s="6"/>
    </row>
    <row r="538" ht="102.0" customHeight="1">
      <c r="A538" s="241"/>
      <c r="B538" s="129"/>
      <c r="C538" s="121" t="s">
        <v>2201</v>
      </c>
      <c r="D538" s="175">
        <v>2.0</v>
      </c>
      <c r="E538" s="109" t="s">
        <v>114</v>
      </c>
      <c r="F538" s="134" t="s">
        <v>4423</v>
      </c>
      <c r="G538" s="134"/>
      <c r="H538" s="78"/>
      <c r="I538" s="78"/>
      <c r="J538" s="5"/>
      <c r="K538" s="6"/>
      <c r="L538" s="6"/>
      <c r="M538" s="6"/>
      <c r="N538" s="6"/>
      <c r="O538" s="6"/>
      <c r="P538" s="6"/>
      <c r="Q538" s="6"/>
      <c r="R538" s="6"/>
      <c r="S538" s="6"/>
      <c r="T538" s="6"/>
      <c r="U538" s="6"/>
      <c r="V538" s="6"/>
      <c r="W538" s="6"/>
      <c r="X538" s="6"/>
      <c r="Y538" s="6"/>
      <c r="Z538" s="6"/>
    </row>
    <row r="539" ht="42.75" customHeight="1">
      <c r="A539" s="241"/>
      <c r="B539" s="129"/>
      <c r="C539" s="110" t="s">
        <v>2287</v>
      </c>
      <c r="D539" s="175">
        <v>2.0</v>
      </c>
      <c r="E539" s="109" t="s">
        <v>114</v>
      </c>
      <c r="F539" s="108" t="s">
        <v>2207</v>
      </c>
      <c r="G539" s="134"/>
      <c r="H539" s="78"/>
      <c r="I539" s="78"/>
      <c r="J539" s="5"/>
      <c r="K539" s="6"/>
      <c r="L539" s="6"/>
      <c r="M539" s="6"/>
      <c r="N539" s="6"/>
      <c r="O539" s="6"/>
      <c r="P539" s="6"/>
      <c r="Q539" s="6"/>
      <c r="R539" s="6"/>
      <c r="S539" s="6"/>
      <c r="T539" s="6"/>
      <c r="U539" s="6"/>
      <c r="V539" s="6"/>
      <c r="W539" s="6"/>
      <c r="X539" s="6"/>
      <c r="Y539" s="6"/>
      <c r="Z539" s="6"/>
    </row>
    <row r="540" ht="49.5" customHeight="1">
      <c r="A540" s="241"/>
      <c r="B540" s="129"/>
      <c r="C540" s="110" t="s">
        <v>2208</v>
      </c>
      <c r="D540" s="175">
        <v>2.0</v>
      </c>
      <c r="E540" s="109" t="s">
        <v>114</v>
      </c>
      <c r="F540" s="121" t="s">
        <v>2210</v>
      </c>
      <c r="G540" s="134"/>
      <c r="H540" s="78"/>
      <c r="I540" s="78"/>
      <c r="J540" s="5"/>
      <c r="K540" s="6"/>
      <c r="L540" s="6"/>
      <c r="M540" s="6"/>
      <c r="N540" s="6"/>
      <c r="O540" s="6"/>
      <c r="P540" s="6"/>
      <c r="Q540" s="6"/>
      <c r="R540" s="6"/>
      <c r="S540" s="6"/>
      <c r="T540" s="6"/>
      <c r="U540" s="6"/>
      <c r="V540" s="6"/>
      <c r="W540" s="6"/>
      <c r="X540" s="6"/>
      <c r="Y540" s="6"/>
      <c r="Z540" s="6"/>
    </row>
    <row r="541" ht="39.75" customHeight="1">
      <c r="A541" s="241"/>
      <c r="B541" s="129"/>
      <c r="C541" s="121" t="s">
        <v>2211</v>
      </c>
      <c r="D541" s="175">
        <v>2.0</v>
      </c>
      <c r="E541" s="109" t="s">
        <v>114</v>
      </c>
      <c r="F541" s="134" t="s">
        <v>2212</v>
      </c>
      <c r="G541" s="134"/>
      <c r="H541" s="78"/>
      <c r="I541" s="78"/>
      <c r="J541" s="5"/>
      <c r="K541" s="6"/>
      <c r="L541" s="6"/>
      <c r="M541" s="6"/>
      <c r="N541" s="6"/>
      <c r="O541" s="6"/>
      <c r="P541" s="6"/>
      <c r="Q541" s="6"/>
      <c r="R541" s="6"/>
      <c r="S541" s="6"/>
      <c r="T541" s="6"/>
      <c r="U541" s="6"/>
      <c r="V541" s="6"/>
      <c r="W541" s="6"/>
      <c r="X541" s="6"/>
      <c r="Y541" s="6"/>
      <c r="Z541" s="6"/>
    </row>
    <row r="542" ht="30.0" customHeight="1">
      <c r="A542" s="241"/>
      <c r="B542" s="129"/>
      <c r="C542" s="256" t="s">
        <v>2213</v>
      </c>
      <c r="D542" s="175">
        <v>1.0</v>
      </c>
      <c r="E542" s="109" t="s">
        <v>114</v>
      </c>
      <c r="F542" s="134"/>
      <c r="G542" s="353" t="s">
        <v>1303</v>
      </c>
      <c r="H542" s="78"/>
      <c r="I542" s="78"/>
      <c r="J542" s="5"/>
      <c r="K542" s="6"/>
      <c r="L542" s="6"/>
      <c r="M542" s="6"/>
      <c r="N542" s="6"/>
      <c r="O542" s="6"/>
      <c r="P542" s="6"/>
      <c r="Q542" s="6"/>
      <c r="R542" s="6"/>
      <c r="S542" s="6"/>
      <c r="T542" s="6"/>
      <c r="U542" s="6"/>
      <c r="V542" s="6"/>
      <c r="W542" s="6"/>
      <c r="X542" s="6"/>
      <c r="Y542" s="6"/>
      <c r="Z542" s="6"/>
    </row>
    <row r="543" ht="75.0" customHeight="1">
      <c r="A543" s="241" t="s">
        <v>2216</v>
      </c>
      <c r="B543" s="129" t="s">
        <v>2217</v>
      </c>
      <c r="C543" s="236" t="s">
        <v>2305</v>
      </c>
      <c r="D543" s="175">
        <v>2.0</v>
      </c>
      <c r="E543" s="259" t="s">
        <v>386</v>
      </c>
      <c r="F543" s="110" t="s">
        <v>2306</v>
      </c>
      <c r="G543" s="110"/>
      <c r="H543" s="78"/>
      <c r="I543" s="78"/>
      <c r="J543" s="5"/>
      <c r="K543" s="6"/>
      <c r="L543" s="6"/>
      <c r="M543" s="6"/>
      <c r="N543" s="6"/>
      <c r="O543" s="6"/>
      <c r="P543" s="6"/>
      <c r="Q543" s="6"/>
      <c r="R543" s="6"/>
      <c r="S543" s="6"/>
      <c r="T543" s="6"/>
      <c r="U543" s="6"/>
      <c r="V543" s="6"/>
      <c r="W543" s="6"/>
      <c r="X543" s="6"/>
      <c r="Y543" s="6"/>
      <c r="Z543" s="6"/>
    </row>
    <row r="544" ht="30.0" customHeight="1">
      <c r="A544" s="241"/>
      <c r="B544" s="129"/>
      <c r="C544" s="115" t="s">
        <v>2222</v>
      </c>
      <c r="D544" s="175">
        <v>2.0</v>
      </c>
      <c r="E544" s="259" t="s">
        <v>386</v>
      </c>
      <c r="F544" s="110" t="s">
        <v>4424</v>
      </c>
      <c r="G544" s="110"/>
      <c r="H544" s="78"/>
      <c r="I544" s="78"/>
      <c r="J544" s="5"/>
      <c r="K544" s="6"/>
      <c r="L544" s="6"/>
      <c r="M544" s="6"/>
      <c r="N544" s="6"/>
      <c r="O544" s="6"/>
      <c r="P544" s="6"/>
      <c r="Q544" s="6"/>
      <c r="R544" s="6"/>
      <c r="S544" s="6"/>
      <c r="T544" s="6"/>
      <c r="U544" s="6"/>
      <c r="V544" s="6"/>
      <c r="W544" s="6"/>
      <c r="X544" s="6"/>
      <c r="Y544" s="6"/>
      <c r="Z544" s="6"/>
    </row>
    <row r="545" ht="45.0" customHeight="1">
      <c r="A545" s="241"/>
      <c r="B545" s="129"/>
      <c r="C545" s="115" t="s">
        <v>2312</v>
      </c>
      <c r="D545" s="175">
        <v>2.0</v>
      </c>
      <c r="E545" s="259" t="s">
        <v>386</v>
      </c>
      <c r="F545" s="110" t="s">
        <v>2314</v>
      </c>
      <c r="G545" s="110"/>
      <c r="H545" s="78"/>
      <c r="I545" s="78"/>
      <c r="J545" s="5"/>
      <c r="K545" s="6"/>
      <c r="L545" s="6"/>
      <c r="M545" s="6"/>
      <c r="N545" s="6"/>
      <c r="O545" s="6"/>
      <c r="P545" s="6"/>
      <c r="Q545" s="6"/>
      <c r="R545" s="6"/>
      <c r="S545" s="6"/>
      <c r="T545" s="6"/>
      <c r="U545" s="6"/>
      <c r="V545" s="6"/>
      <c r="W545" s="6"/>
      <c r="X545" s="6"/>
      <c r="Y545" s="6"/>
      <c r="Z545" s="6"/>
    </row>
    <row r="546" ht="45.0" customHeight="1">
      <c r="A546" s="241"/>
      <c r="B546" s="129"/>
      <c r="C546" s="134" t="s">
        <v>4425</v>
      </c>
      <c r="D546" s="175"/>
      <c r="E546" s="259" t="s">
        <v>386</v>
      </c>
      <c r="F546" s="110"/>
      <c r="G546" s="110"/>
      <c r="H546" s="78"/>
      <c r="I546" s="78"/>
      <c r="J546" s="5"/>
      <c r="K546" s="6"/>
      <c r="L546" s="6"/>
      <c r="M546" s="6"/>
      <c r="N546" s="6"/>
      <c r="O546" s="6"/>
      <c r="P546" s="6"/>
      <c r="Q546" s="6"/>
      <c r="R546" s="6"/>
      <c r="S546" s="6"/>
      <c r="T546" s="6"/>
      <c r="U546" s="6"/>
      <c r="V546" s="6"/>
      <c r="W546" s="6"/>
      <c r="X546" s="6"/>
      <c r="Y546" s="6"/>
      <c r="Z546" s="6"/>
    </row>
    <row r="547" ht="45.0" customHeight="1">
      <c r="A547" s="241"/>
      <c r="B547" s="129"/>
      <c r="C547" s="121" t="s">
        <v>2449</v>
      </c>
      <c r="D547" s="175">
        <v>2.0</v>
      </c>
      <c r="E547" s="259" t="s">
        <v>386</v>
      </c>
      <c r="F547" s="110"/>
      <c r="G547" s="110"/>
      <c r="H547" s="78"/>
      <c r="I547" s="78"/>
      <c r="J547" s="5"/>
      <c r="K547" s="6"/>
      <c r="L547" s="6"/>
      <c r="M547" s="6"/>
      <c r="N547" s="6"/>
      <c r="O547" s="6"/>
      <c r="P547" s="6"/>
      <c r="Q547" s="6"/>
      <c r="R547" s="6"/>
      <c r="S547" s="6"/>
      <c r="T547" s="6"/>
      <c r="U547" s="6"/>
      <c r="V547" s="6"/>
      <c r="W547" s="6"/>
      <c r="X547" s="6"/>
      <c r="Y547" s="6"/>
      <c r="Z547" s="6"/>
    </row>
    <row r="548" ht="45.0" customHeight="1">
      <c r="A548" s="241"/>
      <c r="B548" s="129"/>
      <c r="C548" s="121" t="s">
        <v>2225</v>
      </c>
      <c r="D548" s="175">
        <v>2.0</v>
      </c>
      <c r="E548" s="259" t="s">
        <v>386</v>
      </c>
      <c r="F548" s="110"/>
      <c r="G548" s="110"/>
      <c r="H548" s="78"/>
      <c r="I548" s="78"/>
      <c r="J548" s="5"/>
      <c r="K548" s="6"/>
      <c r="L548" s="6"/>
      <c r="M548" s="6"/>
      <c r="N548" s="6"/>
      <c r="O548" s="6"/>
      <c r="P548" s="6"/>
      <c r="Q548" s="6"/>
      <c r="R548" s="6"/>
      <c r="S548" s="6"/>
      <c r="T548" s="6"/>
      <c r="U548" s="6"/>
      <c r="V548" s="6"/>
      <c r="W548" s="6"/>
      <c r="X548" s="6"/>
      <c r="Y548" s="6"/>
      <c r="Z548" s="6"/>
    </row>
    <row r="549" ht="45.0" customHeight="1">
      <c r="A549" s="241"/>
      <c r="B549" s="129"/>
      <c r="C549" s="134" t="s">
        <v>4426</v>
      </c>
      <c r="D549" s="175">
        <v>2.0</v>
      </c>
      <c r="E549" s="259" t="s">
        <v>386</v>
      </c>
      <c r="F549" s="108"/>
      <c r="G549" s="110"/>
      <c r="H549" s="78"/>
      <c r="I549" s="78"/>
      <c r="J549" s="5"/>
      <c r="K549" s="6"/>
      <c r="L549" s="6"/>
      <c r="M549" s="6"/>
      <c r="N549" s="6"/>
      <c r="O549" s="6"/>
      <c r="P549" s="6"/>
      <c r="Q549" s="6"/>
      <c r="R549" s="6"/>
      <c r="S549" s="6"/>
      <c r="T549" s="6"/>
      <c r="U549" s="6"/>
      <c r="V549" s="6"/>
      <c r="W549" s="6"/>
      <c r="X549" s="6"/>
      <c r="Y549" s="6"/>
      <c r="Z549" s="6"/>
    </row>
    <row r="550" ht="45.0" customHeight="1">
      <c r="A550" s="241"/>
      <c r="B550" s="129"/>
      <c r="C550" s="115" t="s">
        <v>3517</v>
      </c>
      <c r="D550" s="175">
        <v>2.0</v>
      </c>
      <c r="E550" s="259" t="s">
        <v>386</v>
      </c>
      <c r="F550" s="110" t="s">
        <v>2443</v>
      </c>
      <c r="G550" s="121"/>
      <c r="H550" s="78"/>
      <c r="I550" s="78"/>
      <c r="J550" s="5"/>
      <c r="K550" s="6"/>
      <c r="L550" s="6"/>
      <c r="M550" s="6"/>
      <c r="N550" s="6"/>
      <c r="O550" s="6"/>
      <c r="P550" s="6"/>
      <c r="Q550" s="6"/>
      <c r="R550" s="6"/>
      <c r="S550" s="6"/>
      <c r="T550" s="6"/>
      <c r="U550" s="6"/>
      <c r="V550" s="6"/>
      <c r="W550" s="6"/>
      <c r="X550" s="6"/>
      <c r="Y550" s="6"/>
      <c r="Z550" s="6"/>
    </row>
    <row r="551" ht="45.0" customHeight="1">
      <c r="A551" s="241"/>
      <c r="B551" s="129"/>
      <c r="C551" s="134" t="s">
        <v>4427</v>
      </c>
      <c r="D551" s="175">
        <v>1.0</v>
      </c>
      <c r="E551" s="109" t="s">
        <v>1338</v>
      </c>
      <c r="F551" s="121"/>
      <c r="G551" s="121" t="s">
        <v>2342</v>
      </c>
      <c r="H551" s="78"/>
      <c r="I551" s="78"/>
      <c r="J551" s="5"/>
      <c r="K551" s="6"/>
      <c r="L551" s="6"/>
      <c r="M551" s="6"/>
      <c r="N551" s="6"/>
      <c r="O551" s="6"/>
      <c r="P551" s="6"/>
      <c r="Q551" s="6"/>
      <c r="R551" s="6"/>
      <c r="S551" s="6"/>
      <c r="T551" s="6"/>
      <c r="U551" s="6"/>
      <c r="V551" s="6"/>
      <c r="W551" s="6"/>
      <c r="X551" s="6"/>
      <c r="Y551" s="6"/>
      <c r="Z551" s="6"/>
    </row>
    <row r="552" ht="45.0" customHeight="1">
      <c r="A552" s="241"/>
      <c r="B552" s="129"/>
      <c r="C552" s="134" t="s">
        <v>4428</v>
      </c>
      <c r="D552" s="175">
        <v>2.0</v>
      </c>
      <c r="E552" s="109" t="s">
        <v>1338</v>
      </c>
      <c r="F552" s="134"/>
      <c r="G552" s="134"/>
      <c r="H552" s="78"/>
      <c r="I552" s="78"/>
      <c r="J552" s="5"/>
      <c r="K552" s="6"/>
      <c r="L552" s="6"/>
      <c r="M552" s="6"/>
      <c r="N552" s="6"/>
      <c r="O552" s="6"/>
      <c r="P552" s="6"/>
      <c r="Q552" s="6"/>
      <c r="R552" s="6"/>
      <c r="S552" s="6"/>
      <c r="T552" s="6"/>
      <c r="U552" s="6"/>
      <c r="V552" s="6"/>
      <c r="W552" s="6"/>
      <c r="X552" s="6"/>
      <c r="Y552" s="6"/>
      <c r="Z552" s="6"/>
    </row>
    <row r="553" ht="45.0" customHeight="1">
      <c r="A553" s="241"/>
      <c r="B553" s="129"/>
      <c r="C553" s="134" t="s">
        <v>4429</v>
      </c>
      <c r="D553" s="175">
        <v>2.0</v>
      </c>
      <c r="E553" s="109" t="s">
        <v>1338</v>
      </c>
      <c r="F553" s="134"/>
      <c r="G553" s="134"/>
      <c r="H553" s="78"/>
      <c r="I553" s="78"/>
      <c r="J553" s="5"/>
      <c r="K553" s="6"/>
      <c r="L553" s="6"/>
      <c r="M553" s="6"/>
      <c r="N553" s="6"/>
      <c r="O553" s="6"/>
      <c r="P553" s="6"/>
      <c r="Q553" s="6"/>
      <c r="R553" s="6"/>
      <c r="S553" s="6"/>
      <c r="T553" s="6"/>
      <c r="U553" s="6"/>
      <c r="V553" s="6"/>
      <c r="W553" s="6"/>
      <c r="X553" s="6"/>
      <c r="Y553" s="6"/>
      <c r="Z553" s="6"/>
    </row>
    <row r="554" ht="45.0" customHeight="1">
      <c r="A554" s="241"/>
      <c r="B554" s="129"/>
      <c r="C554" s="134" t="s">
        <v>2457</v>
      </c>
      <c r="D554" s="175">
        <v>2.0</v>
      </c>
      <c r="E554" s="109" t="s">
        <v>453</v>
      </c>
      <c r="F554" s="134" t="s">
        <v>2461</v>
      </c>
      <c r="G554" s="134"/>
      <c r="H554" s="78"/>
      <c r="I554" s="78"/>
      <c r="J554" s="5"/>
      <c r="K554" s="6"/>
      <c r="L554" s="6"/>
      <c r="M554" s="6"/>
      <c r="N554" s="6"/>
      <c r="O554" s="6"/>
      <c r="P554" s="6"/>
      <c r="Q554" s="6"/>
      <c r="R554" s="6"/>
      <c r="S554" s="6"/>
      <c r="T554" s="6"/>
      <c r="U554" s="6"/>
      <c r="V554" s="6"/>
      <c r="W554" s="6"/>
      <c r="X554" s="6"/>
      <c r="Y554" s="6"/>
      <c r="Z554" s="6"/>
    </row>
    <row r="555" ht="39.75" customHeight="1">
      <c r="A555" s="152" t="s">
        <v>2227</v>
      </c>
      <c r="B555" s="99" t="s">
        <v>2228</v>
      </c>
      <c r="C555" s="3"/>
      <c r="D555" s="3"/>
      <c r="E555" s="3"/>
      <c r="F555" s="3"/>
      <c r="G555" s="4"/>
      <c r="H555" s="78">
        <f>SUM(D556:D573)</f>
        <v>21</v>
      </c>
      <c r="I555" s="78">
        <f>COUNT(D556:D573)*2</f>
        <v>36</v>
      </c>
      <c r="J555" s="5"/>
      <c r="K555" s="6"/>
      <c r="L555" s="6"/>
      <c r="M555" s="6"/>
      <c r="N555" s="6"/>
      <c r="O555" s="6"/>
      <c r="P555" s="6"/>
      <c r="Q555" s="6"/>
      <c r="R555" s="6"/>
      <c r="S555" s="6"/>
      <c r="T555" s="6"/>
      <c r="U555" s="6"/>
      <c r="V555" s="6"/>
      <c r="W555" s="6"/>
      <c r="X555" s="6"/>
      <c r="Y555" s="6"/>
      <c r="Z555" s="6"/>
    </row>
    <row r="556" ht="45.0" customHeight="1">
      <c r="A556" s="241" t="s">
        <v>2234</v>
      </c>
      <c r="B556" s="110" t="s">
        <v>2235</v>
      </c>
      <c r="C556" s="134" t="s">
        <v>2236</v>
      </c>
      <c r="D556" s="147">
        <v>2.0</v>
      </c>
      <c r="E556" s="109" t="s">
        <v>331</v>
      </c>
      <c r="F556" s="134" t="s">
        <v>4430</v>
      </c>
      <c r="G556" s="210"/>
      <c r="H556" s="78"/>
      <c r="I556" s="78"/>
      <c r="J556" s="5"/>
      <c r="K556" s="6"/>
      <c r="L556" s="6"/>
      <c r="M556" s="6"/>
      <c r="N556" s="6"/>
      <c r="O556" s="6"/>
      <c r="P556" s="6"/>
      <c r="Q556" s="6"/>
      <c r="R556" s="6"/>
      <c r="S556" s="6"/>
      <c r="T556" s="6"/>
      <c r="U556" s="6"/>
      <c r="V556" s="6"/>
      <c r="W556" s="6"/>
      <c r="X556" s="6"/>
      <c r="Y556" s="6"/>
      <c r="Z556" s="6"/>
    </row>
    <row r="557" ht="15.0" customHeight="1">
      <c r="A557" s="241"/>
      <c r="B557" s="110"/>
      <c r="C557" s="134" t="s">
        <v>4431</v>
      </c>
      <c r="D557" s="147">
        <v>0.0</v>
      </c>
      <c r="E557" s="109" t="s">
        <v>331</v>
      </c>
      <c r="F557" s="263"/>
      <c r="G557" s="210"/>
      <c r="H557" s="78"/>
      <c r="I557" s="78"/>
      <c r="J557" s="5"/>
      <c r="K557" s="6"/>
      <c r="L557" s="6"/>
      <c r="M557" s="6"/>
      <c r="N557" s="6"/>
      <c r="O557" s="6"/>
      <c r="P557" s="6"/>
      <c r="Q557" s="6"/>
      <c r="R557" s="6"/>
      <c r="S557" s="6"/>
      <c r="T557" s="6"/>
      <c r="U557" s="6"/>
      <c r="V557" s="6"/>
      <c r="W557" s="6"/>
      <c r="X557" s="6"/>
      <c r="Y557" s="6"/>
      <c r="Z557" s="6"/>
    </row>
    <row r="558" ht="30.0" customHeight="1">
      <c r="A558" s="241"/>
      <c r="B558" s="110"/>
      <c r="C558" s="134" t="s">
        <v>2476</v>
      </c>
      <c r="D558" s="147">
        <v>0.0</v>
      </c>
      <c r="E558" s="109" t="s">
        <v>331</v>
      </c>
      <c r="F558" s="108"/>
      <c r="G558" s="210"/>
      <c r="H558" s="78"/>
      <c r="I558" s="78"/>
      <c r="J558" s="5"/>
      <c r="K558" s="6"/>
      <c r="L558" s="6"/>
      <c r="M558" s="6"/>
      <c r="N558" s="6"/>
      <c r="O558" s="6"/>
      <c r="P558" s="6"/>
      <c r="Q558" s="6"/>
      <c r="R558" s="6"/>
      <c r="S558" s="6"/>
      <c r="T558" s="6"/>
      <c r="U558" s="6"/>
      <c r="V558" s="6"/>
      <c r="W558" s="6"/>
      <c r="X558" s="6"/>
      <c r="Y558" s="6"/>
      <c r="Z558" s="6"/>
    </row>
    <row r="559" ht="30.0" customHeight="1">
      <c r="A559" s="241"/>
      <c r="B559" s="110"/>
      <c r="C559" s="134" t="s">
        <v>4432</v>
      </c>
      <c r="D559" s="147">
        <v>1.0</v>
      </c>
      <c r="E559" s="109" t="s">
        <v>331</v>
      </c>
      <c r="F559" s="134"/>
      <c r="G559" s="210" t="s">
        <v>4433</v>
      </c>
      <c r="H559" s="78"/>
      <c r="I559" s="78"/>
      <c r="J559" s="5"/>
      <c r="K559" s="6"/>
      <c r="L559" s="6"/>
      <c r="M559" s="6"/>
      <c r="N559" s="6"/>
      <c r="O559" s="6"/>
      <c r="P559" s="6"/>
      <c r="Q559" s="6"/>
      <c r="R559" s="6"/>
      <c r="S559" s="6"/>
      <c r="T559" s="6"/>
      <c r="U559" s="6"/>
      <c r="V559" s="6"/>
      <c r="W559" s="6"/>
      <c r="X559" s="6"/>
      <c r="Y559" s="6"/>
      <c r="Z559" s="6"/>
    </row>
    <row r="560" ht="46.5" customHeight="1">
      <c r="A560" s="241"/>
      <c r="B560" s="110"/>
      <c r="C560" s="134" t="s">
        <v>4434</v>
      </c>
      <c r="D560" s="147">
        <v>1.0</v>
      </c>
      <c r="E560" s="109" t="s">
        <v>331</v>
      </c>
      <c r="F560" s="134"/>
      <c r="G560" s="210" t="s">
        <v>4435</v>
      </c>
      <c r="H560" s="78"/>
      <c r="I560" s="78"/>
      <c r="J560" s="5"/>
      <c r="K560" s="6"/>
      <c r="L560" s="6"/>
      <c r="M560" s="6"/>
      <c r="N560" s="6"/>
      <c r="O560" s="6"/>
      <c r="P560" s="6"/>
      <c r="Q560" s="6"/>
      <c r="R560" s="6"/>
      <c r="S560" s="6"/>
      <c r="T560" s="6"/>
      <c r="U560" s="6"/>
      <c r="V560" s="6"/>
      <c r="W560" s="6"/>
      <c r="X560" s="6"/>
      <c r="Y560" s="6"/>
      <c r="Z560" s="6"/>
    </row>
    <row r="561" ht="45.0" customHeight="1">
      <c r="A561" s="241" t="s">
        <v>2240</v>
      </c>
      <c r="B561" s="129" t="s">
        <v>2241</v>
      </c>
      <c r="C561" s="115" t="s">
        <v>2242</v>
      </c>
      <c r="D561" s="147">
        <v>2.0</v>
      </c>
      <c r="E561" s="109" t="s">
        <v>386</v>
      </c>
      <c r="F561" s="121" t="s">
        <v>2328</v>
      </c>
      <c r="G561" s="210"/>
      <c r="H561" s="78"/>
      <c r="I561" s="78"/>
      <c r="J561" s="5"/>
      <c r="K561" s="6"/>
      <c r="L561" s="6"/>
      <c r="M561" s="6"/>
      <c r="N561" s="6"/>
      <c r="O561" s="6"/>
      <c r="P561" s="6"/>
      <c r="Q561" s="6"/>
      <c r="R561" s="6"/>
      <c r="S561" s="6"/>
      <c r="T561" s="6"/>
      <c r="U561" s="6"/>
      <c r="V561" s="6"/>
      <c r="W561" s="6"/>
      <c r="X561" s="6"/>
      <c r="Y561" s="6"/>
      <c r="Z561" s="6"/>
    </row>
    <row r="562" ht="45.0" customHeight="1">
      <c r="A562" s="241"/>
      <c r="B562" s="129"/>
      <c r="C562" s="115" t="s">
        <v>2246</v>
      </c>
      <c r="D562" s="147">
        <v>2.0</v>
      </c>
      <c r="E562" s="109" t="s">
        <v>386</v>
      </c>
      <c r="F562" s="121" t="s">
        <v>2247</v>
      </c>
      <c r="G562" s="210"/>
      <c r="H562" s="78"/>
      <c r="I562" s="78"/>
      <c r="J562" s="5"/>
      <c r="K562" s="6"/>
      <c r="L562" s="6"/>
      <c r="M562" s="6"/>
      <c r="N562" s="6"/>
      <c r="O562" s="6"/>
      <c r="P562" s="6"/>
      <c r="Q562" s="6"/>
      <c r="R562" s="6"/>
      <c r="S562" s="6"/>
      <c r="T562" s="6"/>
      <c r="U562" s="6"/>
      <c r="V562" s="6"/>
      <c r="W562" s="6"/>
      <c r="X562" s="6"/>
      <c r="Y562" s="6"/>
      <c r="Z562" s="6"/>
    </row>
    <row r="563" ht="45.0" customHeight="1">
      <c r="A563" s="241" t="s">
        <v>2248</v>
      </c>
      <c r="B563" s="129" t="s">
        <v>2249</v>
      </c>
      <c r="C563" s="115" t="s">
        <v>2250</v>
      </c>
      <c r="D563" s="147">
        <v>0.0</v>
      </c>
      <c r="E563" s="109" t="s">
        <v>158</v>
      </c>
      <c r="F563" s="158"/>
      <c r="G563" s="210"/>
      <c r="H563" s="78"/>
      <c r="I563" s="78"/>
      <c r="J563" s="5"/>
      <c r="K563" s="6"/>
      <c r="L563" s="6"/>
      <c r="M563" s="6"/>
      <c r="N563" s="6"/>
      <c r="O563" s="6"/>
      <c r="P563" s="6"/>
      <c r="Q563" s="6"/>
      <c r="R563" s="6"/>
      <c r="S563" s="6"/>
      <c r="T563" s="6"/>
      <c r="U563" s="6"/>
      <c r="V563" s="6"/>
      <c r="W563" s="6"/>
      <c r="X563" s="6"/>
      <c r="Y563" s="6"/>
      <c r="Z563" s="6"/>
    </row>
    <row r="564" ht="15.0" customHeight="1">
      <c r="A564" s="241"/>
      <c r="B564" s="129"/>
      <c r="C564" s="115" t="s">
        <v>2251</v>
      </c>
      <c r="D564" s="147">
        <v>2.0</v>
      </c>
      <c r="E564" s="109" t="s">
        <v>158</v>
      </c>
      <c r="F564" s="158"/>
      <c r="G564" s="210"/>
      <c r="H564" s="78"/>
      <c r="I564" s="78"/>
      <c r="J564" s="5"/>
      <c r="K564" s="6"/>
      <c r="L564" s="6"/>
      <c r="M564" s="6"/>
      <c r="N564" s="6"/>
      <c r="O564" s="6"/>
      <c r="P564" s="6"/>
      <c r="Q564" s="6"/>
      <c r="R564" s="6"/>
      <c r="S564" s="6"/>
      <c r="T564" s="6"/>
      <c r="U564" s="6"/>
      <c r="V564" s="6"/>
      <c r="W564" s="6"/>
      <c r="X564" s="6"/>
      <c r="Y564" s="6"/>
      <c r="Z564" s="6"/>
    </row>
    <row r="565" ht="45.0" customHeight="1">
      <c r="A565" s="241"/>
      <c r="B565" s="129"/>
      <c r="C565" s="110" t="s">
        <v>2252</v>
      </c>
      <c r="D565" s="147">
        <v>1.0</v>
      </c>
      <c r="E565" s="109" t="s">
        <v>158</v>
      </c>
      <c r="F565" s="158"/>
      <c r="G565" s="210" t="s">
        <v>3007</v>
      </c>
      <c r="H565" s="78"/>
      <c r="I565" s="78"/>
      <c r="J565" s="5"/>
      <c r="K565" s="6"/>
      <c r="L565" s="6"/>
      <c r="M565" s="6"/>
      <c r="N565" s="6"/>
      <c r="O565" s="6"/>
      <c r="P565" s="6"/>
      <c r="Q565" s="6"/>
      <c r="R565" s="6"/>
      <c r="S565" s="6"/>
      <c r="T565" s="6"/>
      <c r="U565" s="6"/>
      <c r="V565" s="6"/>
      <c r="W565" s="6"/>
      <c r="X565" s="6"/>
      <c r="Y565" s="6"/>
      <c r="Z565" s="6"/>
    </row>
    <row r="566" ht="45.0" customHeight="1">
      <c r="A566" s="241"/>
      <c r="B566" s="129"/>
      <c r="C566" s="115" t="s">
        <v>2256</v>
      </c>
      <c r="D566" s="147">
        <v>1.0</v>
      </c>
      <c r="E566" s="109" t="s">
        <v>386</v>
      </c>
      <c r="F566" s="158"/>
      <c r="G566" s="210" t="s">
        <v>4437</v>
      </c>
      <c r="H566" s="78"/>
      <c r="I566" s="78"/>
      <c r="J566" s="5"/>
      <c r="K566" s="6"/>
      <c r="L566" s="6"/>
      <c r="M566" s="6"/>
      <c r="N566" s="6"/>
      <c r="O566" s="6"/>
      <c r="P566" s="6"/>
      <c r="Q566" s="6"/>
      <c r="R566" s="6"/>
      <c r="S566" s="6"/>
      <c r="T566" s="6"/>
      <c r="U566" s="6"/>
      <c r="V566" s="6"/>
      <c r="W566" s="6"/>
      <c r="X566" s="6"/>
      <c r="Y566" s="6"/>
      <c r="Z566" s="6"/>
    </row>
    <row r="567" ht="30.0" customHeight="1">
      <c r="A567" s="241"/>
      <c r="B567" s="129"/>
      <c r="C567" s="115" t="s">
        <v>2259</v>
      </c>
      <c r="D567" s="147">
        <v>2.0</v>
      </c>
      <c r="E567" s="109" t="s">
        <v>386</v>
      </c>
      <c r="F567" s="158"/>
      <c r="G567" s="210"/>
      <c r="H567" s="78"/>
      <c r="I567" s="78"/>
      <c r="J567" s="5"/>
      <c r="K567" s="6"/>
      <c r="L567" s="6"/>
      <c r="M567" s="6"/>
      <c r="N567" s="6"/>
      <c r="O567" s="6"/>
      <c r="P567" s="6"/>
      <c r="Q567" s="6"/>
      <c r="R567" s="6"/>
      <c r="S567" s="6"/>
      <c r="T567" s="6"/>
      <c r="U567" s="6"/>
      <c r="V567" s="6"/>
      <c r="W567" s="6"/>
      <c r="X567" s="6"/>
      <c r="Y567" s="6"/>
      <c r="Z567" s="6"/>
    </row>
    <row r="568" ht="30.0" customHeight="1">
      <c r="A568" s="241"/>
      <c r="B568" s="129"/>
      <c r="C568" s="115" t="s">
        <v>2511</v>
      </c>
      <c r="D568" s="147">
        <v>2.0</v>
      </c>
      <c r="E568" s="109" t="s">
        <v>386</v>
      </c>
      <c r="F568" s="158"/>
      <c r="G568" s="210"/>
      <c r="H568" s="78"/>
      <c r="I568" s="78"/>
      <c r="J568" s="5"/>
      <c r="K568" s="6"/>
      <c r="L568" s="6"/>
      <c r="M568" s="6"/>
      <c r="N568" s="6"/>
      <c r="O568" s="6"/>
      <c r="P568" s="6"/>
      <c r="Q568" s="6"/>
      <c r="R568" s="6"/>
      <c r="S568" s="6"/>
      <c r="T568" s="6"/>
      <c r="U568" s="6"/>
      <c r="V568" s="6"/>
      <c r="W568" s="6"/>
      <c r="X568" s="6"/>
      <c r="Y568" s="6"/>
      <c r="Z568" s="6"/>
    </row>
    <row r="569" ht="30.0" customHeight="1">
      <c r="A569" s="241"/>
      <c r="B569" s="129"/>
      <c r="C569" s="115" t="s">
        <v>2515</v>
      </c>
      <c r="D569" s="147">
        <v>2.0</v>
      </c>
      <c r="E569" s="109" t="s">
        <v>158</v>
      </c>
      <c r="F569" s="158"/>
      <c r="G569" s="210"/>
      <c r="H569" s="78"/>
      <c r="I569" s="78"/>
      <c r="J569" s="5"/>
      <c r="K569" s="6"/>
      <c r="L569" s="6"/>
      <c r="M569" s="6"/>
      <c r="N569" s="6"/>
      <c r="O569" s="6"/>
      <c r="P569" s="6"/>
      <c r="Q569" s="6"/>
      <c r="R569" s="6"/>
      <c r="S569" s="6"/>
      <c r="T569" s="6"/>
      <c r="U569" s="6"/>
      <c r="V569" s="6"/>
      <c r="W569" s="6"/>
      <c r="X569" s="6"/>
      <c r="Y569" s="6"/>
      <c r="Z569" s="6"/>
    </row>
    <row r="570" ht="30.0" customHeight="1">
      <c r="A570" s="241"/>
      <c r="B570" s="129"/>
      <c r="C570" s="115" t="s">
        <v>2518</v>
      </c>
      <c r="D570" s="147">
        <v>2.0</v>
      </c>
      <c r="E570" s="109" t="s">
        <v>331</v>
      </c>
      <c r="F570" s="158"/>
      <c r="G570" s="210"/>
      <c r="H570" s="78"/>
      <c r="I570" s="78"/>
      <c r="J570" s="5"/>
      <c r="K570" s="6"/>
      <c r="L570" s="6"/>
      <c r="M570" s="6"/>
      <c r="N570" s="6"/>
      <c r="O570" s="6"/>
      <c r="P570" s="6"/>
      <c r="Q570" s="6"/>
      <c r="R570" s="6"/>
      <c r="S570" s="6"/>
      <c r="T570" s="6"/>
      <c r="U570" s="6"/>
      <c r="V570" s="6"/>
      <c r="W570" s="6"/>
      <c r="X570" s="6"/>
      <c r="Y570" s="6"/>
      <c r="Z570" s="6"/>
    </row>
    <row r="571" ht="30.0" customHeight="1">
      <c r="A571" s="241" t="s">
        <v>2262</v>
      </c>
      <c r="B571" s="110" t="s">
        <v>2263</v>
      </c>
      <c r="C571" s="134" t="s">
        <v>2523</v>
      </c>
      <c r="D571" s="147">
        <v>1.0</v>
      </c>
      <c r="E571" s="109" t="s">
        <v>386</v>
      </c>
      <c r="F571" s="158"/>
      <c r="G571" s="210" t="s">
        <v>2346</v>
      </c>
      <c r="H571" s="78"/>
      <c r="I571" s="78"/>
      <c r="J571" s="5"/>
      <c r="K571" s="6"/>
      <c r="L571" s="6"/>
      <c r="M571" s="6"/>
      <c r="N571" s="6"/>
      <c r="O571" s="6"/>
      <c r="P571" s="6"/>
      <c r="Q571" s="6"/>
      <c r="R571" s="6"/>
      <c r="S571" s="6"/>
      <c r="T571" s="6"/>
      <c r="U571" s="6"/>
      <c r="V571" s="6"/>
      <c r="W571" s="6"/>
      <c r="X571" s="6"/>
      <c r="Y571" s="6"/>
      <c r="Z571" s="6"/>
    </row>
    <row r="572" ht="30.0" customHeight="1">
      <c r="A572" s="241" t="s">
        <v>2264</v>
      </c>
      <c r="B572" s="110" t="s">
        <v>2266</v>
      </c>
      <c r="C572" s="158" t="s">
        <v>4442</v>
      </c>
      <c r="D572" s="147">
        <v>0.0</v>
      </c>
      <c r="E572" s="109" t="s">
        <v>386</v>
      </c>
      <c r="F572" s="158"/>
      <c r="G572" s="210"/>
      <c r="H572" s="78"/>
      <c r="I572" s="78"/>
      <c r="J572" s="5"/>
      <c r="K572" s="6"/>
      <c r="L572" s="6"/>
      <c r="M572" s="6"/>
      <c r="N572" s="6"/>
      <c r="O572" s="6"/>
      <c r="P572" s="6"/>
      <c r="Q572" s="6"/>
      <c r="R572" s="6"/>
      <c r="S572" s="6"/>
      <c r="T572" s="6"/>
      <c r="U572" s="6"/>
      <c r="V572" s="6"/>
      <c r="W572" s="6"/>
      <c r="X572" s="6"/>
      <c r="Y572" s="6"/>
      <c r="Z572" s="6"/>
    </row>
    <row r="573" ht="30.0" customHeight="1">
      <c r="A573" s="241"/>
      <c r="B573" s="110"/>
      <c r="C573" s="134" t="s">
        <v>4443</v>
      </c>
      <c r="D573" s="147">
        <v>0.0</v>
      </c>
      <c r="E573" s="109" t="s">
        <v>158</v>
      </c>
      <c r="F573" s="158"/>
      <c r="G573" s="210"/>
      <c r="H573" s="78"/>
      <c r="I573" s="78"/>
      <c r="J573" s="5"/>
      <c r="K573" s="6"/>
      <c r="L573" s="6"/>
      <c r="M573" s="6"/>
      <c r="N573" s="6"/>
      <c r="O573" s="6"/>
      <c r="P573" s="6"/>
      <c r="Q573" s="6"/>
      <c r="R573" s="6"/>
      <c r="S573" s="6"/>
      <c r="T573" s="6"/>
      <c r="U573" s="6"/>
      <c r="V573" s="6"/>
      <c r="W573" s="6"/>
      <c r="X573" s="6"/>
      <c r="Y573" s="6"/>
      <c r="Z573" s="6"/>
    </row>
    <row r="574" ht="39.75" customHeight="1">
      <c r="A574" s="152" t="s">
        <v>2267</v>
      </c>
      <c r="B574" s="99" t="s">
        <v>2268</v>
      </c>
      <c r="C574" s="3"/>
      <c r="D574" s="3"/>
      <c r="E574" s="3"/>
      <c r="F574" s="3"/>
      <c r="G574" s="4"/>
      <c r="H574" s="78">
        <f>SUM(D575:D589)</f>
        <v>20</v>
      </c>
      <c r="I574" s="78">
        <f>COUNT(D575:D589)*2</f>
        <v>30</v>
      </c>
      <c r="J574" s="5"/>
      <c r="K574" s="6"/>
      <c r="L574" s="6"/>
      <c r="M574" s="6"/>
      <c r="N574" s="6"/>
      <c r="O574" s="6"/>
      <c r="P574" s="6"/>
      <c r="Q574" s="6"/>
      <c r="R574" s="6"/>
      <c r="S574" s="6"/>
      <c r="T574" s="6"/>
      <c r="U574" s="6"/>
      <c r="V574" s="6"/>
      <c r="W574" s="6"/>
      <c r="X574" s="6"/>
      <c r="Y574" s="6"/>
      <c r="Z574" s="6"/>
    </row>
    <row r="575" ht="45.0" customHeight="1">
      <c r="A575" s="241" t="s">
        <v>2274</v>
      </c>
      <c r="B575" s="248" t="s">
        <v>2275</v>
      </c>
      <c r="C575" s="134" t="s">
        <v>2276</v>
      </c>
      <c r="D575" s="147">
        <v>2.0</v>
      </c>
      <c r="E575" s="109" t="s">
        <v>331</v>
      </c>
      <c r="F575" s="158"/>
      <c r="G575" s="210"/>
      <c r="H575" s="78"/>
      <c r="I575" s="78"/>
      <c r="J575" s="5"/>
      <c r="K575" s="6"/>
      <c r="L575" s="6"/>
      <c r="M575" s="6"/>
      <c r="N575" s="6"/>
      <c r="O575" s="6"/>
      <c r="P575" s="6"/>
      <c r="Q575" s="6"/>
      <c r="R575" s="6"/>
      <c r="S575" s="6"/>
      <c r="T575" s="6"/>
      <c r="U575" s="6"/>
      <c r="V575" s="6"/>
      <c r="W575" s="6"/>
      <c r="X575" s="6"/>
      <c r="Y575" s="6"/>
      <c r="Z575" s="6"/>
    </row>
    <row r="576" ht="30.0" customHeight="1">
      <c r="A576" s="241"/>
      <c r="B576" s="248"/>
      <c r="C576" s="134" t="s">
        <v>2279</v>
      </c>
      <c r="D576" s="147">
        <v>2.0</v>
      </c>
      <c r="E576" s="109" t="s">
        <v>331</v>
      </c>
      <c r="F576" s="158"/>
      <c r="G576" s="210"/>
      <c r="H576" s="78"/>
      <c r="I576" s="78"/>
      <c r="J576" s="5"/>
      <c r="K576" s="6"/>
      <c r="L576" s="6"/>
      <c r="M576" s="6"/>
      <c r="N576" s="6"/>
      <c r="O576" s="6"/>
      <c r="P576" s="6"/>
      <c r="Q576" s="6"/>
      <c r="R576" s="6"/>
      <c r="S576" s="6"/>
      <c r="T576" s="6"/>
      <c r="U576" s="6"/>
      <c r="V576" s="6"/>
      <c r="W576" s="6"/>
      <c r="X576" s="6"/>
      <c r="Y576" s="6"/>
      <c r="Z576" s="6"/>
    </row>
    <row r="577" ht="45.0" customHeight="1">
      <c r="A577" s="241"/>
      <c r="B577" s="248"/>
      <c r="C577" s="134" t="s">
        <v>2282</v>
      </c>
      <c r="D577" s="147">
        <v>2.0</v>
      </c>
      <c r="E577" s="109" t="s">
        <v>386</v>
      </c>
      <c r="F577" s="158"/>
      <c r="G577" s="210"/>
      <c r="H577" s="78"/>
      <c r="I577" s="78"/>
      <c r="J577" s="5"/>
      <c r="K577" s="6"/>
      <c r="L577" s="6"/>
      <c r="M577" s="6"/>
      <c r="N577" s="6"/>
      <c r="O577" s="6"/>
      <c r="P577" s="6"/>
      <c r="Q577" s="6"/>
      <c r="R577" s="6"/>
      <c r="S577" s="6"/>
      <c r="T577" s="6"/>
      <c r="U577" s="6"/>
      <c r="V577" s="6"/>
      <c r="W577" s="6"/>
      <c r="X577" s="6"/>
      <c r="Y577" s="6"/>
      <c r="Z577" s="6"/>
    </row>
    <row r="578" ht="45.0" customHeight="1">
      <c r="A578" s="241"/>
      <c r="B578" s="248"/>
      <c r="C578" s="134" t="s">
        <v>2286</v>
      </c>
      <c r="D578" s="147">
        <v>1.0</v>
      </c>
      <c r="E578" s="109" t="s">
        <v>331</v>
      </c>
      <c r="F578" s="158"/>
      <c r="G578" s="210" t="s">
        <v>4414</v>
      </c>
      <c r="H578" s="78"/>
      <c r="I578" s="78"/>
      <c r="J578" s="5"/>
      <c r="K578" s="6"/>
      <c r="L578" s="6"/>
      <c r="M578" s="6"/>
      <c r="N578" s="6"/>
      <c r="O578" s="6"/>
      <c r="P578" s="6"/>
      <c r="Q578" s="6"/>
      <c r="R578" s="6"/>
      <c r="S578" s="6"/>
      <c r="T578" s="6"/>
      <c r="U578" s="6"/>
      <c r="V578" s="6"/>
      <c r="W578" s="6"/>
      <c r="X578" s="6"/>
      <c r="Y578" s="6"/>
      <c r="Z578" s="6"/>
    </row>
    <row r="579" ht="45.0" customHeight="1">
      <c r="A579" s="241"/>
      <c r="B579" s="248"/>
      <c r="C579" s="115" t="s">
        <v>2289</v>
      </c>
      <c r="D579" s="147">
        <v>1.0</v>
      </c>
      <c r="E579" s="109" t="s">
        <v>331</v>
      </c>
      <c r="F579" s="158"/>
      <c r="G579" s="210" t="s">
        <v>4455</v>
      </c>
      <c r="H579" s="78"/>
      <c r="I579" s="78"/>
      <c r="J579" s="5"/>
      <c r="K579" s="6"/>
      <c r="L579" s="6"/>
      <c r="M579" s="6"/>
      <c r="N579" s="6"/>
      <c r="O579" s="6"/>
      <c r="P579" s="6"/>
      <c r="Q579" s="6"/>
      <c r="R579" s="6"/>
      <c r="S579" s="6"/>
      <c r="T579" s="6"/>
      <c r="U579" s="6"/>
      <c r="V579" s="6"/>
      <c r="W579" s="6"/>
      <c r="X579" s="6"/>
      <c r="Y579" s="6"/>
      <c r="Z579" s="6"/>
    </row>
    <row r="580" ht="31.5" customHeight="1">
      <c r="A580" s="241" t="s">
        <v>2291</v>
      </c>
      <c r="B580" s="248" t="s">
        <v>2292</v>
      </c>
      <c r="C580" s="115" t="s">
        <v>2294</v>
      </c>
      <c r="D580" s="147">
        <v>2.0</v>
      </c>
      <c r="E580" s="109" t="s">
        <v>331</v>
      </c>
      <c r="F580" s="134" t="s">
        <v>2295</v>
      </c>
      <c r="G580" s="210"/>
      <c r="H580" s="78"/>
      <c r="I580" s="78"/>
      <c r="J580" s="5"/>
      <c r="K580" s="6"/>
      <c r="L580" s="6"/>
      <c r="M580" s="6"/>
      <c r="N580" s="6"/>
      <c r="O580" s="6"/>
      <c r="P580" s="6"/>
      <c r="Q580" s="6"/>
      <c r="R580" s="6"/>
      <c r="S580" s="6"/>
      <c r="T580" s="6"/>
      <c r="U580" s="6"/>
      <c r="V580" s="6"/>
      <c r="W580" s="6"/>
      <c r="X580" s="6"/>
      <c r="Y580" s="6"/>
      <c r="Z580" s="6"/>
    </row>
    <row r="581" ht="30.0" customHeight="1">
      <c r="A581" s="241"/>
      <c r="B581" s="248"/>
      <c r="C581" s="115" t="s">
        <v>4456</v>
      </c>
      <c r="D581" s="147">
        <v>1.0</v>
      </c>
      <c r="E581" s="109" t="s">
        <v>331</v>
      </c>
      <c r="F581" s="134" t="s">
        <v>2299</v>
      </c>
      <c r="G581" s="210" t="s">
        <v>4457</v>
      </c>
      <c r="H581" s="78"/>
      <c r="I581" s="78"/>
      <c r="J581" s="5"/>
      <c r="K581" s="6"/>
      <c r="L581" s="6"/>
      <c r="M581" s="6"/>
      <c r="N581" s="6"/>
      <c r="O581" s="6"/>
      <c r="P581" s="6"/>
      <c r="Q581" s="6"/>
      <c r="R581" s="6"/>
      <c r="S581" s="6"/>
      <c r="T581" s="6"/>
      <c r="U581" s="6"/>
      <c r="V581" s="6"/>
      <c r="W581" s="6"/>
      <c r="X581" s="6"/>
      <c r="Y581" s="6"/>
      <c r="Z581" s="6"/>
    </row>
    <row r="582" ht="30.0" customHeight="1">
      <c r="A582" s="241"/>
      <c r="B582" s="248"/>
      <c r="C582" s="115" t="s">
        <v>2300</v>
      </c>
      <c r="D582" s="147">
        <v>1.0</v>
      </c>
      <c r="E582" s="109" t="s">
        <v>386</v>
      </c>
      <c r="F582" s="115" t="s">
        <v>2301</v>
      </c>
      <c r="G582" s="210" t="s">
        <v>4457</v>
      </c>
      <c r="H582" s="78"/>
      <c r="I582" s="78"/>
      <c r="J582" s="5"/>
      <c r="K582" s="6"/>
      <c r="L582" s="6"/>
      <c r="M582" s="6"/>
      <c r="N582" s="6"/>
      <c r="O582" s="6"/>
      <c r="P582" s="6"/>
      <c r="Q582" s="6"/>
      <c r="R582" s="6"/>
      <c r="S582" s="6"/>
      <c r="T582" s="6"/>
      <c r="U582" s="6"/>
      <c r="V582" s="6"/>
      <c r="W582" s="6"/>
      <c r="X582" s="6"/>
      <c r="Y582" s="6"/>
      <c r="Z582" s="6"/>
    </row>
    <row r="583" ht="30.0" customHeight="1">
      <c r="A583" s="241"/>
      <c r="B583" s="248"/>
      <c r="C583" s="191" t="s">
        <v>2302</v>
      </c>
      <c r="D583" s="147">
        <v>1.0</v>
      </c>
      <c r="E583" s="109" t="s">
        <v>473</v>
      </c>
      <c r="F583" s="115"/>
      <c r="G583" s="210" t="s">
        <v>4458</v>
      </c>
      <c r="H583" s="78"/>
      <c r="I583" s="78"/>
      <c r="J583" s="5"/>
      <c r="K583" s="6"/>
      <c r="L583" s="6"/>
      <c r="M583" s="6"/>
      <c r="N583" s="6"/>
      <c r="O583" s="6"/>
      <c r="P583" s="6"/>
      <c r="Q583" s="6"/>
      <c r="R583" s="6"/>
      <c r="S583" s="6"/>
      <c r="T583" s="6"/>
      <c r="U583" s="6"/>
      <c r="V583" s="6"/>
      <c r="W583" s="6"/>
      <c r="X583" s="6"/>
      <c r="Y583" s="6"/>
      <c r="Z583" s="6"/>
    </row>
    <row r="584" ht="30.0" customHeight="1">
      <c r="A584" s="241"/>
      <c r="B584" s="248"/>
      <c r="C584" s="115" t="s">
        <v>2309</v>
      </c>
      <c r="D584" s="147">
        <v>0.0</v>
      </c>
      <c r="E584" s="109" t="s">
        <v>386</v>
      </c>
      <c r="F584" s="134" t="s">
        <v>2310</v>
      </c>
      <c r="G584" s="210"/>
      <c r="H584" s="78"/>
      <c r="I584" s="78"/>
      <c r="J584" s="5"/>
      <c r="K584" s="6"/>
      <c r="L584" s="6"/>
      <c r="M584" s="6"/>
      <c r="N584" s="6"/>
      <c r="O584" s="6"/>
      <c r="P584" s="6"/>
      <c r="Q584" s="6"/>
      <c r="R584" s="6"/>
      <c r="S584" s="6"/>
      <c r="T584" s="6"/>
      <c r="U584" s="6"/>
      <c r="V584" s="6"/>
      <c r="W584" s="6"/>
      <c r="X584" s="6"/>
      <c r="Y584" s="6"/>
      <c r="Z584" s="6"/>
    </row>
    <row r="585" ht="30.0" customHeight="1">
      <c r="A585" s="241"/>
      <c r="B585" s="248"/>
      <c r="C585" s="115" t="s">
        <v>2311</v>
      </c>
      <c r="D585" s="147">
        <v>1.0</v>
      </c>
      <c r="E585" s="109" t="s">
        <v>473</v>
      </c>
      <c r="F585" s="134" t="s">
        <v>2313</v>
      </c>
      <c r="G585" s="210" t="s">
        <v>4459</v>
      </c>
      <c r="H585" s="78"/>
      <c r="I585" s="78"/>
      <c r="J585" s="5"/>
      <c r="K585" s="6"/>
      <c r="L585" s="6"/>
      <c r="M585" s="6"/>
      <c r="N585" s="6"/>
      <c r="O585" s="6"/>
      <c r="P585" s="6"/>
      <c r="Q585" s="6"/>
      <c r="R585" s="6"/>
      <c r="S585" s="6"/>
      <c r="T585" s="6"/>
      <c r="U585" s="6"/>
      <c r="V585" s="6"/>
      <c r="W585" s="6"/>
      <c r="X585" s="6"/>
      <c r="Y585" s="6"/>
      <c r="Z585" s="6"/>
    </row>
    <row r="586" ht="31.5" customHeight="1">
      <c r="A586" s="241" t="s">
        <v>2315</v>
      </c>
      <c r="B586" s="248" t="s">
        <v>2316</v>
      </c>
      <c r="C586" s="5" t="s">
        <v>2317</v>
      </c>
      <c r="D586" s="147">
        <v>2.0</v>
      </c>
      <c r="E586" s="266" t="s">
        <v>473</v>
      </c>
      <c r="F586" s="158"/>
      <c r="G586" s="210"/>
      <c r="H586" s="78"/>
      <c r="I586" s="78"/>
      <c r="J586" s="5"/>
      <c r="K586" s="6"/>
      <c r="L586" s="6"/>
      <c r="M586" s="6"/>
      <c r="N586" s="6"/>
      <c r="O586" s="6"/>
      <c r="P586" s="6"/>
      <c r="Q586" s="6"/>
      <c r="R586" s="6"/>
      <c r="S586" s="6"/>
      <c r="T586" s="6"/>
      <c r="U586" s="6"/>
      <c r="V586" s="6"/>
      <c r="W586" s="6"/>
      <c r="X586" s="6"/>
      <c r="Y586" s="6"/>
      <c r="Z586" s="6"/>
    </row>
    <row r="587" ht="31.5" customHeight="1">
      <c r="A587" s="241"/>
      <c r="B587" s="248"/>
      <c r="C587" s="110" t="s">
        <v>2401</v>
      </c>
      <c r="D587" s="147">
        <v>1.0</v>
      </c>
      <c r="E587" s="266" t="s">
        <v>114</v>
      </c>
      <c r="F587" s="158"/>
      <c r="G587" s="210" t="s">
        <v>4461</v>
      </c>
      <c r="H587" s="78"/>
      <c r="I587" s="78"/>
      <c r="J587" s="5"/>
      <c r="K587" s="6"/>
      <c r="L587" s="6"/>
      <c r="M587" s="6"/>
      <c r="N587" s="6"/>
      <c r="O587" s="6"/>
      <c r="P587" s="6"/>
      <c r="Q587" s="6"/>
      <c r="R587" s="6"/>
      <c r="S587" s="6"/>
      <c r="T587" s="6"/>
      <c r="U587" s="6"/>
      <c r="V587" s="6"/>
      <c r="W587" s="6"/>
      <c r="X587" s="6"/>
      <c r="Y587" s="6"/>
      <c r="Z587" s="6"/>
    </row>
    <row r="588" ht="45.0" customHeight="1">
      <c r="A588" s="378"/>
      <c r="B588" s="158"/>
      <c r="C588" s="110" t="s">
        <v>2319</v>
      </c>
      <c r="D588" s="147">
        <v>2.0</v>
      </c>
      <c r="E588" s="109" t="s">
        <v>114</v>
      </c>
      <c r="F588" s="158"/>
      <c r="G588" s="210"/>
      <c r="H588" s="78"/>
      <c r="I588" s="78"/>
      <c r="J588" s="5"/>
      <c r="K588" s="6"/>
      <c r="L588" s="6"/>
      <c r="M588" s="6"/>
      <c r="N588" s="6"/>
      <c r="O588" s="6"/>
      <c r="P588" s="6"/>
      <c r="Q588" s="6"/>
      <c r="R588" s="6"/>
      <c r="S588" s="6"/>
      <c r="T588" s="6"/>
      <c r="U588" s="6"/>
      <c r="V588" s="6"/>
      <c r="W588" s="6"/>
      <c r="X588" s="6"/>
      <c r="Y588" s="6"/>
      <c r="Z588" s="6"/>
    </row>
    <row r="589" ht="45.0" customHeight="1">
      <c r="A589" s="378"/>
      <c r="B589" s="158" t="s">
        <v>2196</v>
      </c>
      <c r="C589" s="216" t="s">
        <v>2320</v>
      </c>
      <c r="D589" s="147">
        <v>1.0</v>
      </c>
      <c r="E589" s="109" t="s">
        <v>158</v>
      </c>
      <c r="F589" s="158"/>
      <c r="G589" s="210" t="s">
        <v>1303</v>
      </c>
      <c r="H589" s="78"/>
      <c r="I589" s="78"/>
      <c r="J589" s="5"/>
      <c r="K589" s="6"/>
      <c r="L589" s="6"/>
      <c r="M589" s="6"/>
      <c r="N589" s="6"/>
      <c r="O589" s="6"/>
      <c r="P589" s="6"/>
      <c r="Q589" s="6"/>
      <c r="R589" s="6"/>
      <c r="S589" s="6"/>
      <c r="T589" s="6"/>
      <c r="U589" s="6"/>
      <c r="V589" s="6"/>
      <c r="W589" s="6"/>
      <c r="X589" s="6"/>
      <c r="Y589" s="6"/>
      <c r="Z589" s="6"/>
    </row>
    <row r="590" ht="18.75" customHeight="1">
      <c r="A590" s="223"/>
      <c r="B590" s="105" t="s">
        <v>2321</v>
      </c>
      <c r="C590" s="3"/>
      <c r="D590" s="3"/>
      <c r="E590" s="3"/>
      <c r="F590" s="3"/>
      <c r="G590" s="97"/>
      <c r="H590" s="78">
        <f t="shared" ref="H590:I590" si="7">H591+H598+H603+H618+H622+H628+H633</f>
        <v>5</v>
      </c>
      <c r="I590" s="78">
        <f t="shared" si="7"/>
        <v>68</v>
      </c>
      <c r="J590" s="5"/>
      <c r="K590" s="6"/>
      <c r="L590" s="6"/>
      <c r="M590" s="6"/>
      <c r="N590" s="6"/>
      <c r="O590" s="6"/>
      <c r="P590" s="6"/>
      <c r="Q590" s="6"/>
      <c r="R590" s="6"/>
      <c r="S590" s="6"/>
      <c r="T590" s="6"/>
      <c r="U590" s="6"/>
      <c r="V590" s="6"/>
      <c r="W590" s="6"/>
      <c r="X590" s="6"/>
      <c r="Y590" s="6"/>
      <c r="Z590" s="6"/>
    </row>
    <row r="591" ht="39.75" customHeight="1">
      <c r="A591" s="96" t="s">
        <v>2323</v>
      </c>
      <c r="B591" s="99" t="s">
        <v>2324</v>
      </c>
      <c r="C591" s="3"/>
      <c r="D591" s="3"/>
      <c r="E591" s="3"/>
      <c r="F591" s="3"/>
      <c r="G591" s="4"/>
      <c r="H591" s="78">
        <f>SUM(D592)</f>
        <v>2</v>
      </c>
      <c r="I591" s="78">
        <f>COUNT(D592)*2</f>
        <v>2</v>
      </c>
      <c r="J591" s="5"/>
      <c r="K591" s="6"/>
      <c r="L591" s="6"/>
      <c r="M591" s="6"/>
      <c r="N591" s="6"/>
      <c r="O591" s="6"/>
      <c r="P591" s="6"/>
      <c r="Q591" s="6"/>
      <c r="R591" s="6"/>
      <c r="S591" s="6"/>
      <c r="T591" s="6"/>
      <c r="U591" s="6"/>
      <c r="V591" s="6"/>
      <c r="W591" s="6"/>
      <c r="X591" s="6"/>
      <c r="Y591" s="6"/>
      <c r="Z591" s="6"/>
    </row>
    <row r="592" ht="31.5" customHeight="1">
      <c r="A592" s="148" t="s">
        <v>2334</v>
      </c>
      <c r="B592" s="122" t="s">
        <v>2336</v>
      </c>
      <c r="C592" s="229" t="s">
        <v>2337</v>
      </c>
      <c r="D592" s="108">
        <v>2.0</v>
      </c>
      <c r="E592" s="113" t="s">
        <v>158</v>
      </c>
      <c r="F592" s="108"/>
      <c r="G592" s="110"/>
      <c r="H592" s="78"/>
      <c r="I592" s="78"/>
      <c r="J592" s="5"/>
      <c r="K592" s="6"/>
      <c r="L592" s="6"/>
      <c r="M592" s="6"/>
      <c r="N592" s="6"/>
      <c r="O592" s="6"/>
      <c r="P592" s="6"/>
      <c r="Q592" s="6"/>
      <c r="R592" s="6"/>
      <c r="S592" s="6"/>
      <c r="T592" s="6"/>
      <c r="U592" s="6"/>
      <c r="V592" s="6"/>
      <c r="W592" s="6"/>
      <c r="X592" s="6"/>
      <c r="Y592" s="6"/>
      <c r="Z592" s="6"/>
    </row>
    <row r="593" ht="30.0" hidden="1" customHeight="1">
      <c r="A593" s="212" t="s">
        <v>2340</v>
      </c>
      <c r="B593" s="110" t="s">
        <v>2341</v>
      </c>
      <c r="C593" s="108"/>
      <c r="D593" s="108"/>
      <c r="E593" s="113"/>
      <c r="F593" s="108"/>
      <c r="G593" s="110"/>
      <c r="H593" s="78"/>
      <c r="I593" s="78"/>
      <c r="J593" s="5"/>
      <c r="K593" s="6"/>
      <c r="L593" s="6"/>
      <c r="M593" s="6"/>
      <c r="N593" s="6"/>
      <c r="O593" s="6"/>
      <c r="P593" s="6"/>
      <c r="Q593" s="6"/>
      <c r="R593" s="6"/>
      <c r="S593" s="6"/>
      <c r="T593" s="6"/>
      <c r="U593" s="6"/>
      <c r="V593" s="6"/>
      <c r="W593" s="6"/>
      <c r="X593" s="6"/>
      <c r="Y593" s="6"/>
      <c r="Z593" s="6"/>
    </row>
    <row r="594" ht="39.75" hidden="1" customHeight="1">
      <c r="A594" s="217" t="s">
        <v>2343</v>
      </c>
      <c r="B594" s="99" t="s">
        <v>2344</v>
      </c>
      <c r="C594" s="3"/>
      <c r="D594" s="3"/>
      <c r="E594" s="3"/>
      <c r="F594" s="3"/>
      <c r="G594" s="4"/>
      <c r="H594" s="78"/>
      <c r="I594" s="78"/>
      <c r="J594" s="5"/>
      <c r="K594" s="6"/>
      <c r="L594" s="6"/>
      <c r="M594" s="6"/>
      <c r="N594" s="6"/>
      <c r="O594" s="6"/>
      <c r="P594" s="6"/>
      <c r="Q594" s="6"/>
      <c r="R594" s="6"/>
      <c r="S594" s="6"/>
      <c r="T594" s="6"/>
      <c r="U594" s="6"/>
      <c r="V594" s="6"/>
      <c r="W594" s="6"/>
      <c r="X594" s="6"/>
      <c r="Y594" s="6"/>
      <c r="Z594" s="6"/>
    </row>
    <row r="595" ht="31.5" hidden="1" customHeight="1">
      <c r="A595" s="212" t="s">
        <v>2348</v>
      </c>
      <c r="B595" s="248" t="s">
        <v>2349</v>
      </c>
      <c r="C595" s="108"/>
      <c r="D595" s="108"/>
      <c r="E595" s="113"/>
      <c r="F595" s="108"/>
      <c r="G595" s="110"/>
      <c r="H595" s="78"/>
      <c r="I595" s="78"/>
      <c r="J595" s="5"/>
      <c r="K595" s="6"/>
      <c r="L595" s="6"/>
      <c r="M595" s="6"/>
      <c r="N595" s="6"/>
      <c r="O595" s="6"/>
      <c r="P595" s="6"/>
      <c r="Q595" s="6"/>
      <c r="R595" s="6"/>
      <c r="S595" s="6"/>
      <c r="T595" s="6"/>
      <c r="U595" s="6"/>
      <c r="V595" s="6"/>
      <c r="W595" s="6"/>
      <c r="X595" s="6"/>
      <c r="Y595" s="6"/>
      <c r="Z595" s="6"/>
    </row>
    <row r="596" ht="31.5" hidden="1" customHeight="1">
      <c r="A596" s="212" t="s">
        <v>2351</v>
      </c>
      <c r="B596" s="248" t="s">
        <v>2352</v>
      </c>
      <c r="C596" s="108"/>
      <c r="D596" s="108"/>
      <c r="E596" s="113"/>
      <c r="F596" s="108"/>
      <c r="G596" s="110"/>
      <c r="H596" s="78"/>
      <c r="I596" s="78"/>
      <c r="J596" s="5"/>
      <c r="K596" s="6"/>
      <c r="L596" s="6"/>
      <c r="M596" s="6"/>
      <c r="N596" s="6"/>
      <c r="O596" s="6"/>
      <c r="P596" s="6"/>
      <c r="Q596" s="6"/>
      <c r="R596" s="6"/>
      <c r="S596" s="6"/>
      <c r="T596" s="6"/>
      <c r="U596" s="6"/>
      <c r="V596" s="6"/>
      <c r="W596" s="6"/>
      <c r="X596" s="6"/>
      <c r="Y596" s="6"/>
      <c r="Z596" s="6"/>
    </row>
    <row r="597" ht="31.5" hidden="1" customHeight="1">
      <c r="A597" s="212" t="s">
        <v>2355</v>
      </c>
      <c r="B597" s="248" t="s">
        <v>2356</v>
      </c>
      <c r="C597" s="108"/>
      <c r="D597" s="108"/>
      <c r="E597" s="113"/>
      <c r="F597" s="108"/>
      <c r="G597" s="110"/>
      <c r="H597" s="78"/>
      <c r="I597" s="78"/>
      <c r="J597" s="5"/>
      <c r="K597" s="6"/>
      <c r="L597" s="6"/>
      <c r="M597" s="6"/>
      <c r="N597" s="6"/>
      <c r="O597" s="6"/>
      <c r="P597" s="6"/>
      <c r="Q597" s="6"/>
      <c r="R597" s="6"/>
      <c r="S597" s="6"/>
      <c r="T597" s="6"/>
      <c r="U597" s="6"/>
      <c r="V597" s="6"/>
      <c r="W597" s="6"/>
      <c r="X597" s="6"/>
      <c r="Y597" s="6"/>
      <c r="Z597" s="6"/>
    </row>
    <row r="598" ht="39.75" customHeight="1">
      <c r="A598" s="152" t="s">
        <v>2359</v>
      </c>
      <c r="B598" s="99" t="s">
        <v>2360</v>
      </c>
      <c r="C598" s="3"/>
      <c r="D598" s="3"/>
      <c r="E598" s="3"/>
      <c r="F598" s="3"/>
      <c r="G598" s="4"/>
      <c r="H598" s="78">
        <f>SUM(D599:D602)</f>
        <v>3</v>
      </c>
      <c r="I598" s="78">
        <f>COUNT(D599:D602)*2</f>
        <v>6</v>
      </c>
      <c r="J598" s="5"/>
      <c r="K598" s="6"/>
      <c r="L598" s="6"/>
      <c r="M598" s="6"/>
      <c r="N598" s="6"/>
      <c r="O598" s="6"/>
      <c r="P598" s="6"/>
      <c r="Q598" s="6"/>
      <c r="R598" s="6"/>
      <c r="S598" s="6"/>
      <c r="T598" s="6"/>
      <c r="U598" s="6"/>
      <c r="V598" s="6"/>
      <c r="W598" s="6"/>
      <c r="X598" s="6"/>
      <c r="Y598" s="6"/>
      <c r="Z598" s="6"/>
    </row>
    <row r="599" ht="60.0" customHeight="1">
      <c r="A599" s="104" t="s">
        <v>2365</v>
      </c>
      <c r="B599" s="248" t="s">
        <v>2366</v>
      </c>
      <c r="C599" s="121" t="s">
        <v>2367</v>
      </c>
      <c r="D599" s="108">
        <v>1.0</v>
      </c>
      <c r="E599" s="113" t="s">
        <v>158</v>
      </c>
      <c r="F599" s="108"/>
      <c r="G599" s="110" t="s">
        <v>2342</v>
      </c>
      <c r="H599" s="78"/>
      <c r="I599" s="78"/>
      <c r="J599" s="5"/>
      <c r="K599" s="6"/>
      <c r="L599" s="6"/>
      <c r="M599" s="6"/>
      <c r="N599" s="6"/>
      <c r="O599" s="6"/>
      <c r="P599" s="6"/>
      <c r="Q599" s="6"/>
      <c r="R599" s="6"/>
      <c r="S599" s="6"/>
      <c r="T599" s="6"/>
      <c r="U599" s="6"/>
      <c r="V599" s="6"/>
      <c r="W599" s="6"/>
      <c r="X599" s="6"/>
      <c r="Y599" s="6"/>
      <c r="Z599" s="6"/>
    </row>
    <row r="600" ht="47.25" hidden="1" customHeight="1">
      <c r="A600" s="120" t="s">
        <v>2370</v>
      </c>
      <c r="B600" s="248" t="s">
        <v>2372</v>
      </c>
      <c r="C600" s="108"/>
      <c r="D600" s="108"/>
      <c r="E600" s="113"/>
      <c r="F600" s="108"/>
      <c r="G600" s="110"/>
      <c r="H600" s="78"/>
      <c r="I600" s="78"/>
      <c r="J600" s="5"/>
      <c r="K600" s="6"/>
      <c r="L600" s="6"/>
      <c r="M600" s="6"/>
      <c r="N600" s="6"/>
      <c r="O600" s="6"/>
      <c r="P600" s="6"/>
      <c r="Q600" s="6"/>
      <c r="R600" s="6"/>
      <c r="S600" s="6"/>
      <c r="T600" s="6"/>
      <c r="U600" s="6"/>
      <c r="V600" s="6"/>
      <c r="W600" s="6"/>
      <c r="X600" s="6"/>
      <c r="Y600" s="6"/>
      <c r="Z600" s="6"/>
    </row>
    <row r="601" ht="47.25" customHeight="1">
      <c r="A601" s="104" t="s">
        <v>2376</v>
      </c>
      <c r="B601" s="122" t="s">
        <v>2377</v>
      </c>
      <c r="C601" s="248" t="s">
        <v>2378</v>
      </c>
      <c r="D601" s="108">
        <v>0.0</v>
      </c>
      <c r="E601" s="113" t="s">
        <v>158</v>
      </c>
      <c r="F601" s="108"/>
      <c r="G601" s="110"/>
      <c r="H601" s="78"/>
      <c r="I601" s="78"/>
      <c r="J601" s="5"/>
      <c r="K601" s="6"/>
      <c r="L601" s="6"/>
      <c r="M601" s="6"/>
      <c r="N601" s="6"/>
      <c r="O601" s="6"/>
      <c r="P601" s="6"/>
      <c r="Q601" s="6"/>
      <c r="R601" s="6"/>
      <c r="S601" s="6"/>
      <c r="T601" s="6"/>
      <c r="U601" s="6"/>
      <c r="V601" s="6"/>
      <c r="W601" s="6"/>
      <c r="X601" s="6"/>
      <c r="Y601" s="6"/>
      <c r="Z601" s="6"/>
    </row>
    <row r="602" ht="47.25" customHeight="1">
      <c r="A602" s="104"/>
      <c r="B602" s="5"/>
      <c r="C602" s="248" t="s">
        <v>2380</v>
      </c>
      <c r="D602" s="108">
        <v>2.0</v>
      </c>
      <c r="E602" s="113" t="s">
        <v>473</v>
      </c>
      <c r="F602" s="108"/>
      <c r="G602" s="110"/>
      <c r="H602" s="78"/>
      <c r="I602" s="78"/>
      <c r="J602" s="5"/>
      <c r="K602" s="6"/>
      <c r="L602" s="6"/>
      <c r="M602" s="6"/>
      <c r="N602" s="6"/>
      <c r="O602" s="6"/>
      <c r="P602" s="6"/>
      <c r="Q602" s="6"/>
      <c r="R602" s="6"/>
      <c r="S602" s="6"/>
      <c r="T602" s="6"/>
      <c r="U602" s="6"/>
      <c r="V602" s="6"/>
      <c r="W602" s="6"/>
      <c r="X602" s="6"/>
      <c r="Y602" s="6"/>
      <c r="Z602" s="6"/>
    </row>
    <row r="603" ht="39.75" customHeight="1">
      <c r="A603" s="152" t="s">
        <v>2381</v>
      </c>
      <c r="B603" s="99" t="s">
        <v>2383</v>
      </c>
      <c r="C603" s="3"/>
      <c r="D603" s="3"/>
      <c r="E603" s="3"/>
      <c r="F603" s="3"/>
      <c r="G603" s="4"/>
      <c r="H603" s="78">
        <f>SUM(D604:D617)</f>
        <v>0</v>
      </c>
      <c r="I603" s="78">
        <f>COUNT(D604:D617)*2</f>
        <v>28</v>
      </c>
      <c r="J603" s="5"/>
      <c r="K603" s="6"/>
      <c r="L603" s="6"/>
      <c r="M603" s="6"/>
      <c r="N603" s="6"/>
      <c r="O603" s="6"/>
      <c r="P603" s="6"/>
      <c r="Q603" s="6"/>
      <c r="R603" s="6"/>
      <c r="S603" s="6"/>
      <c r="T603" s="6"/>
      <c r="U603" s="6"/>
      <c r="V603" s="6"/>
      <c r="W603" s="6"/>
      <c r="X603" s="6"/>
      <c r="Y603" s="6"/>
      <c r="Z603" s="6"/>
    </row>
    <row r="604" ht="45.0" customHeight="1">
      <c r="A604" s="104" t="s">
        <v>2387</v>
      </c>
      <c r="B604" s="248" t="s">
        <v>2388</v>
      </c>
      <c r="C604" s="116" t="s">
        <v>2389</v>
      </c>
      <c r="D604" s="108">
        <v>0.0</v>
      </c>
      <c r="E604" s="113" t="s">
        <v>1053</v>
      </c>
      <c r="F604" s="158"/>
      <c r="G604" s="110"/>
      <c r="H604" s="78"/>
      <c r="I604" s="78"/>
      <c r="J604" s="5"/>
      <c r="K604" s="6"/>
      <c r="L604" s="6"/>
      <c r="M604" s="6"/>
      <c r="N604" s="6"/>
      <c r="O604" s="6"/>
      <c r="P604" s="6"/>
      <c r="Q604" s="6"/>
      <c r="R604" s="6"/>
      <c r="S604" s="6"/>
      <c r="T604" s="6"/>
      <c r="U604" s="6"/>
      <c r="V604" s="6"/>
      <c r="W604" s="6"/>
      <c r="X604" s="6"/>
      <c r="Y604" s="6"/>
      <c r="Z604" s="6"/>
    </row>
    <row r="605" ht="45.0" customHeight="1">
      <c r="A605" s="104"/>
      <c r="B605" s="248"/>
      <c r="C605" s="115" t="s">
        <v>2391</v>
      </c>
      <c r="D605" s="108">
        <v>0.0</v>
      </c>
      <c r="E605" s="113" t="s">
        <v>383</v>
      </c>
      <c r="F605" s="158"/>
      <c r="G605" s="110"/>
      <c r="H605" s="78"/>
      <c r="I605" s="78"/>
      <c r="J605" s="5"/>
      <c r="K605" s="6"/>
      <c r="L605" s="6"/>
      <c r="M605" s="6"/>
      <c r="N605" s="6"/>
      <c r="O605" s="6"/>
      <c r="P605" s="6"/>
      <c r="Q605" s="6"/>
      <c r="R605" s="6"/>
      <c r="S605" s="6"/>
      <c r="T605" s="6"/>
      <c r="U605" s="6"/>
      <c r="V605" s="6"/>
      <c r="W605" s="6"/>
      <c r="X605" s="6"/>
      <c r="Y605" s="6"/>
      <c r="Z605" s="6"/>
    </row>
    <row r="606" ht="47.25" customHeight="1">
      <c r="A606" s="104" t="s">
        <v>2394</v>
      </c>
      <c r="B606" s="248" t="s">
        <v>2395</v>
      </c>
      <c r="C606" s="134" t="s">
        <v>4471</v>
      </c>
      <c r="D606" s="108">
        <v>0.0</v>
      </c>
      <c r="E606" s="113" t="s">
        <v>1053</v>
      </c>
      <c r="F606" s="134" t="s">
        <v>4473</v>
      </c>
      <c r="G606" s="110"/>
      <c r="H606" s="78"/>
      <c r="I606" s="78"/>
      <c r="J606" s="5"/>
      <c r="K606" s="6"/>
      <c r="L606" s="6"/>
      <c r="M606" s="6"/>
      <c r="N606" s="6"/>
      <c r="O606" s="6"/>
      <c r="P606" s="6"/>
      <c r="Q606" s="6"/>
      <c r="R606" s="6"/>
      <c r="S606" s="6"/>
      <c r="T606" s="6"/>
      <c r="U606" s="6"/>
      <c r="V606" s="6"/>
      <c r="W606" s="6"/>
      <c r="X606" s="6"/>
      <c r="Y606" s="6"/>
      <c r="Z606" s="6"/>
    </row>
    <row r="607" ht="47.25" customHeight="1">
      <c r="A607" s="104"/>
      <c r="B607" s="248"/>
      <c r="C607" s="134" t="s">
        <v>4474</v>
      </c>
      <c r="D607" s="108">
        <v>0.0</v>
      </c>
      <c r="E607" s="113" t="s">
        <v>1053</v>
      </c>
      <c r="F607" s="134"/>
      <c r="G607" s="110"/>
      <c r="H607" s="78"/>
      <c r="I607" s="78"/>
      <c r="J607" s="5"/>
      <c r="K607" s="6"/>
      <c r="L607" s="6"/>
      <c r="M607" s="6"/>
      <c r="N607" s="6"/>
      <c r="O607" s="6"/>
      <c r="P607" s="6"/>
      <c r="Q607" s="6"/>
      <c r="R607" s="6"/>
      <c r="S607" s="6"/>
      <c r="T607" s="6"/>
      <c r="U607" s="6"/>
      <c r="V607" s="6"/>
      <c r="W607" s="6"/>
      <c r="X607" s="6"/>
      <c r="Y607" s="6"/>
      <c r="Z607" s="6"/>
    </row>
    <row r="608" ht="47.25" customHeight="1">
      <c r="A608" s="104"/>
      <c r="B608" s="248"/>
      <c r="C608" s="134" t="s">
        <v>4477</v>
      </c>
      <c r="D608" s="108">
        <v>0.0</v>
      </c>
      <c r="E608" s="113" t="s">
        <v>1053</v>
      </c>
      <c r="F608" s="134"/>
      <c r="G608" s="110"/>
      <c r="H608" s="78"/>
      <c r="I608" s="78"/>
      <c r="J608" s="5"/>
      <c r="K608" s="6"/>
      <c r="L608" s="6"/>
      <c r="M608" s="6"/>
      <c r="N608" s="6"/>
      <c r="O608" s="6"/>
      <c r="P608" s="6"/>
      <c r="Q608" s="6"/>
      <c r="R608" s="6"/>
      <c r="S608" s="6"/>
      <c r="T608" s="6"/>
      <c r="U608" s="6"/>
      <c r="V608" s="6"/>
      <c r="W608" s="6"/>
      <c r="X608" s="6"/>
      <c r="Y608" s="6"/>
      <c r="Z608" s="6"/>
    </row>
    <row r="609" ht="47.25" customHeight="1">
      <c r="A609" s="104"/>
      <c r="B609" s="248"/>
      <c r="C609" s="134" t="s">
        <v>4480</v>
      </c>
      <c r="D609" s="108">
        <v>0.0</v>
      </c>
      <c r="E609" s="113" t="s">
        <v>1053</v>
      </c>
      <c r="F609" s="134"/>
      <c r="G609" s="110"/>
      <c r="H609" s="78"/>
      <c r="I609" s="78"/>
      <c r="J609" s="5"/>
      <c r="K609" s="6"/>
      <c r="L609" s="6"/>
      <c r="M609" s="6"/>
      <c r="N609" s="6"/>
      <c r="O609" s="6"/>
      <c r="P609" s="6"/>
      <c r="Q609" s="6"/>
      <c r="R609" s="6"/>
      <c r="S609" s="6"/>
      <c r="T609" s="6"/>
      <c r="U609" s="6"/>
      <c r="V609" s="6"/>
      <c r="W609" s="6"/>
      <c r="X609" s="6"/>
      <c r="Y609" s="6"/>
      <c r="Z609" s="6"/>
    </row>
    <row r="610" ht="47.25" customHeight="1">
      <c r="A610" s="104"/>
      <c r="B610" s="248"/>
      <c r="C610" s="134" t="s">
        <v>4482</v>
      </c>
      <c r="D610" s="108">
        <v>0.0</v>
      </c>
      <c r="E610" s="113" t="s">
        <v>1053</v>
      </c>
      <c r="F610" s="134"/>
      <c r="G610" s="110"/>
      <c r="H610" s="78"/>
      <c r="I610" s="78"/>
      <c r="J610" s="5"/>
      <c r="K610" s="6"/>
      <c r="L610" s="6"/>
      <c r="M610" s="6"/>
      <c r="N610" s="6"/>
      <c r="O610" s="6"/>
      <c r="P610" s="6"/>
      <c r="Q610" s="6"/>
      <c r="R610" s="6"/>
      <c r="S610" s="6"/>
      <c r="T610" s="6"/>
      <c r="U610" s="6"/>
      <c r="V610" s="6"/>
      <c r="W610" s="6"/>
      <c r="X610" s="6"/>
      <c r="Y610" s="6"/>
      <c r="Z610" s="6"/>
    </row>
    <row r="611" ht="47.25" customHeight="1">
      <c r="A611" s="104"/>
      <c r="B611" s="248"/>
      <c r="C611" s="134" t="s">
        <v>4483</v>
      </c>
      <c r="D611" s="108">
        <v>0.0</v>
      </c>
      <c r="E611" s="113" t="s">
        <v>1053</v>
      </c>
      <c r="F611" s="134"/>
      <c r="G611" s="110"/>
      <c r="H611" s="78"/>
      <c r="I611" s="78"/>
      <c r="J611" s="5"/>
      <c r="K611" s="6"/>
      <c r="L611" s="6"/>
      <c r="M611" s="6"/>
      <c r="N611" s="6"/>
      <c r="O611" s="6"/>
      <c r="P611" s="6"/>
      <c r="Q611" s="6"/>
      <c r="R611" s="6"/>
      <c r="S611" s="6"/>
      <c r="T611" s="6"/>
      <c r="U611" s="6"/>
      <c r="V611" s="6"/>
      <c r="W611" s="6"/>
      <c r="X611" s="6"/>
      <c r="Y611" s="6"/>
      <c r="Z611" s="6"/>
    </row>
    <row r="612" ht="47.25" customHeight="1">
      <c r="A612" s="104"/>
      <c r="B612" s="248"/>
      <c r="C612" s="134" t="s">
        <v>4484</v>
      </c>
      <c r="D612" s="108">
        <v>0.0</v>
      </c>
      <c r="E612" s="113" t="s">
        <v>1053</v>
      </c>
      <c r="F612" s="134"/>
      <c r="G612" s="110"/>
      <c r="H612" s="78"/>
      <c r="I612" s="78"/>
      <c r="J612" s="5"/>
      <c r="K612" s="6"/>
      <c r="L612" s="6"/>
      <c r="M612" s="6"/>
      <c r="N612" s="6"/>
      <c r="O612" s="6"/>
      <c r="P612" s="6"/>
      <c r="Q612" s="6"/>
      <c r="R612" s="6"/>
      <c r="S612" s="6"/>
      <c r="T612" s="6"/>
      <c r="U612" s="6"/>
      <c r="V612" s="6"/>
      <c r="W612" s="6"/>
      <c r="X612" s="6"/>
      <c r="Y612" s="6"/>
      <c r="Z612" s="6"/>
    </row>
    <row r="613" ht="47.25" customHeight="1">
      <c r="A613" s="104"/>
      <c r="B613" s="248"/>
      <c r="C613" s="134" t="s">
        <v>4485</v>
      </c>
      <c r="D613" s="108">
        <v>0.0</v>
      </c>
      <c r="E613" s="113" t="s">
        <v>1053</v>
      </c>
      <c r="F613" s="134"/>
      <c r="G613" s="110"/>
      <c r="H613" s="78"/>
      <c r="I613" s="78"/>
      <c r="J613" s="5"/>
      <c r="K613" s="6"/>
      <c r="L613" s="6"/>
      <c r="M613" s="6"/>
      <c r="N613" s="6"/>
      <c r="O613" s="6"/>
      <c r="P613" s="6"/>
      <c r="Q613" s="6"/>
      <c r="R613" s="6"/>
      <c r="S613" s="6"/>
      <c r="T613" s="6"/>
      <c r="U613" s="6"/>
      <c r="V613" s="6"/>
      <c r="W613" s="6"/>
      <c r="X613" s="6"/>
      <c r="Y613" s="6"/>
      <c r="Z613" s="6"/>
    </row>
    <row r="614" ht="47.25" customHeight="1">
      <c r="A614" s="104"/>
      <c r="B614" s="248"/>
      <c r="C614" s="134" t="s">
        <v>4486</v>
      </c>
      <c r="D614" s="108">
        <v>0.0</v>
      </c>
      <c r="E614" s="113" t="s">
        <v>1053</v>
      </c>
      <c r="F614" s="134"/>
      <c r="G614" s="110"/>
      <c r="H614" s="78"/>
      <c r="I614" s="78"/>
      <c r="J614" s="5"/>
      <c r="K614" s="6"/>
      <c r="L614" s="6"/>
      <c r="M614" s="6"/>
      <c r="N614" s="6"/>
      <c r="O614" s="6"/>
      <c r="P614" s="6"/>
      <c r="Q614" s="6"/>
      <c r="R614" s="6"/>
      <c r="S614" s="6"/>
      <c r="T614" s="6"/>
      <c r="U614" s="6"/>
      <c r="V614" s="6"/>
      <c r="W614" s="6"/>
      <c r="X614" s="6"/>
      <c r="Y614" s="6"/>
      <c r="Z614" s="6"/>
    </row>
    <row r="615" ht="47.25" customHeight="1">
      <c r="A615" s="104"/>
      <c r="B615" s="248"/>
      <c r="C615" s="134" t="s">
        <v>4487</v>
      </c>
      <c r="D615" s="108">
        <v>0.0</v>
      </c>
      <c r="E615" s="113" t="s">
        <v>1053</v>
      </c>
      <c r="F615" s="134"/>
      <c r="G615" s="110"/>
      <c r="H615" s="78"/>
      <c r="I615" s="78"/>
      <c r="J615" s="5"/>
      <c r="K615" s="6"/>
      <c r="L615" s="6"/>
      <c r="M615" s="6"/>
      <c r="N615" s="6"/>
      <c r="O615" s="6"/>
      <c r="P615" s="6"/>
      <c r="Q615" s="6"/>
      <c r="R615" s="6"/>
      <c r="S615" s="6"/>
      <c r="T615" s="6"/>
      <c r="U615" s="6"/>
      <c r="V615" s="6"/>
      <c r="W615" s="6"/>
      <c r="X615" s="6"/>
      <c r="Y615" s="6"/>
      <c r="Z615" s="6"/>
    </row>
    <row r="616" ht="31.5" customHeight="1">
      <c r="A616" s="104" t="s">
        <v>2419</v>
      </c>
      <c r="B616" s="248" t="s">
        <v>2420</v>
      </c>
      <c r="C616" s="134" t="s">
        <v>3493</v>
      </c>
      <c r="D616" s="108">
        <v>0.0</v>
      </c>
      <c r="E616" s="113" t="s">
        <v>158</v>
      </c>
      <c r="F616" s="158"/>
      <c r="G616" s="110"/>
      <c r="H616" s="78"/>
      <c r="I616" s="78"/>
      <c r="J616" s="5"/>
      <c r="K616" s="6"/>
      <c r="L616" s="6"/>
      <c r="M616" s="6"/>
      <c r="N616" s="6"/>
      <c r="O616" s="6"/>
      <c r="P616" s="6"/>
      <c r="Q616" s="6"/>
      <c r="R616" s="6"/>
      <c r="S616" s="6"/>
      <c r="T616" s="6"/>
      <c r="U616" s="6"/>
      <c r="V616" s="6"/>
      <c r="W616" s="6"/>
      <c r="X616" s="6"/>
      <c r="Y616" s="6"/>
      <c r="Z616" s="6"/>
    </row>
    <row r="617" ht="31.5" customHeight="1">
      <c r="A617" s="104" t="s">
        <v>2424</v>
      </c>
      <c r="B617" s="248" t="s">
        <v>2425</v>
      </c>
      <c r="C617" s="134" t="s">
        <v>4489</v>
      </c>
      <c r="D617" s="108">
        <v>0.0</v>
      </c>
      <c r="E617" s="113" t="s">
        <v>331</v>
      </c>
      <c r="F617" s="134" t="s">
        <v>4490</v>
      </c>
      <c r="G617" s="110"/>
      <c r="H617" s="78"/>
      <c r="I617" s="78"/>
      <c r="J617" s="5"/>
      <c r="K617" s="6"/>
      <c r="L617" s="6"/>
      <c r="M617" s="6"/>
      <c r="N617" s="6"/>
      <c r="O617" s="6"/>
      <c r="P617" s="6"/>
      <c r="Q617" s="6"/>
      <c r="R617" s="6"/>
      <c r="S617" s="6"/>
      <c r="T617" s="6"/>
      <c r="U617" s="6"/>
      <c r="V617" s="6"/>
      <c r="W617" s="6"/>
      <c r="X617" s="6"/>
      <c r="Y617" s="6"/>
      <c r="Z617" s="6"/>
    </row>
    <row r="618" ht="39.75" customHeight="1">
      <c r="A618" s="152" t="s">
        <v>2428</v>
      </c>
      <c r="B618" s="99" t="s">
        <v>2429</v>
      </c>
      <c r="C618" s="3"/>
      <c r="D618" s="3"/>
      <c r="E618" s="3"/>
      <c r="F618" s="3"/>
      <c r="G618" s="4"/>
      <c r="H618" s="78">
        <f>SUM(D619:D621)</f>
        <v>0</v>
      </c>
      <c r="I618" s="78">
        <f>COUNT(B619:G622)*2</f>
        <v>6</v>
      </c>
      <c r="J618" s="5"/>
      <c r="K618" s="6"/>
      <c r="L618" s="6"/>
      <c r="M618" s="6"/>
      <c r="N618" s="6"/>
      <c r="O618" s="6"/>
      <c r="P618" s="6"/>
      <c r="Q618" s="6"/>
      <c r="R618" s="6"/>
      <c r="S618" s="6"/>
      <c r="T618" s="6"/>
      <c r="U618" s="6"/>
      <c r="V618" s="6"/>
      <c r="W618" s="6"/>
      <c r="X618" s="6"/>
      <c r="Y618" s="6"/>
      <c r="Z618" s="6"/>
    </row>
    <row r="619" ht="30.0" customHeight="1">
      <c r="A619" s="104" t="s">
        <v>2430</v>
      </c>
      <c r="B619" s="248" t="s">
        <v>2431</v>
      </c>
      <c r="C619" s="134" t="s">
        <v>2432</v>
      </c>
      <c r="D619" s="108">
        <v>0.0</v>
      </c>
      <c r="E619" s="113" t="s">
        <v>158</v>
      </c>
      <c r="F619" s="108"/>
      <c r="G619" s="110"/>
      <c r="H619" s="78"/>
      <c r="I619" s="78"/>
      <c r="J619" s="5"/>
      <c r="K619" s="6"/>
      <c r="L619" s="6"/>
      <c r="M619" s="6"/>
      <c r="N619" s="6"/>
      <c r="O619" s="6"/>
      <c r="P619" s="6"/>
      <c r="Q619" s="6"/>
      <c r="R619" s="6"/>
      <c r="S619" s="6"/>
      <c r="T619" s="6"/>
      <c r="U619" s="6"/>
      <c r="V619" s="6"/>
      <c r="W619" s="6"/>
      <c r="X619" s="6"/>
      <c r="Y619" s="6"/>
      <c r="Z619" s="6"/>
    </row>
    <row r="620" ht="47.25" customHeight="1">
      <c r="A620" s="104" t="s">
        <v>2434</v>
      </c>
      <c r="B620" s="248" t="s">
        <v>2435</v>
      </c>
      <c r="C620" s="121" t="s">
        <v>2436</v>
      </c>
      <c r="D620" s="108">
        <v>0.0</v>
      </c>
      <c r="E620" s="113" t="s">
        <v>158</v>
      </c>
      <c r="F620" s="108"/>
      <c r="G620" s="110"/>
      <c r="H620" s="78"/>
      <c r="I620" s="78"/>
      <c r="J620" s="5"/>
      <c r="K620" s="6"/>
      <c r="L620" s="6"/>
      <c r="M620" s="6"/>
      <c r="N620" s="6"/>
      <c r="O620" s="6"/>
      <c r="P620" s="6"/>
      <c r="Q620" s="6"/>
      <c r="R620" s="6"/>
      <c r="S620" s="6"/>
      <c r="T620" s="6"/>
      <c r="U620" s="6"/>
      <c r="V620" s="6"/>
      <c r="W620" s="6"/>
      <c r="X620" s="6"/>
      <c r="Y620" s="6"/>
      <c r="Z620" s="6"/>
    </row>
    <row r="621" ht="31.5" customHeight="1">
      <c r="A621" s="104" t="s">
        <v>2437</v>
      </c>
      <c r="B621" s="248" t="s">
        <v>2438</v>
      </c>
      <c r="C621" s="115" t="s">
        <v>2439</v>
      </c>
      <c r="D621" s="108">
        <v>0.0</v>
      </c>
      <c r="E621" s="113" t="s">
        <v>158</v>
      </c>
      <c r="F621" s="108"/>
      <c r="G621" s="110"/>
      <c r="H621" s="78"/>
      <c r="I621" s="78"/>
      <c r="J621" s="5"/>
      <c r="K621" s="6"/>
      <c r="L621" s="6"/>
      <c r="M621" s="6"/>
      <c r="N621" s="6"/>
      <c r="O621" s="6"/>
      <c r="P621" s="6"/>
      <c r="Q621" s="6"/>
      <c r="R621" s="6"/>
      <c r="S621" s="6"/>
      <c r="T621" s="6"/>
      <c r="U621" s="6"/>
      <c r="V621" s="6"/>
      <c r="W621" s="6"/>
      <c r="X621" s="6"/>
      <c r="Y621" s="6"/>
      <c r="Z621" s="6"/>
    </row>
    <row r="622" ht="39.75" customHeight="1">
      <c r="A622" s="152" t="s">
        <v>2440</v>
      </c>
      <c r="B622" s="99" t="s">
        <v>2441</v>
      </c>
      <c r="C622" s="3"/>
      <c r="D622" s="3"/>
      <c r="E622" s="3"/>
      <c r="F622" s="3"/>
      <c r="G622" s="4"/>
      <c r="H622" s="78">
        <f>SUM(D623:D627)</f>
        <v>0</v>
      </c>
      <c r="I622" s="78">
        <f>COUNT(D623:D627)*2</f>
        <v>8</v>
      </c>
      <c r="J622" s="5"/>
      <c r="K622" s="6"/>
      <c r="L622" s="6"/>
      <c r="M622" s="6"/>
      <c r="N622" s="6"/>
      <c r="O622" s="6"/>
      <c r="P622" s="6"/>
      <c r="Q622" s="6"/>
      <c r="R622" s="6"/>
      <c r="S622" s="6"/>
      <c r="T622" s="6"/>
      <c r="U622" s="6"/>
      <c r="V622" s="6"/>
      <c r="W622" s="6"/>
      <c r="X622" s="6"/>
      <c r="Y622" s="6"/>
      <c r="Z622" s="6"/>
    </row>
    <row r="623" ht="45.0" customHeight="1">
      <c r="A623" s="104" t="s">
        <v>2446</v>
      </c>
      <c r="B623" s="106" t="s">
        <v>2447</v>
      </c>
      <c r="C623" s="121" t="s">
        <v>2448</v>
      </c>
      <c r="D623" s="108">
        <v>0.0</v>
      </c>
      <c r="E623" s="113" t="s">
        <v>1062</v>
      </c>
      <c r="F623" s="108"/>
      <c r="G623" s="110"/>
      <c r="H623" s="78"/>
      <c r="I623" s="78"/>
      <c r="J623" s="5"/>
      <c r="K623" s="6"/>
      <c r="L623" s="6"/>
      <c r="M623" s="6"/>
      <c r="N623" s="6"/>
      <c r="O623" s="6"/>
      <c r="P623" s="6"/>
      <c r="Q623" s="6"/>
      <c r="R623" s="6"/>
      <c r="S623" s="6"/>
      <c r="T623" s="6"/>
      <c r="U623" s="6"/>
      <c r="V623" s="6"/>
      <c r="W623" s="6"/>
      <c r="X623" s="6"/>
      <c r="Y623" s="6"/>
      <c r="Z623" s="6"/>
    </row>
    <row r="624" ht="31.5" hidden="1" customHeight="1">
      <c r="A624" s="120" t="s">
        <v>2450</v>
      </c>
      <c r="B624" s="106" t="s">
        <v>2451</v>
      </c>
      <c r="C624" s="134"/>
      <c r="D624" s="108"/>
      <c r="E624" s="113"/>
      <c r="F624" s="108"/>
      <c r="G624" s="110"/>
      <c r="H624" s="78"/>
      <c r="I624" s="78"/>
      <c r="J624" s="5"/>
      <c r="K624" s="6"/>
      <c r="L624" s="6"/>
      <c r="M624" s="6"/>
      <c r="N624" s="6"/>
      <c r="O624" s="6"/>
      <c r="P624" s="6"/>
      <c r="Q624" s="6"/>
      <c r="R624" s="6"/>
      <c r="S624" s="6"/>
      <c r="T624" s="6"/>
      <c r="U624" s="6"/>
      <c r="V624" s="6"/>
      <c r="W624" s="6"/>
      <c r="X624" s="6"/>
      <c r="Y624" s="6"/>
      <c r="Z624" s="6"/>
    </row>
    <row r="625" ht="47.25" customHeight="1">
      <c r="A625" s="104" t="s">
        <v>2456</v>
      </c>
      <c r="B625" s="150" t="s">
        <v>2459</v>
      </c>
      <c r="C625" s="116" t="s">
        <v>2460</v>
      </c>
      <c r="D625" s="108">
        <v>0.0</v>
      </c>
      <c r="E625" s="113" t="s">
        <v>1062</v>
      </c>
      <c r="F625" s="108"/>
      <c r="G625" s="110"/>
      <c r="H625" s="78"/>
      <c r="I625" s="78"/>
      <c r="J625" s="5"/>
      <c r="K625" s="6"/>
      <c r="L625" s="6"/>
      <c r="M625" s="6"/>
      <c r="N625" s="6"/>
      <c r="O625" s="6"/>
      <c r="P625" s="6"/>
      <c r="Q625" s="6"/>
      <c r="R625" s="6"/>
      <c r="S625" s="6"/>
      <c r="T625" s="6"/>
      <c r="U625" s="6"/>
      <c r="V625" s="6"/>
      <c r="W625" s="6"/>
      <c r="X625" s="6"/>
      <c r="Y625" s="6"/>
      <c r="Z625" s="6"/>
    </row>
    <row r="626" ht="47.25" customHeight="1">
      <c r="A626" s="104" t="s">
        <v>2463</v>
      </c>
      <c r="B626" s="106" t="s">
        <v>2465</v>
      </c>
      <c r="C626" s="158" t="s">
        <v>2466</v>
      </c>
      <c r="D626" s="108">
        <v>0.0</v>
      </c>
      <c r="E626" s="113" t="s">
        <v>1062</v>
      </c>
      <c r="F626" s="108"/>
      <c r="G626" s="110"/>
      <c r="H626" s="78"/>
      <c r="I626" s="78"/>
      <c r="J626" s="5"/>
      <c r="K626" s="6"/>
      <c r="L626" s="6"/>
      <c r="M626" s="6"/>
      <c r="N626" s="6"/>
      <c r="O626" s="6"/>
      <c r="P626" s="6"/>
      <c r="Q626" s="6"/>
      <c r="R626" s="6"/>
      <c r="S626" s="6"/>
      <c r="T626" s="6"/>
      <c r="U626" s="6"/>
      <c r="V626" s="6"/>
      <c r="W626" s="6"/>
      <c r="X626" s="6"/>
      <c r="Y626" s="6"/>
      <c r="Z626" s="6"/>
    </row>
    <row r="627" ht="47.25" customHeight="1">
      <c r="A627" s="104" t="s">
        <v>2468</v>
      </c>
      <c r="B627" s="106" t="s">
        <v>2470</v>
      </c>
      <c r="C627" s="121" t="s">
        <v>2471</v>
      </c>
      <c r="D627" s="108">
        <v>0.0</v>
      </c>
      <c r="E627" s="113" t="s">
        <v>1062</v>
      </c>
      <c r="F627" s="108"/>
      <c r="G627" s="110"/>
      <c r="H627" s="78"/>
      <c r="I627" s="78"/>
      <c r="J627" s="5"/>
      <c r="K627" s="6"/>
      <c r="L627" s="6"/>
      <c r="M627" s="6"/>
      <c r="N627" s="6"/>
      <c r="O627" s="6"/>
      <c r="P627" s="6"/>
      <c r="Q627" s="6"/>
      <c r="R627" s="6"/>
      <c r="S627" s="6"/>
      <c r="T627" s="6"/>
      <c r="U627" s="6"/>
      <c r="V627" s="6"/>
      <c r="W627" s="6"/>
      <c r="X627" s="6"/>
      <c r="Y627" s="6"/>
      <c r="Z627" s="6"/>
    </row>
    <row r="628" ht="39.75" customHeight="1">
      <c r="A628" s="152" t="s">
        <v>2473</v>
      </c>
      <c r="B628" s="99" t="s">
        <v>2474</v>
      </c>
      <c r="C628" s="3"/>
      <c r="D628" s="3"/>
      <c r="E628" s="3"/>
      <c r="F628" s="3"/>
      <c r="G628" s="4"/>
      <c r="H628" s="78">
        <f>SUM(D630:D632)</f>
        <v>0</v>
      </c>
      <c r="I628" s="78">
        <f>COUNT(D630:D632)*2</f>
        <v>6</v>
      </c>
      <c r="J628" s="5"/>
      <c r="K628" s="6"/>
      <c r="L628" s="6"/>
      <c r="M628" s="6"/>
      <c r="N628" s="6"/>
      <c r="O628" s="6"/>
      <c r="P628" s="6"/>
      <c r="Q628" s="6"/>
      <c r="R628" s="6"/>
      <c r="S628" s="6"/>
      <c r="T628" s="6"/>
      <c r="U628" s="6"/>
      <c r="V628" s="6"/>
      <c r="W628" s="6"/>
      <c r="X628" s="6"/>
      <c r="Y628" s="6"/>
      <c r="Z628" s="6"/>
    </row>
    <row r="629" ht="15.75" hidden="1" customHeight="1">
      <c r="A629" s="120" t="s">
        <v>2477</v>
      </c>
      <c r="B629" s="106" t="s">
        <v>2478</v>
      </c>
      <c r="C629" s="108"/>
      <c r="D629" s="108"/>
      <c r="E629" s="113"/>
      <c r="F629" s="108"/>
      <c r="G629" s="110"/>
      <c r="H629" s="78"/>
      <c r="I629" s="78"/>
      <c r="J629" s="5"/>
      <c r="K629" s="6"/>
      <c r="L629" s="6"/>
      <c r="M629" s="6"/>
      <c r="N629" s="6"/>
      <c r="O629" s="6"/>
      <c r="P629" s="6"/>
      <c r="Q629" s="6"/>
      <c r="R629" s="6"/>
      <c r="S629" s="6"/>
      <c r="T629" s="6"/>
      <c r="U629" s="6"/>
      <c r="V629" s="6"/>
      <c r="W629" s="6"/>
      <c r="X629" s="6"/>
      <c r="Y629" s="6"/>
      <c r="Z629" s="6"/>
    </row>
    <row r="630" ht="63.0" customHeight="1">
      <c r="A630" s="104" t="s">
        <v>2479</v>
      </c>
      <c r="B630" s="106" t="s">
        <v>2480</v>
      </c>
      <c r="C630" s="134" t="s">
        <v>4500</v>
      </c>
      <c r="D630" s="108">
        <v>0.0</v>
      </c>
      <c r="E630" s="113" t="s">
        <v>1062</v>
      </c>
      <c r="F630" s="108"/>
      <c r="G630" s="110"/>
      <c r="H630" s="78"/>
      <c r="I630" s="78"/>
      <c r="J630" s="5"/>
      <c r="K630" s="6"/>
      <c r="L630" s="6"/>
      <c r="M630" s="6"/>
      <c r="N630" s="6"/>
      <c r="O630" s="6"/>
      <c r="P630" s="6"/>
      <c r="Q630" s="6"/>
      <c r="R630" s="6"/>
      <c r="S630" s="6"/>
      <c r="T630" s="6"/>
      <c r="U630" s="6"/>
      <c r="V630" s="6"/>
      <c r="W630" s="6"/>
      <c r="X630" s="6"/>
      <c r="Y630" s="6"/>
      <c r="Z630" s="6"/>
    </row>
    <row r="631" ht="47.25" customHeight="1">
      <c r="A631" s="104" t="s">
        <v>2483</v>
      </c>
      <c r="B631" s="106" t="s">
        <v>2485</v>
      </c>
      <c r="C631" s="121" t="s">
        <v>2486</v>
      </c>
      <c r="D631" s="108">
        <v>0.0</v>
      </c>
      <c r="E631" s="113" t="s">
        <v>473</v>
      </c>
      <c r="F631" s="108"/>
      <c r="G631" s="110"/>
      <c r="H631" s="78"/>
      <c r="I631" s="78"/>
      <c r="J631" s="5"/>
      <c r="K631" s="6"/>
      <c r="L631" s="6"/>
      <c r="M631" s="6"/>
      <c r="N631" s="6"/>
      <c r="O631" s="6"/>
      <c r="P631" s="6"/>
      <c r="Q631" s="6"/>
      <c r="R631" s="6"/>
      <c r="S631" s="6"/>
      <c r="T631" s="6"/>
      <c r="U631" s="6"/>
      <c r="V631" s="6"/>
      <c r="W631" s="6"/>
      <c r="X631" s="6"/>
      <c r="Y631" s="6"/>
      <c r="Z631" s="6"/>
    </row>
    <row r="632" ht="31.5" customHeight="1">
      <c r="A632" s="104" t="s">
        <v>2487</v>
      </c>
      <c r="B632" s="106" t="s">
        <v>2488</v>
      </c>
      <c r="C632" s="115" t="s">
        <v>2489</v>
      </c>
      <c r="D632" s="108">
        <v>0.0</v>
      </c>
      <c r="E632" s="113" t="s">
        <v>158</v>
      </c>
      <c r="F632" s="108"/>
      <c r="G632" s="110"/>
      <c r="H632" s="78"/>
      <c r="I632" s="78"/>
      <c r="J632" s="5"/>
      <c r="K632" s="6"/>
      <c r="L632" s="6"/>
      <c r="M632" s="6"/>
      <c r="N632" s="6"/>
      <c r="O632" s="6"/>
      <c r="P632" s="6"/>
      <c r="Q632" s="6"/>
      <c r="R632" s="6"/>
      <c r="S632" s="6"/>
      <c r="T632" s="6"/>
      <c r="U632" s="6"/>
      <c r="V632" s="6"/>
      <c r="W632" s="6"/>
      <c r="X632" s="6"/>
      <c r="Y632" s="6"/>
      <c r="Z632" s="6"/>
    </row>
    <row r="633" ht="39.75" customHeight="1">
      <c r="A633" s="152" t="s">
        <v>2490</v>
      </c>
      <c r="B633" s="99" t="s">
        <v>2491</v>
      </c>
      <c r="C633" s="3"/>
      <c r="D633" s="3"/>
      <c r="E633" s="3"/>
      <c r="F633" s="3"/>
      <c r="G633" s="4"/>
      <c r="H633" s="78">
        <f>SUM(D634:D639)</f>
        <v>0</v>
      </c>
      <c r="I633" s="78">
        <f>COUNT(D634:D639)*2</f>
        <v>12</v>
      </c>
      <c r="J633" s="5"/>
      <c r="K633" s="6"/>
      <c r="L633" s="6"/>
      <c r="M633" s="6"/>
      <c r="N633" s="6"/>
      <c r="O633" s="6"/>
      <c r="P633" s="6"/>
      <c r="Q633" s="6"/>
      <c r="R633" s="6"/>
      <c r="S633" s="6"/>
      <c r="T633" s="6"/>
      <c r="U633" s="6"/>
      <c r="V633" s="6"/>
      <c r="W633" s="6"/>
      <c r="X633" s="6"/>
      <c r="Y633" s="6"/>
      <c r="Z633" s="6"/>
    </row>
    <row r="634" ht="31.5" customHeight="1">
      <c r="A634" s="104" t="s">
        <v>2499</v>
      </c>
      <c r="B634" s="248" t="s">
        <v>2500</v>
      </c>
      <c r="C634" s="108" t="s">
        <v>2501</v>
      </c>
      <c r="D634" s="108">
        <v>0.0</v>
      </c>
      <c r="E634" s="113" t="s">
        <v>158</v>
      </c>
      <c r="F634" s="108"/>
      <c r="G634" s="110"/>
      <c r="H634" s="78"/>
      <c r="I634" s="78"/>
      <c r="J634" s="5"/>
      <c r="K634" s="6"/>
      <c r="L634" s="6"/>
      <c r="M634" s="6"/>
      <c r="N634" s="6"/>
      <c r="O634" s="6"/>
      <c r="P634" s="6"/>
      <c r="Q634" s="6"/>
      <c r="R634" s="6"/>
      <c r="S634" s="6"/>
      <c r="T634" s="6"/>
      <c r="U634" s="6"/>
      <c r="V634" s="6"/>
      <c r="W634" s="6"/>
      <c r="X634" s="6"/>
      <c r="Y634" s="6"/>
      <c r="Z634" s="6"/>
    </row>
    <row r="635" ht="15.75" customHeight="1">
      <c r="A635" s="223"/>
      <c r="B635" s="248"/>
      <c r="C635" s="108" t="s">
        <v>2502</v>
      </c>
      <c r="D635" s="108">
        <v>0.0</v>
      </c>
      <c r="E635" s="113" t="s">
        <v>114</v>
      </c>
      <c r="F635" s="108"/>
      <c r="G635" s="110"/>
      <c r="H635" s="78"/>
      <c r="I635" s="78"/>
      <c r="J635" s="5"/>
      <c r="K635" s="6"/>
      <c r="L635" s="6"/>
      <c r="M635" s="6"/>
      <c r="N635" s="6"/>
      <c r="O635" s="6"/>
      <c r="P635" s="6"/>
      <c r="Q635" s="6"/>
      <c r="R635" s="6"/>
      <c r="S635" s="6"/>
      <c r="T635" s="6"/>
      <c r="U635" s="6"/>
      <c r="V635" s="6"/>
      <c r="W635" s="6"/>
      <c r="X635" s="6"/>
      <c r="Y635" s="6"/>
      <c r="Z635" s="6"/>
    </row>
    <row r="636" ht="15.0" customHeight="1">
      <c r="A636" s="223"/>
      <c r="B636" s="108"/>
      <c r="C636" s="108" t="s">
        <v>2586</v>
      </c>
      <c r="D636" s="108">
        <v>0.0</v>
      </c>
      <c r="E636" s="113" t="s">
        <v>114</v>
      </c>
      <c r="F636" s="108"/>
      <c r="G636" s="110"/>
      <c r="H636" s="78"/>
      <c r="I636" s="78"/>
      <c r="J636" s="5"/>
      <c r="K636" s="6"/>
      <c r="L636" s="6"/>
      <c r="M636" s="6"/>
      <c r="N636" s="6"/>
      <c r="O636" s="6"/>
      <c r="P636" s="6"/>
      <c r="Q636" s="6"/>
      <c r="R636" s="6"/>
      <c r="S636" s="6"/>
      <c r="T636" s="6"/>
      <c r="U636" s="6"/>
      <c r="V636" s="6"/>
      <c r="W636" s="6"/>
      <c r="X636" s="6"/>
      <c r="Y636" s="6"/>
      <c r="Z636" s="6"/>
    </row>
    <row r="637" ht="15.0" customHeight="1">
      <c r="A637" s="223"/>
      <c r="B637" s="108"/>
      <c r="C637" s="108" t="s">
        <v>2504</v>
      </c>
      <c r="D637" s="108">
        <v>0.0</v>
      </c>
      <c r="E637" s="113" t="s">
        <v>158</v>
      </c>
      <c r="F637" s="108"/>
      <c r="G637" s="110"/>
      <c r="H637" s="78"/>
      <c r="I637" s="78"/>
      <c r="J637" s="5"/>
      <c r="K637" s="6"/>
      <c r="L637" s="6"/>
      <c r="M637" s="6"/>
      <c r="N637" s="6"/>
      <c r="O637" s="6"/>
      <c r="P637" s="6"/>
      <c r="Q637" s="6"/>
      <c r="R637" s="6"/>
      <c r="S637" s="6"/>
      <c r="T637" s="6"/>
      <c r="U637" s="6"/>
      <c r="V637" s="6"/>
      <c r="W637" s="6"/>
      <c r="X637" s="6"/>
      <c r="Y637" s="6"/>
      <c r="Z637" s="6"/>
    </row>
    <row r="638" ht="31.5" customHeight="1">
      <c r="A638" s="104" t="s">
        <v>2506</v>
      </c>
      <c r="B638" s="248" t="s">
        <v>2507</v>
      </c>
      <c r="C638" s="108" t="s">
        <v>2508</v>
      </c>
      <c r="D638" s="108">
        <v>0.0</v>
      </c>
      <c r="E638" s="136" t="s">
        <v>158</v>
      </c>
      <c r="F638" s="108"/>
      <c r="G638" s="110"/>
      <c r="H638" s="78"/>
      <c r="I638" s="78"/>
      <c r="J638" s="5"/>
      <c r="K638" s="6"/>
      <c r="L638" s="6"/>
      <c r="M638" s="6"/>
      <c r="N638" s="6"/>
      <c r="O638" s="6"/>
      <c r="P638" s="6"/>
      <c r="Q638" s="6"/>
      <c r="R638" s="6"/>
      <c r="S638" s="6"/>
      <c r="T638" s="6"/>
      <c r="U638" s="6"/>
      <c r="V638" s="6"/>
      <c r="W638" s="6"/>
      <c r="X638" s="6"/>
      <c r="Y638" s="6"/>
      <c r="Z638" s="6"/>
    </row>
    <row r="639" ht="15.0" customHeight="1">
      <c r="A639" s="223"/>
      <c r="B639" s="108"/>
      <c r="C639" s="108" t="s">
        <v>3516</v>
      </c>
      <c r="D639" s="108">
        <v>0.0</v>
      </c>
      <c r="E639" s="136" t="s">
        <v>158</v>
      </c>
      <c r="F639" s="108"/>
      <c r="G639" s="110"/>
      <c r="H639" s="78"/>
      <c r="I639" s="78"/>
      <c r="J639" s="5"/>
      <c r="K639" s="6"/>
      <c r="L639" s="6"/>
      <c r="M639" s="6"/>
      <c r="N639" s="6"/>
      <c r="O639" s="6"/>
      <c r="P639" s="6"/>
      <c r="Q639" s="6"/>
      <c r="R639" s="6"/>
      <c r="S639" s="6"/>
      <c r="T639" s="6"/>
      <c r="U639" s="6"/>
      <c r="V639" s="6"/>
      <c r="W639" s="6"/>
      <c r="X639" s="6"/>
      <c r="Y639" s="6"/>
      <c r="Z639" s="6"/>
    </row>
    <row r="640" ht="18.75" customHeight="1">
      <c r="A640" s="223"/>
      <c r="B640" s="105" t="s">
        <v>2513</v>
      </c>
      <c r="C640" s="3"/>
      <c r="D640" s="3"/>
      <c r="E640" s="3"/>
      <c r="F640" s="3"/>
      <c r="G640" s="97"/>
      <c r="H640" s="78">
        <f t="shared" ref="H640:I640" si="8">H641+H649+H657+H667</f>
        <v>0</v>
      </c>
      <c r="I640" s="78">
        <f t="shared" si="8"/>
        <v>40</v>
      </c>
      <c r="J640" s="5"/>
      <c r="K640" s="6"/>
      <c r="L640" s="6"/>
      <c r="M640" s="6"/>
      <c r="N640" s="6"/>
      <c r="O640" s="6"/>
      <c r="P640" s="6"/>
      <c r="Q640" s="6"/>
      <c r="R640" s="6"/>
      <c r="S640" s="6"/>
      <c r="T640" s="6"/>
      <c r="U640" s="6"/>
      <c r="V640" s="6"/>
      <c r="W640" s="6"/>
      <c r="X640" s="6"/>
      <c r="Y640" s="6"/>
      <c r="Z640" s="6"/>
    </row>
    <row r="641" ht="39.75" customHeight="1">
      <c r="A641" s="96" t="s">
        <v>2524</v>
      </c>
      <c r="B641" s="99" t="s">
        <v>2526</v>
      </c>
      <c r="C641" s="3"/>
      <c r="D641" s="3"/>
      <c r="E641" s="3"/>
      <c r="F641" s="3"/>
      <c r="G641" s="4"/>
      <c r="H641" s="78">
        <f>SUM(D642:D646)</f>
        <v>0</v>
      </c>
      <c r="I641" s="78">
        <f>COUNT(D642:D646)*2</f>
        <v>10</v>
      </c>
      <c r="J641" s="5"/>
      <c r="K641" s="6"/>
      <c r="L641" s="6"/>
      <c r="M641" s="6"/>
      <c r="N641" s="6"/>
      <c r="O641" s="6"/>
      <c r="P641" s="6"/>
      <c r="Q641" s="6"/>
      <c r="R641" s="6"/>
      <c r="S641" s="6"/>
      <c r="T641" s="6"/>
      <c r="U641" s="6"/>
      <c r="V641" s="6"/>
      <c r="W641" s="6"/>
      <c r="X641" s="6"/>
      <c r="Y641" s="6"/>
      <c r="Z641" s="6"/>
    </row>
    <row r="642" ht="30.0" customHeight="1">
      <c r="A642" s="104" t="s">
        <v>2531</v>
      </c>
      <c r="B642" s="110" t="s">
        <v>2532</v>
      </c>
      <c r="C642" s="110" t="s">
        <v>4505</v>
      </c>
      <c r="D642" s="147">
        <v>0.0</v>
      </c>
      <c r="E642" s="109" t="s">
        <v>1053</v>
      </c>
      <c r="F642" s="158"/>
      <c r="G642" s="210"/>
      <c r="H642" s="78"/>
      <c r="I642" s="78"/>
      <c r="J642" s="5"/>
      <c r="K642" s="6"/>
      <c r="L642" s="6"/>
      <c r="M642" s="6"/>
      <c r="N642" s="6"/>
      <c r="O642" s="6"/>
      <c r="P642" s="6"/>
      <c r="Q642" s="6"/>
      <c r="R642" s="6"/>
      <c r="S642" s="6"/>
      <c r="T642" s="6"/>
      <c r="U642" s="6"/>
      <c r="V642" s="6"/>
      <c r="W642" s="6"/>
      <c r="X642" s="6"/>
      <c r="Y642" s="6"/>
      <c r="Z642" s="6"/>
    </row>
    <row r="643" ht="15.0" customHeight="1">
      <c r="A643" s="104"/>
      <c r="B643" s="110"/>
      <c r="C643" s="110" t="s">
        <v>4507</v>
      </c>
      <c r="D643" s="147">
        <v>0.0</v>
      </c>
      <c r="E643" s="109" t="s">
        <v>1053</v>
      </c>
      <c r="F643" s="158"/>
      <c r="G643" s="210"/>
      <c r="H643" s="78"/>
      <c r="I643" s="78"/>
      <c r="J643" s="5"/>
      <c r="K643" s="6"/>
      <c r="L643" s="6"/>
      <c r="M643" s="6"/>
      <c r="N643" s="6"/>
      <c r="O643" s="6"/>
      <c r="P643" s="6"/>
      <c r="Q643" s="6"/>
      <c r="R643" s="6"/>
      <c r="S643" s="6"/>
      <c r="T643" s="6"/>
      <c r="U643" s="6"/>
      <c r="V643" s="6"/>
      <c r="W643" s="6"/>
      <c r="X643" s="6"/>
      <c r="Y643" s="6"/>
      <c r="Z643" s="6"/>
    </row>
    <row r="644" ht="30.0" customHeight="1">
      <c r="A644" s="104"/>
      <c r="B644" s="110"/>
      <c r="C644" s="110" t="s">
        <v>4510</v>
      </c>
      <c r="D644" s="147">
        <v>0.0</v>
      </c>
      <c r="E644" s="109" t="s">
        <v>1053</v>
      </c>
      <c r="F644" s="158"/>
      <c r="G644" s="210"/>
      <c r="H644" s="78"/>
      <c r="I644" s="78"/>
      <c r="J644" s="5"/>
      <c r="K644" s="6"/>
      <c r="L644" s="6"/>
      <c r="M644" s="6"/>
      <c r="N644" s="6"/>
      <c r="O644" s="6"/>
      <c r="P644" s="6"/>
      <c r="Q644" s="6"/>
      <c r="R644" s="6"/>
      <c r="S644" s="6"/>
      <c r="T644" s="6"/>
      <c r="U644" s="6"/>
      <c r="V644" s="6"/>
      <c r="W644" s="6"/>
      <c r="X644" s="6"/>
      <c r="Y644" s="6"/>
      <c r="Z644" s="6"/>
    </row>
    <row r="645" ht="45.0" customHeight="1">
      <c r="A645" s="104"/>
      <c r="B645" s="110"/>
      <c r="C645" s="110" t="s">
        <v>4511</v>
      </c>
      <c r="D645" s="147">
        <v>0.0</v>
      </c>
      <c r="E645" s="109" t="s">
        <v>1053</v>
      </c>
      <c r="F645" s="158"/>
      <c r="G645" s="210"/>
      <c r="H645" s="78"/>
      <c r="I645" s="78"/>
      <c r="J645" s="5"/>
      <c r="K645" s="6"/>
      <c r="L645" s="6"/>
      <c r="M645" s="6"/>
      <c r="N645" s="6"/>
      <c r="O645" s="6"/>
      <c r="P645" s="6"/>
      <c r="Q645" s="6"/>
      <c r="R645" s="6"/>
      <c r="S645" s="6"/>
      <c r="T645" s="6"/>
      <c r="U645" s="6"/>
      <c r="V645" s="6"/>
      <c r="W645" s="6"/>
      <c r="X645" s="6"/>
      <c r="Y645" s="6"/>
      <c r="Z645" s="6"/>
    </row>
    <row r="646" ht="30.0" customHeight="1">
      <c r="A646" s="104"/>
      <c r="B646" s="110"/>
      <c r="C646" s="115" t="s">
        <v>4513</v>
      </c>
      <c r="D646" s="147">
        <v>0.0</v>
      </c>
      <c r="E646" s="109" t="s">
        <v>1053</v>
      </c>
      <c r="F646" s="134" t="s">
        <v>4514</v>
      </c>
      <c r="G646" s="210"/>
      <c r="H646" s="78"/>
      <c r="I646" s="78"/>
      <c r="J646" s="5"/>
      <c r="K646" s="6"/>
      <c r="L646" s="6"/>
      <c r="M646" s="6"/>
      <c r="N646" s="6"/>
      <c r="O646" s="6"/>
      <c r="P646" s="6"/>
      <c r="Q646" s="6"/>
      <c r="R646" s="6"/>
      <c r="S646" s="6"/>
      <c r="T646" s="6"/>
      <c r="U646" s="6"/>
      <c r="V646" s="6"/>
      <c r="W646" s="6"/>
      <c r="X646" s="6"/>
      <c r="Y646" s="6"/>
      <c r="Z646" s="6"/>
    </row>
    <row r="647" ht="30.0" hidden="1" customHeight="1">
      <c r="A647" s="120" t="s">
        <v>2541</v>
      </c>
      <c r="B647" s="110" t="s">
        <v>2542</v>
      </c>
      <c r="C647" s="158"/>
      <c r="D647" s="158"/>
      <c r="E647" s="109"/>
      <c r="F647" s="158"/>
      <c r="G647" s="134"/>
      <c r="H647" s="78"/>
      <c r="I647" s="78"/>
      <c r="J647" s="5"/>
      <c r="K647" s="6"/>
      <c r="L647" s="6"/>
      <c r="M647" s="6"/>
      <c r="N647" s="6"/>
      <c r="O647" s="6"/>
      <c r="P647" s="6"/>
      <c r="Q647" s="6"/>
      <c r="R647" s="6"/>
      <c r="S647" s="6"/>
      <c r="T647" s="6"/>
      <c r="U647" s="6"/>
      <c r="V647" s="6"/>
      <c r="W647" s="6"/>
      <c r="X647" s="6"/>
      <c r="Y647" s="6"/>
      <c r="Z647" s="6"/>
    </row>
    <row r="648" ht="45.0" hidden="1" customHeight="1">
      <c r="A648" s="120" t="s">
        <v>2544</v>
      </c>
      <c r="B648" s="110" t="s">
        <v>2545</v>
      </c>
      <c r="C648" s="158"/>
      <c r="D648" s="158"/>
      <c r="E648" s="109"/>
      <c r="F648" s="158"/>
      <c r="G648" s="134"/>
      <c r="H648" s="78"/>
      <c r="I648" s="78"/>
      <c r="J648" s="5"/>
      <c r="K648" s="6"/>
      <c r="L648" s="6"/>
      <c r="M648" s="6"/>
      <c r="N648" s="6"/>
      <c r="O648" s="6"/>
      <c r="P648" s="6"/>
      <c r="Q648" s="6"/>
      <c r="R648" s="6"/>
      <c r="S648" s="6"/>
      <c r="T648" s="6"/>
      <c r="U648" s="6"/>
      <c r="V648" s="6"/>
      <c r="W648" s="6"/>
      <c r="X648" s="6"/>
      <c r="Y648" s="6"/>
      <c r="Z648" s="6"/>
    </row>
    <row r="649" ht="39.75" customHeight="1">
      <c r="A649" s="96" t="s">
        <v>2548</v>
      </c>
      <c r="B649" s="99" t="s">
        <v>2549</v>
      </c>
      <c r="C649" s="3"/>
      <c r="D649" s="3"/>
      <c r="E649" s="3"/>
      <c r="F649" s="3"/>
      <c r="G649" s="4"/>
      <c r="H649" s="78">
        <f>SUM(D650:D655)</f>
        <v>0</v>
      </c>
      <c r="I649" s="78">
        <f>COUNT(D650:D655)*2</f>
        <v>12</v>
      </c>
      <c r="J649" s="5"/>
      <c r="K649" s="6"/>
      <c r="L649" s="6"/>
      <c r="M649" s="6"/>
      <c r="N649" s="6"/>
      <c r="O649" s="6"/>
      <c r="P649" s="6"/>
      <c r="Q649" s="6"/>
      <c r="R649" s="6"/>
      <c r="S649" s="6"/>
      <c r="T649" s="6"/>
      <c r="U649" s="6"/>
      <c r="V649" s="6"/>
      <c r="W649" s="6"/>
      <c r="X649" s="6"/>
      <c r="Y649" s="6"/>
      <c r="Z649" s="6"/>
    </row>
    <row r="650" ht="30.0" customHeight="1">
      <c r="A650" s="104" t="s">
        <v>2551</v>
      </c>
      <c r="B650" s="110" t="s">
        <v>2552</v>
      </c>
      <c r="C650" s="110" t="s">
        <v>4523</v>
      </c>
      <c r="D650" s="147">
        <v>0.0</v>
      </c>
      <c r="E650" s="109" t="s">
        <v>1053</v>
      </c>
      <c r="F650" s="158"/>
      <c r="G650" s="210"/>
      <c r="H650" s="78"/>
      <c r="I650" s="78"/>
      <c r="J650" s="5"/>
      <c r="K650" s="6"/>
      <c r="L650" s="6"/>
      <c r="M650" s="6"/>
      <c r="N650" s="6"/>
      <c r="O650" s="6"/>
      <c r="P650" s="6"/>
      <c r="Q650" s="6"/>
      <c r="R650" s="6"/>
      <c r="S650" s="6"/>
      <c r="T650" s="6"/>
      <c r="U650" s="6"/>
      <c r="V650" s="6"/>
      <c r="W650" s="6"/>
      <c r="X650" s="6"/>
      <c r="Y650" s="6"/>
      <c r="Z650" s="6"/>
    </row>
    <row r="651" ht="15.0" customHeight="1">
      <c r="A651" s="104"/>
      <c r="B651" s="110"/>
      <c r="C651" s="110" t="s">
        <v>4524</v>
      </c>
      <c r="D651" s="147">
        <v>0.0</v>
      </c>
      <c r="E651" s="109" t="s">
        <v>1053</v>
      </c>
      <c r="F651" s="158"/>
      <c r="G651" s="210"/>
      <c r="H651" s="78"/>
      <c r="I651" s="78"/>
      <c r="J651" s="5"/>
      <c r="K651" s="6"/>
      <c r="L651" s="6"/>
      <c r="M651" s="6"/>
      <c r="N651" s="6"/>
      <c r="O651" s="6"/>
      <c r="P651" s="6"/>
      <c r="Q651" s="6"/>
      <c r="R651" s="6"/>
      <c r="S651" s="6"/>
      <c r="T651" s="6"/>
      <c r="U651" s="6"/>
      <c r="V651" s="6"/>
      <c r="W651" s="6"/>
      <c r="X651" s="6"/>
      <c r="Y651" s="6"/>
      <c r="Z651" s="6"/>
    </row>
    <row r="652" ht="30.0" customHeight="1">
      <c r="A652" s="104"/>
      <c r="B652" s="110"/>
      <c r="C652" s="134" t="s">
        <v>4525</v>
      </c>
      <c r="D652" s="147">
        <v>0.0</v>
      </c>
      <c r="E652" s="109" t="s">
        <v>1053</v>
      </c>
      <c r="F652" s="158"/>
      <c r="G652" s="210"/>
      <c r="H652" s="78"/>
      <c r="I652" s="78"/>
      <c r="J652" s="5"/>
      <c r="K652" s="6"/>
      <c r="L652" s="6"/>
      <c r="M652" s="6"/>
      <c r="N652" s="6"/>
      <c r="O652" s="6"/>
      <c r="P652" s="6"/>
      <c r="Q652" s="6"/>
      <c r="R652" s="6"/>
      <c r="S652" s="6"/>
      <c r="T652" s="6"/>
      <c r="U652" s="6"/>
      <c r="V652" s="6"/>
      <c r="W652" s="6"/>
      <c r="X652" s="6"/>
      <c r="Y652" s="6"/>
      <c r="Z652" s="6"/>
    </row>
    <row r="653" ht="30.0" customHeight="1">
      <c r="A653" s="104"/>
      <c r="B653" s="110"/>
      <c r="C653" s="134" t="s">
        <v>4527</v>
      </c>
      <c r="D653" s="147">
        <v>0.0</v>
      </c>
      <c r="E653" s="109" t="s">
        <v>1053</v>
      </c>
      <c r="F653" s="158"/>
      <c r="G653" s="210"/>
      <c r="H653" s="78"/>
      <c r="I653" s="78"/>
      <c r="J653" s="5"/>
      <c r="K653" s="6"/>
      <c r="L653" s="6"/>
      <c r="M653" s="6"/>
      <c r="N653" s="6"/>
      <c r="O653" s="6"/>
      <c r="P653" s="6"/>
      <c r="Q653" s="6"/>
      <c r="R653" s="6"/>
      <c r="S653" s="6"/>
      <c r="T653" s="6"/>
      <c r="U653" s="6"/>
      <c r="V653" s="6"/>
      <c r="W653" s="6"/>
      <c r="X653" s="6"/>
      <c r="Y653" s="6"/>
      <c r="Z653" s="6"/>
    </row>
    <row r="654" ht="30.0" customHeight="1">
      <c r="A654" s="104"/>
      <c r="B654" s="110"/>
      <c r="C654" s="134" t="s">
        <v>4528</v>
      </c>
      <c r="D654" s="147">
        <v>0.0</v>
      </c>
      <c r="E654" s="109" t="s">
        <v>1053</v>
      </c>
      <c r="F654" s="158"/>
      <c r="G654" s="210"/>
      <c r="H654" s="78"/>
      <c r="I654" s="78"/>
      <c r="J654" s="5"/>
      <c r="K654" s="6"/>
      <c r="L654" s="6"/>
      <c r="M654" s="6"/>
      <c r="N654" s="6"/>
      <c r="O654" s="6"/>
      <c r="P654" s="6"/>
      <c r="Q654" s="6"/>
      <c r="R654" s="6"/>
      <c r="S654" s="6"/>
      <c r="T654" s="6"/>
      <c r="U654" s="6"/>
      <c r="V654" s="6"/>
      <c r="W654" s="6"/>
      <c r="X654" s="6"/>
      <c r="Y654" s="6"/>
      <c r="Z654" s="6"/>
    </row>
    <row r="655" ht="30.0" customHeight="1">
      <c r="A655" s="104"/>
      <c r="B655" s="110"/>
      <c r="C655" s="389" t="s">
        <v>4529</v>
      </c>
      <c r="D655" s="147">
        <v>0.0</v>
      </c>
      <c r="E655" s="109" t="s">
        <v>1053</v>
      </c>
      <c r="F655" s="158"/>
      <c r="G655" s="210"/>
      <c r="H655" s="78"/>
      <c r="I655" s="78"/>
      <c r="J655" s="5"/>
      <c r="K655" s="6"/>
      <c r="L655" s="6"/>
      <c r="M655" s="6"/>
      <c r="N655" s="6"/>
      <c r="O655" s="6"/>
      <c r="P655" s="6"/>
      <c r="Q655" s="6"/>
      <c r="R655" s="6"/>
      <c r="S655" s="6"/>
      <c r="T655" s="6"/>
      <c r="U655" s="6"/>
      <c r="V655" s="6"/>
      <c r="W655" s="6"/>
      <c r="X655" s="6"/>
      <c r="Y655" s="6"/>
      <c r="Z655" s="6"/>
    </row>
    <row r="656" ht="45.0" hidden="1" customHeight="1">
      <c r="A656" s="120" t="s">
        <v>2570</v>
      </c>
      <c r="B656" s="110" t="s">
        <v>2571</v>
      </c>
      <c r="C656" s="158"/>
      <c r="D656" s="158"/>
      <c r="E656" s="109"/>
      <c r="F656" s="158"/>
      <c r="G656" s="134"/>
      <c r="H656" s="78"/>
      <c r="I656" s="78"/>
      <c r="J656" s="5"/>
      <c r="K656" s="6"/>
      <c r="L656" s="6"/>
      <c r="M656" s="6"/>
      <c r="N656" s="6"/>
      <c r="O656" s="6"/>
      <c r="P656" s="6"/>
      <c r="Q656" s="6"/>
      <c r="R656" s="6"/>
      <c r="S656" s="6"/>
      <c r="T656" s="6"/>
      <c r="U656" s="6"/>
      <c r="V656" s="6"/>
      <c r="W656" s="6"/>
      <c r="X656" s="6"/>
      <c r="Y656" s="6"/>
      <c r="Z656" s="6"/>
    </row>
    <row r="657" ht="39.75" customHeight="1">
      <c r="A657" s="96" t="s">
        <v>2572</v>
      </c>
      <c r="B657" s="99" t="s">
        <v>2573</v>
      </c>
      <c r="C657" s="3"/>
      <c r="D657" s="3"/>
      <c r="E657" s="3"/>
      <c r="F657" s="3"/>
      <c r="G657" s="4"/>
      <c r="H657" s="78">
        <f>SUM(D658:D665)</f>
        <v>0</v>
      </c>
      <c r="I657" s="78">
        <f>COUNT(D658:D665)*2</f>
        <v>16</v>
      </c>
      <c r="J657" s="5"/>
      <c r="K657" s="6"/>
      <c r="L657" s="6"/>
      <c r="M657" s="6"/>
      <c r="N657" s="6"/>
      <c r="O657" s="6"/>
      <c r="P657" s="6"/>
      <c r="Q657" s="6"/>
      <c r="R657" s="6"/>
      <c r="S657" s="6"/>
      <c r="T657" s="6"/>
      <c r="U657" s="6"/>
      <c r="V657" s="6"/>
      <c r="W657" s="6"/>
      <c r="X657" s="6"/>
      <c r="Y657" s="6"/>
      <c r="Z657" s="6"/>
    </row>
    <row r="658" ht="45.0" customHeight="1">
      <c r="A658" s="104" t="s">
        <v>2578</v>
      </c>
      <c r="B658" s="110" t="s">
        <v>2579</v>
      </c>
      <c r="C658" s="115" t="s">
        <v>4530</v>
      </c>
      <c r="D658" s="147">
        <v>0.0</v>
      </c>
      <c r="E658" s="109" t="s">
        <v>1053</v>
      </c>
      <c r="F658" s="134" t="s">
        <v>4531</v>
      </c>
      <c r="G658" s="134"/>
      <c r="H658" s="78"/>
      <c r="I658" s="78"/>
      <c r="J658" s="5"/>
      <c r="K658" s="6"/>
      <c r="L658" s="6"/>
      <c r="M658" s="6"/>
      <c r="N658" s="6"/>
      <c r="O658" s="6"/>
      <c r="P658" s="6"/>
      <c r="Q658" s="6"/>
      <c r="R658" s="6"/>
      <c r="S658" s="6"/>
      <c r="T658" s="6"/>
      <c r="U658" s="6"/>
      <c r="V658" s="6"/>
      <c r="W658" s="6"/>
      <c r="X658" s="6"/>
      <c r="Y658" s="6"/>
      <c r="Z658" s="6"/>
    </row>
    <row r="659" ht="30.0" customHeight="1">
      <c r="A659" s="104"/>
      <c r="B659" s="110"/>
      <c r="C659" s="110" t="s">
        <v>2642</v>
      </c>
      <c r="D659" s="147">
        <v>0.0</v>
      </c>
      <c r="E659" s="109" t="s">
        <v>1053</v>
      </c>
      <c r="F659" s="158"/>
      <c r="G659" s="134"/>
      <c r="H659" s="78"/>
      <c r="I659" s="78"/>
      <c r="J659" s="5"/>
      <c r="K659" s="6"/>
      <c r="L659" s="6"/>
      <c r="M659" s="6"/>
      <c r="N659" s="6"/>
      <c r="O659" s="6"/>
      <c r="P659" s="6"/>
      <c r="Q659" s="6"/>
      <c r="R659" s="6"/>
      <c r="S659" s="6"/>
      <c r="T659" s="6"/>
      <c r="U659" s="6"/>
      <c r="V659" s="6"/>
      <c r="W659" s="6"/>
      <c r="X659" s="6"/>
      <c r="Y659" s="6"/>
      <c r="Z659" s="6"/>
    </row>
    <row r="660" ht="30.0" customHeight="1">
      <c r="A660" s="104"/>
      <c r="B660" s="110"/>
      <c r="C660" s="428" t="s">
        <v>4532</v>
      </c>
      <c r="D660" s="147">
        <v>0.0</v>
      </c>
      <c r="E660" s="109" t="s">
        <v>1053</v>
      </c>
      <c r="F660" s="158"/>
      <c r="G660" s="134"/>
      <c r="H660" s="78"/>
      <c r="I660" s="78"/>
      <c r="J660" s="5"/>
      <c r="K660" s="6"/>
      <c r="L660" s="6"/>
      <c r="M660" s="6"/>
      <c r="N660" s="6"/>
      <c r="O660" s="6"/>
      <c r="P660" s="6"/>
      <c r="Q660" s="6"/>
      <c r="R660" s="6"/>
      <c r="S660" s="6"/>
      <c r="T660" s="6"/>
      <c r="U660" s="6"/>
      <c r="V660" s="6"/>
      <c r="W660" s="6"/>
      <c r="X660" s="6"/>
      <c r="Y660" s="6"/>
      <c r="Z660" s="6"/>
    </row>
    <row r="661" ht="30.0" customHeight="1">
      <c r="A661" s="104"/>
      <c r="B661" s="110"/>
      <c r="C661" s="389" t="s">
        <v>2693</v>
      </c>
      <c r="D661" s="147">
        <v>0.0</v>
      </c>
      <c r="E661" s="109" t="s">
        <v>1053</v>
      </c>
      <c r="F661" s="158"/>
      <c r="G661" s="134"/>
      <c r="H661" s="78"/>
      <c r="I661" s="78"/>
      <c r="J661" s="5"/>
      <c r="K661" s="6"/>
      <c r="L661" s="6"/>
      <c r="M661" s="6"/>
      <c r="N661" s="6"/>
      <c r="O661" s="6"/>
      <c r="P661" s="6"/>
      <c r="Q661" s="6"/>
      <c r="R661" s="6"/>
      <c r="S661" s="6"/>
      <c r="T661" s="6"/>
      <c r="U661" s="6"/>
      <c r="V661" s="6"/>
      <c r="W661" s="6"/>
      <c r="X661" s="6"/>
      <c r="Y661" s="6"/>
      <c r="Z661" s="6"/>
    </row>
    <row r="662" ht="45.0" customHeight="1">
      <c r="A662" s="104"/>
      <c r="B662" s="110"/>
      <c r="C662" s="389" t="s">
        <v>4533</v>
      </c>
      <c r="D662" s="147">
        <v>0.0</v>
      </c>
      <c r="E662" s="109" t="s">
        <v>1053</v>
      </c>
      <c r="F662" s="134" t="s">
        <v>4534</v>
      </c>
      <c r="G662" s="134"/>
      <c r="H662" s="78"/>
      <c r="I662" s="78"/>
      <c r="J662" s="5"/>
      <c r="K662" s="6"/>
      <c r="L662" s="6"/>
      <c r="M662" s="6"/>
      <c r="N662" s="6"/>
      <c r="O662" s="6"/>
      <c r="P662" s="6"/>
      <c r="Q662" s="6"/>
      <c r="R662" s="6"/>
      <c r="S662" s="6"/>
      <c r="T662" s="6"/>
      <c r="U662" s="6"/>
      <c r="V662" s="6"/>
      <c r="W662" s="6"/>
      <c r="X662" s="6"/>
      <c r="Y662" s="6"/>
      <c r="Z662" s="6"/>
    </row>
    <row r="663" ht="45.0" customHeight="1">
      <c r="A663" s="104"/>
      <c r="B663" s="110"/>
      <c r="C663" s="389" t="s">
        <v>4535</v>
      </c>
      <c r="D663" s="147">
        <v>0.0</v>
      </c>
      <c r="E663" s="109" t="s">
        <v>1053</v>
      </c>
      <c r="F663" s="158"/>
      <c r="G663" s="134"/>
      <c r="H663" s="78"/>
      <c r="I663" s="78"/>
      <c r="J663" s="5"/>
      <c r="K663" s="6"/>
      <c r="L663" s="6"/>
      <c r="M663" s="6"/>
      <c r="N663" s="6"/>
      <c r="O663" s="6"/>
      <c r="P663" s="6"/>
      <c r="Q663" s="6"/>
      <c r="R663" s="6"/>
      <c r="S663" s="6"/>
      <c r="T663" s="6"/>
      <c r="U663" s="6"/>
      <c r="V663" s="6"/>
      <c r="W663" s="6"/>
      <c r="X663" s="6"/>
      <c r="Y663" s="6"/>
      <c r="Z663" s="6"/>
    </row>
    <row r="664" ht="30.0" customHeight="1">
      <c r="A664" s="104"/>
      <c r="B664" s="110"/>
      <c r="C664" s="389" t="s">
        <v>4536</v>
      </c>
      <c r="D664" s="147">
        <v>0.0</v>
      </c>
      <c r="E664" s="109" t="s">
        <v>1053</v>
      </c>
      <c r="F664" s="158"/>
      <c r="G664" s="134"/>
      <c r="H664" s="78"/>
      <c r="I664" s="78"/>
      <c r="J664" s="5"/>
      <c r="K664" s="6"/>
      <c r="L664" s="6"/>
      <c r="M664" s="6"/>
      <c r="N664" s="6"/>
      <c r="O664" s="6"/>
      <c r="P664" s="6"/>
      <c r="Q664" s="6"/>
      <c r="R664" s="6"/>
      <c r="S664" s="6"/>
      <c r="T664" s="6"/>
      <c r="U664" s="6"/>
      <c r="V664" s="6"/>
      <c r="W664" s="6"/>
      <c r="X664" s="6"/>
      <c r="Y664" s="6"/>
      <c r="Z664" s="6"/>
    </row>
    <row r="665" ht="45.0" customHeight="1">
      <c r="A665" s="104"/>
      <c r="B665" s="110"/>
      <c r="C665" s="389" t="s">
        <v>4537</v>
      </c>
      <c r="D665" s="147">
        <v>0.0</v>
      </c>
      <c r="E665" s="109" t="s">
        <v>1053</v>
      </c>
      <c r="F665" s="158"/>
      <c r="G665" s="134"/>
      <c r="H665" s="78"/>
      <c r="I665" s="78"/>
      <c r="J665" s="5"/>
      <c r="K665" s="6"/>
      <c r="L665" s="6"/>
      <c r="M665" s="6"/>
      <c r="N665" s="6"/>
      <c r="O665" s="6"/>
      <c r="P665" s="6"/>
      <c r="Q665" s="6"/>
      <c r="R665" s="6"/>
      <c r="S665" s="6"/>
      <c r="T665" s="6"/>
      <c r="U665" s="6"/>
      <c r="V665" s="6"/>
      <c r="W665" s="6"/>
      <c r="X665" s="6"/>
      <c r="Y665" s="6"/>
      <c r="Z665" s="6"/>
    </row>
    <row r="666" ht="45.0" hidden="1" customHeight="1">
      <c r="A666" s="120" t="s">
        <v>2591</v>
      </c>
      <c r="B666" s="110" t="s">
        <v>2592</v>
      </c>
      <c r="C666" s="158"/>
      <c r="D666" s="158"/>
      <c r="E666" s="109"/>
      <c r="F666" s="158"/>
      <c r="G666" s="134"/>
      <c r="H666" s="78"/>
      <c r="I666" s="78"/>
      <c r="J666" s="5"/>
      <c r="K666" s="6"/>
      <c r="L666" s="6"/>
      <c r="M666" s="6"/>
      <c r="N666" s="6"/>
      <c r="O666" s="6"/>
      <c r="P666" s="6"/>
      <c r="Q666" s="6"/>
      <c r="R666" s="6"/>
      <c r="S666" s="6"/>
      <c r="T666" s="6"/>
      <c r="U666" s="6"/>
      <c r="V666" s="6"/>
      <c r="W666" s="6"/>
      <c r="X666" s="6"/>
      <c r="Y666" s="6"/>
      <c r="Z666" s="6"/>
    </row>
    <row r="667" ht="39.75" customHeight="1">
      <c r="A667" s="96" t="s">
        <v>2593</v>
      </c>
      <c r="B667" s="99" t="s">
        <v>2594</v>
      </c>
      <c r="C667" s="3"/>
      <c r="D667" s="3"/>
      <c r="E667" s="3"/>
      <c r="F667" s="3"/>
      <c r="G667" s="4"/>
      <c r="H667" s="78">
        <f>SUM(D668)</f>
        <v>0</v>
      </c>
      <c r="I667" s="78">
        <f>COUNT(D668)*2</f>
        <v>2</v>
      </c>
      <c r="J667" s="5"/>
      <c r="K667" s="6"/>
      <c r="L667" s="6"/>
      <c r="M667" s="6"/>
      <c r="N667" s="6"/>
      <c r="O667" s="6"/>
      <c r="P667" s="6"/>
      <c r="Q667" s="6"/>
      <c r="R667" s="6"/>
      <c r="S667" s="6"/>
      <c r="T667" s="6"/>
      <c r="U667" s="6"/>
      <c r="V667" s="6"/>
      <c r="W667" s="6"/>
      <c r="X667" s="6"/>
      <c r="Y667" s="6"/>
      <c r="Z667" s="6"/>
    </row>
    <row r="668" ht="75.0" customHeight="1">
      <c r="A668" s="104" t="s">
        <v>2597</v>
      </c>
      <c r="B668" s="110" t="s">
        <v>2598</v>
      </c>
      <c r="C668" s="109" t="s">
        <v>4538</v>
      </c>
      <c r="D668" s="147">
        <v>0.0</v>
      </c>
      <c r="E668" s="109" t="s">
        <v>1053</v>
      </c>
      <c r="F668" s="134" t="s">
        <v>4539</v>
      </c>
      <c r="G668" s="134" t="s">
        <v>4540</v>
      </c>
      <c r="H668" s="78"/>
      <c r="I668" s="78"/>
      <c r="J668" s="5"/>
      <c r="K668" s="6"/>
      <c r="L668" s="6"/>
      <c r="M668" s="6"/>
      <c r="N668" s="6"/>
      <c r="O668" s="6"/>
      <c r="P668" s="6"/>
      <c r="Q668" s="6"/>
      <c r="R668" s="6"/>
      <c r="S668" s="6"/>
      <c r="T668" s="6"/>
      <c r="U668" s="6"/>
      <c r="V668" s="6"/>
      <c r="W668" s="6"/>
      <c r="X668" s="6"/>
      <c r="Y668" s="6"/>
      <c r="Z668" s="6"/>
    </row>
    <row r="669" ht="45.0" hidden="1" customHeight="1">
      <c r="A669" s="261" t="s">
        <v>2617</v>
      </c>
      <c r="B669" s="110" t="s">
        <v>2622</v>
      </c>
      <c r="C669" s="158"/>
      <c r="D669" s="158"/>
      <c r="E669" s="109"/>
      <c r="F669" s="158"/>
      <c r="G669" s="134"/>
      <c r="H669" s="78"/>
      <c r="I669" s="78"/>
      <c r="J669" s="5"/>
      <c r="K669" s="6"/>
      <c r="L669" s="6"/>
      <c r="M669" s="6"/>
      <c r="N669" s="6"/>
      <c r="O669" s="6"/>
      <c r="P669" s="6"/>
      <c r="Q669" s="6"/>
      <c r="R669" s="6"/>
      <c r="S669" s="6"/>
      <c r="T669" s="6"/>
      <c r="U669" s="6"/>
      <c r="V669" s="6"/>
      <c r="W669" s="6"/>
      <c r="X669" s="6"/>
      <c r="Y669" s="6"/>
      <c r="Z669" s="6"/>
    </row>
    <row r="670">
      <c r="A670" s="390"/>
      <c r="B670" s="5"/>
      <c r="C670" s="5"/>
      <c r="D670" s="5"/>
      <c r="E670" s="18"/>
      <c r="F670" s="5"/>
      <c r="G670" s="116"/>
      <c r="H670" s="78"/>
      <c r="I670" s="78"/>
      <c r="J670" s="5"/>
      <c r="K670" s="6"/>
      <c r="L670" s="6"/>
      <c r="M670" s="6"/>
      <c r="N670" s="6"/>
      <c r="O670" s="6"/>
      <c r="P670" s="6"/>
      <c r="Q670" s="6"/>
      <c r="R670" s="6"/>
      <c r="S670" s="6"/>
      <c r="T670" s="6"/>
      <c r="U670" s="6"/>
      <c r="V670" s="6"/>
      <c r="W670" s="6"/>
      <c r="X670" s="6"/>
      <c r="Y670" s="6"/>
      <c r="Z670" s="6"/>
    </row>
    <row r="671">
      <c r="A671" s="390"/>
      <c r="B671" s="78" t="s">
        <v>52</v>
      </c>
      <c r="C671" s="78"/>
      <c r="D671" s="78" t="s">
        <v>2675</v>
      </c>
      <c r="E671" s="78"/>
      <c r="F671" s="78"/>
      <c r="G671" s="159"/>
      <c r="H671" s="78"/>
      <c r="I671" s="78"/>
      <c r="J671" s="5"/>
      <c r="K671" s="6"/>
      <c r="L671" s="6"/>
      <c r="M671" s="6"/>
      <c r="N671" s="6"/>
      <c r="O671" s="6"/>
      <c r="P671" s="6"/>
      <c r="Q671" s="6"/>
      <c r="R671" s="6"/>
      <c r="S671" s="6"/>
      <c r="T671" s="6"/>
      <c r="U671" s="6"/>
      <c r="V671" s="6"/>
      <c r="W671" s="6"/>
      <c r="X671" s="6"/>
      <c r="Y671" s="6"/>
      <c r="Z671" s="6"/>
    </row>
    <row r="672">
      <c r="A672" s="390" t="s">
        <v>18</v>
      </c>
      <c r="B672" s="78">
        <f>IF(E672=0,0,H43)</f>
        <v>15</v>
      </c>
      <c r="C672" s="78">
        <f>IF(E672=0,0,I43)</f>
        <v>38</v>
      </c>
      <c r="D672" s="289">
        <f>IF(D680=0,0,B672/C672)</f>
        <v>0.3947368421</v>
      </c>
      <c r="E672" s="282">
        <f>H2</f>
        <v>8</v>
      </c>
      <c r="F672" s="78"/>
      <c r="G672" s="159"/>
      <c r="H672" s="78"/>
      <c r="I672" s="78"/>
      <c r="J672" s="5"/>
      <c r="K672" s="6"/>
      <c r="L672" s="6"/>
      <c r="M672" s="6"/>
      <c r="N672" s="6"/>
      <c r="O672" s="6"/>
      <c r="P672" s="6"/>
      <c r="Q672" s="6"/>
      <c r="R672" s="6"/>
      <c r="S672" s="6"/>
      <c r="T672" s="6"/>
      <c r="U672" s="6"/>
      <c r="V672" s="6"/>
      <c r="W672" s="6"/>
      <c r="X672" s="6"/>
      <c r="Y672" s="6"/>
      <c r="Z672" s="6"/>
    </row>
    <row r="673">
      <c r="A673" s="390" t="s">
        <v>23</v>
      </c>
      <c r="B673" s="78">
        <f>IF(E672=0,0,H99)</f>
        <v>33</v>
      </c>
      <c r="C673" s="78">
        <f>IF(E672=0,0, I99)</f>
        <v>48</v>
      </c>
      <c r="D673" s="289">
        <f>IF(D680=0,0,B673/C673)</f>
        <v>0.6875</v>
      </c>
      <c r="E673" s="282"/>
      <c r="F673" s="78"/>
      <c r="G673" s="159"/>
      <c r="H673" s="78"/>
      <c r="I673" s="78"/>
      <c r="J673" s="5"/>
      <c r="K673" s="6"/>
      <c r="L673" s="6"/>
      <c r="M673" s="6"/>
      <c r="N673" s="6"/>
      <c r="O673" s="6"/>
      <c r="P673" s="6"/>
      <c r="Q673" s="6"/>
      <c r="R673" s="6"/>
      <c r="S673" s="6"/>
      <c r="T673" s="6"/>
      <c r="U673" s="6"/>
      <c r="V673" s="6"/>
      <c r="W673" s="6"/>
      <c r="X673" s="6"/>
      <c r="Y673" s="6"/>
      <c r="Z673" s="6"/>
    </row>
    <row r="674">
      <c r="A674" s="390" t="s">
        <v>25</v>
      </c>
      <c r="B674" s="78">
        <f>IF(E672=0,0,H141)</f>
        <v>96</v>
      </c>
      <c r="C674" s="78">
        <f>IF(E672=0,0,I141)</f>
        <v>178</v>
      </c>
      <c r="D674" s="289">
        <f>IF(D680=0,0,B674/C674)</f>
        <v>0.5393258427</v>
      </c>
      <c r="E674" s="282"/>
      <c r="F674" s="78"/>
      <c r="G674" s="159"/>
      <c r="H674" s="78"/>
      <c r="I674" s="78"/>
      <c r="J674" s="5"/>
      <c r="K674" s="6"/>
      <c r="L674" s="6"/>
      <c r="M674" s="6"/>
      <c r="N674" s="6"/>
      <c r="O674" s="6"/>
      <c r="P674" s="6"/>
      <c r="Q674" s="6"/>
      <c r="R674" s="6"/>
      <c r="S674" s="6"/>
      <c r="T674" s="6"/>
      <c r="U674" s="6"/>
      <c r="V674" s="6"/>
      <c r="W674" s="6"/>
      <c r="X674" s="6"/>
      <c r="Y674" s="6"/>
      <c r="Z674" s="6"/>
    </row>
    <row r="675">
      <c r="A675" s="390" t="s">
        <v>27</v>
      </c>
      <c r="B675" s="78">
        <f>IF(E672=0,0,H239)</f>
        <v>55</v>
      </c>
      <c r="C675" s="78">
        <f>IF(E672=0,0,I239)</f>
        <v>112</v>
      </c>
      <c r="D675" s="289">
        <f>IF(D680=0,0,B675/C675)</f>
        <v>0.4910714286</v>
      </c>
      <c r="E675" s="282"/>
      <c r="F675" s="78"/>
      <c r="G675" s="159"/>
      <c r="H675" s="78"/>
      <c r="I675" s="78"/>
      <c r="J675" s="5"/>
      <c r="K675" s="6"/>
      <c r="L675" s="6"/>
      <c r="M675" s="6"/>
      <c r="N675" s="6"/>
      <c r="O675" s="6"/>
      <c r="P675" s="6"/>
      <c r="Q675" s="6"/>
      <c r="R675" s="6"/>
      <c r="S675" s="6"/>
      <c r="T675" s="6"/>
      <c r="U675" s="6"/>
      <c r="V675" s="6"/>
      <c r="W675" s="6"/>
      <c r="X675" s="6"/>
      <c r="Y675" s="6"/>
      <c r="Z675" s="6"/>
    </row>
    <row r="676">
      <c r="A676" s="390" t="s">
        <v>29</v>
      </c>
      <c r="B676" s="78">
        <f>IF(E672=0,0,H321)</f>
        <v>119</v>
      </c>
      <c r="C676" s="78">
        <f>IF(E672=0,0,I321)</f>
        <v>170</v>
      </c>
      <c r="D676" s="289">
        <f>IF(D680=0,0,B676/C676)</f>
        <v>0.7</v>
      </c>
      <c r="E676" s="282"/>
      <c r="F676" s="78"/>
      <c r="G676" s="159"/>
      <c r="H676" s="78"/>
      <c r="I676" s="78"/>
      <c r="J676" s="5"/>
      <c r="K676" s="6"/>
      <c r="L676" s="6"/>
      <c r="M676" s="6"/>
      <c r="N676" s="6"/>
      <c r="O676" s="6"/>
      <c r="P676" s="6"/>
      <c r="Q676" s="6"/>
      <c r="R676" s="6"/>
      <c r="S676" s="6"/>
      <c r="T676" s="6"/>
      <c r="U676" s="6"/>
      <c r="V676" s="6"/>
      <c r="W676" s="6"/>
      <c r="X676" s="6"/>
      <c r="Y676" s="6"/>
      <c r="Z676" s="6"/>
    </row>
    <row r="677">
      <c r="A677" s="390" t="s">
        <v>31</v>
      </c>
      <c r="B677" s="78">
        <f>IF(E672=0,0,H501)</f>
        <v>110</v>
      </c>
      <c r="C677" s="78">
        <f>IF(E672=0,0,I501)</f>
        <v>160</v>
      </c>
      <c r="D677" s="289">
        <f>IF(D680=0,0,B677/C677)</f>
        <v>0.6875</v>
      </c>
      <c r="E677" s="282"/>
      <c r="F677" s="78"/>
      <c r="G677" s="159"/>
      <c r="H677" s="78"/>
      <c r="I677" s="78"/>
      <c r="J677" s="5"/>
      <c r="K677" s="6"/>
      <c r="L677" s="6"/>
      <c r="M677" s="6"/>
      <c r="N677" s="6"/>
      <c r="O677" s="6"/>
      <c r="P677" s="6"/>
      <c r="Q677" s="6"/>
      <c r="R677" s="6"/>
      <c r="S677" s="6"/>
      <c r="T677" s="6"/>
      <c r="U677" s="6"/>
      <c r="V677" s="6"/>
      <c r="W677" s="6"/>
      <c r="X677" s="6"/>
      <c r="Y677" s="6"/>
      <c r="Z677" s="6"/>
    </row>
    <row r="678">
      <c r="A678" s="390" t="s">
        <v>33</v>
      </c>
      <c r="B678" s="78">
        <f>IF(E672=0,0,H590)</f>
        <v>5</v>
      </c>
      <c r="C678" s="78">
        <f>IF(E672=0,0,I590)</f>
        <v>68</v>
      </c>
      <c r="D678" s="289">
        <f>IF(D680=0,0,B678/C678)</f>
        <v>0.07352941176</v>
      </c>
      <c r="E678" s="282"/>
      <c r="F678" s="78"/>
      <c r="G678" s="159"/>
      <c r="H678" s="78"/>
      <c r="I678" s="78"/>
      <c r="J678" s="5"/>
      <c r="K678" s="6"/>
      <c r="L678" s="6"/>
      <c r="M678" s="6"/>
      <c r="N678" s="6"/>
      <c r="O678" s="6"/>
      <c r="P678" s="6"/>
      <c r="Q678" s="6"/>
      <c r="R678" s="6"/>
      <c r="S678" s="6"/>
      <c r="T678" s="6"/>
      <c r="U678" s="6"/>
      <c r="V678" s="6"/>
      <c r="W678" s="6"/>
      <c r="X678" s="6"/>
      <c r="Y678" s="6"/>
      <c r="Z678" s="6"/>
    </row>
    <row r="679">
      <c r="A679" s="390" t="s">
        <v>35</v>
      </c>
      <c r="B679" s="78">
        <f>IF(E672=0,0,H640)</f>
        <v>0</v>
      </c>
      <c r="C679" s="78">
        <f>IF(E672=0,0,I640)</f>
        <v>40</v>
      </c>
      <c r="D679" s="289">
        <f>IF(D680=0,0,B679/C679)</f>
        <v>0</v>
      </c>
      <c r="E679" s="282"/>
      <c r="F679" s="78"/>
      <c r="G679" s="159"/>
      <c r="H679" s="78"/>
      <c r="I679" s="78"/>
      <c r="J679" s="5"/>
      <c r="K679" s="6"/>
      <c r="L679" s="6"/>
      <c r="M679" s="6"/>
      <c r="N679" s="6"/>
      <c r="O679" s="6"/>
      <c r="P679" s="6"/>
      <c r="Q679" s="6"/>
      <c r="R679" s="6"/>
      <c r="S679" s="6"/>
      <c r="T679" s="6"/>
      <c r="U679" s="6"/>
      <c r="V679" s="6"/>
      <c r="W679" s="6"/>
      <c r="X679" s="6"/>
      <c r="Y679" s="6"/>
      <c r="Z679" s="6"/>
    </row>
    <row r="680">
      <c r="A680" s="390" t="s">
        <v>2679</v>
      </c>
      <c r="B680" s="78">
        <f>IF(H2=0,0,SUM(B672:B679))</f>
        <v>433</v>
      </c>
      <c r="C680" s="78">
        <f>IF(H2=0,0,SUM(C672:C679))</f>
        <v>814</v>
      </c>
      <c r="D680" s="289">
        <f>IF(H2=0,0,B680/C680)</f>
        <v>0.5319410319</v>
      </c>
      <c r="E680" s="282"/>
      <c r="F680" s="78"/>
      <c r="G680" s="159"/>
      <c r="H680" s="78"/>
      <c r="I680" s="78"/>
      <c r="J680" s="5"/>
      <c r="K680" s="6"/>
      <c r="L680" s="6"/>
      <c r="M680" s="6"/>
      <c r="N680" s="6"/>
      <c r="O680" s="6"/>
      <c r="P680" s="6"/>
      <c r="Q680" s="6"/>
      <c r="R680" s="6"/>
      <c r="S680" s="6"/>
      <c r="T680" s="6"/>
      <c r="U680" s="6"/>
      <c r="V680" s="6"/>
      <c r="W680" s="6"/>
      <c r="X680" s="6"/>
      <c r="Y680" s="6"/>
      <c r="Z680" s="6"/>
    </row>
    <row r="681">
      <c r="A681" s="390"/>
      <c r="B681" s="78"/>
      <c r="C681" s="78"/>
      <c r="D681" s="78"/>
      <c r="E681" s="282"/>
      <c r="F681" s="78"/>
      <c r="G681" s="159"/>
      <c r="H681" s="78"/>
      <c r="I681" s="78"/>
      <c r="J681" s="5"/>
      <c r="K681" s="6"/>
      <c r="L681" s="6"/>
      <c r="M681" s="6"/>
      <c r="N681" s="6"/>
      <c r="O681" s="6"/>
      <c r="P681" s="6"/>
      <c r="Q681" s="6"/>
      <c r="R681" s="6"/>
      <c r="S681" s="6"/>
      <c r="T681" s="6"/>
      <c r="U681" s="6"/>
      <c r="V681" s="6"/>
      <c r="W681" s="6"/>
      <c r="X681" s="6"/>
      <c r="Y681" s="6"/>
      <c r="Z681" s="6"/>
    </row>
    <row r="682">
      <c r="A682" s="390">
        <v>0.0</v>
      </c>
      <c r="B682" s="78"/>
      <c r="C682" s="78"/>
      <c r="D682" s="78"/>
      <c r="E682" s="282"/>
      <c r="F682" s="78"/>
      <c r="G682" s="159"/>
      <c r="H682" s="78"/>
      <c r="I682" s="78"/>
      <c r="J682" s="5"/>
      <c r="K682" s="6"/>
      <c r="L682" s="6"/>
      <c r="M682" s="6"/>
      <c r="N682" s="6"/>
      <c r="O682" s="6"/>
      <c r="P682" s="6"/>
      <c r="Q682" s="6"/>
      <c r="R682" s="6"/>
      <c r="S682" s="6"/>
      <c r="T682" s="6"/>
      <c r="U682" s="6"/>
      <c r="V682" s="6"/>
      <c r="W682" s="6"/>
      <c r="X682" s="6"/>
      <c r="Y682" s="6"/>
      <c r="Z682" s="6"/>
    </row>
    <row r="683">
      <c r="A683" s="390">
        <v>1.0</v>
      </c>
      <c r="B683" s="78"/>
      <c r="C683" s="78"/>
      <c r="D683" s="78"/>
      <c r="E683" s="282"/>
      <c r="F683" s="78"/>
      <c r="G683" s="159"/>
      <c r="H683" s="78"/>
      <c r="I683" s="78"/>
      <c r="J683" s="5"/>
      <c r="K683" s="6"/>
      <c r="L683" s="6"/>
      <c r="M683" s="6"/>
      <c r="N683" s="6"/>
      <c r="O683" s="6"/>
      <c r="P683" s="6"/>
      <c r="Q683" s="6"/>
      <c r="R683" s="6"/>
      <c r="S683" s="6"/>
      <c r="T683" s="6"/>
      <c r="U683" s="6"/>
      <c r="V683" s="6"/>
      <c r="W683" s="6"/>
      <c r="X683" s="6"/>
      <c r="Y683" s="6"/>
      <c r="Z683" s="6"/>
    </row>
    <row r="684">
      <c r="A684" s="390">
        <v>2.0</v>
      </c>
      <c r="B684" s="78"/>
      <c r="C684" s="78"/>
      <c r="D684" s="78"/>
      <c r="E684" s="282"/>
      <c r="F684" s="78"/>
      <c r="G684" s="159"/>
      <c r="H684" s="78"/>
      <c r="I684" s="78"/>
      <c r="J684" s="5"/>
      <c r="K684" s="6"/>
      <c r="L684" s="6"/>
      <c r="M684" s="6"/>
      <c r="N684" s="6"/>
      <c r="O684" s="6"/>
      <c r="P684" s="6"/>
      <c r="Q684" s="6"/>
      <c r="R684" s="6"/>
      <c r="S684" s="6"/>
      <c r="T684" s="6"/>
      <c r="U684" s="6"/>
      <c r="V684" s="6"/>
      <c r="W684" s="6"/>
      <c r="X684" s="6"/>
      <c r="Y684" s="6"/>
      <c r="Z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42:$G$669"/>
  <mergeCells count="118">
    <mergeCell ref="B240:G240"/>
    <mergeCell ref="B249:G249"/>
    <mergeCell ref="B264:G264"/>
    <mergeCell ref="B274:G274"/>
    <mergeCell ref="B287:G287"/>
    <mergeCell ref="B294:G294"/>
    <mergeCell ref="B298:G298"/>
    <mergeCell ref="B303:G303"/>
    <mergeCell ref="B306:G306"/>
    <mergeCell ref="B309:G309"/>
    <mergeCell ref="B313:G313"/>
    <mergeCell ref="B318:G318"/>
    <mergeCell ref="B321:G321"/>
    <mergeCell ref="B322:G322"/>
    <mergeCell ref="B555:G555"/>
    <mergeCell ref="B574:G574"/>
    <mergeCell ref="B536:G536"/>
    <mergeCell ref="B594:G594"/>
    <mergeCell ref="B598:G598"/>
    <mergeCell ref="B603:G603"/>
    <mergeCell ref="B502:G502"/>
    <mergeCell ref="B510:G510"/>
    <mergeCell ref="B526:G526"/>
    <mergeCell ref="B633:G633"/>
    <mergeCell ref="B628:G628"/>
    <mergeCell ref="B618:G618"/>
    <mergeCell ref="B622:G622"/>
    <mergeCell ref="B640:G640"/>
    <mergeCell ref="B641:G641"/>
    <mergeCell ref="B649:G649"/>
    <mergeCell ref="B657:G657"/>
    <mergeCell ref="B667:G667"/>
    <mergeCell ref="B591:G591"/>
    <mergeCell ref="B590:G590"/>
    <mergeCell ref="B344:G344"/>
    <mergeCell ref="B347:G347"/>
    <mergeCell ref="B383:G383"/>
    <mergeCell ref="B390:G390"/>
    <mergeCell ref="B394:G394"/>
    <mergeCell ref="B409:G409"/>
    <mergeCell ref="B420:G420"/>
    <mergeCell ref="B352:G352"/>
    <mergeCell ref="B364:G364"/>
    <mergeCell ref="B374:G374"/>
    <mergeCell ref="B379:G379"/>
    <mergeCell ref="B327:G327"/>
    <mergeCell ref="B330:G330"/>
    <mergeCell ref="B337:G337"/>
    <mergeCell ref="B434:G434"/>
    <mergeCell ref="B440:G440"/>
    <mergeCell ref="B447:G447"/>
    <mergeCell ref="B463:G463"/>
    <mergeCell ref="B470:G470"/>
    <mergeCell ref="B478:G478"/>
    <mergeCell ref="B485:G485"/>
    <mergeCell ref="B490:G490"/>
    <mergeCell ref="B501:G501"/>
    <mergeCell ref="B219:G219"/>
    <mergeCell ref="B203:G203"/>
    <mergeCell ref="B167:G167"/>
    <mergeCell ref="B174:G174"/>
    <mergeCell ref="B239:G239"/>
    <mergeCell ref="B119:G119"/>
    <mergeCell ref="B126:G126"/>
    <mergeCell ref="B142:G142"/>
    <mergeCell ref="B180:G180"/>
    <mergeCell ref="B25:I25"/>
    <mergeCell ref="B26:I26"/>
    <mergeCell ref="B18:I18"/>
    <mergeCell ref="B19:I19"/>
    <mergeCell ref="B20:I20"/>
    <mergeCell ref="B21:I21"/>
    <mergeCell ref="B22:I22"/>
    <mergeCell ref="B23:I23"/>
    <mergeCell ref="B24:I24"/>
    <mergeCell ref="B133:G133"/>
    <mergeCell ref="B141:G141"/>
    <mergeCell ref="B75:G75"/>
    <mergeCell ref="A41:G41"/>
    <mergeCell ref="B43:G43"/>
    <mergeCell ref="B44:G44"/>
    <mergeCell ref="B63:G63"/>
    <mergeCell ref="B71:G71"/>
    <mergeCell ref="A38:I40"/>
    <mergeCell ref="A6:B6"/>
    <mergeCell ref="A8:C8"/>
    <mergeCell ref="B112:G112"/>
    <mergeCell ref="B88:G88"/>
    <mergeCell ref="B96:G96"/>
    <mergeCell ref="B99:G99"/>
    <mergeCell ref="B100:G100"/>
    <mergeCell ref="A5:B5"/>
    <mergeCell ref="C5:E5"/>
    <mergeCell ref="C6:E6"/>
    <mergeCell ref="A1:I1"/>
    <mergeCell ref="A2:G2"/>
    <mergeCell ref="H2:I2"/>
    <mergeCell ref="C4:E4"/>
    <mergeCell ref="G4:I4"/>
    <mergeCell ref="A4:B4"/>
    <mergeCell ref="G5:I5"/>
    <mergeCell ref="G6:I6"/>
    <mergeCell ref="A7:I7"/>
    <mergeCell ref="D8:I8"/>
    <mergeCell ref="A3:I3"/>
    <mergeCell ref="B32:I32"/>
    <mergeCell ref="B33:I33"/>
    <mergeCell ref="B34:I34"/>
    <mergeCell ref="B35:I35"/>
    <mergeCell ref="B36:I36"/>
    <mergeCell ref="B37:I37"/>
    <mergeCell ref="D9:I16"/>
    <mergeCell ref="A17:I17"/>
    <mergeCell ref="B27:I27"/>
    <mergeCell ref="B28:I28"/>
    <mergeCell ref="B29:I29"/>
    <mergeCell ref="B30:I30"/>
    <mergeCell ref="B31:I31"/>
  </mergeCells>
  <dataValidations>
    <dataValidation type="list" allowBlank="1" showErrorMessage="1" sqref="D42 D45:D62 D64:D70 D72:D74 D76:D87 D89:D95 D97:D98 D101:D111 D113:D118 D120:D125 D127:D132 D134:D140 D143:D166 D168:D173 D175:D179 D181:D202 D204:D218 D220:D238 D241:D248 D250:D263 D265:D273 D275:D286 D288:D293 D295:D297 D299:D302 D304:D305 D307:D308 D310:D312 D314:D317 D319:D320 D323:D326 D328:D329 D331:D336 D338:D343 D345:D346 D348:D351 D353:D363 D365:D373 D375:D378 D380:D382 D384:D389 D391:D393 D395:D408 D410:D419 D421:D433 D435:D439 D441:D446 D448:D462 D464:D469 D471:D477 D479:D484 D486:D489 D491:D500 D503:D509 D511:D525 D527:D535 D537:D554 D556:D573 D575:D589 D592:D593 D595:D597 D599:D602 D604:D617 D619:D621 D623:D627 D629:D632 D634:D639 D642:D648 D650:D656 D658:D666 D668:D671 D681:D684">
      <formula1>$A$682:$A$684</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11.0"/>
    <col customWidth="1" min="2" max="2" width="22.75"/>
    <col customWidth="1" min="3" max="3" width="20.5"/>
    <col customWidth="1" min="4" max="4" width="6.25"/>
    <col customWidth="1" min="5" max="5" width="7.88"/>
    <col customWidth="1" min="6" max="6" width="23.13"/>
    <col customWidth="1" min="7" max="7" width="20.88"/>
    <col customWidth="1" min="8" max="8" width="5.75"/>
    <col customWidth="1" min="9" max="9" width="5.38"/>
    <col customWidth="1" min="10" max="10" width="6.88"/>
    <col customWidth="1" min="11" max="26" width="7.63"/>
  </cols>
  <sheetData>
    <row r="1" ht="33.75" customHeight="1">
      <c r="A1" s="1" t="s">
        <v>0</v>
      </c>
      <c r="B1" s="3"/>
      <c r="C1" s="3"/>
      <c r="D1" s="3"/>
      <c r="E1" s="3"/>
      <c r="F1" s="3"/>
      <c r="G1" s="3"/>
      <c r="H1" s="3"/>
      <c r="I1" s="4"/>
      <c r="J1" s="5"/>
      <c r="K1" s="6"/>
      <c r="L1" s="6"/>
      <c r="M1" s="6"/>
      <c r="N1" s="6"/>
      <c r="O1" s="6"/>
      <c r="P1" s="6"/>
      <c r="Q1" s="6"/>
      <c r="R1" s="6"/>
      <c r="S1" s="6"/>
      <c r="T1" s="6"/>
      <c r="U1" s="6"/>
      <c r="V1" s="6"/>
      <c r="W1" s="6"/>
      <c r="X1" s="6"/>
      <c r="Y1" s="6"/>
      <c r="Z1" s="6"/>
    </row>
    <row r="2" ht="33.75" customHeight="1">
      <c r="A2" s="1" t="s">
        <v>3661</v>
      </c>
      <c r="B2" s="3"/>
      <c r="C2" s="3"/>
      <c r="D2" s="3"/>
      <c r="E2" s="3"/>
      <c r="F2" s="3"/>
      <c r="G2" s="3"/>
      <c r="H2" s="8">
        <v>9.0</v>
      </c>
      <c r="I2" s="4"/>
      <c r="J2" s="5"/>
      <c r="K2" s="6"/>
      <c r="L2" s="6"/>
      <c r="M2" s="6"/>
      <c r="N2" s="6"/>
      <c r="O2" s="6"/>
      <c r="P2" s="6"/>
      <c r="Q2" s="6"/>
      <c r="R2" s="6"/>
      <c r="S2" s="6"/>
      <c r="T2" s="6"/>
      <c r="U2" s="6"/>
      <c r="V2" s="6"/>
      <c r="W2" s="6"/>
      <c r="X2" s="6"/>
      <c r="Y2" s="6"/>
      <c r="Z2" s="6"/>
    </row>
    <row r="3" ht="28.5" customHeight="1">
      <c r="A3" s="11" t="s">
        <v>4</v>
      </c>
      <c r="B3" s="3"/>
      <c r="C3" s="3"/>
      <c r="D3" s="3"/>
      <c r="E3" s="3"/>
      <c r="F3" s="3"/>
      <c r="G3" s="3"/>
      <c r="H3" s="3"/>
      <c r="I3" s="4"/>
      <c r="J3" s="5"/>
      <c r="K3" s="6"/>
      <c r="L3" s="6"/>
      <c r="M3" s="6"/>
      <c r="N3" s="6"/>
      <c r="O3" s="6"/>
      <c r="P3" s="6"/>
      <c r="Q3" s="6"/>
      <c r="R3" s="6"/>
      <c r="S3" s="6"/>
      <c r="T3" s="6"/>
      <c r="U3" s="6"/>
      <c r="V3" s="6"/>
      <c r="W3" s="6"/>
      <c r="X3" s="6"/>
      <c r="Y3" s="6"/>
      <c r="Z3" s="6"/>
    </row>
    <row r="4" ht="28.5" customHeight="1">
      <c r="A4" s="14" t="s">
        <v>5</v>
      </c>
      <c r="B4" s="4"/>
      <c r="C4" s="11"/>
      <c r="D4" s="3"/>
      <c r="E4" s="4"/>
      <c r="F4" s="16" t="s">
        <v>8</v>
      </c>
      <c r="G4" s="11"/>
      <c r="H4" s="3"/>
      <c r="I4" s="4"/>
      <c r="J4" s="5"/>
      <c r="K4" s="6"/>
      <c r="L4" s="6"/>
      <c r="M4" s="6"/>
      <c r="N4" s="6"/>
      <c r="O4" s="6"/>
      <c r="P4" s="6"/>
      <c r="Q4" s="6"/>
      <c r="R4" s="6"/>
      <c r="S4" s="6"/>
      <c r="T4" s="6"/>
      <c r="U4" s="6"/>
      <c r="V4" s="6"/>
      <c r="W4" s="6"/>
      <c r="X4" s="6"/>
      <c r="Y4" s="6"/>
      <c r="Z4" s="6"/>
    </row>
    <row r="5" ht="28.5" customHeight="1">
      <c r="A5" s="20" t="s">
        <v>9</v>
      </c>
      <c r="B5" s="4"/>
      <c r="C5" s="21"/>
      <c r="D5" s="3"/>
      <c r="E5" s="4"/>
      <c r="F5" s="23" t="s">
        <v>11</v>
      </c>
      <c r="G5" s="11"/>
      <c r="H5" s="3"/>
      <c r="I5" s="4"/>
      <c r="J5" s="5"/>
      <c r="K5" s="6"/>
      <c r="L5" s="6"/>
      <c r="M5" s="6"/>
      <c r="N5" s="6"/>
      <c r="O5" s="6"/>
      <c r="P5" s="6"/>
      <c r="Q5" s="6"/>
      <c r="R5" s="6"/>
      <c r="S5" s="6"/>
      <c r="T5" s="6"/>
      <c r="U5" s="6"/>
      <c r="V5" s="6"/>
      <c r="W5" s="6"/>
      <c r="X5" s="6"/>
      <c r="Y5" s="6"/>
      <c r="Z5" s="6"/>
    </row>
    <row r="6" ht="42.0" customHeight="1">
      <c r="A6" s="20" t="s">
        <v>12</v>
      </c>
      <c r="B6" s="4"/>
      <c r="C6" s="26"/>
      <c r="D6" s="3"/>
      <c r="E6" s="4"/>
      <c r="F6" s="23" t="s">
        <v>13</v>
      </c>
      <c r="G6" s="11"/>
      <c r="H6" s="3"/>
      <c r="I6" s="4"/>
      <c r="J6" s="5"/>
      <c r="K6" s="6"/>
      <c r="L6" s="6"/>
      <c r="M6" s="6"/>
      <c r="N6" s="6"/>
      <c r="O6" s="6"/>
      <c r="P6" s="6"/>
      <c r="Q6" s="6"/>
      <c r="R6" s="6"/>
      <c r="S6" s="6"/>
      <c r="T6" s="6"/>
      <c r="U6" s="6"/>
      <c r="V6" s="6"/>
      <c r="W6" s="6"/>
      <c r="X6" s="6"/>
      <c r="Y6" s="6"/>
      <c r="Z6" s="6"/>
    </row>
    <row r="7" ht="33.75" customHeight="1">
      <c r="A7" s="29" t="s">
        <v>3662</v>
      </c>
      <c r="B7" s="9"/>
      <c r="C7" s="9"/>
      <c r="D7" s="9"/>
      <c r="E7" s="9"/>
      <c r="F7" s="9"/>
      <c r="G7" s="9"/>
      <c r="H7" s="9"/>
      <c r="I7" s="10"/>
      <c r="J7" s="5"/>
      <c r="K7" s="6"/>
      <c r="L7" s="6"/>
      <c r="M7" s="6"/>
      <c r="N7" s="6"/>
      <c r="O7" s="6"/>
      <c r="P7" s="6"/>
      <c r="Q7" s="6"/>
      <c r="R7" s="6"/>
      <c r="S7" s="6"/>
      <c r="T7" s="6"/>
      <c r="U7" s="6"/>
      <c r="V7" s="6"/>
      <c r="W7" s="6"/>
      <c r="X7" s="6"/>
      <c r="Y7" s="6"/>
      <c r="Z7" s="6"/>
    </row>
    <row r="8" ht="33.0" customHeight="1">
      <c r="A8" s="27" t="s">
        <v>15</v>
      </c>
      <c r="B8" s="3"/>
      <c r="C8" s="4"/>
      <c r="D8" s="37" t="s">
        <v>3666</v>
      </c>
      <c r="E8" s="3"/>
      <c r="F8" s="3"/>
      <c r="G8" s="3"/>
      <c r="H8" s="3"/>
      <c r="I8" s="4"/>
      <c r="J8" s="5"/>
      <c r="K8" s="6"/>
      <c r="L8" s="6"/>
      <c r="M8" s="6"/>
      <c r="N8" s="6"/>
      <c r="O8" s="6"/>
      <c r="P8" s="6"/>
      <c r="Q8" s="6"/>
      <c r="R8" s="6"/>
      <c r="S8" s="6"/>
      <c r="T8" s="6"/>
      <c r="U8" s="6"/>
      <c r="V8" s="6"/>
      <c r="W8" s="6"/>
      <c r="X8" s="6"/>
      <c r="Y8" s="6"/>
      <c r="Z8" s="6"/>
    </row>
    <row r="9" ht="33.0" customHeight="1">
      <c r="A9" s="296" t="s">
        <v>18</v>
      </c>
      <c r="B9" s="298" t="s">
        <v>19</v>
      </c>
      <c r="C9" s="291">
        <f>'PP Unit'!D680</f>
        <v>0.8846153846</v>
      </c>
      <c r="D9" s="47">
        <f>D688</f>
        <v>0.4964028777</v>
      </c>
      <c r="E9" s="43"/>
      <c r="F9" s="43"/>
      <c r="G9" s="43"/>
      <c r="H9" s="43"/>
      <c r="I9" s="45"/>
      <c r="J9" s="5"/>
      <c r="K9" s="6"/>
      <c r="L9" s="6"/>
      <c r="M9" s="6"/>
      <c r="N9" s="6"/>
      <c r="O9" s="6"/>
      <c r="P9" s="6"/>
      <c r="Q9" s="6"/>
      <c r="R9" s="6"/>
      <c r="S9" s="6"/>
      <c r="T9" s="6"/>
      <c r="U9" s="6"/>
      <c r="V9" s="6"/>
      <c r="W9" s="6"/>
      <c r="X9" s="6"/>
      <c r="Y9" s="6"/>
      <c r="Z9" s="6"/>
    </row>
    <row r="10" ht="33.0" customHeight="1">
      <c r="A10" s="296" t="s">
        <v>23</v>
      </c>
      <c r="B10" s="298" t="s">
        <v>24</v>
      </c>
      <c r="C10" s="291">
        <f>'PP Unit'!D681</f>
        <v>0.5428571429</v>
      </c>
      <c r="D10" s="48"/>
      <c r="I10" s="50"/>
      <c r="J10" s="5"/>
      <c r="K10" s="6"/>
      <c r="L10" s="6"/>
      <c r="M10" s="6"/>
      <c r="N10" s="6"/>
      <c r="O10" s="6"/>
      <c r="P10" s="6"/>
      <c r="Q10" s="6"/>
      <c r="R10" s="6"/>
      <c r="S10" s="6"/>
      <c r="T10" s="6"/>
      <c r="U10" s="6"/>
      <c r="V10" s="6"/>
      <c r="W10" s="6"/>
      <c r="X10" s="6"/>
      <c r="Y10" s="6"/>
      <c r="Z10" s="6"/>
    </row>
    <row r="11" ht="33.0" customHeight="1">
      <c r="A11" s="296" t="s">
        <v>25</v>
      </c>
      <c r="B11" s="298" t="s">
        <v>26</v>
      </c>
      <c r="C11" s="291">
        <f>'PP Unit'!D682</f>
        <v>0.5526315789</v>
      </c>
      <c r="D11" s="48"/>
      <c r="I11" s="50"/>
      <c r="J11" s="5"/>
      <c r="K11" s="6"/>
      <c r="L11" s="6"/>
      <c r="M11" s="6"/>
      <c r="N11" s="6"/>
      <c r="O11" s="6"/>
      <c r="P11" s="6"/>
      <c r="Q11" s="6"/>
      <c r="R11" s="6"/>
      <c r="S11" s="6"/>
      <c r="T11" s="6"/>
      <c r="U11" s="6"/>
      <c r="V11" s="6"/>
      <c r="W11" s="6"/>
      <c r="X11" s="6"/>
      <c r="Y11" s="6"/>
      <c r="Z11" s="6"/>
    </row>
    <row r="12" ht="33.0" customHeight="1">
      <c r="A12" s="296" t="s">
        <v>27</v>
      </c>
      <c r="B12" s="298" t="s">
        <v>28</v>
      </c>
      <c r="C12" s="291">
        <f>'PP Unit'!D683</f>
        <v>0.5754716981</v>
      </c>
      <c r="D12" s="48"/>
      <c r="I12" s="50"/>
      <c r="J12" s="5"/>
      <c r="K12" s="6"/>
      <c r="L12" s="6"/>
      <c r="M12" s="6"/>
      <c r="N12" s="6"/>
      <c r="O12" s="6"/>
      <c r="P12" s="6"/>
      <c r="Q12" s="6"/>
      <c r="R12" s="6"/>
      <c r="S12" s="6"/>
      <c r="T12" s="6"/>
      <c r="U12" s="6"/>
      <c r="V12" s="6"/>
      <c r="W12" s="6"/>
      <c r="X12" s="6"/>
      <c r="Y12" s="6"/>
      <c r="Z12" s="6"/>
    </row>
    <row r="13" ht="33.0" customHeight="1">
      <c r="A13" s="296" t="s">
        <v>29</v>
      </c>
      <c r="B13" s="298" t="s">
        <v>30</v>
      </c>
      <c r="C13" s="291">
        <f>'PP Unit'!D684</f>
        <v>0.575</v>
      </c>
      <c r="D13" s="48"/>
      <c r="I13" s="50"/>
      <c r="J13" s="5"/>
      <c r="K13" s="6"/>
      <c r="L13" s="6"/>
      <c r="M13" s="6"/>
      <c r="N13" s="6"/>
      <c r="O13" s="6"/>
      <c r="P13" s="6"/>
      <c r="Q13" s="6"/>
      <c r="R13" s="6"/>
      <c r="S13" s="6"/>
      <c r="T13" s="6"/>
      <c r="U13" s="6"/>
      <c r="V13" s="6"/>
      <c r="W13" s="6"/>
      <c r="X13" s="6"/>
      <c r="Y13" s="6"/>
      <c r="Z13" s="6"/>
    </row>
    <row r="14" ht="33.0" customHeight="1">
      <c r="A14" s="296" t="s">
        <v>31</v>
      </c>
      <c r="B14" s="298" t="s">
        <v>32</v>
      </c>
      <c r="C14" s="291">
        <f>'PP Unit'!D685</f>
        <v>0.5641025641</v>
      </c>
      <c r="D14" s="48"/>
      <c r="I14" s="50"/>
      <c r="J14" s="5"/>
      <c r="K14" s="6"/>
      <c r="L14" s="6"/>
      <c r="M14" s="6"/>
      <c r="N14" s="6"/>
      <c r="O14" s="6"/>
      <c r="P14" s="6"/>
      <c r="Q14" s="6"/>
      <c r="R14" s="6"/>
      <c r="S14" s="6"/>
      <c r="T14" s="6"/>
      <c r="U14" s="6"/>
      <c r="V14" s="6"/>
      <c r="W14" s="6"/>
      <c r="X14" s="6"/>
      <c r="Y14" s="6"/>
      <c r="Z14" s="6"/>
    </row>
    <row r="15" ht="33.0" customHeight="1">
      <c r="A15" s="296" t="s">
        <v>33</v>
      </c>
      <c r="B15" s="298" t="s">
        <v>34</v>
      </c>
      <c r="C15" s="291">
        <f>'PP Unit'!D686</f>
        <v>0.0625</v>
      </c>
      <c r="D15" s="48"/>
      <c r="I15" s="50"/>
      <c r="J15" s="5"/>
      <c r="K15" s="6"/>
      <c r="L15" s="6"/>
      <c r="M15" s="6"/>
      <c r="N15" s="6"/>
      <c r="O15" s="6"/>
      <c r="P15" s="6"/>
      <c r="Q15" s="6"/>
      <c r="R15" s="6"/>
      <c r="S15" s="6"/>
      <c r="T15" s="6"/>
      <c r="U15" s="6"/>
      <c r="V15" s="6"/>
      <c r="W15" s="6"/>
      <c r="X15" s="6"/>
      <c r="Y15" s="6"/>
      <c r="Z15" s="6"/>
    </row>
    <row r="16" ht="33.0" customHeight="1">
      <c r="A16" s="296" t="s">
        <v>35</v>
      </c>
      <c r="B16" s="298" t="s">
        <v>36</v>
      </c>
      <c r="C16" s="291">
        <f>'PP Unit'!D687</f>
        <v>0</v>
      </c>
      <c r="D16" s="53"/>
      <c r="E16" s="54"/>
      <c r="F16" s="54"/>
      <c r="G16" s="54"/>
      <c r="H16" s="54"/>
      <c r="I16" s="55"/>
      <c r="J16" s="5"/>
      <c r="K16" s="6"/>
      <c r="L16" s="6"/>
      <c r="M16" s="6"/>
      <c r="N16" s="6"/>
      <c r="O16" s="6"/>
      <c r="P16" s="6"/>
      <c r="Q16" s="6"/>
      <c r="R16" s="6"/>
      <c r="S16" s="6"/>
      <c r="T16" s="6"/>
      <c r="U16" s="6"/>
      <c r="V16" s="6"/>
      <c r="W16" s="6"/>
      <c r="X16" s="6"/>
      <c r="Y16" s="6"/>
      <c r="Z16" s="6"/>
    </row>
    <row r="17" ht="33.0" customHeight="1">
      <c r="A17" s="58"/>
      <c r="B17" s="3"/>
      <c r="C17" s="3"/>
      <c r="D17" s="3"/>
      <c r="E17" s="3"/>
      <c r="F17" s="3"/>
      <c r="G17" s="3"/>
      <c r="H17" s="3"/>
      <c r="I17" s="4"/>
      <c r="J17" s="5"/>
      <c r="K17" s="6"/>
      <c r="L17" s="6"/>
      <c r="M17" s="6"/>
      <c r="N17" s="6"/>
      <c r="O17" s="6"/>
      <c r="P17" s="6"/>
      <c r="Q17" s="6"/>
      <c r="R17" s="6"/>
      <c r="S17" s="6"/>
      <c r="T17" s="6"/>
      <c r="U17" s="6"/>
      <c r="V17" s="6"/>
      <c r="W17" s="6"/>
      <c r="X17" s="6"/>
      <c r="Y17" s="6"/>
      <c r="Z17" s="6"/>
    </row>
    <row r="18" ht="33.0" customHeight="1">
      <c r="A18" s="60"/>
      <c r="B18" s="51" t="s">
        <v>37</v>
      </c>
      <c r="C18" s="3"/>
      <c r="D18" s="3"/>
      <c r="E18" s="3"/>
      <c r="F18" s="3"/>
      <c r="G18" s="3"/>
      <c r="H18" s="3"/>
      <c r="I18" s="4"/>
      <c r="J18" s="5"/>
      <c r="K18" s="6"/>
      <c r="L18" s="6"/>
      <c r="M18" s="6"/>
      <c r="N18" s="6"/>
      <c r="O18" s="6"/>
      <c r="P18" s="6"/>
      <c r="Q18" s="6"/>
      <c r="R18" s="6"/>
      <c r="S18" s="6"/>
      <c r="T18" s="6"/>
      <c r="U18" s="6"/>
      <c r="V18" s="6"/>
      <c r="W18" s="6"/>
      <c r="X18" s="6"/>
      <c r="Y18" s="6"/>
      <c r="Z18" s="6"/>
    </row>
    <row r="19" ht="33.0" customHeight="1">
      <c r="A19" s="23">
        <v>1.0</v>
      </c>
      <c r="B19" s="59"/>
      <c r="C19" s="3"/>
      <c r="D19" s="3"/>
      <c r="E19" s="3"/>
      <c r="F19" s="3"/>
      <c r="G19" s="3"/>
      <c r="H19" s="3"/>
      <c r="I19" s="4"/>
      <c r="J19" s="5"/>
      <c r="K19" s="6"/>
      <c r="L19" s="6"/>
      <c r="M19" s="6"/>
      <c r="N19" s="6"/>
      <c r="O19" s="6"/>
      <c r="P19" s="6"/>
      <c r="Q19" s="6"/>
      <c r="R19" s="6"/>
      <c r="S19" s="6"/>
      <c r="T19" s="6"/>
      <c r="U19" s="6"/>
      <c r="V19" s="6"/>
      <c r="W19" s="6"/>
      <c r="X19" s="6"/>
      <c r="Y19" s="6"/>
      <c r="Z19" s="6"/>
    </row>
    <row r="20" ht="33.0" customHeight="1">
      <c r="A20" s="23">
        <v>2.0</v>
      </c>
      <c r="B20" s="59"/>
      <c r="C20" s="3"/>
      <c r="D20" s="3"/>
      <c r="E20" s="3"/>
      <c r="F20" s="3"/>
      <c r="G20" s="3"/>
      <c r="H20" s="3"/>
      <c r="I20" s="4"/>
      <c r="J20" s="5"/>
      <c r="K20" s="6"/>
      <c r="L20" s="6"/>
      <c r="M20" s="6"/>
      <c r="N20" s="6"/>
      <c r="O20" s="6"/>
      <c r="P20" s="6"/>
      <c r="Q20" s="6"/>
      <c r="R20" s="6"/>
      <c r="S20" s="6"/>
      <c r="T20" s="6"/>
      <c r="U20" s="6"/>
      <c r="V20" s="6"/>
      <c r="W20" s="6"/>
      <c r="X20" s="6"/>
      <c r="Y20" s="6"/>
      <c r="Z20" s="6"/>
    </row>
    <row r="21" ht="33.0" customHeight="1">
      <c r="A21" s="23">
        <v>3.0</v>
      </c>
      <c r="B21" s="59"/>
      <c r="C21" s="3"/>
      <c r="D21" s="3"/>
      <c r="E21" s="3"/>
      <c r="F21" s="3"/>
      <c r="G21" s="3"/>
      <c r="H21" s="3"/>
      <c r="I21" s="4"/>
      <c r="J21" s="5"/>
      <c r="K21" s="6"/>
      <c r="L21" s="6"/>
      <c r="M21" s="6"/>
      <c r="N21" s="6"/>
      <c r="O21" s="6"/>
      <c r="P21" s="6"/>
      <c r="Q21" s="6"/>
      <c r="R21" s="6"/>
      <c r="S21" s="6"/>
      <c r="T21" s="6"/>
      <c r="U21" s="6"/>
      <c r="V21" s="6"/>
      <c r="W21" s="6"/>
      <c r="X21" s="6"/>
      <c r="Y21" s="6"/>
      <c r="Z21" s="6"/>
    </row>
    <row r="22" ht="33.0" customHeight="1">
      <c r="A22" s="23">
        <v>4.0</v>
      </c>
      <c r="B22" s="59"/>
      <c r="C22" s="3"/>
      <c r="D22" s="3"/>
      <c r="E22" s="3"/>
      <c r="F22" s="3"/>
      <c r="G22" s="3"/>
      <c r="H22" s="3"/>
      <c r="I22" s="4"/>
      <c r="J22" s="5"/>
      <c r="K22" s="6"/>
      <c r="L22" s="6"/>
      <c r="M22" s="6"/>
      <c r="N22" s="6"/>
      <c r="O22" s="6"/>
      <c r="P22" s="6"/>
      <c r="Q22" s="6"/>
      <c r="R22" s="6"/>
      <c r="S22" s="6"/>
      <c r="T22" s="6"/>
      <c r="U22" s="6"/>
      <c r="V22" s="6"/>
      <c r="W22" s="6"/>
      <c r="X22" s="6"/>
      <c r="Y22" s="6"/>
      <c r="Z22" s="6"/>
    </row>
    <row r="23" ht="33.0" customHeight="1">
      <c r="A23" s="23">
        <v>5.0</v>
      </c>
      <c r="B23" s="59"/>
      <c r="C23" s="3"/>
      <c r="D23" s="3"/>
      <c r="E23" s="3"/>
      <c r="F23" s="3"/>
      <c r="G23" s="3"/>
      <c r="H23" s="3"/>
      <c r="I23" s="4"/>
      <c r="J23" s="5"/>
      <c r="K23" s="6"/>
      <c r="L23" s="6"/>
      <c r="M23" s="6"/>
      <c r="N23" s="6"/>
      <c r="O23" s="6"/>
      <c r="P23" s="6"/>
      <c r="Q23" s="6"/>
      <c r="R23" s="6"/>
      <c r="S23" s="6"/>
      <c r="T23" s="6"/>
      <c r="U23" s="6"/>
      <c r="V23" s="6"/>
      <c r="W23" s="6"/>
      <c r="X23" s="6"/>
      <c r="Y23" s="6"/>
      <c r="Z23" s="6"/>
    </row>
    <row r="24" ht="33.0" customHeight="1">
      <c r="A24" s="60"/>
      <c r="B24" s="51" t="s">
        <v>39</v>
      </c>
      <c r="C24" s="3"/>
      <c r="D24" s="3"/>
      <c r="E24" s="3"/>
      <c r="F24" s="3"/>
      <c r="G24" s="3"/>
      <c r="H24" s="3"/>
      <c r="I24" s="4"/>
      <c r="J24" s="5"/>
      <c r="K24" s="6"/>
      <c r="L24" s="6"/>
      <c r="M24" s="6"/>
      <c r="N24" s="6"/>
      <c r="O24" s="6"/>
      <c r="P24" s="6"/>
      <c r="Q24" s="6"/>
      <c r="R24" s="6"/>
      <c r="S24" s="6"/>
      <c r="T24" s="6"/>
      <c r="U24" s="6"/>
      <c r="V24" s="6"/>
      <c r="W24" s="6"/>
      <c r="X24" s="6"/>
      <c r="Y24" s="6"/>
      <c r="Z24" s="6"/>
    </row>
    <row r="25" ht="33.0" customHeight="1">
      <c r="A25" s="23">
        <v>1.0</v>
      </c>
      <c r="B25" s="59"/>
      <c r="C25" s="3"/>
      <c r="D25" s="3"/>
      <c r="E25" s="3"/>
      <c r="F25" s="3"/>
      <c r="G25" s="3"/>
      <c r="H25" s="3"/>
      <c r="I25" s="4"/>
      <c r="J25" s="5"/>
      <c r="K25" s="6"/>
      <c r="L25" s="6"/>
      <c r="M25" s="6"/>
      <c r="N25" s="6"/>
      <c r="O25" s="6"/>
      <c r="P25" s="6"/>
      <c r="Q25" s="6"/>
      <c r="R25" s="6"/>
      <c r="S25" s="6"/>
      <c r="T25" s="6"/>
      <c r="U25" s="6"/>
      <c r="V25" s="6"/>
      <c r="W25" s="6"/>
      <c r="X25" s="6"/>
      <c r="Y25" s="6"/>
      <c r="Z25" s="6"/>
    </row>
    <row r="26" ht="33.0" customHeight="1">
      <c r="A26" s="23">
        <v>2.0</v>
      </c>
      <c r="B26" s="59"/>
      <c r="C26" s="3"/>
      <c r="D26" s="3"/>
      <c r="E26" s="3"/>
      <c r="F26" s="3"/>
      <c r="G26" s="3"/>
      <c r="H26" s="3"/>
      <c r="I26" s="4"/>
      <c r="J26" s="5"/>
      <c r="K26" s="6"/>
      <c r="L26" s="6"/>
      <c r="M26" s="6"/>
      <c r="N26" s="6"/>
      <c r="O26" s="6"/>
      <c r="P26" s="6"/>
      <c r="Q26" s="6"/>
      <c r="R26" s="6"/>
      <c r="S26" s="6"/>
      <c r="T26" s="6"/>
      <c r="U26" s="6"/>
      <c r="V26" s="6"/>
      <c r="W26" s="6"/>
      <c r="X26" s="6"/>
      <c r="Y26" s="6"/>
      <c r="Z26" s="6"/>
    </row>
    <row r="27" ht="33.0" customHeight="1">
      <c r="A27" s="23">
        <v>3.0</v>
      </c>
      <c r="B27" s="59"/>
      <c r="C27" s="3"/>
      <c r="D27" s="3"/>
      <c r="E27" s="3"/>
      <c r="F27" s="3"/>
      <c r="G27" s="3"/>
      <c r="H27" s="3"/>
      <c r="I27" s="4"/>
      <c r="J27" s="5"/>
      <c r="K27" s="6"/>
      <c r="L27" s="6"/>
      <c r="M27" s="6"/>
      <c r="N27" s="6"/>
      <c r="O27" s="6"/>
      <c r="P27" s="6"/>
      <c r="Q27" s="6"/>
      <c r="R27" s="6"/>
      <c r="S27" s="6"/>
      <c r="T27" s="6"/>
      <c r="U27" s="6"/>
      <c r="V27" s="6"/>
      <c r="W27" s="6"/>
      <c r="X27" s="6"/>
      <c r="Y27" s="6"/>
      <c r="Z27" s="6"/>
    </row>
    <row r="28" ht="33.0" customHeight="1">
      <c r="A28" s="23">
        <v>4.0</v>
      </c>
      <c r="B28" s="59"/>
      <c r="C28" s="3"/>
      <c r="D28" s="3"/>
      <c r="E28" s="3"/>
      <c r="F28" s="3"/>
      <c r="G28" s="3"/>
      <c r="H28" s="3"/>
      <c r="I28" s="4"/>
      <c r="J28" s="5"/>
      <c r="K28" s="6"/>
      <c r="L28" s="6"/>
      <c r="M28" s="6"/>
      <c r="N28" s="6"/>
      <c r="O28" s="6"/>
      <c r="P28" s="6"/>
      <c r="Q28" s="6"/>
      <c r="R28" s="6"/>
      <c r="S28" s="6"/>
      <c r="T28" s="6"/>
      <c r="U28" s="6"/>
      <c r="V28" s="6"/>
      <c r="W28" s="6"/>
      <c r="X28" s="6"/>
      <c r="Y28" s="6"/>
      <c r="Z28" s="6"/>
    </row>
    <row r="29" ht="33.0" customHeight="1">
      <c r="A29" s="23">
        <v>5.0</v>
      </c>
      <c r="B29" s="59"/>
      <c r="C29" s="3"/>
      <c r="D29" s="3"/>
      <c r="E29" s="3"/>
      <c r="F29" s="3"/>
      <c r="G29" s="3"/>
      <c r="H29" s="3"/>
      <c r="I29" s="4"/>
      <c r="J29" s="5"/>
      <c r="K29" s="6"/>
      <c r="L29" s="6"/>
      <c r="M29" s="6"/>
      <c r="N29" s="6"/>
      <c r="O29" s="6"/>
      <c r="P29" s="6"/>
      <c r="Q29" s="6"/>
      <c r="R29" s="6"/>
      <c r="S29" s="6"/>
      <c r="T29" s="6"/>
      <c r="U29" s="6"/>
      <c r="V29" s="6"/>
      <c r="W29" s="6"/>
      <c r="X29" s="6"/>
      <c r="Y29" s="6"/>
      <c r="Z29" s="6"/>
    </row>
    <row r="30" ht="33.0" customHeight="1">
      <c r="A30" s="60"/>
      <c r="B30" s="51" t="s">
        <v>40</v>
      </c>
      <c r="C30" s="3"/>
      <c r="D30" s="3"/>
      <c r="E30" s="3"/>
      <c r="F30" s="3"/>
      <c r="G30" s="3"/>
      <c r="H30" s="3"/>
      <c r="I30" s="4"/>
      <c r="J30" s="5"/>
      <c r="K30" s="6"/>
      <c r="L30" s="6"/>
      <c r="M30" s="6"/>
      <c r="N30" s="6"/>
      <c r="O30" s="6"/>
      <c r="P30" s="6"/>
      <c r="Q30" s="6"/>
      <c r="R30" s="6"/>
      <c r="S30" s="6"/>
      <c r="T30" s="6"/>
      <c r="U30" s="6"/>
      <c r="V30" s="6"/>
      <c r="W30" s="6"/>
      <c r="X30" s="6"/>
      <c r="Y30" s="6"/>
      <c r="Z30" s="6"/>
    </row>
    <row r="31" ht="33.0" customHeight="1">
      <c r="A31" s="23">
        <v>1.0</v>
      </c>
      <c r="B31" s="59"/>
      <c r="C31" s="3"/>
      <c r="D31" s="3"/>
      <c r="E31" s="3"/>
      <c r="F31" s="3"/>
      <c r="G31" s="3"/>
      <c r="H31" s="3"/>
      <c r="I31" s="4"/>
      <c r="J31" s="5"/>
      <c r="K31" s="6"/>
      <c r="L31" s="6"/>
      <c r="M31" s="6"/>
      <c r="N31" s="6"/>
      <c r="O31" s="6"/>
      <c r="P31" s="6"/>
      <c r="Q31" s="6"/>
      <c r="R31" s="6"/>
      <c r="S31" s="6"/>
      <c r="T31" s="6"/>
      <c r="U31" s="6"/>
      <c r="V31" s="6"/>
      <c r="W31" s="6"/>
      <c r="X31" s="6"/>
      <c r="Y31" s="6"/>
      <c r="Z31" s="6"/>
    </row>
    <row r="32" ht="33.0" customHeight="1">
      <c r="A32" s="23">
        <v>2.0</v>
      </c>
      <c r="B32" s="59"/>
      <c r="C32" s="3"/>
      <c r="D32" s="3"/>
      <c r="E32" s="3"/>
      <c r="F32" s="3"/>
      <c r="G32" s="3"/>
      <c r="H32" s="3"/>
      <c r="I32" s="4"/>
      <c r="J32" s="5"/>
      <c r="K32" s="6"/>
      <c r="L32" s="6"/>
      <c r="M32" s="6"/>
      <c r="N32" s="6"/>
      <c r="O32" s="6"/>
      <c r="P32" s="6"/>
      <c r="Q32" s="6"/>
      <c r="R32" s="6"/>
      <c r="S32" s="6"/>
      <c r="T32" s="6"/>
      <c r="U32" s="6"/>
      <c r="V32" s="6"/>
      <c r="W32" s="6"/>
      <c r="X32" s="6"/>
      <c r="Y32" s="6"/>
      <c r="Z32" s="6"/>
    </row>
    <row r="33" ht="33.0" customHeight="1">
      <c r="A33" s="23">
        <v>3.0</v>
      </c>
      <c r="B33" s="59"/>
      <c r="C33" s="3"/>
      <c r="D33" s="3"/>
      <c r="E33" s="3"/>
      <c r="F33" s="3"/>
      <c r="G33" s="3"/>
      <c r="H33" s="3"/>
      <c r="I33" s="4"/>
      <c r="J33" s="5"/>
      <c r="K33" s="6"/>
      <c r="L33" s="6"/>
      <c r="M33" s="6"/>
      <c r="N33" s="6"/>
      <c r="O33" s="6"/>
      <c r="P33" s="6"/>
      <c r="Q33" s="6"/>
      <c r="R33" s="6"/>
      <c r="S33" s="6"/>
      <c r="T33" s="6"/>
      <c r="U33" s="6"/>
      <c r="V33" s="6"/>
      <c r="W33" s="6"/>
      <c r="X33" s="6"/>
      <c r="Y33" s="6"/>
      <c r="Z33" s="6"/>
    </row>
    <row r="34" ht="33.0" customHeight="1">
      <c r="A34" s="23">
        <v>4.0</v>
      </c>
      <c r="B34" s="59"/>
      <c r="C34" s="3"/>
      <c r="D34" s="3"/>
      <c r="E34" s="3"/>
      <c r="F34" s="3"/>
      <c r="G34" s="3"/>
      <c r="H34" s="3"/>
      <c r="I34" s="4"/>
      <c r="J34" s="5"/>
      <c r="K34" s="6"/>
      <c r="L34" s="6"/>
      <c r="M34" s="6"/>
      <c r="N34" s="6"/>
      <c r="O34" s="6"/>
      <c r="P34" s="6"/>
      <c r="Q34" s="6"/>
      <c r="R34" s="6"/>
      <c r="S34" s="6"/>
      <c r="T34" s="6"/>
      <c r="U34" s="6"/>
      <c r="V34" s="6"/>
      <c r="W34" s="6"/>
      <c r="X34" s="6"/>
      <c r="Y34" s="6"/>
      <c r="Z34" s="6"/>
    </row>
    <row r="35" ht="33.0" customHeight="1">
      <c r="A35" s="23">
        <v>5.0</v>
      </c>
      <c r="B35" s="59"/>
      <c r="C35" s="3"/>
      <c r="D35" s="3"/>
      <c r="E35" s="3"/>
      <c r="F35" s="3"/>
      <c r="G35" s="3"/>
      <c r="H35" s="3"/>
      <c r="I35" s="4"/>
      <c r="J35" s="5"/>
      <c r="K35" s="6"/>
      <c r="L35" s="6"/>
      <c r="M35" s="6"/>
      <c r="N35" s="6"/>
      <c r="O35" s="6"/>
      <c r="P35" s="6"/>
      <c r="Q35" s="6"/>
      <c r="R35" s="6"/>
      <c r="S35" s="6"/>
      <c r="T35" s="6"/>
      <c r="U35" s="6"/>
      <c r="V35" s="6"/>
      <c r="W35" s="6"/>
      <c r="X35" s="6"/>
      <c r="Y35" s="6"/>
      <c r="Z35" s="6"/>
    </row>
    <row r="36" ht="33.0" customHeight="1">
      <c r="A36" s="60"/>
      <c r="B36" s="19" t="s">
        <v>41</v>
      </c>
      <c r="C36" s="3"/>
      <c r="D36" s="3"/>
      <c r="E36" s="3"/>
      <c r="F36" s="3"/>
      <c r="G36" s="3"/>
      <c r="H36" s="3"/>
      <c r="I36" s="4"/>
      <c r="J36" s="5"/>
      <c r="K36" s="6"/>
      <c r="L36" s="6"/>
      <c r="M36" s="6"/>
      <c r="N36" s="6"/>
      <c r="O36" s="6"/>
      <c r="P36" s="6"/>
      <c r="Q36" s="6"/>
      <c r="R36" s="6"/>
      <c r="S36" s="6"/>
      <c r="T36" s="6"/>
      <c r="U36" s="6"/>
      <c r="V36" s="6"/>
      <c r="W36" s="6"/>
      <c r="X36" s="6"/>
      <c r="Y36" s="6"/>
      <c r="Z36" s="6"/>
    </row>
    <row r="37" ht="33.0" customHeight="1">
      <c r="A37" s="60"/>
      <c r="B37" s="19" t="s">
        <v>42</v>
      </c>
      <c r="C37" s="3"/>
      <c r="D37" s="3"/>
      <c r="E37" s="3"/>
      <c r="F37" s="3"/>
      <c r="G37" s="3"/>
      <c r="H37" s="3"/>
      <c r="I37" s="4"/>
      <c r="J37" s="5"/>
      <c r="K37" s="6"/>
      <c r="L37" s="6"/>
      <c r="M37" s="6"/>
      <c r="N37" s="6"/>
      <c r="O37" s="6"/>
      <c r="P37" s="6"/>
      <c r="Q37" s="6"/>
      <c r="R37" s="6"/>
      <c r="S37" s="6"/>
      <c r="T37" s="6"/>
      <c r="U37" s="6"/>
      <c r="V37" s="6"/>
      <c r="W37" s="6"/>
      <c r="X37" s="6"/>
      <c r="Y37" s="6"/>
      <c r="Z37" s="6"/>
    </row>
    <row r="38" ht="33.0" customHeight="1">
      <c r="A38" s="69"/>
      <c r="B38" s="43"/>
      <c r="C38" s="43"/>
      <c r="D38" s="43"/>
      <c r="E38" s="43"/>
      <c r="F38" s="43"/>
      <c r="G38" s="43"/>
      <c r="H38" s="43"/>
      <c r="I38" s="45"/>
      <c r="J38" s="5"/>
      <c r="K38" s="6"/>
      <c r="L38" s="6"/>
      <c r="M38" s="6"/>
      <c r="N38" s="6"/>
      <c r="O38" s="6"/>
      <c r="P38" s="6"/>
      <c r="Q38" s="6"/>
      <c r="R38" s="6"/>
      <c r="S38" s="6"/>
      <c r="T38" s="6"/>
      <c r="U38" s="6"/>
      <c r="V38" s="6"/>
      <c r="W38" s="6"/>
      <c r="X38" s="6"/>
      <c r="Y38" s="6"/>
      <c r="Z38" s="6"/>
    </row>
    <row r="39" ht="33.0" customHeight="1">
      <c r="A39" s="48"/>
      <c r="I39" s="50"/>
      <c r="J39" s="5"/>
      <c r="K39" s="6"/>
      <c r="L39" s="6"/>
      <c r="M39" s="6"/>
      <c r="N39" s="6"/>
      <c r="O39" s="6"/>
      <c r="P39" s="6"/>
      <c r="Q39" s="6"/>
      <c r="R39" s="6"/>
      <c r="S39" s="6"/>
      <c r="T39" s="6"/>
      <c r="U39" s="6"/>
      <c r="V39" s="6"/>
      <c r="W39" s="6"/>
      <c r="X39" s="6"/>
      <c r="Y39" s="6"/>
      <c r="Z39" s="6"/>
    </row>
    <row r="40" ht="33.0" customHeight="1">
      <c r="A40" s="53"/>
      <c r="B40" s="54"/>
      <c r="C40" s="54"/>
      <c r="D40" s="54"/>
      <c r="E40" s="54"/>
      <c r="F40" s="54"/>
      <c r="G40" s="54"/>
      <c r="H40" s="54"/>
      <c r="I40" s="55"/>
      <c r="J40" s="5"/>
      <c r="K40" s="6"/>
      <c r="L40" s="6"/>
      <c r="M40" s="6"/>
      <c r="N40" s="6"/>
      <c r="O40" s="6"/>
      <c r="P40" s="6"/>
      <c r="Q40" s="6"/>
      <c r="R40" s="6"/>
      <c r="S40" s="6"/>
      <c r="T40" s="6"/>
      <c r="U40" s="6"/>
      <c r="V40" s="6"/>
      <c r="W40" s="6"/>
      <c r="X40" s="6"/>
      <c r="Y40" s="6"/>
      <c r="Z40" s="6"/>
    </row>
    <row r="41" ht="26.25" customHeight="1">
      <c r="A41" s="398" t="s">
        <v>3715</v>
      </c>
      <c r="B41" s="3"/>
      <c r="C41" s="3"/>
      <c r="D41" s="3"/>
      <c r="E41" s="3"/>
      <c r="F41" s="3"/>
      <c r="G41" s="4"/>
      <c r="H41" s="78"/>
      <c r="I41" s="78"/>
      <c r="J41" s="5"/>
      <c r="K41" s="6"/>
      <c r="L41" s="6"/>
      <c r="M41" s="6"/>
      <c r="N41" s="6"/>
      <c r="O41" s="6"/>
      <c r="P41" s="6"/>
      <c r="Q41" s="6"/>
      <c r="R41" s="6"/>
      <c r="S41" s="6"/>
      <c r="T41" s="6"/>
      <c r="U41" s="6"/>
      <c r="V41" s="6"/>
      <c r="W41" s="6"/>
      <c r="X41" s="6"/>
      <c r="Y41" s="6"/>
      <c r="Z41" s="6"/>
    </row>
    <row r="42" ht="45.0" customHeight="1">
      <c r="A42" s="306" t="s">
        <v>49</v>
      </c>
      <c r="B42" s="293" t="s">
        <v>2832</v>
      </c>
      <c r="C42" s="294" t="s">
        <v>56</v>
      </c>
      <c r="D42" s="294" t="s">
        <v>47</v>
      </c>
      <c r="E42" s="295" t="s">
        <v>48</v>
      </c>
      <c r="F42" s="294" t="s">
        <v>50</v>
      </c>
      <c r="G42" s="306" t="s">
        <v>51</v>
      </c>
      <c r="H42" s="78"/>
      <c r="I42" s="78"/>
      <c r="J42" s="5"/>
      <c r="K42" s="6"/>
      <c r="L42" s="6"/>
      <c r="M42" s="6"/>
      <c r="N42" s="6"/>
      <c r="O42" s="6"/>
      <c r="P42" s="6"/>
      <c r="Q42" s="6"/>
      <c r="R42" s="6"/>
      <c r="S42" s="6"/>
      <c r="T42" s="6"/>
      <c r="U42" s="6"/>
      <c r="V42" s="6"/>
      <c r="W42" s="6"/>
      <c r="X42" s="6"/>
      <c r="Y42" s="6"/>
      <c r="Z42" s="6"/>
    </row>
    <row r="43" ht="21.0" customHeight="1">
      <c r="A43" s="257"/>
      <c r="B43" s="105" t="s">
        <v>55</v>
      </c>
      <c r="C43" s="3"/>
      <c r="D43" s="3"/>
      <c r="E43" s="3"/>
      <c r="F43" s="3"/>
      <c r="G43" s="4"/>
      <c r="H43" s="78">
        <f t="shared" ref="H43:I43" si="1">H44+H64+H76</f>
        <v>23</v>
      </c>
      <c r="I43" s="78">
        <f t="shared" si="1"/>
        <v>26</v>
      </c>
      <c r="J43" s="5"/>
      <c r="K43" s="6"/>
      <c r="L43" s="6"/>
      <c r="M43" s="6"/>
      <c r="N43" s="6"/>
      <c r="O43" s="6"/>
      <c r="P43" s="6"/>
      <c r="Q43" s="6"/>
      <c r="R43" s="6"/>
      <c r="S43" s="6"/>
      <c r="T43" s="6"/>
      <c r="U43" s="6"/>
      <c r="V43" s="6"/>
      <c r="W43" s="6"/>
      <c r="X43" s="6"/>
      <c r="Y43" s="6"/>
      <c r="Z43" s="6"/>
    </row>
    <row r="44" ht="39.75" customHeight="1">
      <c r="A44" s="96" t="s">
        <v>58</v>
      </c>
      <c r="B44" s="99" t="s">
        <v>59</v>
      </c>
      <c r="C44" s="3"/>
      <c r="D44" s="3"/>
      <c r="E44" s="3"/>
      <c r="F44" s="3"/>
      <c r="G44" s="4"/>
      <c r="H44" s="78">
        <f>SUM(D58:D59)</f>
        <v>2</v>
      </c>
      <c r="I44" s="78">
        <f>COUNT(D58:D59)*2</f>
        <v>4</v>
      </c>
      <c r="J44" s="5"/>
      <c r="K44" s="6"/>
      <c r="L44" s="6"/>
      <c r="M44" s="6"/>
      <c r="N44" s="6"/>
      <c r="O44" s="6"/>
      <c r="P44" s="6"/>
      <c r="Q44" s="6"/>
      <c r="R44" s="6"/>
      <c r="S44" s="6"/>
      <c r="T44" s="6"/>
      <c r="U44" s="6"/>
      <c r="V44" s="6"/>
      <c r="W44" s="6"/>
      <c r="X44" s="6"/>
      <c r="Y44" s="6"/>
      <c r="Z44" s="6"/>
    </row>
    <row r="45" ht="31.5" hidden="1" customHeight="1">
      <c r="A45" s="120" t="s">
        <v>61</v>
      </c>
      <c r="B45" s="106" t="s">
        <v>62</v>
      </c>
      <c r="C45" s="108"/>
      <c r="D45" s="108"/>
      <c r="E45" s="113"/>
      <c r="F45" s="108"/>
      <c r="G45" s="108"/>
      <c r="H45" s="78"/>
      <c r="I45" s="78"/>
      <c r="J45" s="5"/>
      <c r="K45" s="6"/>
      <c r="L45" s="6"/>
      <c r="M45" s="6"/>
      <c r="N45" s="6"/>
      <c r="O45" s="6"/>
      <c r="P45" s="6"/>
      <c r="Q45" s="6"/>
      <c r="R45" s="6"/>
      <c r="S45" s="6"/>
      <c r="T45" s="6"/>
      <c r="U45" s="6"/>
      <c r="V45" s="6"/>
      <c r="W45" s="6"/>
      <c r="X45" s="6"/>
      <c r="Y45" s="6"/>
      <c r="Z45" s="6"/>
    </row>
    <row r="46" ht="31.5" hidden="1" customHeight="1">
      <c r="A46" s="120" t="s">
        <v>69</v>
      </c>
      <c r="B46" s="106" t="s">
        <v>70</v>
      </c>
      <c r="C46" s="108"/>
      <c r="D46" s="108"/>
      <c r="E46" s="113"/>
      <c r="F46" s="108"/>
      <c r="G46" s="108"/>
      <c r="H46" s="78"/>
      <c r="I46" s="78"/>
      <c r="J46" s="5"/>
      <c r="K46" s="6"/>
      <c r="L46" s="6"/>
      <c r="M46" s="6"/>
      <c r="N46" s="6"/>
      <c r="O46" s="6"/>
      <c r="P46" s="6"/>
      <c r="Q46" s="6"/>
      <c r="R46" s="6"/>
      <c r="S46" s="6"/>
      <c r="T46" s="6"/>
      <c r="U46" s="6"/>
      <c r="V46" s="6"/>
      <c r="W46" s="6"/>
      <c r="X46" s="6"/>
      <c r="Y46" s="6"/>
      <c r="Z46" s="6"/>
    </row>
    <row r="47" ht="47.25" hidden="1" customHeight="1">
      <c r="A47" s="120" t="s">
        <v>73</v>
      </c>
      <c r="B47" s="106" t="s">
        <v>75</v>
      </c>
      <c r="C47" s="108"/>
      <c r="D47" s="108"/>
      <c r="E47" s="113"/>
      <c r="F47" s="108"/>
      <c r="G47" s="108"/>
      <c r="H47" s="78"/>
      <c r="I47" s="78"/>
      <c r="J47" s="5"/>
      <c r="K47" s="6"/>
      <c r="L47" s="6"/>
      <c r="M47" s="6"/>
      <c r="N47" s="6"/>
      <c r="O47" s="6"/>
      <c r="P47" s="6"/>
      <c r="Q47" s="6"/>
      <c r="R47" s="6"/>
      <c r="S47" s="6"/>
      <c r="T47" s="6"/>
      <c r="U47" s="6"/>
      <c r="V47" s="6"/>
      <c r="W47" s="6"/>
      <c r="X47" s="6"/>
      <c r="Y47" s="6"/>
      <c r="Z47" s="6"/>
    </row>
    <row r="48" ht="31.5" hidden="1" customHeight="1">
      <c r="A48" s="120" t="s">
        <v>78</v>
      </c>
      <c r="B48" s="106" t="s">
        <v>79</v>
      </c>
      <c r="C48" s="108"/>
      <c r="D48" s="108"/>
      <c r="E48" s="113"/>
      <c r="F48" s="108"/>
      <c r="G48" s="108"/>
      <c r="H48" s="78"/>
      <c r="I48" s="78"/>
      <c r="J48" s="5"/>
      <c r="K48" s="6"/>
      <c r="L48" s="6"/>
      <c r="M48" s="6"/>
      <c r="N48" s="6"/>
      <c r="O48" s="6"/>
      <c r="P48" s="6"/>
      <c r="Q48" s="6"/>
      <c r="R48" s="6"/>
      <c r="S48" s="6"/>
      <c r="T48" s="6"/>
      <c r="U48" s="6"/>
      <c r="V48" s="6"/>
      <c r="W48" s="6"/>
      <c r="X48" s="6"/>
      <c r="Y48" s="6"/>
      <c r="Z48" s="6"/>
    </row>
    <row r="49" ht="31.5" hidden="1" customHeight="1">
      <c r="A49" s="120" t="s">
        <v>82</v>
      </c>
      <c r="B49" s="106" t="s">
        <v>83</v>
      </c>
      <c r="C49" s="108"/>
      <c r="D49" s="108"/>
      <c r="E49" s="113"/>
      <c r="F49" s="108"/>
      <c r="G49" s="108"/>
      <c r="H49" s="78"/>
      <c r="I49" s="78"/>
      <c r="J49" s="5"/>
      <c r="K49" s="6"/>
      <c r="L49" s="6"/>
      <c r="M49" s="6"/>
      <c r="N49" s="6"/>
      <c r="O49" s="6"/>
      <c r="P49" s="6"/>
      <c r="Q49" s="6"/>
      <c r="R49" s="6"/>
      <c r="S49" s="6"/>
      <c r="T49" s="6"/>
      <c r="U49" s="6"/>
      <c r="V49" s="6"/>
      <c r="W49" s="6"/>
      <c r="X49" s="6"/>
      <c r="Y49" s="6"/>
      <c r="Z49" s="6"/>
    </row>
    <row r="50" ht="31.5" hidden="1" customHeight="1">
      <c r="A50" s="120" t="s">
        <v>89</v>
      </c>
      <c r="B50" s="106" t="s">
        <v>91</v>
      </c>
      <c r="C50" s="108"/>
      <c r="D50" s="108"/>
      <c r="E50" s="113"/>
      <c r="F50" s="108"/>
      <c r="G50" s="108"/>
      <c r="H50" s="78"/>
      <c r="I50" s="78"/>
      <c r="J50" s="5"/>
      <c r="K50" s="6"/>
      <c r="L50" s="6"/>
      <c r="M50" s="6"/>
      <c r="N50" s="6"/>
      <c r="O50" s="6"/>
      <c r="P50" s="6"/>
      <c r="Q50" s="6"/>
      <c r="R50" s="6"/>
      <c r="S50" s="6"/>
      <c r="T50" s="6"/>
      <c r="U50" s="6"/>
      <c r="V50" s="6"/>
      <c r="W50" s="6"/>
      <c r="X50" s="6"/>
      <c r="Y50" s="6"/>
      <c r="Z50" s="6"/>
    </row>
    <row r="51" ht="31.5" hidden="1" customHeight="1">
      <c r="A51" s="120" t="s">
        <v>126</v>
      </c>
      <c r="B51" s="106" t="s">
        <v>110</v>
      </c>
      <c r="C51" s="108"/>
      <c r="D51" s="108"/>
      <c r="E51" s="113"/>
      <c r="F51" s="108"/>
      <c r="G51" s="108"/>
      <c r="H51" s="78"/>
      <c r="I51" s="78"/>
      <c r="J51" s="5"/>
      <c r="K51" s="6"/>
      <c r="L51" s="6"/>
      <c r="M51" s="6"/>
      <c r="N51" s="6"/>
      <c r="O51" s="6"/>
      <c r="P51" s="6"/>
      <c r="Q51" s="6"/>
      <c r="R51" s="6"/>
      <c r="S51" s="6"/>
      <c r="T51" s="6"/>
      <c r="U51" s="6"/>
      <c r="V51" s="6"/>
      <c r="W51" s="6"/>
      <c r="X51" s="6"/>
      <c r="Y51" s="6"/>
      <c r="Z51" s="6"/>
    </row>
    <row r="52" ht="31.5" hidden="1" customHeight="1">
      <c r="A52" s="120" t="s">
        <v>116</v>
      </c>
      <c r="B52" s="106" t="s">
        <v>117</v>
      </c>
      <c r="C52" s="108"/>
      <c r="D52" s="108"/>
      <c r="E52" s="113"/>
      <c r="F52" s="108"/>
      <c r="G52" s="108"/>
      <c r="H52" s="78"/>
      <c r="I52" s="78"/>
      <c r="J52" s="5"/>
      <c r="K52" s="6"/>
      <c r="L52" s="6"/>
      <c r="M52" s="6"/>
      <c r="N52" s="6"/>
      <c r="O52" s="6"/>
      <c r="P52" s="6"/>
      <c r="Q52" s="6"/>
      <c r="R52" s="6"/>
      <c r="S52" s="6"/>
      <c r="T52" s="6"/>
      <c r="U52" s="6"/>
      <c r="V52" s="6"/>
      <c r="W52" s="6"/>
      <c r="X52" s="6"/>
      <c r="Y52" s="6"/>
      <c r="Z52" s="6"/>
    </row>
    <row r="53" ht="31.5" hidden="1" customHeight="1">
      <c r="A53" s="120" t="s">
        <v>135</v>
      </c>
      <c r="B53" s="106" t="s">
        <v>119</v>
      </c>
      <c r="C53" s="108"/>
      <c r="D53" s="108"/>
      <c r="E53" s="113"/>
      <c r="F53" s="108"/>
      <c r="G53" s="108"/>
      <c r="H53" s="78"/>
      <c r="I53" s="78"/>
      <c r="J53" s="5"/>
      <c r="K53" s="6"/>
      <c r="L53" s="6"/>
      <c r="M53" s="6"/>
      <c r="N53" s="6"/>
      <c r="O53" s="6"/>
      <c r="P53" s="6"/>
      <c r="Q53" s="6"/>
      <c r="R53" s="6"/>
      <c r="S53" s="6"/>
      <c r="T53" s="6"/>
      <c r="U53" s="6"/>
      <c r="V53" s="6"/>
      <c r="W53" s="6"/>
      <c r="X53" s="6"/>
      <c r="Y53" s="6"/>
      <c r="Z53" s="6"/>
    </row>
    <row r="54" ht="31.5" hidden="1" customHeight="1">
      <c r="A54" s="120" t="s">
        <v>124</v>
      </c>
      <c r="B54" s="106" t="s">
        <v>125</v>
      </c>
      <c r="C54" s="108"/>
      <c r="D54" s="108"/>
      <c r="E54" s="113"/>
      <c r="F54" s="108"/>
      <c r="G54" s="108"/>
      <c r="H54" s="78"/>
      <c r="I54" s="78"/>
      <c r="J54" s="5"/>
      <c r="K54" s="6"/>
      <c r="L54" s="6"/>
      <c r="M54" s="6"/>
      <c r="N54" s="6"/>
      <c r="O54" s="6"/>
      <c r="P54" s="6"/>
      <c r="Q54" s="6"/>
      <c r="R54" s="6"/>
      <c r="S54" s="6"/>
      <c r="T54" s="6"/>
      <c r="U54" s="6"/>
      <c r="V54" s="6"/>
      <c r="W54" s="6"/>
      <c r="X54" s="6"/>
      <c r="Y54" s="6"/>
      <c r="Z54" s="6"/>
    </row>
    <row r="55" ht="31.5" hidden="1" customHeight="1">
      <c r="A55" s="120" t="s">
        <v>128</v>
      </c>
      <c r="B55" s="106" t="s">
        <v>129</v>
      </c>
      <c r="C55" s="108"/>
      <c r="D55" s="108"/>
      <c r="E55" s="113"/>
      <c r="F55" s="108"/>
      <c r="G55" s="108"/>
      <c r="H55" s="78"/>
      <c r="I55" s="78"/>
      <c r="J55" s="5"/>
      <c r="K55" s="6"/>
      <c r="L55" s="6"/>
      <c r="M55" s="6"/>
      <c r="N55" s="6"/>
      <c r="O55" s="6"/>
      <c r="P55" s="6"/>
      <c r="Q55" s="6"/>
      <c r="R55" s="6"/>
      <c r="S55" s="6"/>
      <c r="T55" s="6"/>
      <c r="U55" s="6"/>
      <c r="V55" s="6"/>
      <c r="W55" s="6"/>
      <c r="X55" s="6"/>
      <c r="Y55" s="6"/>
      <c r="Z55" s="6"/>
    </row>
    <row r="56" ht="31.5" hidden="1" customHeight="1">
      <c r="A56" s="120" t="s">
        <v>132</v>
      </c>
      <c r="B56" s="106" t="s">
        <v>133</v>
      </c>
      <c r="C56" s="108"/>
      <c r="D56" s="108"/>
      <c r="E56" s="113"/>
      <c r="F56" s="108"/>
      <c r="G56" s="108"/>
      <c r="H56" s="78"/>
      <c r="I56" s="78"/>
      <c r="J56" s="5"/>
      <c r="K56" s="6"/>
      <c r="L56" s="6"/>
      <c r="M56" s="6"/>
      <c r="N56" s="6"/>
      <c r="O56" s="6"/>
      <c r="P56" s="6"/>
      <c r="Q56" s="6"/>
      <c r="R56" s="6"/>
      <c r="S56" s="6"/>
      <c r="T56" s="6"/>
      <c r="U56" s="6"/>
      <c r="V56" s="6"/>
      <c r="W56" s="6"/>
      <c r="X56" s="6"/>
      <c r="Y56" s="6"/>
      <c r="Z56" s="6"/>
    </row>
    <row r="57" ht="31.5" hidden="1" customHeight="1">
      <c r="A57" s="120" t="s">
        <v>148</v>
      </c>
      <c r="B57" s="106" t="s">
        <v>138</v>
      </c>
      <c r="C57" s="108"/>
      <c r="D57" s="108"/>
      <c r="E57" s="113"/>
      <c r="F57" s="108"/>
      <c r="G57" s="108"/>
      <c r="H57" s="78"/>
      <c r="I57" s="78"/>
      <c r="J57" s="5"/>
      <c r="K57" s="6"/>
      <c r="L57" s="6"/>
      <c r="M57" s="6"/>
      <c r="N57" s="6"/>
      <c r="O57" s="6"/>
      <c r="P57" s="6"/>
      <c r="Q57" s="6"/>
      <c r="R57" s="6"/>
      <c r="S57" s="6"/>
      <c r="T57" s="6"/>
      <c r="U57" s="6"/>
      <c r="V57" s="6"/>
      <c r="W57" s="6"/>
      <c r="X57" s="6"/>
      <c r="Y57" s="6"/>
      <c r="Z57" s="6"/>
    </row>
    <row r="58" ht="45.0" customHeight="1">
      <c r="A58" s="104" t="s">
        <v>153</v>
      </c>
      <c r="B58" s="106" t="s">
        <v>150</v>
      </c>
      <c r="C58" s="110" t="s">
        <v>3740</v>
      </c>
      <c r="D58" s="108">
        <v>2.0</v>
      </c>
      <c r="E58" s="113" t="s">
        <v>158</v>
      </c>
      <c r="F58" s="108"/>
      <c r="G58" s="108"/>
      <c r="H58" s="78"/>
      <c r="I58" s="78"/>
      <c r="J58" s="5"/>
      <c r="K58" s="6"/>
      <c r="L58" s="6"/>
      <c r="M58" s="6"/>
      <c r="N58" s="6"/>
      <c r="O58" s="6"/>
      <c r="P58" s="6"/>
      <c r="Q58" s="6"/>
      <c r="R58" s="6"/>
      <c r="S58" s="6"/>
      <c r="T58" s="6"/>
      <c r="U58" s="6"/>
      <c r="V58" s="6"/>
      <c r="W58" s="6"/>
      <c r="X58" s="6"/>
      <c r="Y58" s="6"/>
      <c r="Z58" s="6"/>
    </row>
    <row r="59" ht="45.0" customHeight="1">
      <c r="A59" s="104"/>
      <c r="B59" s="106"/>
      <c r="C59" s="110" t="s">
        <v>3742</v>
      </c>
      <c r="D59" s="108">
        <v>0.0</v>
      </c>
      <c r="E59" s="113" t="s">
        <v>158</v>
      </c>
      <c r="F59" s="110" t="s">
        <v>3745</v>
      </c>
      <c r="G59" s="108"/>
      <c r="H59" s="78"/>
      <c r="I59" s="78"/>
      <c r="J59" s="5"/>
      <c r="K59" s="6"/>
      <c r="L59" s="6"/>
      <c r="M59" s="6"/>
      <c r="N59" s="6"/>
      <c r="O59" s="6"/>
      <c r="P59" s="6"/>
      <c r="Q59" s="6"/>
      <c r="R59" s="6"/>
      <c r="S59" s="6"/>
      <c r="T59" s="6"/>
      <c r="U59" s="6"/>
      <c r="V59" s="6"/>
      <c r="W59" s="6"/>
      <c r="X59" s="6"/>
      <c r="Y59" s="6"/>
      <c r="Z59" s="6"/>
    </row>
    <row r="60" ht="30.0" hidden="1" customHeight="1">
      <c r="A60" s="120" t="s">
        <v>155</v>
      </c>
      <c r="B60" s="106" t="s">
        <v>157</v>
      </c>
      <c r="C60" s="108"/>
      <c r="D60" s="108"/>
      <c r="E60" s="113"/>
      <c r="F60" s="108"/>
      <c r="G60" s="108"/>
      <c r="H60" s="78"/>
      <c r="I60" s="78"/>
      <c r="J60" s="5"/>
      <c r="K60" s="6"/>
      <c r="L60" s="6"/>
      <c r="M60" s="6"/>
      <c r="N60" s="6"/>
      <c r="O60" s="6"/>
      <c r="P60" s="6"/>
      <c r="Q60" s="6"/>
      <c r="R60" s="6"/>
      <c r="S60" s="6"/>
      <c r="T60" s="6"/>
      <c r="U60" s="6"/>
      <c r="V60" s="6"/>
      <c r="W60" s="6"/>
      <c r="X60" s="6"/>
      <c r="Y60" s="6"/>
      <c r="Z60" s="6"/>
    </row>
    <row r="61" ht="31.5" hidden="1" customHeight="1">
      <c r="A61" s="120" t="s">
        <v>170</v>
      </c>
      <c r="B61" s="106" t="s">
        <v>160</v>
      </c>
      <c r="C61" s="108"/>
      <c r="D61" s="108"/>
      <c r="E61" s="113"/>
      <c r="F61" s="108"/>
      <c r="G61" s="108"/>
      <c r="H61" s="78"/>
      <c r="I61" s="78"/>
      <c r="J61" s="5"/>
      <c r="K61" s="6"/>
      <c r="L61" s="6"/>
      <c r="M61" s="6"/>
      <c r="N61" s="6"/>
      <c r="O61" s="6"/>
      <c r="P61" s="6"/>
      <c r="Q61" s="6"/>
      <c r="R61" s="6"/>
      <c r="S61" s="6"/>
      <c r="T61" s="6"/>
      <c r="U61" s="6"/>
      <c r="V61" s="6"/>
      <c r="W61" s="6"/>
      <c r="X61" s="6"/>
      <c r="Y61" s="6"/>
      <c r="Z61" s="6"/>
    </row>
    <row r="62" ht="31.5" hidden="1" customHeight="1">
      <c r="A62" s="120" t="s">
        <v>164</v>
      </c>
      <c r="B62" s="106" t="s">
        <v>165</v>
      </c>
      <c r="C62" s="108"/>
      <c r="D62" s="108"/>
      <c r="E62" s="113"/>
      <c r="F62" s="108"/>
      <c r="G62" s="108"/>
      <c r="H62" s="78"/>
      <c r="I62" s="78"/>
      <c r="J62" s="5"/>
      <c r="K62" s="6"/>
      <c r="L62" s="6"/>
      <c r="M62" s="6"/>
      <c r="N62" s="6"/>
      <c r="O62" s="6"/>
      <c r="P62" s="6"/>
      <c r="Q62" s="6"/>
      <c r="R62" s="6"/>
      <c r="S62" s="6"/>
      <c r="T62" s="6"/>
      <c r="U62" s="6"/>
      <c r="V62" s="6"/>
      <c r="W62" s="6"/>
      <c r="X62" s="6"/>
      <c r="Y62" s="6"/>
      <c r="Z62" s="6"/>
    </row>
    <row r="63" ht="31.5" hidden="1" customHeight="1">
      <c r="A63" s="120" t="s">
        <v>168</v>
      </c>
      <c r="B63" s="106" t="s">
        <v>169</v>
      </c>
      <c r="C63" s="108"/>
      <c r="D63" s="108"/>
      <c r="E63" s="113"/>
      <c r="F63" s="108"/>
      <c r="G63" s="108"/>
      <c r="H63" s="78"/>
      <c r="I63" s="78"/>
      <c r="J63" s="5"/>
      <c r="K63" s="6"/>
      <c r="L63" s="6"/>
      <c r="M63" s="6"/>
      <c r="N63" s="6"/>
      <c r="O63" s="6"/>
      <c r="P63" s="6"/>
      <c r="Q63" s="6"/>
      <c r="R63" s="6"/>
      <c r="S63" s="6"/>
      <c r="T63" s="6"/>
      <c r="U63" s="6"/>
      <c r="V63" s="6"/>
      <c r="W63" s="6"/>
      <c r="X63" s="6"/>
      <c r="Y63" s="6"/>
      <c r="Z63" s="6"/>
    </row>
    <row r="64" ht="18.75" customHeight="1">
      <c r="A64" s="96" t="s">
        <v>171</v>
      </c>
      <c r="B64" s="99" t="s">
        <v>172</v>
      </c>
      <c r="C64" s="3"/>
      <c r="D64" s="3"/>
      <c r="E64" s="3"/>
      <c r="F64" s="3"/>
      <c r="G64" s="4"/>
      <c r="H64" s="78">
        <f>SUM(D65:D75)</f>
        <v>19</v>
      </c>
      <c r="I64" s="78">
        <f>COUNT(D65:D75)*2</f>
        <v>20</v>
      </c>
      <c r="J64" s="5"/>
      <c r="K64" s="6"/>
      <c r="L64" s="6"/>
      <c r="M64" s="6"/>
      <c r="N64" s="6"/>
      <c r="O64" s="6"/>
      <c r="P64" s="6"/>
      <c r="Q64" s="6"/>
      <c r="R64" s="6"/>
      <c r="S64" s="6"/>
      <c r="T64" s="6"/>
      <c r="U64" s="6"/>
      <c r="V64" s="6"/>
      <c r="W64" s="6"/>
      <c r="X64" s="6"/>
      <c r="Y64" s="6"/>
      <c r="Z64" s="6"/>
    </row>
    <row r="65" ht="31.5" customHeight="1">
      <c r="A65" s="104" t="s">
        <v>178</v>
      </c>
      <c r="B65" s="122" t="s">
        <v>179</v>
      </c>
      <c r="C65" s="134" t="s">
        <v>3752</v>
      </c>
      <c r="D65" s="108">
        <v>1.0</v>
      </c>
      <c r="E65" s="113" t="s">
        <v>114</v>
      </c>
      <c r="F65" s="134" t="s">
        <v>3753</v>
      </c>
      <c r="G65" s="108" t="s">
        <v>3754</v>
      </c>
      <c r="H65" s="78"/>
      <c r="I65" s="78"/>
      <c r="J65" s="5"/>
      <c r="K65" s="6"/>
      <c r="L65" s="6"/>
      <c r="M65" s="6"/>
      <c r="N65" s="6"/>
      <c r="O65" s="6"/>
      <c r="P65" s="6"/>
      <c r="Q65" s="6"/>
      <c r="R65" s="6"/>
      <c r="S65" s="6"/>
      <c r="T65" s="6"/>
      <c r="U65" s="6"/>
      <c r="V65" s="6"/>
      <c r="W65" s="6"/>
      <c r="X65" s="6"/>
      <c r="Y65" s="6"/>
      <c r="Z65" s="6"/>
    </row>
    <row r="66" ht="45.0" customHeight="1">
      <c r="A66" s="104"/>
      <c r="B66" s="122"/>
      <c r="C66" s="134" t="s">
        <v>3755</v>
      </c>
      <c r="D66" s="108">
        <v>2.0</v>
      </c>
      <c r="E66" s="113" t="s">
        <v>114</v>
      </c>
      <c r="F66" s="134" t="s">
        <v>3756</v>
      </c>
      <c r="G66" s="108"/>
      <c r="H66" s="78"/>
      <c r="I66" s="78"/>
      <c r="J66" s="5"/>
      <c r="K66" s="6"/>
      <c r="L66" s="6"/>
      <c r="M66" s="6"/>
      <c r="N66" s="6"/>
      <c r="O66" s="6"/>
      <c r="P66" s="6"/>
      <c r="Q66" s="6"/>
      <c r="R66" s="6"/>
      <c r="S66" s="6"/>
      <c r="T66" s="6"/>
      <c r="U66" s="6"/>
      <c r="V66" s="6"/>
      <c r="W66" s="6"/>
      <c r="X66" s="6"/>
      <c r="Y66" s="6"/>
      <c r="Z66" s="6"/>
    </row>
    <row r="67" ht="30.0" customHeight="1">
      <c r="A67" s="104"/>
      <c r="B67" s="122"/>
      <c r="C67" s="134" t="s">
        <v>3757</v>
      </c>
      <c r="D67" s="108">
        <v>2.0</v>
      </c>
      <c r="E67" s="113" t="s">
        <v>114</v>
      </c>
      <c r="F67" s="134" t="s">
        <v>3758</v>
      </c>
      <c r="G67" s="108"/>
      <c r="H67" s="78"/>
      <c r="I67" s="78"/>
      <c r="J67" s="5"/>
      <c r="K67" s="6"/>
      <c r="L67" s="6"/>
      <c r="M67" s="6"/>
      <c r="N67" s="6"/>
      <c r="O67" s="6"/>
      <c r="P67" s="6"/>
      <c r="Q67" s="6"/>
      <c r="R67" s="6"/>
      <c r="S67" s="6"/>
      <c r="T67" s="6"/>
      <c r="U67" s="6"/>
      <c r="V67" s="6"/>
      <c r="W67" s="6"/>
      <c r="X67" s="6"/>
      <c r="Y67" s="6"/>
      <c r="Z67" s="6"/>
    </row>
    <row r="68" ht="30.0" customHeight="1">
      <c r="A68" s="104"/>
      <c r="B68" s="122"/>
      <c r="C68" s="134" t="s">
        <v>197</v>
      </c>
      <c r="D68" s="108">
        <v>2.0</v>
      </c>
      <c r="E68" s="113" t="s">
        <v>114</v>
      </c>
      <c r="F68" s="110" t="s">
        <v>3759</v>
      </c>
      <c r="G68" s="108"/>
      <c r="H68" s="78"/>
      <c r="I68" s="78"/>
      <c r="J68" s="5"/>
      <c r="K68" s="6"/>
      <c r="L68" s="6"/>
      <c r="M68" s="6"/>
      <c r="N68" s="6"/>
      <c r="O68" s="6"/>
      <c r="P68" s="6"/>
      <c r="Q68" s="6"/>
      <c r="R68" s="6"/>
      <c r="S68" s="6"/>
      <c r="T68" s="6"/>
      <c r="U68" s="6"/>
      <c r="V68" s="6"/>
      <c r="W68" s="6"/>
      <c r="X68" s="6"/>
      <c r="Y68" s="6"/>
      <c r="Z68" s="6"/>
    </row>
    <row r="69" ht="45.0" customHeight="1">
      <c r="A69" s="104"/>
      <c r="B69" s="122"/>
      <c r="C69" s="134" t="s">
        <v>3760</v>
      </c>
      <c r="D69" s="108">
        <v>2.0</v>
      </c>
      <c r="E69" s="113" t="s">
        <v>114</v>
      </c>
      <c r="F69" s="134" t="s">
        <v>3761</v>
      </c>
      <c r="G69" s="108"/>
      <c r="H69" s="78"/>
      <c r="I69" s="78"/>
      <c r="J69" s="5"/>
      <c r="K69" s="6"/>
      <c r="L69" s="6"/>
      <c r="M69" s="6"/>
      <c r="N69" s="6"/>
      <c r="O69" s="6"/>
      <c r="P69" s="6"/>
      <c r="Q69" s="6"/>
      <c r="R69" s="6"/>
      <c r="S69" s="6"/>
      <c r="T69" s="6"/>
      <c r="U69" s="6"/>
      <c r="V69" s="6"/>
      <c r="W69" s="6"/>
      <c r="X69" s="6"/>
      <c r="Y69" s="6"/>
      <c r="Z69" s="6"/>
    </row>
    <row r="70" ht="45.0" customHeight="1">
      <c r="A70" s="104"/>
      <c r="B70" s="122"/>
      <c r="C70" s="134" t="s">
        <v>3762</v>
      </c>
      <c r="D70" s="108">
        <v>2.0</v>
      </c>
      <c r="E70" s="113" t="s">
        <v>114</v>
      </c>
      <c r="F70" s="108"/>
      <c r="G70" s="108"/>
      <c r="H70" s="78"/>
      <c r="I70" s="78"/>
      <c r="J70" s="5"/>
      <c r="K70" s="6"/>
      <c r="L70" s="6"/>
      <c r="M70" s="6"/>
      <c r="N70" s="6"/>
      <c r="O70" s="6"/>
      <c r="P70" s="6"/>
      <c r="Q70" s="6"/>
      <c r="R70" s="6"/>
      <c r="S70" s="6"/>
      <c r="T70" s="6"/>
      <c r="U70" s="6"/>
      <c r="V70" s="6"/>
      <c r="W70" s="6"/>
      <c r="X70" s="6"/>
      <c r="Y70" s="6"/>
      <c r="Z70" s="6"/>
    </row>
    <row r="71" ht="30.0" customHeight="1">
      <c r="A71" s="104"/>
      <c r="B71" s="122"/>
      <c r="C71" s="134" t="s">
        <v>3763</v>
      </c>
      <c r="D71" s="108">
        <v>2.0</v>
      </c>
      <c r="E71" s="113" t="s">
        <v>114</v>
      </c>
      <c r="F71" s="110" t="s">
        <v>3764</v>
      </c>
      <c r="G71" s="108"/>
      <c r="H71" s="78"/>
      <c r="I71" s="78"/>
      <c r="J71" s="5"/>
      <c r="K71" s="6"/>
      <c r="L71" s="6"/>
      <c r="M71" s="6"/>
      <c r="N71" s="6"/>
      <c r="O71" s="6"/>
      <c r="P71" s="6"/>
      <c r="Q71" s="6"/>
      <c r="R71" s="6"/>
      <c r="S71" s="6"/>
      <c r="T71" s="6"/>
      <c r="U71" s="6"/>
      <c r="V71" s="6"/>
      <c r="W71" s="6"/>
      <c r="X71" s="6"/>
      <c r="Y71" s="6"/>
      <c r="Z71" s="6"/>
    </row>
    <row r="72" ht="45.0" customHeight="1">
      <c r="A72" s="104" t="s">
        <v>180</v>
      </c>
      <c r="B72" s="122" t="s">
        <v>181</v>
      </c>
      <c r="C72" s="110" t="s">
        <v>3765</v>
      </c>
      <c r="D72" s="108">
        <v>2.0</v>
      </c>
      <c r="E72" s="113" t="s">
        <v>114</v>
      </c>
      <c r="F72" s="108"/>
      <c r="G72" s="108"/>
      <c r="H72" s="78"/>
      <c r="I72" s="78"/>
      <c r="J72" s="5"/>
      <c r="K72" s="6"/>
      <c r="L72" s="6"/>
      <c r="M72" s="6"/>
      <c r="N72" s="6"/>
      <c r="O72" s="6"/>
      <c r="P72" s="6"/>
      <c r="Q72" s="6"/>
      <c r="R72" s="6"/>
      <c r="S72" s="6"/>
      <c r="T72" s="6"/>
      <c r="U72" s="6"/>
      <c r="V72" s="6"/>
      <c r="W72" s="6"/>
      <c r="X72" s="6"/>
      <c r="Y72" s="6"/>
      <c r="Z72" s="6"/>
    </row>
    <row r="73" ht="31.5" hidden="1" customHeight="1">
      <c r="A73" s="120" t="s">
        <v>186</v>
      </c>
      <c r="B73" s="122" t="s">
        <v>187</v>
      </c>
      <c r="C73" s="108"/>
      <c r="D73" s="108"/>
      <c r="E73" s="113"/>
      <c r="F73" s="108"/>
      <c r="G73" s="108"/>
      <c r="H73" s="78"/>
      <c r="I73" s="78"/>
      <c r="J73" s="5"/>
      <c r="K73" s="6"/>
      <c r="L73" s="6"/>
      <c r="M73" s="6"/>
      <c r="N73" s="6"/>
      <c r="O73" s="6"/>
      <c r="P73" s="6"/>
      <c r="Q73" s="6"/>
      <c r="R73" s="6"/>
      <c r="S73" s="6"/>
      <c r="T73" s="6"/>
      <c r="U73" s="6"/>
      <c r="V73" s="6"/>
      <c r="W73" s="6"/>
      <c r="X73" s="6"/>
      <c r="Y73" s="6"/>
      <c r="Z73" s="6"/>
    </row>
    <row r="74" ht="31.5" customHeight="1">
      <c r="A74" s="104" t="s">
        <v>190</v>
      </c>
      <c r="B74" s="122" t="s">
        <v>191</v>
      </c>
      <c r="C74" s="134" t="s">
        <v>3766</v>
      </c>
      <c r="D74" s="108">
        <v>2.0</v>
      </c>
      <c r="E74" s="113" t="s">
        <v>114</v>
      </c>
      <c r="F74" s="108"/>
      <c r="G74" s="108"/>
      <c r="H74" s="78"/>
      <c r="I74" s="78"/>
      <c r="J74" s="5"/>
      <c r="K74" s="6"/>
      <c r="L74" s="6"/>
      <c r="M74" s="6"/>
      <c r="N74" s="6"/>
      <c r="O74" s="6"/>
      <c r="P74" s="6"/>
      <c r="Q74" s="6"/>
      <c r="R74" s="6"/>
      <c r="S74" s="6"/>
      <c r="T74" s="6"/>
      <c r="U74" s="6"/>
      <c r="V74" s="6"/>
      <c r="W74" s="6"/>
      <c r="X74" s="6"/>
      <c r="Y74" s="6"/>
      <c r="Z74" s="6"/>
    </row>
    <row r="75" ht="30.0" customHeight="1">
      <c r="A75" s="104"/>
      <c r="B75" s="122"/>
      <c r="C75" s="134" t="s">
        <v>3768</v>
      </c>
      <c r="D75" s="108">
        <v>2.0</v>
      </c>
      <c r="E75" s="113" t="s">
        <v>114</v>
      </c>
      <c r="F75" s="108"/>
      <c r="G75" s="108"/>
      <c r="H75" s="78"/>
      <c r="I75" s="78"/>
      <c r="J75" s="5"/>
      <c r="K75" s="6"/>
      <c r="L75" s="6"/>
      <c r="M75" s="6"/>
      <c r="N75" s="6"/>
      <c r="O75" s="6"/>
      <c r="P75" s="6"/>
      <c r="Q75" s="6"/>
      <c r="R75" s="6"/>
      <c r="S75" s="6"/>
      <c r="T75" s="6"/>
      <c r="U75" s="6"/>
      <c r="V75" s="6"/>
      <c r="W75" s="6"/>
      <c r="X75" s="6"/>
      <c r="Y75" s="6"/>
      <c r="Z75" s="6"/>
    </row>
    <row r="76" ht="18.75" customHeight="1">
      <c r="A76" s="96" t="s">
        <v>193</v>
      </c>
      <c r="B76" s="99" t="s">
        <v>194</v>
      </c>
      <c r="C76" s="3"/>
      <c r="D76" s="3"/>
      <c r="E76" s="3"/>
      <c r="F76" s="3"/>
      <c r="G76" s="4"/>
      <c r="H76" s="78">
        <f>SUM(D78)</f>
        <v>2</v>
      </c>
      <c r="I76" s="78">
        <f>COUNT(D78)*2</f>
        <v>2</v>
      </c>
      <c r="J76" s="5"/>
      <c r="K76" s="6"/>
      <c r="L76" s="6"/>
      <c r="M76" s="6"/>
      <c r="N76" s="6"/>
      <c r="O76" s="6"/>
      <c r="P76" s="6"/>
      <c r="Q76" s="6"/>
      <c r="R76" s="6"/>
      <c r="S76" s="6"/>
      <c r="T76" s="6"/>
      <c r="U76" s="6"/>
      <c r="V76" s="6"/>
      <c r="W76" s="6"/>
      <c r="X76" s="6"/>
      <c r="Y76" s="6"/>
      <c r="Z76" s="6"/>
    </row>
    <row r="77" ht="31.5" hidden="1" customHeight="1">
      <c r="A77" s="120" t="s">
        <v>246</v>
      </c>
      <c r="B77" s="122" t="s">
        <v>199</v>
      </c>
      <c r="C77" s="108"/>
      <c r="D77" s="108"/>
      <c r="E77" s="113"/>
      <c r="F77" s="108"/>
      <c r="G77" s="108"/>
      <c r="H77" s="78"/>
      <c r="I77" s="78"/>
      <c r="J77" s="5"/>
      <c r="K77" s="6"/>
      <c r="L77" s="6"/>
      <c r="M77" s="6"/>
      <c r="N77" s="6"/>
      <c r="O77" s="6"/>
      <c r="P77" s="6"/>
      <c r="Q77" s="6"/>
      <c r="R77" s="6"/>
      <c r="S77" s="6"/>
      <c r="T77" s="6"/>
      <c r="U77" s="6"/>
      <c r="V77" s="6"/>
      <c r="W77" s="6"/>
      <c r="X77" s="6"/>
      <c r="Y77" s="6"/>
      <c r="Z77" s="6"/>
    </row>
    <row r="78" ht="60.0" customHeight="1">
      <c r="A78" s="104" t="s">
        <v>254</v>
      </c>
      <c r="B78" s="122" t="s">
        <v>214</v>
      </c>
      <c r="C78" s="134" t="s">
        <v>256</v>
      </c>
      <c r="D78" s="108">
        <v>2.0</v>
      </c>
      <c r="E78" s="113" t="s">
        <v>114</v>
      </c>
      <c r="F78" s="110" t="s">
        <v>3772</v>
      </c>
      <c r="G78" s="108"/>
      <c r="H78" s="78"/>
      <c r="I78" s="78"/>
      <c r="J78" s="5"/>
      <c r="K78" s="6"/>
      <c r="L78" s="6"/>
      <c r="M78" s="6"/>
      <c r="N78" s="6"/>
      <c r="O78" s="6"/>
      <c r="P78" s="6"/>
      <c r="Q78" s="6"/>
      <c r="R78" s="6"/>
      <c r="S78" s="6"/>
      <c r="T78" s="6"/>
      <c r="U78" s="6"/>
      <c r="V78" s="6"/>
      <c r="W78" s="6"/>
      <c r="X78" s="6"/>
      <c r="Y78" s="6"/>
      <c r="Z78" s="6"/>
    </row>
    <row r="79" ht="47.25" hidden="1" customHeight="1">
      <c r="A79" s="120" t="s">
        <v>261</v>
      </c>
      <c r="B79" s="122" t="s">
        <v>222</v>
      </c>
      <c r="C79" s="108"/>
      <c r="D79" s="108"/>
      <c r="E79" s="113"/>
      <c r="F79" s="108"/>
      <c r="G79" s="108"/>
      <c r="H79" s="78"/>
      <c r="I79" s="78"/>
      <c r="J79" s="5"/>
      <c r="K79" s="6"/>
      <c r="L79" s="6"/>
      <c r="M79" s="6"/>
      <c r="N79" s="6"/>
      <c r="O79" s="6"/>
      <c r="P79" s="6"/>
      <c r="Q79" s="6"/>
      <c r="R79" s="6"/>
      <c r="S79" s="6"/>
      <c r="T79" s="6"/>
      <c r="U79" s="6"/>
      <c r="V79" s="6"/>
      <c r="W79" s="6"/>
      <c r="X79" s="6"/>
      <c r="Y79" s="6"/>
      <c r="Z79" s="6"/>
    </row>
    <row r="80" ht="39.75" hidden="1" customHeight="1">
      <c r="A80" s="140" t="s">
        <v>226</v>
      </c>
      <c r="B80" s="99" t="s">
        <v>227</v>
      </c>
      <c r="C80" s="3"/>
      <c r="D80" s="3"/>
      <c r="E80" s="3"/>
      <c r="F80" s="3"/>
      <c r="G80" s="4"/>
      <c r="H80" s="78"/>
      <c r="I80" s="78"/>
      <c r="J80" s="5"/>
      <c r="K80" s="6"/>
      <c r="L80" s="6"/>
      <c r="M80" s="6"/>
      <c r="N80" s="6"/>
      <c r="O80" s="6"/>
      <c r="P80" s="6"/>
      <c r="Q80" s="6"/>
      <c r="R80" s="6"/>
      <c r="S80" s="6"/>
      <c r="T80" s="6"/>
      <c r="U80" s="6"/>
      <c r="V80" s="6"/>
      <c r="W80" s="6"/>
      <c r="X80" s="6"/>
      <c r="Y80" s="6"/>
      <c r="Z80" s="6"/>
    </row>
    <row r="81" ht="63.0" hidden="1" customHeight="1">
      <c r="A81" s="120" t="s">
        <v>233</v>
      </c>
      <c r="B81" s="106" t="s">
        <v>234</v>
      </c>
      <c r="C81" s="108"/>
      <c r="D81" s="108"/>
      <c r="E81" s="113"/>
      <c r="F81" s="108"/>
      <c r="G81" s="108"/>
      <c r="H81" s="78"/>
      <c r="I81" s="78"/>
      <c r="J81" s="5"/>
      <c r="K81" s="6"/>
      <c r="L81" s="6"/>
      <c r="M81" s="6"/>
      <c r="N81" s="6"/>
      <c r="O81" s="6"/>
      <c r="P81" s="6"/>
      <c r="Q81" s="6"/>
      <c r="R81" s="6"/>
      <c r="S81" s="6"/>
      <c r="T81" s="6"/>
      <c r="U81" s="6"/>
      <c r="V81" s="6"/>
      <c r="W81" s="6"/>
      <c r="X81" s="6"/>
      <c r="Y81" s="6"/>
      <c r="Z81" s="6"/>
    </row>
    <row r="82" ht="63.0" hidden="1" customHeight="1">
      <c r="A82" s="120" t="s">
        <v>236</v>
      </c>
      <c r="B82" s="106" t="s">
        <v>237</v>
      </c>
      <c r="C82" s="108"/>
      <c r="D82" s="108"/>
      <c r="E82" s="113"/>
      <c r="F82" s="108"/>
      <c r="G82" s="108"/>
      <c r="H82" s="78"/>
      <c r="I82" s="78"/>
      <c r="J82" s="5"/>
      <c r="K82" s="6"/>
      <c r="L82" s="6"/>
      <c r="M82" s="6"/>
      <c r="N82" s="6"/>
      <c r="O82" s="6"/>
      <c r="P82" s="6"/>
      <c r="Q82" s="6"/>
      <c r="R82" s="6"/>
      <c r="S82" s="6"/>
      <c r="T82" s="6"/>
      <c r="U82" s="6"/>
      <c r="V82" s="6"/>
      <c r="W82" s="6"/>
      <c r="X82" s="6"/>
      <c r="Y82" s="6"/>
      <c r="Z82" s="6"/>
    </row>
    <row r="83" ht="63.0" hidden="1" customHeight="1">
      <c r="A83" s="120" t="s">
        <v>238</v>
      </c>
      <c r="B83" s="106" t="s">
        <v>239</v>
      </c>
      <c r="C83" s="108"/>
      <c r="D83" s="108"/>
      <c r="E83" s="113"/>
      <c r="F83" s="108"/>
      <c r="G83" s="108"/>
      <c r="H83" s="78"/>
      <c r="I83" s="78"/>
      <c r="J83" s="5"/>
      <c r="K83" s="6"/>
      <c r="L83" s="6"/>
      <c r="M83" s="6"/>
      <c r="N83" s="6"/>
      <c r="O83" s="6"/>
      <c r="P83" s="6"/>
      <c r="Q83" s="6"/>
      <c r="R83" s="6"/>
      <c r="S83" s="6"/>
      <c r="T83" s="6"/>
      <c r="U83" s="6"/>
      <c r="V83" s="6"/>
      <c r="W83" s="6"/>
      <c r="X83" s="6"/>
      <c r="Y83" s="6"/>
      <c r="Z83" s="6"/>
    </row>
    <row r="84" ht="47.25" hidden="1" customHeight="1">
      <c r="A84" s="120" t="s">
        <v>240</v>
      </c>
      <c r="B84" s="106" t="s">
        <v>242</v>
      </c>
      <c r="C84" s="108"/>
      <c r="D84" s="108"/>
      <c r="E84" s="113"/>
      <c r="F84" s="108"/>
      <c r="G84" s="108"/>
      <c r="H84" s="78"/>
      <c r="I84" s="78"/>
      <c r="J84" s="5"/>
      <c r="K84" s="6"/>
      <c r="L84" s="6"/>
      <c r="M84" s="6"/>
      <c r="N84" s="6"/>
      <c r="O84" s="6"/>
      <c r="P84" s="6"/>
      <c r="Q84" s="6"/>
      <c r="R84" s="6"/>
      <c r="S84" s="6"/>
      <c r="T84" s="6"/>
      <c r="U84" s="6"/>
      <c r="V84" s="6"/>
      <c r="W84" s="6"/>
      <c r="X84" s="6"/>
      <c r="Y84" s="6"/>
      <c r="Z84" s="6"/>
    </row>
    <row r="85" ht="63.0" hidden="1" customHeight="1">
      <c r="A85" s="120" t="s">
        <v>243</v>
      </c>
      <c r="B85" s="106" t="s">
        <v>273</v>
      </c>
      <c r="C85" s="108"/>
      <c r="D85" s="108"/>
      <c r="E85" s="113"/>
      <c r="F85" s="108"/>
      <c r="G85" s="108"/>
      <c r="H85" s="78"/>
      <c r="I85" s="78"/>
      <c r="J85" s="5"/>
      <c r="K85" s="6"/>
      <c r="L85" s="6"/>
      <c r="M85" s="6"/>
      <c r="N85" s="6"/>
      <c r="O85" s="6"/>
      <c r="P85" s="6"/>
      <c r="Q85" s="6"/>
      <c r="R85" s="6"/>
      <c r="S85" s="6"/>
      <c r="T85" s="6"/>
      <c r="U85" s="6"/>
      <c r="V85" s="6"/>
      <c r="W85" s="6"/>
      <c r="X85" s="6"/>
      <c r="Y85" s="6"/>
      <c r="Z85" s="6"/>
    </row>
    <row r="86" ht="47.25" hidden="1" customHeight="1">
      <c r="A86" s="120" t="s">
        <v>249</v>
      </c>
      <c r="B86" s="106" t="s">
        <v>250</v>
      </c>
      <c r="C86" s="108"/>
      <c r="D86" s="108"/>
      <c r="E86" s="113"/>
      <c r="F86" s="108"/>
      <c r="G86" s="108"/>
      <c r="H86" s="78"/>
      <c r="I86" s="78"/>
      <c r="J86" s="5"/>
      <c r="K86" s="6"/>
      <c r="L86" s="6"/>
      <c r="M86" s="6"/>
      <c r="N86" s="6"/>
      <c r="O86" s="6"/>
      <c r="P86" s="6"/>
      <c r="Q86" s="6"/>
      <c r="R86" s="6"/>
      <c r="S86" s="6"/>
      <c r="T86" s="6"/>
      <c r="U86" s="6"/>
      <c r="V86" s="6"/>
      <c r="W86" s="6"/>
      <c r="X86" s="6"/>
      <c r="Y86" s="6"/>
      <c r="Z86" s="6"/>
    </row>
    <row r="87" ht="63.0" hidden="1" customHeight="1">
      <c r="A87" s="120" t="s">
        <v>252</v>
      </c>
      <c r="B87" s="106" t="s">
        <v>255</v>
      </c>
      <c r="C87" s="108"/>
      <c r="D87" s="108"/>
      <c r="E87" s="113"/>
      <c r="F87" s="108"/>
      <c r="G87" s="108"/>
      <c r="H87" s="78"/>
      <c r="I87" s="78"/>
      <c r="J87" s="5"/>
      <c r="K87" s="6"/>
      <c r="L87" s="6"/>
      <c r="M87" s="6"/>
      <c r="N87" s="6"/>
      <c r="O87" s="6"/>
      <c r="P87" s="6"/>
      <c r="Q87" s="6"/>
      <c r="R87" s="6"/>
      <c r="S87" s="6"/>
      <c r="T87" s="6"/>
      <c r="U87" s="6"/>
      <c r="V87" s="6"/>
      <c r="W87" s="6"/>
      <c r="X87" s="6"/>
      <c r="Y87" s="6"/>
      <c r="Z87" s="6"/>
    </row>
    <row r="88" ht="110.25" hidden="1" customHeight="1">
      <c r="A88" s="120" t="s">
        <v>259</v>
      </c>
      <c r="B88" s="106" t="s">
        <v>260</v>
      </c>
      <c r="C88" s="108"/>
      <c r="D88" s="108"/>
      <c r="E88" s="113"/>
      <c r="F88" s="108"/>
      <c r="G88" s="108"/>
      <c r="H88" s="78"/>
      <c r="I88" s="78"/>
      <c r="J88" s="5"/>
      <c r="K88" s="6"/>
      <c r="L88" s="6"/>
      <c r="M88" s="6"/>
      <c r="N88" s="6"/>
      <c r="O88" s="6"/>
      <c r="P88" s="6"/>
      <c r="Q88" s="6"/>
      <c r="R88" s="6"/>
      <c r="S88" s="6"/>
      <c r="T88" s="6"/>
      <c r="U88" s="6"/>
      <c r="V88" s="6"/>
      <c r="W88" s="6"/>
      <c r="X88" s="6"/>
      <c r="Y88" s="6"/>
      <c r="Z88" s="6"/>
    </row>
    <row r="89" ht="63.0" hidden="1" customHeight="1">
      <c r="A89" s="120" t="s">
        <v>262</v>
      </c>
      <c r="B89" s="106" t="s">
        <v>263</v>
      </c>
      <c r="C89" s="108"/>
      <c r="D89" s="108"/>
      <c r="E89" s="113"/>
      <c r="F89" s="108"/>
      <c r="G89" s="108"/>
      <c r="H89" s="78"/>
      <c r="I89" s="78"/>
      <c r="J89" s="5"/>
      <c r="K89" s="6"/>
      <c r="L89" s="6"/>
      <c r="M89" s="6"/>
      <c r="N89" s="6"/>
      <c r="O89" s="6"/>
      <c r="P89" s="6"/>
      <c r="Q89" s="6"/>
      <c r="R89" s="6"/>
      <c r="S89" s="6"/>
      <c r="T89" s="6"/>
      <c r="U89" s="6"/>
      <c r="V89" s="6"/>
      <c r="W89" s="6"/>
      <c r="X89" s="6"/>
      <c r="Y89" s="6"/>
      <c r="Z89" s="6"/>
    </row>
    <row r="90" ht="47.25" hidden="1" customHeight="1">
      <c r="A90" s="120" t="s">
        <v>265</v>
      </c>
      <c r="B90" s="106" t="s">
        <v>266</v>
      </c>
      <c r="C90" s="108"/>
      <c r="D90" s="108"/>
      <c r="E90" s="113"/>
      <c r="F90" s="108"/>
      <c r="G90" s="108"/>
      <c r="H90" s="78"/>
      <c r="I90" s="78"/>
      <c r="J90" s="5"/>
      <c r="K90" s="6"/>
      <c r="L90" s="6"/>
      <c r="M90" s="6"/>
      <c r="N90" s="6"/>
      <c r="O90" s="6"/>
      <c r="P90" s="6"/>
      <c r="Q90" s="6"/>
      <c r="R90" s="6"/>
      <c r="S90" s="6"/>
      <c r="T90" s="6"/>
      <c r="U90" s="6"/>
      <c r="V90" s="6"/>
      <c r="W90" s="6"/>
      <c r="X90" s="6"/>
      <c r="Y90" s="6"/>
      <c r="Z90" s="6"/>
    </row>
    <row r="91" ht="45.0" hidden="1" customHeight="1">
      <c r="A91" s="120" t="s">
        <v>267</v>
      </c>
      <c r="B91" s="115" t="s">
        <v>268</v>
      </c>
      <c r="C91" s="108"/>
      <c r="D91" s="108"/>
      <c r="E91" s="113"/>
      <c r="F91" s="108"/>
      <c r="G91" s="108"/>
      <c r="H91" s="78"/>
      <c r="I91" s="78"/>
      <c r="J91" s="5"/>
      <c r="K91" s="6"/>
      <c r="L91" s="6"/>
      <c r="M91" s="6"/>
      <c r="N91" s="6"/>
      <c r="O91" s="6"/>
      <c r="P91" s="6"/>
      <c r="Q91" s="6"/>
      <c r="R91" s="6"/>
      <c r="S91" s="6"/>
      <c r="T91" s="6"/>
      <c r="U91" s="6"/>
      <c r="V91" s="6"/>
      <c r="W91" s="6"/>
      <c r="X91" s="6"/>
      <c r="Y91" s="6"/>
      <c r="Z91" s="6"/>
    </row>
    <row r="92" ht="39.75" hidden="1" customHeight="1">
      <c r="A92" s="140" t="s">
        <v>294</v>
      </c>
      <c r="B92" s="99" t="s">
        <v>270</v>
      </c>
      <c r="C92" s="3"/>
      <c r="D92" s="3"/>
      <c r="E92" s="3"/>
      <c r="F92" s="3"/>
      <c r="G92" s="4"/>
      <c r="H92" s="78"/>
      <c r="I92" s="78"/>
      <c r="J92" s="5"/>
      <c r="K92" s="6"/>
      <c r="L92" s="6"/>
      <c r="M92" s="6"/>
      <c r="N92" s="6"/>
      <c r="O92" s="6"/>
      <c r="P92" s="6"/>
      <c r="Q92" s="6"/>
      <c r="R92" s="6"/>
      <c r="S92" s="6"/>
      <c r="T92" s="6"/>
      <c r="U92" s="6"/>
      <c r="V92" s="6"/>
      <c r="W92" s="6"/>
      <c r="X92" s="6"/>
      <c r="Y92" s="6"/>
      <c r="Z92" s="6"/>
    </row>
    <row r="93" ht="31.5" hidden="1" customHeight="1">
      <c r="A93" s="120" t="s">
        <v>275</v>
      </c>
      <c r="B93" s="106" t="s">
        <v>276</v>
      </c>
      <c r="C93" s="108"/>
      <c r="D93" s="108"/>
      <c r="E93" s="113"/>
      <c r="F93" s="108"/>
      <c r="G93" s="108"/>
      <c r="H93" s="78"/>
      <c r="I93" s="78"/>
      <c r="J93" s="5"/>
      <c r="K93" s="6"/>
      <c r="L93" s="6"/>
      <c r="M93" s="6"/>
      <c r="N93" s="6"/>
      <c r="O93" s="6"/>
      <c r="P93" s="6"/>
      <c r="Q93" s="6"/>
      <c r="R93" s="6"/>
      <c r="S93" s="6"/>
      <c r="T93" s="6"/>
      <c r="U93" s="6"/>
      <c r="V93" s="6"/>
      <c r="W93" s="6"/>
      <c r="X93" s="6"/>
      <c r="Y93" s="6"/>
      <c r="Z93" s="6"/>
    </row>
    <row r="94" ht="31.5" hidden="1" customHeight="1">
      <c r="A94" s="120" t="s">
        <v>277</v>
      </c>
      <c r="B94" s="106" t="s">
        <v>278</v>
      </c>
      <c r="C94" s="108"/>
      <c r="D94" s="108"/>
      <c r="E94" s="113"/>
      <c r="F94" s="108"/>
      <c r="G94" s="108"/>
      <c r="H94" s="78"/>
      <c r="I94" s="78"/>
      <c r="J94" s="5"/>
      <c r="K94" s="6"/>
      <c r="L94" s="6"/>
      <c r="M94" s="6"/>
      <c r="N94" s="6"/>
      <c r="O94" s="6"/>
      <c r="P94" s="6"/>
      <c r="Q94" s="6"/>
      <c r="R94" s="6"/>
      <c r="S94" s="6"/>
      <c r="T94" s="6"/>
      <c r="U94" s="6"/>
      <c r="V94" s="6"/>
      <c r="W94" s="6"/>
      <c r="X94" s="6"/>
      <c r="Y94" s="6"/>
      <c r="Z94" s="6"/>
    </row>
    <row r="95" ht="31.5" hidden="1" customHeight="1">
      <c r="A95" s="120" t="s">
        <v>326</v>
      </c>
      <c r="B95" s="106" t="s">
        <v>280</v>
      </c>
      <c r="C95" s="108"/>
      <c r="D95" s="108"/>
      <c r="E95" s="113"/>
      <c r="F95" s="108"/>
      <c r="G95" s="108"/>
      <c r="H95" s="78"/>
      <c r="I95" s="78"/>
      <c r="J95" s="5"/>
      <c r="K95" s="6"/>
      <c r="L95" s="6"/>
      <c r="M95" s="6"/>
      <c r="N95" s="6"/>
      <c r="O95" s="6"/>
      <c r="P95" s="6"/>
      <c r="Q95" s="6"/>
      <c r="R95" s="6"/>
      <c r="S95" s="6"/>
      <c r="T95" s="6"/>
      <c r="U95" s="6"/>
      <c r="V95" s="6"/>
      <c r="W95" s="6"/>
      <c r="X95" s="6"/>
      <c r="Y95" s="6"/>
      <c r="Z95" s="6"/>
    </row>
    <row r="96" ht="31.5" hidden="1" customHeight="1">
      <c r="A96" s="120" t="s">
        <v>282</v>
      </c>
      <c r="B96" s="106" t="s">
        <v>283</v>
      </c>
      <c r="C96" s="108"/>
      <c r="D96" s="108"/>
      <c r="E96" s="113"/>
      <c r="F96" s="108"/>
      <c r="G96" s="108"/>
      <c r="H96" s="78"/>
      <c r="I96" s="78"/>
      <c r="J96" s="5"/>
      <c r="K96" s="6"/>
      <c r="L96" s="6"/>
      <c r="M96" s="6"/>
      <c r="N96" s="6"/>
      <c r="O96" s="6"/>
      <c r="P96" s="6"/>
      <c r="Q96" s="6"/>
      <c r="R96" s="6"/>
      <c r="S96" s="6"/>
      <c r="T96" s="6"/>
      <c r="U96" s="6"/>
      <c r="V96" s="6"/>
      <c r="W96" s="6"/>
      <c r="X96" s="6"/>
      <c r="Y96" s="6"/>
      <c r="Z96" s="6"/>
    </row>
    <row r="97" ht="31.5" hidden="1" customHeight="1">
      <c r="A97" s="120" t="s">
        <v>284</v>
      </c>
      <c r="B97" s="106" t="s">
        <v>285</v>
      </c>
      <c r="C97" s="108"/>
      <c r="D97" s="108"/>
      <c r="E97" s="113"/>
      <c r="F97" s="108"/>
      <c r="G97" s="108"/>
      <c r="H97" s="78"/>
      <c r="I97" s="78"/>
      <c r="J97" s="5"/>
      <c r="K97" s="6"/>
      <c r="L97" s="6"/>
      <c r="M97" s="6"/>
      <c r="N97" s="6"/>
      <c r="O97" s="6"/>
      <c r="P97" s="6"/>
      <c r="Q97" s="6"/>
      <c r="R97" s="6"/>
      <c r="S97" s="6"/>
      <c r="T97" s="6"/>
      <c r="U97" s="6"/>
      <c r="V97" s="6"/>
      <c r="W97" s="6"/>
      <c r="X97" s="6"/>
      <c r="Y97" s="6"/>
      <c r="Z97" s="6"/>
    </row>
    <row r="98" ht="31.5" hidden="1" customHeight="1">
      <c r="A98" s="120" t="s">
        <v>286</v>
      </c>
      <c r="B98" s="106" t="s">
        <v>287</v>
      </c>
      <c r="C98" s="108"/>
      <c r="D98" s="108"/>
      <c r="E98" s="113"/>
      <c r="F98" s="108"/>
      <c r="G98" s="108"/>
      <c r="H98" s="78"/>
      <c r="I98" s="78"/>
      <c r="J98" s="5"/>
      <c r="K98" s="6"/>
      <c r="L98" s="6"/>
      <c r="M98" s="6"/>
      <c r="N98" s="6"/>
      <c r="O98" s="6"/>
      <c r="P98" s="6"/>
      <c r="Q98" s="6"/>
      <c r="R98" s="6"/>
      <c r="S98" s="6"/>
      <c r="T98" s="6"/>
      <c r="U98" s="6"/>
      <c r="V98" s="6"/>
      <c r="W98" s="6"/>
      <c r="X98" s="6"/>
      <c r="Y98" s="6"/>
      <c r="Z98" s="6"/>
    </row>
    <row r="99" ht="31.5" hidden="1" customHeight="1">
      <c r="A99" s="120" t="s">
        <v>335</v>
      </c>
      <c r="B99" s="106" t="s">
        <v>289</v>
      </c>
      <c r="C99" s="108"/>
      <c r="D99" s="108"/>
      <c r="E99" s="113"/>
      <c r="F99" s="108"/>
      <c r="G99" s="108"/>
      <c r="H99" s="78"/>
      <c r="I99" s="78"/>
      <c r="J99" s="5"/>
      <c r="K99" s="6"/>
      <c r="L99" s="6"/>
      <c r="M99" s="6"/>
      <c r="N99" s="6"/>
      <c r="O99" s="6"/>
      <c r="P99" s="6"/>
      <c r="Q99" s="6"/>
      <c r="R99" s="6"/>
      <c r="S99" s="6"/>
      <c r="T99" s="6"/>
      <c r="U99" s="6"/>
      <c r="V99" s="6"/>
      <c r="W99" s="6"/>
      <c r="X99" s="6"/>
      <c r="Y99" s="6"/>
      <c r="Z99" s="6"/>
    </row>
    <row r="100" ht="39.75" hidden="1" customHeight="1">
      <c r="A100" s="140" t="s">
        <v>338</v>
      </c>
      <c r="B100" s="103" t="s">
        <v>292</v>
      </c>
      <c r="C100" s="3"/>
      <c r="D100" s="3"/>
      <c r="E100" s="3"/>
      <c r="F100" s="3"/>
      <c r="G100" s="4"/>
      <c r="H100" s="78"/>
      <c r="I100" s="78"/>
      <c r="J100" s="5"/>
      <c r="K100" s="6"/>
      <c r="L100" s="6"/>
      <c r="M100" s="6"/>
      <c r="N100" s="6"/>
      <c r="O100" s="6"/>
      <c r="P100" s="6"/>
      <c r="Q100" s="6"/>
      <c r="R100" s="6"/>
      <c r="S100" s="6"/>
      <c r="T100" s="6"/>
      <c r="U100" s="6"/>
      <c r="V100" s="6"/>
      <c r="W100" s="6"/>
      <c r="X100" s="6"/>
      <c r="Y100" s="6"/>
      <c r="Z100" s="6"/>
    </row>
    <row r="101" ht="63.0" hidden="1" customHeight="1">
      <c r="A101" s="120" t="s">
        <v>343</v>
      </c>
      <c r="B101" s="106" t="s">
        <v>298</v>
      </c>
      <c r="C101" s="108"/>
      <c r="D101" s="108"/>
      <c r="E101" s="113"/>
      <c r="F101" s="108"/>
      <c r="G101" s="108"/>
      <c r="H101" s="78"/>
      <c r="I101" s="78"/>
      <c r="J101" s="5"/>
      <c r="K101" s="6"/>
      <c r="L101" s="6"/>
      <c r="M101" s="6"/>
      <c r="N101" s="6"/>
      <c r="O101" s="6"/>
      <c r="P101" s="6"/>
      <c r="Q101" s="6"/>
      <c r="R101" s="6"/>
      <c r="S101" s="6"/>
      <c r="T101" s="6"/>
      <c r="U101" s="6"/>
      <c r="V101" s="6"/>
      <c r="W101" s="6"/>
      <c r="X101" s="6"/>
      <c r="Y101" s="6"/>
      <c r="Z101" s="6"/>
    </row>
    <row r="102" ht="78.75" hidden="1" customHeight="1">
      <c r="A102" s="120" t="s">
        <v>303</v>
      </c>
      <c r="B102" s="106" t="s">
        <v>306</v>
      </c>
      <c r="C102" s="108"/>
      <c r="D102" s="108"/>
      <c r="E102" s="113"/>
      <c r="F102" s="108"/>
      <c r="G102" s="108"/>
      <c r="H102" s="78"/>
      <c r="I102" s="78"/>
      <c r="J102" s="5"/>
      <c r="K102" s="6"/>
      <c r="L102" s="6"/>
      <c r="M102" s="6"/>
      <c r="N102" s="6"/>
      <c r="O102" s="6"/>
      <c r="P102" s="6"/>
      <c r="Q102" s="6"/>
      <c r="R102" s="6"/>
      <c r="S102" s="6"/>
      <c r="T102" s="6"/>
      <c r="U102" s="6"/>
      <c r="V102" s="6"/>
      <c r="W102" s="6"/>
      <c r="X102" s="6"/>
      <c r="Y102" s="6"/>
      <c r="Z102" s="6"/>
    </row>
    <row r="103" ht="21.0" customHeight="1">
      <c r="A103" s="223"/>
      <c r="B103" s="105" t="s">
        <v>310</v>
      </c>
      <c r="C103" s="3"/>
      <c r="D103" s="3"/>
      <c r="E103" s="3"/>
      <c r="F103" s="3"/>
      <c r="G103" s="4"/>
      <c r="H103" s="78">
        <f t="shared" ref="H103:I103" si="2">H104+H118+H127+H136+H144</f>
        <v>38</v>
      </c>
      <c r="I103" s="78">
        <f t="shared" si="2"/>
        <v>70</v>
      </c>
      <c r="J103" s="5"/>
      <c r="K103" s="6"/>
      <c r="L103" s="6"/>
      <c r="M103" s="6"/>
      <c r="N103" s="6"/>
      <c r="O103" s="6"/>
      <c r="P103" s="6"/>
      <c r="Q103" s="6"/>
      <c r="R103" s="6"/>
      <c r="S103" s="6"/>
      <c r="T103" s="6"/>
      <c r="U103" s="6"/>
      <c r="V103" s="6"/>
      <c r="W103" s="6"/>
      <c r="X103" s="6"/>
      <c r="Y103" s="6"/>
      <c r="Z103" s="6"/>
    </row>
    <row r="104" ht="18.75" customHeight="1">
      <c r="A104" s="152" t="s">
        <v>364</v>
      </c>
      <c r="B104" s="99" t="s">
        <v>320</v>
      </c>
      <c r="C104" s="3"/>
      <c r="D104" s="3"/>
      <c r="E104" s="3"/>
      <c r="F104" s="3"/>
      <c r="G104" s="4"/>
      <c r="H104" s="78">
        <f>SUM(D105:D117)</f>
        <v>8</v>
      </c>
      <c r="I104" s="78">
        <f>COUNT(D105:D117)*2</f>
        <v>18</v>
      </c>
      <c r="J104" s="5"/>
      <c r="K104" s="6"/>
      <c r="L104" s="6"/>
      <c r="M104" s="6"/>
      <c r="N104" s="6"/>
      <c r="O104" s="6"/>
      <c r="P104" s="6"/>
      <c r="Q104" s="6"/>
      <c r="R104" s="6"/>
      <c r="S104" s="6"/>
      <c r="T104" s="6"/>
      <c r="U104" s="6"/>
      <c r="V104" s="6"/>
      <c r="W104" s="6"/>
      <c r="X104" s="6"/>
      <c r="Y104" s="6"/>
      <c r="Z104" s="6"/>
    </row>
    <row r="105" ht="31.5" customHeight="1">
      <c r="A105" s="104" t="s">
        <v>369</v>
      </c>
      <c r="B105" s="139" t="s">
        <v>329</v>
      </c>
      <c r="C105" s="155" t="s">
        <v>370</v>
      </c>
      <c r="D105" s="108">
        <v>1.0</v>
      </c>
      <c r="E105" s="113" t="s">
        <v>331</v>
      </c>
      <c r="F105" s="134" t="s">
        <v>373</v>
      </c>
      <c r="G105" s="108" t="s">
        <v>3809</v>
      </c>
      <c r="H105" s="78"/>
      <c r="I105" s="78"/>
      <c r="J105" s="5"/>
      <c r="K105" s="6"/>
      <c r="L105" s="6"/>
      <c r="M105" s="6"/>
      <c r="N105" s="6"/>
      <c r="O105" s="6"/>
      <c r="P105" s="6"/>
      <c r="Q105" s="6"/>
      <c r="R105" s="6"/>
      <c r="S105" s="6"/>
      <c r="T105" s="6"/>
      <c r="U105" s="6"/>
      <c r="V105" s="6"/>
      <c r="W105" s="6"/>
      <c r="X105" s="6"/>
      <c r="Y105" s="6"/>
      <c r="Z105" s="6"/>
    </row>
    <row r="106" ht="31.5" customHeight="1">
      <c r="A106" s="104"/>
      <c r="B106" s="139"/>
      <c r="C106" s="170" t="s">
        <v>3810</v>
      </c>
      <c r="D106" s="108">
        <v>0.0</v>
      </c>
      <c r="E106" s="113" t="s">
        <v>331</v>
      </c>
      <c r="F106" s="108"/>
      <c r="G106" s="108"/>
      <c r="H106" s="78"/>
      <c r="I106" s="78"/>
      <c r="J106" s="5"/>
      <c r="K106" s="6"/>
      <c r="L106" s="6"/>
      <c r="M106" s="6"/>
      <c r="N106" s="6"/>
      <c r="O106" s="6"/>
      <c r="P106" s="6"/>
      <c r="Q106" s="6"/>
      <c r="R106" s="6"/>
      <c r="S106" s="6"/>
      <c r="T106" s="6"/>
      <c r="U106" s="6"/>
      <c r="V106" s="6"/>
      <c r="W106" s="6"/>
      <c r="X106" s="6"/>
      <c r="Y106" s="6"/>
      <c r="Z106" s="6"/>
    </row>
    <row r="107" ht="47.25" customHeight="1">
      <c r="A107" s="104" t="s">
        <v>379</v>
      </c>
      <c r="B107" s="139" t="s">
        <v>339</v>
      </c>
      <c r="C107" s="155" t="s">
        <v>3814</v>
      </c>
      <c r="D107" s="108">
        <v>0.0</v>
      </c>
      <c r="E107" s="113" t="s">
        <v>331</v>
      </c>
      <c r="F107" s="108"/>
      <c r="G107" s="108"/>
      <c r="H107" s="78"/>
      <c r="I107" s="78"/>
      <c r="J107" s="5"/>
      <c r="K107" s="6"/>
      <c r="L107" s="6"/>
      <c r="M107" s="6"/>
      <c r="N107" s="6"/>
      <c r="O107" s="6"/>
      <c r="P107" s="6"/>
      <c r="Q107" s="6"/>
      <c r="R107" s="6"/>
      <c r="S107" s="6"/>
      <c r="T107" s="6"/>
      <c r="U107" s="6"/>
      <c r="V107" s="6"/>
      <c r="W107" s="6"/>
      <c r="X107" s="6"/>
      <c r="Y107" s="6"/>
      <c r="Z107" s="6"/>
    </row>
    <row r="108" ht="30.0" customHeight="1">
      <c r="A108" s="104"/>
      <c r="B108" s="139"/>
      <c r="C108" s="155" t="s">
        <v>3816</v>
      </c>
      <c r="D108" s="108">
        <v>2.0</v>
      </c>
      <c r="E108" s="113" t="s">
        <v>331</v>
      </c>
      <c r="F108" s="108"/>
      <c r="G108" s="108"/>
      <c r="H108" s="78"/>
      <c r="I108" s="78"/>
      <c r="J108" s="5"/>
      <c r="K108" s="6"/>
      <c r="L108" s="6"/>
      <c r="M108" s="6"/>
      <c r="N108" s="6"/>
      <c r="O108" s="6"/>
      <c r="P108" s="6"/>
      <c r="Q108" s="6"/>
      <c r="R108" s="6"/>
      <c r="S108" s="6"/>
      <c r="T108" s="6"/>
      <c r="U108" s="6"/>
      <c r="V108" s="6"/>
      <c r="W108" s="6"/>
      <c r="X108" s="6"/>
      <c r="Y108" s="6"/>
      <c r="Z108" s="6"/>
    </row>
    <row r="109" ht="45.0" customHeight="1">
      <c r="A109" s="104"/>
      <c r="B109" s="139"/>
      <c r="C109" s="155" t="s">
        <v>3817</v>
      </c>
      <c r="D109" s="108">
        <v>2.0</v>
      </c>
      <c r="E109" s="113" t="s">
        <v>331</v>
      </c>
      <c r="F109" s="108"/>
      <c r="G109" s="108"/>
      <c r="H109" s="78"/>
      <c r="I109" s="78"/>
      <c r="J109" s="5"/>
      <c r="K109" s="6"/>
      <c r="L109" s="6"/>
      <c r="M109" s="6"/>
      <c r="N109" s="6"/>
      <c r="O109" s="6"/>
      <c r="P109" s="6"/>
      <c r="Q109" s="6"/>
      <c r="R109" s="6"/>
      <c r="S109" s="6"/>
      <c r="T109" s="6"/>
      <c r="U109" s="6"/>
      <c r="V109" s="6"/>
      <c r="W109" s="6"/>
      <c r="X109" s="6"/>
      <c r="Y109" s="6"/>
      <c r="Z109" s="6"/>
    </row>
    <row r="110" ht="30.0" customHeight="1">
      <c r="A110" s="104"/>
      <c r="B110" s="139"/>
      <c r="C110" s="155" t="s">
        <v>3819</v>
      </c>
      <c r="D110" s="108">
        <v>0.0</v>
      </c>
      <c r="E110" s="113" t="s">
        <v>331</v>
      </c>
      <c r="F110" s="108"/>
      <c r="G110" s="108"/>
      <c r="H110" s="78"/>
      <c r="I110" s="78"/>
      <c r="J110" s="5"/>
      <c r="K110" s="6"/>
      <c r="L110" s="6"/>
      <c r="M110" s="6"/>
      <c r="N110" s="6"/>
      <c r="O110" s="6"/>
      <c r="P110" s="6"/>
      <c r="Q110" s="6"/>
      <c r="R110" s="6"/>
      <c r="S110" s="6"/>
      <c r="T110" s="6"/>
      <c r="U110" s="6"/>
      <c r="V110" s="6"/>
      <c r="W110" s="6"/>
      <c r="X110" s="6"/>
      <c r="Y110" s="6"/>
      <c r="Z110" s="6"/>
    </row>
    <row r="111" ht="47.25" hidden="1" customHeight="1">
      <c r="A111" s="120" t="s">
        <v>345</v>
      </c>
      <c r="B111" s="139" t="s">
        <v>346</v>
      </c>
      <c r="C111" s="108"/>
      <c r="D111" s="108"/>
      <c r="E111" s="113"/>
      <c r="F111" s="108"/>
      <c r="G111" s="108"/>
      <c r="H111" s="78"/>
      <c r="I111" s="78"/>
      <c r="J111" s="5"/>
      <c r="K111" s="6"/>
      <c r="L111" s="6"/>
      <c r="M111" s="6"/>
      <c r="N111" s="6"/>
      <c r="O111" s="6"/>
      <c r="P111" s="6"/>
      <c r="Q111" s="6"/>
      <c r="R111" s="6"/>
      <c r="S111" s="6"/>
      <c r="T111" s="6"/>
      <c r="U111" s="6"/>
      <c r="V111" s="6"/>
      <c r="W111" s="6"/>
      <c r="X111" s="6"/>
      <c r="Y111" s="6"/>
      <c r="Z111" s="6"/>
    </row>
    <row r="112" ht="47.25" hidden="1" customHeight="1">
      <c r="A112" s="120" t="s">
        <v>410</v>
      </c>
      <c r="B112" s="139" t="s">
        <v>348</v>
      </c>
      <c r="C112" s="108"/>
      <c r="D112" s="108"/>
      <c r="E112" s="113"/>
      <c r="F112" s="108"/>
      <c r="G112" s="108"/>
      <c r="H112" s="78"/>
      <c r="I112" s="78"/>
      <c r="J112" s="5"/>
      <c r="K112" s="6"/>
      <c r="L112" s="6"/>
      <c r="M112" s="6"/>
      <c r="N112" s="6"/>
      <c r="O112" s="6"/>
      <c r="P112" s="6"/>
      <c r="Q112" s="6"/>
      <c r="R112" s="6"/>
      <c r="S112" s="6"/>
      <c r="T112" s="6"/>
      <c r="U112" s="6"/>
      <c r="V112" s="6"/>
      <c r="W112" s="6"/>
      <c r="X112" s="6"/>
      <c r="Y112" s="6"/>
      <c r="Z112" s="6"/>
    </row>
    <row r="113" ht="75.0" customHeight="1">
      <c r="A113" s="104" t="s">
        <v>349</v>
      </c>
      <c r="B113" s="139" t="s">
        <v>350</v>
      </c>
      <c r="C113" s="134" t="s">
        <v>3826</v>
      </c>
      <c r="D113" s="108">
        <v>1.0</v>
      </c>
      <c r="E113" s="113" t="s">
        <v>331</v>
      </c>
      <c r="F113" s="134" t="s">
        <v>3829</v>
      </c>
      <c r="G113" s="108" t="s">
        <v>3830</v>
      </c>
      <c r="H113" s="78"/>
      <c r="I113" s="78"/>
      <c r="J113" s="5"/>
      <c r="K113" s="6"/>
      <c r="L113" s="6"/>
      <c r="M113" s="6"/>
      <c r="N113" s="6"/>
      <c r="O113" s="6"/>
      <c r="P113" s="6"/>
      <c r="Q113" s="6"/>
      <c r="R113" s="6"/>
      <c r="S113" s="6"/>
      <c r="T113" s="6"/>
      <c r="U113" s="6"/>
      <c r="V113" s="6"/>
      <c r="W113" s="6"/>
      <c r="X113" s="6"/>
      <c r="Y113" s="6"/>
      <c r="Z113" s="6"/>
    </row>
    <row r="114" ht="45.0" customHeight="1">
      <c r="A114" s="104"/>
      <c r="B114" s="139"/>
      <c r="C114" s="116" t="s">
        <v>418</v>
      </c>
      <c r="D114" s="108">
        <v>1.0</v>
      </c>
      <c r="E114" s="113" t="s">
        <v>331</v>
      </c>
      <c r="F114" s="134" t="s">
        <v>3835</v>
      </c>
      <c r="G114" s="108" t="s">
        <v>3836</v>
      </c>
      <c r="H114" s="78"/>
      <c r="I114" s="78"/>
      <c r="J114" s="5"/>
      <c r="K114" s="6"/>
      <c r="L114" s="6"/>
      <c r="M114" s="6"/>
      <c r="N114" s="6"/>
      <c r="O114" s="6"/>
      <c r="P114" s="6"/>
      <c r="Q114" s="6"/>
      <c r="R114" s="6"/>
      <c r="S114" s="6"/>
      <c r="T114" s="6"/>
      <c r="U114" s="6"/>
      <c r="V114" s="6"/>
      <c r="W114" s="6"/>
      <c r="X114" s="6"/>
      <c r="Y114" s="6"/>
      <c r="Z114" s="6"/>
    </row>
    <row r="115" ht="47.25" customHeight="1">
      <c r="A115" s="104" t="s">
        <v>419</v>
      </c>
      <c r="B115" s="139" t="s">
        <v>354</v>
      </c>
      <c r="C115" s="144" t="s">
        <v>355</v>
      </c>
      <c r="D115" s="108">
        <v>1.0</v>
      </c>
      <c r="E115" s="113" t="s">
        <v>331</v>
      </c>
      <c r="F115" s="108"/>
      <c r="G115" s="108" t="s">
        <v>3839</v>
      </c>
      <c r="H115" s="78"/>
      <c r="I115" s="78"/>
      <c r="J115" s="5"/>
      <c r="K115" s="6"/>
      <c r="L115" s="6"/>
      <c r="M115" s="6"/>
      <c r="N115" s="6"/>
      <c r="O115" s="6"/>
      <c r="P115" s="6"/>
      <c r="Q115" s="6"/>
      <c r="R115" s="6"/>
      <c r="S115" s="6"/>
      <c r="T115" s="6"/>
      <c r="U115" s="6"/>
      <c r="V115" s="6"/>
      <c r="W115" s="6"/>
      <c r="X115" s="6"/>
      <c r="Y115" s="6"/>
      <c r="Z115" s="6"/>
    </row>
    <row r="116" ht="63.0" hidden="1" customHeight="1">
      <c r="A116" s="120" t="s">
        <v>421</v>
      </c>
      <c r="B116" s="139" t="s">
        <v>357</v>
      </c>
      <c r="C116" s="108"/>
      <c r="D116" s="108"/>
      <c r="E116" s="113"/>
      <c r="F116" s="108"/>
      <c r="G116" s="108"/>
      <c r="H116" s="78"/>
      <c r="I116" s="78"/>
      <c r="J116" s="5"/>
      <c r="K116" s="6"/>
      <c r="L116" s="6"/>
      <c r="M116" s="6"/>
      <c r="N116" s="6"/>
      <c r="O116" s="6"/>
      <c r="P116" s="6"/>
      <c r="Q116" s="6"/>
      <c r="R116" s="6"/>
      <c r="S116" s="6"/>
      <c r="T116" s="6"/>
      <c r="U116" s="6"/>
      <c r="V116" s="6"/>
      <c r="W116" s="6"/>
      <c r="X116" s="6"/>
      <c r="Y116" s="6"/>
      <c r="Z116" s="6"/>
    </row>
    <row r="117" ht="47.25" hidden="1" customHeight="1">
      <c r="A117" s="120" t="s">
        <v>361</v>
      </c>
      <c r="B117" s="139" t="s">
        <v>362</v>
      </c>
      <c r="C117" s="110"/>
      <c r="D117" s="108"/>
      <c r="E117" s="113"/>
      <c r="F117" s="108"/>
      <c r="G117" s="108"/>
      <c r="H117" s="78"/>
      <c r="I117" s="78"/>
      <c r="J117" s="5"/>
      <c r="K117" s="6"/>
      <c r="L117" s="6"/>
      <c r="M117" s="6"/>
      <c r="N117" s="6"/>
      <c r="O117" s="6"/>
      <c r="P117" s="6"/>
      <c r="Q117" s="6"/>
      <c r="R117" s="6"/>
      <c r="S117" s="6"/>
      <c r="T117" s="6"/>
      <c r="U117" s="6"/>
      <c r="V117" s="6"/>
      <c r="W117" s="6"/>
      <c r="X117" s="6"/>
      <c r="Y117" s="6"/>
      <c r="Z117" s="6"/>
    </row>
    <row r="118" ht="55.5" customHeight="1">
      <c r="A118" s="152" t="s">
        <v>426</v>
      </c>
      <c r="B118" s="103" t="s">
        <v>2761</v>
      </c>
      <c r="C118" s="3"/>
      <c r="D118" s="3"/>
      <c r="E118" s="3"/>
      <c r="F118" s="3"/>
      <c r="G118" s="4"/>
      <c r="H118" s="78">
        <f>SUM(D119:D124)</f>
        <v>4</v>
      </c>
      <c r="I118" s="78">
        <f>COUNT(D119:D124)*2</f>
        <v>10</v>
      </c>
      <c r="J118" s="5"/>
      <c r="K118" s="6"/>
      <c r="L118" s="6"/>
      <c r="M118" s="6"/>
      <c r="N118" s="6"/>
      <c r="O118" s="6"/>
      <c r="P118" s="6"/>
      <c r="Q118" s="6"/>
      <c r="R118" s="6"/>
      <c r="S118" s="6"/>
      <c r="T118" s="6"/>
      <c r="U118" s="6"/>
      <c r="V118" s="6"/>
      <c r="W118" s="6"/>
      <c r="X118" s="6"/>
      <c r="Y118" s="6"/>
      <c r="Z118" s="6"/>
    </row>
    <row r="119" ht="47.25" customHeight="1">
      <c r="A119" s="104" t="s">
        <v>433</v>
      </c>
      <c r="B119" s="153" t="s">
        <v>372</v>
      </c>
      <c r="C119" s="155" t="s">
        <v>385</v>
      </c>
      <c r="D119" s="108">
        <v>2.0</v>
      </c>
      <c r="E119" s="113" t="s">
        <v>453</v>
      </c>
      <c r="F119" s="108"/>
      <c r="G119" s="108"/>
      <c r="H119" s="78"/>
      <c r="I119" s="78"/>
      <c r="J119" s="5"/>
      <c r="K119" s="6"/>
      <c r="L119" s="6"/>
      <c r="M119" s="6"/>
      <c r="N119" s="6"/>
      <c r="O119" s="6"/>
      <c r="P119" s="6"/>
      <c r="Q119" s="6"/>
      <c r="R119" s="6"/>
      <c r="S119" s="6"/>
      <c r="T119" s="6"/>
      <c r="U119" s="6"/>
      <c r="V119" s="6"/>
      <c r="W119" s="6"/>
      <c r="X119" s="6"/>
      <c r="Y119" s="6"/>
      <c r="Z119" s="6"/>
    </row>
    <row r="120" ht="45.0" customHeight="1">
      <c r="A120" s="104"/>
      <c r="B120" s="153"/>
      <c r="C120" s="155" t="s">
        <v>3846</v>
      </c>
      <c r="D120" s="108">
        <v>0.0</v>
      </c>
      <c r="E120" s="113" t="s">
        <v>1520</v>
      </c>
      <c r="F120" s="110" t="s">
        <v>3847</v>
      </c>
      <c r="G120" s="108"/>
      <c r="H120" s="78"/>
      <c r="I120" s="78"/>
      <c r="J120" s="5"/>
      <c r="K120" s="6"/>
      <c r="L120" s="6"/>
      <c r="M120" s="6"/>
      <c r="N120" s="6"/>
      <c r="O120" s="6"/>
      <c r="P120" s="6"/>
      <c r="Q120" s="6"/>
      <c r="R120" s="6"/>
      <c r="S120" s="6"/>
      <c r="T120" s="6"/>
      <c r="U120" s="6"/>
      <c r="V120" s="6"/>
      <c r="W120" s="6"/>
      <c r="X120" s="6"/>
      <c r="Y120" s="6"/>
      <c r="Z120" s="6"/>
    </row>
    <row r="121" ht="78.75" hidden="1" customHeight="1">
      <c r="A121" s="120" t="s">
        <v>393</v>
      </c>
      <c r="B121" s="153" t="s">
        <v>394</v>
      </c>
      <c r="C121" s="108"/>
      <c r="D121" s="108"/>
      <c r="E121" s="113"/>
      <c r="F121" s="108"/>
      <c r="G121" s="108"/>
      <c r="H121" s="78"/>
      <c r="I121" s="78"/>
      <c r="J121" s="5"/>
      <c r="K121" s="6"/>
      <c r="L121" s="6"/>
      <c r="M121" s="6"/>
      <c r="N121" s="6"/>
      <c r="O121" s="6"/>
      <c r="P121" s="6"/>
      <c r="Q121" s="6"/>
      <c r="R121" s="6"/>
      <c r="S121" s="6"/>
      <c r="T121" s="6"/>
      <c r="U121" s="6"/>
      <c r="V121" s="6"/>
      <c r="W121" s="6"/>
      <c r="X121" s="6"/>
      <c r="Y121" s="6"/>
      <c r="Z121" s="6"/>
    </row>
    <row r="122" ht="63.0" customHeight="1">
      <c r="A122" s="104" t="s">
        <v>451</v>
      </c>
      <c r="B122" s="166" t="s">
        <v>397</v>
      </c>
      <c r="C122" s="155" t="s">
        <v>3806</v>
      </c>
      <c r="D122" s="108">
        <v>2.0</v>
      </c>
      <c r="E122" s="113" t="s">
        <v>331</v>
      </c>
      <c r="F122" s="108"/>
      <c r="G122" s="108"/>
      <c r="H122" s="78"/>
      <c r="I122" s="78"/>
      <c r="J122" s="5"/>
      <c r="K122" s="6"/>
      <c r="L122" s="6"/>
      <c r="M122" s="6"/>
      <c r="N122" s="6"/>
      <c r="O122" s="6"/>
      <c r="P122" s="6"/>
      <c r="Q122" s="6"/>
      <c r="R122" s="6"/>
      <c r="S122" s="6"/>
      <c r="T122" s="6"/>
      <c r="U122" s="6"/>
      <c r="V122" s="6"/>
      <c r="W122" s="6"/>
      <c r="X122" s="6"/>
      <c r="Y122" s="6"/>
      <c r="Z122" s="6"/>
    </row>
    <row r="123" ht="30.0" customHeight="1">
      <c r="A123" s="104"/>
      <c r="B123" s="153"/>
      <c r="C123" s="155" t="s">
        <v>405</v>
      </c>
      <c r="D123" s="108">
        <v>0.0</v>
      </c>
      <c r="E123" s="113" t="s">
        <v>331</v>
      </c>
      <c r="F123" s="108"/>
      <c r="G123" s="108"/>
      <c r="H123" s="78"/>
      <c r="I123" s="78"/>
      <c r="J123" s="5"/>
      <c r="K123" s="6"/>
      <c r="L123" s="6"/>
      <c r="M123" s="6"/>
      <c r="N123" s="6"/>
      <c r="O123" s="6"/>
      <c r="P123" s="6"/>
      <c r="Q123" s="6"/>
      <c r="R123" s="6"/>
      <c r="S123" s="6"/>
      <c r="T123" s="6"/>
      <c r="U123" s="6"/>
      <c r="V123" s="6"/>
      <c r="W123" s="6"/>
      <c r="X123" s="6"/>
      <c r="Y123" s="6"/>
      <c r="Z123" s="6"/>
    </row>
    <row r="124" ht="30.0" customHeight="1">
      <c r="A124" s="104"/>
      <c r="B124" s="153"/>
      <c r="C124" s="144" t="s">
        <v>411</v>
      </c>
      <c r="D124" s="108">
        <v>0.0</v>
      </c>
      <c r="E124" s="113" t="s">
        <v>331</v>
      </c>
      <c r="F124" s="108"/>
      <c r="G124" s="108"/>
      <c r="H124" s="78"/>
      <c r="I124" s="78"/>
      <c r="J124" s="5"/>
      <c r="K124" s="6"/>
      <c r="L124" s="6"/>
      <c r="M124" s="6"/>
      <c r="N124" s="6"/>
      <c r="O124" s="6"/>
      <c r="P124" s="6"/>
      <c r="Q124" s="6"/>
      <c r="R124" s="6"/>
      <c r="S124" s="6"/>
      <c r="T124" s="6"/>
      <c r="U124" s="6"/>
      <c r="V124" s="6"/>
      <c r="W124" s="6"/>
      <c r="X124" s="6"/>
      <c r="Y124" s="6"/>
      <c r="Z124" s="6"/>
    </row>
    <row r="125" ht="47.25" hidden="1" customHeight="1">
      <c r="A125" s="120" t="s">
        <v>460</v>
      </c>
      <c r="B125" s="153" t="s">
        <v>414</v>
      </c>
      <c r="C125" s="5"/>
      <c r="D125" s="108"/>
      <c r="E125" s="113"/>
      <c r="F125" s="108"/>
      <c r="G125" s="108"/>
      <c r="H125" s="78"/>
      <c r="I125" s="78"/>
      <c r="J125" s="5"/>
      <c r="K125" s="6"/>
      <c r="L125" s="6"/>
      <c r="M125" s="6"/>
      <c r="N125" s="6"/>
      <c r="O125" s="6"/>
      <c r="P125" s="6"/>
      <c r="Q125" s="6"/>
      <c r="R125" s="6"/>
      <c r="S125" s="6"/>
      <c r="T125" s="6"/>
      <c r="U125" s="6"/>
      <c r="V125" s="6"/>
      <c r="W125" s="6"/>
      <c r="X125" s="6"/>
      <c r="Y125" s="6"/>
      <c r="Z125" s="6"/>
    </row>
    <row r="126" ht="47.25" hidden="1" customHeight="1">
      <c r="A126" s="120" t="s">
        <v>416</v>
      </c>
      <c r="B126" s="164" t="s">
        <v>417</v>
      </c>
      <c r="C126" s="108"/>
      <c r="D126" s="108"/>
      <c r="E126" s="113"/>
      <c r="F126" s="108"/>
      <c r="G126" s="108"/>
      <c r="H126" s="78"/>
      <c r="I126" s="78"/>
      <c r="J126" s="5"/>
      <c r="K126" s="6"/>
      <c r="L126" s="6"/>
      <c r="M126" s="6"/>
      <c r="N126" s="6"/>
      <c r="O126" s="6"/>
      <c r="P126" s="6"/>
      <c r="Q126" s="6"/>
      <c r="R126" s="6"/>
      <c r="S126" s="6"/>
      <c r="T126" s="6"/>
      <c r="U126" s="6"/>
      <c r="V126" s="6"/>
      <c r="W126" s="6"/>
      <c r="X126" s="6"/>
      <c r="Y126" s="6"/>
      <c r="Z126" s="6"/>
    </row>
    <row r="127" ht="18.75" customHeight="1">
      <c r="A127" s="152" t="s">
        <v>469</v>
      </c>
      <c r="B127" s="99" t="s">
        <v>425</v>
      </c>
      <c r="C127" s="3"/>
      <c r="D127" s="3"/>
      <c r="E127" s="3"/>
      <c r="F127" s="3"/>
      <c r="G127" s="4"/>
      <c r="H127" s="78">
        <f>SUM(D128:D135)</f>
        <v>11</v>
      </c>
      <c r="I127" s="78">
        <f>COUNT(D128:D135)*2</f>
        <v>16</v>
      </c>
      <c r="J127" s="5"/>
      <c r="K127" s="6"/>
      <c r="L127" s="6"/>
      <c r="M127" s="6"/>
      <c r="N127" s="6"/>
      <c r="O127" s="6"/>
      <c r="P127" s="6"/>
      <c r="Q127" s="6"/>
      <c r="R127" s="6"/>
      <c r="S127" s="6"/>
      <c r="T127" s="6"/>
      <c r="U127" s="6"/>
      <c r="V127" s="6"/>
      <c r="W127" s="6"/>
      <c r="X127" s="6"/>
      <c r="Y127" s="6"/>
      <c r="Z127" s="6"/>
    </row>
    <row r="128" ht="31.5" customHeight="1">
      <c r="A128" s="104" t="s">
        <v>488</v>
      </c>
      <c r="B128" s="153" t="s">
        <v>431</v>
      </c>
      <c r="C128" s="155" t="s">
        <v>3861</v>
      </c>
      <c r="D128" s="108">
        <v>2.0</v>
      </c>
      <c r="E128" s="113" t="s">
        <v>331</v>
      </c>
      <c r="F128" s="108"/>
      <c r="G128" s="108"/>
      <c r="H128" s="78"/>
      <c r="I128" s="78"/>
      <c r="J128" s="5"/>
      <c r="K128" s="6"/>
      <c r="L128" s="6"/>
      <c r="M128" s="6"/>
      <c r="N128" s="6"/>
      <c r="O128" s="6"/>
      <c r="P128" s="6"/>
      <c r="Q128" s="6"/>
      <c r="R128" s="6"/>
      <c r="S128" s="6"/>
      <c r="T128" s="6"/>
      <c r="U128" s="6"/>
      <c r="V128" s="6"/>
      <c r="W128" s="6"/>
      <c r="X128" s="6"/>
      <c r="Y128" s="6"/>
      <c r="Z128" s="6"/>
    </row>
    <row r="129" ht="30.0" customHeight="1">
      <c r="A129" s="104"/>
      <c r="B129" s="153"/>
      <c r="C129" s="155" t="s">
        <v>3862</v>
      </c>
      <c r="D129" s="108">
        <v>0.0</v>
      </c>
      <c r="E129" s="113" t="s">
        <v>331</v>
      </c>
      <c r="F129" s="108"/>
      <c r="G129" s="108"/>
      <c r="H129" s="78"/>
      <c r="I129" s="78"/>
      <c r="J129" s="5"/>
      <c r="K129" s="6"/>
      <c r="L129" s="6"/>
      <c r="M129" s="6"/>
      <c r="N129" s="6"/>
      <c r="O129" s="6"/>
      <c r="P129" s="6"/>
      <c r="Q129" s="6"/>
      <c r="R129" s="6"/>
      <c r="S129" s="6"/>
      <c r="T129" s="6"/>
      <c r="U129" s="6"/>
      <c r="V129" s="6"/>
      <c r="W129" s="6"/>
      <c r="X129" s="6"/>
      <c r="Y129" s="6"/>
      <c r="Z129" s="6"/>
    </row>
    <row r="130" ht="45.0" customHeight="1">
      <c r="A130" s="104"/>
      <c r="B130" s="153"/>
      <c r="C130" s="134" t="s">
        <v>3820</v>
      </c>
      <c r="D130" s="108">
        <v>2.0</v>
      </c>
      <c r="E130" s="113" t="s">
        <v>331</v>
      </c>
      <c r="F130" s="108"/>
      <c r="G130" s="108"/>
      <c r="H130" s="78"/>
      <c r="I130" s="78"/>
      <c r="J130" s="5"/>
      <c r="K130" s="6"/>
      <c r="L130" s="6"/>
      <c r="M130" s="6"/>
      <c r="N130" s="6"/>
      <c r="O130" s="6"/>
      <c r="P130" s="6"/>
      <c r="Q130" s="6"/>
      <c r="R130" s="6"/>
      <c r="S130" s="6"/>
      <c r="T130" s="6"/>
      <c r="U130" s="6"/>
      <c r="V130" s="6"/>
      <c r="W130" s="6"/>
      <c r="X130" s="6"/>
      <c r="Y130" s="6"/>
      <c r="Z130" s="6"/>
    </row>
    <row r="131" ht="30.0" customHeight="1">
      <c r="A131" s="104"/>
      <c r="B131" s="153"/>
      <c r="C131" s="155" t="s">
        <v>494</v>
      </c>
      <c r="D131" s="108">
        <v>1.0</v>
      </c>
      <c r="E131" s="113" t="s">
        <v>331</v>
      </c>
      <c r="F131" s="108"/>
      <c r="G131" s="108" t="s">
        <v>3867</v>
      </c>
      <c r="H131" s="78"/>
      <c r="I131" s="78"/>
      <c r="J131" s="5"/>
      <c r="K131" s="6"/>
      <c r="L131" s="6"/>
      <c r="M131" s="6"/>
      <c r="N131" s="6"/>
      <c r="O131" s="6"/>
      <c r="P131" s="6"/>
      <c r="Q131" s="6"/>
      <c r="R131" s="6"/>
      <c r="S131" s="6"/>
      <c r="T131" s="6"/>
      <c r="U131" s="6"/>
      <c r="V131" s="6"/>
      <c r="W131" s="6"/>
      <c r="X131" s="6"/>
      <c r="Y131" s="6"/>
      <c r="Z131" s="6"/>
    </row>
    <row r="132" ht="47.25" customHeight="1">
      <c r="A132" s="104" t="s">
        <v>499</v>
      </c>
      <c r="B132" s="153" t="s">
        <v>437</v>
      </c>
      <c r="C132" s="134" t="s">
        <v>523</v>
      </c>
      <c r="D132" s="108">
        <v>1.0</v>
      </c>
      <c r="E132" s="113" t="s">
        <v>64</v>
      </c>
      <c r="F132" s="108"/>
      <c r="G132" s="108" t="s">
        <v>3870</v>
      </c>
      <c r="H132" s="78"/>
      <c r="I132" s="78"/>
      <c r="J132" s="5"/>
      <c r="K132" s="6"/>
      <c r="L132" s="6"/>
      <c r="M132" s="6"/>
      <c r="N132" s="6"/>
      <c r="O132" s="6"/>
      <c r="P132" s="6"/>
      <c r="Q132" s="6"/>
      <c r="R132" s="6"/>
      <c r="S132" s="6"/>
      <c r="T132" s="6"/>
      <c r="U132" s="6"/>
      <c r="V132" s="6"/>
      <c r="W132" s="6"/>
      <c r="X132" s="6"/>
      <c r="Y132" s="6"/>
      <c r="Z132" s="6"/>
    </row>
    <row r="133" ht="45.0" customHeight="1">
      <c r="A133" s="104"/>
      <c r="B133" s="153"/>
      <c r="C133" s="134" t="s">
        <v>2774</v>
      </c>
      <c r="D133" s="108">
        <v>2.0</v>
      </c>
      <c r="E133" s="113" t="s">
        <v>64</v>
      </c>
      <c r="F133" s="108"/>
      <c r="G133" s="108"/>
      <c r="H133" s="78"/>
      <c r="I133" s="78"/>
      <c r="J133" s="5"/>
      <c r="K133" s="6"/>
      <c r="L133" s="6"/>
      <c r="M133" s="6"/>
      <c r="N133" s="6"/>
      <c r="O133" s="6"/>
      <c r="P133" s="6"/>
      <c r="Q133" s="6"/>
      <c r="R133" s="6"/>
      <c r="S133" s="6"/>
      <c r="T133" s="6"/>
      <c r="U133" s="6"/>
      <c r="V133" s="6"/>
      <c r="W133" s="6"/>
      <c r="X133" s="6"/>
      <c r="Y133" s="6"/>
      <c r="Z133" s="6"/>
    </row>
    <row r="134" ht="63.0" customHeight="1">
      <c r="A134" s="104" t="s">
        <v>505</v>
      </c>
      <c r="B134" s="153" t="s">
        <v>445</v>
      </c>
      <c r="C134" s="115" t="s">
        <v>446</v>
      </c>
      <c r="D134" s="108">
        <v>1.0</v>
      </c>
      <c r="E134" s="113" t="s">
        <v>1107</v>
      </c>
      <c r="F134" s="108"/>
      <c r="G134" s="108" t="s">
        <v>448</v>
      </c>
      <c r="H134" s="78"/>
      <c r="I134" s="78"/>
      <c r="J134" s="5"/>
      <c r="K134" s="6"/>
      <c r="L134" s="6"/>
      <c r="M134" s="6"/>
      <c r="N134" s="6"/>
      <c r="O134" s="6"/>
      <c r="P134" s="6"/>
      <c r="Q134" s="6"/>
      <c r="R134" s="6"/>
      <c r="S134" s="6"/>
      <c r="T134" s="6"/>
      <c r="U134" s="6"/>
      <c r="V134" s="6"/>
      <c r="W134" s="6"/>
      <c r="X134" s="6"/>
      <c r="Y134" s="6"/>
      <c r="Z134" s="6"/>
    </row>
    <row r="135" ht="105.0" customHeight="1">
      <c r="A135" s="104" t="s">
        <v>514</v>
      </c>
      <c r="B135" s="153" t="s">
        <v>450</v>
      </c>
      <c r="C135" s="155" t="s">
        <v>3871</v>
      </c>
      <c r="D135" s="108">
        <v>2.0</v>
      </c>
      <c r="E135" s="113" t="s">
        <v>64</v>
      </c>
      <c r="F135" s="110" t="s">
        <v>3872</v>
      </c>
      <c r="G135" s="108"/>
      <c r="H135" s="78"/>
      <c r="I135" s="78"/>
      <c r="J135" s="5"/>
      <c r="K135" s="6"/>
      <c r="L135" s="6"/>
      <c r="M135" s="6"/>
      <c r="N135" s="6"/>
      <c r="O135" s="6"/>
      <c r="P135" s="6"/>
      <c r="Q135" s="6"/>
      <c r="R135" s="6"/>
      <c r="S135" s="6"/>
      <c r="T135" s="6"/>
      <c r="U135" s="6"/>
      <c r="V135" s="6"/>
      <c r="W135" s="6"/>
      <c r="X135" s="6"/>
      <c r="Y135" s="6"/>
      <c r="Z135" s="6"/>
    </row>
    <row r="136" ht="18.75" customHeight="1">
      <c r="A136" s="152" t="s">
        <v>521</v>
      </c>
      <c r="B136" s="99" t="s">
        <v>455</v>
      </c>
      <c r="C136" s="3"/>
      <c r="D136" s="3"/>
      <c r="E136" s="3"/>
      <c r="F136" s="3"/>
      <c r="G136" s="4"/>
      <c r="H136" s="78">
        <f>SUM(D137:D143)</f>
        <v>8</v>
      </c>
      <c r="I136" s="78">
        <f>COUNT(D137:D143)*2</f>
        <v>14</v>
      </c>
      <c r="J136" s="5"/>
      <c r="K136" s="6"/>
      <c r="L136" s="6"/>
      <c r="M136" s="6"/>
      <c r="N136" s="6"/>
      <c r="O136" s="6"/>
      <c r="P136" s="6"/>
      <c r="Q136" s="6"/>
      <c r="R136" s="6"/>
      <c r="S136" s="6"/>
      <c r="T136" s="6"/>
      <c r="U136" s="6"/>
      <c r="V136" s="6"/>
      <c r="W136" s="6"/>
      <c r="X136" s="6"/>
      <c r="Y136" s="6"/>
      <c r="Z136" s="6"/>
    </row>
    <row r="137" ht="63.0" customHeight="1">
      <c r="A137" s="104" t="s">
        <v>528</v>
      </c>
      <c r="B137" s="170" t="s">
        <v>463</v>
      </c>
      <c r="C137" s="403" t="s">
        <v>3877</v>
      </c>
      <c r="D137" s="108">
        <v>2.0</v>
      </c>
      <c r="E137" s="113" t="s">
        <v>152</v>
      </c>
      <c r="F137" s="108"/>
      <c r="G137" s="108"/>
      <c r="H137" s="78"/>
      <c r="I137" s="78"/>
      <c r="J137" s="5"/>
      <c r="K137" s="6"/>
      <c r="L137" s="6"/>
      <c r="M137" s="6"/>
      <c r="N137" s="6"/>
      <c r="O137" s="6"/>
      <c r="P137" s="6"/>
      <c r="Q137" s="6"/>
      <c r="R137" s="6"/>
      <c r="S137" s="6"/>
      <c r="T137" s="6"/>
      <c r="U137" s="6"/>
      <c r="V137" s="6"/>
      <c r="W137" s="6"/>
      <c r="X137" s="6"/>
      <c r="Y137" s="6"/>
      <c r="Z137" s="6"/>
    </row>
    <row r="138" ht="30.0" customHeight="1">
      <c r="A138" s="104"/>
      <c r="B138" s="170"/>
      <c r="C138" s="155" t="s">
        <v>3883</v>
      </c>
      <c r="D138" s="108">
        <v>2.0</v>
      </c>
      <c r="E138" s="113" t="s">
        <v>152</v>
      </c>
      <c r="F138" s="108"/>
      <c r="G138" s="108"/>
      <c r="H138" s="78"/>
      <c r="I138" s="78"/>
      <c r="J138" s="5"/>
      <c r="K138" s="6"/>
      <c r="L138" s="6"/>
      <c r="M138" s="6"/>
      <c r="N138" s="6"/>
      <c r="O138" s="6"/>
      <c r="P138" s="6"/>
      <c r="Q138" s="6"/>
      <c r="R138" s="6"/>
      <c r="S138" s="6"/>
      <c r="T138" s="6"/>
      <c r="U138" s="6"/>
      <c r="V138" s="6"/>
      <c r="W138" s="6"/>
      <c r="X138" s="6"/>
      <c r="Y138" s="6"/>
      <c r="Z138" s="6"/>
    </row>
    <row r="139" ht="45.0" customHeight="1">
      <c r="A139" s="104"/>
      <c r="B139" s="170"/>
      <c r="C139" s="155" t="s">
        <v>3886</v>
      </c>
      <c r="D139" s="108">
        <v>2.0</v>
      </c>
      <c r="E139" s="113" t="s">
        <v>152</v>
      </c>
      <c r="F139" s="108"/>
      <c r="G139" s="108"/>
      <c r="H139" s="78"/>
      <c r="I139" s="78"/>
      <c r="J139" s="5"/>
      <c r="K139" s="6"/>
      <c r="L139" s="6"/>
      <c r="M139" s="6"/>
      <c r="N139" s="6"/>
      <c r="O139" s="6"/>
      <c r="P139" s="6"/>
      <c r="Q139" s="6"/>
      <c r="R139" s="6"/>
      <c r="S139" s="6"/>
      <c r="T139" s="6"/>
      <c r="U139" s="6"/>
      <c r="V139" s="6"/>
      <c r="W139" s="6"/>
      <c r="X139" s="6"/>
      <c r="Y139" s="6"/>
      <c r="Z139" s="6"/>
    </row>
    <row r="140" ht="47.25" customHeight="1">
      <c r="A140" s="104" t="s">
        <v>533</v>
      </c>
      <c r="B140" s="170" t="s">
        <v>467</v>
      </c>
      <c r="C140" s="155" t="s">
        <v>3888</v>
      </c>
      <c r="D140" s="108">
        <v>0.0</v>
      </c>
      <c r="E140" s="113" t="s">
        <v>331</v>
      </c>
      <c r="F140" s="108"/>
      <c r="G140" s="108"/>
      <c r="H140" s="78"/>
      <c r="I140" s="78"/>
      <c r="J140" s="5"/>
      <c r="K140" s="6"/>
      <c r="L140" s="6"/>
      <c r="M140" s="6"/>
      <c r="N140" s="6"/>
      <c r="O140" s="6"/>
      <c r="P140" s="6"/>
      <c r="Q140" s="6"/>
      <c r="R140" s="6"/>
      <c r="S140" s="6"/>
      <c r="T140" s="6"/>
      <c r="U140" s="6"/>
      <c r="V140" s="6"/>
      <c r="W140" s="6"/>
      <c r="X140" s="6"/>
      <c r="Y140" s="6"/>
      <c r="Z140" s="6"/>
    </row>
    <row r="141" ht="31.5" customHeight="1">
      <c r="A141" s="104" t="s">
        <v>534</v>
      </c>
      <c r="B141" s="170" t="s">
        <v>471</v>
      </c>
      <c r="C141" s="155" t="s">
        <v>3890</v>
      </c>
      <c r="D141" s="108">
        <v>1.0</v>
      </c>
      <c r="E141" s="113" t="s">
        <v>473</v>
      </c>
      <c r="F141" s="108"/>
      <c r="G141" s="108" t="s">
        <v>1303</v>
      </c>
      <c r="H141" s="78"/>
      <c r="I141" s="78"/>
      <c r="J141" s="5"/>
      <c r="K141" s="6"/>
      <c r="L141" s="6"/>
      <c r="M141" s="6"/>
      <c r="N141" s="6"/>
      <c r="O141" s="6"/>
      <c r="P141" s="6"/>
      <c r="Q141" s="6"/>
      <c r="R141" s="6"/>
      <c r="S141" s="6"/>
      <c r="T141" s="6"/>
      <c r="U141" s="6"/>
      <c r="V141" s="6"/>
      <c r="W141" s="6"/>
      <c r="X141" s="6"/>
      <c r="Y141" s="6"/>
      <c r="Z141" s="6"/>
    </row>
    <row r="142" ht="63.0" customHeight="1">
      <c r="A142" s="104" t="s">
        <v>538</v>
      </c>
      <c r="B142" s="170" t="s">
        <v>476</v>
      </c>
      <c r="C142" s="110" t="s">
        <v>3893</v>
      </c>
      <c r="D142" s="108">
        <v>1.0</v>
      </c>
      <c r="E142" s="113" t="s">
        <v>495</v>
      </c>
      <c r="F142" s="108"/>
      <c r="G142" s="108" t="s">
        <v>3894</v>
      </c>
      <c r="H142" s="78"/>
      <c r="I142" s="78"/>
      <c r="J142" s="5"/>
      <c r="K142" s="6"/>
      <c r="L142" s="6"/>
      <c r="M142" s="6"/>
      <c r="N142" s="6"/>
      <c r="O142" s="6"/>
      <c r="P142" s="6"/>
      <c r="Q142" s="6"/>
      <c r="R142" s="6"/>
      <c r="S142" s="6"/>
      <c r="T142" s="6"/>
      <c r="U142" s="6"/>
      <c r="V142" s="6"/>
      <c r="W142" s="6"/>
      <c r="X142" s="6"/>
      <c r="Y142" s="6"/>
      <c r="Z142" s="6"/>
    </row>
    <row r="143" ht="60.0" customHeight="1">
      <c r="A143" s="104" t="s">
        <v>548</v>
      </c>
      <c r="B143" s="122" t="s">
        <v>483</v>
      </c>
      <c r="C143" s="121" t="s">
        <v>2926</v>
      </c>
      <c r="D143" s="108">
        <v>0.0</v>
      </c>
      <c r="E143" s="113" t="s">
        <v>331</v>
      </c>
      <c r="F143" s="108"/>
      <c r="G143" s="108"/>
      <c r="H143" s="78"/>
      <c r="I143" s="78"/>
      <c r="J143" s="5"/>
      <c r="K143" s="6"/>
      <c r="L143" s="6"/>
      <c r="M143" s="6"/>
      <c r="N143" s="6"/>
      <c r="O143" s="6"/>
      <c r="P143" s="6"/>
      <c r="Q143" s="6"/>
      <c r="R143" s="6"/>
      <c r="S143" s="6"/>
      <c r="T143" s="6"/>
      <c r="U143" s="6"/>
      <c r="V143" s="6"/>
      <c r="W143" s="6"/>
      <c r="X143" s="6"/>
      <c r="Y143" s="6"/>
      <c r="Z143" s="6"/>
    </row>
    <row r="144" ht="18.75" customHeight="1">
      <c r="A144" s="152" t="s">
        <v>553</v>
      </c>
      <c r="B144" s="99" t="s">
        <v>486</v>
      </c>
      <c r="C144" s="3"/>
      <c r="D144" s="3"/>
      <c r="E144" s="3"/>
      <c r="F144" s="3"/>
      <c r="G144" s="4"/>
      <c r="H144" s="78">
        <f>SUM(D145:D151)</f>
        <v>7</v>
      </c>
      <c r="I144" s="78">
        <f>COUNT(D145:D151)*2</f>
        <v>12</v>
      </c>
      <c r="J144" s="5"/>
      <c r="K144" s="6"/>
      <c r="L144" s="6"/>
      <c r="M144" s="6"/>
      <c r="N144" s="6"/>
      <c r="O144" s="6"/>
      <c r="P144" s="6"/>
      <c r="Q144" s="6"/>
      <c r="R144" s="6"/>
      <c r="S144" s="6"/>
      <c r="T144" s="6"/>
      <c r="U144" s="6"/>
      <c r="V144" s="6"/>
      <c r="W144" s="6"/>
      <c r="X144" s="6"/>
      <c r="Y144" s="6"/>
      <c r="Z144" s="6"/>
    </row>
    <row r="145" ht="78.75" customHeight="1">
      <c r="A145" s="104" t="s">
        <v>491</v>
      </c>
      <c r="B145" s="153" t="s">
        <v>492</v>
      </c>
      <c r="C145" s="155" t="s">
        <v>3905</v>
      </c>
      <c r="D145" s="108">
        <v>2.0</v>
      </c>
      <c r="E145" s="113" t="s">
        <v>495</v>
      </c>
      <c r="F145" s="108"/>
      <c r="G145" s="108"/>
      <c r="H145" s="78"/>
      <c r="I145" s="78"/>
      <c r="J145" s="5"/>
      <c r="K145" s="6"/>
      <c r="L145" s="6"/>
      <c r="M145" s="6"/>
      <c r="N145" s="6"/>
      <c r="O145" s="6"/>
      <c r="P145" s="6"/>
      <c r="Q145" s="6"/>
      <c r="R145" s="6"/>
      <c r="S145" s="6"/>
      <c r="T145" s="6"/>
      <c r="U145" s="6"/>
      <c r="V145" s="6"/>
      <c r="W145" s="6"/>
      <c r="X145" s="6"/>
      <c r="Y145" s="6"/>
      <c r="Z145" s="6"/>
    </row>
    <row r="146" ht="48.0" customHeight="1">
      <c r="A146" s="104"/>
      <c r="B146" s="153"/>
      <c r="C146" s="155" t="s">
        <v>3910</v>
      </c>
      <c r="D146" s="108">
        <v>2.0</v>
      </c>
      <c r="E146" s="113" t="s">
        <v>495</v>
      </c>
      <c r="F146" s="108"/>
      <c r="G146" s="108"/>
      <c r="H146" s="78"/>
      <c r="I146" s="78"/>
      <c r="J146" s="5"/>
      <c r="K146" s="6"/>
      <c r="L146" s="6"/>
      <c r="M146" s="6"/>
      <c r="N146" s="6"/>
      <c r="O146" s="6"/>
      <c r="P146" s="6"/>
      <c r="Q146" s="6"/>
      <c r="R146" s="6"/>
      <c r="S146" s="6"/>
      <c r="T146" s="6"/>
      <c r="U146" s="6"/>
      <c r="V146" s="6"/>
      <c r="W146" s="6"/>
      <c r="X146" s="6"/>
      <c r="Y146" s="6"/>
      <c r="Z146" s="6"/>
    </row>
    <row r="147" ht="60.0" customHeight="1">
      <c r="A147" s="104" t="s">
        <v>567</v>
      </c>
      <c r="B147" s="153" t="s">
        <v>497</v>
      </c>
      <c r="C147" s="115" t="s">
        <v>498</v>
      </c>
      <c r="D147" s="108">
        <v>2.0</v>
      </c>
      <c r="E147" s="113" t="s">
        <v>495</v>
      </c>
      <c r="F147" s="108"/>
      <c r="G147" s="108"/>
      <c r="H147" s="78"/>
      <c r="I147" s="78"/>
      <c r="J147" s="5"/>
      <c r="K147" s="6"/>
      <c r="L147" s="6"/>
      <c r="M147" s="6"/>
      <c r="N147" s="6"/>
      <c r="O147" s="6"/>
      <c r="P147" s="6"/>
      <c r="Q147" s="6"/>
      <c r="R147" s="6"/>
      <c r="S147" s="6"/>
      <c r="T147" s="6"/>
      <c r="U147" s="6"/>
      <c r="V147" s="6"/>
      <c r="W147" s="6"/>
      <c r="X147" s="6"/>
      <c r="Y147" s="6"/>
      <c r="Z147" s="6"/>
    </row>
    <row r="148" ht="47.25" customHeight="1">
      <c r="A148" s="104" t="s">
        <v>570</v>
      </c>
      <c r="B148" s="153" t="s">
        <v>503</v>
      </c>
      <c r="C148" s="115" t="s">
        <v>504</v>
      </c>
      <c r="D148" s="108">
        <v>1.0</v>
      </c>
      <c r="E148" s="113" t="s">
        <v>495</v>
      </c>
      <c r="F148" s="108"/>
      <c r="G148" s="108" t="s">
        <v>3914</v>
      </c>
      <c r="H148" s="78"/>
      <c r="I148" s="78"/>
      <c r="J148" s="5"/>
      <c r="K148" s="6"/>
      <c r="L148" s="6"/>
      <c r="M148" s="6"/>
      <c r="N148" s="6"/>
      <c r="O148" s="6"/>
      <c r="P148" s="6"/>
      <c r="Q148" s="6"/>
      <c r="R148" s="6"/>
      <c r="S148" s="6"/>
      <c r="T148" s="6"/>
      <c r="U148" s="6"/>
      <c r="V148" s="6"/>
      <c r="W148" s="6"/>
      <c r="X148" s="6"/>
      <c r="Y148" s="6"/>
      <c r="Z148" s="6"/>
    </row>
    <row r="149" ht="63.0" hidden="1" customHeight="1">
      <c r="A149" s="120" t="s">
        <v>572</v>
      </c>
      <c r="B149" s="153" t="s">
        <v>507</v>
      </c>
      <c r="C149" s="110"/>
      <c r="D149" s="108"/>
      <c r="E149" s="18"/>
      <c r="F149" s="108"/>
      <c r="G149" s="108"/>
      <c r="H149" s="78"/>
      <c r="I149" s="78"/>
      <c r="J149" s="5"/>
      <c r="K149" s="6"/>
      <c r="L149" s="6"/>
      <c r="M149" s="6"/>
      <c r="N149" s="6"/>
      <c r="O149" s="6"/>
      <c r="P149" s="6"/>
      <c r="Q149" s="6"/>
      <c r="R149" s="6"/>
      <c r="S149" s="6"/>
      <c r="T149" s="6"/>
      <c r="U149" s="6"/>
      <c r="V149" s="6"/>
      <c r="W149" s="6"/>
      <c r="X149" s="6"/>
      <c r="Y149" s="6"/>
      <c r="Z149" s="6"/>
    </row>
    <row r="150" ht="63.0" customHeight="1">
      <c r="A150" s="104" t="s">
        <v>575</v>
      </c>
      <c r="B150" s="153" t="s">
        <v>512</v>
      </c>
      <c r="C150" s="134" t="s">
        <v>577</v>
      </c>
      <c r="D150" s="108">
        <v>0.0</v>
      </c>
      <c r="E150" s="113" t="s">
        <v>509</v>
      </c>
      <c r="F150" s="108"/>
      <c r="G150" s="108"/>
      <c r="H150" s="78"/>
      <c r="I150" s="78"/>
      <c r="J150" s="5"/>
      <c r="K150" s="6"/>
      <c r="L150" s="6"/>
      <c r="M150" s="6"/>
      <c r="N150" s="6"/>
      <c r="O150" s="6"/>
      <c r="P150" s="6"/>
      <c r="Q150" s="6"/>
      <c r="R150" s="6"/>
      <c r="S150" s="6"/>
      <c r="T150" s="6"/>
      <c r="U150" s="6"/>
      <c r="V150" s="6"/>
      <c r="W150" s="6"/>
      <c r="X150" s="6"/>
      <c r="Y150" s="6"/>
      <c r="Z150" s="6"/>
    </row>
    <row r="151" ht="44.25" customHeight="1">
      <c r="A151" s="104"/>
      <c r="B151" s="153"/>
      <c r="C151" s="110" t="s">
        <v>3919</v>
      </c>
      <c r="D151" s="108">
        <v>0.0</v>
      </c>
      <c r="E151" s="113" t="s">
        <v>509</v>
      </c>
      <c r="F151" s="108"/>
      <c r="G151" s="108"/>
      <c r="H151" s="78"/>
      <c r="I151" s="78"/>
      <c r="J151" s="5"/>
      <c r="K151" s="6"/>
      <c r="L151" s="6"/>
      <c r="M151" s="6"/>
      <c r="N151" s="6"/>
      <c r="O151" s="6"/>
      <c r="P151" s="6"/>
      <c r="Q151" s="6"/>
      <c r="R151" s="6"/>
      <c r="S151" s="6"/>
      <c r="T151" s="6"/>
      <c r="U151" s="6"/>
      <c r="V151" s="6"/>
      <c r="W151" s="6"/>
      <c r="X151" s="6"/>
      <c r="Y151" s="6"/>
      <c r="Z151" s="6"/>
    </row>
    <row r="152" ht="63.0" hidden="1" customHeight="1">
      <c r="A152" s="120" t="s">
        <v>515</v>
      </c>
      <c r="B152" s="172" t="s">
        <v>516</v>
      </c>
      <c r="C152" s="5"/>
      <c r="D152" s="108"/>
      <c r="E152" s="113"/>
      <c r="F152" s="108"/>
      <c r="G152" s="108"/>
      <c r="H152" s="78"/>
      <c r="I152" s="78"/>
      <c r="J152" s="5"/>
      <c r="K152" s="6"/>
      <c r="L152" s="6"/>
      <c r="M152" s="6"/>
      <c r="N152" s="6"/>
      <c r="O152" s="6"/>
      <c r="P152" s="6"/>
      <c r="Q152" s="6"/>
      <c r="R152" s="6"/>
      <c r="S152" s="6"/>
      <c r="T152" s="6"/>
      <c r="U152" s="6"/>
      <c r="V152" s="6"/>
      <c r="W152" s="6"/>
      <c r="X152" s="6"/>
      <c r="Y152" s="6"/>
      <c r="Z152" s="6"/>
    </row>
    <row r="153" ht="21.0" customHeight="1">
      <c r="A153" s="223"/>
      <c r="B153" s="105" t="s">
        <v>524</v>
      </c>
      <c r="C153" s="3"/>
      <c r="D153" s="3"/>
      <c r="E153" s="3"/>
      <c r="F153" s="3"/>
      <c r="G153" s="4"/>
      <c r="H153" s="78">
        <f t="shared" ref="H153:I153" si="3">H154+H178+H185+H191+H211+H220</f>
        <v>84</v>
      </c>
      <c r="I153" s="78">
        <f t="shared" si="3"/>
        <v>152</v>
      </c>
      <c r="J153" s="5"/>
      <c r="K153" s="6"/>
      <c r="L153" s="6"/>
      <c r="M153" s="6"/>
      <c r="N153" s="6"/>
      <c r="O153" s="6"/>
      <c r="P153" s="6"/>
      <c r="Q153" s="6"/>
      <c r="R153" s="6"/>
      <c r="S153" s="6"/>
      <c r="T153" s="6"/>
      <c r="U153" s="6"/>
      <c r="V153" s="6"/>
      <c r="W153" s="6"/>
      <c r="X153" s="6"/>
      <c r="Y153" s="6"/>
      <c r="Z153" s="6"/>
    </row>
    <row r="154" ht="18.75" customHeight="1">
      <c r="A154" s="96" t="s">
        <v>594</v>
      </c>
      <c r="B154" s="103" t="s">
        <v>530</v>
      </c>
      <c r="C154" s="3"/>
      <c r="D154" s="3"/>
      <c r="E154" s="3"/>
      <c r="F154" s="3"/>
      <c r="G154" s="4"/>
      <c r="H154" s="78">
        <f>SUM(D155:D177)</f>
        <v>15</v>
      </c>
      <c r="I154" s="78">
        <f>COUNT(D155:D177)*2</f>
        <v>46</v>
      </c>
      <c r="J154" s="5"/>
      <c r="K154" s="6"/>
      <c r="L154" s="6"/>
      <c r="M154" s="6"/>
      <c r="N154" s="6"/>
      <c r="O154" s="6"/>
      <c r="P154" s="6"/>
      <c r="Q154" s="6"/>
      <c r="R154" s="6"/>
      <c r="S154" s="6"/>
      <c r="T154" s="6"/>
      <c r="U154" s="6"/>
      <c r="V154" s="6"/>
      <c r="W154" s="6"/>
      <c r="X154" s="6"/>
      <c r="Y154" s="6"/>
      <c r="Z154" s="6"/>
    </row>
    <row r="155" ht="47.25" customHeight="1">
      <c r="A155" s="104" t="s">
        <v>611</v>
      </c>
      <c r="B155" s="174" t="s">
        <v>536</v>
      </c>
      <c r="C155" s="134" t="s">
        <v>3926</v>
      </c>
      <c r="D155" s="108">
        <v>0.0</v>
      </c>
      <c r="E155" s="113" t="s">
        <v>331</v>
      </c>
      <c r="F155" s="108"/>
      <c r="G155" s="108"/>
      <c r="H155" s="78"/>
      <c r="I155" s="78"/>
      <c r="J155" s="5"/>
      <c r="K155" s="6"/>
      <c r="L155" s="6"/>
      <c r="M155" s="6"/>
      <c r="N155" s="6"/>
      <c r="O155" s="6"/>
      <c r="P155" s="6"/>
      <c r="Q155" s="6"/>
      <c r="R155" s="6"/>
      <c r="S155" s="6"/>
      <c r="T155" s="6"/>
      <c r="U155" s="6"/>
      <c r="V155" s="6"/>
      <c r="W155" s="6"/>
      <c r="X155" s="6"/>
      <c r="Y155" s="6"/>
      <c r="Z155" s="6"/>
    </row>
    <row r="156" ht="45.0" customHeight="1">
      <c r="A156" s="104"/>
      <c r="B156" s="174"/>
      <c r="C156" s="134" t="s">
        <v>3927</v>
      </c>
      <c r="D156" s="108">
        <v>2.0</v>
      </c>
      <c r="E156" s="113" t="s">
        <v>331</v>
      </c>
      <c r="F156" s="108"/>
      <c r="G156" s="108"/>
      <c r="H156" s="78"/>
      <c r="I156" s="78"/>
      <c r="J156" s="5"/>
      <c r="K156" s="6"/>
      <c r="L156" s="6"/>
      <c r="M156" s="6"/>
      <c r="N156" s="6"/>
      <c r="O156" s="6"/>
      <c r="P156" s="6"/>
      <c r="Q156" s="6"/>
      <c r="R156" s="6"/>
      <c r="S156" s="6"/>
      <c r="T156" s="6"/>
      <c r="U156" s="6"/>
      <c r="V156" s="6"/>
      <c r="W156" s="6"/>
      <c r="X156" s="6"/>
      <c r="Y156" s="6"/>
      <c r="Z156" s="6"/>
    </row>
    <row r="157" ht="60.0" customHeight="1">
      <c r="A157" s="104" t="s">
        <v>622</v>
      </c>
      <c r="B157" s="177" t="s">
        <v>546</v>
      </c>
      <c r="C157" s="134" t="s">
        <v>3928</v>
      </c>
      <c r="D157" s="108">
        <v>0.0</v>
      </c>
      <c r="E157" s="113" t="s">
        <v>331</v>
      </c>
      <c r="F157" s="110" t="s">
        <v>2808</v>
      </c>
      <c r="G157" s="108"/>
      <c r="H157" s="78"/>
      <c r="I157" s="78"/>
      <c r="J157" s="5"/>
      <c r="K157" s="6"/>
      <c r="L157" s="6"/>
      <c r="M157" s="6"/>
      <c r="N157" s="6"/>
      <c r="O157" s="6"/>
      <c r="P157" s="6"/>
      <c r="Q157" s="6"/>
      <c r="R157" s="6"/>
      <c r="S157" s="6"/>
      <c r="T157" s="6"/>
      <c r="U157" s="6"/>
      <c r="V157" s="6"/>
      <c r="W157" s="6"/>
      <c r="X157" s="6"/>
      <c r="Y157" s="6"/>
      <c r="Z157" s="6"/>
    </row>
    <row r="158" ht="15.75" customHeight="1">
      <c r="A158" s="104"/>
      <c r="B158" s="177"/>
      <c r="C158" s="110" t="s">
        <v>2808</v>
      </c>
      <c r="D158" s="108">
        <v>2.0</v>
      </c>
      <c r="E158" s="113" t="s">
        <v>331</v>
      </c>
      <c r="F158" s="108"/>
      <c r="G158" s="108"/>
      <c r="H158" s="78"/>
      <c r="I158" s="78"/>
      <c r="J158" s="5"/>
      <c r="K158" s="6"/>
      <c r="L158" s="6"/>
      <c r="M158" s="6"/>
      <c r="N158" s="6"/>
      <c r="O158" s="6"/>
      <c r="P158" s="6"/>
      <c r="Q158" s="6"/>
      <c r="R158" s="6"/>
      <c r="S158" s="6"/>
      <c r="T158" s="6"/>
      <c r="U158" s="6"/>
      <c r="V158" s="6"/>
      <c r="W158" s="6"/>
      <c r="X158" s="6"/>
      <c r="Y158" s="6"/>
      <c r="Z158" s="6"/>
    </row>
    <row r="159" ht="30.0" customHeight="1">
      <c r="A159" s="104"/>
      <c r="B159" s="177"/>
      <c r="C159" s="110" t="s">
        <v>3929</v>
      </c>
      <c r="D159" s="108">
        <v>1.0</v>
      </c>
      <c r="E159" s="113" t="s">
        <v>331</v>
      </c>
      <c r="F159" s="108"/>
      <c r="G159" s="108" t="s">
        <v>3930</v>
      </c>
      <c r="H159" s="78"/>
      <c r="I159" s="78"/>
      <c r="J159" s="5"/>
      <c r="K159" s="6"/>
      <c r="L159" s="6"/>
      <c r="M159" s="6"/>
      <c r="N159" s="6"/>
      <c r="O159" s="6"/>
      <c r="P159" s="6"/>
      <c r="Q159" s="6"/>
      <c r="R159" s="6"/>
      <c r="S159" s="6"/>
      <c r="T159" s="6"/>
      <c r="U159" s="6"/>
      <c r="V159" s="6"/>
      <c r="W159" s="6"/>
      <c r="X159" s="6"/>
      <c r="Y159" s="6"/>
      <c r="Z159" s="6"/>
    </row>
    <row r="160" ht="47.25" customHeight="1">
      <c r="A160" s="104" t="s">
        <v>633</v>
      </c>
      <c r="B160" s="174" t="s">
        <v>555</v>
      </c>
      <c r="C160" s="134" t="s">
        <v>3889</v>
      </c>
      <c r="D160" s="108">
        <v>0.0</v>
      </c>
      <c r="E160" s="113" t="s">
        <v>331</v>
      </c>
      <c r="F160" s="108"/>
      <c r="G160" s="108"/>
      <c r="H160" s="78"/>
      <c r="I160" s="78"/>
      <c r="J160" s="5"/>
      <c r="K160" s="6"/>
      <c r="L160" s="6"/>
      <c r="M160" s="6"/>
      <c r="N160" s="6"/>
      <c r="O160" s="6"/>
      <c r="P160" s="6"/>
      <c r="Q160" s="6"/>
      <c r="R160" s="6"/>
      <c r="S160" s="6"/>
      <c r="T160" s="6"/>
      <c r="U160" s="6"/>
      <c r="V160" s="6"/>
      <c r="W160" s="6"/>
      <c r="X160" s="6"/>
      <c r="Y160" s="6"/>
      <c r="Z160" s="6"/>
    </row>
    <row r="161" ht="15.75" customHeight="1">
      <c r="A161" s="104"/>
      <c r="B161" s="174"/>
      <c r="C161" s="134" t="s">
        <v>3891</v>
      </c>
      <c r="D161" s="108">
        <v>0.0</v>
      </c>
      <c r="E161" s="113" t="s">
        <v>331</v>
      </c>
      <c r="F161" s="108"/>
      <c r="G161" s="108"/>
      <c r="H161" s="78"/>
      <c r="I161" s="78"/>
      <c r="J161" s="5"/>
      <c r="K161" s="6"/>
      <c r="L161" s="6"/>
      <c r="M161" s="6"/>
      <c r="N161" s="6"/>
      <c r="O161" s="6"/>
      <c r="P161" s="6"/>
      <c r="Q161" s="6"/>
      <c r="R161" s="6"/>
      <c r="S161" s="6"/>
      <c r="T161" s="6"/>
      <c r="U161" s="6"/>
      <c r="V161" s="6"/>
      <c r="W161" s="6"/>
      <c r="X161" s="6"/>
      <c r="Y161" s="6"/>
      <c r="Z161" s="6"/>
    </row>
    <row r="162" ht="15.75" customHeight="1">
      <c r="A162" s="104"/>
      <c r="B162" s="174"/>
      <c r="C162" s="134" t="s">
        <v>3892</v>
      </c>
      <c r="D162" s="108">
        <v>0.0</v>
      </c>
      <c r="E162" s="113" t="s">
        <v>331</v>
      </c>
      <c r="F162" s="108"/>
      <c r="G162" s="108"/>
      <c r="H162" s="78"/>
      <c r="I162" s="78"/>
      <c r="J162" s="5"/>
      <c r="K162" s="6"/>
      <c r="L162" s="6"/>
      <c r="M162" s="6"/>
      <c r="N162" s="6"/>
      <c r="O162" s="6"/>
      <c r="P162" s="6"/>
      <c r="Q162" s="6"/>
      <c r="R162" s="6"/>
      <c r="S162" s="6"/>
      <c r="T162" s="6"/>
      <c r="U162" s="6"/>
      <c r="V162" s="6"/>
      <c r="W162" s="6"/>
      <c r="X162" s="6"/>
      <c r="Y162" s="6"/>
      <c r="Z162" s="6"/>
    </row>
    <row r="163" ht="15.75" customHeight="1">
      <c r="A163" s="104"/>
      <c r="B163" s="174"/>
      <c r="C163" s="134" t="s">
        <v>3895</v>
      </c>
      <c r="D163" s="108">
        <v>0.0</v>
      </c>
      <c r="E163" s="113" t="s">
        <v>331</v>
      </c>
      <c r="F163" s="108"/>
      <c r="G163" s="108"/>
      <c r="H163" s="78"/>
      <c r="I163" s="78"/>
      <c r="J163" s="5"/>
      <c r="K163" s="6"/>
      <c r="L163" s="6"/>
      <c r="M163" s="6"/>
      <c r="N163" s="6"/>
      <c r="O163" s="6"/>
      <c r="P163" s="6"/>
      <c r="Q163" s="6"/>
      <c r="R163" s="6"/>
      <c r="S163" s="6"/>
      <c r="T163" s="6"/>
      <c r="U163" s="6"/>
      <c r="V163" s="6"/>
      <c r="W163" s="6"/>
      <c r="X163" s="6"/>
      <c r="Y163" s="6"/>
      <c r="Z163" s="6"/>
    </row>
    <row r="164" ht="30.0" customHeight="1">
      <c r="A164" s="104"/>
      <c r="B164" s="174"/>
      <c r="C164" s="134" t="s">
        <v>3896</v>
      </c>
      <c r="D164" s="108">
        <v>0.0</v>
      </c>
      <c r="E164" s="113" t="s">
        <v>331</v>
      </c>
      <c r="F164" s="108"/>
      <c r="G164" s="108"/>
      <c r="H164" s="78"/>
      <c r="I164" s="78"/>
      <c r="J164" s="5"/>
      <c r="K164" s="6"/>
      <c r="L164" s="6"/>
      <c r="M164" s="6"/>
      <c r="N164" s="6"/>
      <c r="O164" s="6"/>
      <c r="P164" s="6"/>
      <c r="Q164" s="6"/>
      <c r="R164" s="6"/>
      <c r="S164" s="6"/>
      <c r="T164" s="6"/>
      <c r="U164" s="6"/>
      <c r="V164" s="6"/>
      <c r="W164" s="6"/>
      <c r="X164" s="6"/>
      <c r="Y164" s="6"/>
      <c r="Z164" s="6"/>
    </row>
    <row r="165" ht="30.0" customHeight="1">
      <c r="A165" s="104"/>
      <c r="B165" s="174"/>
      <c r="C165" s="134" t="s">
        <v>3897</v>
      </c>
      <c r="D165" s="108">
        <v>0.0</v>
      </c>
      <c r="E165" s="113" t="s">
        <v>331</v>
      </c>
      <c r="F165" s="108"/>
      <c r="G165" s="108"/>
      <c r="H165" s="78"/>
      <c r="I165" s="78"/>
      <c r="J165" s="5"/>
      <c r="K165" s="6"/>
      <c r="L165" s="6"/>
      <c r="M165" s="6"/>
      <c r="N165" s="6"/>
      <c r="O165" s="6"/>
      <c r="P165" s="6"/>
      <c r="Q165" s="6"/>
      <c r="R165" s="6"/>
      <c r="S165" s="6"/>
      <c r="T165" s="6"/>
      <c r="U165" s="6"/>
      <c r="V165" s="6"/>
      <c r="W165" s="6"/>
      <c r="X165" s="6"/>
      <c r="Y165" s="6"/>
      <c r="Z165" s="6"/>
    </row>
    <row r="166" ht="30.0" customHeight="1">
      <c r="A166" s="104"/>
      <c r="B166" s="174"/>
      <c r="C166" s="134" t="s">
        <v>3898</v>
      </c>
      <c r="D166" s="108">
        <v>2.0</v>
      </c>
      <c r="E166" s="113" t="s">
        <v>331</v>
      </c>
      <c r="F166" s="108"/>
      <c r="G166" s="108"/>
      <c r="H166" s="78"/>
      <c r="I166" s="78"/>
      <c r="J166" s="5"/>
      <c r="K166" s="6"/>
      <c r="L166" s="6"/>
      <c r="M166" s="6"/>
      <c r="N166" s="6"/>
      <c r="O166" s="6"/>
      <c r="P166" s="6"/>
      <c r="Q166" s="6"/>
      <c r="R166" s="6"/>
      <c r="S166" s="6"/>
      <c r="T166" s="6"/>
      <c r="U166" s="6"/>
      <c r="V166" s="6"/>
      <c r="W166" s="6"/>
      <c r="X166" s="6"/>
      <c r="Y166" s="6"/>
      <c r="Z166" s="6"/>
    </row>
    <row r="167" ht="30.0" customHeight="1">
      <c r="A167" s="104"/>
      <c r="B167" s="174"/>
      <c r="C167" s="134" t="s">
        <v>3899</v>
      </c>
      <c r="D167" s="108">
        <v>0.0</v>
      </c>
      <c r="E167" s="113" t="s">
        <v>331</v>
      </c>
      <c r="F167" s="108"/>
      <c r="G167" s="108"/>
      <c r="H167" s="78"/>
      <c r="I167" s="78"/>
      <c r="J167" s="5"/>
      <c r="K167" s="6"/>
      <c r="L167" s="6"/>
      <c r="M167" s="6"/>
      <c r="N167" s="6"/>
      <c r="O167" s="6"/>
      <c r="P167" s="6"/>
      <c r="Q167" s="6"/>
      <c r="R167" s="6"/>
      <c r="S167" s="6"/>
      <c r="T167" s="6"/>
      <c r="U167" s="6"/>
      <c r="V167" s="6"/>
      <c r="W167" s="6"/>
      <c r="X167" s="6"/>
      <c r="Y167" s="6"/>
      <c r="Z167" s="6"/>
    </row>
    <row r="168" ht="15.75" customHeight="1">
      <c r="A168" s="104"/>
      <c r="B168" s="174"/>
      <c r="C168" s="134" t="s">
        <v>3934</v>
      </c>
      <c r="D168" s="108">
        <v>0.0</v>
      </c>
      <c r="E168" s="113" t="s">
        <v>331</v>
      </c>
      <c r="F168" s="108"/>
      <c r="G168" s="108"/>
      <c r="H168" s="78"/>
      <c r="I168" s="78"/>
      <c r="J168" s="5"/>
      <c r="K168" s="6"/>
      <c r="L168" s="6"/>
      <c r="M168" s="6"/>
      <c r="N168" s="6"/>
      <c r="O168" s="6"/>
      <c r="P168" s="6"/>
      <c r="Q168" s="6"/>
      <c r="R168" s="6"/>
      <c r="S168" s="6"/>
      <c r="T168" s="6"/>
      <c r="U168" s="6"/>
      <c r="V168" s="6"/>
      <c r="W168" s="6"/>
      <c r="X168" s="6"/>
      <c r="Y168" s="6"/>
      <c r="Z168" s="6"/>
    </row>
    <row r="169" ht="30.0" customHeight="1">
      <c r="A169" s="104"/>
      <c r="B169" s="174"/>
      <c r="C169" s="134" t="s">
        <v>3901</v>
      </c>
      <c r="D169" s="108">
        <v>2.0</v>
      </c>
      <c r="E169" s="113" t="s">
        <v>331</v>
      </c>
      <c r="F169" s="108"/>
      <c r="G169" s="108"/>
      <c r="H169" s="78"/>
      <c r="I169" s="78"/>
      <c r="J169" s="5"/>
      <c r="K169" s="6"/>
      <c r="L169" s="6"/>
      <c r="M169" s="6"/>
      <c r="N169" s="6"/>
      <c r="O169" s="6"/>
      <c r="P169" s="6"/>
      <c r="Q169" s="6"/>
      <c r="R169" s="6"/>
      <c r="S169" s="6"/>
      <c r="T169" s="6"/>
      <c r="U169" s="6"/>
      <c r="V169" s="6"/>
      <c r="W169" s="6"/>
      <c r="X169" s="6"/>
      <c r="Y169" s="6"/>
      <c r="Z169" s="6"/>
    </row>
    <row r="170" ht="30.0" customHeight="1">
      <c r="A170" s="104"/>
      <c r="B170" s="174"/>
      <c r="C170" s="134" t="s">
        <v>3902</v>
      </c>
      <c r="D170" s="108">
        <v>0.0</v>
      </c>
      <c r="E170" s="113" t="s">
        <v>331</v>
      </c>
      <c r="F170" s="108"/>
      <c r="G170" s="108"/>
      <c r="H170" s="78"/>
      <c r="I170" s="78"/>
      <c r="J170" s="5"/>
      <c r="K170" s="6"/>
      <c r="L170" s="6"/>
      <c r="M170" s="6"/>
      <c r="N170" s="6"/>
      <c r="O170" s="6"/>
      <c r="P170" s="6"/>
      <c r="Q170" s="6"/>
      <c r="R170" s="6"/>
      <c r="S170" s="6"/>
      <c r="T170" s="6"/>
      <c r="U170" s="6"/>
      <c r="V170" s="6"/>
      <c r="W170" s="6"/>
      <c r="X170" s="6"/>
      <c r="Y170" s="6"/>
      <c r="Z170" s="6"/>
    </row>
    <row r="171" ht="15.75" customHeight="1">
      <c r="A171" s="104"/>
      <c r="B171" s="174"/>
      <c r="C171" s="134" t="s">
        <v>672</v>
      </c>
      <c r="D171" s="108">
        <v>1.0</v>
      </c>
      <c r="E171" s="113" t="s">
        <v>331</v>
      </c>
      <c r="F171" s="108"/>
      <c r="G171" s="108" t="s">
        <v>3937</v>
      </c>
      <c r="H171" s="78"/>
      <c r="I171" s="78"/>
      <c r="J171" s="5"/>
      <c r="K171" s="6"/>
      <c r="L171" s="6"/>
      <c r="M171" s="6"/>
      <c r="N171" s="6"/>
      <c r="O171" s="6"/>
      <c r="P171" s="6"/>
      <c r="Q171" s="6"/>
      <c r="R171" s="6"/>
      <c r="S171" s="6"/>
      <c r="T171" s="6"/>
      <c r="U171" s="6"/>
      <c r="V171" s="6"/>
      <c r="W171" s="6"/>
      <c r="X171" s="6"/>
      <c r="Y171" s="6"/>
      <c r="Z171" s="6"/>
    </row>
    <row r="172" ht="30.0" customHeight="1">
      <c r="A172" s="104"/>
      <c r="B172" s="174"/>
      <c r="C172" s="134" t="s">
        <v>3939</v>
      </c>
      <c r="D172" s="108">
        <v>0.0</v>
      </c>
      <c r="E172" s="113" t="s">
        <v>331</v>
      </c>
      <c r="F172" s="108"/>
      <c r="G172" s="108"/>
      <c r="H172" s="78"/>
      <c r="I172" s="78"/>
      <c r="J172" s="5"/>
      <c r="K172" s="6"/>
      <c r="L172" s="6"/>
      <c r="M172" s="6"/>
      <c r="N172" s="6"/>
      <c r="O172" s="6"/>
      <c r="P172" s="6"/>
      <c r="Q172" s="6"/>
      <c r="R172" s="6"/>
      <c r="S172" s="6"/>
      <c r="T172" s="6"/>
      <c r="U172" s="6"/>
      <c r="V172" s="6"/>
      <c r="W172" s="6"/>
      <c r="X172" s="6"/>
      <c r="Y172" s="6"/>
      <c r="Z172" s="6"/>
    </row>
    <row r="173" ht="45.0" customHeight="1">
      <c r="A173" s="104"/>
      <c r="B173" s="174"/>
      <c r="C173" s="134" t="s">
        <v>3942</v>
      </c>
      <c r="D173" s="108">
        <v>1.0</v>
      </c>
      <c r="E173" s="113" t="s">
        <v>331</v>
      </c>
      <c r="F173" s="108"/>
      <c r="G173" s="108" t="s">
        <v>807</v>
      </c>
      <c r="H173" s="78"/>
      <c r="I173" s="78"/>
      <c r="J173" s="5"/>
      <c r="K173" s="6"/>
      <c r="L173" s="6"/>
      <c r="M173" s="6"/>
      <c r="N173" s="6"/>
      <c r="O173" s="6"/>
      <c r="P173" s="6"/>
      <c r="Q173" s="6"/>
      <c r="R173" s="6"/>
      <c r="S173" s="6"/>
      <c r="T173" s="6"/>
      <c r="U173" s="6"/>
      <c r="V173" s="6"/>
      <c r="W173" s="6"/>
      <c r="X173" s="6"/>
      <c r="Y173" s="6"/>
      <c r="Z173" s="6"/>
    </row>
    <row r="174" ht="63.0" customHeight="1">
      <c r="A174" s="104" t="s">
        <v>673</v>
      </c>
      <c r="B174" s="174" t="s">
        <v>588</v>
      </c>
      <c r="C174" s="110" t="s">
        <v>3946</v>
      </c>
      <c r="D174" s="108">
        <v>2.0</v>
      </c>
      <c r="E174" s="113" t="s">
        <v>331</v>
      </c>
      <c r="F174" s="108"/>
      <c r="G174" s="108"/>
      <c r="H174" s="78"/>
      <c r="I174" s="78"/>
      <c r="J174" s="5"/>
      <c r="K174" s="6"/>
      <c r="L174" s="6"/>
      <c r="M174" s="6"/>
      <c r="N174" s="6"/>
      <c r="O174" s="6"/>
      <c r="P174" s="6"/>
      <c r="Q174" s="6"/>
      <c r="R174" s="6"/>
      <c r="S174" s="6"/>
      <c r="T174" s="6"/>
      <c r="U174" s="6"/>
      <c r="V174" s="6"/>
      <c r="W174" s="6"/>
      <c r="X174" s="6"/>
      <c r="Y174" s="6"/>
      <c r="Z174" s="6"/>
    </row>
    <row r="175" ht="47.25" customHeight="1">
      <c r="A175" s="104" t="s">
        <v>675</v>
      </c>
      <c r="B175" s="174" t="s">
        <v>592</v>
      </c>
      <c r="C175" s="134" t="s">
        <v>677</v>
      </c>
      <c r="D175" s="108">
        <v>0.0</v>
      </c>
      <c r="E175" s="113" t="s">
        <v>331</v>
      </c>
      <c r="F175" s="108"/>
      <c r="G175" s="108"/>
      <c r="H175" s="78"/>
      <c r="I175" s="78"/>
      <c r="J175" s="5"/>
      <c r="K175" s="6"/>
      <c r="L175" s="6"/>
      <c r="M175" s="6"/>
      <c r="N175" s="6"/>
      <c r="O175" s="6"/>
      <c r="P175" s="6"/>
      <c r="Q175" s="6"/>
      <c r="R175" s="6"/>
      <c r="S175" s="6"/>
      <c r="T175" s="6"/>
      <c r="U175" s="6"/>
      <c r="V175" s="6"/>
      <c r="W175" s="6"/>
      <c r="X175" s="6"/>
      <c r="Y175" s="6"/>
      <c r="Z175" s="6"/>
    </row>
    <row r="176" ht="31.5" customHeight="1">
      <c r="A176" s="104" t="s">
        <v>678</v>
      </c>
      <c r="B176" s="174" t="s">
        <v>597</v>
      </c>
      <c r="C176" s="134" t="s">
        <v>3951</v>
      </c>
      <c r="D176" s="108">
        <v>2.0</v>
      </c>
      <c r="E176" s="113" t="s">
        <v>331</v>
      </c>
      <c r="F176" s="108"/>
      <c r="G176" s="108" t="s">
        <v>3952</v>
      </c>
      <c r="H176" s="78"/>
      <c r="I176" s="78"/>
      <c r="J176" s="5"/>
      <c r="K176" s="6"/>
      <c r="L176" s="6"/>
      <c r="M176" s="6"/>
      <c r="N176" s="6"/>
      <c r="O176" s="6"/>
      <c r="P176" s="6"/>
      <c r="Q176" s="6"/>
      <c r="R176" s="6"/>
      <c r="S176" s="6"/>
      <c r="T176" s="6"/>
      <c r="U176" s="6"/>
      <c r="V176" s="6"/>
      <c r="W176" s="6"/>
      <c r="X176" s="6"/>
      <c r="Y176" s="6"/>
      <c r="Z176" s="6"/>
    </row>
    <row r="177" ht="94.5" customHeight="1">
      <c r="A177" s="104" t="s">
        <v>683</v>
      </c>
      <c r="B177" s="174" t="s">
        <v>603</v>
      </c>
      <c r="C177" s="134" t="s">
        <v>3915</v>
      </c>
      <c r="D177" s="108">
        <v>0.0</v>
      </c>
      <c r="E177" s="113" t="s">
        <v>331</v>
      </c>
      <c r="F177" s="108"/>
      <c r="G177" s="108"/>
      <c r="H177" s="78"/>
      <c r="I177" s="78"/>
      <c r="J177" s="5"/>
      <c r="K177" s="6"/>
      <c r="L177" s="6"/>
      <c r="M177" s="6"/>
      <c r="N177" s="6"/>
      <c r="O177" s="6"/>
      <c r="P177" s="6"/>
      <c r="Q177" s="6"/>
      <c r="R177" s="6"/>
      <c r="S177" s="6"/>
      <c r="T177" s="6"/>
      <c r="U177" s="6"/>
      <c r="V177" s="6"/>
      <c r="W177" s="6"/>
      <c r="X177" s="6"/>
      <c r="Y177" s="6"/>
      <c r="Z177" s="6"/>
    </row>
    <row r="178" ht="18.75" customHeight="1">
      <c r="A178" s="96" t="s">
        <v>690</v>
      </c>
      <c r="B178" s="99" t="s">
        <v>616</v>
      </c>
      <c r="C178" s="3"/>
      <c r="D178" s="3"/>
      <c r="E178" s="3"/>
      <c r="F178" s="3"/>
      <c r="G178" s="4"/>
      <c r="H178" s="78">
        <f>SUM(D179:D184)</f>
        <v>3</v>
      </c>
      <c r="I178" s="78">
        <f>COUNT(D179:D184)*2</f>
        <v>10</v>
      </c>
      <c r="J178" s="5"/>
      <c r="K178" s="6"/>
      <c r="L178" s="6"/>
      <c r="M178" s="6"/>
      <c r="N178" s="6"/>
      <c r="O178" s="6"/>
      <c r="P178" s="6"/>
      <c r="Q178" s="6"/>
      <c r="R178" s="6"/>
      <c r="S178" s="6"/>
      <c r="T178" s="6"/>
      <c r="U178" s="6"/>
      <c r="V178" s="6"/>
      <c r="W178" s="6"/>
      <c r="X178" s="6"/>
      <c r="Y178" s="6"/>
      <c r="Z178" s="6"/>
    </row>
    <row r="179" ht="75.0" customHeight="1">
      <c r="A179" s="104" t="s">
        <v>634</v>
      </c>
      <c r="B179" s="188" t="s">
        <v>636</v>
      </c>
      <c r="C179" s="115" t="s">
        <v>637</v>
      </c>
      <c r="D179" s="113">
        <v>1.0</v>
      </c>
      <c r="E179" s="113" t="s">
        <v>331</v>
      </c>
      <c r="F179" s="115" t="s">
        <v>639</v>
      </c>
      <c r="G179" s="108" t="s">
        <v>2992</v>
      </c>
      <c r="H179" s="78"/>
      <c r="I179" s="78"/>
      <c r="J179" s="5"/>
      <c r="K179" s="6"/>
      <c r="L179" s="6"/>
      <c r="M179" s="6"/>
      <c r="N179" s="6"/>
      <c r="O179" s="6"/>
      <c r="P179" s="6"/>
      <c r="Q179" s="6"/>
      <c r="R179" s="6"/>
      <c r="S179" s="6"/>
      <c r="T179" s="6"/>
      <c r="U179" s="6"/>
      <c r="V179" s="6"/>
      <c r="W179" s="6"/>
      <c r="X179" s="6"/>
      <c r="Y179" s="6"/>
      <c r="Z179" s="6"/>
    </row>
    <row r="180" ht="63.0" hidden="1" customHeight="1">
      <c r="A180" s="120" t="s">
        <v>641</v>
      </c>
      <c r="B180" s="177" t="s">
        <v>643</v>
      </c>
      <c r="C180" s="110"/>
      <c r="D180" s="108"/>
      <c r="E180" s="113"/>
      <c r="F180" s="108"/>
      <c r="G180" s="108"/>
      <c r="H180" s="78"/>
      <c r="I180" s="78"/>
      <c r="J180" s="5"/>
      <c r="K180" s="6"/>
      <c r="L180" s="6"/>
      <c r="M180" s="6"/>
      <c r="N180" s="6"/>
      <c r="O180" s="6"/>
      <c r="P180" s="6"/>
      <c r="Q180" s="6"/>
      <c r="R180" s="6"/>
      <c r="S180" s="6"/>
      <c r="T180" s="6"/>
      <c r="U180" s="6"/>
      <c r="V180" s="6"/>
      <c r="W180" s="6"/>
      <c r="X180" s="6"/>
      <c r="Y180" s="6"/>
      <c r="Z180" s="6"/>
    </row>
    <row r="181" ht="45.0" customHeight="1">
      <c r="A181" s="104" t="s">
        <v>705</v>
      </c>
      <c r="B181" s="177" t="s">
        <v>647</v>
      </c>
      <c r="C181" s="155" t="s">
        <v>3922</v>
      </c>
      <c r="D181" s="113">
        <v>0.0</v>
      </c>
      <c r="E181" s="113" t="s">
        <v>331</v>
      </c>
      <c r="F181" s="108"/>
      <c r="G181" s="108"/>
      <c r="H181" s="78"/>
      <c r="I181" s="78"/>
      <c r="J181" s="5"/>
      <c r="K181" s="6"/>
      <c r="L181" s="6"/>
      <c r="M181" s="6"/>
      <c r="N181" s="6"/>
      <c r="O181" s="6"/>
      <c r="P181" s="6"/>
      <c r="Q181" s="6"/>
      <c r="R181" s="6"/>
      <c r="S181" s="6"/>
      <c r="T181" s="6"/>
      <c r="U181" s="6"/>
      <c r="V181" s="6"/>
      <c r="W181" s="6"/>
      <c r="X181" s="6"/>
      <c r="Y181" s="6"/>
      <c r="Z181" s="6"/>
    </row>
    <row r="182" ht="47.25" customHeight="1">
      <c r="A182" s="104" t="s">
        <v>716</v>
      </c>
      <c r="B182" s="190" t="s">
        <v>654</v>
      </c>
      <c r="C182" s="191" t="s">
        <v>3923</v>
      </c>
      <c r="D182" s="113">
        <v>0.0</v>
      </c>
      <c r="E182" s="113" t="s">
        <v>331</v>
      </c>
      <c r="F182" s="108"/>
      <c r="G182" s="108"/>
      <c r="H182" s="78"/>
      <c r="I182" s="78"/>
      <c r="J182" s="5"/>
      <c r="K182" s="6"/>
      <c r="L182" s="6"/>
      <c r="M182" s="6"/>
      <c r="N182" s="6"/>
      <c r="O182" s="6"/>
      <c r="P182" s="6"/>
      <c r="Q182" s="6"/>
      <c r="R182" s="6"/>
      <c r="S182" s="6"/>
      <c r="T182" s="6"/>
      <c r="U182" s="6"/>
      <c r="V182" s="6"/>
      <c r="W182" s="6"/>
      <c r="X182" s="6"/>
      <c r="Y182" s="6"/>
      <c r="Z182" s="6"/>
    </row>
    <row r="183" ht="30.0" customHeight="1">
      <c r="A183" s="104"/>
      <c r="B183" s="190"/>
      <c r="C183" s="191" t="s">
        <v>3925</v>
      </c>
      <c r="D183" s="113">
        <v>0.0</v>
      </c>
      <c r="E183" s="113" t="s">
        <v>331</v>
      </c>
      <c r="F183" s="108"/>
      <c r="G183" s="108"/>
      <c r="H183" s="78"/>
      <c r="I183" s="78"/>
      <c r="J183" s="5"/>
      <c r="K183" s="6"/>
      <c r="L183" s="6"/>
      <c r="M183" s="6"/>
      <c r="N183" s="6"/>
      <c r="O183" s="6"/>
      <c r="P183" s="6"/>
      <c r="Q183" s="6"/>
      <c r="R183" s="6"/>
      <c r="S183" s="6"/>
      <c r="T183" s="6"/>
      <c r="U183" s="6"/>
      <c r="V183" s="6"/>
      <c r="W183" s="6"/>
      <c r="X183" s="6"/>
      <c r="Y183" s="6"/>
      <c r="Z183" s="6"/>
    </row>
    <row r="184" ht="30.0" customHeight="1">
      <c r="A184" s="104"/>
      <c r="B184" s="172"/>
      <c r="C184" s="191" t="s">
        <v>3972</v>
      </c>
      <c r="D184" s="113">
        <v>2.0</v>
      </c>
      <c r="E184" s="113" t="s">
        <v>331</v>
      </c>
      <c r="F184" s="108"/>
      <c r="G184" s="108"/>
      <c r="H184" s="78"/>
      <c r="I184" s="78"/>
      <c r="J184" s="5"/>
      <c r="K184" s="6"/>
      <c r="L184" s="6"/>
      <c r="M184" s="6"/>
      <c r="N184" s="6"/>
      <c r="O184" s="6"/>
      <c r="P184" s="6"/>
      <c r="Q184" s="6"/>
      <c r="R184" s="6"/>
      <c r="S184" s="6"/>
      <c r="T184" s="6"/>
      <c r="U184" s="6"/>
      <c r="V184" s="6"/>
      <c r="W184" s="6"/>
      <c r="X184" s="6"/>
      <c r="Y184" s="6"/>
      <c r="Z184" s="6"/>
    </row>
    <row r="185" ht="18.75" customHeight="1">
      <c r="A185" s="96" t="s">
        <v>727</v>
      </c>
      <c r="B185" s="99" t="s">
        <v>669</v>
      </c>
      <c r="C185" s="3"/>
      <c r="D185" s="3"/>
      <c r="E185" s="3"/>
      <c r="F185" s="3"/>
      <c r="G185" s="4"/>
      <c r="H185" s="78">
        <f>SUM(D186:D190)</f>
        <v>0</v>
      </c>
      <c r="I185" s="78">
        <f>COUNT(D186:D190)*2</f>
        <v>10</v>
      </c>
      <c r="J185" s="5"/>
      <c r="K185" s="6"/>
      <c r="L185" s="6"/>
      <c r="M185" s="6"/>
      <c r="N185" s="6"/>
      <c r="O185" s="6"/>
      <c r="P185" s="6"/>
      <c r="Q185" s="6"/>
      <c r="R185" s="6"/>
      <c r="S185" s="6"/>
      <c r="T185" s="6"/>
      <c r="U185" s="6"/>
      <c r="V185" s="6"/>
      <c r="W185" s="6"/>
      <c r="X185" s="6"/>
      <c r="Y185" s="6"/>
      <c r="Z185" s="6"/>
    </row>
    <row r="186" ht="45.0" customHeight="1">
      <c r="A186" s="104" t="s">
        <v>751</v>
      </c>
      <c r="B186" s="188" t="s">
        <v>686</v>
      </c>
      <c r="C186" s="193" t="s">
        <v>3932</v>
      </c>
      <c r="D186" s="108">
        <v>0.0</v>
      </c>
      <c r="E186" s="113" t="s">
        <v>386</v>
      </c>
      <c r="F186" s="108"/>
      <c r="G186" s="108"/>
      <c r="H186" s="78"/>
      <c r="I186" s="78"/>
      <c r="J186" s="5"/>
      <c r="K186" s="6"/>
      <c r="L186" s="6"/>
      <c r="M186" s="6"/>
      <c r="N186" s="6"/>
      <c r="O186" s="6"/>
      <c r="P186" s="6"/>
      <c r="Q186" s="6"/>
      <c r="R186" s="6"/>
      <c r="S186" s="6"/>
      <c r="T186" s="6"/>
      <c r="U186" s="6"/>
      <c r="V186" s="6"/>
      <c r="W186" s="6"/>
      <c r="X186" s="6"/>
      <c r="Y186" s="6"/>
      <c r="Z186" s="6"/>
    </row>
    <row r="187" ht="60.0" customHeight="1">
      <c r="A187" s="104"/>
      <c r="B187" s="194"/>
      <c r="C187" s="193" t="s">
        <v>691</v>
      </c>
      <c r="D187" s="108">
        <v>0.0</v>
      </c>
      <c r="E187" s="113" t="s">
        <v>331</v>
      </c>
      <c r="F187" s="108"/>
      <c r="G187" s="108"/>
      <c r="H187" s="78"/>
      <c r="I187" s="78"/>
      <c r="J187" s="5"/>
      <c r="K187" s="6"/>
      <c r="L187" s="6"/>
      <c r="M187" s="6"/>
      <c r="N187" s="6"/>
      <c r="O187" s="6"/>
      <c r="P187" s="6"/>
      <c r="Q187" s="6"/>
      <c r="R187" s="6"/>
      <c r="S187" s="6"/>
      <c r="T187" s="6"/>
      <c r="U187" s="6"/>
      <c r="V187" s="6"/>
      <c r="W187" s="6"/>
      <c r="X187" s="6"/>
      <c r="Y187" s="6"/>
      <c r="Z187" s="6"/>
    </row>
    <row r="188" ht="45.0" customHeight="1">
      <c r="A188" s="104" t="s">
        <v>759</v>
      </c>
      <c r="B188" s="194" t="s">
        <v>693</v>
      </c>
      <c r="C188" s="193" t="s">
        <v>3981</v>
      </c>
      <c r="D188" s="108">
        <v>0.0</v>
      </c>
      <c r="E188" s="113" t="s">
        <v>331</v>
      </c>
      <c r="F188" s="108"/>
      <c r="G188" s="108"/>
      <c r="H188" s="78"/>
      <c r="I188" s="78"/>
      <c r="J188" s="5"/>
      <c r="K188" s="6"/>
      <c r="L188" s="6"/>
      <c r="M188" s="6"/>
      <c r="N188" s="6"/>
      <c r="O188" s="6"/>
      <c r="P188" s="6"/>
      <c r="Q188" s="6"/>
      <c r="R188" s="6"/>
      <c r="S188" s="6"/>
      <c r="T188" s="6"/>
      <c r="U188" s="6"/>
      <c r="V188" s="6"/>
      <c r="W188" s="6"/>
      <c r="X188" s="6"/>
      <c r="Y188" s="6"/>
      <c r="Z188" s="6"/>
    </row>
    <row r="189" ht="75.0" customHeight="1">
      <c r="A189" s="104"/>
      <c r="B189" s="194"/>
      <c r="C189" s="193" t="s">
        <v>696</v>
      </c>
      <c r="D189" s="108">
        <v>0.0</v>
      </c>
      <c r="E189" s="113" t="s">
        <v>383</v>
      </c>
      <c r="F189" s="108"/>
      <c r="G189" s="108"/>
      <c r="H189" s="78"/>
      <c r="I189" s="78"/>
      <c r="J189" s="5"/>
      <c r="K189" s="6"/>
      <c r="L189" s="6"/>
      <c r="M189" s="6"/>
      <c r="N189" s="6"/>
      <c r="O189" s="6"/>
      <c r="P189" s="6"/>
      <c r="Q189" s="6"/>
      <c r="R189" s="6"/>
      <c r="S189" s="6"/>
      <c r="T189" s="6"/>
      <c r="U189" s="6"/>
      <c r="V189" s="6"/>
      <c r="W189" s="6"/>
      <c r="X189" s="6"/>
      <c r="Y189" s="6"/>
      <c r="Z189" s="6"/>
    </row>
    <row r="190" ht="78.75" customHeight="1">
      <c r="A190" s="104" t="s">
        <v>764</v>
      </c>
      <c r="B190" s="188" t="s">
        <v>699</v>
      </c>
      <c r="C190" s="115" t="s">
        <v>700</v>
      </c>
      <c r="D190" s="108">
        <v>0.0</v>
      </c>
      <c r="E190" s="113" t="s">
        <v>152</v>
      </c>
      <c r="F190" s="108"/>
      <c r="G190" s="108"/>
      <c r="H190" s="78"/>
      <c r="I190" s="78"/>
      <c r="J190" s="5"/>
      <c r="K190" s="6"/>
      <c r="L190" s="6"/>
      <c r="M190" s="6"/>
      <c r="N190" s="6"/>
      <c r="O190" s="6"/>
      <c r="P190" s="6"/>
      <c r="Q190" s="6"/>
      <c r="R190" s="6"/>
      <c r="S190" s="6"/>
      <c r="T190" s="6"/>
      <c r="U190" s="6"/>
      <c r="V190" s="6"/>
      <c r="W190" s="6"/>
      <c r="X190" s="6"/>
      <c r="Y190" s="6"/>
      <c r="Z190" s="6"/>
    </row>
    <row r="191" ht="18.75" customHeight="1">
      <c r="A191" s="96" t="s">
        <v>765</v>
      </c>
      <c r="B191" s="103" t="s">
        <v>702</v>
      </c>
      <c r="C191" s="3"/>
      <c r="D191" s="3"/>
      <c r="E191" s="3"/>
      <c r="F191" s="3"/>
      <c r="G191" s="4"/>
      <c r="H191" s="78">
        <f>SUM(D192:D210)</f>
        <v>24</v>
      </c>
      <c r="I191" s="78">
        <f>COUNT(D192:D210)*2</f>
        <v>36</v>
      </c>
      <c r="J191" s="5"/>
      <c r="K191" s="6"/>
      <c r="L191" s="6"/>
      <c r="M191" s="6"/>
      <c r="N191" s="6"/>
      <c r="O191" s="6"/>
      <c r="P191" s="6"/>
      <c r="Q191" s="6"/>
      <c r="R191" s="6"/>
      <c r="S191" s="6"/>
      <c r="T191" s="6"/>
      <c r="U191" s="6"/>
      <c r="V191" s="6"/>
      <c r="W191" s="6"/>
      <c r="X191" s="6"/>
      <c r="Y191" s="6"/>
      <c r="Z191" s="6"/>
    </row>
    <row r="192" ht="60.0" customHeight="1">
      <c r="A192" s="104" t="s">
        <v>769</v>
      </c>
      <c r="B192" s="154" t="s">
        <v>721</v>
      </c>
      <c r="C192" s="134" t="s">
        <v>3999</v>
      </c>
      <c r="D192" s="147">
        <v>2.0</v>
      </c>
      <c r="E192" s="109" t="s">
        <v>383</v>
      </c>
      <c r="F192" s="134" t="s">
        <v>4001</v>
      </c>
      <c r="G192" s="108"/>
      <c r="H192" s="78"/>
      <c r="I192" s="78"/>
      <c r="J192" s="5"/>
      <c r="K192" s="6"/>
      <c r="L192" s="6"/>
      <c r="M192" s="6"/>
      <c r="N192" s="6"/>
      <c r="O192" s="6"/>
      <c r="P192" s="6"/>
      <c r="Q192" s="6"/>
      <c r="R192" s="6"/>
      <c r="S192" s="6"/>
      <c r="T192" s="6"/>
      <c r="U192" s="6"/>
      <c r="V192" s="6"/>
      <c r="W192" s="6"/>
      <c r="X192" s="6"/>
      <c r="Y192" s="6"/>
      <c r="Z192" s="6"/>
    </row>
    <row r="193" ht="63.0" hidden="1" customHeight="1">
      <c r="A193" s="120" t="s">
        <v>774</v>
      </c>
      <c r="B193" s="154" t="s">
        <v>725</v>
      </c>
      <c r="C193" s="110"/>
      <c r="D193" s="108"/>
      <c r="E193" s="113"/>
      <c r="F193" s="108"/>
      <c r="G193" s="108"/>
      <c r="H193" s="78"/>
      <c r="I193" s="78"/>
      <c r="J193" s="5"/>
      <c r="K193" s="6"/>
      <c r="L193" s="6"/>
      <c r="M193" s="6"/>
      <c r="N193" s="6"/>
      <c r="O193" s="6"/>
      <c r="P193" s="6"/>
      <c r="Q193" s="6"/>
      <c r="R193" s="6"/>
      <c r="S193" s="6"/>
      <c r="T193" s="6"/>
      <c r="U193" s="6"/>
      <c r="V193" s="6"/>
      <c r="W193" s="6"/>
      <c r="X193" s="6"/>
      <c r="Y193" s="6"/>
      <c r="Z193" s="6"/>
    </row>
    <row r="194" ht="47.25" customHeight="1">
      <c r="A194" s="104" t="s">
        <v>778</v>
      </c>
      <c r="B194" s="154" t="s">
        <v>729</v>
      </c>
      <c r="C194" s="134" t="s">
        <v>730</v>
      </c>
      <c r="D194" s="147">
        <v>1.0</v>
      </c>
      <c r="E194" s="113" t="s">
        <v>731</v>
      </c>
      <c r="F194" s="110" t="s">
        <v>4004</v>
      </c>
      <c r="G194" s="108" t="s">
        <v>748</v>
      </c>
      <c r="H194" s="78"/>
      <c r="I194" s="78"/>
      <c r="J194" s="5"/>
      <c r="K194" s="6"/>
      <c r="L194" s="6"/>
      <c r="M194" s="6"/>
      <c r="N194" s="6"/>
      <c r="O194" s="6"/>
      <c r="P194" s="6"/>
      <c r="Q194" s="6"/>
      <c r="R194" s="6"/>
      <c r="S194" s="6"/>
      <c r="T194" s="6"/>
      <c r="U194" s="6"/>
      <c r="V194" s="6"/>
      <c r="W194" s="6"/>
      <c r="X194" s="6"/>
      <c r="Y194" s="6"/>
      <c r="Z194" s="6"/>
    </row>
    <row r="195" ht="47.25" customHeight="1">
      <c r="A195" s="104" t="s">
        <v>781</v>
      </c>
      <c r="B195" s="154" t="s">
        <v>735</v>
      </c>
      <c r="C195" s="110" t="s">
        <v>4005</v>
      </c>
      <c r="D195" s="147">
        <v>0.0</v>
      </c>
      <c r="E195" s="113" t="s">
        <v>386</v>
      </c>
      <c r="F195" s="108"/>
      <c r="G195" s="108"/>
      <c r="H195" s="78"/>
      <c r="I195" s="78"/>
      <c r="J195" s="5"/>
      <c r="K195" s="6"/>
      <c r="L195" s="6"/>
      <c r="M195" s="6"/>
      <c r="N195" s="6"/>
      <c r="O195" s="6"/>
      <c r="P195" s="6"/>
      <c r="Q195" s="6"/>
      <c r="R195" s="6"/>
      <c r="S195" s="6"/>
      <c r="T195" s="6"/>
      <c r="U195" s="6"/>
      <c r="V195" s="6"/>
      <c r="W195" s="6"/>
      <c r="X195" s="6"/>
      <c r="Y195" s="6"/>
      <c r="Z195" s="6"/>
    </row>
    <row r="196" ht="15.75" customHeight="1">
      <c r="A196" s="104"/>
      <c r="B196" s="154"/>
      <c r="C196" s="134" t="s">
        <v>3958</v>
      </c>
      <c r="D196" s="147">
        <v>0.0</v>
      </c>
      <c r="E196" s="113" t="s">
        <v>152</v>
      </c>
      <c r="F196" s="108"/>
      <c r="G196" s="108"/>
      <c r="H196" s="78"/>
      <c r="I196" s="78"/>
      <c r="J196" s="5"/>
      <c r="K196" s="6"/>
      <c r="L196" s="6"/>
      <c r="M196" s="6"/>
      <c r="N196" s="6"/>
      <c r="O196" s="6"/>
      <c r="P196" s="6"/>
      <c r="Q196" s="6"/>
      <c r="R196" s="6"/>
      <c r="S196" s="6"/>
      <c r="T196" s="6"/>
      <c r="U196" s="6"/>
      <c r="V196" s="6"/>
      <c r="W196" s="6"/>
      <c r="X196" s="6"/>
      <c r="Y196" s="6"/>
      <c r="Z196" s="6"/>
    </row>
    <row r="197" ht="31.5" customHeight="1">
      <c r="A197" s="104" t="s">
        <v>784</v>
      </c>
      <c r="B197" s="154" t="s">
        <v>738</v>
      </c>
      <c r="C197" s="134" t="s">
        <v>3959</v>
      </c>
      <c r="D197" s="147">
        <v>2.0</v>
      </c>
      <c r="E197" s="113" t="s">
        <v>152</v>
      </c>
      <c r="F197" s="108"/>
      <c r="G197" s="108"/>
      <c r="H197" s="78"/>
      <c r="I197" s="78"/>
      <c r="J197" s="5"/>
      <c r="K197" s="6"/>
      <c r="L197" s="6"/>
      <c r="M197" s="6"/>
      <c r="N197" s="6"/>
      <c r="O197" s="6"/>
      <c r="P197" s="6"/>
      <c r="Q197" s="6"/>
      <c r="R197" s="6"/>
      <c r="S197" s="6"/>
      <c r="T197" s="6"/>
      <c r="U197" s="6"/>
      <c r="V197" s="6"/>
      <c r="W197" s="6"/>
      <c r="X197" s="6"/>
      <c r="Y197" s="6"/>
      <c r="Z197" s="6"/>
    </row>
    <row r="198" ht="15.75" customHeight="1">
      <c r="A198" s="104"/>
      <c r="B198" s="154"/>
      <c r="C198" s="121" t="s">
        <v>3961</v>
      </c>
      <c r="D198" s="147">
        <v>2.0</v>
      </c>
      <c r="E198" s="113" t="s">
        <v>152</v>
      </c>
      <c r="F198" s="108"/>
      <c r="G198" s="108"/>
      <c r="H198" s="78"/>
      <c r="I198" s="78"/>
      <c r="J198" s="5"/>
      <c r="K198" s="6"/>
      <c r="L198" s="6"/>
      <c r="M198" s="6"/>
      <c r="N198" s="6"/>
      <c r="O198" s="6"/>
      <c r="P198" s="6"/>
      <c r="Q198" s="6"/>
      <c r="R198" s="6"/>
      <c r="S198" s="6"/>
      <c r="T198" s="6"/>
      <c r="U198" s="6"/>
      <c r="V198" s="6"/>
      <c r="W198" s="6"/>
      <c r="X198" s="6"/>
      <c r="Y198" s="6"/>
      <c r="Z198" s="6"/>
    </row>
    <row r="199" ht="31.5" customHeight="1">
      <c r="A199" s="104" t="s">
        <v>791</v>
      </c>
      <c r="B199" s="154" t="s">
        <v>744</v>
      </c>
      <c r="C199" s="158" t="s">
        <v>4011</v>
      </c>
      <c r="D199" s="147">
        <v>2.0</v>
      </c>
      <c r="E199" s="113" t="s">
        <v>152</v>
      </c>
      <c r="F199" s="108"/>
      <c r="G199" s="108"/>
      <c r="H199" s="78"/>
      <c r="I199" s="78"/>
      <c r="J199" s="5"/>
      <c r="K199" s="6"/>
      <c r="L199" s="6"/>
      <c r="M199" s="6"/>
      <c r="N199" s="6"/>
      <c r="O199" s="6"/>
      <c r="P199" s="6"/>
      <c r="Q199" s="6"/>
      <c r="R199" s="6"/>
      <c r="S199" s="6"/>
      <c r="T199" s="6"/>
      <c r="U199" s="6"/>
      <c r="V199" s="6"/>
      <c r="W199" s="6"/>
      <c r="X199" s="6"/>
      <c r="Y199" s="6"/>
      <c r="Z199" s="6"/>
    </row>
    <row r="200" ht="15.75" customHeight="1">
      <c r="A200" s="104"/>
      <c r="B200" s="154"/>
      <c r="C200" s="134" t="s">
        <v>4012</v>
      </c>
      <c r="D200" s="147">
        <v>2.0</v>
      </c>
      <c r="E200" s="113" t="s">
        <v>152</v>
      </c>
      <c r="F200" s="108"/>
      <c r="G200" s="108"/>
      <c r="H200" s="78"/>
      <c r="I200" s="78"/>
      <c r="J200" s="5"/>
      <c r="K200" s="6"/>
      <c r="L200" s="6"/>
      <c r="M200" s="6"/>
      <c r="N200" s="6"/>
      <c r="O200" s="6"/>
      <c r="P200" s="6"/>
      <c r="Q200" s="6"/>
      <c r="R200" s="6"/>
      <c r="S200" s="6"/>
      <c r="T200" s="6"/>
      <c r="U200" s="6"/>
      <c r="V200" s="6"/>
      <c r="W200" s="6"/>
      <c r="X200" s="6"/>
      <c r="Y200" s="6"/>
      <c r="Z200" s="6"/>
    </row>
    <row r="201" ht="30.0" customHeight="1">
      <c r="A201" s="104"/>
      <c r="B201" s="154"/>
      <c r="C201" s="134" t="s">
        <v>4013</v>
      </c>
      <c r="D201" s="147">
        <v>2.0</v>
      </c>
      <c r="E201" s="113" t="s">
        <v>152</v>
      </c>
      <c r="F201" s="108"/>
      <c r="G201" s="108"/>
      <c r="H201" s="78"/>
      <c r="I201" s="78"/>
      <c r="J201" s="5"/>
      <c r="K201" s="6"/>
      <c r="L201" s="6"/>
      <c r="M201" s="6"/>
      <c r="N201" s="6"/>
      <c r="O201" s="6"/>
      <c r="P201" s="6"/>
      <c r="Q201" s="6"/>
      <c r="R201" s="6"/>
      <c r="S201" s="6"/>
      <c r="T201" s="6"/>
      <c r="U201" s="6"/>
      <c r="V201" s="6"/>
      <c r="W201" s="6"/>
      <c r="X201" s="6"/>
      <c r="Y201" s="6"/>
      <c r="Z201" s="6"/>
    </row>
    <row r="202" ht="15.75" customHeight="1">
      <c r="A202" s="104"/>
      <c r="B202" s="154"/>
      <c r="C202" s="134" t="s">
        <v>4014</v>
      </c>
      <c r="D202" s="147">
        <v>2.0</v>
      </c>
      <c r="E202" s="113" t="s">
        <v>152</v>
      </c>
      <c r="F202" s="108"/>
      <c r="G202" s="108"/>
      <c r="H202" s="78"/>
      <c r="I202" s="78"/>
      <c r="J202" s="5"/>
      <c r="K202" s="6"/>
      <c r="L202" s="6"/>
      <c r="M202" s="6"/>
      <c r="N202" s="6"/>
      <c r="O202" s="6"/>
      <c r="P202" s="6"/>
      <c r="Q202" s="6"/>
      <c r="R202" s="6"/>
      <c r="S202" s="6"/>
      <c r="T202" s="6"/>
      <c r="U202" s="6"/>
      <c r="V202" s="6"/>
      <c r="W202" s="6"/>
      <c r="X202" s="6"/>
      <c r="Y202" s="6"/>
      <c r="Z202" s="6"/>
    </row>
    <row r="203" ht="30.0" customHeight="1">
      <c r="A203" s="104"/>
      <c r="B203" s="154"/>
      <c r="C203" s="134" t="s">
        <v>4015</v>
      </c>
      <c r="D203" s="147">
        <v>1.0</v>
      </c>
      <c r="E203" s="113" t="s">
        <v>152</v>
      </c>
      <c r="F203" s="108"/>
      <c r="G203" s="108" t="s">
        <v>4016</v>
      </c>
      <c r="H203" s="78"/>
      <c r="I203" s="78"/>
      <c r="J203" s="5"/>
      <c r="K203" s="6"/>
      <c r="L203" s="6"/>
      <c r="M203" s="6"/>
      <c r="N203" s="6"/>
      <c r="O203" s="6"/>
      <c r="P203" s="6"/>
      <c r="Q203" s="6"/>
      <c r="R203" s="6"/>
      <c r="S203" s="6"/>
      <c r="T203" s="6"/>
      <c r="U203" s="6"/>
      <c r="V203" s="6"/>
      <c r="W203" s="6"/>
      <c r="X203" s="6"/>
      <c r="Y203" s="6"/>
      <c r="Z203" s="6"/>
    </row>
    <row r="204" ht="30.0" customHeight="1">
      <c r="A204" s="104"/>
      <c r="B204" s="154"/>
      <c r="C204" s="134" t="s">
        <v>3151</v>
      </c>
      <c r="D204" s="147">
        <v>1.0</v>
      </c>
      <c r="E204" s="113" t="s">
        <v>152</v>
      </c>
      <c r="F204" s="108"/>
      <c r="G204" s="108" t="s">
        <v>4016</v>
      </c>
      <c r="H204" s="78"/>
      <c r="I204" s="78"/>
      <c r="J204" s="5"/>
      <c r="K204" s="6"/>
      <c r="L204" s="6"/>
      <c r="M204" s="6"/>
      <c r="N204" s="6"/>
      <c r="O204" s="6"/>
      <c r="P204" s="6"/>
      <c r="Q204" s="6"/>
      <c r="R204" s="6"/>
      <c r="S204" s="6"/>
      <c r="T204" s="6"/>
      <c r="U204" s="6"/>
      <c r="V204" s="6"/>
      <c r="W204" s="6"/>
      <c r="X204" s="6"/>
      <c r="Y204" s="6"/>
      <c r="Z204" s="6"/>
    </row>
    <row r="205" ht="15.75" customHeight="1">
      <c r="A205" s="104"/>
      <c r="B205" s="154"/>
      <c r="C205" s="134" t="s">
        <v>750</v>
      </c>
      <c r="D205" s="147">
        <v>0.0</v>
      </c>
      <c r="E205" s="113" t="s">
        <v>152</v>
      </c>
      <c r="F205" s="108"/>
      <c r="G205" s="108"/>
      <c r="H205" s="78"/>
      <c r="I205" s="78"/>
      <c r="J205" s="5"/>
      <c r="K205" s="6"/>
      <c r="L205" s="6"/>
      <c r="M205" s="6"/>
      <c r="N205" s="6"/>
      <c r="O205" s="6"/>
      <c r="P205" s="6"/>
      <c r="Q205" s="6"/>
      <c r="R205" s="6"/>
      <c r="S205" s="6"/>
      <c r="T205" s="6"/>
      <c r="U205" s="6"/>
      <c r="V205" s="6"/>
      <c r="W205" s="6"/>
      <c r="X205" s="6"/>
      <c r="Y205" s="6"/>
      <c r="Z205" s="6"/>
    </row>
    <row r="206" ht="31.5" customHeight="1">
      <c r="A206" s="104" t="s">
        <v>804</v>
      </c>
      <c r="B206" s="154" t="s">
        <v>754</v>
      </c>
      <c r="C206" s="134" t="s">
        <v>4020</v>
      </c>
      <c r="D206" s="147">
        <v>1.0</v>
      </c>
      <c r="E206" s="113" t="s">
        <v>152</v>
      </c>
      <c r="F206" s="108"/>
      <c r="G206" s="400" t="s">
        <v>4021</v>
      </c>
      <c r="H206" s="78"/>
      <c r="I206" s="78"/>
      <c r="J206" s="5"/>
      <c r="K206" s="6"/>
      <c r="L206" s="6"/>
      <c r="M206" s="6"/>
      <c r="N206" s="6"/>
      <c r="O206" s="6"/>
      <c r="P206" s="6"/>
      <c r="Q206" s="6"/>
      <c r="R206" s="6"/>
      <c r="S206" s="6"/>
      <c r="T206" s="6"/>
      <c r="U206" s="6"/>
      <c r="V206" s="6"/>
      <c r="W206" s="6"/>
      <c r="X206" s="6"/>
      <c r="Y206" s="6"/>
      <c r="Z206" s="6"/>
    </row>
    <row r="207" ht="30.0" customHeight="1">
      <c r="A207" s="104"/>
      <c r="B207" s="154"/>
      <c r="C207" s="121" t="s">
        <v>4023</v>
      </c>
      <c r="D207" s="147">
        <v>1.0</v>
      </c>
      <c r="E207" s="113" t="s">
        <v>152</v>
      </c>
      <c r="F207" s="108"/>
      <c r="G207" s="400" t="s">
        <v>4021</v>
      </c>
      <c r="H207" s="78"/>
      <c r="I207" s="78"/>
      <c r="J207" s="5"/>
      <c r="K207" s="6"/>
      <c r="L207" s="6"/>
      <c r="M207" s="6"/>
      <c r="N207" s="6"/>
      <c r="O207" s="6"/>
      <c r="P207" s="6"/>
      <c r="Q207" s="6"/>
      <c r="R207" s="6"/>
      <c r="S207" s="6"/>
      <c r="T207" s="6"/>
      <c r="U207" s="6"/>
      <c r="V207" s="6"/>
      <c r="W207" s="6"/>
      <c r="X207" s="6"/>
      <c r="Y207" s="6"/>
      <c r="Z207" s="6"/>
    </row>
    <row r="208" ht="30.0" customHeight="1">
      <c r="A208" s="104"/>
      <c r="B208" s="154"/>
      <c r="C208" s="337" t="s">
        <v>3161</v>
      </c>
      <c r="D208" s="147">
        <v>1.0</v>
      </c>
      <c r="E208" s="192" t="s">
        <v>152</v>
      </c>
      <c r="F208" s="184"/>
      <c r="G208" s="400" t="s">
        <v>4021</v>
      </c>
      <c r="H208" s="78"/>
      <c r="I208" s="78"/>
      <c r="J208" s="5"/>
      <c r="K208" s="6"/>
      <c r="L208" s="6"/>
      <c r="M208" s="6"/>
      <c r="N208" s="6"/>
      <c r="O208" s="6"/>
      <c r="P208" s="6"/>
      <c r="Q208" s="6"/>
      <c r="R208" s="6"/>
      <c r="S208" s="6"/>
      <c r="T208" s="6"/>
      <c r="U208" s="6"/>
      <c r="V208" s="6"/>
      <c r="W208" s="6"/>
      <c r="X208" s="6"/>
      <c r="Y208" s="6"/>
      <c r="Z208" s="6"/>
    </row>
    <row r="209" ht="30.0" customHeight="1">
      <c r="A209" s="104"/>
      <c r="B209" s="154"/>
      <c r="C209" s="134" t="s">
        <v>3974</v>
      </c>
      <c r="D209" s="147">
        <v>2.0</v>
      </c>
      <c r="E209" s="113" t="s">
        <v>152</v>
      </c>
      <c r="F209" s="108"/>
      <c r="G209" s="400"/>
      <c r="H209" s="78"/>
      <c r="I209" s="78"/>
      <c r="J209" s="5"/>
      <c r="K209" s="6"/>
      <c r="L209" s="6"/>
      <c r="M209" s="6"/>
      <c r="N209" s="6"/>
      <c r="O209" s="6"/>
      <c r="P209" s="6"/>
      <c r="Q209" s="6"/>
      <c r="R209" s="6"/>
      <c r="S209" s="6"/>
      <c r="T209" s="6"/>
      <c r="U209" s="6"/>
      <c r="V209" s="6"/>
      <c r="W209" s="6"/>
      <c r="X209" s="6"/>
      <c r="Y209" s="6"/>
      <c r="Z209" s="6"/>
    </row>
    <row r="210" ht="30.0" customHeight="1">
      <c r="A210" s="104"/>
      <c r="B210" s="154"/>
      <c r="C210" s="134" t="s">
        <v>3977</v>
      </c>
      <c r="D210" s="147">
        <v>2.0</v>
      </c>
      <c r="E210" s="113" t="s">
        <v>152</v>
      </c>
      <c r="F210" s="108"/>
      <c r="G210" s="108"/>
      <c r="H210" s="78"/>
      <c r="I210" s="78"/>
      <c r="J210" s="5"/>
      <c r="K210" s="6"/>
      <c r="L210" s="6"/>
      <c r="M210" s="6"/>
      <c r="N210" s="6"/>
      <c r="O210" s="6"/>
      <c r="P210" s="6"/>
      <c r="Q210" s="6"/>
      <c r="R210" s="6"/>
      <c r="S210" s="6"/>
      <c r="T210" s="6"/>
      <c r="U210" s="6"/>
      <c r="V210" s="6"/>
      <c r="W210" s="6"/>
      <c r="X210" s="6"/>
      <c r="Y210" s="6"/>
      <c r="Z210" s="6"/>
    </row>
    <row r="211" ht="18.75" customHeight="1">
      <c r="A211" s="96" t="s">
        <v>830</v>
      </c>
      <c r="B211" s="99" t="s">
        <v>762</v>
      </c>
      <c r="C211" s="3"/>
      <c r="D211" s="3"/>
      <c r="E211" s="3"/>
      <c r="F211" s="3"/>
      <c r="G211" s="4"/>
      <c r="H211" s="78">
        <f>SUM(D212:D219)</f>
        <v>11</v>
      </c>
      <c r="I211" s="78">
        <f>COUNT(D212:D219)*2</f>
        <v>16</v>
      </c>
      <c r="J211" s="5"/>
      <c r="K211" s="6"/>
      <c r="L211" s="6"/>
      <c r="M211" s="6"/>
      <c r="N211" s="6"/>
      <c r="O211" s="6"/>
      <c r="P211" s="6"/>
      <c r="Q211" s="6"/>
      <c r="R211" s="6"/>
      <c r="S211" s="6"/>
      <c r="T211" s="6"/>
      <c r="U211" s="6"/>
      <c r="V211" s="6"/>
      <c r="W211" s="6"/>
      <c r="X211" s="6"/>
      <c r="Y211" s="6"/>
      <c r="Z211" s="6"/>
    </row>
    <row r="212" ht="47.25" customHeight="1">
      <c r="A212" s="104" t="s">
        <v>849</v>
      </c>
      <c r="B212" s="154" t="s">
        <v>767</v>
      </c>
      <c r="C212" s="110" t="s">
        <v>4052</v>
      </c>
      <c r="D212" s="108">
        <v>2.0</v>
      </c>
      <c r="E212" s="113" t="s">
        <v>771</v>
      </c>
      <c r="F212" s="158" t="s">
        <v>4056</v>
      </c>
      <c r="G212" s="108"/>
      <c r="H212" s="78"/>
      <c r="I212" s="78"/>
      <c r="J212" s="5"/>
      <c r="K212" s="6"/>
      <c r="L212" s="6"/>
      <c r="M212" s="6"/>
      <c r="N212" s="6"/>
      <c r="O212" s="6"/>
      <c r="P212" s="6"/>
      <c r="Q212" s="6"/>
      <c r="R212" s="6"/>
      <c r="S212" s="6"/>
      <c r="T212" s="6"/>
      <c r="U212" s="6"/>
      <c r="V212" s="6"/>
      <c r="W212" s="6"/>
      <c r="X212" s="6"/>
      <c r="Y212" s="6"/>
      <c r="Z212" s="6"/>
    </row>
    <row r="213" ht="30.0" customHeight="1">
      <c r="A213" s="104"/>
      <c r="B213" s="154"/>
      <c r="C213" s="110" t="s">
        <v>4059</v>
      </c>
      <c r="D213" s="108">
        <v>0.0</v>
      </c>
      <c r="E213" s="113" t="s">
        <v>771</v>
      </c>
      <c r="F213" s="158" t="s">
        <v>4056</v>
      </c>
      <c r="G213" s="108"/>
      <c r="H213" s="78"/>
      <c r="I213" s="78"/>
      <c r="J213" s="5"/>
      <c r="K213" s="6"/>
      <c r="L213" s="6"/>
      <c r="M213" s="6"/>
      <c r="N213" s="6"/>
      <c r="O213" s="6"/>
      <c r="P213" s="6"/>
      <c r="Q213" s="6"/>
      <c r="R213" s="6"/>
      <c r="S213" s="6"/>
      <c r="T213" s="6"/>
      <c r="U213" s="6"/>
      <c r="V213" s="6"/>
      <c r="W213" s="6"/>
      <c r="X213" s="6"/>
      <c r="Y213" s="6"/>
      <c r="Z213" s="6"/>
    </row>
    <row r="214" ht="15.75" customHeight="1">
      <c r="A214" s="104"/>
      <c r="B214" s="154"/>
      <c r="C214" s="110" t="s">
        <v>4064</v>
      </c>
      <c r="D214" s="108">
        <v>2.0</v>
      </c>
      <c r="E214" s="113" t="s">
        <v>771</v>
      </c>
      <c r="F214" s="158" t="s">
        <v>4056</v>
      </c>
      <c r="G214" s="108"/>
      <c r="H214" s="78"/>
      <c r="I214" s="78"/>
      <c r="J214" s="5"/>
      <c r="K214" s="6"/>
      <c r="L214" s="6"/>
      <c r="M214" s="6"/>
      <c r="N214" s="6"/>
      <c r="O214" s="6"/>
      <c r="P214" s="6"/>
      <c r="Q214" s="6"/>
      <c r="R214" s="6"/>
      <c r="S214" s="6"/>
      <c r="T214" s="6"/>
      <c r="U214" s="6"/>
      <c r="V214" s="6"/>
      <c r="W214" s="6"/>
      <c r="X214" s="6"/>
      <c r="Y214" s="6"/>
      <c r="Z214" s="6"/>
    </row>
    <row r="215" ht="15.75" customHeight="1">
      <c r="A215" s="104"/>
      <c r="B215" s="154"/>
      <c r="C215" s="134" t="s">
        <v>4069</v>
      </c>
      <c r="D215" s="108">
        <v>2.0</v>
      </c>
      <c r="E215" s="113" t="s">
        <v>771</v>
      </c>
      <c r="F215" s="158" t="s">
        <v>4056</v>
      </c>
      <c r="G215" s="108"/>
      <c r="H215" s="78"/>
      <c r="I215" s="78"/>
      <c r="J215" s="5"/>
      <c r="K215" s="6"/>
      <c r="L215" s="6"/>
      <c r="M215" s="6"/>
      <c r="N215" s="6"/>
      <c r="O215" s="6"/>
      <c r="P215" s="6"/>
      <c r="Q215" s="6"/>
      <c r="R215" s="6"/>
      <c r="S215" s="6"/>
      <c r="T215" s="6"/>
      <c r="U215" s="6"/>
      <c r="V215" s="6"/>
      <c r="W215" s="6"/>
      <c r="X215" s="6"/>
      <c r="Y215" s="6"/>
      <c r="Z215" s="6"/>
    </row>
    <row r="216" ht="15.75" customHeight="1">
      <c r="A216" s="104"/>
      <c r="B216" s="154"/>
      <c r="C216" s="134" t="s">
        <v>4071</v>
      </c>
      <c r="D216" s="108">
        <v>0.0</v>
      </c>
      <c r="E216" s="113" t="s">
        <v>771</v>
      </c>
      <c r="F216" s="158"/>
      <c r="G216" s="108"/>
      <c r="H216" s="78"/>
      <c r="I216" s="78"/>
      <c r="J216" s="5"/>
      <c r="K216" s="6"/>
      <c r="L216" s="6"/>
      <c r="M216" s="6"/>
      <c r="N216" s="6"/>
      <c r="O216" s="6"/>
      <c r="P216" s="6"/>
      <c r="Q216" s="6"/>
      <c r="R216" s="6"/>
      <c r="S216" s="6"/>
      <c r="T216" s="6"/>
      <c r="U216" s="6"/>
      <c r="V216" s="6"/>
      <c r="W216" s="6"/>
      <c r="X216" s="6"/>
      <c r="Y216" s="6"/>
      <c r="Z216" s="6"/>
    </row>
    <row r="217" ht="15.75" customHeight="1">
      <c r="A217" s="104"/>
      <c r="B217" s="154"/>
      <c r="C217" s="134" t="s">
        <v>3983</v>
      </c>
      <c r="D217" s="108">
        <v>2.0</v>
      </c>
      <c r="E217" s="113" t="s">
        <v>771</v>
      </c>
      <c r="F217" s="158" t="s">
        <v>4076</v>
      </c>
      <c r="G217" s="108"/>
      <c r="H217" s="78"/>
      <c r="I217" s="78"/>
      <c r="J217" s="5"/>
      <c r="K217" s="6"/>
      <c r="L217" s="6"/>
      <c r="M217" s="6"/>
      <c r="N217" s="6"/>
      <c r="O217" s="6"/>
      <c r="P217" s="6"/>
      <c r="Q217" s="6"/>
      <c r="R217" s="6"/>
      <c r="S217" s="6"/>
      <c r="T217" s="6"/>
      <c r="U217" s="6"/>
      <c r="V217" s="6"/>
      <c r="W217" s="6"/>
      <c r="X217" s="6"/>
      <c r="Y217" s="6"/>
      <c r="Z217" s="6"/>
    </row>
    <row r="218" ht="47.25" customHeight="1">
      <c r="A218" s="104" t="s">
        <v>908</v>
      </c>
      <c r="B218" s="154" t="s">
        <v>820</v>
      </c>
      <c r="C218" s="134" t="s">
        <v>4080</v>
      </c>
      <c r="D218" s="108">
        <v>2.0</v>
      </c>
      <c r="E218" s="113" t="s">
        <v>771</v>
      </c>
      <c r="F218" s="108" t="s">
        <v>4082</v>
      </c>
      <c r="G218" s="108"/>
      <c r="H218" s="78"/>
      <c r="I218" s="78"/>
      <c r="J218" s="5"/>
      <c r="K218" s="6"/>
      <c r="L218" s="6"/>
      <c r="M218" s="6"/>
      <c r="N218" s="6"/>
      <c r="O218" s="6"/>
      <c r="P218" s="6"/>
      <c r="Q218" s="6"/>
      <c r="R218" s="6"/>
      <c r="S218" s="6"/>
      <c r="T218" s="6"/>
      <c r="U218" s="6"/>
      <c r="V218" s="6"/>
      <c r="W218" s="6"/>
      <c r="X218" s="6"/>
      <c r="Y218" s="6"/>
      <c r="Z218" s="6"/>
    </row>
    <row r="219" ht="63.0" customHeight="1">
      <c r="A219" s="104" t="s">
        <v>926</v>
      </c>
      <c r="B219" s="177" t="s">
        <v>833</v>
      </c>
      <c r="C219" s="134" t="s">
        <v>4084</v>
      </c>
      <c r="D219" s="108">
        <v>1.0</v>
      </c>
      <c r="E219" s="113" t="s">
        <v>771</v>
      </c>
      <c r="F219" s="108"/>
      <c r="G219" s="108" t="s">
        <v>4087</v>
      </c>
      <c r="H219" s="78"/>
      <c r="I219" s="78"/>
      <c r="J219" s="5"/>
      <c r="K219" s="6"/>
      <c r="L219" s="6"/>
      <c r="M219" s="6"/>
      <c r="N219" s="6"/>
      <c r="O219" s="6"/>
      <c r="P219" s="6"/>
      <c r="Q219" s="6"/>
      <c r="R219" s="6"/>
      <c r="S219" s="6"/>
      <c r="T219" s="6"/>
      <c r="U219" s="6"/>
      <c r="V219" s="6"/>
      <c r="W219" s="6"/>
      <c r="X219" s="6"/>
      <c r="Y219" s="6"/>
      <c r="Z219" s="6"/>
    </row>
    <row r="220" ht="18.75" customHeight="1">
      <c r="A220" s="96" t="s">
        <v>933</v>
      </c>
      <c r="B220" s="99" t="s">
        <v>837</v>
      </c>
      <c r="C220" s="3"/>
      <c r="D220" s="3"/>
      <c r="E220" s="3"/>
      <c r="F220" s="3"/>
      <c r="G220" s="4"/>
      <c r="H220" s="86">
        <f>SUM(D221:D237)</f>
        <v>31</v>
      </c>
      <c r="I220" s="78">
        <f>COUNT(D221:D237)*2</f>
        <v>34</v>
      </c>
      <c r="J220" s="5"/>
      <c r="K220" s="6"/>
      <c r="L220" s="6"/>
      <c r="M220" s="6"/>
      <c r="N220" s="6"/>
      <c r="O220" s="6"/>
      <c r="P220" s="6"/>
      <c r="Q220" s="6"/>
      <c r="R220" s="6"/>
      <c r="S220" s="6"/>
      <c r="T220" s="6"/>
      <c r="U220" s="6"/>
      <c r="V220" s="6"/>
      <c r="W220" s="6"/>
      <c r="X220" s="6"/>
      <c r="Y220" s="6"/>
      <c r="Z220" s="6"/>
    </row>
    <row r="221" ht="63.0" customHeight="1">
      <c r="A221" s="104" t="s">
        <v>943</v>
      </c>
      <c r="B221" s="154" t="s">
        <v>852</v>
      </c>
      <c r="C221" s="106" t="s">
        <v>853</v>
      </c>
      <c r="D221" s="147">
        <v>1.0</v>
      </c>
      <c r="E221" s="109" t="s">
        <v>331</v>
      </c>
      <c r="F221" s="134" t="s">
        <v>4095</v>
      </c>
      <c r="G221" s="108" t="s">
        <v>4096</v>
      </c>
      <c r="H221" s="78"/>
      <c r="I221" s="78"/>
      <c r="J221" s="5"/>
      <c r="K221" s="6"/>
      <c r="L221" s="6"/>
      <c r="M221" s="6"/>
      <c r="N221" s="6"/>
      <c r="O221" s="6"/>
      <c r="P221" s="6"/>
      <c r="Q221" s="6"/>
      <c r="R221" s="6"/>
      <c r="S221" s="6"/>
      <c r="T221" s="6"/>
      <c r="U221" s="6"/>
      <c r="V221" s="6"/>
      <c r="W221" s="6"/>
      <c r="X221" s="6"/>
      <c r="Y221" s="6"/>
      <c r="Z221" s="6"/>
    </row>
    <row r="222" ht="63.0" customHeight="1">
      <c r="A222" s="104" t="s">
        <v>950</v>
      </c>
      <c r="B222" s="154" t="s">
        <v>866</v>
      </c>
      <c r="C222" s="122" t="s">
        <v>4098</v>
      </c>
      <c r="D222" s="147">
        <v>2.0</v>
      </c>
      <c r="E222" s="109" t="s">
        <v>331</v>
      </c>
      <c r="F222" s="134" t="s">
        <v>4099</v>
      </c>
      <c r="G222" s="108"/>
      <c r="H222" s="78"/>
      <c r="I222" s="78"/>
      <c r="J222" s="5"/>
      <c r="K222" s="6"/>
      <c r="L222" s="6"/>
      <c r="M222" s="6"/>
      <c r="N222" s="6"/>
      <c r="O222" s="6"/>
      <c r="P222" s="6"/>
      <c r="Q222" s="6"/>
      <c r="R222" s="6"/>
      <c r="S222" s="6"/>
      <c r="T222" s="6"/>
      <c r="U222" s="6"/>
      <c r="V222" s="6"/>
      <c r="W222" s="6"/>
      <c r="X222" s="6"/>
      <c r="Y222" s="6"/>
      <c r="Z222" s="6"/>
    </row>
    <row r="223" ht="31.5" customHeight="1">
      <c r="A223" s="104"/>
      <c r="B223" s="154"/>
      <c r="C223" s="122" t="s">
        <v>4101</v>
      </c>
      <c r="D223" s="147">
        <v>2.0</v>
      </c>
      <c r="E223" s="109" t="s">
        <v>331</v>
      </c>
      <c r="F223" s="134"/>
      <c r="G223" s="108"/>
      <c r="H223" s="78"/>
      <c r="I223" s="78"/>
      <c r="J223" s="5"/>
      <c r="K223" s="6"/>
      <c r="L223" s="6"/>
      <c r="M223" s="6"/>
      <c r="N223" s="6"/>
      <c r="O223" s="6"/>
      <c r="P223" s="6"/>
      <c r="Q223" s="6"/>
      <c r="R223" s="6"/>
      <c r="S223" s="6"/>
      <c r="T223" s="6"/>
      <c r="U223" s="6"/>
      <c r="V223" s="6"/>
      <c r="W223" s="6"/>
      <c r="X223" s="6"/>
      <c r="Y223" s="6"/>
      <c r="Z223" s="6"/>
    </row>
    <row r="224" ht="31.5" customHeight="1">
      <c r="A224" s="104"/>
      <c r="B224" s="154"/>
      <c r="C224" s="122" t="s">
        <v>4102</v>
      </c>
      <c r="D224" s="147">
        <v>2.0</v>
      </c>
      <c r="E224" s="109" t="s">
        <v>331</v>
      </c>
      <c r="F224" s="134"/>
      <c r="G224" s="108"/>
      <c r="H224" s="78"/>
      <c r="I224" s="78"/>
      <c r="J224" s="5"/>
      <c r="K224" s="6"/>
      <c r="L224" s="6"/>
      <c r="M224" s="6"/>
      <c r="N224" s="6"/>
      <c r="O224" s="6"/>
      <c r="P224" s="6"/>
      <c r="Q224" s="6"/>
      <c r="R224" s="6"/>
      <c r="S224" s="6"/>
      <c r="T224" s="6"/>
      <c r="U224" s="6"/>
      <c r="V224" s="6"/>
      <c r="W224" s="6"/>
      <c r="X224" s="6"/>
      <c r="Y224" s="6"/>
      <c r="Z224" s="6"/>
    </row>
    <row r="225" ht="15.75" customHeight="1">
      <c r="A225" s="104"/>
      <c r="B225" s="154"/>
      <c r="C225" s="122" t="s">
        <v>4103</v>
      </c>
      <c r="D225" s="147">
        <v>2.0</v>
      </c>
      <c r="E225" s="109" t="s">
        <v>331</v>
      </c>
      <c r="F225" s="134"/>
      <c r="G225" s="108"/>
      <c r="H225" s="78"/>
      <c r="I225" s="78"/>
      <c r="J225" s="5"/>
      <c r="K225" s="6"/>
      <c r="L225" s="6"/>
      <c r="M225" s="6"/>
      <c r="N225" s="6"/>
      <c r="O225" s="6"/>
      <c r="P225" s="6"/>
      <c r="Q225" s="6"/>
      <c r="R225" s="6"/>
      <c r="S225" s="6"/>
      <c r="T225" s="6"/>
      <c r="U225" s="6"/>
      <c r="V225" s="6"/>
      <c r="W225" s="6"/>
      <c r="X225" s="6"/>
      <c r="Y225" s="6"/>
      <c r="Z225" s="6"/>
    </row>
    <row r="226" ht="15.75" customHeight="1">
      <c r="A226" s="104"/>
      <c r="B226" s="154"/>
      <c r="C226" s="122" t="s">
        <v>4104</v>
      </c>
      <c r="D226" s="147">
        <v>2.0</v>
      </c>
      <c r="E226" s="109" t="s">
        <v>331</v>
      </c>
      <c r="F226" s="134"/>
      <c r="G226" s="108"/>
      <c r="H226" s="78"/>
      <c r="I226" s="78"/>
      <c r="J226" s="5"/>
      <c r="K226" s="6"/>
      <c r="L226" s="6"/>
      <c r="M226" s="6"/>
      <c r="N226" s="6"/>
      <c r="O226" s="6"/>
      <c r="P226" s="6"/>
      <c r="Q226" s="6"/>
      <c r="R226" s="6"/>
      <c r="S226" s="6"/>
      <c r="T226" s="6"/>
      <c r="U226" s="6"/>
      <c r="V226" s="6"/>
      <c r="W226" s="6"/>
      <c r="X226" s="6"/>
      <c r="Y226" s="6"/>
      <c r="Z226" s="6"/>
    </row>
    <row r="227" ht="15.75" customHeight="1">
      <c r="A227" s="104"/>
      <c r="B227" s="154"/>
      <c r="C227" s="122" t="s">
        <v>4105</v>
      </c>
      <c r="D227" s="147">
        <v>2.0</v>
      </c>
      <c r="E227" s="109" t="s">
        <v>331</v>
      </c>
      <c r="F227" s="134"/>
      <c r="G227" s="108"/>
      <c r="H227" s="78"/>
      <c r="I227" s="78"/>
      <c r="J227" s="5"/>
      <c r="K227" s="6"/>
      <c r="L227" s="6"/>
      <c r="M227" s="6"/>
      <c r="N227" s="6"/>
      <c r="O227" s="6"/>
      <c r="P227" s="6"/>
      <c r="Q227" s="6"/>
      <c r="R227" s="6"/>
      <c r="S227" s="6"/>
      <c r="T227" s="6"/>
      <c r="U227" s="6"/>
      <c r="V227" s="6"/>
      <c r="W227" s="6"/>
      <c r="X227" s="6"/>
      <c r="Y227" s="6"/>
      <c r="Z227" s="6"/>
    </row>
    <row r="228" ht="31.5" customHeight="1">
      <c r="A228" s="104"/>
      <c r="B228" s="154"/>
      <c r="C228" s="122" t="s">
        <v>4106</v>
      </c>
      <c r="D228" s="147">
        <v>2.0</v>
      </c>
      <c r="E228" s="109" t="s">
        <v>331</v>
      </c>
      <c r="F228" s="134"/>
      <c r="G228" s="108"/>
      <c r="H228" s="78"/>
      <c r="I228" s="78"/>
      <c r="J228" s="5"/>
      <c r="K228" s="6"/>
      <c r="L228" s="6"/>
      <c r="M228" s="6"/>
      <c r="N228" s="6"/>
      <c r="O228" s="6"/>
      <c r="P228" s="6"/>
      <c r="Q228" s="6"/>
      <c r="R228" s="6"/>
      <c r="S228" s="6"/>
      <c r="T228" s="6"/>
      <c r="U228" s="6"/>
      <c r="V228" s="6"/>
      <c r="W228" s="6"/>
      <c r="X228" s="6"/>
      <c r="Y228" s="6"/>
      <c r="Z228" s="6"/>
    </row>
    <row r="229" ht="63.0" customHeight="1">
      <c r="A229" s="104" t="s">
        <v>983</v>
      </c>
      <c r="B229" s="154" t="s">
        <v>881</v>
      </c>
      <c r="C229" s="106" t="s">
        <v>984</v>
      </c>
      <c r="D229" s="147">
        <v>2.0</v>
      </c>
      <c r="E229" s="109" t="s">
        <v>331</v>
      </c>
      <c r="F229" s="121" t="s">
        <v>4107</v>
      </c>
      <c r="G229" s="108"/>
      <c r="H229" s="78"/>
      <c r="I229" s="78"/>
      <c r="J229" s="5"/>
      <c r="K229" s="6"/>
      <c r="L229" s="6"/>
      <c r="M229" s="6"/>
      <c r="N229" s="6"/>
      <c r="O229" s="6"/>
      <c r="P229" s="6"/>
      <c r="Q229" s="6"/>
      <c r="R229" s="6"/>
      <c r="S229" s="6"/>
      <c r="T229" s="6"/>
      <c r="U229" s="6"/>
      <c r="V229" s="6"/>
      <c r="W229" s="6"/>
      <c r="X229" s="6"/>
      <c r="Y229" s="6"/>
      <c r="Z229" s="6"/>
    </row>
    <row r="230" ht="78.75" customHeight="1">
      <c r="A230" s="104" t="s">
        <v>991</v>
      </c>
      <c r="B230" s="154" t="s">
        <v>889</v>
      </c>
      <c r="C230" s="134" t="s">
        <v>4058</v>
      </c>
      <c r="D230" s="147">
        <v>2.0</v>
      </c>
      <c r="E230" s="109" t="s">
        <v>331</v>
      </c>
      <c r="F230" s="134" t="s">
        <v>4108</v>
      </c>
      <c r="G230" s="108"/>
      <c r="H230" s="78"/>
      <c r="I230" s="78"/>
      <c r="J230" s="5"/>
      <c r="K230" s="6"/>
      <c r="L230" s="6"/>
      <c r="M230" s="6"/>
      <c r="N230" s="6"/>
      <c r="O230" s="6"/>
      <c r="P230" s="6"/>
      <c r="Q230" s="6"/>
      <c r="R230" s="6"/>
      <c r="S230" s="6"/>
      <c r="T230" s="6"/>
      <c r="U230" s="6"/>
      <c r="V230" s="6"/>
      <c r="W230" s="6"/>
      <c r="X230" s="6"/>
      <c r="Y230" s="6"/>
      <c r="Z230" s="6"/>
    </row>
    <row r="231" ht="45.0" customHeight="1">
      <c r="A231" s="104" t="s">
        <v>1005</v>
      </c>
      <c r="B231" s="154" t="s">
        <v>899</v>
      </c>
      <c r="C231" s="106" t="s">
        <v>901</v>
      </c>
      <c r="D231" s="147">
        <v>1.0</v>
      </c>
      <c r="E231" s="109" t="s">
        <v>331</v>
      </c>
      <c r="F231" s="115" t="s">
        <v>904</v>
      </c>
      <c r="G231" s="108" t="s">
        <v>4109</v>
      </c>
      <c r="H231" s="78"/>
      <c r="I231" s="78"/>
      <c r="J231" s="5"/>
      <c r="K231" s="6"/>
      <c r="L231" s="6"/>
      <c r="M231" s="6"/>
      <c r="N231" s="6"/>
      <c r="O231" s="6"/>
      <c r="P231" s="6"/>
      <c r="Q231" s="6"/>
      <c r="R231" s="6"/>
      <c r="S231" s="6"/>
      <c r="T231" s="6"/>
      <c r="U231" s="6"/>
      <c r="V231" s="6"/>
      <c r="W231" s="6"/>
      <c r="X231" s="6"/>
      <c r="Y231" s="6"/>
      <c r="Z231" s="6"/>
    </row>
    <row r="232" ht="60.0" customHeight="1">
      <c r="A232" s="104" t="s">
        <v>906</v>
      </c>
      <c r="B232" s="154" t="s">
        <v>907</v>
      </c>
      <c r="C232" s="106" t="s">
        <v>909</v>
      </c>
      <c r="D232" s="147">
        <v>1.0</v>
      </c>
      <c r="E232" s="109" t="s">
        <v>331</v>
      </c>
      <c r="F232" s="115" t="s">
        <v>4083</v>
      </c>
      <c r="G232" s="108" t="s">
        <v>4110</v>
      </c>
      <c r="H232" s="78"/>
      <c r="I232" s="78"/>
      <c r="J232" s="5"/>
      <c r="K232" s="6"/>
      <c r="L232" s="6"/>
      <c r="M232" s="6"/>
      <c r="N232" s="6"/>
      <c r="O232" s="6"/>
      <c r="P232" s="6"/>
      <c r="Q232" s="6"/>
      <c r="R232" s="6"/>
      <c r="S232" s="6"/>
      <c r="T232" s="6"/>
      <c r="U232" s="6"/>
      <c r="V232" s="6"/>
      <c r="W232" s="6"/>
      <c r="X232" s="6"/>
      <c r="Y232" s="6"/>
      <c r="Z232" s="6"/>
    </row>
    <row r="233" ht="47.25" customHeight="1">
      <c r="A233" s="104"/>
      <c r="B233" s="154"/>
      <c r="C233" s="106" t="s">
        <v>920</v>
      </c>
      <c r="D233" s="147">
        <v>2.0</v>
      </c>
      <c r="E233" s="109" t="s">
        <v>331</v>
      </c>
      <c r="F233" s="115" t="s">
        <v>4111</v>
      </c>
      <c r="G233" s="108"/>
      <c r="H233" s="78"/>
      <c r="I233" s="78"/>
      <c r="J233" s="5"/>
      <c r="K233" s="6"/>
      <c r="L233" s="6"/>
      <c r="M233" s="6"/>
      <c r="N233" s="6"/>
      <c r="O233" s="6"/>
      <c r="P233" s="6"/>
      <c r="Q233" s="6"/>
      <c r="R233" s="6"/>
      <c r="S233" s="6"/>
      <c r="T233" s="6"/>
      <c r="U233" s="6"/>
      <c r="V233" s="6"/>
      <c r="W233" s="6"/>
      <c r="X233" s="6"/>
      <c r="Y233" s="6"/>
      <c r="Z233" s="6"/>
    </row>
    <row r="234" ht="47.25" customHeight="1">
      <c r="A234" s="104" t="s">
        <v>1016</v>
      </c>
      <c r="B234" s="154" t="s">
        <v>925</v>
      </c>
      <c r="C234" s="110" t="s">
        <v>4089</v>
      </c>
      <c r="D234" s="147">
        <v>2.0</v>
      </c>
      <c r="E234" s="109" t="s">
        <v>331</v>
      </c>
      <c r="F234" s="108"/>
      <c r="G234" s="108"/>
      <c r="H234" s="78"/>
      <c r="I234" s="78"/>
      <c r="J234" s="5"/>
      <c r="K234" s="6"/>
      <c r="L234" s="6"/>
      <c r="M234" s="6"/>
      <c r="N234" s="6"/>
      <c r="O234" s="6"/>
      <c r="P234" s="6"/>
      <c r="Q234" s="6"/>
      <c r="R234" s="6"/>
      <c r="S234" s="6"/>
      <c r="T234" s="6"/>
      <c r="U234" s="6"/>
      <c r="V234" s="6"/>
      <c r="W234" s="6"/>
      <c r="X234" s="6"/>
      <c r="Y234" s="6"/>
      <c r="Z234" s="6"/>
    </row>
    <row r="235" ht="30.0" customHeight="1">
      <c r="A235" s="104"/>
      <c r="B235" s="154"/>
      <c r="C235" s="121" t="s">
        <v>4092</v>
      </c>
      <c r="D235" s="147">
        <v>2.0</v>
      </c>
      <c r="E235" s="109" t="s">
        <v>331</v>
      </c>
      <c r="F235" s="134" t="s">
        <v>4112</v>
      </c>
      <c r="G235" s="108"/>
      <c r="H235" s="78"/>
      <c r="I235" s="78"/>
      <c r="J235" s="5"/>
      <c r="K235" s="6"/>
      <c r="L235" s="6"/>
      <c r="M235" s="6"/>
      <c r="N235" s="6"/>
      <c r="O235" s="6"/>
      <c r="P235" s="6"/>
      <c r="Q235" s="6"/>
      <c r="R235" s="6"/>
      <c r="S235" s="6"/>
      <c r="T235" s="6"/>
      <c r="U235" s="6"/>
      <c r="V235" s="6"/>
      <c r="W235" s="6"/>
      <c r="X235" s="6"/>
      <c r="Y235" s="6"/>
      <c r="Z235" s="6"/>
    </row>
    <row r="236" ht="75.0" customHeight="1">
      <c r="A236" s="104"/>
      <c r="B236" s="154"/>
      <c r="C236" s="147" t="s">
        <v>2956</v>
      </c>
      <c r="D236" s="147">
        <v>2.0</v>
      </c>
      <c r="E236" s="109" t="s">
        <v>331</v>
      </c>
      <c r="F236" s="134" t="s">
        <v>4113</v>
      </c>
      <c r="G236" s="108"/>
      <c r="H236" s="78"/>
      <c r="I236" s="78"/>
      <c r="J236" s="5"/>
      <c r="K236" s="6"/>
      <c r="L236" s="6"/>
      <c r="M236" s="6"/>
      <c r="N236" s="6"/>
      <c r="O236" s="6"/>
      <c r="P236" s="6"/>
      <c r="Q236" s="6"/>
      <c r="R236" s="6"/>
      <c r="S236" s="6"/>
      <c r="T236" s="6"/>
      <c r="U236" s="6"/>
      <c r="V236" s="6"/>
      <c r="W236" s="6"/>
      <c r="X236" s="6"/>
      <c r="Y236" s="6"/>
      <c r="Z236" s="6"/>
    </row>
    <row r="237" ht="30.0" customHeight="1">
      <c r="A237" s="223"/>
      <c r="B237" s="108"/>
      <c r="C237" s="134" t="s">
        <v>2963</v>
      </c>
      <c r="D237" s="147">
        <v>2.0</v>
      </c>
      <c r="E237" s="109" t="s">
        <v>331</v>
      </c>
      <c r="F237" s="134" t="s">
        <v>4097</v>
      </c>
      <c r="G237" s="108"/>
      <c r="H237" s="78"/>
      <c r="I237" s="78"/>
      <c r="J237" s="5"/>
      <c r="K237" s="6"/>
      <c r="L237" s="6"/>
      <c r="M237" s="6"/>
      <c r="N237" s="6"/>
      <c r="O237" s="6"/>
      <c r="P237" s="6"/>
      <c r="Q237" s="6"/>
      <c r="R237" s="6"/>
      <c r="S237" s="6"/>
      <c r="T237" s="6"/>
      <c r="U237" s="6"/>
      <c r="V237" s="6"/>
      <c r="W237" s="6"/>
      <c r="X237" s="6"/>
      <c r="Y237" s="6"/>
      <c r="Z237" s="6"/>
    </row>
    <row r="238" ht="21.0" customHeight="1">
      <c r="A238" s="223"/>
      <c r="B238" s="105" t="s">
        <v>939</v>
      </c>
      <c r="C238" s="3"/>
      <c r="D238" s="3"/>
      <c r="E238" s="3"/>
      <c r="F238" s="3"/>
      <c r="G238" s="4"/>
      <c r="H238" s="78">
        <f t="shared" ref="H238:I238" si="4">H239+H246+H260+H270+H283+H294+H305+H309+H314</f>
        <v>61</v>
      </c>
      <c r="I238" s="78">
        <f t="shared" si="4"/>
        <v>106</v>
      </c>
      <c r="J238" s="5"/>
      <c r="K238" s="6"/>
      <c r="L238" s="6"/>
      <c r="M238" s="6"/>
      <c r="N238" s="6"/>
      <c r="O238" s="6"/>
      <c r="P238" s="6"/>
      <c r="Q238" s="6"/>
      <c r="R238" s="6"/>
      <c r="S238" s="6"/>
      <c r="T238" s="6"/>
      <c r="U238" s="6"/>
      <c r="V238" s="6"/>
      <c r="W238" s="6"/>
      <c r="X238" s="6"/>
      <c r="Y238" s="6"/>
      <c r="Z238" s="6"/>
    </row>
    <row r="239" ht="18.75" customHeight="1">
      <c r="A239" s="152" t="s">
        <v>1042</v>
      </c>
      <c r="B239" s="99" t="s">
        <v>959</v>
      </c>
      <c r="C239" s="3"/>
      <c r="D239" s="3"/>
      <c r="E239" s="3"/>
      <c r="F239" s="3"/>
      <c r="G239" s="4"/>
      <c r="H239" s="78">
        <f>SUM(D240:D245)</f>
        <v>1</v>
      </c>
      <c r="I239" s="78">
        <f>COUNT(D240:D245)*2</f>
        <v>12</v>
      </c>
      <c r="J239" s="5"/>
      <c r="K239" s="6"/>
      <c r="L239" s="6"/>
      <c r="M239" s="6"/>
      <c r="N239" s="6"/>
      <c r="O239" s="6"/>
      <c r="P239" s="6"/>
      <c r="Q239" s="6"/>
      <c r="R239" s="6"/>
      <c r="S239" s="6"/>
      <c r="T239" s="6"/>
      <c r="U239" s="6"/>
      <c r="V239" s="6"/>
      <c r="W239" s="6"/>
      <c r="X239" s="6"/>
      <c r="Y239" s="6"/>
      <c r="Z239" s="6"/>
    </row>
    <row r="240" ht="47.25" customHeight="1">
      <c r="A240" s="104" t="s">
        <v>1050</v>
      </c>
      <c r="B240" s="172" t="s">
        <v>978</v>
      </c>
      <c r="C240" s="115" t="s">
        <v>979</v>
      </c>
      <c r="D240" s="108">
        <v>0.0</v>
      </c>
      <c r="E240" s="113" t="s">
        <v>158</v>
      </c>
      <c r="F240" s="108"/>
      <c r="G240" s="108"/>
      <c r="H240" s="78"/>
      <c r="I240" s="78"/>
      <c r="J240" s="5"/>
      <c r="K240" s="6"/>
      <c r="L240" s="6"/>
      <c r="M240" s="6"/>
      <c r="N240" s="6"/>
      <c r="O240" s="6"/>
      <c r="P240" s="6"/>
      <c r="Q240" s="6"/>
      <c r="R240" s="6"/>
      <c r="S240" s="6"/>
      <c r="T240" s="6"/>
      <c r="U240" s="6"/>
      <c r="V240" s="6"/>
      <c r="W240" s="6"/>
      <c r="X240" s="6"/>
      <c r="Y240" s="6"/>
      <c r="Z240" s="6"/>
    </row>
    <row r="241" ht="60.0" customHeight="1">
      <c r="A241" s="104"/>
      <c r="B241" s="172"/>
      <c r="C241" s="121" t="s">
        <v>985</v>
      </c>
      <c r="D241" s="108">
        <v>0.0</v>
      </c>
      <c r="E241" s="113" t="s">
        <v>158</v>
      </c>
      <c r="F241" s="108"/>
      <c r="G241" s="108"/>
      <c r="H241" s="78"/>
      <c r="I241" s="78"/>
      <c r="J241" s="5"/>
      <c r="K241" s="6"/>
      <c r="L241" s="6"/>
      <c r="M241" s="6"/>
      <c r="N241" s="6"/>
      <c r="O241" s="6"/>
      <c r="P241" s="6"/>
      <c r="Q241" s="6"/>
      <c r="R241" s="6"/>
      <c r="S241" s="6"/>
      <c r="T241" s="6"/>
      <c r="U241" s="6"/>
      <c r="V241" s="6"/>
      <c r="W241" s="6"/>
      <c r="X241" s="6"/>
      <c r="Y241" s="6"/>
      <c r="Z241" s="6"/>
    </row>
    <row r="242" ht="75.0" customHeight="1">
      <c r="A242" s="104"/>
      <c r="B242" s="172"/>
      <c r="C242" s="110" t="s">
        <v>3239</v>
      </c>
      <c r="D242" s="108">
        <v>0.0</v>
      </c>
      <c r="E242" s="109" t="s">
        <v>383</v>
      </c>
      <c r="F242" s="108"/>
      <c r="G242" s="108"/>
      <c r="H242" s="78"/>
      <c r="I242" s="78"/>
      <c r="J242" s="5"/>
      <c r="K242" s="6"/>
      <c r="L242" s="6"/>
      <c r="M242" s="6"/>
      <c r="N242" s="6"/>
      <c r="O242" s="6"/>
      <c r="P242" s="6"/>
      <c r="Q242" s="6"/>
      <c r="R242" s="6"/>
      <c r="S242" s="6"/>
      <c r="T242" s="6"/>
      <c r="U242" s="6"/>
      <c r="V242" s="6"/>
      <c r="W242" s="6"/>
      <c r="X242" s="6"/>
      <c r="Y242" s="6"/>
      <c r="Z242" s="6"/>
    </row>
    <row r="243" ht="63.0" customHeight="1">
      <c r="A243" s="104" t="s">
        <v>1054</v>
      </c>
      <c r="B243" s="122" t="s">
        <v>997</v>
      </c>
      <c r="C243" s="115" t="s">
        <v>1000</v>
      </c>
      <c r="D243" s="108">
        <v>1.0</v>
      </c>
      <c r="E243" s="113" t="s">
        <v>1003</v>
      </c>
      <c r="F243" s="108"/>
      <c r="G243" s="108"/>
      <c r="H243" s="78"/>
      <c r="I243" s="78"/>
      <c r="J243" s="5"/>
      <c r="K243" s="6"/>
      <c r="L243" s="6"/>
      <c r="M243" s="6"/>
      <c r="N243" s="6"/>
      <c r="O243" s="6"/>
      <c r="P243" s="6"/>
      <c r="Q243" s="6"/>
      <c r="R243" s="6"/>
      <c r="S243" s="6"/>
      <c r="T243" s="6"/>
      <c r="U243" s="6"/>
      <c r="V243" s="6"/>
      <c r="W243" s="6"/>
      <c r="X243" s="6"/>
      <c r="Y243" s="6"/>
      <c r="Z243" s="6"/>
    </row>
    <row r="244" ht="75.0" customHeight="1">
      <c r="A244" s="104"/>
      <c r="B244" s="122"/>
      <c r="C244" s="134" t="s">
        <v>3244</v>
      </c>
      <c r="D244" s="108">
        <v>0.0</v>
      </c>
      <c r="E244" s="113" t="s">
        <v>1003</v>
      </c>
      <c r="F244" s="108"/>
      <c r="G244" s="108"/>
      <c r="H244" s="78"/>
      <c r="I244" s="78"/>
      <c r="J244" s="5"/>
      <c r="K244" s="6"/>
      <c r="L244" s="6"/>
      <c r="M244" s="6"/>
      <c r="N244" s="6"/>
      <c r="O244" s="6"/>
      <c r="P244" s="6"/>
      <c r="Q244" s="6"/>
      <c r="R244" s="6"/>
      <c r="S244" s="6"/>
      <c r="T244" s="6"/>
      <c r="U244" s="6"/>
      <c r="V244" s="6"/>
      <c r="W244" s="6"/>
      <c r="X244" s="6"/>
      <c r="Y244" s="6"/>
      <c r="Z244" s="6"/>
    </row>
    <row r="245" ht="60.0" customHeight="1">
      <c r="A245" s="104" t="s">
        <v>1059</v>
      </c>
      <c r="B245" s="122" t="s">
        <v>1008</v>
      </c>
      <c r="C245" s="134" t="s">
        <v>4115</v>
      </c>
      <c r="D245" s="108">
        <v>0.0</v>
      </c>
      <c r="E245" s="113" t="s">
        <v>386</v>
      </c>
      <c r="F245" s="108" t="s">
        <v>4118</v>
      </c>
      <c r="G245" s="108"/>
      <c r="H245" s="78"/>
      <c r="I245" s="78"/>
      <c r="J245" s="5"/>
      <c r="K245" s="6"/>
      <c r="L245" s="6"/>
      <c r="M245" s="6"/>
      <c r="N245" s="6"/>
      <c r="O245" s="6"/>
      <c r="P245" s="6"/>
      <c r="Q245" s="6"/>
      <c r="R245" s="6"/>
      <c r="S245" s="6"/>
      <c r="T245" s="6"/>
      <c r="U245" s="6"/>
      <c r="V245" s="6"/>
      <c r="W245" s="6"/>
      <c r="X245" s="6"/>
      <c r="Y245" s="6"/>
      <c r="Z245" s="6"/>
    </row>
    <row r="246" ht="18.75" customHeight="1">
      <c r="A246" s="152" t="s">
        <v>1063</v>
      </c>
      <c r="B246" s="99" t="s">
        <v>1022</v>
      </c>
      <c r="C246" s="3"/>
      <c r="D246" s="3"/>
      <c r="E246" s="3"/>
      <c r="F246" s="3"/>
      <c r="G246" s="4"/>
      <c r="H246" s="78">
        <f>SUM(D247:D259)</f>
        <v>20</v>
      </c>
      <c r="I246" s="78">
        <f>COUNT(D247:D259)*2</f>
        <v>22</v>
      </c>
      <c r="J246" s="5"/>
      <c r="K246" s="6"/>
      <c r="L246" s="6"/>
      <c r="M246" s="6"/>
      <c r="N246" s="6"/>
      <c r="O246" s="6"/>
      <c r="P246" s="6"/>
      <c r="Q246" s="6"/>
      <c r="R246" s="6"/>
      <c r="S246" s="6"/>
      <c r="T246" s="6"/>
      <c r="U246" s="6"/>
      <c r="V246" s="6"/>
      <c r="W246" s="6"/>
      <c r="X246" s="6"/>
      <c r="Y246" s="6"/>
      <c r="Z246" s="6"/>
    </row>
    <row r="247" ht="47.25" customHeight="1">
      <c r="A247" s="104" t="s">
        <v>1033</v>
      </c>
      <c r="B247" s="122" t="s">
        <v>1034</v>
      </c>
      <c r="C247" s="134" t="s">
        <v>4121</v>
      </c>
      <c r="D247" s="147">
        <v>2.0</v>
      </c>
      <c r="E247" s="113" t="s">
        <v>158</v>
      </c>
      <c r="F247" s="134" t="s">
        <v>1036</v>
      </c>
      <c r="G247" s="108"/>
      <c r="H247" s="78"/>
      <c r="I247" s="78"/>
      <c r="J247" s="5"/>
      <c r="K247" s="6"/>
      <c r="L247" s="6"/>
      <c r="M247" s="6"/>
      <c r="N247" s="6"/>
      <c r="O247" s="6"/>
      <c r="P247" s="6"/>
      <c r="Q247" s="6"/>
      <c r="R247" s="6"/>
      <c r="S247" s="6"/>
      <c r="T247" s="6"/>
      <c r="U247" s="6"/>
      <c r="V247" s="6"/>
      <c r="W247" s="6"/>
      <c r="X247" s="6"/>
      <c r="Y247" s="6"/>
      <c r="Z247" s="6"/>
    </row>
    <row r="248" ht="47.25" hidden="1" customHeight="1">
      <c r="A248" s="120" t="s">
        <v>1037</v>
      </c>
      <c r="B248" s="172" t="s">
        <v>1038</v>
      </c>
      <c r="C248" s="108"/>
      <c r="D248" s="108"/>
      <c r="E248" s="113"/>
      <c r="F248" s="108"/>
      <c r="G248" s="108"/>
      <c r="H248" s="78"/>
      <c r="I248" s="78"/>
      <c r="J248" s="5"/>
      <c r="K248" s="6"/>
      <c r="L248" s="6"/>
      <c r="M248" s="6"/>
      <c r="N248" s="6"/>
      <c r="O248" s="6"/>
      <c r="P248" s="6"/>
      <c r="Q248" s="6"/>
      <c r="R248" s="6"/>
      <c r="S248" s="6"/>
      <c r="T248" s="6"/>
      <c r="U248" s="6"/>
      <c r="V248" s="6"/>
      <c r="W248" s="6"/>
      <c r="X248" s="6"/>
      <c r="Y248" s="6"/>
      <c r="Z248" s="6"/>
    </row>
    <row r="249" ht="15.75" hidden="1" customHeight="1">
      <c r="A249" s="120"/>
      <c r="B249" s="172"/>
      <c r="C249" s="5"/>
      <c r="D249" s="108"/>
      <c r="E249" s="113"/>
      <c r="F249" s="108"/>
      <c r="G249" s="108"/>
      <c r="H249" s="78"/>
      <c r="I249" s="78"/>
      <c r="J249" s="5"/>
      <c r="K249" s="6"/>
      <c r="L249" s="6"/>
      <c r="M249" s="6"/>
      <c r="N249" s="6"/>
      <c r="O249" s="6"/>
      <c r="P249" s="6"/>
      <c r="Q249" s="6"/>
      <c r="R249" s="6"/>
      <c r="S249" s="6"/>
      <c r="T249" s="6"/>
      <c r="U249" s="6"/>
      <c r="V249" s="6"/>
      <c r="W249" s="6"/>
      <c r="X249" s="6"/>
      <c r="Y249" s="6"/>
      <c r="Z249" s="6"/>
    </row>
    <row r="250" ht="60.0" customHeight="1">
      <c r="A250" s="104" t="s">
        <v>1073</v>
      </c>
      <c r="B250" s="122" t="s">
        <v>1044</v>
      </c>
      <c r="C250" s="134" t="s">
        <v>4124</v>
      </c>
      <c r="D250" s="147">
        <v>2.0</v>
      </c>
      <c r="E250" s="109" t="s">
        <v>383</v>
      </c>
      <c r="F250" s="5"/>
      <c r="G250" s="108"/>
      <c r="H250" s="78"/>
      <c r="I250" s="78"/>
      <c r="J250" s="5"/>
      <c r="K250" s="6"/>
      <c r="L250" s="6"/>
      <c r="M250" s="6"/>
      <c r="N250" s="6"/>
      <c r="O250" s="6"/>
      <c r="P250" s="6"/>
      <c r="Q250" s="6"/>
      <c r="R250" s="6"/>
      <c r="S250" s="6"/>
      <c r="T250" s="6"/>
      <c r="U250" s="6"/>
      <c r="V250" s="6"/>
      <c r="W250" s="6"/>
      <c r="X250" s="6"/>
      <c r="Y250" s="6"/>
      <c r="Z250" s="6"/>
    </row>
    <row r="251" ht="47.25" customHeight="1">
      <c r="A251" s="104" t="s">
        <v>1082</v>
      </c>
      <c r="B251" s="122" t="s">
        <v>1048</v>
      </c>
      <c r="C251" s="115" t="s">
        <v>1049</v>
      </c>
      <c r="D251" s="147">
        <v>2.0</v>
      </c>
      <c r="E251" s="113" t="s">
        <v>383</v>
      </c>
      <c r="F251" s="134" t="s">
        <v>4127</v>
      </c>
      <c r="G251" s="108"/>
      <c r="H251" s="78"/>
      <c r="I251" s="78"/>
      <c r="J251" s="5"/>
      <c r="K251" s="6"/>
      <c r="L251" s="6"/>
      <c r="M251" s="6"/>
      <c r="N251" s="6"/>
      <c r="O251" s="6"/>
      <c r="P251" s="6"/>
      <c r="Q251" s="6"/>
      <c r="R251" s="6"/>
      <c r="S251" s="6"/>
      <c r="T251" s="6"/>
      <c r="U251" s="6"/>
      <c r="V251" s="6"/>
      <c r="W251" s="6"/>
      <c r="X251" s="6"/>
      <c r="Y251" s="6"/>
      <c r="Z251" s="6"/>
    </row>
    <row r="252" ht="15.75" customHeight="1">
      <c r="A252" s="104"/>
      <c r="B252" s="122"/>
      <c r="C252" s="109" t="s">
        <v>1051</v>
      </c>
      <c r="D252" s="147">
        <v>2.0</v>
      </c>
      <c r="E252" s="109" t="s">
        <v>383</v>
      </c>
      <c r="F252" s="134"/>
      <c r="G252" s="108"/>
      <c r="H252" s="78"/>
      <c r="I252" s="78"/>
      <c r="J252" s="5"/>
      <c r="K252" s="6"/>
      <c r="L252" s="6"/>
      <c r="M252" s="6"/>
      <c r="N252" s="6"/>
      <c r="O252" s="6"/>
      <c r="P252" s="6"/>
      <c r="Q252" s="6"/>
      <c r="R252" s="6"/>
      <c r="S252" s="6"/>
      <c r="T252" s="6"/>
      <c r="U252" s="6"/>
      <c r="V252" s="6"/>
      <c r="W252" s="6"/>
      <c r="X252" s="6"/>
      <c r="Y252" s="6"/>
      <c r="Z252" s="6"/>
    </row>
    <row r="253" ht="60.0" customHeight="1">
      <c r="A253" s="104"/>
      <c r="B253" s="122"/>
      <c r="C253" s="329" t="s">
        <v>1052</v>
      </c>
      <c r="D253" s="147">
        <v>2.0</v>
      </c>
      <c r="E253" s="109" t="s">
        <v>1053</v>
      </c>
      <c r="F253" s="134"/>
      <c r="G253" s="108"/>
      <c r="H253" s="78"/>
      <c r="I253" s="78"/>
      <c r="J253" s="5"/>
      <c r="K253" s="6"/>
      <c r="L253" s="6"/>
      <c r="M253" s="6"/>
      <c r="N253" s="6"/>
      <c r="O253" s="6"/>
      <c r="P253" s="6"/>
      <c r="Q253" s="6"/>
      <c r="R253" s="6"/>
      <c r="S253" s="6"/>
      <c r="T253" s="6"/>
      <c r="U253" s="6"/>
      <c r="V253" s="6"/>
      <c r="W253" s="6"/>
      <c r="X253" s="6"/>
      <c r="Y253" s="6"/>
      <c r="Z253" s="6"/>
    </row>
    <row r="254" ht="60.0" customHeight="1">
      <c r="A254" s="104" t="s">
        <v>1086</v>
      </c>
      <c r="B254" s="172" t="s">
        <v>1056</v>
      </c>
      <c r="C254" s="110" t="s">
        <v>4133</v>
      </c>
      <c r="D254" s="147">
        <v>2.0</v>
      </c>
      <c r="E254" s="18" t="s">
        <v>158</v>
      </c>
      <c r="F254" s="108"/>
      <c r="G254" s="108"/>
      <c r="H254" s="78"/>
      <c r="I254" s="78"/>
      <c r="J254" s="5"/>
      <c r="K254" s="6"/>
      <c r="L254" s="6"/>
      <c r="M254" s="6"/>
      <c r="N254" s="6"/>
      <c r="O254" s="6"/>
      <c r="P254" s="6"/>
      <c r="Q254" s="6"/>
      <c r="R254" s="6"/>
      <c r="S254" s="6"/>
      <c r="T254" s="6"/>
      <c r="U254" s="6"/>
      <c r="V254" s="6"/>
      <c r="W254" s="6"/>
      <c r="X254" s="6"/>
      <c r="Y254" s="6"/>
      <c r="Z254" s="6"/>
    </row>
    <row r="255" ht="45.0" customHeight="1">
      <c r="A255" s="104"/>
      <c r="B255" s="172"/>
      <c r="C255" s="110" t="s">
        <v>4136</v>
      </c>
      <c r="D255" s="147">
        <v>2.0</v>
      </c>
      <c r="E255" s="113" t="s">
        <v>1062</v>
      </c>
      <c r="F255" s="108"/>
      <c r="G255" s="108"/>
      <c r="H255" s="78"/>
      <c r="I255" s="78"/>
      <c r="J255" s="5"/>
      <c r="K255" s="6"/>
      <c r="L255" s="6"/>
      <c r="M255" s="6"/>
      <c r="N255" s="6"/>
      <c r="O255" s="6"/>
      <c r="P255" s="6"/>
      <c r="Q255" s="6"/>
      <c r="R255" s="6"/>
      <c r="S255" s="6"/>
      <c r="T255" s="6"/>
      <c r="U255" s="6"/>
      <c r="V255" s="6"/>
      <c r="W255" s="6"/>
      <c r="X255" s="6"/>
      <c r="Y255" s="6"/>
      <c r="Z255" s="6"/>
    </row>
    <row r="256" ht="45.0" customHeight="1">
      <c r="A256" s="104" t="s">
        <v>1093</v>
      </c>
      <c r="B256" s="110" t="s">
        <v>1068</v>
      </c>
      <c r="C256" s="115" t="s">
        <v>1095</v>
      </c>
      <c r="D256" s="147">
        <v>2.0</v>
      </c>
      <c r="E256" s="113" t="s">
        <v>158</v>
      </c>
      <c r="F256" s="108"/>
      <c r="G256" s="108"/>
      <c r="H256" s="78"/>
      <c r="I256" s="78"/>
      <c r="J256" s="5"/>
      <c r="K256" s="6"/>
      <c r="L256" s="6"/>
      <c r="M256" s="6"/>
      <c r="N256" s="6"/>
      <c r="O256" s="6"/>
      <c r="P256" s="6"/>
      <c r="Q256" s="6"/>
      <c r="R256" s="6"/>
      <c r="S256" s="6"/>
      <c r="T256" s="6"/>
      <c r="U256" s="6"/>
      <c r="V256" s="6"/>
      <c r="W256" s="6"/>
      <c r="X256" s="6"/>
      <c r="Y256" s="6"/>
      <c r="Z256" s="6"/>
    </row>
    <row r="257" ht="30.0" customHeight="1">
      <c r="A257" s="104"/>
      <c r="B257" s="110"/>
      <c r="C257" s="115" t="s">
        <v>4137</v>
      </c>
      <c r="D257" s="147">
        <v>2.0</v>
      </c>
      <c r="E257" s="113" t="s">
        <v>453</v>
      </c>
      <c r="F257" s="108"/>
      <c r="G257" s="108"/>
      <c r="H257" s="78"/>
      <c r="I257" s="78"/>
      <c r="J257" s="5"/>
      <c r="K257" s="6"/>
      <c r="L257" s="6"/>
      <c r="M257" s="6"/>
      <c r="N257" s="6"/>
      <c r="O257" s="6"/>
      <c r="P257" s="6"/>
      <c r="Q257" s="6"/>
      <c r="R257" s="6"/>
      <c r="S257" s="6"/>
      <c r="T257" s="6"/>
      <c r="U257" s="6"/>
      <c r="V257" s="6"/>
      <c r="W257" s="6"/>
      <c r="X257" s="6"/>
      <c r="Y257" s="6"/>
      <c r="Z257" s="6"/>
    </row>
    <row r="258" ht="63.0" customHeight="1">
      <c r="A258" s="104" t="s">
        <v>1100</v>
      </c>
      <c r="B258" s="122" t="s">
        <v>1075</v>
      </c>
      <c r="C258" s="121" t="s">
        <v>1076</v>
      </c>
      <c r="D258" s="147">
        <v>0.0</v>
      </c>
      <c r="E258" s="113" t="s">
        <v>383</v>
      </c>
      <c r="F258" s="115" t="s">
        <v>1077</v>
      </c>
      <c r="G258" s="108"/>
      <c r="H258" s="78"/>
      <c r="I258" s="78"/>
      <c r="J258" s="5"/>
      <c r="K258" s="6"/>
      <c r="L258" s="6"/>
      <c r="M258" s="6"/>
      <c r="N258" s="6"/>
      <c r="O258" s="6"/>
      <c r="P258" s="6"/>
      <c r="Q258" s="6"/>
      <c r="R258" s="6"/>
      <c r="S258" s="6"/>
      <c r="T258" s="6"/>
      <c r="U258" s="6"/>
      <c r="V258" s="6"/>
      <c r="W258" s="6"/>
      <c r="X258" s="6"/>
      <c r="Y258" s="6"/>
      <c r="Z258" s="6"/>
    </row>
    <row r="259" ht="47.25" customHeight="1">
      <c r="A259" s="104" t="s">
        <v>1106</v>
      </c>
      <c r="B259" s="122" t="s">
        <v>1080</v>
      </c>
      <c r="C259" s="110" t="s">
        <v>4120</v>
      </c>
      <c r="D259" s="147">
        <v>2.0</v>
      </c>
      <c r="E259" s="113" t="s">
        <v>453</v>
      </c>
      <c r="F259" s="108"/>
      <c r="G259" s="108"/>
      <c r="H259" s="78"/>
      <c r="I259" s="78"/>
      <c r="J259" s="5"/>
      <c r="K259" s="6"/>
      <c r="L259" s="6"/>
      <c r="M259" s="6"/>
      <c r="N259" s="6"/>
      <c r="O259" s="6"/>
      <c r="P259" s="6"/>
      <c r="Q259" s="6"/>
      <c r="R259" s="6"/>
      <c r="S259" s="6"/>
      <c r="T259" s="6"/>
      <c r="U259" s="6"/>
      <c r="V259" s="6"/>
      <c r="W259" s="6"/>
      <c r="X259" s="6"/>
      <c r="Y259" s="6"/>
      <c r="Z259" s="6"/>
    </row>
    <row r="260" ht="18.75" customHeight="1">
      <c r="A260" s="152" t="s">
        <v>1111</v>
      </c>
      <c r="B260" s="99" t="s">
        <v>1084</v>
      </c>
      <c r="C260" s="3"/>
      <c r="D260" s="3"/>
      <c r="E260" s="3"/>
      <c r="F260" s="3"/>
      <c r="G260" s="4"/>
      <c r="H260" s="78">
        <f>SUM(D261:D269)</f>
        <v>11</v>
      </c>
      <c r="I260" s="78">
        <f>COUNT(D261:D269)*2</f>
        <v>18</v>
      </c>
      <c r="J260" s="5"/>
      <c r="K260" s="6"/>
      <c r="L260" s="6"/>
      <c r="M260" s="6"/>
      <c r="N260" s="6"/>
      <c r="O260" s="6"/>
      <c r="P260" s="6"/>
      <c r="Q260" s="6"/>
      <c r="R260" s="6"/>
      <c r="S260" s="6"/>
      <c r="T260" s="6"/>
      <c r="U260" s="6"/>
      <c r="V260" s="6"/>
      <c r="W260" s="6"/>
      <c r="X260" s="6"/>
      <c r="Y260" s="6"/>
      <c r="Z260" s="6"/>
    </row>
    <row r="261" ht="47.25" customHeight="1">
      <c r="A261" s="104" t="s">
        <v>1121</v>
      </c>
      <c r="B261" s="122" t="s">
        <v>1091</v>
      </c>
      <c r="C261" s="155" t="s">
        <v>4122</v>
      </c>
      <c r="D261" s="108">
        <v>2.0</v>
      </c>
      <c r="E261" s="113" t="s">
        <v>331</v>
      </c>
      <c r="F261" s="108"/>
      <c r="G261" s="108"/>
      <c r="H261" s="78"/>
      <c r="I261" s="78"/>
      <c r="J261" s="5"/>
      <c r="K261" s="6"/>
      <c r="L261" s="6"/>
      <c r="M261" s="6"/>
      <c r="N261" s="6"/>
      <c r="O261" s="6"/>
      <c r="P261" s="6"/>
      <c r="Q261" s="6"/>
      <c r="R261" s="6"/>
      <c r="S261" s="6"/>
      <c r="T261" s="6"/>
      <c r="U261" s="6"/>
      <c r="V261" s="6"/>
      <c r="W261" s="6"/>
      <c r="X261" s="6"/>
      <c r="Y261" s="6"/>
      <c r="Z261" s="6"/>
    </row>
    <row r="262" ht="45.0" customHeight="1">
      <c r="A262" s="104"/>
      <c r="B262" s="122"/>
      <c r="C262" s="155" t="s">
        <v>4147</v>
      </c>
      <c r="D262" s="108">
        <v>2.0</v>
      </c>
      <c r="E262" s="113" t="s">
        <v>331</v>
      </c>
      <c r="F262" s="108" t="s">
        <v>4149</v>
      </c>
      <c r="G262" s="108"/>
      <c r="H262" s="78"/>
      <c r="I262" s="78"/>
      <c r="J262" s="5"/>
      <c r="K262" s="6"/>
      <c r="L262" s="6"/>
      <c r="M262" s="6"/>
      <c r="N262" s="6"/>
      <c r="O262" s="6"/>
      <c r="P262" s="6"/>
      <c r="Q262" s="6"/>
      <c r="R262" s="6"/>
      <c r="S262" s="6"/>
      <c r="T262" s="6"/>
      <c r="U262" s="6"/>
      <c r="V262" s="6"/>
      <c r="W262" s="6"/>
      <c r="X262" s="6"/>
      <c r="Y262" s="6"/>
      <c r="Z262" s="6"/>
    </row>
    <row r="263" ht="47.25" customHeight="1">
      <c r="A263" s="104" t="s">
        <v>1129</v>
      </c>
      <c r="B263" s="122" t="s">
        <v>1099</v>
      </c>
      <c r="C263" s="134" t="s">
        <v>4126</v>
      </c>
      <c r="D263" s="108">
        <v>2.0</v>
      </c>
      <c r="E263" s="113" t="s">
        <v>331</v>
      </c>
      <c r="F263" s="108"/>
      <c r="G263" s="108"/>
      <c r="H263" s="78"/>
      <c r="I263" s="78"/>
      <c r="J263" s="5"/>
      <c r="K263" s="6"/>
      <c r="L263" s="6"/>
      <c r="M263" s="6"/>
      <c r="N263" s="6"/>
      <c r="O263" s="6"/>
      <c r="P263" s="6"/>
      <c r="Q263" s="6"/>
      <c r="R263" s="6"/>
      <c r="S263" s="6"/>
      <c r="T263" s="6"/>
      <c r="U263" s="6"/>
      <c r="V263" s="6"/>
      <c r="W263" s="6"/>
      <c r="X263" s="6"/>
      <c r="Y263" s="6"/>
      <c r="Z263" s="6"/>
    </row>
    <row r="264" ht="30.0" customHeight="1">
      <c r="A264" s="104"/>
      <c r="B264" s="122"/>
      <c r="C264" s="116" t="s">
        <v>4150</v>
      </c>
      <c r="D264" s="108">
        <v>2.0</v>
      </c>
      <c r="E264" s="113" t="s">
        <v>453</v>
      </c>
      <c r="F264" s="108"/>
      <c r="G264" s="108"/>
      <c r="H264" s="78"/>
      <c r="I264" s="78"/>
      <c r="J264" s="5"/>
      <c r="K264" s="6"/>
      <c r="L264" s="6"/>
      <c r="M264" s="6"/>
      <c r="N264" s="6"/>
      <c r="O264" s="6"/>
      <c r="P264" s="6"/>
      <c r="Q264" s="6"/>
      <c r="R264" s="6"/>
      <c r="S264" s="6"/>
      <c r="T264" s="6"/>
      <c r="U264" s="6"/>
      <c r="V264" s="6"/>
      <c r="W264" s="6"/>
      <c r="X264" s="6"/>
      <c r="Y264" s="6"/>
      <c r="Z264" s="6"/>
    </row>
    <row r="265" ht="45.0" customHeight="1">
      <c r="A265" s="104"/>
      <c r="B265" s="122"/>
      <c r="C265" s="134" t="s">
        <v>4128</v>
      </c>
      <c r="D265" s="108">
        <v>0.0</v>
      </c>
      <c r="E265" s="109" t="s">
        <v>158</v>
      </c>
      <c r="F265" s="108"/>
      <c r="G265" s="108"/>
      <c r="H265" s="78"/>
      <c r="I265" s="78"/>
      <c r="J265" s="5"/>
      <c r="K265" s="6"/>
      <c r="L265" s="6"/>
      <c r="M265" s="6"/>
      <c r="N265" s="6"/>
      <c r="O265" s="6"/>
      <c r="P265" s="6"/>
      <c r="Q265" s="6"/>
      <c r="R265" s="6"/>
      <c r="S265" s="6"/>
      <c r="T265" s="6"/>
      <c r="U265" s="6"/>
      <c r="V265" s="6"/>
      <c r="W265" s="6"/>
      <c r="X265" s="6"/>
      <c r="Y265" s="6"/>
      <c r="Z265" s="6"/>
    </row>
    <row r="266" ht="60.0" customHeight="1">
      <c r="A266" s="104" t="s">
        <v>1103</v>
      </c>
      <c r="B266" s="122" t="s">
        <v>1104</v>
      </c>
      <c r="C266" s="134" t="s">
        <v>4153</v>
      </c>
      <c r="D266" s="108">
        <v>0.0</v>
      </c>
      <c r="E266" s="109" t="s">
        <v>158</v>
      </c>
      <c r="F266" s="134" t="s">
        <v>4156</v>
      </c>
      <c r="G266" s="108"/>
      <c r="H266" s="78"/>
      <c r="I266" s="78"/>
      <c r="J266" s="5"/>
      <c r="K266" s="6"/>
      <c r="L266" s="6"/>
      <c r="M266" s="6"/>
      <c r="N266" s="6"/>
      <c r="O266" s="6"/>
      <c r="P266" s="6"/>
      <c r="Q266" s="6"/>
      <c r="R266" s="6"/>
      <c r="S266" s="6"/>
      <c r="T266" s="6"/>
      <c r="U266" s="6"/>
      <c r="V266" s="6"/>
      <c r="W266" s="6"/>
      <c r="X266" s="6"/>
      <c r="Y266" s="6"/>
      <c r="Z266" s="6"/>
    </row>
    <row r="267" ht="30.0" customHeight="1">
      <c r="A267" s="104"/>
      <c r="B267" s="122"/>
      <c r="C267" s="115" t="s">
        <v>4157</v>
      </c>
      <c r="D267" s="108">
        <v>0.0</v>
      </c>
      <c r="E267" s="109" t="s">
        <v>158</v>
      </c>
      <c r="F267" s="108"/>
      <c r="G267" s="108"/>
      <c r="H267" s="78"/>
      <c r="I267" s="78"/>
      <c r="J267" s="5"/>
      <c r="K267" s="6"/>
      <c r="L267" s="6"/>
      <c r="M267" s="6"/>
      <c r="N267" s="6"/>
      <c r="O267" s="6"/>
      <c r="P267" s="6"/>
      <c r="Q267" s="6"/>
      <c r="R267" s="6"/>
      <c r="S267" s="6"/>
      <c r="T267" s="6"/>
      <c r="U267" s="6"/>
      <c r="V267" s="6"/>
      <c r="W267" s="6"/>
      <c r="X267" s="6"/>
      <c r="Y267" s="6"/>
      <c r="Z267" s="6"/>
    </row>
    <row r="268" ht="47.25" customHeight="1">
      <c r="A268" s="104" t="s">
        <v>1144</v>
      </c>
      <c r="B268" s="122" t="s">
        <v>1117</v>
      </c>
      <c r="C268" s="122" t="s">
        <v>4158</v>
      </c>
      <c r="D268" s="108">
        <v>1.0</v>
      </c>
      <c r="E268" s="113" t="s">
        <v>331</v>
      </c>
      <c r="F268" s="108"/>
      <c r="G268" s="108" t="s">
        <v>4159</v>
      </c>
      <c r="H268" s="78"/>
      <c r="I268" s="78"/>
      <c r="J268" s="5"/>
      <c r="K268" s="6"/>
      <c r="L268" s="6"/>
      <c r="M268" s="6"/>
      <c r="N268" s="6"/>
      <c r="O268" s="6"/>
      <c r="P268" s="6"/>
      <c r="Q268" s="6"/>
      <c r="R268" s="6"/>
      <c r="S268" s="6"/>
      <c r="T268" s="6"/>
      <c r="U268" s="6"/>
      <c r="V268" s="6"/>
      <c r="W268" s="6"/>
      <c r="X268" s="6"/>
      <c r="Y268" s="6"/>
      <c r="Z268" s="6"/>
    </row>
    <row r="269" ht="45.0" customHeight="1">
      <c r="A269" s="104" t="s">
        <v>1122</v>
      </c>
      <c r="B269" s="181" t="s">
        <v>1124</v>
      </c>
      <c r="C269" s="115" t="s">
        <v>1157</v>
      </c>
      <c r="D269" s="108">
        <v>2.0</v>
      </c>
      <c r="E269" s="113" t="s">
        <v>473</v>
      </c>
      <c r="F269" s="108"/>
      <c r="G269" s="108"/>
      <c r="H269" s="78"/>
      <c r="I269" s="78"/>
      <c r="J269" s="5"/>
      <c r="K269" s="6"/>
      <c r="L269" s="6"/>
      <c r="M269" s="6"/>
      <c r="N269" s="6"/>
      <c r="O269" s="6"/>
      <c r="P269" s="6"/>
      <c r="Q269" s="6"/>
      <c r="R269" s="6"/>
      <c r="S269" s="6"/>
      <c r="T269" s="6"/>
      <c r="U269" s="6"/>
      <c r="V269" s="6"/>
      <c r="W269" s="6"/>
      <c r="X269" s="6"/>
      <c r="Y269" s="6"/>
      <c r="Z269" s="6"/>
    </row>
    <row r="270" ht="18.75" customHeight="1">
      <c r="A270" s="152" t="s">
        <v>1155</v>
      </c>
      <c r="B270" s="103" t="s">
        <v>1131</v>
      </c>
      <c r="C270" s="3"/>
      <c r="D270" s="3"/>
      <c r="E270" s="3"/>
      <c r="F270" s="3"/>
      <c r="G270" s="4"/>
      <c r="H270" s="78">
        <f>SUM(D271:D282)</f>
        <v>9</v>
      </c>
      <c r="I270" s="78">
        <f>COUNT(D271:D282)*2</f>
        <v>22</v>
      </c>
      <c r="J270" s="5"/>
      <c r="K270" s="6"/>
      <c r="L270" s="6"/>
      <c r="M270" s="6"/>
      <c r="N270" s="6"/>
      <c r="O270" s="6"/>
      <c r="P270" s="6"/>
      <c r="Q270" s="6"/>
      <c r="R270" s="6"/>
      <c r="S270" s="6"/>
      <c r="T270" s="6"/>
      <c r="U270" s="6"/>
      <c r="V270" s="6"/>
      <c r="W270" s="6"/>
      <c r="X270" s="6"/>
      <c r="Y270" s="6"/>
      <c r="Z270" s="6"/>
    </row>
    <row r="271" ht="45.0" customHeight="1">
      <c r="A271" s="104" t="s">
        <v>1147</v>
      </c>
      <c r="B271" s="150" t="s">
        <v>1148</v>
      </c>
      <c r="C271" s="134" t="s">
        <v>1151</v>
      </c>
      <c r="D271" s="108">
        <v>0.0</v>
      </c>
      <c r="E271" s="113" t="s">
        <v>331</v>
      </c>
      <c r="F271" s="108"/>
      <c r="G271" s="108"/>
      <c r="H271" s="78"/>
      <c r="I271" s="78"/>
      <c r="J271" s="5"/>
      <c r="K271" s="6"/>
      <c r="L271" s="6"/>
      <c r="M271" s="6"/>
      <c r="N271" s="6"/>
      <c r="O271" s="6"/>
      <c r="P271" s="6"/>
      <c r="Q271" s="6"/>
      <c r="R271" s="6"/>
      <c r="S271" s="6"/>
      <c r="T271" s="6"/>
      <c r="U271" s="6"/>
      <c r="V271" s="6"/>
      <c r="W271" s="6"/>
      <c r="X271" s="6"/>
      <c r="Y271" s="6"/>
      <c r="Z271" s="6"/>
    </row>
    <row r="272" ht="30.0" customHeight="1">
      <c r="A272" s="104"/>
      <c r="B272" s="150"/>
      <c r="C272" s="134" t="s">
        <v>1154</v>
      </c>
      <c r="D272" s="108">
        <v>1.0</v>
      </c>
      <c r="E272" s="113" t="s">
        <v>331</v>
      </c>
      <c r="F272" s="108"/>
      <c r="G272" s="108" t="s">
        <v>3008</v>
      </c>
      <c r="H272" s="78"/>
      <c r="I272" s="78"/>
      <c r="J272" s="5"/>
      <c r="K272" s="6"/>
      <c r="L272" s="6"/>
      <c r="M272" s="6"/>
      <c r="N272" s="6"/>
      <c r="O272" s="6"/>
      <c r="P272" s="6"/>
      <c r="Q272" s="6"/>
      <c r="R272" s="6"/>
      <c r="S272" s="6"/>
      <c r="T272" s="6"/>
      <c r="U272" s="6"/>
      <c r="V272" s="6"/>
      <c r="W272" s="6"/>
      <c r="X272" s="6"/>
      <c r="Y272" s="6"/>
      <c r="Z272" s="6"/>
    </row>
    <row r="273" ht="45.0" customHeight="1">
      <c r="A273" s="104" t="s">
        <v>1172</v>
      </c>
      <c r="B273" s="106" t="s">
        <v>1159</v>
      </c>
      <c r="C273" s="134" t="s">
        <v>1160</v>
      </c>
      <c r="D273" s="108">
        <v>1.0</v>
      </c>
      <c r="E273" s="113" t="s">
        <v>331</v>
      </c>
      <c r="F273" s="134" t="s">
        <v>1161</v>
      </c>
      <c r="G273" s="108" t="s">
        <v>1162</v>
      </c>
      <c r="H273" s="78"/>
      <c r="I273" s="78"/>
      <c r="J273" s="5"/>
      <c r="K273" s="6"/>
      <c r="L273" s="6"/>
      <c r="M273" s="6"/>
      <c r="N273" s="6"/>
      <c r="O273" s="6"/>
      <c r="P273" s="6"/>
      <c r="Q273" s="6"/>
      <c r="R273" s="6"/>
      <c r="S273" s="6"/>
      <c r="T273" s="6"/>
      <c r="U273" s="6"/>
      <c r="V273" s="6"/>
      <c r="W273" s="6"/>
      <c r="X273" s="6"/>
      <c r="Y273" s="6"/>
      <c r="Z273" s="6"/>
    </row>
    <row r="274" ht="30.0" customHeight="1">
      <c r="A274" s="104"/>
      <c r="B274" s="106"/>
      <c r="C274" s="115" t="s">
        <v>1163</v>
      </c>
      <c r="D274" s="108">
        <v>1.0</v>
      </c>
      <c r="E274" s="113" t="s">
        <v>331</v>
      </c>
      <c r="F274" s="115"/>
      <c r="G274" s="108" t="s">
        <v>1162</v>
      </c>
      <c r="H274" s="78"/>
      <c r="I274" s="78"/>
      <c r="J274" s="5"/>
      <c r="K274" s="6"/>
      <c r="L274" s="6"/>
      <c r="M274" s="6"/>
      <c r="N274" s="6"/>
      <c r="O274" s="6"/>
      <c r="P274" s="6"/>
      <c r="Q274" s="6"/>
      <c r="R274" s="6"/>
      <c r="S274" s="6"/>
      <c r="T274" s="6"/>
      <c r="U274" s="6"/>
      <c r="V274" s="6"/>
      <c r="W274" s="6"/>
      <c r="X274" s="6"/>
      <c r="Y274" s="6"/>
      <c r="Z274" s="6"/>
    </row>
    <row r="275" ht="45.0" customHeight="1">
      <c r="A275" s="104"/>
      <c r="B275" s="106"/>
      <c r="C275" s="110" t="s">
        <v>1164</v>
      </c>
      <c r="D275" s="108">
        <v>1.0</v>
      </c>
      <c r="E275" s="113" t="s">
        <v>331</v>
      </c>
      <c r="F275" s="115"/>
      <c r="G275" s="108" t="s">
        <v>4169</v>
      </c>
      <c r="H275" s="78"/>
      <c r="I275" s="78"/>
      <c r="J275" s="5"/>
      <c r="K275" s="6"/>
      <c r="L275" s="6"/>
      <c r="M275" s="6"/>
      <c r="N275" s="6"/>
      <c r="O275" s="6"/>
      <c r="P275" s="6"/>
      <c r="Q275" s="6"/>
      <c r="R275" s="6"/>
      <c r="S275" s="6"/>
      <c r="T275" s="6"/>
      <c r="U275" s="6"/>
      <c r="V275" s="6"/>
      <c r="W275" s="6"/>
      <c r="X275" s="6"/>
      <c r="Y275" s="6"/>
      <c r="Z275" s="6"/>
    </row>
    <row r="276" ht="45.0" customHeight="1">
      <c r="A276" s="104" t="s">
        <v>1179</v>
      </c>
      <c r="B276" s="106" t="s">
        <v>1167</v>
      </c>
      <c r="C276" s="211" t="s">
        <v>1168</v>
      </c>
      <c r="D276" s="108">
        <v>1.0</v>
      </c>
      <c r="E276" s="113" t="s">
        <v>331</v>
      </c>
      <c r="F276" s="108"/>
      <c r="G276" s="108" t="s">
        <v>4170</v>
      </c>
      <c r="H276" s="78"/>
      <c r="I276" s="78"/>
      <c r="J276" s="5"/>
      <c r="K276" s="6"/>
      <c r="L276" s="6"/>
      <c r="M276" s="6"/>
      <c r="N276" s="6"/>
      <c r="O276" s="6"/>
      <c r="P276" s="6"/>
      <c r="Q276" s="6"/>
      <c r="R276" s="6"/>
      <c r="S276" s="6"/>
      <c r="T276" s="6"/>
      <c r="U276" s="6"/>
      <c r="V276" s="6"/>
      <c r="W276" s="6"/>
      <c r="X276" s="6"/>
      <c r="Y276" s="6"/>
      <c r="Z276" s="6"/>
    </row>
    <row r="277" ht="30.0" customHeight="1">
      <c r="A277" s="104"/>
      <c r="B277" s="106"/>
      <c r="C277" s="134" t="s">
        <v>1170</v>
      </c>
      <c r="D277" s="108">
        <v>1.0</v>
      </c>
      <c r="E277" s="113" t="s">
        <v>331</v>
      </c>
      <c r="F277" s="108"/>
      <c r="G277" s="108" t="s">
        <v>4171</v>
      </c>
      <c r="H277" s="78"/>
      <c r="I277" s="78"/>
      <c r="J277" s="5"/>
      <c r="K277" s="6"/>
      <c r="L277" s="6"/>
      <c r="M277" s="6"/>
      <c r="N277" s="6"/>
      <c r="O277" s="6"/>
      <c r="P277" s="6"/>
      <c r="Q277" s="6"/>
      <c r="R277" s="6"/>
      <c r="S277" s="6"/>
      <c r="T277" s="6"/>
      <c r="U277" s="6"/>
      <c r="V277" s="6"/>
      <c r="W277" s="6"/>
      <c r="X277" s="6"/>
      <c r="Y277" s="6"/>
      <c r="Z277" s="6"/>
    </row>
    <row r="278" ht="30.0" customHeight="1">
      <c r="A278" s="104"/>
      <c r="B278" s="106"/>
      <c r="C278" s="134" t="s">
        <v>4148</v>
      </c>
      <c r="D278" s="108">
        <v>2.0</v>
      </c>
      <c r="E278" s="113" t="s">
        <v>331</v>
      </c>
      <c r="F278" s="108"/>
      <c r="G278" s="108"/>
      <c r="H278" s="78"/>
      <c r="I278" s="78"/>
      <c r="J278" s="5"/>
      <c r="K278" s="6"/>
      <c r="L278" s="6"/>
      <c r="M278" s="6"/>
      <c r="N278" s="6"/>
      <c r="O278" s="6"/>
      <c r="P278" s="6"/>
      <c r="Q278" s="6"/>
      <c r="R278" s="6"/>
      <c r="S278" s="6"/>
      <c r="T278" s="6"/>
      <c r="U278" s="6"/>
      <c r="V278" s="6"/>
      <c r="W278" s="6"/>
      <c r="X278" s="6"/>
      <c r="Y278" s="6"/>
      <c r="Z278" s="6"/>
    </row>
    <row r="279" ht="30.0" customHeight="1">
      <c r="A279" s="104"/>
      <c r="B279" s="106"/>
      <c r="C279" s="134" t="s">
        <v>1174</v>
      </c>
      <c r="D279" s="108">
        <v>1.0</v>
      </c>
      <c r="E279" s="113" t="s">
        <v>331</v>
      </c>
      <c r="F279" s="108"/>
      <c r="G279" s="108" t="s">
        <v>4172</v>
      </c>
      <c r="H279" s="78"/>
      <c r="I279" s="78"/>
      <c r="J279" s="5"/>
      <c r="K279" s="6"/>
      <c r="L279" s="6"/>
      <c r="M279" s="6"/>
      <c r="N279" s="6"/>
      <c r="O279" s="6"/>
      <c r="P279" s="6"/>
      <c r="Q279" s="6"/>
      <c r="R279" s="6"/>
      <c r="S279" s="6"/>
      <c r="T279" s="6"/>
      <c r="U279" s="6"/>
      <c r="V279" s="6"/>
      <c r="W279" s="6"/>
      <c r="X279" s="6"/>
      <c r="Y279" s="6"/>
      <c r="Z279" s="6"/>
    </row>
    <row r="280" ht="31.5" hidden="1" customHeight="1">
      <c r="A280" s="120" t="s">
        <v>1176</v>
      </c>
      <c r="B280" s="106" t="s">
        <v>1177</v>
      </c>
      <c r="C280" s="108"/>
      <c r="D280" s="108"/>
      <c r="E280" s="113" t="s">
        <v>331</v>
      </c>
      <c r="F280" s="108"/>
      <c r="G280" s="108"/>
      <c r="H280" s="78"/>
      <c r="I280" s="78"/>
      <c r="J280" s="5"/>
      <c r="K280" s="6"/>
      <c r="L280" s="6"/>
      <c r="M280" s="6"/>
      <c r="N280" s="6"/>
      <c r="O280" s="6"/>
      <c r="P280" s="6"/>
      <c r="Q280" s="6"/>
      <c r="R280" s="6"/>
      <c r="S280" s="6"/>
      <c r="T280" s="6"/>
      <c r="U280" s="6"/>
      <c r="V280" s="6"/>
      <c r="W280" s="6"/>
      <c r="X280" s="6"/>
      <c r="Y280" s="6"/>
      <c r="Z280" s="6"/>
    </row>
    <row r="281" ht="47.25" customHeight="1">
      <c r="A281" s="104" t="s">
        <v>1193</v>
      </c>
      <c r="B281" s="106" t="s">
        <v>1182</v>
      </c>
      <c r="C281" s="134" t="s">
        <v>4176</v>
      </c>
      <c r="D281" s="108">
        <v>0.0</v>
      </c>
      <c r="E281" s="113" t="s">
        <v>331</v>
      </c>
      <c r="F281" s="108"/>
      <c r="G281" s="108"/>
      <c r="H281" s="78"/>
      <c r="I281" s="78"/>
      <c r="J281" s="5"/>
      <c r="K281" s="6"/>
      <c r="L281" s="6"/>
      <c r="M281" s="6"/>
      <c r="N281" s="6"/>
      <c r="O281" s="6"/>
      <c r="P281" s="6"/>
      <c r="Q281" s="6"/>
      <c r="R281" s="6"/>
      <c r="S281" s="6"/>
      <c r="T281" s="6"/>
      <c r="U281" s="6"/>
      <c r="V281" s="6"/>
      <c r="W281" s="6"/>
      <c r="X281" s="6"/>
      <c r="Y281" s="6"/>
      <c r="Z281" s="6"/>
    </row>
    <row r="282" ht="47.25" customHeight="1">
      <c r="A282" s="104" t="s">
        <v>1186</v>
      </c>
      <c r="B282" s="106" t="s">
        <v>1187</v>
      </c>
      <c r="C282" s="121" t="s">
        <v>4154</v>
      </c>
      <c r="D282" s="108">
        <v>0.0</v>
      </c>
      <c r="E282" s="113" t="s">
        <v>331</v>
      </c>
      <c r="F282" s="108"/>
      <c r="G282" s="108"/>
      <c r="H282" s="78"/>
      <c r="I282" s="78"/>
      <c r="J282" s="5"/>
      <c r="K282" s="6"/>
      <c r="L282" s="6"/>
      <c r="M282" s="6"/>
      <c r="N282" s="6"/>
      <c r="O282" s="6"/>
      <c r="P282" s="6"/>
      <c r="Q282" s="6"/>
      <c r="R282" s="6"/>
      <c r="S282" s="6"/>
      <c r="T282" s="6"/>
      <c r="U282" s="6"/>
      <c r="V282" s="6"/>
      <c r="W282" s="6"/>
      <c r="X282" s="6"/>
      <c r="Y282" s="6"/>
      <c r="Z282" s="6"/>
    </row>
    <row r="283" ht="18.75" customHeight="1">
      <c r="A283" s="152" t="s">
        <v>1196</v>
      </c>
      <c r="B283" s="103" t="s">
        <v>1192</v>
      </c>
      <c r="C283" s="3"/>
      <c r="D283" s="3"/>
      <c r="E283" s="3"/>
      <c r="F283" s="3"/>
      <c r="G283" s="4"/>
      <c r="H283" s="78">
        <f>SUM(D284:D289)</f>
        <v>5</v>
      </c>
      <c r="I283" s="78">
        <f>COUNT(D284:D289)*2</f>
        <v>12</v>
      </c>
      <c r="J283" s="5"/>
      <c r="K283" s="6"/>
      <c r="L283" s="6"/>
      <c r="M283" s="6"/>
      <c r="N283" s="6"/>
      <c r="O283" s="6"/>
      <c r="P283" s="6"/>
      <c r="Q283" s="6"/>
      <c r="R283" s="6"/>
      <c r="S283" s="6"/>
      <c r="T283" s="6"/>
      <c r="U283" s="6"/>
      <c r="V283" s="6"/>
      <c r="W283" s="6"/>
      <c r="X283" s="6"/>
      <c r="Y283" s="6"/>
      <c r="Z283" s="6"/>
    </row>
    <row r="284" ht="63.0" customHeight="1">
      <c r="A284" s="104" t="s">
        <v>1205</v>
      </c>
      <c r="B284" s="106" t="s">
        <v>1198</v>
      </c>
      <c r="C284" s="115" t="s">
        <v>1199</v>
      </c>
      <c r="D284" s="108">
        <v>2.0</v>
      </c>
      <c r="E284" s="113" t="s">
        <v>386</v>
      </c>
      <c r="F284" s="108"/>
      <c r="G284" s="108"/>
      <c r="H284" s="78"/>
      <c r="I284" s="78"/>
      <c r="J284" s="5"/>
      <c r="K284" s="6"/>
      <c r="L284" s="6"/>
      <c r="M284" s="6"/>
      <c r="N284" s="6"/>
      <c r="O284" s="6"/>
      <c r="P284" s="6"/>
      <c r="Q284" s="6"/>
      <c r="R284" s="6"/>
      <c r="S284" s="6"/>
      <c r="T284" s="6"/>
      <c r="U284" s="6"/>
      <c r="V284" s="6"/>
      <c r="W284" s="6"/>
      <c r="X284" s="6"/>
      <c r="Y284" s="6"/>
      <c r="Z284" s="6"/>
    </row>
    <row r="285" ht="30.0" customHeight="1">
      <c r="A285" s="104"/>
      <c r="B285" s="106"/>
      <c r="C285" s="134" t="s">
        <v>4160</v>
      </c>
      <c r="D285" s="108">
        <v>0.0</v>
      </c>
      <c r="E285" s="113" t="s">
        <v>386</v>
      </c>
      <c r="F285" s="108"/>
      <c r="G285" s="108"/>
      <c r="H285" s="78"/>
      <c r="I285" s="78"/>
      <c r="J285" s="5"/>
      <c r="K285" s="6"/>
      <c r="L285" s="6"/>
      <c r="M285" s="6"/>
      <c r="N285" s="6"/>
      <c r="O285" s="6"/>
      <c r="P285" s="6"/>
      <c r="Q285" s="6"/>
      <c r="R285" s="6"/>
      <c r="S285" s="6"/>
      <c r="T285" s="6"/>
      <c r="U285" s="6"/>
      <c r="V285" s="6"/>
      <c r="W285" s="6"/>
      <c r="X285" s="6"/>
      <c r="Y285" s="6"/>
      <c r="Z285" s="6"/>
    </row>
    <row r="286" ht="47.25" customHeight="1">
      <c r="A286" s="104" t="s">
        <v>1208</v>
      </c>
      <c r="B286" s="106" t="s">
        <v>1202</v>
      </c>
      <c r="C286" s="134" t="s">
        <v>4161</v>
      </c>
      <c r="D286" s="108">
        <v>1.0</v>
      </c>
      <c r="E286" s="113" t="s">
        <v>386</v>
      </c>
      <c r="F286" s="108"/>
      <c r="G286" s="108" t="s">
        <v>1204</v>
      </c>
      <c r="H286" s="78"/>
      <c r="I286" s="78"/>
      <c r="J286" s="5"/>
      <c r="K286" s="6"/>
      <c r="L286" s="6"/>
      <c r="M286" s="6"/>
      <c r="N286" s="6"/>
      <c r="O286" s="6"/>
      <c r="P286" s="6"/>
      <c r="Q286" s="6"/>
      <c r="R286" s="6"/>
      <c r="S286" s="6"/>
      <c r="T286" s="6"/>
      <c r="U286" s="6"/>
      <c r="V286" s="6"/>
      <c r="W286" s="6"/>
      <c r="X286" s="6"/>
      <c r="Y286" s="6"/>
      <c r="Z286" s="6"/>
    </row>
    <row r="287" ht="15.75" customHeight="1">
      <c r="A287" s="104"/>
      <c r="B287" s="106"/>
      <c r="C287" s="115" t="s">
        <v>1226</v>
      </c>
      <c r="D287" s="108">
        <v>2.0</v>
      </c>
      <c r="E287" s="113" t="s">
        <v>386</v>
      </c>
      <c r="F287" s="108"/>
      <c r="G287" s="108"/>
      <c r="H287" s="78"/>
      <c r="I287" s="78"/>
      <c r="J287" s="5"/>
      <c r="K287" s="6"/>
      <c r="L287" s="6"/>
      <c r="M287" s="6"/>
      <c r="N287" s="6"/>
      <c r="O287" s="6"/>
      <c r="P287" s="6"/>
      <c r="Q287" s="6"/>
      <c r="R287" s="6"/>
      <c r="S287" s="6"/>
      <c r="T287" s="6"/>
      <c r="U287" s="6"/>
      <c r="V287" s="6"/>
      <c r="W287" s="6"/>
      <c r="X287" s="6"/>
      <c r="Y287" s="6"/>
      <c r="Z287" s="6"/>
    </row>
    <row r="288" ht="30.0" customHeight="1">
      <c r="A288" s="104"/>
      <c r="B288" s="106"/>
      <c r="C288" s="115" t="s">
        <v>1207</v>
      </c>
      <c r="D288" s="108">
        <v>0.0</v>
      </c>
      <c r="E288" s="113" t="s">
        <v>386</v>
      </c>
      <c r="F288" s="108"/>
      <c r="G288" s="108"/>
      <c r="H288" s="78"/>
      <c r="I288" s="78"/>
      <c r="J288" s="5"/>
      <c r="K288" s="6"/>
      <c r="L288" s="6"/>
      <c r="M288" s="6"/>
      <c r="N288" s="6"/>
      <c r="O288" s="6"/>
      <c r="P288" s="6"/>
      <c r="Q288" s="6"/>
      <c r="R288" s="6"/>
      <c r="S288" s="6"/>
      <c r="T288" s="6"/>
      <c r="U288" s="6"/>
      <c r="V288" s="6"/>
      <c r="W288" s="6"/>
      <c r="X288" s="6"/>
      <c r="Y288" s="6"/>
      <c r="Z288" s="6"/>
    </row>
    <row r="289" ht="60.0" customHeight="1">
      <c r="A289" s="104" t="s">
        <v>1211</v>
      </c>
      <c r="B289" s="179" t="s">
        <v>1213</v>
      </c>
      <c r="C289" s="115" t="s">
        <v>4165</v>
      </c>
      <c r="D289" s="108">
        <v>0.0</v>
      </c>
      <c r="E289" s="113" t="s">
        <v>331</v>
      </c>
      <c r="F289" s="108"/>
      <c r="G289" s="108"/>
      <c r="H289" s="78"/>
      <c r="I289" s="78"/>
      <c r="J289" s="5"/>
      <c r="K289" s="6"/>
      <c r="L289" s="6"/>
      <c r="M289" s="6"/>
      <c r="N289" s="6"/>
      <c r="O289" s="6"/>
      <c r="P289" s="6"/>
      <c r="Q289" s="6"/>
      <c r="R289" s="6"/>
      <c r="S289" s="6"/>
      <c r="T289" s="6"/>
      <c r="U289" s="6"/>
      <c r="V289" s="6"/>
      <c r="W289" s="6"/>
      <c r="X289" s="6"/>
      <c r="Y289" s="6"/>
      <c r="Z289" s="6"/>
    </row>
    <row r="290" ht="39.75" hidden="1" customHeight="1">
      <c r="A290" s="412" t="s">
        <v>1216</v>
      </c>
      <c r="B290" s="99" t="s">
        <v>1221</v>
      </c>
      <c r="C290" s="3"/>
      <c r="D290" s="3"/>
      <c r="E290" s="3"/>
      <c r="F290" s="3"/>
      <c r="G290" s="4"/>
      <c r="H290" s="78"/>
      <c r="I290" s="78"/>
      <c r="J290" s="5"/>
      <c r="K290" s="6"/>
      <c r="L290" s="6"/>
      <c r="M290" s="6"/>
      <c r="N290" s="6"/>
      <c r="O290" s="6"/>
      <c r="P290" s="6"/>
      <c r="Q290" s="6"/>
      <c r="R290" s="6"/>
      <c r="S290" s="6"/>
      <c r="T290" s="6"/>
      <c r="U290" s="6"/>
      <c r="V290" s="6"/>
      <c r="W290" s="6"/>
      <c r="X290" s="6"/>
      <c r="Y290" s="6"/>
      <c r="Z290" s="6"/>
    </row>
    <row r="291" ht="47.25" hidden="1" customHeight="1">
      <c r="A291" s="212" t="s">
        <v>1227</v>
      </c>
      <c r="B291" s="122" t="s">
        <v>1228</v>
      </c>
      <c r="C291" s="108"/>
      <c r="D291" s="108"/>
      <c r="E291" s="113"/>
      <c r="F291" s="108"/>
      <c r="G291" s="108"/>
      <c r="H291" s="78"/>
      <c r="I291" s="78"/>
      <c r="J291" s="5"/>
      <c r="K291" s="6"/>
      <c r="L291" s="6"/>
      <c r="M291" s="6"/>
      <c r="N291" s="6"/>
      <c r="O291" s="6"/>
      <c r="P291" s="6"/>
      <c r="Q291" s="6"/>
      <c r="R291" s="6"/>
      <c r="S291" s="6"/>
      <c r="T291" s="6"/>
      <c r="U291" s="6"/>
      <c r="V291" s="6"/>
      <c r="W291" s="6"/>
      <c r="X291" s="6"/>
      <c r="Y291" s="6"/>
      <c r="Z291" s="6"/>
    </row>
    <row r="292" ht="47.25" hidden="1" customHeight="1">
      <c r="A292" s="212" t="s">
        <v>1215</v>
      </c>
      <c r="B292" s="122" t="s">
        <v>1217</v>
      </c>
      <c r="C292" s="108"/>
      <c r="D292" s="108"/>
      <c r="E292" s="113"/>
      <c r="F292" s="108"/>
      <c r="G292" s="108"/>
      <c r="H292" s="78"/>
      <c r="I292" s="78"/>
      <c r="J292" s="5"/>
      <c r="K292" s="6"/>
      <c r="L292" s="6"/>
      <c r="M292" s="6"/>
      <c r="N292" s="6"/>
      <c r="O292" s="6"/>
      <c r="P292" s="6"/>
      <c r="Q292" s="6"/>
      <c r="R292" s="6"/>
      <c r="S292" s="6"/>
      <c r="T292" s="6"/>
      <c r="U292" s="6"/>
      <c r="V292" s="6"/>
      <c r="W292" s="6"/>
      <c r="X292" s="6"/>
      <c r="Y292" s="6"/>
      <c r="Z292" s="6"/>
    </row>
    <row r="293" ht="75.0" hidden="1" customHeight="1">
      <c r="A293" s="212" t="s">
        <v>1218</v>
      </c>
      <c r="B293" s="115" t="s">
        <v>1219</v>
      </c>
      <c r="C293" s="5"/>
      <c r="D293" s="108"/>
      <c r="E293" s="113"/>
      <c r="F293" s="108"/>
      <c r="G293" s="108"/>
      <c r="H293" s="78"/>
      <c r="I293" s="78"/>
      <c r="J293" s="5"/>
      <c r="K293" s="6"/>
      <c r="L293" s="6"/>
      <c r="M293" s="6"/>
      <c r="N293" s="6"/>
      <c r="O293" s="6"/>
      <c r="P293" s="6"/>
      <c r="Q293" s="6"/>
      <c r="R293" s="6"/>
      <c r="S293" s="6"/>
      <c r="T293" s="6"/>
      <c r="U293" s="6"/>
      <c r="V293" s="6"/>
      <c r="W293" s="6"/>
      <c r="X293" s="6"/>
      <c r="Y293" s="6"/>
      <c r="Z293" s="6"/>
    </row>
    <row r="294" ht="18.75" customHeight="1">
      <c r="A294" s="152" t="s">
        <v>1220</v>
      </c>
      <c r="B294" s="99" t="s">
        <v>1222</v>
      </c>
      <c r="C294" s="3"/>
      <c r="D294" s="3"/>
      <c r="E294" s="3"/>
      <c r="F294" s="3"/>
      <c r="G294" s="4"/>
      <c r="H294" s="78">
        <f>SUM(D295:D298)</f>
        <v>6</v>
      </c>
      <c r="I294" s="78">
        <f>COUNT(D295:D298)*2</f>
        <v>8</v>
      </c>
      <c r="J294" s="5"/>
      <c r="K294" s="6"/>
      <c r="L294" s="6"/>
      <c r="M294" s="6"/>
      <c r="N294" s="6"/>
      <c r="O294" s="6"/>
      <c r="P294" s="6"/>
      <c r="Q294" s="6"/>
      <c r="R294" s="6"/>
      <c r="S294" s="6"/>
      <c r="T294" s="6"/>
      <c r="U294" s="6"/>
      <c r="V294" s="6"/>
      <c r="W294" s="6"/>
      <c r="X294" s="6"/>
      <c r="Y294" s="6"/>
      <c r="Z294" s="6"/>
    </row>
    <row r="295" ht="45.0" customHeight="1">
      <c r="A295" s="104" t="s">
        <v>1230</v>
      </c>
      <c r="B295" s="122" t="s">
        <v>1231</v>
      </c>
      <c r="C295" s="134" t="s">
        <v>4173</v>
      </c>
      <c r="D295" s="210">
        <v>2.0</v>
      </c>
      <c r="E295" s="113" t="s">
        <v>383</v>
      </c>
      <c r="F295" s="110" t="s">
        <v>4174</v>
      </c>
      <c r="G295" s="108"/>
      <c r="H295" s="78"/>
      <c r="I295" s="78"/>
      <c r="J295" s="5"/>
      <c r="K295" s="6"/>
      <c r="L295" s="6"/>
      <c r="M295" s="6"/>
      <c r="N295" s="6"/>
      <c r="O295" s="6"/>
      <c r="P295" s="6"/>
      <c r="Q295" s="6"/>
      <c r="R295" s="6"/>
      <c r="S295" s="6"/>
      <c r="T295" s="6"/>
      <c r="U295" s="6"/>
      <c r="V295" s="6"/>
      <c r="W295" s="6"/>
      <c r="X295" s="6"/>
      <c r="Y295" s="6"/>
      <c r="Z295" s="6"/>
    </row>
    <row r="296" ht="30.0" customHeight="1">
      <c r="A296" s="104"/>
      <c r="B296" s="122"/>
      <c r="C296" s="110" t="s">
        <v>4175</v>
      </c>
      <c r="D296" s="210">
        <v>2.0</v>
      </c>
      <c r="E296" s="113" t="s">
        <v>383</v>
      </c>
      <c r="F296" s="108"/>
      <c r="G296" s="108"/>
      <c r="H296" s="78"/>
      <c r="I296" s="78"/>
      <c r="J296" s="5"/>
      <c r="K296" s="6"/>
      <c r="L296" s="6"/>
      <c r="M296" s="6"/>
      <c r="N296" s="6"/>
      <c r="O296" s="6"/>
      <c r="P296" s="6"/>
      <c r="Q296" s="6"/>
      <c r="R296" s="6"/>
      <c r="S296" s="6"/>
      <c r="T296" s="6"/>
      <c r="U296" s="6"/>
      <c r="V296" s="6"/>
      <c r="W296" s="6"/>
      <c r="X296" s="6"/>
      <c r="Y296" s="6"/>
      <c r="Z296" s="6"/>
    </row>
    <row r="297" ht="47.25" customHeight="1">
      <c r="A297" s="104" t="s">
        <v>1234</v>
      </c>
      <c r="B297" s="122" t="s">
        <v>1235</v>
      </c>
      <c r="C297" s="110" t="s">
        <v>4177</v>
      </c>
      <c r="D297" s="210">
        <v>2.0</v>
      </c>
      <c r="E297" s="113" t="s">
        <v>383</v>
      </c>
      <c r="F297" s="108"/>
      <c r="G297" s="108"/>
      <c r="H297" s="78"/>
      <c r="I297" s="78"/>
      <c r="J297" s="5"/>
      <c r="K297" s="6"/>
      <c r="L297" s="6"/>
      <c r="M297" s="6"/>
      <c r="N297" s="6"/>
      <c r="O297" s="6"/>
      <c r="P297" s="6"/>
      <c r="Q297" s="6"/>
      <c r="R297" s="6"/>
      <c r="S297" s="6"/>
      <c r="T297" s="6"/>
      <c r="U297" s="6"/>
      <c r="V297" s="6"/>
      <c r="W297" s="6"/>
      <c r="X297" s="6"/>
      <c r="Y297" s="6"/>
      <c r="Z297" s="6"/>
    </row>
    <row r="298" ht="60.0" customHeight="1">
      <c r="A298" s="104" t="s">
        <v>1236</v>
      </c>
      <c r="B298" s="115" t="s">
        <v>1237</v>
      </c>
      <c r="C298" s="134" t="s">
        <v>1253</v>
      </c>
      <c r="D298" s="210">
        <v>0.0</v>
      </c>
      <c r="E298" s="113" t="s">
        <v>158</v>
      </c>
      <c r="F298" s="108"/>
      <c r="G298" s="108" t="s">
        <v>4186</v>
      </c>
      <c r="H298" s="78"/>
      <c r="I298" s="78"/>
      <c r="J298" s="5"/>
      <c r="K298" s="6"/>
      <c r="L298" s="6"/>
      <c r="M298" s="6"/>
      <c r="N298" s="6"/>
      <c r="O298" s="6"/>
      <c r="P298" s="6"/>
      <c r="Q298" s="6"/>
      <c r="R298" s="6"/>
      <c r="S298" s="6"/>
      <c r="T298" s="6"/>
      <c r="U298" s="6"/>
      <c r="V298" s="6"/>
      <c r="W298" s="6"/>
      <c r="X298" s="6"/>
      <c r="Y298" s="6"/>
      <c r="Z298" s="6"/>
    </row>
    <row r="299" ht="39.75" hidden="1" customHeight="1">
      <c r="A299" s="217" t="s">
        <v>1239</v>
      </c>
      <c r="B299" s="99" t="s">
        <v>1240</v>
      </c>
      <c r="C299" s="3"/>
      <c r="D299" s="3"/>
      <c r="E299" s="3"/>
      <c r="F299" s="3"/>
      <c r="G299" s="4"/>
      <c r="H299" s="78"/>
      <c r="I299" s="78"/>
      <c r="J299" s="5"/>
      <c r="K299" s="6"/>
      <c r="L299" s="6"/>
      <c r="M299" s="6"/>
      <c r="N299" s="6"/>
      <c r="O299" s="6"/>
      <c r="P299" s="6"/>
      <c r="Q299" s="6"/>
      <c r="R299" s="6"/>
      <c r="S299" s="6"/>
      <c r="T299" s="6"/>
      <c r="U299" s="6"/>
      <c r="V299" s="6"/>
      <c r="W299" s="6"/>
      <c r="X299" s="6"/>
      <c r="Y299" s="6"/>
      <c r="Z299" s="6"/>
    </row>
    <row r="300" ht="63.0" hidden="1" customHeight="1">
      <c r="A300" s="120" t="s">
        <v>1241</v>
      </c>
      <c r="B300" s="122" t="s">
        <v>1242</v>
      </c>
      <c r="C300" s="108"/>
      <c r="D300" s="108"/>
      <c r="E300" s="113"/>
      <c r="F300" s="108"/>
      <c r="G300" s="108"/>
      <c r="H300" s="78"/>
      <c r="I300" s="78"/>
      <c r="J300" s="5"/>
      <c r="K300" s="6"/>
      <c r="L300" s="6"/>
      <c r="M300" s="6"/>
      <c r="N300" s="6"/>
      <c r="O300" s="6"/>
      <c r="P300" s="6"/>
      <c r="Q300" s="6"/>
      <c r="R300" s="6"/>
      <c r="S300" s="6"/>
      <c r="T300" s="6"/>
      <c r="U300" s="6"/>
      <c r="V300" s="6"/>
      <c r="W300" s="6"/>
      <c r="X300" s="6"/>
      <c r="Y300" s="6"/>
      <c r="Z300" s="6"/>
    </row>
    <row r="301" ht="63.0" hidden="1" customHeight="1">
      <c r="A301" s="120" t="s">
        <v>1245</v>
      </c>
      <c r="B301" s="106" t="s">
        <v>1246</v>
      </c>
      <c r="C301" s="108"/>
      <c r="D301" s="108"/>
      <c r="E301" s="113"/>
      <c r="F301" s="108"/>
      <c r="G301" s="108"/>
      <c r="H301" s="78"/>
      <c r="I301" s="78"/>
      <c r="J301" s="5"/>
      <c r="K301" s="6"/>
      <c r="L301" s="6"/>
      <c r="M301" s="6"/>
      <c r="N301" s="6"/>
      <c r="O301" s="6"/>
      <c r="P301" s="6"/>
      <c r="Q301" s="6"/>
      <c r="R301" s="6"/>
      <c r="S301" s="6"/>
      <c r="T301" s="6"/>
      <c r="U301" s="6"/>
      <c r="V301" s="6"/>
      <c r="W301" s="6"/>
      <c r="X301" s="6"/>
      <c r="Y301" s="6"/>
      <c r="Z301" s="6"/>
    </row>
    <row r="302" ht="39.75" hidden="1" customHeight="1">
      <c r="A302" s="218" t="s">
        <v>1249</v>
      </c>
      <c r="B302" s="99" t="s">
        <v>1255</v>
      </c>
      <c r="C302" s="3"/>
      <c r="D302" s="3"/>
      <c r="E302" s="3"/>
      <c r="F302" s="3"/>
      <c r="G302" s="4"/>
      <c r="H302" s="78"/>
      <c r="I302" s="78"/>
      <c r="J302" s="5"/>
      <c r="K302" s="6"/>
      <c r="L302" s="6"/>
      <c r="M302" s="6"/>
      <c r="N302" s="6"/>
      <c r="O302" s="6"/>
      <c r="P302" s="6"/>
      <c r="Q302" s="6"/>
      <c r="R302" s="6"/>
      <c r="S302" s="6"/>
      <c r="T302" s="6"/>
      <c r="U302" s="6"/>
      <c r="V302" s="6"/>
      <c r="W302" s="6"/>
      <c r="X302" s="6"/>
      <c r="Y302" s="6"/>
      <c r="Z302" s="6"/>
    </row>
    <row r="303" ht="47.25" hidden="1" customHeight="1">
      <c r="A303" s="120" t="s">
        <v>1259</v>
      </c>
      <c r="B303" s="122" t="s">
        <v>1260</v>
      </c>
      <c r="C303" s="108"/>
      <c r="D303" s="108"/>
      <c r="E303" s="113"/>
      <c r="F303" s="108"/>
      <c r="G303" s="108"/>
      <c r="H303" s="78"/>
      <c r="I303" s="78"/>
      <c r="J303" s="5"/>
      <c r="K303" s="6"/>
      <c r="L303" s="6"/>
      <c r="M303" s="6"/>
      <c r="N303" s="6"/>
      <c r="O303" s="6"/>
      <c r="P303" s="6"/>
      <c r="Q303" s="6"/>
      <c r="R303" s="6"/>
      <c r="S303" s="6"/>
      <c r="T303" s="6"/>
      <c r="U303" s="6"/>
      <c r="V303" s="6"/>
      <c r="W303" s="6"/>
      <c r="X303" s="6"/>
      <c r="Y303" s="6"/>
      <c r="Z303" s="6"/>
    </row>
    <row r="304" ht="47.25" hidden="1" customHeight="1">
      <c r="A304" s="120" t="s">
        <v>1261</v>
      </c>
      <c r="B304" s="122" t="s">
        <v>1262</v>
      </c>
      <c r="C304" s="108"/>
      <c r="D304" s="108"/>
      <c r="E304" s="113"/>
      <c r="F304" s="108"/>
      <c r="G304" s="108"/>
      <c r="H304" s="78"/>
      <c r="I304" s="78"/>
      <c r="J304" s="5"/>
      <c r="K304" s="6"/>
      <c r="L304" s="6"/>
      <c r="M304" s="6"/>
      <c r="N304" s="6"/>
      <c r="O304" s="6"/>
      <c r="P304" s="6"/>
      <c r="Q304" s="6"/>
      <c r="R304" s="6"/>
      <c r="S304" s="6"/>
      <c r="T304" s="6"/>
      <c r="U304" s="6"/>
      <c r="V304" s="6"/>
      <c r="W304" s="6"/>
      <c r="X304" s="6"/>
      <c r="Y304" s="6"/>
      <c r="Z304" s="6"/>
    </row>
    <row r="305" ht="18.75" customHeight="1">
      <c r="A305" s="152" t="s">
        <v>1263</v>
      </c>
      <c r="B305" s="99" t="s">
        <v>1264</v>
      </c>
      <c r="C305" s="3"/>
      <c r="D305" s="3"/>
      <c r="E305" s="3"/>
      <c r="F305" s="3"/>
      <c r="G305" s="4"/>
      <c r="H305" s="78">
        <f>SUM(D308)</f>
        <v>2</v>
      </c>
      <c r="I305" s="78">
        <f>COUNT(D308)*2</f>
        <v>2</v>
      </c>
      <c r="J305" s="5"/>
      <c r="K305" s="6"/>
      <c r="L305" s="6"/>
      <c r="M305" s="6"/>
      <c r="N305" s="6"/>
      <c r="O305" s="6"/>
      <c r="P305" s="6"/>
      <c r="Q305" s="6"/>
      <c r="R305" s="6"/>
      <c r="S305" s="6"/>
      <c r="T305" s="6"/>
      <c r="U305" s="6"/>
      <c r="V305" s="6"/>
      <c r="W305" s="6"/>
      <c r="X305" s="6"/>
      <c r="Y305" s="6"/>
      <c r="Z305" s="6"/>
    </row>
    <row r="306" ht="63.0" hidden="1" customHeight="1">
      <c r="A306" s="120" t="s">
        <v>1265</v>
      </c>
      <c r="B306" s="122" t="s">
        <v>1266</v>
      </c>
      <c r="C306" s="108"/>
      <c r="D306" s="108"/>
      <c r="E306" s="113"/>
      <c r="F306" s="108"/>
      <c r="G306" s="108"/>
      <c r="H306" s="78"/>
      <c r="I306" s="78"/>
      <c r="J306" s="5"/>
      <c r="K306" s="6"/>
      <c r="L306" s="6"/>
      <c r="M306" s="6"/>
      <c r="N306" s="6"/>
      <c r="O306" s="6"/>
      <c r="P306" s="6"/>
      <c r="Q306" s="6"/>
      <c r="R306" s="6"/>
      <c r="S306" s="6"/>
      <c r="T306" s="6"/>
      <c r="U306" s="6"/>
      <c r="V306" s="6"/>
      <c r="W306" s="6"/>
      <c r="X306" s="6"/>
      <c r="Y306" s="6"/>
      <c r="Z306" s="6"/>
    </row>
    <row r="307" ht="63.0" hidden="1" customHeight="1">
      <c r="A307" s="120" t="s">
        <v>1267</v>
      </c>
      <c r="B307" s="122" t="s">
        <v>1268</v>
      </c>
      <c r="C307" s="108"/>
      <c r="D307" s="108"/>
      <c r="E307" s="113"/>
      <c r="F307" s="108"/>
      <c r="G307" s="108"/>
      <c r="H307" s="78"/>
      <c r="I307" s="78"/>
      <c r="J307" s="5"/>
      <c r="K307" s="6"/>
      <c r="L307" s="6"/>
      <c r="M307" s="6"/>
      <c r="N307" s="6"/>
      <c r="O307" s="6"/>
      <c r="P307" s="6"/>
      <c r="Q307" s="6"/>
      <c r="R307" s="6"/>
      <c r="S307" s="6"/>
      <c r="T307" s="6"/>
      <c r="U307" s="6"/>
      <c r="V307" s="6"/>
      <c r="W307" s="6"/>
      <c r="X307" s="6"/>
      <c r="Y307" s="6"/>
      <c r="Z307" s="6"/>
    </row>
    <row r="308" ht="47.25" customHeight="1">
      <c r="A308" s="104" t="s">
        <v>1270</v>
      </c>
      <c r="B308" s="172" t="s">
        <v>1271</v>
      </c>
      <c r="C308" s="134" t="s">
        <v>4190</v>
      </c>
      <c r="D308" s="147">
        <v>2.0</v>
      </c>
      <c r="E308" s="109" t="s">
        <v>158</v>
      </c>
      <c r="F308" s="158" t="s">
        <v>4191</v>
      </c>
      <c r="G308" s="108"/>
      <c r="H308" s="78"/>
      <c r="I308" s="78"/>
      <c r="J308" s="5"/>
      <c r="K308" s="6"/>
      <c r="L308" s="6"/>
      <c r="M308" s="6"/>
      <c r="N308" s="6"/>
      <c r="O308" s="6"/>
      <c r="P308" s="6"/>
      <c r="Q308" s="6"/>
      <c r="R308" s="6"/>
      <c r="S308" s="6"/>
      <c r="T308" s="6"/>
      <c r="U308" s="6"/>
      <c r="V308" s="6"/>
      <c r="W308" s="6"/>
      <c r="X308" s="6"/>
      <c r="Y308" s="6"/>
      <c r="Z308" s="6"/>
    </row>
    <row r="309" ht="18.75" customHeight="1">
      <c r="A309" s="152" t="s">
        <v>1273</v>
      </c>
      <c r="B309" s="99" t="s">
        <v>1274</v>
      </c>
      <c r="C309" s="3"/>
      <c r="D309" s="3"/>
      <c r="E309" s="3"/>
      <c r="F309" s="3"/>
      <c r="G309" s="4"/>
      <c r="H309" s="78">
        <f>SUM(D310:D313)</f>
        <v>7</v>
      </c>
      <c r="I309" s="78">
        <f>COUNT(D310:D313)*2</f>
        <v>8</v>
      </c>
      <c r="J309" s="5"/>
      <c r="K309" s="6"/>
      <c r="L309" s="6"/>
      <c r="M309" s="6"/>
      <c r="N309" s="6"/>
      <c r="O309" s="6"/>
      <c r="P309" s="6"/>
      <c r="Q309" s="6"/>
      <c r="R309" s="6"/>
      <c r="S309" s="6"/>
      <c r="T309" s="6"/>
      <c r="U309" s="6"/>
      <c r="V309" s="6"/>
      <c r="W309" s="6"/>
      <c r="X309" s="6"/>
      <c r="Y309" s="6"/>
      <c r="Z309" s="6"/>
    </row>
    <row r="310" ht="47.25" customHeight="1">
      <c r="A310" s="104" t="s">
        <v>1278</v>
      </c>
      <c r="B310" s="122" t="s">
        <v>1279</v>
      </c>
      <c r="C310" s="122" t="s">
        <v>3134</v>
      </c>
      <c r="D310" s="108">
        <v>1.0</v>
      </c>
      <c r="E310" s="113" t="s">
        <v>473</v>
      </c>
      <c r="F310" s="108"/>
      <c r="G310" s="108" t="s">
        <v>4194</v>
      </c>
      <c r="H310" s="78"/>
      <c r="I310" s="78"/>
      <c r="J310" s="5"/>
      <c r="K310" s="6"/>
      <c r="L310" s="6"/>
      <c r="M310" s="6"/>
      <c r="N310" s="6"/>
      <c r="O310" s="6"/>
      <c r="P310" s="6"/>
      <c r="Q310" s="6"/>
      <c r="R310" s="6"/>
      <c r="S310" s="6"/>
      <c r="T310" s="6"/>
      <c r="U310" s="6"/>
      <c r="V310" s="6"/>
      <c r="W310" s="6"/>
      <c r="X310" s="6"/>
      <c r="Y310" s="6"/>
      <c r="Z310" s="6"/>
    </row>
    <row r="311" ht="63.0" customHeight="1">
      <c r="A311" s="104" t="s">
        <v>1282</v>
      </c>
      <c r="B311" s="122" t="s">
        <v>1283</v>
      </c>
      <c r="C311" s="115" t="s">
        <v>1285</v>
      </c>
      <c r="D311" s="108">
        <v>2.0</v>
      </c>
      <c r="E311" s="113" t="s">
        <v>1062</v>
      </c>
      <c r="F311" s="115" t="s">
        <v>1286</v>
      </c>
      <c r="G311" s="108"/>
      <c r="H311" s="78"/>
      <c r="I311" s="78"/>
      <c r="J311" s="5"/>
      <c r="K311" s="6"/>
      <c r="L311" s="6"/>
      <c r="M311" s="6"/>
      <c r="N311" s="6"/>
      <c r="O311" s="6"/>
      <c r="P311" s="6"/>
      <c r="Q311" s="6"/>
      <c r="R311" s="6"/>
      <c r="S311" s="6"/>
      <c r="T311" s="6"/>
      <c r="U311" s="6"/>
      <c r="V311" s="6"/>
      <c r="W311" s="6"/>
      <c r="X311" s="6"/>
      <c r="Y311" s="6"/>
      <c r="Z311" s="6"/>
    </row>
    <row r="312" ht="30.0" customHeight="1">
      <c r="A312" s="104"/>
      <c r="B312" s="122"/>
      <c r="C312" s="115" t="s">
        <v>1289</v>
      </c>
      <c r="D312" s="108">
        <v>2.0</v>
      </c>
      <c r="E312" s="113" t="s">
        <v>473</v>
      </c>
      <c r="F312" s="113"/>
      <c r="G312" s="108"/>
      <c r="H312" s="78"/>
      <c r="I312" s="78"/>
      <c r="J312" s="5"/>
      <c r="K312" s="6"/>
      <c r="L312" s="6"/>
      <c r="M312" s="6"/>
      <c r="N312" s="6"/>
      <c r="O312" s="6"/>
      <c r="P312" s="6"/>
      <c r="Q312" s="6"/>
      <c r="R312" s="6"/>
      <c r="S312" s="6"/>
      <c r="T312" s="6"/>
      <c r="U312" s="6"/>
      <c r="V312" s="6"/>
      <c r="W312" s="6"/>
      <c r="X312" s="6"/>
      <c r="Y312" s="6"/>
      <c r="Z312" s="6"/>
    </row>
    <row r="313" ht="78.75" customHeight="1">
      <c r="A313" s="104" t="s">
        <v>1290</v>
      </c>
      <c r="B313" s="122" t="s">
        <v>1291</v>
      </c>
      <c r="C313" s="134" t="s">
        <v>1292</v>
      </c>
      <c r="D313" s="108">
        <v>2.0</v>
      </c>
      <c r="E313" s="113" t="s">
        <v>331</v>
      </c>
      <c r="F313" s="108"/>
      <c r="G313" s="108"/>
      <c r="H313" s="78"/>
      <c r="I313" s="78"/>
      <c r="J313" s="5"/>
      <c r="K313" s="6"/>
      <c r="L313" s="6"/>
      <c r="M313" s="6"/>
      <c r="N313" s="6"/>
      <c r="O313" s="6"/>
      <c r="P313" s="6"/>
      <c r="Q313" s="6"/>
      <c r="R313" s="6"/>
      <c r="S313" s="6"/>
      <c r="T313" s="6"/>
      <c r="U313" s="6"/>
      <c r="V313" s="6"/>
      <c r="W313" s="6"/>
      <c r="X313" s="6"/>
      <c r="Y313" s="6"/>
      <c r="Z313" s="6"/>
    </row>
    <row r="314" ht="39.75" customHeight="1">
      <c r="A314" s="96" t="s">
        <v>1293</v>
      </c>
      <c r="B314" s="99" t="s">
        <v>1295</v>
      </c>
      <c r="C314" s="3"/>
      <c r="D314" s="3"/>
      <c r="E314" s="3"/>
      <c r="F314" s="3"/>
      <c r="G314" s="4"/>
      <c r="H314" s="78">
        <f>SUM(D315)</f>
        <v>0</v>
      </c>
      <c r="I314" s="78">
        <f>COUNT(D315)*2</f>
        <v>2</v>
      </c>
      <c r="J314" s="5"/>
      <c r="K314" s="6"/>
      <c r="L314" s="6"/>
      <c r="M314" s="6"/>
      <c r="N314" s="6"/>
      <c r="O314" s="6"/>
      <c r="P314" s="6"/>
      <c r="Q314" s="6"/>
      <c r="R314" s="6"/>
      <c r="S314" s="6"/>
      <c r="T314" s="6"/>
      <c r="U314" s="6"/>
      <c r="V314" s="6"/>
      <c r="W314" s="6"/>
      <c r="X314" s="6"/>
      <c r="Y314" s="6"/>
      <c r="Z314" s="6"/>
    </row>
    <row r="315" ht="75.0" customHeight="1">
      <c r="A315" s="104" t="s">
        <v>1296</v>
      </c>
      <c r="B315" s="210" t="s">
        <v>1297</v>
      </c>
      <c r="C315" s="134" t="s">
        <v>1299</v>
      </c>
      <c r="D315" s="108">
        <v>0.0</v>
      </c>
      <c r="E315" s="113" t="s">
        <v>158</v>
      </c>
      <c r="F315" s="110" t="s">
        <v>1306</v>
      </c>
      <c r="G315" s="108" t="s">
        <v>4198</v>
      </c>
      <c r="H315" s="78"/>
      <c r="I315" s="78"/>
      <c r="J315" s="5"/>
      <c r="K315" s="6"/>
      <c r="L315" s="6"/>
      <c r="M315" s="6"/>
      <c r="N315" s="6"/>
      <c r="O315" s="6"/>
      <c r="P315" s="6"/>
      <c r="Q315" s="6"/>
      <c r="R315" s="6"/>
      <c r="S315" s="6"/>
      <c r="T315" s="6"/>
      <c r="U315" s="6"/>
      <c r="V315" s="6"/>
      <c r="W315" s="6"/>
      <c r="X315" s="6"/>
      <c r="Y315" s="6"/>
      <c r="Z315" s="6"/>
    </row>
    <row r="316" ht="45.0" hidden="1" customHeight="1">
      <c r="A316" s="120" t="s">
        <v>1301</v>
      </c>
      <c r="B316" s="210" t="s">
        <v>1302</v>
      </c>
      <c r="C316" s="108"/>
      <c r="D316" s="108"/>
      <c r="E316" s="113"/>
      <c r="F316" s="108"/>
      <c r="G316" s="108"/>
      <c r="H316" s="78"/>
      <c r="I316" s="78"/>
      <c r="J316" s="5"/>
      <c r="K316" s="6"/>
      <c r="L316" s="6"/>
      <c r="M316" s="6"/>
      <c r="N316" s="6"/>
      <c r="O316" s="6"/>
      <c r="P316" s="6"/>
      <c r="Q316" s="6"/>
      <c r="R316" s="6"/>
      <c r="S316" s="6"/>
      <c r="T316" s="6"/>
      <c r="U316" s="6"/>
      <c r="V316" s="6"/>
      <c r="W316" s="6"/>
      <c r="X316" s="6"/>
      <c r="Y316" s="6"/>
      <c r="Z316" s="6"/>
    </row>
    <row r="317" ht="21.0" customHeight="1">
      <c r="A317" s="223"/>
      <c r="B317" s="105" t="s">
        <v>1304</v>
      </c>
      <c r="C317" s="3"/>
      <c r="D317" s="3"/>
      <c r="E317" s="3"/>
      <c r="F317" s="3"/>
      <c r="G317" s="4"/>
      <c r="H317" s="78">
        <f t="shared" ref="H317:I317" si="5">H318+H328+H337+H350+H353+H359+H371+H382+H398+H405+H420+H424+H430+H437+H463+H342</f>
        <v>115</v>
      </c>
      <c r="I317" s="78">
        <f t="shared" si="5"/>
        <v>200</v>
      </c>
      <c r="J317" s="5"/>
      <c r="K317" s="6"/>
      <c r="L317" s="6"/>
      <c r="M317" s="6"/>
      <c r="N317" s="6"/>
      <c r="O317" s="6"/>
      <c r="P317" s="6"/>
      <c r="Q317" s="6"/>
      <c r="R317" s="6"/>
      <c r="S317" s="6"/>
      <c r="T317" s="6"/>
      <c r="U317" s="6"/>
      <c r="V317" s="6"/>
      <c r="W317" s="6"/>
      <c r="X317" s="6"/>
      <c r="Y317" s="6"/>
      <c r="Z317" s="6"/>
    </row>
    <row r="318" ht="18.75" customHeight="1">
      <c r="A318" s="152" t="s">
        <v>1308</v>
      </c>
      <c r="B318" s="103" t="s">
        <v>1309</v>
      </c>
      <c r="C318" s="3"/>
      <c r="D318" s="3"/>
      <c r="E318" s="3"/>
      <c r="F318" s="3"/>
      <c r="G318" s="4"/>
      <c r="H318" s="78">
        <f>SUM(D319:D327)</f>
        <v>12</v>
      </c>
      <c r="I318" s="78">
        <f>COUNT(D319:D327)*2</f>
        <v>16</v>
      </c>
      <c r="J318" s="5"/>
      <c r="K318" s="6"/>
      <c r="L318" s="6"/>
      <c r="M318" s="6"/>
      <c r="N318" s="6"/>
      <c r="O318" s="6"/>
      <c r="P318" s="6"/>
      <c r="Q318" s="6"/>
      <c r="R318" s="6"/>
      <c r="S318" s="6"/>
      <c r="T318" s="6"/>
      <c r="U318" s="6"/>
      <c r="V318" s="6"/>
      <c r="W318" s="6"/>
      <c r="X318" s="6"/>
      <c r="Y318" s="6"/>
      <c r="Z318" s="6"/>
    </row>
    <row r="319" ht="60.0" customHeight="1">
      <c r="A319" s="104" t="s">
        <v>1310</v>
      </c>
      <c r="B319" s="106" t="s">
        <v>1311</v>
      </c>
      <c r="C319" s="115" t="s">
        <v>4207</v>
      </c>
      <c r="D319" s="108">
        <v>2.0</v>
      </c>
      <c r="E319" s="350" t="s">
        <v>1053</v>
      </c>
      <c r="F319" s="5"/>
      <c r="G319" s="108"/>
      <c r="H319" s="78"/>
      <c r="I319" s="78"/>
      <c r="J319" s="5"/>
      <c r="K319" s="6"/>
      <c r="L319" s="6"/>
      <c r="M319" s="6"/>
      <c r="N319" s="6"/>
      <c r="O319" s="6"/>
      <c r="P319" s="6"/>
      <c r="Q319" s="6"/>
      <c r="R319" s="6"/>
      <c r="S319" s="6"/>
      <c r="T319" s="6"/>
      <c r="U319" s="6"/>
      <c r="V319" s="6"/>
      <c r="W319" s="6"/>
      <c r="X319" s="6"/>
      <c r="Y319" s="6"/>
      <c r="Z319" s="6"/>
    </row>
    <row r="320" ht="45.0" customHeight="1">
      <c r="A320" s="104"/>
      <c r="B320" s="106"/>
      <c r="C320" s="115" t="s">
        <v>4208</v>
      </c>
      <c r="D320" s="108">
        <v>2.0</v>
      </c>
      <c r="E320" s="350" t="s">
        <v>1053</v>
      </c>
      <c r="F320" s="115" t="s">
        <v>1325</v>
      </c>
      <c r="G320" s="108"/>
      <c r="H320" s="78"/>
      <c r="I320" s="78"/>
      <c r="J320" s="5"/>
      <c r="K320" s="6"/>
      <c r="L320" s="6"/>
      <c r="M320" s="6"/>
      <c r="N320" s="6"/>
      <c r="O320" s="6"/>
      <c r="P320" s="6"/>
      <c r="Q320" s="6"/>
      <c r="R320" s="6"/>
      <c r="S320" s="6"/>
      <c r="T320" s="6"/>
      <c r="U320" s="6"/>
      <c r="V320" s="6"/>
      <c r="W320" s="6"/>
      <c r="X320" s="6"/>
      <c r="Y320" s="6"/>
      <c r="Z320" s="6"/>
    </row>
    <row r="321" ht="47.25" hidden="1" customHeight="1">
      <c r="A321" s="120" t="s">
        <v>1317</v>
      </c>
      <c r="B321" s="106" t="s">
        <v>1318</v>
      </c>
      <c r="C321" s="122"/>
      <c r="D321" s="108"/>
      <c r="E321" s="113"/>
      <c r="F321" s="108"/>
      <c r="G321" s="108"/>
      <c r="H321" s="78"/>
      <c r="I321" s="78"/>
      <c r="J321" s="5"/>
      <c r="K321" s="6"/>
      <c r="L321" s="6"/>
      <c r="M321" s="6"/>
      <c r="N321" s="6"/>
      <c r="O321" s="6"/>
      <c r="P321" s="6"/>
      <c r="Q321" s="6"/>
      <c r="R321" s="6"/>
      <c r="S321" s="6"/>
      <c r="T321" s="6"/>
      <c r="U321" s="6"/>
      <c r="V321" s="6"/>
      <c r="W321" s="6"/>
      <c r="X321" s="6"/>
      <c r="Y321" s="6"/>
      <c r="Z321" s="6"/>
    </row>
    <row r="322" ht="45.0" customHeight="1">
      <c r="A322" s="104" t="s">
        <v>1326</v>
      </c>
      <c r="B322" s="106" t="s">
        <v>1328</v>
      </c>
      <c r="C322" s="110" t="s">
        <v>4210</v>
      </c>
      <c r="D322" s="108">
        <v>2.0</v>
      </c>
      <c r="E322" s="350" t="s">
        <v>1062</v>
      </c>
      <c r="F322" s="5"/>
      <c r="G322" s="108"/>
      <c r="H322" s="78"/>
      <c r="I322" s="78"/>
      <c r="J322" s="5"/>
      <c r="K322" s="6"/>
      <c r="L322" s="6"/>
      <c r="M322" s="6"/>
      <c r="N322" s="6"/>
      <c r="O322" s="6"/>
      <c r="P322" s="6"/>
      <c r="Q322" s="6"/>
      <c r="R322" s="6"/>
      <c r="S322" s="6"/>
      <c r="T322" s="6"/>
      <c r="U322" s="6"/>
      <c r="V322" s="6"/>
      <c r="W322" s="6"/>
      <c r="X322" s="6"/>
      <c r="Y322" s="6"/>
      <c r="Z322" s="6"/>
    </row>
    <row r="323" ht="45.0" customHeight="1">
      <c r="A323" s="104"/>
      <c r="B323" s="106"/>
      <c r="C323" s="134" t="s">
        <v>4212</v>
      </c>
      <c r="D323" s="108">
        <v>2.0</v>
      </c>
      <c r="E323" s="350" t="s">
        <v>1062</v>
      </c>
      <c r="F323" s="110"/>
      <c r="G323" s="108"/>
      <c r="H323" s="78"/>
      <c r="I323" s="78"/>
      <c r="J323" s="5"/>
      <c r="K323" s="6"/>
      <c r="L323" s="6"/>
      <c r="M323" s="6"/>
      <c r="N323" s="6"/>
      <c r="O323" s="6"/>
      <c r="P323" s="6"/>
      <c r="Q323" s="6"/>
      <c r="R323" s="6"/>
      <c r="S323" s="6"/>
      <c r="T323" s="6"/>
      <c r="U323" s="6"/>
      <c r="V323" s="6"/>
      <c r="W323" s="6"/>
      <c r="X323" s="6"/>
      <c r="Y323" s="6"/>
      <c r="Z323" s="6"/>
    </row>
    <row r="324" ht="30.0" customHeight="1">
      <c r="A324" s="104"/>
      <c r="B324" s="106"/>
      <c r="C324" s="134" t="s">
        <v>3310</v>
      </c>
      <c r="D324" s="108">
        <v>0.0</v>
      </c>
      <c r="E324" s="350" t="s">
        <v>1330</v>
      </c>
      <c r="F324" s="110"/>
      <c r="G324" s="108"/>
      <c r="H324" s="78"/>
      <c r="I324" s="78"/>
      <c r="J324" s="5"/>
      <c r="K324" s="6"/>
      <c r="L324" s="6"/>
      <c r="M324" s="6"/>
      <c r="N324" s="6"/>
      <c r="O324" s="6"/>
      <c r="P324" s="6"/>
      <c r="Q324" s="6"/>
      <c r="R324" s="6"/>
      <c r="S324" s="6"/>
      <c r="T324" s="6"/>
      <c r="U324" s="6"/>
      <c r="V324" s="6"/>
      <c r="W324" s="6"/>
      <c r="X324" s="6"/>
      <c r="Y324" s="6"/>
      <c r="Z324" s="6"/>
    </row>
    <row r="325" ht="30.0" customHeight="1">
      <c r="A325" s="104"/>
      <c r="B325" s="106"/>
      <c r="C325" s="115" t="s">
        <v>1332</v>
      </c>
      <c r="D325" s="108">
        <v>2.0</v>
      </c>
      <c r="E325" s="350" t="s">
        <v>1330</v>
      </c>
      <c r="F325" s="110"/>
      <c r="G325" s="108"/>
      <c r="H325" s="78"/>
      <c r="I325" s="78"/>
      <c r="J325" s="5"/>
      <c r="K325" s="6"/>
      <c r="L325" s="6"/>
      <c r="M325" s="6"/>
      <c r="N325" s="6"/>
      <c r="O325" s="6"/>
      <c r="P325" s="6"/>
      <c r="Q325" s="6"/>
      <c r="R325" s="6"/>
      <c r="S325" s="6"/>
      <c r="T325" s="6"/>
      <c r="U325" s="6"/>
      <c r="V325" s="6"/>
      <c r="W325" s="6"/>
      <c r="X325" s="6"/>
      <c r="Y325" s="6"/>
      <c r="Z325" s="6"/>
    </row>
    <row r="326" ht="30.0" customHeight="1">
      <c r="A326" s="104"/>
      <c r="B326" s="106"/>
      <c r="C326" s="115" t="s">
        <v>1340</v>
      </c>
      <c r="D326" s="108">
        <v>2.0</v>
      </c>
      <c r="E326" s="18" t="s">
        <v>1053</v>
      </c>
      <c r="F326" s="110"/>
      <c r="G326" s="108"/>
      <c r="H326" s="78"/>
      <c r="I326" s="78"/>
      <c r="J326" s="5"/>
      <c r="K326" s="6"/>
      <c r="L326" s="6"/>
      <c r="M326" s="6"/>
      <c r="N326" s="6"/>
      <c r="O326" s="6"/>
      <c r="P326" s="6"/>
      <c r="Q326" s="6"/>
      <c r="R326" s="6"/>
      <c r="S326" s="6"/>
      <c r="T326" s="6"/>
      <c r="U326" s="6"/>
      <c r="V326" s="6"/>
      <c r="W326" s="6"/>
      <c r="X326" s="6"/>
      <c r="Y326" s="6"/>
      <c r="Z326" s="6"/>
    </row>
    <row r="327" ht="63.0" customHeight="1">
      <c r="A327" s="104" t="s">
        <v>1341</v>
      </c>
      <c r="B327" s="106" t="s">
        <v>1342</v>
      </c>
      <c r="C327" s="110" t="s">
        <v>4216</v>
      </c>
      <c r="D327" s="108">
        <v>0.0</v>
      </c>
      <c r="E327" s="350" t="s">
        <v>386</v>
      </c>
      <c r="F327" s="108"/>
      <c r="G327" s="108"/>
      <c r="H327" s="78"/>
      <c r="I327" s="78"/>
      <c r="J327" s="5"/>
      <c r="K327" s="6"/>
      <c r="L327" s="6"/>
      <c r="M327" s="6"/>
      <c r="N327" s="6"/>
      <c r="O327" s="6"/>
      <c r="P327" s="6"/>
      <c r="Q327" s="6"/>
      <c r="R327" s="6"/>
      <c r="S327" s="6"/>
      <c r="T327" s="6"/>
      <c r="U327" s="6"/>
      <c r="V327" s="6"/>
      <c r="W327" s="6"/>
      <c r="X327" s="6"/>
      <c r="Y327" s="6"/>
      <c r="Z327" s="6"/>
    </row>
    <row r="328" ht="18.75" customHeight="1">
      <c r="A328" s="152" t="s">
        <v>1344</v>
      </c>
      <c r="B328" s="99" t="s">
        <v>1345</v>
      </c>
      <c r="C328" s="3"/>
      <c r="D328" s="3"/>
      <c r="E328" s="3"/>
      <c r="F328" s="3"/>
      <c r="G328" s="4"/>
      <c r="H328" s="78">
        <f>SUM(D329:D336)</f>
        <v>9</v>
      </c>
      <c r="I328" s="78">
        <f>COUNT(D329:D336)*2</f>
        <v>16</v>
      </c>
      <c r="J328" s="5"/>
      <c r="K328" s="6"/>
      <c r="L328" s="6"/>
      <c r="M328" s="6"/>
      <c r="N328" s="6"/>
      <c r="O328" s="6"/>
      <c r="P328" s="6"/>
      <c r="Q328" s="6"/>
      <c r="R328" s="6"/>
      <c r="S328" s="6"/>
      <c r="T328" s="6"/>
      <c r="U328" s="6"/>
      <c r="V328" s="6"/>
      <c r="W328" s="6"/>
      <c r="X328" s="6"/>
      <c r="Y328" s="6"/>
      <c r="Z328" s="6"/>
    </row>
    <row r="329" ht="75.0" customHeight="1">
      <c r="A329" s="104" t="s">
        <v>1347</v>
      </c>
      <c r="B329" s="122" t="s">
        <v>1348</v>
      </c>
      <c r="C329" s="110" t="s">
        <v>4218</v>
      </c>
      <c r="D329" s="108">
        <v>1.0</v>
      </c>
      <c r="E329" s="113" t="s">
        <v>1062</v>
      </c>
      <c r="F329" s="115" t="s">
        <v>4219</v>
      </c>
      <c r="G329" s="108" t="s">
        <v>3334</v>
      </c>
      <c r="H329" s="78"/>
      <c r="I329" s="78"/>
      <c r="J329" s="5"/>
      <c r="K329" s="6"/>
      <c r="L329" s="6"/>
      <c r="M329" s="6"/>
      <c r="N329" s="6"/>
      <c r="O329" s="6"/>
      <c r="P329" s="6"/>
      <c r="Q329" s="6"/>
      <c r="R329" s="6"/>
      <c r="S329" s="6"/>
      <c r="T329" s="6"/>
      <c r="U329" s="6"/>
      <c r="V329" s="6"/>
      <c r="W329" s="6"/>
      <c r="X329" s="6"/>
      <c r="Y329" s="6"/>
      <c r="Z329" s="6"/>
    </row>
    <row r="330" ht="30.0" customHeight="1">
      <c r="A330" s="104"/>
      <c r="B330" s="122"/>
      <c r="C330" s="110" t="s">
        <v>4221</v>
      </c>
      <c r="D330" s="108">
        <v>1.0</v>
      </c>
      <c r="E330" s="113" t="s">
        <v>1062</v>
      </c>
      <c r="F330" s="108"/>
      <c r="G330" s="108" t="s">
        <v>3334</v>
      </c>
      <c r="H330" s="78"/>
      <c r="I330" s="78"/>
      <c r="J330" s="5"/>
      <c r="K330" s="6"/>
      <c r="L330" s="6"/>
      <c r="M330" s="6"/>
      <c r="N330" s="6"/>
      <c r="O330" s="6"/>
      <c r="P330" s="6"/>
      <c r="Q330" s="6"/>
      <c r="R330" s="6"/>
      <c r="S330" s="6"/>
      <c r="T330" s="6"/>
      <c r="U330" s="6"/>
      <c r="V330" s="6"/>
      <c r="W330" s="6"/>
      <c r="X330" s="6"/>
      <c r="Y330" s="6"/>
      <c r="Z330" s="6"/>
    </row>
    <row r="331" ht="15.75" customHeight="1">
      <c r="A331" s="104"/>
      <c r="B331" s="122"/>
      <c r="C331" s="110" t="s">
        <v>4222</v>
      </c>
      <c r="D331" s="108">
        <v>1.0</v>
      </c>
      <c r="E331" s="113" t="s">
        <v>1062</v>
      </c>
      <c r="F331" s="108"/>
      <c r="G331" s="108" t="s">
        <v>3334</v>
      </c>
      <c r="H331" s="78"/>
      <c r="I331" s="78"/>
      <c r="J331" s="5"/>
      <c r="K331" s="6"/>
      <c r="L331" s="6"/>
      <c r="M331" s="6"/>
      <c r="N331" s="6"/>
      <c r="O331" s="6"/>
      <c r="P331" s="6"/>
      <c r="Q331" s="6"/>
      <c r="R331" s="6"/>
      <c r="S331" s="6"/>
      <c r="T331" s="6"/>
      <c r="U331" s="6"/>
      <c r="V331" s="6"/>
      <c r="W331" s="6"/>
      <c r="X331" s="6"/>
      <c r="Y331" s="6"/>
      <c r="Z331" s="6"/>
    </row>
    <row r="332" ht="30.0" customHeight="1">
      <c r="A332" s="104"/>
      <c r="B332" s="122"/>
      <c r="C332" s="110" t="s">
        <v>4223</v>
      </c>
      <c r="D332" s="108">
        <v>1.0</v>
      </c>
      <c r="E332" s="113" t="s">
        <v>1062</v>
      </c>
      <c r="F332" s="108"/>
      <c r="G332" s="108" t="s">
        <v>3334</v>
      </c>
      <c r="H332" s="78"/>
      <c r="I332" s="78"/>
      <c r="J332" s="5"/>
      <c r="K332" s="6"/>
      <c r="L332" s="6"/>
      <c r="M332" s="6"/>
      <c r="N332" s="6"/>
      <c r="O332" s="6"/>
      <c r="P332" s="6"/>
      <c r="Q332" s="6"/>
      <c r="R332" s="6"/>
      <c r="S332" s="6"/>
      <c r="T332" s="6"/>
      <c r="U332" s="6"/>
      <c r="V332" s="6"/>
      <c r="W332" s="6"/>
      <c r="X332" s="6"/>
      <c r="Y332" s="6"/>
      <c r="Z332" s="6"/>
    </row>
    <row r="333" ht="30.0" customHeight="1">
      <c r="A333" s="104"/>
      <c r="B333" s="122"/>
      <c r="C333" s="110" t="s">
        <v>4225</v>
      </c>
      <c r="D333" s="108">
        <v>2.0</v>
      </c>
      <c r="E333" s="113" t="s">
        <v>1062</v>
      </c>
      <c r="F333" s="108"/>
      <c r="G333" s="108"/>
      <c r="H333" s="78"/>
      <c r="I333" s="78"/>
      <c r="J333" s="5"/>
      <c r="K333" s="6"/>
      <c r="L333" s="6"/>
      <c r="M333" s="6"/>
      <c r="N333" s="6"/>
      <c r="O333" s="6"/>
      <c r="P333" s="6"/>
      <c r="Q333" s="6"/>
      <c r="R333" s="6"/>
      <c r="S333" s="6"/>
      <c r="T333" s="6"/>
      <c r="U333" s="6"/>
      <c r="V333" s="6"/>
      <c r="W333" s="6"/>
      <c r="X333" s="6"/>
      <c r="Y333" s="6"/>
      <c r="Z333" s="6"/>
    </row>
    <row r="334" ht="30.0" customHeight="1">
      <c r="A334" s="104"/>
      <c r="B334" s="122"/>
      <c r="C334" s="110" t="s">
        <v>4227</v>
      </c>
      <c r="D334" s="108">
        <v>2.0</v>
      </c>
      <c r="E334" s="113" t="s">
        <v>1062</v>
      </c>
      <c r="F334" s="108"/>
      <c r="G334" s="108"/>
      <c r="H334" s="78"/>
      <c r="I334" s="78"/>
      <c r="J334" s="5"/>
      <c r="K334" s="6"/>
      <c r="L334" s="6"/>
      <c r="M334" s="6"/>
      <c r="N334" s="6"/>
      <c r="O334" s="6"/>
      <c r="P334" s="6"/>
      <c r="Q334" s="6"/>
      <c r="R334" s="6"/>
      <c r="S334" s="6"/>
      <c r="T334" s="6"/>
      <c r="U334" s="6"/>
      <c r="V334" s="6"/>
      <c r="W334" s="6"/>
      <c r="X334" s="6"/>
      <c r="Y334" s="6"/>
      <c r="Z334" s="6"/>
    </row>
    <row r="335" ht="180.0" customHeight="1">
      <c r="A335" s="104"/>
      <c r="B335" s="122"/>
      <c r="C335" s="110" t="s">
        <v>1365</v>
      </c>
      <c r="D335" s="108">
        <v>1.0</v>
      </c>
      <c r="E335" s="113" t="s">
        <v>1062</v>
      </c>
      <c r="F335" s="134" t="s">
        <v>4228</v>
      </c>
      <c r="G335" s="108" t="s">
        <v>4229</v>
      </c>
      <c r="H335" s="78"/>
      <c r="I335" s="78"/>
      <c r="J335" s="5"/>
      <c r="K335" s="6"/>
      <c r="L335" s="6"/>
      <c r="M335" s="6"/>
      <c r="N335" s="6"/>
      <c r="O335" s="6"/>
      <c r="P335" s="6"/>
      <c r="Q335" s="6"/>
      <c r="R335" s="6"/>
      <c r="S335" s="6"/>
      <c r="T335" s="6"/>
      <c r="U335" s="6"/>
      <c r="V335" s="6"/>
      <c r="W335" s="6"/>
      <c r="X335" s="6"/>
      <c r="Y335" s="6"/>
      <c r="Z335" s="6"/>
    </row>
    <row r="336" ht="47.25" customHeight="1">
      <c r="A336" s="104" t="s">
        <v>1355</v>
      </c>
      <c r="B336" s="122" t="s">
        <v>1356</v>
      </c>
      <c r="C336" s="134" t="s">
        <v>4230</v>
      </c>
      <c r="D336" s="108">
        <v>0.0</v>
      </c>
      <c r="E336" s="351" t="s">
        <v>1372</v>
      </c>
      <c r="F336" s="108"/>
      <c r="G336" s="108"/>
      <c r="H336" s="78"/>
      <c r="I336" s="78"/>
      <c r="J336" s="5"/>
      <c r="K336" s="6"/>
      <c r="L336" s="6"/>
      <c r="M336" s="6"/>
      <c r="N336" s="6"/>
      <c r="O336" s="6"/>
      <c r="P336" s="6"/>
      <c r="Q336" s="6"/>
      <c r="R336" s="6"/>
      <c r="S336" s="6"/>
      <c r="T336" s="6"/>
      <c r="U336" s="6"/>
      <c r="V336" s="6"/>
      <c r="W336" s="6"/>
      <c r="X336" s="6"/>
      <c r="Y336" s="6"/>
      <c r="Z336" s="6"/>
    </row>
    <row r="337" ht="18.75" customHeight="1">
      <c r="A337" s="152" t="s">
        <v>1360</v>
      </c>
      <c r="B337" s="99" t="s">
        <v>1361</v>
      </c>
      <c r="C337" s="3"/>
      <c r="D337" s="3"/>
      <c r="E337" s="3"/>
      <c r="F337" s="3"/>
      <c r="G337" s="4"/>
      <c r="H337" s="78">
        <f>SUM(D338:D340)</f>
        <v>5</v>
      </c>
      <c r="I337" s="78">
        <f>COUNT(D338:D340)*2</f>
        <v>6</v>
      </c>
      <c r="J337" s="5"/>
      <c r="K337" s="6"/>
      <c r="L337" s="6"/>
      <c r="M337" s="6"/>
      <c r="N337" s="6"/>
      <c r="O337" s="6"/>
      <c r="P337" s="6"/>
      <c r="Q337" s="6"/>
      <c r="R337" s="6"/>
      <c r="S337" s="6"/>
      <c r="T337" s="6"/>
      <c r="U337" s="6"/>
      <c r="V337" s="6"/>
      <c r="W337" s="6"/>
      <c r="X337" s="6"/>
      <c r="Y337" s="6"/>
      <c r="Z337" s="6"/>
    </row>
    <row r="338" ht="63.0" customHeight="1">
      <c r="A338" s="104" t="s">
        <v>1373</v>
      </c>
      <c r="B338" s="122" t="s">
        <v>1374</v>
      </c>
      <c r="C338" s="122" t="s">
        <v>4236</v>
      </c>
      <c r="D338" s="108">
        <v>1.0</v>
      </c>
      <c r="E338" s="121" t="s">
        <v>158</v>
      </c>
      <c r="F338" s="108"/>
      <c r="G338" s="108" t="s">
        <v>4238</v>
      </c>
      <c r="H338" s="78"/>
      <c r="I338" s="78"/>
      <c r="J338" s="5"/>
      <c r="K338" s="6"/>
      <c r="L338" s="6"/>
      <c r="M338" s="6"/>
      <c r="N338" s="6"/>
      <c r="O338" s="6"/>
      <c r="P338" s="6"/>
      <c r="Q338" s="6"/>
      <c r="R338" s="6"/>
      <c r="S338" s="6"/>
      <c r="T338" s="6"/>
      <c r="U338" s="6"/>
      <c r="V338" s="6"/>
      <c r="W338" s="6"/>
      <c r="X338" s="6"/>
      <c r="Y338" s="6"/>
      <c r="Z338" s="6"/>
    </row>
    <row r="339" ht="78.75" customHeight="1">
      <c r="A339" s="104" t="s">
        <v>1382</v>
      </c>
      <c r="B339" s="110" t="s">
        <v>1383</v>
      </c>
      <c r="C339" s="170" t="s">
        <v>4242</v>
      </c>
      <c r="D339" s="108">
        <v>2.0</v>
      </c>
      <c r="E339" s="121" t="s">
        <v>1062</v>
      </c>
      <c r="F339" s="108"/>
      <c r="G339" s="108"/>
      <c r="H339" s="78"/>
      <c r="I339" s="78"/>
      <c r="J339" s="5"/>
      <c r="K339" s="6"/>
      <c r="L339" s="6"/>
      <c r="M339" s="6"/>
      <c r="N339" s="6"/>
      <c r="O339" s="6"/>
      <c r="P339" s="6"/>
      <c r="Q339" s="6"/>
      <c r="R339" s="6"/>
      <c r="S339" s="6"/>
      <c r="T339" s="6"/>
      <c r="U339" s="6"/>
      <c r="V339" s="6"/>
      <c r="W339" s="6"/>
      <c r="X339" s="6"/>
      <c r="Y339" s="6"/>
      <c r="Z339" s="6"/>
    </row>
    <row r="340" ht="31.5" customHeight="1">
      <c r="A340" s="104" t="s">
        <v>1397</v>
      </c>
      <c r="B340" s="122" t="s">
        <v>1398</v>
      </c>
      <c r="C340" s="110" t="s">
        <v>4245</v>
      </c>
      <c r="D340" s="108">
        <v>2.0</v>
      </c>
      <c r="E340" s="113" t="s">
        <v>1062</v>
      </c>
      <c r="F340" s="108"/>
      <c r="G340" s="108"/>
      <c r="H340" s="78"/>
      <c r="I340" s="78"/>
      <c r="J340" s="5"/>
      <c r="K340" s="6"/>
      <c r="L340" s="6"/>
      <c r="M340" s="6"/>
      <c r="N340" s="6"/>
      <c r="O340" s="6"/>
      <c r="P340" s="6"/>
      <c r="Q340" s="6"/>
      <c r="R340" s="6"/>
      <c r="S340" s="6"/>
      <c r="T340" s="6"/>
      <c r="U340" s="6"/>
      <c r="V340" s="6"/>
      <c r="W340" s="6"/>
      <c r="X340" s="6"/>
      <c r="Y340" s="6"/>
      <c r="Z340" s="6"/>
    </row>
    <row r="341" ht="47.25" hidden="1" customHeight="1">
      <c r="A341" s="120" t="s">
        <v>1401</v>
      </c>
      <c r="B341" s="122" t="s">
        <v>1402</v>
      </c>
      <c r="C341" s="108"/>
      <c r="D341" s="108"/>
      <c r="E341" s="113"/>
      <c r="F341" s="108"/>
      <c r="G341" s="108"/>
      <c r="H341" s="78"/>
      <c r="I341" s="78"/>
      <c r="J341" s="5"/>
      <c r="K341" s="6"/>
      <c r="L341" s="6"/>
      <c r="M341" s="6"/>
      <c r="N341" s="6"/>
      <c r="O341" s="6"/>
      <c r="P341" s="6"/>
      <c r="Q341" s="6"/>
      <c r="R341" s="6"/>
      <c r="S341" s="6"/>
      <c r="T341" s="6"/>
      <c r="U341" s="6"/>
      <c r="V341" s="6"/>
      <c r="W341" s="6"/>
      <c r="X341" s="6"/>
      <c r="Y341" s="6"/>
      <c r="Z341" s="6"/>
    </row>
    <row r="342" ht="18.75" customHeight="1">
      <c r="A342" s="152" t="s">
        <v>1404</v>
      </c>
      <c r="B342" s="103" t="s">
        <v>1405</v>
      </c>
      <c r="C342" s="3"/>
      <c r="D342" s="3"/>
      <c r="E342" s="3"/>
      <c r="F342" s="3"/>
      <c r="G342" s="4"/>
      <c r="H342" s="78">
        <f>SUM(D343:D349)</f>
        <v>6</v>
      </c>
      <c r="I342" s="78">
        <f>COUNT(D343:D349)*2</f>
        <v>14</v>
      </c>
      <c r="J342" s="5"/>
      <c r="K342" s="6"/>
      <c r="L342" s="6"/>
      <c r="M342" s="6"/>
      <c r="N342" s="6"/>
      <c r="O342" s="6"/>
      <c r="P342" s="6"/>
      <c r="Q342" s="6"/>
      <c r="R342" s="6"/>
      <c r="S342" s="6"/>
      <c r="T342" s="6"/>
      <c r="U342" s="6"/>
      <c r="V342" s="6"/>
      <c r="W342" s="6"/>
      <c r="X342" s="6"/>
      <c r="Y342" s="6"/>
      <c r="Z342" s="6"/>
    </row>
    <row r="343" ht="47.25" customHeight="1">
      <c r="A343" s="104" t="s">
        <v>1411</v>
      </c>
      <c r="B343" s="106" t="s">
        <v>1412</v>
      </c>
      <c r="C343" s="115" t="s">
        <v>1451</v>
      </c>
      <c r="D343" s="113">
        <v>1.0</v>
      </c>
      <c r="E343" s="113" t="s">
        <v>386</v>
      </c>
      <c r="F343" s="115" t="s">
        <v>4196</v>
      </c>
      <c r="G343" s="108" t="s">
        <v>4252</v>
      </c>
      <c r="H343" s="78"/>
      <c r="I343" s="78"/>
      <c r="J343" s="5"/>
      <c r="K343" s="6"/>
      <c r="L343" s="6"/>
      <c r="M343" s="6"/>
      <c r="N343" s="6"/>
      <c r="O343" s="6"/>
      <c r="P343" s="6"/>
      <c r="Q343" s="6"/>
      <c r="R343" s="6"/>
      <c r="S343" s="6"/>
      <c r="T343" s="6"/>
      <c r="U343" s="6"/>
      <c r="V343" s="6"/>
      <c r="W343" s="6"/>
      <c r="X343" s="6"/>
      <c r="Y343" s="6"/>
      <c r="Z343" s="6"/>
    </row>
    <row r="344" ht="60.0" customHeight="1">
      <c r="A344" s="104" t="s">
        <v>1416</v>
      </c>
      <c r="B344" s="115" t="s">
        <v>1418</v>
      </c>
      <c r="C344" s="106" t="s">
        <v>1453</v>
      </c>
      <c r="D344" s="113">
        <v>2.0</v>
      </c>
      <c r="E344" s="113" t="s">
        <v>1053</v>
      </c>
      <c r="F344" s="115" t="s">
        <v>1454</v>
      </c>
      <c r="G344" s="108"/>
      <c r="H344" s="78"/>
      <c r="I344" s="78"/>
      <c r="J344" s="5"/>
      <c r="K344" s="6"/>
      <c r="L344" s="6"/>
      <c r="M344" s="6"/>
      <c r="N344" s="6"/>
      <c r="O344" s="6"/>
      <c r="P344" s="6"/>
      <c r="Q344" s="6"/>
      <c r="R344" s="6"/>
      <c r="S344" s="6"/>
      <c r="T344" s="6"/>
      <c r="U344" s="6"/>
      <c r="V344" s="6"/>
      <c r="W344" s="6"/>
      <c r="X344" s="6"/>
      <c r="Y344" s="6"/>
      <c r="Z344" s="6"/>
    </row>
    <row r="345" ht="63.0" customHeight="1">
      <c r="A345" s="104" t="s">
        <v>1423</v>
      </c>
      <c r="B345" s="106" t="s">
        <v>1424</v>
      </c>
      <c r="C345" s="115" t="s">
        <v>1459</v>
      </c>
      <c r="D345" s="113">
        <v>1.0</v>
      </c>
      <c r="E345" s="113" t="s">
        <v>158</v>
      </c>
      <c r="F345" s="108"/>
      <c r="G345" s="108" t="s">
        <v>4182</v>
      </c>
      <c r="H345" s="78"/>
      <c r="I345" s="78"/>
      <c r="J345" s="5"/>
      <c r="K345" s="6"/>
      <c r="L345" s="6"/>
      <c r="M345" s="6"/>
      <c r="N345" s="6"/>
      <c r="O345" s="6"/>
      <c r="P345" s="6"/>
      <c r="Q345" s="6"/>
      <c r="R345" s="6"/>
      <c r="S345" s="6"/>
      <c r="T345" s="6"/>
      <c r="U345" s="6"/>
      <c r="V345" s="6"/>
      <c r="W345" s="6"/>
      <c r="X345" s="6"/>
      <c r="Y345" s="6"/>
      <c r="Z345" s="6"/>
    </row>
    <row r="346" ht="30.0" customHeight="1">
      <c r="A346" s="104"/>
      <c r="B346" s="106"/>
      <c r="C346" s="115" t="s">
        <v>1463</v>
      </c>
      <c r="D346" s="113">
        <v>0.0</v>
      </c>
      <c r="E346" s="113" t="s">
        <v>1053</v>
      </c>
      <c r="F346" s="108"/>
      <c r="G346" s="108"/>
      <c r="H346" s="78"/>
      <c r="I346" s="78"/>
      <c r="J346" s="5"/>
      <c r="K346" s="6"/>
      <c r="L346" s="6"/>
      <c r="M346" s="6"/>
      <c r="N346" s="6"/>
      <c r="O346" s="6"/>
      <c r="P346" s="6"/>
      <c r="Q346" s="6"/>
      <c r="R346" s="6"/>
      <c r="S346" s="6"/>
      <c r="T346" s="6"/>
      <c r="U346" s="6"/>
      <c r="V346" s="6"/>
      <c r="W346" s="6"/>
      <c r="X346" s="6"/>
      <c r="Y346" s="6"/>
      <c r="Z346" s="6"/>
    </row>
    <row r="347" ht="15.75" customHeight="1">
      <c r="A347" s="104"/>
      <c r="B347" s="106"/>
      <c r="C347" s="115" t="s">
        <v>1466</v>
      </c>
      <c r="D347" s="113">
        <v>0.0</v>
      </c>
      <c r="E347" s="113" t="s">
        <v>158</v>
      </c>
      <c r="F347" s="108"/>
      <c r="G347" s="108"/>
      <c r="H347" s="78"/>
      <c r="I347" s="78"/>
      <c r="J347" s="5"/>
      <c r="K347" s="6"/>
      <c r="L347" s="6"/>
      <c r="M347" s="6"/>
      <c r="N347" s="6"/>
      <c r="O347" s="6"/>
      <c r="P347" s="6"/>
      <c r="Q347" s="6"/>
      <c r="R347" s="6"/>
      <c r="S347" s="6"/>
      <c r="T347" s="6"/>
      <c r="U347" s="6"/>
      <c r="V347" s="6"/>
      <c r="W347" s="6"/>
      <c r="X347" s="6"/>
      <c r="Y347" s="6"/>
      <c r="Z347" s="6"/>
    </row>
    <row r="348" ht="31.5" customHeight="1">
      <c r="A348" s="104" t="s">
        <v>1427</v>
      </c>
      <c r="B348" s="106" t="s">
        <v>1428</v>
      </c>
      <c r="C348" s="115" t="s">
        <v>1497</v>
      </c>
      <c r="D348" s="113">
        <v>1.0</v>
      </c>
      <c r="E348" s="113" t="s">
        <v>1062</v>
      </c>
      <c r="F348" s="115" t="s">
        <v>1498</v>
      </c>
      <c r="G348" s="108" t="s">
        <v>4253</v>
      </c>
      <c r="H348" s="78"/>
      <c r="I348" s="78"/>
      <c r="J348" s="5"/>
      <c r="K348" s="6"/>
      <c r="L348" s="6"/>
      <c r="M348" s="6"/>
      <c r="N348" s="6"/>
      <c r="O348" s="6"/>
      <c r="P348" s="6"/>
      <c r="Q348" s="6"/>
      <c r="R348" s="6"/>
      <c r="S348" s="6"/>
      <c r="T348" s="6"/>
      <c r="U348" s="6"/>
      <c r="V348" s="6"/>
      <c r="W348" s="6"/>
      <c r="X348" s="6"/>
      <c r="Y348" s="6"/>
      <c r="Z348" s="6"/>
    </row>
    <row r="349" ht="47.25" customHeight="1">
      <c r="A349" s="104" t="s">
        <v>1430</v>
      </c>
      <c r="B349" s="106" t="s">
        <v>1431</v>
      </c>
      <c r="C349" s="343" t="s">
        <v>1472</v>
      </c>
      <c r="D349" s="113">
        <v>1.0</v>
      </c>
      <c r="E349" s="113" t="s">
        <v>1062</v>
      </c>
      <c r="F349" s="115"/>
      <c r="G349" s="108" t="s">
        <v>4255</v>
      </c>
      <c r="H349" s="78"/>
      <c r="I349" s="78"/>
      <c r="J349" s="5"/>
      <c r="K349" s="6"/>
      <c r="L349" s="6"/>
      <c r="M349" s="6"/>
      <c r="N349" s="6"/>
      <c r="O349" s="6"/>
      <c r="P349" s="6"/>
      <c r="Q349" s="6"/>
      <c r="R349" s="6"/>
      <c r="S349" s="6"/>
      <c r="T349" s="6"/>
      <c r="U349" s="6"/>
      <c r="V349" s="6"/>
      <c r="W349" s="6"/>
      <c r="X349" s="6"/>
      <c r="Y349" s="6"/>
      <c r="Z349" s="6"/>
    </row>
    <row r="350" ht="39.75" customHeight="1">
      <c r="A350" s="96" t="s">
        <v>1432</v>
      </c>
      <c r="B350" s="103" t="s">
        <v>1433</v>
      </c>
      <c r="C350" s="3"/>
      <c r="D350" s="3"/>
      <c r="E350" s="3"/>
      <c r="F350" s="3"/>
      <c r="G350" s="4"/>
      <c r="H350" s="78">
        <f>SUM(D351:D352)</f>
        <v>2</v>
      </c>
      <c r="I350" s="78">
        <f>COUNT(D351:D352)*2</f>
        <v>4</v>
      </c>
      <c r="J350" s="5"/>
      <c r="K350" s="6"/>
      <c r="L350" s="6"/>
      <c r="M350" s="6"/>
      <c r="N350" s="6"/>
      <c r="O350" s="6"/>
      <c r="P350" s="6"/>
      <c r="Q350" s="6"/>
      <c r="R350" s="6"/>
      <c r="S350" s="6"/>
      <c r="T350" s="6"/>
      <c r="U350" s="6"/>
      <c r="V350" s="6"/>
      <c r="W350" s="6"/>
      <c r="X350" s="6"/>
      <c r="Y350" s="6"/>
      <c r="Z350" s="6"/>
    </row>
    <row r="351" ht="60.0" customHeight="1">
      <c r="A351" s="104" t="s">
        <v>1441</v>
      </c>
      <c r="B351" s="115" t="s">
        <v>1442</v>
      </c>
      <c r="C351" s="159" t="s">
        <v>1506</v>
      </c>
      <c r="D351" s="108">
        <v>1.0</v>
      </c>
      <c r="E351" s="113" t="s">
        <v>386</v>
      </c>
      <c r="F351" s="108"/>
      <c r="G351" s="108"/>
      <c r="H351" s="78"/>
      <c r="I351" s="78"/>
      <c r="J351" s="5"/>
      <c r="K351" s="6"/>
      <c r="L351" s="6"/>
      <c r="M351" s="6"/>
      <c r="N351" s="6"/>
      <c r="O351" s="6"/>
      <c r="P351" s="6"/>
      <c r="Q351" s="6"/>
      <c r="R351" s="6"/>
      <c r="S351" s="6"/>
      <c r="T351" s="6"/>
      <c r="U351" s="6"/>
      <c r="V351" s="6"/>
      <c r="W351" s="6"/>
      <c r="X351" s="6"/>
      <c r="Y351" s="6"/>
      <c r="Z351" s="6"/>
    </row>
    <row r="352" ht="60.0" customHeight="1">
      <c r="A352" s="104" t="s">
        <v>1444</v>
      </c>
      <c r="B352" s="115" t="s">
        <v>1445</v>
      </c>
      <c r="C352" s="115" t="s">
        <v>1526</v>
      </c>
      <c r="D352" s="108">
        <v>1.0</v>
      </c>
      <c r="E352" s="113" t="s">
        <v>386</v>
      </c>
      <c r="F352" s="108"/>
      <c r="G352" s="108"/>
      <c r="H352" s="78"/>
      <c r="I352" s="78"/>
      <c r="J352" s="5"/>
      <c r="K352" s="6"/>
      <c r="L352" s="6"/>
      <c r="M352" s="6"/>
      <c r="N352" s="6"/>
      <c r="O352" s="6"/>
      <c r="P352" s="6"/>
      <c r="Q352" s="6"/>
      <c r="R352" s="6"/>
      <c r="S352" s="6"/>
      <c r="T352" s="6"/>
      <c r="U352" s="6"/>
      <c r="V352" s="6"/>
      <c r="W352" s="6"/>
      <c r="X352" s="6"/>
      <c r="Y352" s="6"/>
      <c r="Z352" s="6"/>
    </row>
    <row r="353" ht="39.75" customHeight="1">
      <c r="A353" s="96" t="s">
        <v>1448</v>
      </c>
      <c r="B353" s="99" t="s">
        <v>1449</v>
      </c>
      <c r="C353" s="3"/>
      <c r="D353" s="3"/>
      <c r="E353" s="3"/>
      <c r="F353" s="3"/>
      <c r="G353" s="4"/>
      <c r="H353" s="78">
        <f>SUM(D354:D358)</f>
        <v>2</v>
      </c>
      <c r="I353" s="78">
        <f>COUNT(D354:D358)*2</f>
        <v>10</v>
      </c>
      <c r="J353" s="5"/>
      <c r="K353" s="6"/>
      <c r="L353" s="6"/>
      <c r="M353" s="6"/>
      <c r="N353" s="6"/>
      <c r="O353" s="6"/>
      <c r="P353" s="6"/>
      <c r="Q353" s="6"/>
      <c r="R353" s="6"/>
      <c r="S353" s="6"/>
      <c r="T353" s="6"/>
      <c r="U353" s="6"/>
      <c r="V353" s="6"/>
      <c r="W353" s="6"/>
      <c r="X353" s="6"/>
      <c r="Y353" s="6"/>
      <c r="Z353" s="6"/>
    </row>
    <row r="354" ht="45.0" customHeight="1">
      <c r="A354" s="104" t="s">
        <v>1455</v>
      </c>
      <c r="B354" s="110" t="s">
        <v>1456</v>
      </c>
      <c r="C354" s="134" t="s">
        <v>3248</v>
      </c>
      <c r="D354" s="108">
        <v>2.0</v>
      </c>
      <c r="E354" s="113" t="s">
        <v>1053</v>
      </c>
      <c r="F354" s="108"/>
      <c r="G354" s="108"/>
      <c r="H354" s="78"/>
      <c r="I354" s="78"/>
      <c r="J354" s="5"/>
      <c r="K354" s="6"/>
      <c r="L354" s="6"/>
      <c r="M354" s="6"/>
      <c r="N354" s="6"/>
      <c r="O354" s="6"/>
      <c r="P354" s="6"/>
      <c r="Q354" s="6"/>
      <c r="R354" s="6"/>
      <c r="S354" s="6"/>
      <c r="T354" s="6"/>
      <c r="U354" s="6"/>
      <c r="V354" s="6"/>
      <c r="W354" s="6"/>
      <c r="X354" s="6"/>
      <c r="Y354" s="6"/>
      <c r="Z354" s="6"/>
    </row>
    <row r="355" ht="60.0" customHeight="1">
      <c r="A355" s="104" t="s">
        <v>1464</v>
      </c>
      <c r="B355" s="110" t="s">
        <v>1465</v>
      </c>
      <c r="C355" s="110" t="s">
        <v>1467</v>
      </c>
      <c r="D355" s="108">
        <v>0.0</v>
      </c>
      <c r="E355" s="113" t="s">
        <v>1053</v>
      </c>
      <c r="F355" s="108"/>
      <c r="G355" s="108"/>
      <c r="H355" s="78"/>
      <c r="I355" s="78"/>
      <c r="J355" s="5"/>
      <c r="K355" s="6"/>
      <c r="L355" s="6"/>
      <c r="M355" s="6"/>
      <c r="N355" s="6"/>
      <c r="O355" s="6"/>
      <c r="P355" s="6"/>
      <c r="Q355" s="6"/>
      <c r="R355" s="6"/>
      <c r="S355" s="6"/>
      <c r="T355" s="6"/>
      <c r="U355" s="6"/>
      <c r="V355" s="6"/>
      <c r="W355" s="6"/>
      <c r="X355" s="6"/>
      <c r="Y355" s="6"/>
      <c r="Z355" s="6"/>
    </row>
    <row r="356" ht="45.0" customHeight="1">
      <c r="A356" s="104"/>
      <c r="B356" s="110"/>
      <c r="C356" s="115" t="s">
        <v>1470</v>
      </c>
      <c r="D356" s="108">
        <v>0.0</v>
      </c>
      <c r="E356" s="113" t="s">
        <v>158</v>
      </c>
      <c r="F356" s="108"/>
      <c r="G356" s="108"/>
      <c r="H356" s="78"/>
      <c r="I356" s="78"/>
      <c r="J356" s="5"/>
      <c r="K356" s="6"/>
      <c r="L356" s="6"/>
      <c r="M356" s="6"/>
      <c r="N356" s="6"/>
      <c r="O356" s="6"/>
      <c r="P356" s="6"/>
      <c r="Q356" s="6"/>
      <c r="R356" s="6"/>
      <c r="S356" s="6"/>
      <c r="T356" s="6"/>
      <c r="U356" s="6"/>
      <c r="V356" s="6"/>
      <c r="W356" s="6"/>
      <c r="X356" s="6"/>
      <c r="Y356" s="6"/>
      <c r="Z356" s="6"/>
    </row>
    <row r="357" ht="30.0" customHeight="1">
      <c r="A357" s="104"/>
      <c r="B357" s="110"/>
      <c r="C357" s="115" t="s">
        <v>1545</v>
      </c>
      <c r="D357" s="108">
        <v>0.0</v>
      </c>
      <c r="E357" s="113" t="s">
        <v>1053</v>
      </c>
      <c r="F357" s="108"/>
      <c r="G357" s="108"/>
      <c r="H357" s="78"/>
      <c r="I357" s="78"/>
      <c r="J357" s="5"/>
      <c r="K357" s="6"/>
      <c r="L357" s="6"/>
      <c r="M357" s="6"/>
      <c r="N357" s="6"/>
      <c r="O357" s="6"/>
      <c r="P357" s="6"/>
      <c r="Q357" s="6"/>
      <c r="R357" s="6"/>
      <c r="S357" s="6"/>
      <c r="T357" s="6"/>
      <c r="U357" s="6"/>
      <c r="V357" s="6"/>
      <c r="W357" s="6"/>
      <c r="X357" s="6"/>
      <c r="Y357" s="6"/>
      <c r="Z357" s="6"/>
    </row>
    <row r="358" ht="30.0" customHeight="1">
      <c r="A358" s="104"/>
      <c r="B358" s="110"/>
      <c r="C358" s="115" t="s">
        <v>1473</v>
      </c>
      <c r="D358" s="108">
        <v>0.0</v>
      </c>
      <c r="E358" s="113" t="s">
        <v>114</v>
      </c>
      <c r="F358" s="108"/>
      <c r="G358" s="108"/>
      <c r="H358" s="78"/>
      <c r="I358" s="78"/>
      <c r="J358" s="5"/>
      <c r="K358" s="6"/>
      <c r="L358" s="6"/>
      <c r="M358" s="6"/>
      <c r="N358" s="6"/>
      <c r="O358" s="6"/>
      <c r="P358" s="6"/>
      <c r="Q358" s="6"/>
      <c r="R358" s="6"/>
      <c r="S358" s="6"/>
      <c r="T358" s="6"/>
      <c r="U358" s="6"/>
      <c r="V358" s="6"/>
      <c r="W358" s="6"/>
      <c r="X358" s="6"/>
      <c r="Y358" s="6"/>
      <c r="Z358" s="6"/>
    </row>
    <row r="359" ht="18.75" customHeight="1">
      <c r="A359" s="152" t="s">
        <v>1474</v>
      </c>
      <c r="B359" s="103" t="s">
        <v>1475</v>
      </c>
      <c r="C359" s="3"/>
      <c r="D359" s="3"/>
      <c r="E359" s="3"/>
      <c r="F359" s="3"/>
      <c r="G359" s="4"/>
      <c r="H359" s="78">
        <f>SUM(D360:D370)</f>
        <v>13</v>
      </c>
      <c r="I359" s="78">
        <f>COUNT(D360:D370)*2</f>
        <v>22</v>
      </c>
      <c r="J359" s="5"/>
      <c r="K359" s="6"/>
      <c r="L359" s="6"/>
      <c r="M359" s="6"/>
      <c r="N359" s="6"/>
      <c r="O359" s="6"/>
      <c r="P359" s="6"/>
      <c r="Q359" s="6"/>
      <c r="R359" s="6"/>
      <c r="S359" s="6"/>
      <c r="T359" s="6"/>
      <c r="U359" s="6"/>
      <c r="V359" s="6"/>
      <c r="W359" s="6"/>
      <c r="X359" s="6"/>
      <c r="Y359" s="6"/>
      <c r="Z359" s="6"/>
    </row>
    <row r="360" ht="63.0" customHeight="1">
      <c r="A360" s="104" t="s">
        <v>1484</v>
      </c>
      <c r="B360" s="106" t="s">
        <v>1485</v>
      </c>
      <c r="C360" s="115" t="s">
        <v>1569</v>
      </c>
      <c r="D360" s="108">
        <v>1.0</v>
      </c>
      <c r="E360" s="113" t="s">
        <v>114</v>
      </c>
      <c r="F360" s="115" t="s">
        <v>4258</v>
      </c>
      <c r="G360" s="108" t="s">
        <v>4259</v>
      </c>
      <c r="H360" s="78"/>
      <c r="I360" s="78"/>
      <c r="J360" s="5"/>
      <c r="K360" s="6"/>
      <c r="L360" s="6"/>
      <c r="M360" s="6"/>
      <c r="N360" s="6"/>
      <c r="O360" s="6"/>
      <c r="P360" s="6"/>
      <c r="Q360" s="6"/>
      <c r="R360" s="6"/>
      <c r="S360" s="6"/>
      <c r="T360" s="6"/>
      <c r="U360" s="6"/>
      <c r="V360" s="6"/>
      <c r="W360" s="6"/>
      <c r="X360" s="6"/>
      <c r="Y360" s="6"/>
      <c r="Z360" s="6"/>
    </row>
    <row r="361" ht="60.0" customHeight="1">
      <c r="A361" s="104"/>
      <c r="B361" s="106"/>
      <c r="C361" s="115" t="s">
        <v>1576</v>
      </c>
      <c r="D361" s="108">
        <v>1.0</v>
      </c>
      <c r="E361" s="113" t="s">
        <v>158</v>
      </c>
      <c r="F361" s="115" t="s">
        <v>1577</v>
      </c>
      <c r="G361" s="108" t="s">
        <v>4260</v>
      </c>
      <c r="H361" s="78"/>
      <c r="I361" s="78"/>
      <c r="J361" s="5"/>
      <c r="K361" s="6"/>
      <c r="L361" s="6"/>
      <c r="M361" s="6"/>
      <c r="N361" s="6"/>
      <c r="O361" s="6"/>
      <c r="P361" s="6"/>
      <c r="Q361" s="6"/>
      <c r="R361" s="6"/>
      <c r="S361" s="6"/>
      <c r="T361" s="6"/>
      <c r="U361" s="6"/>
      <c r="V361" s="6"/>
      <c r="W361" s="6"/>
      <c r="X361" s="6"/>
      <c r="Y361" s="6"/>
      <c r="Z361" s="6"/>
    </row>
    <row r="362" ht="75.0" customHeight="1">
      <c r="A362" s="104"/>
      <c r="B362" s="106"/>
      <c r="C362" s="115" t="s">
        <v>1579</v>
      </c>
      <c r="D362" s="108">
        <v>0.0</v>
      </c>
      <c r="E362" s="113" t="s">
        <v>158</v>
      </c>
      <c r="F362" s="115" t="s">
        <v>1580</v>
      </c>
      <c r="G362" s="108"/>
      <c r="H362" s="78"/>
      <c r="I362" s="78"/>
      <c r="J362" s="5"/>
      <c r="K362" s="6"/>
      <c r="L362" s="6"/>
      <c r="M362" s="6"/>
      <c r="N362" s="6"/>
      <c r="O362" s="6"/>
      <c r="P362" s="6"/>
      <c r="Q362" s="6"/>
      <c r="R362" s="6"/>
      <c r="S362" s="6"/>
      <c r="T362" s="6"/>
      <c r="U362" s="6"/>
      <c r="V362" s="6"/>
      <c r="W362" s="6"/>
      <c r="X362" s="6"/>
      <c r="Y362" s="6"/>
      <c r="Z362" s="6"/>
    </row>
    <row r="363" ht="63.0" customHeight="1">
      <c r="A363" s="104" t="s">
        <v>1487</v>
      </c>
      <c r="B363" s="106" t="s">
        <v>1488</v>
      </c>
      <c r="C363" s="106" t="s">
        <v>1490</v>
      </c>
      <c r="D363" s="108">
        <v>1.0</v>
      </c>
      <c r="E363" s="113" t="s">
        <v>1053</v>
      </c>
      <c r="F363" s="108"/>
      <c r="G363" s="108" t="s">
        <v>4261</v>
      </c>
      <c r="H363" s="78"/>
      <c r="I363" s="78"/>
      <c r="J363" s="5"/>
      <c r="K363" s="6"/>
      <c r="L363" s="6"/>
      <c r="M363" s="6"/>
      <c r="N363" s="6"/>
      <c r="O363" s="6"/>
      <c r="P363" s="6"/>
      <c r="Q363" s="6"/>
      <c r="R363" s="6"/>
      <c r="S363" s="6"/>
      <c r="T363" s="6"/>
      <c r="U363" s="6"/>
      <c r="V363" s="6"/>
      <c r="W363" s="6"/>
      <c r="X363" s="6"/>
      <c r="Y363" s="6"/>
      <c r="Z363" s="6"/>
    </row>
    <row r="364" ht="45.0" customHeight="1">
      <c r="A364" s="104"/>
      <c r="B364" s="106"/>
      <c r="C364" s="115" t="s">
        <v>1492</v>
      </c>
      <c r="D364" s="108">
        <v>1.0</v>
      </c>
      <c r="E364" s="113" t="s">
        <v>1062</v>
      </c>
      <c r="F364" s="108"/>
      <c r="G364" s="108" t="s">
        <v>4262</v>
      </c>
      <c r="H364" s="78"/>
      <c r="I364" s="78"/>
      <c r="J364" s="5"/>
      <c r="K364" s="6"/>
      <c r="L364" s="6"/>
      <c r="M364" s="6"/>
      <c r="N364" s="6"/>
      <c r="O364" s="6"/>
      <c r="P364" s="6"/>
      <c r="Q364" s="6"/>
      <c r="R364" s="6"/>
      <c r="S364" s="6"/>
      <c r="T364" s="6"/>
      <c r="U364" s="6"/>
      <c r="V364" s="6"/>
      <c r="W364" s="6"/>
      <c r="X364" s="6"/>
      <c r="Y364" s="6"/>
      <c r="Z364" s="6"/>
    </row>
    <row r="365" ht="63.0" customHeight="1">
      <c r="A365" s="104" t="s">
        <v>1493</v>
      </c>
      <c r="B365" s="106" t="s">
        <v>1494</v>
      </c>
      <c r="C365" s="228" t="s">
        <v>1495</v>
      </c>
      <c r="D365" s="108">
        <v>2.0</v>
      </c>
      <c r="E365" s="113" t="s">
        <v>386</v>
      </c>
      <c r="F365" s="115"/>
      <c r="G365" s="108"/>
      <c r="H365" s="78"/>
      <c r="I365" s="78"/>
      <c r="J365" s="5"/>
      <c r="K365" s="6"/>
      <c r="L365" s="6"/>
      <c r="M365" s="6"/>
      <c r="N365" s="6"/>
      <c r="O365" s="6"/>
      <c r="P365" s="6"/>
      <c r="Q365" s="6"/>
      <c r="R365" s="6"/>
      <c r="S365" s="6"/>
      <c r="T365" s="6"/>
      <c r="U365" s="6"/>
      <c r="V365" s="6"/>
      <c r="W365" s="6"/>
      <c r="X365" s="6"/>
      <c r="Y365" s="6"/>
      <c r="Z365" s="6"/>
    </row>
    <row r="366" ht="45.0" customHeight="1">
      <c r="A366" s="104"/>
      <c r="B366" s="106"/>
      <c r="C366" s="115" t="s">
        <v>1502</v>
      </c>
      <c r="D366" s="108">
        <v>2.0</v>
      </c>
      <c r="E366" s="113" t="s">
        <v>331</v>
      </c>
      <c r="F366" s="115" t="s">
        <v>1504</v>
      </c>
      <c r="G366" s="108"/>
      <c r="H366" s="78"/>
      <c r="I366" s="78"/>
      <c r="J366" s="5"/>
      <c r="K366" s="6"/>
      <c r="L366" s="6"/>
      <c r="M366" s="6"/>
      <c r="N366" s="6"/>
      <c r="O366" s="6"/>
      <c r="P366" s="6"/>
      <c r="Q366" s="6"/>
      <c r="R366" s="6"/>
      <c r="S366" s="6"/>
      <c r="T366" s="6"/>
      <c r="U366" s="6"/>
      <c r="V366" s="6"/>
      <c r="W366" s="6"/>
      <c r="X366" s="6"/>
      <c r="Y366" s="6"/>
      <c r="Z366" s="6"/>
    </row>
    <row r="367" ht="45.0" customHeight="1">
      <c r="A367" s="104"/>
      <c r="B367" s="106"/>
      <c r="C367" s="115" t="s">
        <v>1507</v>
      </c>
      <c r="D367" s="108">
        <v>2.0</v>
      </c>
      <c r="E367" s="113" t="s">
        <v>331</v>
      </c>
      <c r="F367" s="110" t="s">
        <v>1509</v>
      </c>
      <c r="G367" s="108"/>
      <c r="H367" s="78"/>
      <c r="I367" s="78"/>
      <c r="J367" s="5"/>
      <c r="K367" s="6"/>
      <c r="L367" s="6"/>
      <c r="M367" s="6"/>
      <c r="N367" s="6"/>
      <c r="O367" s="6"/>
      <c r="P367" s="6"/>
      <c r="Q367" s="6"/>
      <c r="R367" s="6"/>
      <c r="S367" s="6"/>
      <c r="T367" s="6"/>
      <c r="U367" s="6"/>
      <c r="V367" s="6"/>
      <c r="W367" s="6"/>
      <c r="X367" s="6"/>
      <c r="Y367" s="6"/>
      <c r="Z367" s="6"/>
    </row>
    <row r="368" ht="30.0" customHeight="1">
      <c r="A368" s="104"/>
      <c r="B368" s="106"/>
      <c r="C368" s="115" t="s">
        <v>1511</v>
      </c>
      <c r="D368" s="108">
        <v>0.0</v>
      </c>
      <c r="E368" s="113" t="s">
        <v>1062</v>
      </c>
      <c r="F368" s="115"/>
      <c r="G368" s="108"/>
      <c r="H368" s="78"/>
      <c r="I368" s="78"/>
      <c r="J368" s="5"/>
      <c r="K368" s="6"/>
      <c r="L368" s="6"/>
      <c r="M368" s="6"/>
      <c r="N368" s="6"/>
      <c r="O368" s="6"/>
      <c r="P368" s="6"/>
      <c r="Q368" s="6"/>
      <c r="R368" s="6"/>
      <c r="S368" s="6"/>
      <c r="T368" s="6"/>
      <c r="U368" s="6"/>
      <c r="V368" s="6"/>
      <c r="W368" s="6"/>
      <c r="X368" s="6"/>
      <c r="Y368" s="6"/>
      <c r="Z368" s="6"/>
    </row>
    <row r="369" ht="43.5" customHeight="1">
      <c r="A369" s="104" t="s">
        <v>1512</v>
      </c>
      <c r="B369" s="106" t="s">
        <v>1514</v>
      </c>
      <c r="C369" s="248" t="s">
        <v>1594</v>
      </c>
      <c r="D369" s="108">
        <v>2.0</v>
      </c>
      <c r="E369" s="113" t="s">
        <v>114</v>
      </c>
      <c r="F369" s="108"/>
      <c r="G369" s="108"/>
      <c r="H369" s="78"/>
      <c r="I369" s="78"/>
      <c r="J369" s="5"/>
      <c r="K369" s="6"/>
      <c r="L369" s="6"/>
      <c r="M369" s="6"/>
      <c r="N369" s="6"/>
      <c r="O369" s="6"/>
      <c r="P369" s="6"/>
      <c r="Q369" s="6"/>
      <c r="R369" s="6"/>
      <c r="S369" s="6"/>
      <c r="T369" s="6"/>
      <c r="U369" s="6"/>
      <c r="V369" s="6"/>
      <c r="W369" s="6"/>
      <c r="X369" s="6"/>
      <c r="Y369" s="6"/>
      <c r="Z369" s="6"/>
    </row>
    <row r="370" ht="45.0" customHeight="1">
      <c r="A370" s="104" t="s">
        <v>1516</v>
      </c>
      <c r="B370" s="106" t="s">
        <v>1517</v>
      </c>
      <c r="C370" s="115" t="s">
        <v>1518</v>
      </c>
      <c r="D370" s="108">
        <v>1.0</v>
      </c>
      <c r="E370" s="113" t="s">
        <v>1520</v>
      </c>
      <c r="F370" s="108"/>
      <c r="G370" s="108" t="s">
        <v>4267</v>
      </c>
      <c r="H370" s="78"/>
      <c r="I370" s="78"/>
      <c r="J370" s="5"/>
      <c r="K370" s="6"/>
      <c r="L370" s="6"/>
      <c r="M370" s="6"/>
      <c r="N370" s="6"/>
      <c r="O370" s="6"/>
      <c r="P370" s="6"/>
      <c r="Q370" s="6"/>
      <c r="R370" s="6"/>
      <c r="S370" s="6"/>
      <c r="T370" s="6"/>
      <c r="U370" s="6"/>
      <c r="V370" s="6"/>
      <c r="W370" s="6"/>
      <c r="X370" s="6"/>
      <c r="Y370" s="6"/>
      <c r="Z370" s="6"/>
    </row>
    <row r="371" ht="18.75" customHeight="1">
      <c r="A371" s="152" t="s">
        <v>1521</v>
      </c>
      <c r="B371" s="99" t="s">
        <v>1522</v>
      </c>
      <c r="C371" s="3"/>
      <c r="D371" s="3"/>
      <c r="E371" s="3"/>
      <c r="F371" s="3"/>
      <c r="G371" s="4"/>
      <c r="H371" s="78">
        <f>SUM(D372:D381)</f>
        <v>11</v>
      </c>
      <c r="I371" s="78">
        <f>COUNT(D372:D381)*2</f>
        <v>18</v>
      </c>
      <c r="J371" s="5"/>
      <c r="K371" s="6"/>
      <c r="L371" s="6"/>
      <c r="M371" s="6"/>
      <c r="N371" s="6"/>
      <c r="O371" s="6"/>
      <c r="P371" s="6"/>
      <c r="Q371" s="6"/>
      <c r="R371" s="6"/>
      <c r="S371" s="6"/>
      <c r="T371" s="6"/>
      <c r="U371" s="6"/>
      <c r="V371" s="6"/>
      <c r="W371" s="6"/>
      <c r="X371" s="6"/>
      <c r="Y371" s="6"/>
      <c r="Z371" s="6"/>
    </row>
    <row r="372" ht="47.25" customHeight="1">
      <c r="A372" s="104" t="s">
        <v>1530</v>
      </c>
      <c r="B372" s="106" t="s">
        <v>1531</v>
      </c>
      <c r="C372" s="110" t="s">
        <v>4232</v>
      </c>
      <c r="D372" s="108">
        <v>1.0</v>
      </c>
      <c r="E372" s="113" t="s">
        <v>1053</v>
      </c>
      <c r="F372" s="134" t="s">
        <v>4272</v>
      </c>
      <c r="G372" s="108"/>
      <c r="H372" s="78"/>
      <c r="I372" s="78"/>
      <c r="J372" s="5"/>
      <c r="K372" s="6"/>
      <c r="L372" s="6"/>
      <c r="M372" s="6"/>
      <c r="N372" s="6"/>
      <c r="O372" s="6"/>
      <c r="P372" s="6"/>
      <c r="Q372" s="6"/>
      <c r="R372" s="6"/>
      <c r="S372" s="6"/>
      <c r="T372" s="6"/>
      <c r="U372" s="6"/>
      <c r="V372" s="6"/>
      <c r="W372" s="6"/>
      <c r="X372" s="6"/>
      <c r="Y372" s="6"/>
      <c r="Z372" s="6"/>
    </row>
    <row r="373" ht="63.0" customHeight="1">
      <c r="A373" s="104" t="s">
        <v>1533</v>
      </c>
      <c r="B373" s="106" t="s">
        <v>1534</v>
      </c>
      <c r="C373" s="115" t="s">
        <v>1624</v>
      </c>
      <c r="D373" s="108">
        <v>2.0</v>
      </c>
      <c r="E373" s="113" t="s">
        <v>1053</v>
      </c>
      <c r="F373" s="134" t="s">
        <v>4274</v>
      </c>
      <c r="G373" s="108"/>
      <c r="H373" s="78"/>
      <c r="I373" s="78"/>
      <c r="J373" s="5"/>
      <c r="K373" s="6"/>
      <c r="L373" s="6"/>
      <c r="M373" s="6"/>
      <c r="N373" s="6"/>
      <c r="O373" s="6"/>
      <c r="P373" s="6"/>
      <c r="Q373" s="6"/>
      <c r="R373" s="6"/>
      <c r="S373" s="6"/>
      <c r="T373" s="6"/>
      <c r="U373" s="6"/>
      <c r="V373" s="6"/>
      <c r="W373" s="6"/>
      <c r="X373" s="6"/>
      <c r="Y373" s="6"/>
      <c r="Z373" s="6"/>
    </row>
    <row r="374" ht="47.25" hidden="1" customHeight="1">
      <c r="A374" s="120" t="s">
        <v>1536</v>
      </c>
      <c r="B374" s="106" t="s">
        <v>1538</v>
      </c>
      <c r="C374" s="5"/>
      <c r="D374" s="108"/>
      <c r="E374" s="113"/>
      <c r="F374" s="108"/>
      <c r="G374" s="108"/>
      <c r="H374" s="78"/>
      <c r="I374" s="78"/>
      <c r="J374" s="5"/>
      <c r="K374" s="6"/>
      <c r="L374" s="6"/>
      <c r="M374" s="6"/>
      <c r="N374" s="6"/>
      <c r="O374" s="6"/>
      <c r="P374" s="6"/>
      <c r="Q374" s="6"/>
      <c r="R374" s="6"/>
      <c r="S374" s="6"/>
      <c r="T374" s="6"/>
      <c r="U374" s="6"/>
      <c r="V374" s="6"/>
      <c r="W374" s="6"/>
      <c r="X374" s="6"/>
      <c r="Y374" s="6"/>
      <c r="Z374" s="6"/>
    </row>
    <row r="375" ht="31.5" customHeight="1">
      <c r="A375" s="104" t="s">
        <v>1539</v>
      </c>
      <c r="B375" s="150" t="s">
        <v>1540</v>
      </c>
      <c r="C375" s="134" t="s">
        <v>4276</v>
      </c>
      <c r="D375" s="108">
        <v>2.0</v>
      </c>
      <c r="E375" s="113" t="s">
        <v>1053</v>
      </c>
      <c r="F375" s="108"/>
      <c r="G375" s="108"/>
      <c r="H375" s="78"/>
      <c r="I375" s="78"/>
      <c r="J375" s="5"/>
      <c r="K375" s="6"/>
      <c r="L375" s="6"/>
      <c r="M375" s="6"/>
      <c r="N375" s="6"/>
      <c r="O375" s="6"/>
      <c r="P375" s="6"/>
      <c r="Q375" s="6"/>
      <c r="R375" s="6"/>
      <c r="S375" s="6"/>
      <c r="T375" s="6"/>
      <c r="U375" s="6"/>
      <c r="V375" s="6"/>
      <c r="W375" s="6"/>
      <c r="X375" s="6"/>
      <c r="Y375" s="6"/>
      <c r="Z375" s="6"/>
    </row>
    <row r="376" ht="60.0" customHeight="1">
      <c r="A376" s="104" t="s">
        <v>1542</v>
      </c>
      <c r="B376" s="106" t="s">
        <v>1543</v>
      </c>
      <c r="C376" s="134" t="s">
        <v>1647</v>
      </c>
      <c r="D376" s="108">
        <v>2.0</v>
      </c>
      <c r="E376" s="113" t="s">
        <v>366</v>
      </c>
      <c r="F376" s="121" t="s">
        <v>4279</v>
      </c>
      <c r="G376" s="108"/>
      <c r="H376" s="78"/>
      <c r="I376" s="78"/>
      <c r="J376" s="5"/>
      <c r="K376" s="6"/>
      <c r="L376" s="6"/>
      <c r="M376" s="6"/>
      <c r="N376" s="6"/>
      <c r="O376" s="6"/>
      <c r="P376" s="6"/>
      <c r="Q376" s="6"/>
      <c r="R376" s="6"/>
      <c r="S376" s="6"/>
      <c r="T376" s="6"/>
      <c r="U376" s="6"/>
      <c r="V376" s="6"/>
      <c r="W376" s="6"/>
      <c r="X376" s="6"/>
      <c r="Y376" s="6"/>
      <c r="Z376" s="6"/>
    </row>
    <row r="377" ht="45.0" customHeight="1">
      <c r="A377" s="104" t="s">
        <v>1546</v>
      </c>
      <c r="B377" s="106" t="s">
        <v>1547</v>
      </c>
      <c r="C377" s="134" t="s">
        <v>4282</v>
      </c>
      <c r="D377" s="108">
        <v>1.0</v>
      </c>
      <c r="E377" s="113" t="s">
        <v>1053</v>
      </c>
      <c r="F377" s="108"/>
      <c r="G377" s="108" t="s">
        <v>4284</v>
      </c>
      <c r="H377" s="78"/>
      <c r="I377" s="78"/>
      <c r="J377" s="5"/>
      <c r="K377" s="6"/>
      <c r="L377" s="6"/>
      <c r="M377" s="6"/>
      <c r="N377" s="6"/>
      <c r="O377" s="6"/>
      <c r="P377" s="6"/>
      <c r="Q377" s="6"/>
      <c r="R377" s="6"/>
      <c r="S377" s="6"/>
      <c r="T377" s="6"/>
      <c r="U377" s="6"/>
      <c r="V377" s="6"/>
      <c r="W377" s="6"/>
      <c r="X377" s="6"/>
      <c r="Y377" s="6"/>
      <c r="Z377" s="6"/>
    </row>
    <row r="378" ht="60.0" customHeight="1">
      <c r="A378" s="104"/>
      <c r="B378" s="106"/>
      <c r="C378" s="134" t="s">
        <v>4286</v>
      </c>
      <c r="D378" s="108">
        <v>1.0</v>
      </c>
      <c r="E378" s="113" t="s">
        <v>1053</v>
      </c>
      <c r="F378" s="108"/>
      <c r="G378" s="108" t="s">
        <v>4287</v>
      </c>
      <c r="H378" s="78"/>
      <c r="I378" s="78"/>
      <c r="J378" s="5"/>
      <c r="K378" s="6"/>
      <c r="L378" s="6"/>
      <c r="M378" s="6"/>
      <c r="N378" s="6"/>
      <c r="O378" s="6"/>
      <c r="P378" s="6"/>
      <c r="Q378" s="6"/>
      <c r="R378" s="6"/>
      <c r="S378" s="6"/>
      <c r="T378" s="6"/>
      <c r="U378" s="6"/>
      <c r="V378" s="6"/>
      <c r="W378" s="6"/>
      <c r="X378" s="6"/>
      <c r="Y378" s="6"/>
      <c r="Z378" s="6"/>
    </row>
    <row r="379" ht="45.0" customHeight="1">
      <c r="A379" s="104"/>
      <c r="B379" s="106"/>
      <c r="C379" s="134" t="s">
        <v>4288</v>
      </c>
      <c r="D379" s="108">
        <v>0.0</v>
      </c>
      <c r="E379" s="113" t="s">
        <v>1053</v>
      </c>
      <c r="F379" s="108"/>
      <c r="G379" s="108"/>
      <c r="H379" s="78"/>
      <c r="I379" s="78"/>
      <c r="J379" s="5"/>
      <c r="K379" s="6"/>
      <c r="L379" s="6"/>
      <c r="M379" s="6"/>
      <c r="N379" s="6"/>
      <c r="O379" s="6"/>
      <c r="P379" s="6"/>
      <c r="Q379" s="6"/>
      <c r="R379" s="6"/>
      <c r="S379" s="6"/>
      <c r="T379" s="6"/>
      <c r="U379" s="6"/>
      <c r="V379" s="6"/>
      <c r="W379" s="6"/>
      <c r="X379" s="6"/>
      <c r="Y379" s="6"/>
      <c r="Z379" s="6"/>
    </row>
    <row r="380" ht="30.0" customHeight="1">
      <c r="A380" s="104"/>
      <c r="B380" s="106"/>
      <c r="C380" s="110" t="s">
        <v>1552</v>
      </c>
      <c r="D380" s="108">
        <v>1.0</v>
      </c>
      <c r="E380" s="113" t="s">
        <v>1053</v>
      </c>
      <c r="F380" s="108"/>
      <c r="G380" s="108" t="s">
        <v>4290</v>
      </c>
      <c r="H380" s="78"/>
      <c r="I380" s="78"/>
      <c r="J380" s="5"/>
      <c r="K380" s="6"/>
      <c r="L380" s="6"/>
      <c r="M380" s="6"/>
      <c r="N380" s="6"/>
      <c r="O380" s="6"/>
      <c r="P380" s="6"/>
      <c r="Q380" s="6"/>
      <c r="R380" s="6"/>
      <c r="S380" s="6"/>
      <c r="T380" s="6"/>
      <c r="U380" s="6"/>
      <c r="V380" s="6"/>
      <c r="W380" s="6"/>
      <c r="X380" s="6"/>
      <c r="Y380" s="6"/>
      <c r="Z380" s="6"/>
    </row>
    <row r="381" ht="47.25" customHeight="1">
      <c r="A381" s="104" t="s">
        <v>1553</v>
      </c>
      <c r="B381" s="106" t="s">
        <v>1554</v>
      </c>
      <c r="C381" s="216" t="s">
        <v>3296</v>
      </c>
      <c r="D381" s="108">
        <v>1.0</v>
      </c>
      <c r="E381" s="113" t="s">
        <v>331</v>
      </c>
      <c r="F381" s="108"/>
      <c r="G381" s="108" t="s">
        <v>3921</v>
      </c>
      <c r="H381" s="78"/>
      <c r="I381" s="78"/>
      <c r="J381" s="5"/>
      <c r="K381" s="6"/>
      <c r="L381" s="6"/>
      <c r="M381" s="6"/>
      <c r="N381" s="6"/>
      <c r="O381" s="6"/>
      <c r="P381" s="6"/>
      <c r="Q381" s="6"/>
      <c r="R381" s="6"/>
      <c r="S381" s="6"/>
      <c r="T381" s="6"/>
      <c r="U381" s="6"/>
      <c r="V381" s="6"/>
      <c r="W381" s="6"/>
      <c r="X381" s="6"/>
      <c r="Y381" s="6"/>
      <c r="Z381" s="6"/>
    </row>
    <row r="382" ht="39.75" customHeight="1">
      <c r="A382" s="96" t="s">
        <v>1557</v>
      </c>
      <c r="B382" s="103" t="s">
        <v>1558</v>
      </c>
      <c r="C382" s="3"/>
      <c r="D382" s="3"/>
      <c r="E382" s="3"/>
      <c r="F382" s="3"/>
      <c r="G382" s="4"/>
      <c r="H382" s="78">
        <f>SUM(D383:D392)</f>
        <v>9</v>
      </c>
      <c r="I382" s="78">
        <f>COUNT(D383:D392)*2</f>
        <v>20</v>
      </c>
      <c r="J382" s="5"/>
      <c r="K382" s="6"/>
      <c r="L382" s="6"/>
      <c r="M382" s="6"/>
      <c r="N382" s="6"/>
      <c r="O382" s="6"/>
      <c r="P382" s="6"/>
      <c r="Q382" s="6"/>
      <c r="R382" s="6"/>
      <c r="S382" s="6"/>
      <c r="T382" s="6"/>
      <c r="U382" s="6"/>
      <c r="V382" s="6"/>
      <c r="W382" s="6"/>
      <c r="X382" s="6"/>
      <c r="Y382" s="6"/>
      <c r="Z382" s="6"/>
    </row>
    <row r="383" ht="31.5" customHeight="1">
      <c r="A383" s="104" t="s">
        <v>1561</v>
      </c>
      <c r="B383" s="106" t="s">
        <v>1562</v>
      </c>
      <c r="C383" s="115" t="s">
        <v>3298</v>
      </c>
      <c r="D383" s="108">
        <v>1.0</v>
      </c>
      <c r="E383" s="113" t="s">
        <v>158</v>
      </c>
      <c r="F383" s="108"/>
      <c r="G383" s="108" t="s">
        <v>2760</v>
      </c>
      <c r="H383" s="78"/>
      <c r="I383" s="78"/>
      <c r="J383" s="5"/>
      <c r="K383" s="6"/>
      <c r="L383" s="6"/>
      <c r="M383" s="6"/>
      <c r="N383" s="6"/>
      <c r="O383" s="6"/>
      <c r="P383" s="6"/>
      <c r="Q383" s="6"/>
      <c r="R383" s="6"/>
      <c r="S383" s="6"/>
      <c r="T383" s="6"/>
      <c r="U383" s="6"/>
      <c r="V383" s="6"/>
      <c r="W383" s="6"/>
      <c r="X383" s="6"/>
      <c r="Y383" s="6"/>
      <c r="Z383" s="6"/>
    </row>
    <row r="384" ht="45.0" customHeight="1">
      <c r="A384" s="104"/>
      <c r="B384" s="106"/>
      <c r="C384" s="155" t="s">
        <v>1685</v>
      </c>
      <c r="D384" s="108">
        <v>2.0</v>
      </c>
      <c r="E384" s="113" t="s">
        <v>158</v>
      </c>
      <c r="F384" s="108"/>
      <c r="G384" s="108"/>
      <c r="H384" s="78"/>
      <c r="I384" s="78"/>
      <c r="J384" s="5"/>
      <c r="K384" s="6"/>
      <c r="L384" s="6"/>
      <c r="M384" s="6"/>
      <c r="N384" s="6"/>
      <c r="O384" s="6"/>
      <c r="P384" s="6"/>
      <c r="Q384" s="6"/>
      <c r="R384" s="6"/>
      <c r="S384" s="6"/>
      <c r="T384" s="6"/>
      <c r="U384" s="6"/>
      <c r="V384" s="6"/>
      <c r="W384" s="6"/>
      <c r="X384" s="6"/>
      <c r="Y384" s="6"/>
      <c r="Z384" s="6"/>
    </row>
    <row r="385" ht="30.0" customHeight="1">
      <c r="A385" s="104"/>
      <c r="B385" s="106"/>
      <c r="C385" s="155" t="s">
        <v>1686</v>
      </c>
      <c r="D385" s="108">
        <v>1.0</v>
      </c>
      <c r="E385" s="113" t="s">
        <v>495</v>
      </c>
      <c r="F385" s="108"/>
      <c r="G385" s="108" t="s">
        <v>4298</v>
      </c>
      <c r="H385" s="78"/>
      <c r="I385" s="78"/>
      <c r="J385" s="5"/>
      <c r="K385" s="6"/>
      <c r="L385" s="6"/>
      <c r="M385" s="6"/>
      <c r="N385" s="6"/>
      <c r="O385" s="6"/>
      <c r="P385" s="6"/>
      <c r="Q385" s="6"/>
      <c r="R385" s="6"/>
      <c r="S385" s="6"/>
      <c r="T385" s="6"/>
      <c r="U385" s="6"/>
      <c r="V385" s="6"/>
      <c r="W385" s="6"/>
      <c r="X385" s="6"/>
      <c r="Y385" s="6"/>
      <c r="Z385" s="6"/>
    </row>
    <row r="386" ht="45.0" customHeight="1">
      <c r="A386" s="104"/>
      <c r="B386" s="106"/>
      <c r="C386" s="178" t="s">
        <v>1689</v>
      </c>
      <c r="D386" s="108">
        <v>0.0</v>
      </c>
      <c r="E386" s="113" t="s">
        <v>158</v>
      </c>
      <c r="F386" s="108"/>
      <c r="G386" s="108"/>
      <c r="H386" s="78"/>
      <c r="I386" s="78"/>
      <c r="J386" s="5"/>
      <c r="K386" s="6"/>
      <c r="L386" s="6"/>
      <c r="M386" s="6"/>
      <c r="N386" s="6"/>
      <c r="O386" s="6"/>
      <c r="P386" s="6"/>
      <c r="Q386" s="6"/>
      <c r="R386" s="6"/>
      <c r="S386" s="6"/>
      <c r="T386" s="6"/>
      <c r="U386" s="6"/>
      <c r="V386" s="6"/>
      <c r="W386" s="6"/>
      <c r="X386" s="6"/>
      <c r="Y386" s="6"/>
      <c r="Z386" s="6"/>
    </row>
    <row r="387" ht="47.25" customHeight="1">
      <c r="A387" s="104" t="s">
        <v>1563</v>
      </c>
      <c r="B387" s="106" t="s">
        <v>1564</v>
      </c>
      <c r="C387" s="115" t="s">
        <v>1695</v>
      </c>
      <c r="D387" s="108">
        <v>2.0</v>
      </c>
      <c r="E387" s="113" t="s">
        <v>1698</v>
      </c>
      <c r="F387" s="115" t="s">
        <v>1699</v>
      </c>
      <c r="G387" s="108"/>
      <c r="H387" s="78"/>
      <c r="I387" s="78"/>
      <c r="J387" s="5"/>
      <c r="K387" s="6"/>
      <c r="L387" s="6"/>
      <c r="M387" s="6"/>
      <c r="N387" s="6"/>
      <c r="O387" s="6"/>
      <c r="P387" s="6"/>
      <c r="Q387" s="6"/>
      <c r="R387" s="6"/>
      <c r="S387" s="6"/>
      <c r="T387" s="6"/>
      <c r="U387" s="6"/>
      <c r="V387" s="6"/>
      <c r="W387" s="6"/>
      <c r="X387" s="6"/>
      <c r="Y387" s="6"/>
      <c r="Z387" s="6"/>
    </row>
    <row r="388" ht="75.0" customHeight="1">
      <c r="A388" s="104"/>
      <c r="B388" s="106"/>
      <c r="C388" s="134" t="s">
        <v>1702</v>
      </c>
      <c r="D388" s="108">
        <v>1.0</v>
      </c>
      <c r="E388" s="113" t="s">
        <v>1053</v>
      </c>
      <c r="F388" s="134"/>
      <c r="G388" s="108"/>
      <c r="H388" s="78"/>
      <c r="I388" s="78"/>
      <c r="J388" s="5"/>
      <c r="K388" s="6"/>
      <c r="L388" s="6"/>
      <c r="M388" s="6"/>
      <c r="N388" s="6"/>
      <c r="O388" s="6"/>
      <c r="P388" s="6"/>
      <c r="Q388" s="6"/>
      <c r="R388" s="6"/>
      <c r="S388" s="6"/>
      <c r="T388" s="6"/>
      <c r="U388" s="6"/>
      <c r="V388" s="6"/>
      <c r="W388" s="6"/>
      <c r="X388" s="6"/>
      <c r="Y388" s="6"/>
      <c r="Z388" s="6"/>
    </row>
    <row r="389" ht="45.0" customHeight="1">
      <c r="A389" s="104"/>
      <c r="B389" s="106"/>
      <c r="C389" s="115" t="s">
        <v>1703</v>
      </c>
      <c r="D389" s="108">
        <v>1.0</v>
      </c>
      <c r="E389" s="113" t="s">
        <v>158</v>
      </c>
      <c r="F389" s="115"/>
      <c r="G389" s="108" t="s">
        <v>4302</v>
      </c>
      <c r="H389" s="78"/>
      <c r="I389" s="78"/>
      <c r="J389" s="5"/>
      <c r="K389" s="6"/>
      <c r="L389" s="6"/>
      <c r="M389" s="6"/>
      <c r="N389" s="6"/>
      <c r="O389" s="6"/>
      <c r="P389" s="6"/>
      <c r="Q389" s="6"/>
      <c r="R389" s="6"/>
      <c r="S389" s="6"/>
      <c r="T389" s="6"/>
      <c r="U389" s="6"/>
      <c r="V389" s="6"/>
      <c r="W389" s="6"/>
      <c r="X389" s="6"/>
      <c r="Y389" s="6"/>
      <c r="Z389" s="6"/>
    </row>
    <row r="390" ht="47.25" customHeight="1">
      <c r="A390" s="104" t="s">
        <v>1565</v>
      </c>
      <c r="B390" s="106" t="s">
        <v>1566</v>
      </c>
      <c r="C390" s="193" t="s">
        <v>4306</v>
      </c>
      <c r="D390" s="108">
        <v>0.0</v>
      </c>
      <c r="E390" s="113" t="s">
        <v>1520</v>
      </c>
      <c r="F390" s="108"/>
      <c r="G390" s="108"/>
      <c r="H390" s="78"/>
      <c r="I390" s="78"/>
      <c r="J390" s="5"/>
      <c r="K390" s="6"/>
      <c r="L390" s="6"/>
      <c r="M390" s="6"/>
      <c r="N390" s="6"/>
      <c r="O390" s="6"/>
      <c r="P390" s="6"/>
      <c r="Q390" s="6"/>
      <c r="R390" s="6"/>
      <c r="S390" s="6"/>
      <c r="T390" s="6"/>
      <c r="U390" s="6"/>
      <c r="V390" s="6"/>
      <c r="W390" s="6"/>
      <c r="X390" s="6"/>
      <c r="Y390" s="6"/>
      <c r="Z390" s="6"/>
    </row>
    <row r="391" ht="60.0" customHeight="1">
      <c r="A391" s="104"/>
      <c r="B391" s="106"/>
      <c r="C391" s="134" t="s">
        <v>3303</v>
      </c>
      <c r="D391" s="108">
        <v>0.0</v>
      </c>
      <c r="E391" s="113" t="s">
        <v>1062</v>
      </c>
      <c r="F391" s="108"/>
      <c r="G391" s="108"/>
      <c r="H391" s="78"/>
      <c r="I391" s="78"/>
      <c r="J391" s="5"/>
      <c r="K391" s="6"/>
      <c r="L391" s="6"/>
      <c r="M391" s="6"/>
      <c r="N391" s="6"/>
      <c r="O391" s="6"/>
      <c r="P391" s="6"/>
      <c r="Q391" s="6"/>
      <c r="R391" s="6"/>
      <c r="S391" s="6"/>
      <c r="T391" s="6"/>
      <c r="U391" s="6"/>
      <c r="V391" s="6"/>
      <c r="W391" s="6"/>
      <c r="X391" s="6"/>
      <c r="Y391" s="6"/>
      <c r="Z391" s="6"/>
    </row>
    <row r="392" ht="45.0" customHeight="1">
      <c r="A392" s="104"/>
      <c r="B392" s="106"/>
      <c r="C392" s="134" t="s">
        <v>3305</v>
      </c>
      <c r="D392" s="108">
        <v>1.0</v>
      </c>
      <c r="E392" s="113" t="s">
        <v>495</v>
      </c>
      <c r="F392" s="108"/>
      <c r="G392" s="108"/>
      <c r="H392" s="78"/>
      <c r="I392" s="78"/>
      <c r="J392" s="5"/>
      <c r="K392" s="6"/>
      <c r="L392" s="6"/>
      <c r="M392" s="6"/>
      <c r="N392" s="6"/>
      <c r="O392" s="6"/>
      <c r="P392" s="6"/>
      <c r="Q392" s="6"/>
      <c r="R392" s="6"/>
      <c r="S392" s="6"/>
      <c r="T392" s="6"/>
      <c r="U392" s="6"/>
      <c r="V392" s="6"/>
      <c r="W392" s="6"/>
      <c r="X392" s="6"/>
      <c r="Y392" s="6"/>
      <c r="Z392" s="6"/>
    </row>
    <row r="393" ht="63.0" hidden="1" customHeight="1">
      <c r="A393" s="120" t="s">
        <v>1568</v>
      </c>
      <c r="B393" s="106" t="s">
        <v>1570</v>
      </c>
      <c r="C393" s="108"/>
      <c r="D393" s="108"/>
      <c r="E393" s="113"/>
      <c r="F393" s="108"/>
      <c r="G393" s="108"/>
      <c r="H393" s="78"/>
      <c r="I393" s="78"/>
      <c r="J393" s="5"/>
      <c r="K393" s="6"/>
      <c r="L393" s="6"/>
      <c r="M393" s="6"/>
      <c r="N393" s="6"/>
      <c r="O393" s="6"/>
      <c r="P393" s="6"/>
      <c r="Q393" s="6"/>
      <c r="R393" s="6"/>
      <c r="S393" s="6"/>
      <c r="T393" s="6"/>
      <c r="U393" s="6"/>
      <c r="V393" s="6"/>
      <c r="W393" s="6"/>
      <c r="X393" s="6"/>
      <c r="Y393" s="6"/>
      <c r="Z393" s="6"/>
    </row>
    <row r="394" ht="39.75" hidden="1" customHeight="1">
      <c r="A394" s="217" t="s">
        <v>1572</v>
      </c>
      <c r="B394" s="99" t="s">
        <v>1574</v>
      </c>
      <c r="C394" s="3"/>
      <c r="D394" s="3"/>
      <c r="E394" s="3"/>
      <c r="F394" s="3"/>
      <c r="G394" s="4"/>
      <c r="H394" s="78"/>
      <c r="I394" s="78"/>
      <c r="J394" s="5"/>
      <c r="K394" s="6"/>
      <c r="L394" s="6"/>
      <c r="M394" s="6"/>
      <c r="N394" s="6"/>
      <c r="O394" s="6"/>
      <c r="P394" s="6"/>
      <c r="Q394" s="6"/>
      <c r="R394" s="6"/>
      <c r="S394" s="6"/>
      <c r="T394" s="6"/>
      <c r="U394" s="6"/>
      <c r="V394" s="6"/>
      <c r="W394" s="6"/>
      <c r="X394" s="6"/>
      <c r="Y394" s="6"/>
      <c r="Z394" s="6"/>
    </row>
    <row r="395" ht="75.0" hidden="1" customHeight="1">
      <c r="A395" s="120" t="s">
        <v>1581</v>
      </c>
      <c r="B395" s="110" t="s">
        <v>1582</v>
      </c>
      <c r="C395" s="108"/>
      <c r="D395" s="108"/>
      <c r="E395" s="113"/>
      <c r="F395" s="108"/>
      <c r="G395" s="108"/>
      <c r="H395" s="78"/>
      <c r="I395" s="78"/>
      <c r="J395" s="5"/>
      <c r="K395" s="6"/>
      <c r="L395" s="6"/>
      <c r="M395" s="6"/>
      <c r="N395" s="6"/>
      <c r="O395" s="6"/>
      <c r="P395" s="6"/>
      <c r="Q395" s="6"/>
      <c r="R395" s="6"/>
      <c r="S395" s="6"/>
      <c r="T395" s="6"/>
      <c r="U395" s="6"/>
      <c r="V395" s="6"/>
      <c r="W395" s="6"/>
      <c r="X395" s="6"/>
      <c r="Y395" s="6"/>
      <c r="Z395" s="6"/>
    </row>
    <row r="396" ht="45.0" hidden="1" customHeight="1">
      <c r="A396" s="120" t="s">
        <v>1583</v>
      </c>
      <c r="B396" s="110" t="s">
        <v>1584</v>
      </c>
      <c r="C396" s="108"/>
      <c r="D396" s="108"/>
      <c r="E396" s="113"/>
      <c r="F396" s="108"/>
      <c r="G396" s="108"/>
      <c r="H396" s="78"/>
      <c r="I396" s="78"/>
      <c r="J396" s="5"/>
      <c r="K396" s="6"/>
      <c r="L396" s="6"/>
      <c r="M396" s="6"/>
      <c r="N396" s="6"/>
      <c r="O396" s="6"/>
      <c r="P396" s="6"/>
      <c r="Q396" s="6"/>
      <c r="R396" s="6"/>
      <c r="S396" s="6"/>
      <c r="T396" s="6"/>
      <c r="U396" s="6"/>
      <c r="V396" s="6"/>
      <c r="W396" s="6"/>
      <c r="X396" s="6"/>
      <c r="Y396" s="6"/>
      <c r="Z396" s="6"/>
    </row>
    <row r="397" ht="94.5" hidden="1" customHeight="1">
      <c r="A397" s="120" t="s">
        <v>1587</v>
      </c>
      <c r="B397" s="122" t="s">
        <v>1690</v>
      </c>
      <c r="C397" s="108"/>
      <c r="D397" s="108"/>
      <c r="E397" s="113"/>
      <c r="F397" s="108"/>
      <c r="G397" s="108"/>
      <c r="H397" s="78"/>
      <c r="I397" s="78"/>
      <c r="J397" s="5"/>
      <c r="K397" s="6"/>
      <c r="L397" s="6"/>
      <c r="M397" s="6"/>
      <c r="N397" s="6"/>
      <c r="O397" s="6"/>
      <c r="P397" s="6"/>
      <c r="Q397" s="6"/>
      <c r="R397" s="6"/>
      <c r="S397" s="6"/>
      <c r="T397" s="6"/>
      <c r="U397" s="6"/>
      <c r="V397" s="6"/>
      <c r="W397" s="6"/>
      <c r="X397" s="6"/>
      <c r="Y397" s="6"/>
      <c r="Z397" s="6"/>
    </row>
    <row r="398" ht="39.75" customHeight="1">
      <c r="A398" s="96" t="s">
        <v>1590</v>
      </c>
      <c r="B398" s="103" t="s">
        <v>1592</v>
      </c>
      <c r="C398" s="3"/>
      <c r="D398" s="3"/>
      <c r="E398" s="3"/>
      <c r="F398" s="3"/>
      <c r="G398" s="4"/>
      <c r="H398" s="78">
        <f>SUM(D401:D402)</f>
        <v>0</v>
      </c>
      <c r="I398" s="78">
        <f>COUNT(D401:D402)*2</f>
        <v>4</v>
      </c>
      <c r="J398" s="5"/>
      <c r="K398" s="6"/>
      <c r="L398" s="6"/>
      <c r="M398" s="6"/>
      <c r="N398" s="6"/>
      <c r="O398" s="6"/>
      <c r="P398" s="6"/>
      <c r="Q398" s="6"/>
      <c r="R398" s="6"/>
      <c r="S398" s="6"/>
      <c r="T398" s="6"/>
      <c r="U398" s="6"/>
      <c r="V398" s="6"/>
      <c r="W398" s="6"/>
      <c r="X398" s="6"/>
      <c r="Y398" s="6"/>
      <c r="Z398" s="6"/>
    </row>
    <row r="399" ht="47.25" hidden="1" customHeight="1">
      <c r="A399" s="120" t="s">
        <v>1597</v>
      </c>
      <c r="B399" s="106" t="s">
        <v>1598</v>
      </c>
      <c r="C399" s="108"/>
      <c r="D399" s="108"/>
      <c r="E399" s="113"/>
      <c r="F399" s="108"/>
      <c r="G399" s="108"/>
      <c r="H399" s="78"/>
      <c r="I399" s="78"/>
      <c r="J399" s="5"/>
      <c r="K399" s="6"/>
      <c r="L399" s="6"/>
      <c r="M399" s="6"/>
      <c r="N399" s="6"/>
      <c r="O399" s="6"/>
      <c r="P399" s="6"/>
      <c r="Q399" s="6"/>
      <c r="R399" s="6"/>
      <c r="S399" s="6"/>
      <c r="T399" s="6"/>
      <c r="U399" s="6"/>
      <c r="V399" s="6"/>
      <c r="W399" s="6"/>
      <c r="X399" s="6"/>
      <c r="Y399" s="6"/>
      <c r="Z399" s="6"/>
    </row>
    <row r="400" ht="31.5" hidden="1" customHeight="1">
      <c r="A400" s="120" t="s">
        <v>1600</v>
      </c>
      <c r="B400" s="106" t="s">
        <v>1601</v>
      </c>
      <c r="C400" s="108"/>
      <c r="D400" s="108"/>
      <c r="E400" s="113"/>
      <c r="F400" s="108"/>
      <c r="G400" s="108"/>
      <c r="H400" s="78"/>
      <c r="I400" s="78"/>
      <c r="J400" s="5"/>
      <c r="K400" s="6"/>
      <c r="L400" s="6"/>
      <c r="M400" s="6"/>
      <c r="N400" s="6"/>
      <c r="O400" s="6"/>
      <c r="P400" s="6"/>
      <c r="Q400" s="6"/>
      <c r="R400" s="6"/>
      <c r="S400" s="6"/>
      <c r="T400" s="6"/>
      <c r="U400" s="6"/>
      <c r="V400" s="6"/>
      <c r="W400" s="6"/>
      <c r="X400" s="6"/>
      <c r="Y400" s="6"/>
      <c r="Z400" s="6"/>
    </row>
    <row r="401" ht="31.5" customHeight="1">
      <c r="A401" s="104" t="s">
        <v>1603</v>
      </c>
      <c r="B401" s="106" t="s">
        <v>1604</v>
      </c>
      <c r="C401" s="115" t="s">
        <v>1605</v>
      </c>
      <c r="D401" s="108">
        <v>0.0</v>
      </c>
      <c r="E401" s="18" t="s">
        <v>158</v>
      </c>
      <c r="F401" s="108"/>
      <c r="G401" s="108"/>
      <c r="H401" s="78"/>
      <c r="I401" s="78"/>
      <c r="J401" s="5"/>
      <c r="K401" s="6"/>
      <c r="L401" s="6"/>
      <c r="M401" s="6"/>
      <c r="N401" s="6"/>
      <c r="O401" s="6"/>
      <c r="P401" s="6"/>
      <c r="Q401" s="6"/>
      <c r="R401" s="6"/>
      <c r="S401" s="6"/>
      <c r="T401" s="6"/>
      <c r="U401" s="6"/>
      <c r="V401" s="6"/>
      <c r="W401" s="6"/>
      <c r="X401" s="6"/>
      <c r="Y401" s="6"/>
      <c r="Z401" s="6"/>
    </row>
    <row r="402" ht="30.0" customHeight="1">
      <c r="A402" s="104"/>
      <c r="B402" s="106"/>
      <c r="C402" s="115" t="s">
        <v>1607</v>
      </c>
      <c r="D402" s="108">
        <v>0.0</v>
      </c>
      <c r="E402" s="113" t="s">
        <v>158</v>
      </c>
      <c r="F402" s="108"/>
      <c r="G402" s="108"/>
      <c r="H402" s="78"/>
      <c r="I402" s="78"/>
      <c r="J402" s="5"/>
      <c r="K402" s="6"/>
      <c r="L402" s="6"/>
      <c r="M402" s="6"/>
      <c r="N402" s="6"/>
      <c r="O402" s="6"/>
      <c r="P402" s="6"/>
      <c r="Q402" s="6"/>
      <c r="R402" s="6"/>
      <c r="S402" s="6"/>
      <c r="T402" s="6"/>
      <c r="U402" s="6"/>
      <c r="V402" s="6"/>
      <c r="W402" s="6"/>
      <c r="X402" s="6"/>
      <c r="Y402" s="6"/>
      <c r="Z402" s="6"/>
    </row>
    <row r="403" ht="78.75" hidden="1" customHeight="1">
      <c r="A403" s="120" t="s">
        <v>1609</v>
      </c>
      <c r="B403" s="150" t="s">
        <v>1611</v>
      </c>
      <c r="C403" s="108"/>
      <c r="D403" s="108"/>
      <c r="E403" s="113"/>
      <c r="F403" s="108"/>
      <c r="G403" s="108"/>
      <c r="H403" s="78"/>
      <c r="I403" s="78"/>
      <c r="J403" s="5"/>
      <c r="K403" s="6"/>
      <c r="L403" s="6"/>
      <c r="M403" s="6"/>
      <c r="N403" s="6"/>
      <c r="O403" s="6"/>
      <c r="P403" s="6"/>
      <c r="Q403" s="6"/>
      <c r="R403" s="6"/>
      <c r="S403" s="6"/>
      <c r="T403" s="6"/>
      <c r="U403" s="6"/>
      <c r="V403" s="6"/>
      <c r="W403" s="6"/>
      <c r="X403" s="6"/>
      <c r="Y403" s="6"/>
      <c r="Z403" s="6"/>
    </row>
    <row r="404" ht="31.5" hidden="1" customHeight="1">
      <c r="A404" s="120" t="s">
        <v>1612</v>
      </c>
      <c r="B404" s="106" t="s">
        <v>1613</v>
      </c>
      <c r="C404" s="108"/>
      <c r="D404" s="108"/>
      <c r="E404" s="113"/>
      <c r="F404" s="108"/>
      <c r="G404" s="108"/>
      <c r="H404" s="78"/>
      <c r="I404" s="78"/>
      <c r="J404" s="5"/>
      <c r="K404" s="6"/>
      <c r="L404" s="6"/>
      <c r="M404" s="6"/>
      <c r="N404" s="6"/>
      <c r="O404" s="6"/>
      <c r="P404" s="6"/>
      <c r="Q404" s="6"/>
      <c r="R404" s="6"/>
      <c r="S404" s="6"/>
      <c r="T404" s="6"/>
      <c r="U404" s="6"/>
      <c r="V404" s="6"/>
      <c r="W404" s="6"/>
      <c r="X404" s="6"/>
      <c r="Y404" s="6"/>
      <c r="Z404" s="6"/>
    </row>
    <row r="405" ht="39.75" customHeight="1">
      <c r="A405" s="96" t="s">
        <v>1614</v>
      </c>
      <c r="B405" s="99" t="s">
        <v>1615</v>
      </c>
      <c r="C405" s="3"/>
      <c r="D405" s="3"/>
      <c r="E405" s="3"/>
      <c r="F405" s="3"/>
      <c r="G405" s="4"/>
      <c r="H405" s="78">
        <f>SUM(D406:D408)</f>
        <v>1</v>
      </c>
      <c r="I405" s="78">
        <f>COUNT(D406:D408)*2</f>
        <v>4</v>
      </c>
      <c r="J405" s="5"/>
      <c r="K405" s="6"/>
      <c r="L405" s="6"/>
      <c r="M405" s="6"/>
      <c r="N405" s="6"/>
      <c r="O405" s="6"/>
      <c r="P405" s="6"/>
      <c r="Q405" s="6"/>
      <c r="R405" s="6"/>
      <c r="S405" s="6"/>
      <c r="T405" s="6"/>
      <c r="U405" s="6"/>
      <c r="V405" s="6"/>
      <c r="W405" s="6"/>
      <c r="X405" s="6"/>
      <c r="Y405" s="6"/>
      <c r="Z405" s="6"/>
    </row>
    <row r="406" ht="47.25" customHeight="1">
      <c r="A406" s="104" t="s">
        <v>1625</v>
      </c>
      <c r="B406" s="122" t="s">
        <v>1626</v>
      </c>
      <c r="C406" s="115" t="s">
        <v>1627</v>
      </c>
      <c r="D406" s="108">
        <v>1.0</v>
      </c>
      <c r="E406" s="113" t="s">
        <v>331</v>
      </c>
      <c r="F406" s="108"/>
      <c r="G406" s="108" t="s">
        <v>4329</v>
      </c>
      <c r="H406" s="78"/>
      <c r="I406" s="78"/>
      <c r="J406" s="5"/>
      <c r="K406" s="6"/>
      <c r="L406" s="6"/>
      <c r="M406" s="6"/>
      <c r="N406" s="6"/>
      <c r="O406" s="6"/>
      <c r="P406" s="6"/>
      <c r="Q406" s="6"/>
      <c r="R406" s="6"/>
      <c r="S406" s="6"/>
      <c r="T406" s="6"/>
      <c r="U406" s="6"/>
      <c r="V406" s="6"/>
      <c r="W406" s="6"/>
      <c r="X406" s="6"/>
      <c r="Y406" s="6"/>
      <c r="Z406" s="6"/>
    </row>
    <row r="407" ht="47.25" hidden="1" customHeight="1">
      <c r="A407" s="120" t="s">
        <v>1632</v>
      </c>
      <c r="B407" s="122" t="s">
        <v>1633</v>
      </c>
      <c r="C407" s="108"/>
      <c r="D407" s="108"/>
      <c r="E407" s="113"/>
      <c r="F407" s="108"/>
      <c r="G407" s="108"/>
      <c r="H407" s="78"/>
      <c r="I407" s="78"/>
      <c r="J407" s="5"/>
      <c r="K407" s="6"/>
      <c r="L407" s="6"/>
      <c r="M407" s="6"/>
      <c r="N407" s="6"/>
      <c r="O407" s="6"/>
      <c r="P407" s="6"/>
      <c r="Q407" s="6"/>
      <c r="R407" s="6"/>
      <c r="S407" s="6"/>
      <c r="T407" s="6"/>
      <c r="U407" s="6"/>
      <c r="V407" s="6"/>
      <c r="W407" s="6"/>
      <c r="X407" s="6"/>
      <c r="Y407" s="6"/>
      <c r="Z407" s="6"/>
    </row>
    <row r="408" ht="47.25" customHeight="1">
      <c r="A408" s="104" t="s">
        <v>1638</v>
      </c>
      <c r="B408" s="122" t="s">
        <v>1641</v>
      </c>
      <c r="C408" s="134" t="s">
        <v>1738</v>
      </c>
      <c r="D408" s="108">
        <v>0.0</v>
      </c>
      <c r="E408" s="113" t="s">
        <v>158</v>
      </c>
      <c r="F408" s="108"/>
      <c r="G408" s="108"/>
      <c r="H408" s="78"/>
      <c r="I408" s="78"/>
      <c r="J408" s="5"/>
      <c r="K408" s="6"/>
      <c r="L408" s="6"/>
      <c r="M408" s="6"/>
      <c r="N408" s="6"/>
      <c r="O408" s="6"/>
      <c r="P408" s="6"/>
      <c r="Q408" s="6"/>
      <c r="R408" s="6"/>
      <c r="S408" s="6"/>
      <c r="T408" s="6"/>
      <c r="U408" s="6"/>
      <c r="V408" s="6"/>
      <c r="W408" s="6"/>
      <c r="X408" s="6"/>
      <c r="Y408" s="6"/>
      <c r="Z408" s="6"/>
    </row>
    <row r="409" ht="39.75" hidden="1" customHeight="1">
      <c r="A409" s="217" t="s">
        <v>1646</v>
      </c>
      <c r="B409" s="99" t="s">
        <v>1649</v>
      </c>
      <c r="C409" s="3"/>
      <c r="D409" s="3"/>
      <c r="E409" s="3"/>
      <c r="F409" s="3"/>
      <c r="G409" s="4"/>
      <c r="H409" s="78"/>
      <c r="I409" s="78"/>
      <c r="J409" s="5"/>
      <c r="K409" s="6"/>
      <c r="L409" s="6"/>
      <c r="M409" s="6"/>
      <c r="N409" s="6"/>
      <c r="O409" s="6"/>
      <c r="P409" s="6"/>
      <c r="Q409" s="6"/>
      <c r="R409" s="6"/>
      <c r="S409" s="6"/>
      <c r="T409" s="6"/>
      <c r="U409" s="6"/>
      <c r="V409" s="6"/>
      <c r="W409" s="6"/>
      <c r="X409" s="6"/>
      <c r="Y409" s="6"/>
      <c r="Z409" s="6"/>
    </row>
    <row r="410" ht="47.25" hidden="1" customHeight="1">
      <c r="A410" s="120" t="s">
        <v>1657</v>
      </c>
      <c r="B410" s="122" t="s">
        <v>1658</v>
      </c>
      <c r="C410" s="108"/>
      <c r="D410" s="108"/>
      <c r="E410" s="113"/>
      <c r="F410" s="108"/>
      <c r="G410" s="108"/>
      <c r="H410" s="78"/>
      <c r="I410" s="78"/>
      <c r="J410" s="5"/>
      <c r="K410" s="6"/>
      <c r="L410" s="6"/>
      <c r="M410" s="6"/>
      <c r="N410" s="6"/>
      <c r="O410" s="6"/>
      <c r="P410" s="6"/>
      <c r="Q410" s="6"/>
      <c r="R410" s="6"/>
      <c r="S410" s="6"/>
      <c r="T410" s="6"/>
      <c r="U410" s="6"/>
      <c r="V410" s="6"/>
      <c r="W410" s="6"/>
      <c r="X410" s="6"/>
      <c r="Y410" s="6"/>
      <c r="Z410" s="6"/>
    </row>
    <row r="411" ht="31.5" hidden="1" customHeight="1">
      <c r="A411" s="120" t="s">
        <v>1661</v>
      </c>
      <c r="B411" s="122" t="s">
        <v>1662</v>
      </c>
      <c r="C411" s="108"/>
      <c r="D411" s="108"/>
      <c r="E411" s="113"/>
      <c r="F411" s="108"/>
      <c r="G411" s="108"/>
      <c r="H411" s="78"/>
      <c r="I411" s="78"/>
      <c r="J411" s="5"/>
      <c r="K411" s="6"/>
      <c r="L411" s="6"/>
      <c r="M411" s="6"/>
      <c r="N411" s="6"/>
      <c r="O411" s="6"/>
      <c r="P411" s="6"/>
      <c r="Q411" s="6"/>
      <c r="R411" s="6"/>
      <c r="S411" s="6"/>
      <c r="T411" s="6"/>
      <c r="U411" s="6"/>
      <c r="V411" s="6"/>
      <c r="W411" s="6"/>
      <c r="X411" s="6"/>
      <c r="Y411" s="6"/>
      <c r="Z411" s="6"/>
    </row>
    <row r="412" ht="31.5" hidden="1" customHeight="1">
      <c r="A412" s="120" t="s">
        <v>1664</v>
      </c>
      <c r="B412" s="122" t="s">
        <v>1665</v>
      </c>
      <c r="C412" s="108"/>
      <c r="D412" s="108"/>
      <c r="E412" s="113"/>
      <c r="F412" s="108"/>
      <c r="G412" s="108"/>
      <c r="H412" s="78"/>
      <c r="I412" s="78"/>
      <c r="J412" s="5"/>
      <c r="K412" s="6"/>
      <c r="L412" s="6"/>
      <c r="M412" s="6"/>
      <c r="N412" s="6"/>
      <c r="O412" s="6"/>
      <c r="P412" s="6"/>
      <c r="Q412" s="6"/>
      <c r="R412" s="6"/>
      <c r="S412" s="6"/>
      <c r="T412" s="6"/>
      <c r="U412" s="6"/>
      <c r="V412" s="6"/>
      <c r="W412" s="6"/>
      <c r="X412" s="6"/>
      <c r="Y412" s="6"/>
      <c r="Z412" s="6"/>
    </row>
    <row r="413" ht="47.25" hidden="1" customHeight="1">
      <c r="A413" s="120" t="s">
        <v>1666</v>
      </c>
      <c r="B413" s="122" t="s">
        <v>1667</v>
      </c>
      <c r="C413" s="108"/>
      <c r="D413" s="108"/>
      <c r="E413" s="113"/>
      <c r="F413" s="108"/>
      <c r="G413" s="108"/>
      <c r="H413" s="78"/>
      <c r="I413" s="78"/>
      <c r="J413" s="5"/>
      <c r="K413" s="6"/>
      <c r="L413" s="6"/>
      <c r="M413" s="6"/>
      <c r="N413" s="6"/>
      <c r="O413" s="6"/>
      <c r="P413" s="6"/>
      <c r="Q413" s="6"/>
      <c r="R413" s="6"/>
      <c r="S413" s="6"/>
      <c r="T413" s="6"/>
      <c r="U413" s="6"/>
      <c r="V413" s="6"/>
      <c r="W413" s="6"/>
      <c r="X413" s="6"/>
      <c r="Y413" s="6"/>
      <c r="Z413" s="6"/>
    </row>
    <row r="414" ht="47.25" hidden="1" customHeight="1">
      <c r="A414" s="120" t="s">
        <v>1668</v>
      </c>
      <c r="B414" s="122" t="s">
        <v>1669</v>
      </c>
      <c r="C414" s="108"/>
      <c r="D414" s="108"/>
      <c r="E414" s="113"/>
      <c r="F414" s="108"/>
      <c r="G414" s="108"/>
      <c r="H414" s="78"/>
      <c r="I414" s="78"/>
      <c r="J414" s="5"/>
      <c r="K414" s="6"/>
      <c r="L414" s="6"/>
      <c r="M414" s="6"/>
      <c r="N414" s="6"/>
      <c r="O414" s="6"/>
      <c r="P414" s="6"/>
      <c r="Q414" s="6"/>
      <c r="R414" s="6"/>
      <c r="S414" s="6"/>
      <c r="T414" s="6"/>
      <c r="U414" s="6"/>
      <c r="V414" s="6"/>
      <c r="W414" s="6"/>
      <c r="X414" s="6"/>
      <c r="Y414" s="6"/>
      <c r="Z414" s="6"/>
    </row>
    <row r="415" ht="31.5" hidden="1" customHeight="1">
      <c r="A415" s="120" t="s">
        <v>1670</v>
      </c>
      <c r="B415" s="122" t="s">
        <v>1671</v>
      </c>
      <c r="C415" s="108"/>
      <c r="D415" s="108"/>
      <c r="E415" s="113"/>
      <c r="F415" s="108"/>
      <c r="G415" s="108"/>
      <c r="H415" s="78"/>
      <c r="I415" s="78"/>
      <c r="J415" s="5"/>
      <c r="K415" s="6"/>
      <c r="L415" s="6"/>
      <c r="M415" s="6"/>
      <c r="N415" s="6"/>
      <c r="O415" s="6"/>
      <c r="P415" s="6"/>
      <c r="Q415" s="6"/>
      <c r="R415" s="6"/>
      <c r="S415" s="6"/>
      <c r="T415" s="6"/>
      <c r="U415" s="6"/>
      <c r="V415" s="6"/>
      <c r="W415" s="6"/>
      <c r="X415" s="6"/>
      <c r="Y415" s="6"/>
      <c r="Z415" s="6"/>
    </row>
    <row r="416" ht="31.5" hidden="1" customHeight="1">
      <c r="A416" s="120" t="s">
        <v>1672</v>
      </c>
      <c r="B416" s="122" t="s">
        <v>1673</v>
      </c>
      <c r="C416" s="108"/>
      <c r="D416" s="108"/>
      <c r="E416" s="113"/>
      <c r="F416" s="108"/>
      <c r="G416" s="108"/>
      <c r="H416" s="78"/>
      <c r="I416" s="78"/>
      <c r="J416" s="5"/>
      <c r="K416" s="6"/>
      <c r="L416" s="6"/>
      <c r="M416" s="6"/>
      <c r="N416" s="6"/>
      <c r="O416" s="6"/>
      <c r="P416" s="6"/>
      <c r="Q416" s="6"/>
      <c r="R416" s="6"/>
      <c r="S416" s="6"/>
      <c r="T416" s="6"/>
      <c r="U416" s="6"/>
      <c r="V416" s="6"/>
      <c r="W416" s="6"/>
      <c r="X416" s="6"/>
      <c r="Y416" s="6"/>
      <c r="Z416" s="6"/>
    </row>
    <row r="417" ht="31.5" hidden="1" customHeight="1">
      <c r="A417" s="120" t="s">
        <v>1674</v>
      </c>
      <c r="B417" s="106" t="s">
        <v>1675</v>
      </c>
      <c r="C417" s="108"/>
      <c r="D417" s="108"/>
      <c r="E417" s="113"/>
      <c r="F417" s="108"/>
      <c r="G417" s="108"/>
      <c r="H417" s="78"/>
      <c r="I417" s="78"/>
      <c r="J417" s="5"/>
      <c r="K417" s="6"/>
      <c r="L417" s="6"/>
      <c r="M417" s="6"/>
      <c r="N417" s="6"/>
      <c r="O417" s="6"/>
      <c r="P417" s="6"/>
      <c r="Q417" s="6"/>
      <c r="R417" s="6"/>
      <c r="S417" s="6"/>
      <c r="T417" s="6"/>
      <c r="U417" s="6"/>
      <c r="V417" s="6"/>
      <c r="W417" s="6"/>
      <c r="X417" s="6"/>
      <c r="Y417" s="6"/>
      <c r="Z417" s="6"/>
    </row>
    <row r="418" ht="31.5" hidden="1" customHeight="1">
      <c r="A418" s="120" t="s">
        <v>1676</v>
      </c>
      <c r="B418" s="106" t="s">
        <v>1677</v>
      </c>
      <c r="C418" s="108"/>
      <c r="D418" s="108"/>
      <c r="E418" s="113"/>
      <c r="F418" s="108"/>
      <c r="G418" s="108"/>
      <c r="H418" s="78"/>
      <c r="I418" s="78"/>
      <c r="J418" s="5"/>
      <c r="K418" s="6"/>
      <c r="L418" s="6"/>
      <c r="M418" s="6"/>
      <c r="N418" s="6"/>
      <c r="O418" s="6"/>
      <c r="P418" s="6"/>
      <c r="Q418" s="6"/>
      <c r="R418" s="6"/>
      <c r="S418" s="6"/>
      <c r="T418" s="6"/>
      <c r="U418" s="6"/>
      <c r="V418" s="6"/>
      <c r="W418" s="6"/>
      <c r="X418" s="6"/>
      <c r="Y418" s="6"/>
      <c r="Z418" s="6"/>
    </row>
    <row r="419" ht="63.0" hidden="1" customHeight="1">
      <c r="A419" s="120" t="s">
        <v>1680</v>
      </c>
      <c r="B419" s="106" t="s">
        <v>1681</v>
      </c>
      <c r="C419" s="108"/>
      <c r="D419" s="108"/>
      <c r="E419" s="113"/>
      <c r="F419" s="108"/>
      <c r="G419" s="108"/>
      <c r="H419" s="78"/>
      <c r="I419" s="78"/>
      <c r="J419" s="5"/>
      <c r="K419" s="6"/>
      <c r="L419" s="6"/>
      <c r="M419" s="6"/>
      <c r="N419" s="6"/>
      <c r="O419" s="6"/>
      <c r="P419" s="6"/>
      <c r="Q419" s="6"/>
      <c r="R419" s="6"/>
      <c r="S419" s="6"/>
      <c r="T419" s="6"/>
      <c r="U419" s="6"/>
      <c r="V419" s="6"/>
      <c r="W419" s="6"/>
      <c r="X419" s="6"/>
      <c r="Y419" s="6"/>
      <c r="Z419" s="6"/>
    </row>
    <row r="420" ht="18.75" customHeight="1">
      <c r="A420" s="152" t="s">
        <v>1683</v>
      </c>
      <c r="B420" s="99" t="s">
        <v>1684</v>
      </c>
      <c r="C420" s="3"/>
      <c r="D420" s="3"/>
      <c r="E420" s="3"/>
      <c r="F420" s="3"/>
      <c r="G420" s="4"/>
      <c r="H420" s="78">
        <f>SUM(D422)</f>
        <v>2</v>
      </c>
      <c r="I420" s="78">
        <f>COUNT(D422)*2</f>
        <v>2</v>
      </c>
      <c r="J420" s="5"/>
      <c r="K420" s="6"/>
      <c r="L420" s="6"/>
      <c r="M420" s="6"/>
      <c r="N420" s="6"/>
      <c r="O420" s="6"/>
      <c r="P420" s="6"/>
      <c r="Q420" s="6"/>
      <c r="R420" s="6"/>
      <c r="S420" s="6"/>
      <c r="T420" s="6"/>
      <c r="U420" s="6"/>
      <c r="V420" s="6"/>
      <c r="W420" s="6"/>
      <c r="X420" s="6"/>
      <c r="Y420" s="6"/>
      <c r="Z420" s="6"/>
    </row>
    <row r="421" ht="47.25" hidden="1" customHeight="1">
      <c r="A421" s="120" t="s">
        <v>1687</v>
      </c>
      <c r="B421" s="122" t="s">
        <v>1688</v>
      </c>
      <c r="C421" s="108"/>
      <c r="D421" s="108"/>
      <c r="E421" s="113"/>
      <c r="F421" s="108"/>
      <c r="G421" s="108"/>
      <c r="H421" s="78"/>
      <c r="I421" s="78"/>
      <c r="J421" s="5"/>
      <c r="K421" s="6"/>
      <c r="L421" s="6"/>
      <c r="M421" s="6"/>
      <c r="N421" s="6"/>
      <c r="O421" s="6"/>
      <c r="P421" s="6"/>
      <c r="Q421" s="6"/>
      <c r="R421" s="6"/>
      <c r="S421" s="6"/>
      <c r="T421" s="6"/>
      <c r="U421" s="6"/>
      <c r="V421" s="6"/>
      <c r="W421" s="6"/>
      <c r="X421" s="6"/>
      <c r="Y421" s="6"/>
      <c r="Z421" s="6"/>
    </row>
    <row r="422" ht="47.25" customHeight="1">
      <c r="A422" s="104" t="s">
        <v>1691</v>
      </c>
      <c r="B422" s="122" t="s">
        <v>1693</v>
      </c>
      <c r="C422" s="134" t="s">
        <v>4342</v>
      </c>
      <c r="D422" s="108">
        <v>2.0</v>
      </c>
      <c r="E422" s="113" t="s">
        <v>158</v>
      </c>
      <c r="F422" s="108"/>
      <c r="G422" s="108"/>
      <c r="H422" s="78"/>
      <c r="I422" s="78"/>
      <c r="J422" s="5"/>
      <c r="K422" s="6"/>
      <c r="L422" s="6"/>
      <c r="M422" s="6"/>
      <c r="N422" s="6"/>
      <c r="O422" s="6"/>
      <c r="P422" s="6"/>
      <c r="Q422" s="6"/>
      <c r="R422" s="6"/>
      <c r="S422" s="6"/>
      <c r="T422" s="6"/>
      <c r="U422" s="6"/>
      <c r="V422" s="6"/>
      <c r="W422" s="6"/>
      <c r="X422" s="6"/>
      <c r="Y422" s="6"/>
      <c r="Z422" s="6"/>
    </row>
    <row r="423" ht="47.25" hidden="1" customHeight="1">
      <c r="A423" s="120" t="s">
        <v>1696</v>
      </c>
      <c r="B423" s="122" t="s">
        <v>1697</v>
      </c>
      <c r="C423" s="108"/>
      <c r="D423" s="108"/>
      <c r="E423" s="113"/>
      <c r="F423" s="108"/>
      <c r="G423" s="108"/>
      <c r="H423" s="78"/>
      <c r="I423" s="78"/>
      <c r="J423" s="5"/>
      <c r="K423" s="6"/>
      <c r="L423" s="6"/>
      <c r="M423" s="6"/>
      <c r="N423" s="6"/>
      <c r="O423" s="6"/>
      <c r="P423" s="6"/>
      <c r="Q423" s="6"/>
      <c r="R423" s="6"/>
      <c r="S423" s="6"/>
      <c r="T423" s="6"/>
      <c r="U423" s="6"/>
      <c r="V423" s="6"/>
      <c r="W423" s="6"/>
      <c r="X423" s="6"/>
      <c r="Y423" s="6"/>
      <c r="Z423" s="6"/>
    </row>
    <row r="424" ht="18.75" customHeight="1">
      <c r="A424" s="152" t="s">
        <v>1700</v>
      </c>
      <c r="B424" s="99" t="s">
        <v>1701</v>
      </c>
      <c r="C424" s="3"/>
      <c r="D424" s="3"/>
      <c r="E424" s="3"/>
      <c r="F424" s="3"/>
      <c r="G424" s="4"/>
      <c r="H424" s="78">
        <f>SUM(D425:D429)</f>
        <v>4</v>
      </c>
      <c r="I424" s="78">
        <f>COUNT(D425:D429)*2</f>
        <v>8</v>
      </c>
      <c r="J424" s="5"/>
      <c r="K424" s="6"/>
      <c r="L424" s="6"/>
      <c r="M424" s="6"/>
      <c r="N424" s="6"/>
      <c r="O424" s="6"/>
      <c r="P424" s="6"/>
      <c r="Q424" s="6"/>
      <c r="R424" s="6"/>
      <c r="S424" s="6"/>
      <c r="T424" s="6"/>
      <c r="U424" s="6"/>
      <c r="V424" s="6"/>
      <c r="W424" s="6"/>
      <c r="X424" s="6"/>
      <c r="Y424" s="6"/>
      <c r="Z424" s="6"/>
    </row>
    <row r="425" ht="31.5" customHeight="1">
      <c r="A425" s="104" t="s">
        <v>1705</v>
      </c>
      <c r="B425" s="122" t="s">
        <v>1707</v>
      </c>
      <c r="C425" s="134" t="s">
        <v>4348</v>
      </c>
      <c r="D425" s="108">
        <v>0.0</v>
      </c>
      <c r="E425" s="113" t="s">
        <v>1062</v>
      </c>
      <c r="F425" s="108"/>
      <c r="G425" s="108"/>
      <c r="H425" s="78"/>
      <c r="I425" s="78"/>
      <c r="J425" s="5"/>
      <c r="K425" s="6"/>
      <c r="L425" s="6"/>
      <c r="M425" s="6"/>
      <c r="N425" s="6"/>
      <c r="O425" s="6"/>
      <c r="P425" s="6"/>
      <c r="Q425" s="6"/>
      <c r="R425" s="6"/>
      <c r="S425" s="6"/>
      <c r="T425" s="6"/>
      <c r="U425" s="6"/>
      <c r="V425" s="6"/>
      <c r="W425" s="6"/>
      <c r="X425" s="6"/>
      <c r="Y425" s="6"/>
      <c r="Z425" s="6"/>
    </row>
    <row r="426" ht="30.0" customHeight="1">
      <c r="A426" s="104"/>
      <c r="B426" s="122"/>
      <c r="C426" s="134" t="s">
        <v>4351</v>
      </c>
      <c r="D426" s="108">
        <v>2.0</v>
      </c>
      <c r="E426" s="113" t="s">
        <v>1698</v>
      </c>
      <c r="F426" s="108"/>
      <c r="G426" s="108"/>
      <c r="H426" s="78"/>
      <c r="I426" s="78"/>
      <c r="J426" s="5"/>
      <c r="K426" s="6"/>
      <c r="L426" s="6"/>
      <c r="M426" s="6"/>
      <c r="N426" s="6"/>
      <c r="O426" s="6"/>
      <c r="P426" s="6"/>
      <c r="Q426" s="6"/>
      <c r="R426" s="6"/>
      <c r="S426" s="6"/>
      <c r="T426" s="6"/>
      <c r="U426" s="6"/>
      <c r="V426" s="6"/>
      <c r="W426" s="6"/>
      <c r="X426" s="6"/>
      <c r="Y426" s="6"/>
      <c r="Z426" s="6"/>
    </row>
    <row r="427" ht="47.25" customHeight="1">
      <c r="A427" s="104" t="s">
        <v>1709</v>
      </c>
      <c r="B427" s="122" t="s">
        <v>1711</v>
      </c>
      <c r="C427" s="178" t="s">
        <v>4353</v>
      </c>
      <c r="D427" s="108">
        <v>1.0</v>
      </c>
      <c r="E427" s="113" t="s">
        <v>1062</v>
      </c>
      <c r="F427" s="108"/>
      <c r="G427" s="108" t="s">
        <v>1608</v>
      </c>
      <c r="H427" s="78"/>
      <c r="I427" s="78"/>
      <c r="J427" s="5"/>
      <c r="K427" s="6"/>
      <c r="L427" s="6"/>
      <c r="M427" s="6"/>
      <c r="N427" s="6"/>
      <c r="O427" s="6"/>
      <c r="P427" s="6"/>
      <c r="Q427" s="6"/>
      <c r="R427" s="6"/>
      <c r="S427" s="6"/>
      <c r="T427" s="6"/>
      <c r="U427" s="6"/>
      <c r="V427" s="6"/>
      <c r="W427" s="6"/>
      <c r="X427" s="6"/>
      <c r="Y427" s="6"/>
      <c r="Z427" s="6"/>
    </row>
    <row r="428" ht="31.5" hidden="1" customHeight="1">
      <c r="A428" s="120" t="s">
        <v>1713</v>
      </c>
      <c r="B428" s="122" t="s">
        <v>1714</v>
      </c>
      <c r="C428" s="108"/>
      <c r="D428" s="108"/>
      <c r="E428" s="113"/>
      <c r="F428" s="108"/>
      <c r="G428" s="108"/>
      <c r="H428" s="78"/>
      <c r="I428" s="78"/>
      <c r="J428" s="5"/>
      <c r="K428" s="6"/>
      <c r="L428" s="6"/>
      <c r="M428" s="6"/>
      <c r="N428" s="6"/>
      <c r="O428" s="6"/>
      <c r="P428" s="6"/>
      <c r="Q428" s="6"/>
      <c r="R428" s="6"/>
      <c r="S428" s="6"/>
      <c r="T428" s="6"/>
      <c r="U428" s="6"/>
      <c r="V428" s="6"/>
      <c r="W428" s="6"/>
      <c r="X428" s="6"/>
      <c r="Y428" s="6"/>
      <c r="Z428" s="6"/>
    </row>
    <row r="429" ht="47.25" customHeight="1">
      <c r="A429" s="104" t="s">
        <v>1715</v>
      </c>
      <c r="B429" s="122" t="s">
        <v>1716</v>
      </c>
      <c r="C429" s="134" t="s">
        <v>4356</v>
      </c>
      <c r="D429" s="108">
        <v>1.0</v>
      </c>
      <c r="E429" s="113" t="s">
        <v>1062</v>
      </c>
      <c r="F429" s="108"/>
      <c r="G429" s="108" t="s">
        <v>4357</v>
      </c>
      <c r="H429" s="78"/>
      <c r="I429" s="78"/>
      <c r="J429" s="5"/>
      <c r="K429" s="6"/>
      <c r="L429" s="6"/>
      <c r="M429" s="6"/>
      <c r="N429" s="6"/>
      <c r="O429" s="6"/>
      <c r="P429" s="6"/>
      <c r="Q429" s="6"/>
      <c r="R429" s="6"/>
      <c r="S429" s="6"/>
      <c r="T429" s="6"/>
      <c r="U429" s="6"/>
      <c r="V429" s="6"/>
      <c r="W429" s="6"/>
      <c r="X429" s="6"/>
      <c r="Y429" s="6"/>
      <c r="Z429" s="6"/>
    </row>
    <row r="430" ht="18.75" customHeight="1">
      <c r="A430" s="152" t="s">
        <v>1717</v>
      </c>
      <c r="B430" s="103" t="s">
        <v>1719</v>
      </c>
      <c r="C430" s="3"/>
      <c r="D430" s="3"/>
      <c r="E430" s="3"/>
      <c r="F430" s="3"/>
      <c r="G430" s="4"/>
      <c r="H430" s="78">
        <f>SUM(D431:D434)</f>
        <v>5</v>
      </c>
      <c r="I430" s="78">
        <f>COUNT(D431:D434)*2</f>
        <v>8</v>
      </c>
      <c r="J430" s="5"/>
      <c r="K430" s="6"/>
      <c r="L430" s="6"/>
      <c r="M430" s="6"/>
      <c r="N430" s="6"/>
      <c r="O430" s="6"/>
      <c r="P430" s="6"/>
      <c r="Q430" s="6"/>
      <c r="R430" s="6"/>
      <c r="S430" s="6"/>
      <c r="T430" s="6"/>
      <c r="U430" s="6"/>
      <c r="V430" s="6"/>
      <c r="W430" s="6"/>
      <c r="X430" s="6"/>
      <c r="Y430" s="6"/>
      <c r="Z430" s="6"/>
    </row>
    <row r="431" ht="63.0" customHeight="1">
      <c r="A431" s="104" t="s">
        <v>1720</v>
      </c>
      <c r="B431" s="106" t="s">
        <v>1721</v>
      </c>
      <c r="C431" s="122" t="s">
        <v>1874</v>
      </c>
      <c r="D431" s="108">
        <v>2.0</v>
      </c>
      <c r="E431" s="113" t="s">
        <v>473</v>
      </c>
      <c r="F431" s="108"/>
      <c r="G431" s="108"/>
      <c r="H431" s="78"/>
      <c r="I431" s="78"/>
      <c r="J431" s="5"/>
      <c r="K431" s="6"/>
      <c r="L431" s="6"/>
      <c r="M431" s="6"/>
      <c r="N431" s="6"/>
      <c r="O431" s="6"/>
      <c r="P431" s="6"/>
      <c r="Q431" s="6"/>
      <c r="R431" s="6"/>
      <c r="S431" s="6"/>
      <c r="T431" s="6"/>
      <c r="U431" s="6"/>
      <c r="V431" s="6"/>
      <c r="W431" s="6"/>
      <c r="X431" s="6"/>
      <c r="Y431" s="6"/>
      <c r="Z431" s="6"/>
    </row>
    <row r="432" ht="30.0" customHeight="1">
      <c r="A432" s="104"/>
      <c r="B432" s="106"/>
      <c r="C432" s="115" t="s">
        <v>1878</v>
      </c>
      <c r="D432" s="108">
        <v>1.0</v>
      </c>
      <c r="E432" s="113" t="s">
        <v>1053</v>
      </c>
      <c r="F432" s="108"/>
      <c r="G432" s="108" t="s">
        <v>1608</v>
      </c>
      <c r="H432" s="78"/>
      <c r="I432" s="78"/>
      <c r="J432" s="5"/>
      <c r="K432" s="6"/>
      <c r="L432" s="6"/>
      <c r="M432" s="6"/>
      <c r="N432" s="6"/>
      <c r="O432" s="6"/>
      <c r="P432" s="6"/>
      <c r="Q432" s="6"/>
      <c r="R432" s="6"/>
      <c r="S432" s="6"/>
      <c r="T432" s="6"/>
      <c r="U432" s="6"/>
      <c r="V432" s="6"/>
      <c r="W432" s="6"/>
      <c r="X432" s="6"/>
      <c r="Y432" s="6"/>
      <c r="Z432" s="6"/>
    </row>
    <row r="433" ht="47.25" customHeight="1">
      <c r="A433" s="104" t="s">
        <v>1723</v>
      </c>
      <c r="B433" s="106" t="s">
        <v>1724</v>
      </c>
      <c r="C433" s="134" t="s">
        <v>1883</v>
      </c>
      <c r="D433" s="108">
        <v>1.0</v>
      </c>
      <c r="E433" s="113" t="s">
        <v>1053</v>
      </c>
      <c r="F433" s="108"/>
      <c r="G433" s="108" t="s">
        <v>1640</v>
      </c>
      <c r="H433" s="78"/>
      <c r="I433" s="78"/>
      <c r="J433" s="5"/>
      <c r="K433" s="6"/>
      <c r="L433" s="6"/>
      <c r="M433" s="6"/>
      <c r="N433" s="6"/>
      <c r="O433" s="6"/>
      <c r="P433" s="6"/>
      <c r="Q433" s="6"/>
      <c r="R433" s="6"/>
      <c r="S433" s="6"/>
      <c r="T433" s="6"/>
      <c r="U433" s="6"/>
      <c r="V433" s="6"/>
      <c r="W433" s="6"/>
      <c r="X433" s="6"/>
      <c r="Y433" s="6"/>
      <c r="Z433" s="6"/>
    </row>
    <row r="434" ht="60.0" customHeight="1">
      <c r="A434" s="104"/>
      <c r="B434" s="106"/>
      <c r="C434" s="134" t="s">
        <v>3417</v>
      </c>
      <c r="D434" s="108">
        <v>1.0</v>
      </c>
      <c r="E434" s="113" t="s">
        <v>158</v>
      </c>
      <c r="F434" s="108"/>
      <c r="G434" s="108" t="s">
        <v>4359</v>
      </c>
      <c r="H434" s="78"/>
      <c r="I434" s="78"/>
      <c r="J434" s="5"/>
      <c r="K434" s="6"/>
      <c r="L434" s="6"/>
      <c r="M434" s="6"/>
      <c r="N434" s="6"/>
      <c r="O434" s="6"/>
      <c r="P434" s="6"/>
      <c r="Q434" s="6"/>
      <c r="R434" s="6"/>
      <c r="S434" s="6"/>
      <c r="T434" s="6"/>
      <c r="U434" s="6"/>
      <c r="V434" s="6"/>
      <c r="W434" s="6"/>
      <c r="X434" s="6"/>
      <c r="Y434" s="6"/>
      <c r="Z434" s="6"/>
    </row>
    <row r="435" ht="45.0" hidden="1" customHeight="1">
      <c r="A435" s="120" t="s">
        <v>1725</v>
      </c>
      <c r="B435" s="115" t="s">
        <v>1726</v>
      </c>
      <c r="C435" s="108"/>
      <c r="D435" s="108"/>
      <c r="E435" s="113"/>
      <c r="F435" s="108"/>
      <c r="G435" s="108"/>
      <c r="H435" s="78"/>
      <c r="I435" s="78"/>
      <c r="J435" s="5"/>
      <c r="K435" s="6"/>
      <c r="L435" s="6"/>
      <c r="M435" s="6"/>
      <c r="N435" s="6"/>
      <c r="O435" s="6"/>
      <c r="P435" s="6"/>
      <c r="Q435" s="6"/>
      <c r="R435" s="6"/>
      <c r="S435" s="6"/>
      <c r="T435" s="6"/>
      <c r="U435" s="6"/>
      <c r="V435" s="6"/>
      <c r="W435" s="6"/>
      <c r="X435" s="6"/>
      <c r="Y435" s="6"/>
      <c r="Z435" s="6"/>
    </row>
    <row r="436" ht="78.75" hidden="1" customHeight="1">
      <c r="A436" s="120" t="s">
        <v>1728</v>
      </c>
      <c r="B436" s="106" t="s">
        <v>1729</v>
      </c>
      <c r="C436" s="108"/>
      <c r="D436" s="108"/>
      <c r="E436" s="113"/>
      <c r="F436" s="108"/>
      <c r="G436" s="108"/>
      <c r="H436" s="78"/>
      <c r="I436" s="78"/>
      <c r="J436" s="5"/>
      <c r="K436" s="6"/>
      <c r="L436" s="6"/>
      <c r="M436" s="6"/>
      <c r="N436" s="6"/>
      <c r="O436" s="6"/>
      <c r="P436" s="6"/>
      <c r="Q436" s="6"/>
      <c r="R436" s="6"/>
      <c r="S436" s="6"/>
      <c r="T436" s="6"/>
      <c r="U436" s="6"/>
      <c r="V436" s="6"/>
      <c r="W436" s="6"/>
      <c r="X436" s="6"/>
      <c r="Y436" s="6"/>
      <c r="Z436" s="6"/>
    </row>
    <row r="437" ht="18.75" customHeight="1">
      <c r="A437" s="152" t="s">
        <v>1732</v>
      </c>
      <c r="B437" s="99" t="s">
        <v>1734</v>
      </c>
      <c r="C437" s="3"/>
      <c r="D437" s="3"/>
      <c r="E437" s="3"/>
      <c r="F437" s="3"/>
      <c r="G437" s="4"/>
      <c r="H437" s="78">
        <f>SUM(D438)</f>
        <v>0</v>
      </c>
      <c r="I437" s="78">
        <f>COUNT(D438)*2</f>
        <v>2</v>
      </c>
      <c r="J437" s="5"/>
      <c r="K437" s="6"/>
      <c r="L437" s="6"/>
      <c r="M437" s="6"/>
      <c r="N437" s="6"/>
      <c r="O437" s="6"/>
      <c r="P437" s="6"/>
      <c r="Q437" s="6"/>
      <c r="R437" s="6"/>
      <c r="S437" s="6"/>
      <c r="T437" s="6"/>
      <c r="U437" s="6"/>
      <c r="V437" s="6"/>
      <c r="W437" s="6"/>
      <c r="X437" s="6"/>
      <c r="Y437" s="6"/>
      <c r="Z437" s="6"/>
    </row>
    <row r="438" ht="47.25" customHeight="1">
      <c r="A438" s="104" t="s">
        <v>1744</v>
      </c>
      <c r="B438" s="122" t="s">
        <v>1745</v>
      </c>
      <c r="C438" s="122" t="s">
        <v>1746</v>
      </c>
      <c r="D438" s="108">
        <v>0.0</v>
      </c>
      <c r="E438" s="113" t="s">
        <v>158</v>
      </c>
      <c r="F438" s="108"/>
      <c r="G438" s="108"/>
      <c r="H438" s="78"/>
      <c r="I438" s="78"/>
      <c r="J438" s="5"/>
      <c r="K438" s="6"/>
      <c r="L438" s="6"/>
      <c r="M438" s="6"/>
      <c r="N438" s="6"/>
      <c r="O438" s="6"/>
      <c r="P438" s="6"/>
      <c r="Q438" s="6"/>
      <c r="R438" s="6"/>
      <c r="S438" s="6"/>
      <c r="T438" s="6"/>
      <c r="U438" s="6"/>
      <c r="V438" s="6"/>
      <c r="W438" s="6"/>
      <c r="X438" s="6"/>
      <c r="Y438" s="6"/>
      <c r="Z438" s="6"/>
    </row>
    <row r="439" ht="78.75" hidden="1" customHeight="1">
      <c r="A439" s="120" t="s">
        <v>1752</v>
      </c>
      <c r="B439" s="122" t="s">
        <v>1754</v>
      </c>
      <c r="C439" s="108"/>
      <c r="D439" s="108"/>
      <c r="E439" s="113"/>
      <c r="F439" s="108"/>
      <c r="G439" s="108"/>
      <c r="H439" s="78"/>
      <c r="I439" s="78"/>
      <c r="J439" s="5"/>
      <c r="K439" s="6"/>
      <c r="L439" s="6"/>
      <c r="M439" s="6"/>
      <c r="N439" s="6"/>
      <c r="O439" s="6"/>
      <c r="P439" s="6"/>
      <c r="Q439" s="6"/>
      <c r="R439" s="6"/>
      <c r="S439" s="6"/>
      <c r="T439" s="6"/>
      <c r="U439" s="6"/>
      <c r="V439" s="6"/>
      <c r="W439" s="6"/>
      <c r="X439" s="6"/>
      <c r="Y439" s="6"/>
      <c r="Z439" s="6"/>
    </row>
    <row r="440" ht="63.0" hidden="1" customHeight="1">
      <c r="A440" s="120" t="s">
        <v>1782</v>
      </c>
      <c r="B440" s="122" t="s">
        <v>1783</v>
      </c>
      <c r="C440" s="108"/>
      <c r="D440" s="108"/>
      <c r="E440" s="113"/>
      <c r="F440" s="108"/>
      <c r="G440" s="108"/>
      <c r="H440" s="78"/>
      <c r="I440" s="78"/>
      <c r="J440" s="5"/>
      <c r="K440" s="6"/>
      <c r="L440" s="6"/>
      <c r="M440" s="6"/>
      <c r="N440" s="6"/>
      <c r="O440" s="6"/>
      <c r="P440" s="6"/>
      <c r="Q440" s="6"/>
      <c r="R440" s="6"/>
      <c r="S440" s="6"/>
      <c r="T440" s="6"/>
      <c r="U440" s="6"/>
      <c r="V440" s="6"/>
      <c r="W440" s="6"/>
      <c r="X440" s="6"/>
      <c r="Y440" s="6"/>
      <c r="Z440" s="6"/>
    </row>
    <row r="441" ht="78.75" hidden="1" customHeight="1">
      <c r="A441" s="120" t="s">
        <v>1787</v>
      </c>
      <c r="B441" s="122" t="s">
        <v>1788</v>
      </c>
      <c r="C441" s="108"/>
      <c r="D441" s="108"/>
      <c r="E441" s="113"/>
      <c r="F441" s="108"/>
      <c r="G441" s="108"/>
      <c r="H441" s="78"/>
      <c r="I441" s="78"/>
      <c r="J441" s="5"/>
      <c r="K441" s="6"/>
      <c r="L441" s="6"/>
      <c r="M441" s="6"/>
      <c r="N441" s="6"/>
      <c r="O441" s="6"/>
      <c r="P441" s="6"/>
      <c r="Q441" s="6"/>
      <c r="R441" s="6"/>
      <c r="S441" s="6"/>
      <c r="T441" s="6"/>
      <c r="U441" s="6"/>
      <c r="V441" s="6"/>
      <c r="W441" s="6"/>
      <c r="X441" s="6"/>
      <c r="Y441" s="6"/>
      <c r="Z441" s="6"/>
    </row>
    <row r="442" ht="63.0" hidden="1" customHeight="1">
      <c r="A442" s="120" t="s">
        <v>1792</v>
      </c>
      <c r="B442" s="122" t="s">
        <v>1793</v>
      </c>
      <c r="C442" s="108"/>
      <c r="D442" s="108"/>
      <c r="E442" s="113"/>
      <c r="F442" s="108"/>
      <c r="G442" s="108"/>
      <c r="H442" s="78"/>
      <c r="I442" s="78"/>
      <c r="J442" s="5"/>
      <c r="K442" s="6"/>
      <c r="L442" s="6"/>
      <c r="M442" s="6"/>
      <c r="N442" s="6"/>
      <c r="O442" s="6"/>
      <c r="P442" s="6"/>
      <c r="Q442" s="6"/>
      <c r="R442" s="6"/>
      <c r="S442" s="6"/>
      <c r="T442" s="6"/>
      <c r="U442" s="6"/>
      <c r="V442" s="6"/>
      <c r="W442" s="6"/>
      <c r="X442" s="6"/>
      <c r="Y442" s="6"/>
      <c r="Z442" s="6"/>
    </row>
    <row r="443" ht="45.0" hidden="1" customHeight="1">
      <c r="A443" s="120" t="s">
        <v>1799</v>
      </c>
      <c r="B443" s="110" t="s">
        <v>1800</v>
      </c>
      <c r="C443" s="108"/>
      <c r="D443" s="108"/>
      <c r="E443" s="113"/>
      <c r="F443" s="108"/>
      <c r="G443" s="108"/>
      <c r="H443" s="78"/>
      <c r="I443" s="78"/>
      <c r="J443" s="5"/>
      <c r="K443" s="6"/>
      <c r="L443" s="6"/>
      <c r="M443" s="6"/>
      <c r="N443" s="6"/>
      <c r="O443" s="6"/>
      <c r="P443" s="6"/>
      <c r="Q443" s="6"/>
      <c r="R443" s="6"/>
      <c r="S443" s="6"/>
      <c r="T443" s="6"/>
      <c r="U443" s="6"/>
      <c r="V443" s="6"/>
      <c r="W443" s="6"/>
      <c r="X443" s="6"/>
      <c r="Y443" s="6"/>
      <c r="Z443" s="6"/>
    </row>
    <row r="444" ht="39.75" hidden="1" customHeight="1">
      <c r="A444" s="217" t="s">
        <v>1817</v>
      </c>
      <c r="B444" s="99" t="s">
        <v>1819</v>
      </c>
      <c r="C444" s="3"/>
      <c r="D444" s="3"/>
      <c r="E444" s="3"/>
      <c r="F444" s="3"/>
      <c r="G444" s="4"/>
      <c r="H444" s="78"/>
      <c r="I444" s="78"/>
      <c r="J444" s="5"/>
      <c r="K444" s="6"/>
      <c r="L444" s="6"/>
      <c r="M444" s="6"/>
      <c r="N444" s="6"/>
      <c r="O444" s="6"/>
      <c r="P444" s="6"/>
      <c r="Q444" s="6"/>
      <c r="R444" s="6"/>
      <c r="S444" s="6"/>
      <c r="T444" s="6"/>
      <c r="U444" s="6"/>
      <c r="V444" s="6"/>
      <c r="W444" s="6"/>
      <c r="X444" s="6"/>
      <c r="Y444" s="6"/>
      <c r="Z444" s="6"/>
    </row>
    <row r="445" ht="94.5" hidden="1" customHeight="1">
      <c r="A445" s="120" t="s">
        <v>1822</v>
      </c>
      <c r="B445" s="122" t="s">
        <v>1823</v>
      </c>
      <c r="C445" s="108"/>
      <c r="D445" s="108"/>
      <c r="E445" s="113"/>
      <c r="F445" s="108"/>
      <c r="G445" s="108"/>
      <c r="H445" s="78"/>
      <c r="I445" s="78"/>
      <c r="J445" s="5"/>
      <c r="K445" s="6"/>
      <c r="L445" s="6"/>
      <c r="M445" s="6"/>
      <c r="N445" s="6"/>
      <c r="O445" s="6"/>
      <c r="P445" s="6"/>
      <c r="Q445" s="6"/>
      <c r="R445" s="6"/>
      <c r="S445" s="6"/>
      <c r="T445" s="6"/>
      <c r="U445" s="6"/>
      <c r="V445" s="6"/>
      <c r="W445" s="6"/>
      <c r="X445" s="6"/>
      <c r="Y445" s="6"/>
      <c r="Z445" s="6"/>
    </row>
    <row r="446" ht="63.0" hidden="1" customHeight="1">
      <c r="A446" s="120" t="s">
        <v>1826</v>
      </c>
      <c r="B446" s="122" t="s">
        <v>1827</v>
      </c>
      <c r="C446" s="108"/>
      <c r="D446" s="108"/>
      <c r="E446" s="113"/>
      <c r="F446" s="108"/>
      <c r="G446" s="108"/>
      <c r="H446" s="78"/>
      <c r="I446" s="78"/>
      <c r="J446" s="5"/>
      <c r="K446" s="6"/>
      <c r="L446" s="6"/>
      <c r="M446" s="6"/>
      <c r="N446" s="6"/>
      <c r="O446" s="6"/>
      <c r="P446" s="6"/>
      <c r="Q446" s="6"/>
      <c r="R446" s="6"/>
      <c r="S446" s="6"/>
      <c r="T446" s="6"/>
      <c r="U446" s="6"/>
      <c r="V446" s="6"/>
      <c r="W446" s="6"/>
      <c r="X446" s="6"/>
      <c r="Y446" s="6"/>
      <c r="Z446" s="6"/>
    </row>
    <row r="447" ht="63.0" hidden="1" customHeight="1">
      <c r="A447" s="120" t="s">
        <v>1828</v>
      </c>
      <c r="B447" s="122" t="s">
        <v>1829</v>
      </c>
      <c r="C447" s="108"/>
      <c r="D447" s="108"/>
      <c r="E447" s="113"/>
      <c r="F447" s="108"/>
      <c r="G447" s="108"/>
      <c r="H447" s="78"/>
      <c r="I447" s="78"/>
      <c r="J447" s="5"/>
      <c r="K447" s="6"/>
      <c r="L447" s="6"/>
      <c r="M447" s="6"/>
      <c r="N447" s="6"/>
      <c r="O447" s="6"/>
      <c r="P447" s="6"/>
      <c r="Q447" s="6"/>
      <c r="R447" s="6"/>
      <c r="S447" s="6"/>
      <c r="T447" s="6"/>
      <c r="U447" s="6"/>
      <c r="V447" s="6"/>
      <c r="W447" s="6"/>
      <c r="X447" s="6"/>
      <c r="Y447" s="6"/>
      <c r="Z447" s="6"/>
    </row>
    <row r="448" ht="63.0" hidden="1" customHeight="1">
      <c r="A448" s="120" t="s">
        <v>1831</v>
      </c>
      <c r="B448" s="122" t="s">
        <v>1832</v>
      </c>
      <c r="C448" s="108"/>
      <c r="D448" s="108"/>
      <c r="E448" s="113"/>
      <c r="F448" s="108"/>
      <c r="G448" s="108"/>
      <c r="H448" s="78"/>
      <c r="I448" s="78"/>
      <c r="J448" s="5"/>
      <c r="K448" s="6"/>
      <c r="L448" s="6"/>
      <c r="M448" s="6"/>
      <c r="N448" s="6"/>
      <c r="O448" s="6"/>
      <c r="P448" s="6"/>
      <c r="Q448" s="6"/>
      <c r="R448" s="6"/>
      <c r="S448" s="6"/>
      <c r="T448" s="6"/>
      <c r="U448" s="6"/>
      <c r="V448" s="6"/>
      <c r="W448" s="6"/>
      <c r="X448" s="6"/>
      <c r="Y448" s="6"/>
      <c r="Z448" s="6"/>
    </row>
    <row r="449" ht="39.75" hidden="1" customHeight="1">
      <c r="A449" s="217" t="s">
        <v>1833</v>
      </c>
      <c r="B449" s="99" t="s">
        <v>1835</v>
      </c>
      <c r="C449" s="3"/>
      <c r="D449" s="3"/>
      <c r="E449" s="3"/>
      <c r="F449" s="3"/>
      <c r="G449" s="4"/>
      <c r="H449" s="78"/>
      <c r="I449" s="78"/>
      <c r="J449" s="5"/>
      <c r="K449" s="6"/>
      <c r="L449" s="6"/>
      <c r="M449" s="6"/>
      <c r="N449" s="6"/>
      <c r="O449" s="6"/>
      <c r="P449" s="6"/>
      <c r="Q449" s="6"/>
      <c r="R449" s="6"/>
      <c r="S449" s="6"/>
      <c r="T449" s="6"/>
      <c r="U449" s="6"/>
      <c r="V449" s="6"/>
      <c r="W449" s="6"/>
      <c r="X449" s="6"/>
      <c r="Y449" s="6"/>
      <c r="Z449" s="6"/>
    </row>
    <row r="450" ht="31.5" hidden="1" customHeight="1">
      <c r="A450" s="120" t="s">
        <v>1837</v>
      </c>
      <c r="B450" s="122" t="s">
        <v>1838</v>
      </c>
      <c r="C450" s="108"/>
      <c r="D450" s="108"/>
      <c r="E450" s="113"/>
      <c r="F450" s="108"/>
      <c r="G450" s="108"/>
      <c r="H450" s="78"/>
      <c r="I450" s="78"/>
      <c r="J450" s="5"/>
      <c r="K450" s="6"/>
      <c r="L450" s="6"/>
      <c r="M450" s="6"/>
      <c r="N450" s="6"/>
      <c r="O450" s="6"/>
      <c r="P450" s="6"/>
      <c r="Q450" s="6"/>
      <c r="R450" s="6"/>
      <c r="S450" s="6"/>
      <c r="T450" s="6"/>
      <c r="U450" s="6"/>
      <c r="V450" s="6"/>
      <c r="W450" s="6"/>
      <c r="X450" s="6"/>
      <c r="Y450" s="6"/>
      <c r="Z450" s="6"/>
    </row>
    <row r="451" ht="47.25" hidden="1" customHeight="1">
      <c r="A451" s="120" t="s">
        <v>1839</v>
      </c>
      <c r="B451" s="122" t="s">
        <v>1840</v>
      </c>
      <c r="C451" s="108"/>
      <c r="D451" s="108"/>
      <c r="E451" s="113"/>
      <c r="F451" s="108"/>
      <c r="G451" s="108"/>
      <c r="H451" s="78"/>
      <c r="I451" s="78"/>
      <c r="J451" s="5"/>
      <c r="K451" s="6"/>
      <c r="L451" s="6"/>
      <c r="M451" s="6"/>
      <c r="N451" s="6"/>
      <c r="O451" s="6"/>
      <c r="P451" s="6"/>
      <c r="Q451" s="6"/>
      <c r="R451" s="6"/>
      <c r="S451" s="6"/>
      <c r="T451" s="6"/>
      <c r="U451" s="6"/>
      <c r="V451" s="6"/>
      <c r="W451" s="6"/>
      <c r="X451" s="6"/>
      <c r="Y451" s="6"/>
      <c r="Z451" s="6"/>
    </row>
    <row r="452" ht="47.25" hidden="1" customHeight="1">
      <c r="A452" s="120" t="s">
        <v>1841</v>
      </c>
      <c r="B452" s="122" t="s">
        <v>1842</v>
      </c>
      <c r="C452" s="108"/>
      <c r="D452" s="108"/>
      <c r="E452" s="113"/>
      <c r="F452" s="108"/>
      <c r="G452" s="108"/>
      <c r="H452" s="78"/>
      <c r="I452" s="78"/>
      <c r="J452" s="5"/>
      <c r="K452" s="6"/>
      <c r="L452" s="6"/>
      <c r="M452" s="6"/>
      <c r="N452" s="6"/>
      <c r="O452" s="6"/>
      <c r="P452" s="6"/>
      <c r="Q452" s="6"/>
      <c r="R452" s="6"/>
      <c r="S452" s="6"/>
      <c r="T452" s="6"/>
      <c r="U452" s="6"/>
      <c r="V452" s="6"/>
      <c r="W452" s="6"/>
      <c r="X452" s="6"/>
      <c r="Y452" s="6"/>
      <c r="Z452" s="6"/>
    </row>
    <row r="453" ht="31.5" hidden="1" customHeight="1">
      <c r="A453" s="120" t="s">
        <v>1843</v>
      </c>
      <c r="B453" s="122" t="s">
        <v>1844</v>
      </c>
      <c r="C453" s="108"/>
      <c r="D453" s="108"/>
      <c r="E453" s="113"/>
      <c r="F453" s="108"/>
      <c r="G453" s="108"/>
      <c r="H453" s="78"/>
      <c r="I453" s="78"/>
      <c r="J453" s="5"/>
      <c r="K453" s="6"/>
      <c r="L453" s="6"/>
      <c r="M453" s="6"/>
      <c r="N453" s="6"/>
      <c r="O453" s="6"/>
      <c r="P453" s="6"/>
      <c r="Q453" s="6"/>
      <c r="R453" s="6"/>
      <c r="S453" s="6"/>
      <c r="T453" s="6"/>
      <c r="U453" s="6"/>
      <c r="V453" s="6"/>
      <c r="W453" s="6"/>
      <c r="X453" s="6"/>
      <c r="Y453" s="6"/>
      <c r="Z453" s="6"/>
    </row>
    <row r="454" ht="47.25" hidden="1" customHeight="1">
      <c r="A454" s="120" t="s">
        <v>1845</v>
      </c>
      <c r="B454" s="122" t="s">
        <v>1846</v>
      </c>
      <c r="C454" s="108"/>
      <c r="D454" s="108"/>
      <c r="E454" s="113"/>
      <c r="F454" s="108"/>
      <c r="G454" s="108"/>
      <c r="H454" s="78"/>
      <c r="I454" s="78"/>
      <c r="J454" s="5"/>
      <c r="K454" s="6"/>
      <c r="L454" s="6"/>
      <c r="M454" s="6"/>
      <c r="N454" s="6"/>
      <c r="O454" s="6"/>
      <c r="P454" s="6"/>
      <c r="Q454" s="6"/>
      <c r="R454" s="6"/>
      <c r="S454" s="6"/>
      <c r="T454" s="6"/>
      <c r="U454" s="6"/>
      <c r="V454" s="6"/>
      <c r="W454" s="6"/>
      <c r="X454" s="6"/>
      <c r="Y454" s="6"/>
      <c r="Z454" s="6"/>
    </row>
    <row r="455" ht="39.75" hidden="1" customHeight="1">
      <c r="A455" s="217" t="s">
        <v>1847</v>
      </c>
      <c r="B455" s="103" t="s">
        <v>1848</v>
      </c>
      <c r="C455" s="3"/>
      <c r="D455" s="3"/>
      <c r="E455" s="3"/>
      <c r="F455" s="3"/>
      <c r="G455" s="4"/>
      <c r="H455" s="78"/>
      <c r="I455" s="78"/>
      <c r="J455" s="5"/>
      <c r="K455" s="6"/>
      <c r="L455" s="6"/>
      <c r="M455" s="6"/>
      <c r="N455" s="6"/>
      <c r="O455" s="6"/>
      <c r="P455" s="6"/>
      <c r="Q455" s="6"/>
      <c r="R455" s="6"/>
      <c r="S455" s="6"/>
      <c r="T455" s="6"/>
      <c r="U455" s="6"/>
      <c r="V455" s="6"/>
      <c r="W455" s="6"/>
      <c r="X455" s="6"/>
      <c r="Y455" s="6"/>
      <c r="Z455" s="6"/>
    </row>
    <row r="456" ht="47.25" hidden="1" customHeight="1">
      <c r="A456" s="120" t="s">
        <v>1853</v>
      </c>
      <c r="B456" s="106" t="s">
        <v>1854</v>
      </c>
      <c r="C456" s="108"/>
      <c r="D456" s="108"/>
      <c r="E456" s="113"/>
      <c r="F456" s="108"/>
      <c r="G456" s="108"/>
      <c r="H456" s="78"/>
      <c r="I456" s="78"/>
      <c r="J456" s="5"/>
      <c r="K456" s="6"/>
      <c r="L456" s="6"/>
      <c r="M456" s="6"/>
      <c r="N456" s="6"/>
      <c r="O456" s="6"/>
      <c r="P456" s="6"/>
      <c r="Q456" s="6"/>
      <c r="R456" s="6"/>
      <c r="S456" s="6"/>
      <c r="T456" s="6"/>
      <c r="U456" s="6"/>
      <c r="V456" s="6"/>
      <c r="W456" s="6"/>
      <c r="X456" s="6"/>
      <c r="Y456" s="6"/>
      <c r="Z456" s="6"/>
    </row>
    <row r="457" ht="75.0" hidden="1" customHeight="1">
      <c r="A457" s="120" t="s">
        <v>1892</v>
      </c>
      <c r="B457" s="115" t="s">
        <v>1893</v>
      </c>
      <c r="C457" s="108"/>
      <c r="D457" s="108"/>
      <c r="E457" s="113"/>
      <c r="F457" s="108"/>
      <c r="G457" s="108"/>
      <c r="H457" s="78"/>
      <c r="I457" s="78"/>
      <c r="J457" s="5"/>
      <c r="K457" s="6"/>
      <c r="L457" s="6"/>
      <c r="M457" s="6"/>
      <c r="N457" s="6"/>
      <c r="O457" s="6"/>
      <c r="P457" s="6"/>
      <c r="Q457" s="6"/>
      <c r="R457" s="6"/>
      <c r="S457" s="6"/>
      <c r="T457" s="6"/>
      <c r="U457" s="6"/>
      <c r="V457" s="6"/>
      <c r="W457" s="6"/>
      <c r="X457" s="6"/>
      <c r="Y457" s="6"/>
      <c r="Z457" s="6"/>
    </row>
    <row r="458" ht="63.0" hidden="1" customHeight="1">
      <c r="A458" s="120" t="s">
        <v>1897</v>
      </c>
      <c r="B458" s="106" t="s">
        <v>1898</v>
      </c>
      <c r="C458" s="108"/>
      <c r="D458" s="108"/>
      <c r="E458" s="113"/>
      <c r="F458" s="108"/>
      <c r="G458" s="108"/>
      <c r="H458" s="78"/>
      <c r="I458" s="78"/>
      <c r="J458" s="5"/>
      <c r="K458" s="6"/>
      <c r="L458" s="6"/>
      <c r="M458" s="6"/>
      <c r="N458" s="6"/>
      <c r="O458" s="6"/>
      <c r="P458" s="6"/>
      <c r="Q458" s="6"/>
      <c r="R458" s="6"/>
      <c r="S458" s="6"/>
      <c r="T458" s="6"/>
      <c r="U458" s="6"/>
      <c r="V458" s="6"/>
      <c r="W458" s="6"/>
      <c r="X458" s="6"/>
      <c r="Y458" s="6"/>
      <c r="Z458" s="6"/>
    </row>
    <row r="459" ht="47.25" hidden="1" customHeight="1">
      <c r="A459" s="120" t="s">
        <v>1900</v>
      </c>
      <c r="B459" s="106" t="s">
        <v>1901</v>
      </c>
      <c r="C459" s="108"/>
      <c r="D459" s="108"/>
      <c r="E459" s="113"/>
      <c r="F459" s="108"/>
      <c r="G459" s="108"/>
      <c r="H459" s="78"/>
      <c r="I459" s="78"/>
      <c r="J459" s="5"/>
      <c r="K459" s="6"/>
      <c r="L459" s="6"/>
      <c r="M459" s="6"/>
      <c r="N459" s="6"/>
      <c r="O459" s="6"/>
      <c r="P459" s="6"/>
      <c r="Q459" s="6"/>
      <c r="R459" s="6"/>
      <c r="S459" s="6"/>
      <c r="T459" s="6"/>
      <c r="U459" s="6"/>
      <c r="V459" s="6"/>
      <c r="W459" s="6"/>
      <c r="X459" s="6"/>
      <c r="Y459" s="6"/>
      <c r="Z459" s="6"/>
    </row>
    <row r="460" ht="78.75" hidden="1" customHeight="1">
      <c r="A460" s="120" t="s">
        <v>1902</v>
      </c>
      <c r="B460" s="106" t="s">
        <v>1903</v>
      </c>
      <c r="C460" s="108"/>
      <c r="D460" s="108"/>
      <c r="E460" s="113"/>
      <c r="F460" s="108"/>
      <c r="G460" s="108"/>
      <c r="H460" s="78"/>
      <c r="I460" s="78"/>
      <c r="J460" s="5"/>
      <c r="K460" s="6"/>
      <c r="L460" s="6"/>
      <c r="M460" s="6"/>
      <c r="N460" s="6"/>
      <c r="O460" s="6"/>
      <c r="P460" s="6"/>
      <c r="Q460" s="6"/>
      <c r="R460" s="6"/>
      <c r="S460" s="6"/>
      <c r="T460" s="6"/>
      <c r="U460" s="6"/>
      <c r="V460" s="6"/>
      <c r="W460" s="6"/>
      <c r="X460" s="6"/>
      <c r="Y460" s="6"/>
      <c r="Z460" s="6"/>
    </row>
    <row r="461" ht="63.0" hidden="1" customHeight="1">
      <c r="A461" s="120" t="s">
        <v>1904</v>
      </c>
      <c r="B461" s="106" t="s">
        <v>1905</v>
      </c>
      <c r="C461" s="108"/>
      <c r="D461" s="108"/>
      <c r="E461" s="113"/>
      <c r="F461" s="108"/>
      <c r="G461" s="108"/>
      <c r="H461" s="78"/>
      <c r="I461" s="78"/>
      <c r="J461" s="5"/>
      <c r="K461" s="6"/>
      <c r="L461" s="6"/>
      <c r="M461" s="6"/>
      <c r="N461" s="6"/>
      <c r="O461" s="6"/>
      <c r="P461" s="6"/>
      <c r="Q461" s="6"/>
      <c r="R461" s="6"/>
      <c r="S461" s="6"/>
      <c r="T461" s="6"/>
      <c r="U461" s="6"/>
      <c r="V461" s="6"/>
      <c r="W461" s="6"/>
      <c r="X461" s="6"/>
      <c r="Y461" s="6"/>
      <c r="Z461" s="6"/>
    </row>
    <row r="462" ht="63.0" hidden="1" customHeight="1">
      <c r="A462" s="120" t="s">
        <v>1907</v>
      </c>
      <c r="B462" s="106" t="s">
        <v>1908</v>
      </c>
      <c r="C462" s="108"/>
      <c r="D462" s="108"/>
      <c r="E462" s="113"/>
      <c r="F462" s="108"/>
      <c r="G462" s="108"/>
      <c r="H462" s="78"/>
      <c r="I462" s="78"/>
      <c r="J462" s="5"/>
      <c r="K462" s="6"/>
      <c r="L462" s="6"/>
      <c r="M462" s="6"/>
      <c r="N462" s="6"/>
      <c r="O462" s="6"/>
      <c r="P462" s="6"/>
      <c r="Q462" s="6"/>
      <c r="R462" s="6"/>
      <c r="S462" s="6"/>
      <c r="T462" s="6"/>
      <c r="U462" s="6"/>
      <c r="V462" s="6"/>
      <c r="W462" s="6"/>
      <c r="X462" s="6"/>
      <c r="Y462" s="6"/>
      <c r="Z462" s="6"/>
    </row>
    <row r="463" ht="18.75" customHeight="1">
      <c r="A463" s="152" t="s">
        <v>1910</v>
      </c>
      <c r="B463" s="99" t="s">
        <v>1911</v>
      </c>
      <c r="C463" s="3"/>
      <c r="D463" s="3"/>
      <c r="E463" s="3"/>
      <c r="F463" s="3"/>
      <c r="G463" s="4"/>
      <c r="H463" s="78">
        <f>SUM(D464:D486)</f>
        <v>34</v>
      </c>
      <c r="I463" s="78">
        <f>COUNT(D464:D486)*2</f>
        <v>46</v>
      </c>
      <c r="J463" s="5"/>
      <c r="K463" s="6"/>
      <c r="L463" s="6"/>
      <c r="M463" s="6"/>
      <c r="N463" s="6"/>
      <c r="O463" s="6"/>
      <c r="P463" s="6"/>
      <c r="Q463" s="6"/>
      <c r="R463" s="6"/>
      <c r="S463" s="6"/>
      <c r="T463" s="6"/>
      <c r="U463" s="6"/>
      <c r="V463" s="6"/>
      <c r="W463" s="6"/>
      <c r="X463" s="6"/>
      <c r="Y463" s="6"/>
      <c r="Z463" s="6"/>
    </row>
    <row r="464" ht="90.0" customHeight="1">
      <c r="A464" s="104" t="s">
        <v>1912</v>
      </c>
      <c r="B464" s="122" t="s">
        <v>1913</v>
      </c>
      <c r="C464" s="110" t="s">
        <v>4365</v>
      </c>
      <c r="D464" s="147">
        <v>1.0</v>
      </c>
      <c r="E464" s="121" t="s">
        <v>495</v>
      </c>
      <c r="F464" s="193" t="s">
        <v>4366</v>
      </c>
      <c r="G464" s="108" t="s">
        <v>4367</v>
      </c>
      <c r="H464" s="78"/>
      <c r="I464" s="78"/>
      <c r="J464" s="5"/>
      <c r="K464" s="6"/>
      <c r="L464" s="6"/>
      <c r="M464" s="6"/>
      <c r="N464" s="6"/>
      <c r="O464" s="6"/>
      <c r="P464" s="6"/>
      <c r="Q464" s="6"/>
      <c r="R464" s="6"/>
      <c r="S464" s="6"/>
      <c r="T464" s="6"/>
      <c r="U464" s="6"/>
      <c r="V464" s="6"/>
      <c r="W464" s="6"/>
      <c r="X464" s="6"/>
      <c r="Y464" s="6"/>
      <c r="Z464" s="6"/>
    </row>
    <row r="465" ht="45.0" customHeight="1">
      <c r="A465" s="104"/>
      <c r="B465" s="122"/>
      <c r="C465" s="110" t="s">
        <v>4368</v>
      </c>
      <c r="D465" s="147">
        <v>1.0</v>
      </c>
      <c r="E465" s="121" t="s">
        <v>495</v>
      </c>
      <c r="F465" s="158"/>
      <c r="G465" s="108" t="s">
        <v>4369</v>
      </c>
      <c r="H465" s="78"/>
      <c r="I465" s="78"/>
      <c r="J465" s="5"/>
      <c r="K465" s="6"/>
      <c r="L465" s="6"/>
      <c r="M465" s="6"/>
      <c r="N465" s="6"/>
      <c r="O465" s="6"/>
      <c r="P465" s="6"/>
      <c r="Q465" s="6"/>
      <c r="R465" s="6"/>
      <c r="S465" s="6"/>
      <c r="T465" s="6"/>
      <c r="U465" s="6"/>
      <c r="V465" s="6"/>
      <c r="W465" s="6"/>
      <c r="X465" s="6"/>
      <c r="Y465" s="6"/>
      <c r="Z465" s="6"/>
    </row>
    <row r="466" ht="60.0" customHeight="1">
      <c r="A466" s="104"/>
      <c r="B466" s="122"/>
      <c r="C466" s="110" t="s">
        <v>4370</v>
      </c>
      <c r="D466" s="147">
        <v>0.0</v>
      </c>
      <c r="E466" s="121" t="s">
        <v>495</v>
      </c>
      <c r="F466" s="158"/>
      <c r="G466" s="108"/>
      <c r="H466" s="78"/>
      <c r="I466" s="78"/>
      <c r="J466" s="5"/>
      <c r="K466" s="6"/>
      <c r="L466" s="6"/>
      <c r="M466" s="6"/>
      <c r="N466" s="6"/>
      <c r="O466" s="6"/>
      <c r="P466" s="6"/>
      <c r="Q466" s="6"/>
      <c r="R466" s="6"/>
      <c r="S466" s="6"/>
      <c r="T466" s="6"/>
      <c r="U466" s="6"/>
      <c r="V466" s="6"/>
      <c r="W466" s="6"/>
      <c r="X466" s="6"/>
      <c r="Y466" s="6"/>
      <c r="Z466" s="6"/>
    </row>
    <row r="467" ht="47.25" customHeight="1">
      <c r="A467" s="104" t="s">
        <v>1915</v>
      </c>
      <c r="B467" s="122" t="s">
        <v>1917</v>
      </c>
      <c r="C467" s="110" t="s">
        <v>4371</v>
      </c>
      <c r="D467" s="147">
        <v>1.0</v>
      </c>
      <c r="E467" s="109" t="s">
        <v>158</v>
      </c>
      <c r="F467" s="110" t="s">
        <v>4372</v>
      </c>
      <c r="G467" s="108" t="s">
        <v>4373</v>
      </c>
      <c r="H467" s="78"/>
      <c r="I467" s="78"/>
      <c r="J467" s="5"/>
      <c r="K467" s="6"/>
      <c r="L467" s="6"/>
      <c r="M467" s="6"/>
      <c r="N467" s="6"/>
      <c r="O467" s="6"/>
      <c r="P467" s="6"/>
      <c r="Q467" s="6"/>
      <c r="R467" s="6"/>
      <c r="S467" s="6"/>
      <c r="T467" s="6"/>
      <c r="U467" s="6"/>
      <c r="V467" s="6"/>
      <c r="W467" s="6"/>
      <c r="X467" s="6"/>
      <c r="Y467" s="6"/>
      <c r="Z467" s="6"/>
    </row>
    <row r="468" ht="75.0" customHeight="1">
      <c r="A468" s="104"/>
      <c r="B468" s="122"/>
      <c r="C468" s="110" t="s">
        <v>4375</v>
      </c>
      <c r="D468" s="147">
        <v>1.0</v>
      </c>
      <c r="E468" s="121" t="s">
        <v>495</v>
      </c>
      <c r="F468" s="110"/>
      <c r="G468" s="108" t="s">
        <v>4376</v>
      </c>
      <c r="H468" s="78"/>
      <c r="I468" s="78"/>
      <c r="J468" s="5"/>
      <c r="K468" s="6"/>
      <c r="L468" s="6"/>
      <c r="M468" s="6"/>
      <c r="N468" s="6"/>
      <c r="O468" s="6"/>
      <c r="P468" s="6"/>
      <c r="Q468" s="6"/>
      <c r="R468" s="6"/>
      <c r="S468" s="6"/>
      <c r="T468" s="6"/>
      <c r="U468" s="6"/>
      <c r="V468" s="6"/>
      <c r="W468" s="6"/>
      <c r="X468" s="6"/>
      <c r="Y468" s="6"/>
      <c r="Z468" s="6"/>
    </row>
    <row r="469" ht="45.0" customHeight="1">
      <c r="A469" s="104"/>
      <c r="B469" s="122"/>
      <c r="C469" s="110" t="s">
        <v>4377</v>
      </c>
      <c r="D469" s="147">
        <v>1.0</v>
      </c>
      <c r="E469" s="109" t="s">
        <v>158</v>
      </c>
      <c r="F469" s="110"/>
      <c r="G469" s="108" t="s">
        <v>4373</v>
      </c>
      <c r="H469" s="78"/>
      <c r="I469" s="78"/>
      <c r="J469" s="5"/>
      <c r="K469" s="6"/>
      <c r="L469" s="6"/>
      <c r="M469" s="6"/>
      <c r="N469" s="6"/>
      <c r="O469" s="6"/>
      <c r="P469" s="6"/>
      <c r="Q469" s="6"/>
      <c r="R469" s="6"/>
      <c r="S469" s="6"/>
      <c r="T469" s="6"/>
      <c r="U469" s="6"/>
      <c r="V469" s="6"/>
      <c r="W469" s="6"/>
      <c r="X469" s="6"/>
      <c r="Y469" s="6"/>
      <c r="Z469" s="6"/>
    </row>
    <row r="470" ht="45.0" customHeight="1">
      <c r="A470" s="104"/>
      <c r="B470" s="122"/>
      <c r="C470" s="110" t="s">
        <v>4379</v>
      </c>
      <c r="D470" s="147">
        <v>2.0</v>
      </c>
      <c r="E470" s="109" t="s">
        <v>158</v>
      </c>
      <c r="F470" s="110" t="s">
        <v>4380</v>
      </c>
      <c r="G470" s="108"/>
      <c r="H470" s="78"/>
      <c r="I470" s="78"/>
      <c r="J470" s="5"/>
      <c r="K470" s="6"/>
      <c r="L470" s="6"/>
      <c r="M470" s="6"/>
      <c r="N470" s="6"/>
      <c r="O470" s="6"/>
      <c r="P470" s="6"/>
      <c r="Q470" s="6"/>
      <c r="R470" s="6"/>
      <c r="S470" s="6"/>
      <c r="T470" s="6"/>
      <c r="U470" s="6"/>
      <c r="V470" s="6"/>
      <c r="W470" s="6"/>
      <c r="X470" s="6"/>
      <c r="Y470" s="6"/>
      <c r="Z470" s="6"/>
    </row>
    <row r="471" ht="60.0" customHeight="1">
      <c r="A471" s="104"/>
      <c r="B471" s="122"/>
      <c r="C471" s="110" t="s">
        <v>4381</v>
      </c>
      <c r="D471" s="147">
        <v>2.0</v>
      </c>
      <c r="E471" s="109" t="s">
        <v>158</v>
      </c>
      <c r="F471" s="421" t="s">
        <v>4382</v>
      </c>
      <c r="G471" s="108"/>
      <c r="H471" s="78"/>
      <c r="I471" s="78"/>
      <c r="J471" s="5"/>
      <c r="K471" s="6"/>
      <c r="L471" s="6"/>
      <c r="M471" s="6"/>
      <c r="N471" s="6"/>
      <c r="O471" s="6"/>
      <c r="P471" s="6"/>
      <c r="Q471" s="6"/>
      <c r="R471" s="6"/>
      <c r="S471" s="6"/>
      <c r="T471" s="6"/>
      <c r="U471" s="6"/>
      <c r="V471" s="6"/>
      <c r="W471" s="6"/>
      <c r="X471" s="6"/>
      <c r="Y471" s="6"/>
      <c r="Z471" s="6"/>
    </row>
    <row r="472" ht="45.0" customHeight="1">
      <c r="A472" s="104"/>
      <c r="B472" s="122"/>
      <c r="C472" s="110" t="s">
        <v>4384</v>
      </c>
      <c r="D472" s="147">
        <v>2.0</v>
      </c>
      <c r="E472" s="121" t="s">
        <v>1520</v>
      </c>
      <c r="F472" s="116" t="s">
        <v>4386</v>
      </c>
      <c r="G472" s="108"/>
      <c r="H472" s="78"/>
      <c r="I472" s="78"/>
      <c r="J472" s="5"/>
      <c r="K472" s="6"/>
      <c r="L472" s="6"/>
      <c r="M472" s="6"/>
      <c r="N472" s="6"/>
      <c r="O472" s="6"/>
      <c r="P472" s="6"/>
      <c r="Q472" s="6"/>
      <c r="R472" s="6"/>
      <c r="S472" s="6"/>
      <c r="T472" s="6"/>
      <c r="U472" s="6"/>
      <c r="V472" s="6"/>
      <c r="W472" s="6"/>
      <c r="X472" s="6"/>
      <c r="Y472" s="6"/>
      <c r="Z472" s="6"/>
    </row>
    <row r="473" ht="30.0" customHeight="1">
      <c r="A473" s="104"/>
      <c r="B473" s="122"/>
      <c r="C473" s="110" t="s">
        <v>4387</v>
      </c>
      <c r="D473" s="147">
        <v>1.0</v>
      </c>
      <c r="E473" s="385" t="s">
        <v>158</v>
      </c>
      <c r="F473" s="110" t="s">
        <v>4388</v>
      </c>
      <c r="G473" s="108" t="s">
        <v>1640</v>
      </c>
      <c r="H473" s="78"/>
      <c r="I473" s="78"/>
      <c r="J473" s="5"/>
      <c r="K473" s="6"/>
      <c r="L473" s="6"/>
      <c r="M473" s="6"/>
      <c r="N473" s="6"/>
      <c r="O473" s="6"/>
      <c r="P473" s="6"/>
      <c r="Q473" s="6"/>
      <c r="R473" s="6"/>
      <c r="S473" s="6"/>
      <c r="T473" s="6"/>
      <c r="U473" s="6"/>
      <c r="V473" s="6"/>
      <c r="W473" s="6"/>
      <c r="X473" s="6"/>
      <c r="Y473" s="6"/>
      <c r="Z473" s="6"/>
    </row>
    <row r="474" ht="30.0" customHeight="1">
      <c r="A474" s="104"/>
      <c r="B474" s="122"/>
      <c r="C474" s="110" t="s">
        <v>4381</v>
      </c>
      <c r="D474" s="147">
        <v>2.0</v>
      </c>
      <c r="E474" s="385" t="s">
        <v>158</v>
      </c>
      <c r="F474" s="158"/>
      <c r="G474" s="108"/>
      <c r="H474" s="78"/>
      <c r="I474" s="78"/>
      <c r="J474" s="5"/>
      <c r="K474" s="6"/>
      <c r="L474" s="6"/>
      <c r="M474" s="6"/>
      <c r="N474" s="6"/>
      <c r="O474" s="6"/>
      <c r="P474" s="6"/>
      <c r="Q474" s="6"/>
      <c r="R474" s="6"/>
      <c r="S474" s="6"/>
      <c r="T474" s="6"/>
      <c r="U474" s="6"/>
      <c r="V474" s="6"/>
      <c r="W474" s="6"/>
      <c r="X474" s="6"/>
      <c r="Y474" s="6"/>
      <c r="Z474" s="6"/>
    </row>
    <row r="475" ht="75.0" customHeight="1">
      <c r="A475" s="104"/>
      <c r="B475" s="122"/>
      <c r="C475" s="110" t="s">
        <v>4389</v>
      </c>
      <c r="D475" s="147">
        <v>2.0</v>
      </c>
      <c r="E475" s="385" t="s">
        <v>158</v>
      </c>
      <c r="F475" s="134" t="s">
        <v>4390</v>
      </c>
      <c r="G475" s="108"/>
      <c r="H475" s="78"/>
      <c r="I475" s="78"/>
      <c r="J475" s="5"/>
      <c r="K475" s="6"/>
      <c r="L475" s="6"/>
      <c r="M475" s="6"/>
      <c r="N475" s="6"/>
      <c r="O475" s="6"/>
      <c r="P475" s="6"/>
      <c r="Q475" s="6"/>
      <c r="R475" s="6"/>
      <c r="S475" s="6"/>
      <c r="T475" s="6"/>
      <c r="U475" s="6"/>
      <c r="V475" s="6"/>
      <c r="W475" s="6"/>
      <c r="X475" s="6"/>
      <c r="Y475" s="6"/>
      <c r="Z475" s="6"/>
    </row>
    <row r="476" ht="47.25" customHeight="1">
      <c r="A476" s="104" t="s">
        <v>1918</v>
      </c>
      <c r="B476" s="122" t="s">
        <v>1919</v>
      </c>
      <c r="C476" s="110" t="s">
        <v>4391</v>
      </c>
      <c r="D476" s="147">
        <v>2.0</v>
      </c>
      <c r="E476" s="385" t="s">
        <v>158</v>
      </c>
      <c r="F476" s="110" t="s">
        <v>4392</v>
      </c>
      <c r="G476" s="108"/>
      <c r="H476" s="78"/>
      <c r="I476" s="78"/>
      <c r="J476" s="5"/>
      <c r="K476" s="6"/>
      <c r="L476" s="6"/>
      <c r="M476" s="6"/>
      <c r="N476" s="6"/>
      <c r="O476" s="6"/>
      <c r="P476" s="6"/>
      <c r="Q476" s="6"/>
      <c r="R476" s="6"/>
      <c r="S476" s="6"/>
      <c r="T476" s="6"/>
      <c r="U476" s="6"/>
      <c r="V476" s="6"/>
      <c r="W476" s="6"/>
      <c r="X476" s="6"/>
      <c r="Y476" s="6"/>
      <c r="Z476" s="6"/>
    </row>
    <row r="477" ht="45.0" customHeight="1">
      <c r="A477" s="104"/>
      <c r="B477" s="122"/>
      <c r="C477" s="110" t="s">
        <v>4393</v>
      </c>
      <c r="D477" s="147">
        <v>2.0</v>
      </c>
      <c r="E477" s="385" t="s">
        <v>1053</v>
      </c>
      <c r="F477" s="110" t="s">
        <v>4395</v>
      </c>
      <c r="G477" s="108"/>
      <c r="H477" s="78"/>
      <c r="I477" s="78"/>
      <c r="J477" s="5"/>
      <c r="K477" s="6"/>
      <c r="L477" s="6"/>
      <c r="M477" s="6"/>
      <c r="N477" s="6"/>
      <c r="O477" s="6"/>
      <c r="P477" s="6"/>
      <c r="Q477" s="6"/>
      <c r="R477" s="6"/>
      <c r="S477" s="6"/>
      <c r="T477" s="6"/>
      <c r="U477" s="6"/>
      <c r="V477" s="6"/>
      <c r="W477" s="6"/>
      <c r="X477" s="6"/>
      <c r="Y477" s="6"/>
      <c r="Z477" s="6"/>
    </row>
    <row r="478" ht="45.0" customHeight="1">
      <c r="A478" s="104"/>
      <c r="B478" s="122"/>
      <c r="C478" s="110" t="s">
        <v>4396</v>
      </c>
      <c r="D478" s="147">
        <v>2.0</v>
      </c>
      <c r="E478" s="385" t="s">
        <v>4397</v>
      </c>
      <c r="F478" s="110" t="s">
        <v>4398</v>
      </c>
      <c r="G478" s="108"/>
      <c r="H478" s="78"/>
      <c r="I478" s="78"/>
      <c r="J478" s="5"/>
      <c r="K478" s="6"/>
      <c r="L478" s="6"/>
      <c r="M478" s="6"/>
      <c r="N478" s="6"/>
      <c r="O478" s="6"/>
      <c r="P478" s="6"/>
      <c r="Q478" s="6"/>
      <c r="R478" s="6"/>
      <c r="S478" s="6"/>
      <c r="T478" s="6"/>
      <c r="U478" s="6"/>
      <c r="V478" s="6"/>
      <c r="W478" s="6"/>
      <c r="X478" s="6"/>
      <c r="Y478" s="6"/>
      <c r="Z478" s="6"/>
    </row>
    <row r="479" ht="60.0" customHeight="1">
      <c r="A479" s="104"/>
      <c r="B479" s="122"/>
      <c r="C479" s="110" t="s">
        <v>4399</v>
      </c>
      <c r="D479" s="147">
        <v>0.0</v>
      </c>
      <c r="E479" s="385" t="s">
        <v>4397</v>
      </c>
      <c r="F479" s="110" t="s">
        <v>4401</v>
      </c>
      <c r="G479" s="108"/>
      <c r="H479" s="78"/>
      <c r="I479" s="78"/>
      <c r="J479" s="5"/>
      <c r="K479" s="6"/>
      <c r="L479" s="6"/>
      <c r="M479" s="6"/>
      <c r="N479" s="6"/>
      <c r="O479" s="6"/>
      <c r="P479" s="6"/>
      <c r="Q479" s="6"/>
      <c r="R479" s="6"/>
      <c r="S479" s="6"/>
      <c r="T479" s="6"/>
      <c r="U479" s="6"/>
      <c r="V479" s="6"/>
      <c r="W479" s="6"/>
      <c r="X479" s="6"/>
      <c r="Y479" s="6"/>
      <c r="Z479" s="6"/>
    </row>
    <row r="480" ht="60.0" customHeight="1">
      <c r="A480" s="104" t="s">
        <v>1920</v>
      </c>
      <c r="B480" s="122" t="s">
        <v>1921</v>
      </c>
      <c r="C480" s="110" t="s">
        <v>4402</v>
      </c>
      <c r="D480" s="147">
        <v>1.0</v>
      </c>
      <c r="E480" s="385" t="s">
        <v>4397</v>
      </c>
      <c r="F480" s="134" t="s">
        <v>4403</v>
      </c>
      <c r="G480" s="108" t="s">
        <v>2760</v>
      </c>
      <c r="H480" s="78"/>
      <c r="I480" s="78"/>
      <c r="J480" s="5"/>
      <c r="K480" s="6"/>
      <c r="L480" s="6"/>
      <c r="M480" s="6"/>
      <c r="N480" s="6"/>
      <c r="O480" s="6"/>
      <c r="P480" s="6"/>
      <c r="Q480" s="6"/>
      <c r="R480" s="6"/>
      <c r="S480" s="6"/>
      <c r="T480" s="6"/>
      <c r="U480" s="6"/>
      <c r="V480" s="6"/>
      <c r="W480" s="6"/>
      <c r="X480" s="6"/>
      <c r="Y480" s="6"/>
      <c r="Z480" s="6"/>
    </row>
    <row r="481" ht="30.0" customHeight="1">
      <c r="A481" s="104"/>
      <c r="B481" s="122"/>
      <c r="C481" s="110" t="s">
        <v>4404</v>
      </c>
      <c r="D481" s="147">
        <v>1.0</v>
      </c>
      <c r="E481" s="385" t="s">
        <v>4397</v>
      </c>
      <c r="F481" s="134" t="s">
        <v>4405</v>
      </c>
      <c r="G481" s="108" t="s">
        <v>2760</v>
      </c>
      <c r="H481" s="78"/>
      <c r="I481" s="78"/>
      <c r="J481" s="5"/>
      <c r="K481" s="6"/>
      <c r="L481" s="6"/>
      <c r="M481" s="6"/>
      <c r="N481" s="6"/>
      <c r="O481" s="6"/>
      <c r="P481" s="6"/>
      <c r="Q481" s="6"/>
      <c r="R481" s="6"/>
      <c r="S481" s="6"/>
      <c r="T481" s="6"/>
      <c r="U481" s="6"/>
      <c r="V481" s="6"/>
      <c r="W481" s="6"/>
      <c r="X481" s="6"/>
      <c r="Y481" s="6"/>
      <c r="Z481" s="6"/>
    </row>
    <row r="482" ht="30.0" customHeight="1">
      <c r="A482" s="104"/>
      <c r="B482" s="122"/>
      <c r="C482" s="110" t="s">
        <v>4406</v>
      </c>
      <c r="D482" s="147">
        <v>2.0</v>
      </c>
      <c r="E482" s="385" t="s">
        <v>4397</v>
      </c>
      <c r="F482" s="134"/>
      <c r="G482" s="108"/>
      <c r="H482" s="78"/>
      <c r="I482" s="78"/>
      <c r="J482" s="5"/>
      <c r="K482" s="6"/>
      <c r="L482" s="6"/>
      <c r="M482" s="6"/>
      <c r="N482" s="6"/>
      <c r="O482" s="6"/>
      <c r="P482" s="6"/>
      <c r="Q482" s="6"/>
      <c r="R482" s="6"/>
      <c r="S482" s="6"/>
      <c r="T482" s="6"/>
      <c r="U482" s="6"/>
      <c r="V482" s="6"/>
      <c r="W482" s="6"/>
      <c r="X482" s="6"/>
      <c r="Y482" s="6"/>
      <c r="Z482" s="6"/>
    </row>
    <row r="483" ht="47.25" customHeight="1">
      <c r="A483" s="104" t="s">
        <v>1922</v>
      </c>
      <c r="B483" s="122" t="s">
        <v>1923</v>
      </c>
      <c r="C483" s="110" t="s">
        <v>4407</v>
      </c>
      <c r="D483" s="147">
        <v>2.0</v>
      </c>
      <c r="E483" s="113" t="s">
        <v>158</v>
      </c>
      <c r="F483" s="108"/>
      <c r="G483" s="108"/>
      <c r="H483" s="78"/>
      <c r="I483" s="78"/>
      <c r="J483" s="5"/>
      <c r="K483" s="6"/>
      <c r="L483" s="6"/>
      <c r="M483" s="6"/>
      <c r="N483" s="6"/>
      <c r="O483" s="6"/>
      <c r="P483" s="6"/>
      <c r="Q483" s="6"/>
      <c r="R483" s="6"/>
      <c r="S483" s="6"/>
      <c r="T483" s="6"/>
      <c r="U483" s="6"/>
      <c r="V483" s="6"/>
      <c r="W483" s="6"/>
      <c r="X483" s="6"/>
      <c r="Y483" s="6"/>
      <c r="Z483" s="6"/>
    </row>
    <row r="484" ht="45.0" customHeight="1">
      <c r="A484" s="104"/>
      <c r="B484" s="122"/>
      <c r="C484" s="110" t="s">
        <v>4408</v>
      </c>
      <c r="D484" s="147">
        <v>2.0</v>
      </c>
      <c r="E484" s="113" t="s">
        <v>158</v>
      </c>
      <c r="F484" s="108"/>
      <c r="G484" s="108"/>
      <c r="H484" s="78"/>
      <c r="I484" s="78"/>
      <c r="J484" s="5"/>
      <c r="K484" s="6"/>
      <c r="L484" s="6"/>
      <c r="M484" s="6"/>
      <c r="N484" s="6"/>
      <c r="O484" s="6"/>
      <c r="P484" s="6"/>
      <c r="Q484" s="6"/>
      <c r="R484" s="6"/>
      <c r="S484" s="6"/>
      <c r="T484" s="6"/>
      <c r="U484" s="6"/>
      <c r="V484" s="6"/>
      <c r="W484" s="6"/>
      <c r="X484" s="6"/>
      <c r="Y484" s="6"/>
      <c r="Z484" s="6"/>
    </row>
    <row r="485" ht="47.25" customHeight="1">
      <c r="A485" s="104" t="s">
        <v>1924</v>
      </c>
      <c r="B485" s="122" t="s">
        <v>1925</v>
      </c>
      <c r="C485" s="110" t="s">
        <v>4409</v>
      </c>
      <c r="D485" s="147">
        <v>2.0</v>
      </c>
      <c r="E485" s="113" t="s">
        <v>158</v>
      </c>
      <c r="F485" s="134" t="s">
        <v>4410</v>
      </c>
      <c r="G485" s="108"/>
      <c r="H485" s="78"/>
      <c r="I485" s="78"/>
      <c r="J485" s="5"/>
      <c r="K485" s="6"/>
      <c r="L485" s="6"/>
      <c r="M485" s="6"/>
      <c r="N485" s="6"/>
      <c r="O485" s="6"/>
      <c r="P485" s="6"/>
      <c r="Q485" s="6"/>
      <c r="R485" s="6"/>
      <c r="S485" s="6"/>
      <c r="T485" s="6"/>
      <c r="U485" s="6"/>
      <c r="V485" s="6"/>
      <c r="W485" s="6"/>
      <c r="X485" s="6"/>
      <c r="Y485" s="6"/>
      <c r="Z485" s="6"/>
    </row>
    <row r="486" ht="45.0" customHeight="1">
      <c r="A486" s="104"/>
      <c r="B486" s="122"/>
      <c r="C486" s="110" t="s">
        <v>4408</v>
      </c>
      <c r="D486" s="147">
        <v>2.0</v>
      </c>
      <c r="E486" s="113" t="s">
        <v>158</v>
      </c>
      <c r="F486" s="134" t="s">
        <v>4411</v>
      </c>
      <c r="G486" s="108"/>
      <c r="H486" s="78"/>
      <c r="I486" s="78"/>
      <c r="J486" s="5"/>
      <c r="K486" s="6"/>
      <c r="L486" s="6"/>
      <c r="M486" s="6"/>
      <c r="N486" s="6"/>
      <c r="O486" s="6"/>
      <c r="P486" s="6"/>
      <c r="Q486" s="6"/>
      <c r="R486" s="6"/>
      <c r="S486" s="6"/>
      <c r="T486" s="6"/>
      <c r="U486" s="6"/>
      <c r="V486" s="6"/>
      <c r="W486" s="6"/>
      <c r="X486" s="6"/>
      <c r="Y486" s="6"/>
      <c r="Z486" s="6"/>
    </row>
    <row r="487" ht="39.75" hidden="1" customHeight="1">
      <c r="A487" s="217" t="s">
        <v>1926</v>
      </c>
      <c r="B487" s="99" t="s">
        <v>1927</v>
      </c>
      <c r="C487" s="3"/>
      <c r="D487" s="3"/>
      <c r="E487" s="3"/>
      <c r="F487" s="3"/>
      <c r="G487" s="4"/>
      <c r="H487" s="78"/>
      <c r="I487" s="78"/>
      <c r="J487" s="5"/>
      <c r="K487" s="6"/>
      <c r="L487" s="6"/>
      <c r="M487" s="6"/>
      <c r="N487" s="6"/>
      <c r="O487" s="6"/>
      <c r="P487" s="6"/>
      <c r="Q487" s="6"/>
      <c r="R487" s="6"/>
      <c r="S487" s="6"/>
      <c r="T487" s="6"/>
      <c r="U487" s="6"/>
      <c r="V487" s="6"/>
      <c r="W487" s="6"/>
      <c r="X487" s="6"/>
      <c r="Y487" s="6"/>
      <c r="Z487" s="6"/>
    </row>
    <row r="488" ht="31.5" hidden="1" customHeight="1">
      <c r="A488" s="120" t="s">
        <v>1936</v>
      </c>
      <c r="B488" s="122" t="s">
        <v>1937</v>
      </c>
      <c r="C488" s="108"/>
      <c r="D488" s="108"/>
      <c r="E488" s="113"/>
      <c r="F488" s="108"/>
      <c r="G488" s="108"/>
      <c r="H488" s="78"/>
      <c r="I488" s="78"/>
      <c r="J488" s="5"/>
      <c r="K488" s="6"/>
      <c r="L488" s="6"/>
      <c r="M488" s="6"/>
      <c r="N488" s="6"/>
      <c r="O488" s="6"/>
      <c r="P488" s="6"/>
      <c r="Q488" s="6"/>
      <c r="R488" s="6"/>
      <c r="S488" s="6"/>
      <c r="T488" s="6"/>
      <c r="U488" s="6"/>
      <c r="V488" s="6"/>
      <c r="W488" s="6"/>
      <c r="X488" s="6"/>
      <c r="Y488" s="6"/>
      <c r="Z488" s="6"/>
    </row>
    <row r="489" ht="31.5" hidden="1" customHeight="1">
      <c r="A489" s="120" t="s">
        <v>1950</v>
      </c>
      <c r="B489" s="122" t="s">
        <v>1951</v>
      </c>
      <c r="C489" s="108"/>
      <c r="D489" s="108"/>
      <c r="E489" s="113"/>
      <c r="F489" s="108"/>
      <c r="G489" s="108"/>
      <c r="H489" s="78"/>
      <c r="I489" s="78"/>
      <c r="J489" s="5"/>
      <c r="K489" s="6"/>
      <c r="L489" s="6"/>
      <c r="M489" s="6"/>
      <c r="N489" s="6"/>
      <c r="O489" s="6"/>
      <c r="P489" s="6"/>
      <c r="Q489" s="6"/>
      <c r="R489" s="6"/>
      <c r="S489" s="6"/>
      <c r="T489" s="6"/>
      <c r="U489" s="6"/>
      <c r="V489" s="6"/>
      <c r="W489" s="6"/>
      <c r="X489" s="6"/>
      <c r="Y489" s="6"/>
      <c r="Z489" s="6"/>
    </row>
    <row r="490" ht="31.5" hidden="1" customHeight="1">
      <c r="A490" s="120" t="s">
        <v>1960</v>
      </c>
      <c r="B490" s="122" t="s">
        <v>1961</v>
      </c>
      <c r="C490" s="108"/>
      <c r="D490" s="108"/>
      <c r="E490" s="113"/>
      <c r="F490" s="108"/>
      <c r="G490" s="108"/>
      <c r="H490" s="78"/>
      <c r="I490" s="78"/>
      <c r="J490" s="5"/>
      <c r="K490" s="6"/>
      <c r="L490" s="6"/>
      <c r="M490" s="6"/>
      <c r="N490" s="6"/>
      <c r="O490" s="6"/>
      <c r="P490" s="6"/>
      <c r="Q490" s="6"/>
      <c r="R490" s="6"/>
      <c r="S490" s="6"/>
      <c r="T490" s="6"/>
      <c r="U490" s="6"/>
      <c r="V490" s="6"/>
      <c r="W490" s="6"/>
      <c r="X490" s="6"/>
      <c r="Y490" s="6"/>
      <c r="Z490" s="6"/>
    </row>
    <row r="491" ht="31.5" hidden="1" customHeight="1">
      <c r="A491" s="120" t="s">
        <v>1982</v>
      </c>
      <c r="B491" s="122" t="s">
        <v>1983</v>
      </c>
      <c r="C491" s="108"/>
      <c r="D491" s="108"/>
      <c r="E491" s="113"/>
      <c r="F491" s="108"/>
      <c r="G491" s="108"/>
      <c r="H491" s="78"/>
      <c r="I491" s="78"/>
      <c r="J491" s="5"/>
      <c r="K491" s="6"/>
      <c r="L491" s="6"/>
      <c r="M491" s="6"/>
      <c r="N491" s="6"/>
      <c r="O491" s="6"/>
      <c r="P491" s="6"/>
      <c r="Q491" s="6"/>
      <c r="R491" s="6"/>
      <c r="S491" s="6"/>
      <c r="T491" s="6"/>
      <c r="U491" s="6"/>
      <c r="V491" s="6"/>
      <c r="W491" s="6"/>
      <c r="X491" s="6"/>
      <c r="Y491" s="6"/>
      <c r="Z491" s="6"/>
    </row>
    <row r="492" ht="39.75" hidden="1" customHeight="1">
      <c r="A492" s="217" t="s">
        <v>2003</v>
      </c>
      <c r="B492" s="99" t="s">
        <v>2004</v>
      </c>
      <c r="C492" s="3"/>
      <c r="D492" s="3"/>
      <c r="E492" s="3"/>
      <c r="F492" s="3"/>
      <c r="G492" s="4"/>
      <c r="H492" s="78"/>
      <c r="I492" s="78"/>
      <c r="J492" s="5"/>
      <c r="K492" s="6"/>
      <c r="L492" s="6"/>
      <c r="M492" s="6"/>
      <c r="N492" s="6"/>
      <c r="O492" s="6"/>
      <c r="P492" s="6"/>
      <c r="Q492" s="6"/>
      <c r="R492" s="6"/>
      <c r="S492" s="6"/>
      <c r="T492" s="6"/>
      <c r="U492" s="6"/>
      <c r="V492" s="6"/>
      <c r="W492" s="6"/>
      <c r="X492" s="6"/>
      <c r="Y492" s="6"/>
      <c r="Z492" s="6"/>
    </row>
    <row r="493" ht="63.0" hidden="1" customHeight="1">
      <c r="A493" s="120" t="s">
        <v>2005</v>
      </c>
      <c r="B493" s="122" t="s">
        <v>2006</v>
      </c>
      <c r="C493" s="108"/>
      <c r="D493" s="108"/>
      <c r="E493" s="113"/>
      <c r="F493" s="108"/>
      <c r="G493" s="108"/>
      <c r="H493" s="78"/>
      <c r="I493" s="78"/>
      <c r="J493" s="5"/>
      <c r="K493" s="6"/>
      <c r="L493" s="6"/>
      <c r="M493" s="6"/>
      <c r="N493" s="6"/>
      <c r="O493" s="6"/>
      <c r="P493" s="6"/>
      <c r="Q493" s="6"/>
      <c r="R493" s="6"/>
      <c r="S493" s="6"/>
      <c r="T493" s="6"/>
      <c r="U493" s="6"/>
      <c r="V493" s="6"/>
      <c r="W493" s="6"/>
      <c r="X493" s="6"/>
      <c r="Y493" s="6"/>
      <c r="Z493" s="6"/>
    </row>
    <row r="494" ht="47.25" hidden="1" customHeight="1">
      <c r="A494" s="120" t="s">
        <v>2012</v>
      </c>
      <c r="B494" s="122" t="s">
        <v>2013</v>
      </c>
      <c r="C494" s="108"/>
      <c r="D494" s="108"/>
      <c r="E494" s="113"/>
      <c r="F494" s="108"/>
      <c r="G494" s="108"/>
      <c r="H494" s="78"/>
      <c r="I494" s="78"/>
      <c r="J494" s="5"/>
      <c r="K494" s="6"/>
      <c r="L494" s="6"/>
      <c r="M494" s="6"/>
      <c r="N494" s="6"/>
      <c r="O494" s="6"/>
      <c r="P494" s="6"/>
      <c r="Q494" s="6"/>
      <c r="R494" s="6"/>
      <c r="S494" s="6"/>
      <c r="T494" s="6"/>
      <c r="U494" s="6"/>
      <c r="V494" s="6"/>
      <c r="W494" s="6"/>
      <c r="X494" s="6"/>
      <c r="Y494" s="6"/>
      <c r="Z494" s="6"/>
    </row>
    <row r="495" ht="47.25" hidden="1" customHeight="1">
      <c r="A495" s="120" t="s">
        <v>2034</v>
      </c>
      <c r="B495" s="122" t="s">
        <v>2035</v>
      </c>
      <c r="C495" s="108"/>
      <c r="D495" s="108"/>
      <c r="E495" s="113"/>
      <c r="F495" s="108"/>
      <c r="G495" s="108"/>
      <c r="H495" s="78"/>
      <c r="I495" s="78"/>
      <c r="J495" s="5"/>
      <c r="K495" s="6"/>
      <c r="L495" s="6"/>
      <c r="M495" s="6"/>
      <c r="N495" s="6"/>
      <c r="O495" s="6"/>
      <c r="P495" s="6"/>
      <c r="Q495" s="6"/>
      <c r="R495" s="6"/>
      <c r="S495" s="6"/>
      <c r="T495" s="6"/>
      <c r="U495" s="6"/>
      <c r="V495" s="6"/>
      <c r="W495" s="6"/>
      <c r="X495" s="6"/>
      <c r="Y495" s="6"/>
      <c r="Z495" s="6"/>
    </row>
    <row r="496" ht="47.25" hidden="1" customHeight="1">
      <c r="A496" s="120" t="s">
        <v>2058</v>
      </c>
      <c r="B496" s="122" t="s">
        <v>2060</v>
      </c>
      <c r="C496" s="108"/>
      <c r="D496" s="108"/>
      <c r="E496" s="113"/>
      <c r="F496" s="108"/>
      <c r="G496" s="108"/>
      <c r="H496" s="78"/>
      <c r="I496" s="78"/>
      <c r="J496" s="5"/>
      <c r="K496" s="6"/>
      <c r="L496" s="6"/>
      <c r="M496" s="6"/>
      <c r="N496" s="6"/>
      <c r="O496" s="6"/>
      <c r="P496" s="6"/>
      <c r="Q496" s="6"/>
      <c r="R496" s="6"/>
      <c r="S496" s="6"/>
      <c r="T496" s="6"/>
      <c r="U496" s="6"/>
      <c r="V496" s="6"/>
      <c r="W496" s="6"/>
      <c r="X496" s="6"/>
      <c r="Y496" s="6"/>
      <c r="Z496" s="6"/>
    </row>
    <row r="497" ht="47.25" hidden="1" customHeight="1">
      <c r="A497" s="120" t="s">
        <v>2078</v>
      </c>
      <c r="B497" s="122" t="s">
        <v>2080</v>
      </c>
      <c r="C497" s="108"/>
      <c r="D497" s="108"/>
      <c r="E497" s="113"/>
      <c r="F497" s="108"/>
      <c r="G497" s="108"/>
      <c r="H497" s="78"/>
      <c r="I497" s="78"/>
      <c r="J497" s="5"/>
      <c r="K497" s="6"/>
      <c r="L497" s="6"/>
      <c r="M497" s="6"/>
      <c r="N497" s="6"/>
      <c r="O497" s="6"/>
      <c r="P497" s="6"/>
      <c r="Q497" s="6"/>
      <c r="R497" s="6"/>
      <c r="S497" s="6"/>
      <c r="T497" s="6"/>
      <c r="U497" s="6"/>
      <c r="V497" s="6"/>
      <c r="W497" s="6"/>
      <c r="X497" s="6"/>
      <c r="Y497" s="6"/>
      <c r="Z497" s="6"/>
    </row>
    <row r="498" ht="47.25" hidden="1" customHeight="1">
      <c r="A498" s="120" t="s">
        <v>2082</v>
      </c>
      <c r="B498" s="122" t="s">
        <v>2084</v>
      </c>
      <c r="C498" s="108"/>
      <c r="D498" s="108"/>
      <c r="E498" s="113"/>
      <c r="F498" s="108"/>
      <c r="G498" s="108"/>
      <c r="H498" s="78"/>
      <c r="I498" s="78"/>
      <c r="J498" s="5"/>
      <c r="K498" s="6"/>
      <c r="L498" s="6"/>
      <c r="M498" s="6"/>
      <c r="N498" s="6"/>
      <c r="O498" s="6"/>
      <c r="P498" s="6"/>
      <c r="Q498" s="6"/>
      <c r="R498" s="6"/>
      <c r="S498" s="6"/>
      <c r="T498" s="6"/>
      <c r="U498" s="6"/>
      <c r="V498" s="6"/>
      <c r="W498" s="6"/>
      <c r="X498" s="6"/>
      <c r="Y498" s="6"/>
      <c r="Z498" s="6"/>
    </row>
    <row r="499" ht="63.0" hidden="1" customHeight="1">
      <c r="A499" s="120" t="s">
        <v>2087</v>
      </c>
      <c r="B499" s="122" t="s">
        <v>2088</v>
      </c>
      <c r="C499" s="108"/>
      <c r="D499" s="108"/>
      <c r="E499" s="113"/>
      <c r="F499" s="108"/>
      <c r="G499" s="108"/>
      <c r="H499" s="78"/>
      <c r="I499" s="78"/>
      <c r="J499" s="5"/>
      <c r="K499" s="6"/>
      <c r="L499" s="6"/>
      <c r="M499" s="6"/>
      <c r="N499" s="6"/>
      <c r="O499" s="6"/>
      <c r="P499" s="6"/>
      <c r="Q499" s="6"/>
      <c r="R499" s="6"/>
      <c r="S499" s="6"/>
      <c r="T499" s="6"/>
      <c r="U499" s="6"/>
      <c r="V499" s="6"/>
      <c r="W499" s="6"/>
      <c r="X499" s="6"/>
      <c r="Y499" s="6"/>
      <c r="Z499" s="6"/>
    </row>
    <row r="500" ht="110.25" hidden="1" customHeight="1">
      <c r="A500" s="120" t="s">
        <v>2091</v>
      </c>
      <c r="B500" s="122" t="s">
        <v>2092</v>
      </c>
      <c r="C500" s="108"/>
      <c r="D500" s="108"/>
      <c r="E500" s="113"/>
      <c r="F500" s="108"/>
      <c r="G500" s="108"/>
      <c r="H500" s="78"/>
      <c r="I500" s="78"/>
      <c r="J500" s="5"/>
      <c r="K500" s="6"/>
      <c r="L500" s="6"/>
      <c r="M500" s="6"/>
      <c r="N500" s="6"/>
      <c r="O500" s="6"/>
      <c r="P500" s="6"/>
      <c r="Q500" s="6"/>
      <c r="R500" s="6"/>
      <c r="S500" s="6"/>
      <c r="T500" s="6"/>
      <c r="U500" s="6"/>
      <c r="V500" s="6"/>
      <c r="W500" s="6"/>
      <c r="X500" s="6"/>
      <c r="Y500" s="6"/>
      <c r="Z500" s="6"/>
    </row>
    <row r="501" ht="47.25" hidden="1" customHeight="1">
      <c r="A501" s="120" t="s">
        <v>2101</v>
      </c>
      <c r="B501" s="122" t="s">
        <v>2102</v>
      </c>
      <c r="C501" s="108"/>
      <c r="D501" s="108"/>
      <c r="E501" s="113"/>
      <c r="F501" s="108"/>
      <c r="G501" s="108"/>
      <c r="H501" s="78"/>
      <c r="I501" s="78"/>
      <c r="J501" s="5"/>
      <c r="K501" s="6"/>
      <c r="L501" s="6"/>
      <c r="M501" s="6"/>
      <c r="N501" s="6"/>
      <c r="O501" s="6"/>
      <c r="P501" s="6"/>
      <c r="Q501" s="6"/>
      <c r="R501" s="6"/>
      <c r="S501" s="6"/>
      <c r="T501" s="6"/>
      <c r="U501" s="6"/>
      <c r="V501" s="6"/>
      <c r="W501" s="6"/>
      <c r="X501" s="6"/>
      <c r="Y501" s="6"/>
      <c r="Z501" s="6"/>
    </row>
    <row r="502" ht="63.0" hidden="1" customHeight="1">
      <c r="A502" s="120" t="s">
        <v>2105</v>
      </c>
      <c r="B502" s="122" t="s">
        <v>2106</v>
      </c>
      <c r="C502" s="108"/>
      <c r="D502" s="108"/>
      <c r="E502" s="113"/>
      <c r="F502" s="108"/>
      <c r="G502" s="108"/>
      <c r="H502" s="78"/>
      <c r="I502" s="78"/>
      <c r="J502" s="5"/>
      <c r="K502" s="6"/>
      <c r="L502" s="6"/>
      <c r="M502" s="6"/>
      <c r="N502" s="6"/>
      <c r="O502" s="6"/>
      <c r="P502" s="6"/>
      <c r="Q502" s="6"/>
      <c r="R502" s="6"/>
      <c r="S502" s="6"/>
      <c r="T502" s="6"/>
      <c r="U502" s="6"/>
      <c r="V502" s="6"/>
      <c r="W502" s="6"/>
      <c r="X502" s="6"/>
      <c r="Y502" s="6"/>
      <c r="Z502" s="6"/>
    </row>
    <row r="503" ht="21.0" customHeight="1">
      <c r="A503" s="378"/>
      <c r="B503" s="105" t="s">
        <v>2112</v>
      </c>
      <c r="C503" s="3"/>
      <c r="D503" s="3"/>
      <c r="E503" s="3"/>
      <c r="F503" s="3"/>
      <c r="G503" s="4"/>
      <c r="H503" s="78">
        <f t="shared" ref="H503:I503" si="6">H504+H512+H528+H538+H557+H576</f>
        <v>88</v>
      </c>
      <c r="I503" s="78">
        <f t="shared" si="6"/>
        <v>156</v>
      </c>
      <c r="J503" s="5"/>
      <c r="K503" s="6"/>
      <c r="L503" s="6"/>
      <c r="M503" s="6"/>
      <c r="N503" s="6"/>
      <c r="O503" s="6"/>
      <c r="P503" s="6"/>
      <c r="Q503" s="6"/>
      <c r="R503" s="6"/>
      <c r="S503" s="6"/>
      <c r="T503" s="6"/>
      <c r="U503" s="6"/>
      <c r="V503" s="6"/>
      <c r="W503" s="6"/>
      <c r="X503" s="6"/>
      <c r="Y503" s="6"/>
      <c r="Z503" s="6"/>
    </row>
    <row r="504" ht="18.75" customHeight="1">
      <c r="A504" s="152" t="s">
        <v>2118</v>
      </c>
      <c r="B504" s="99" t="s">
        <v>2119</v>
      </c>
      <c r="C504" s="3"/>
      <c r="D504" s="3"/>
      <c r="E504" s="3"/>
      <c r="F504" s="3"/>
      <c r="G504" s="4"/>
      <c r="H504" s="78">
        <f>SUM(D506:D511)</f>
        <v>2</v>
      </c>
      <c r="I504" s="78">
        <f>COUNT(D506:D511)*2</f>
        <v>12</v>
      </c>
      <c r="J504" s="5"/>
      <c r="K504" s="6"/>
      <c r="L504" s="6"/>
      <c r="M504" s="6"/>
      <c r="N504" s="6"/>
      <c r="O504" s="6"/>
      <c r="P504" s="6"/>
      <c r="Q504" s="6"/>
      <c r="R504" s="6"/>
      <c r="S504" s="6"/>
      <c r="T504" s="6"/>
      <c r="U504" s="6"/>
      <c r="V504" s="6"/>
      <c r="W504" s="6"/>
      <c r="X504" s="6"/>
      <c r="Y504" s="6"/>
      <c r="Z504" s="6"/>
    </row>
    <row r="505" ht="31.5" hidden="1" customHeight="1">
      <c r="A505" s="240" t="s">
        <v>2120</v>
      </c>
      <c r="B505" s="122" t="s">
        <v>2121</v>
      </c>
      <c r="C505" s="158"/>
      <c r="D505" s="158"/>
      <c r="E505" s="109"/>
      <c r="F505" s="158"/>
      <c r="G505" s="158"/>
      <c r="H505" s="78"/>
      <c r="I505" s="78"/>
      <c r="J505" s="5"/>
      <c r="K505" s="6"/>
      <c r="L505" s="6"/>
      <c r="M505" s="6"/>
      <c r="N505" s="6"/>
      <c r="O505" s="6"/>
      <c r="P505" s="6"/>
      <c r="Q505" s="6"/>
      <c r="R505" s="6"/>
      <c r="S505" s="6"/>
      <c r="T505" s="6"/>
      <c r="U505" s="6"/>
      <c r="V505" s="6"/>
      <c r="W505" s="6"/>
      <c r="X505" s="6"/>
      <c r="Y505" s="6"/>
      <c r="Z505" s="6"/>
    </row>
    <row r="506" ht="63.0" customHeight="1">
      <c r="A506" s="241" t="s">
        <v>2122</v>
      </c>
      <c r="B506" s="122" t="s">
        <v>2123</v>
      </c>
      <c r="C506" s="121" t="s">
        <v>2191</v>
      </c>
      <c r="D506" s="175">
        <v>2.0</v>
      </c>
      <c r="E506" s="109" t="s">
        <v>158</v>
      </c>
      <c r="F506" s="121" t="s">
        <v>2192</v>
      </c>
      <c r="G506" s="147"/>
      <c r="H506" s="78"/>
      <c r="I506" s="78"/>
      <c r="J506" s="5"/>
      <c r="K506" s="6"/>
      <c r="L506" s="6"/>
      <c r="M506" s="6"/>
      <c r="N506" s="6"/>
      <c r="O506" s="6"/>
      <c r="P506" s="6"/>
      <c r="Q506" s="6"/>
      <c r="R506" s="6"/>
      <c r="S506" s="6"/>
      <c r="T506" s="6"/>
      <c r="U506" s="6"/>
      <c r="V506" s="6"/>
      <c r="W506" s="6"/>
      <c r="X506" s="6"/>
      <c r="Y506" s="6"/>
      <c r="Z506" s="6"/>
    </row>
    <row r="507" ht="60.0" customHeight="1">
      <c r="A507" s="241" t="s">
        <v>2124</v>
      </c>
      <c r="B507" s="122" t="s">
        <v>2125</v>
      </c>
      <c r="C507" s="121" t="s">
        <v>3400</v>
      </c>
      <c r="D507" s="175">
        <v>0.0</v>
      </c>
      <c r="E507" s="109" t="s">
        <v>158</v>
      </c>
      <c r="F507" s="121" t="s">
        <v>3401</v>
      </c>
      <c r="G507" s="147"/>
      <c r="H507" s="78"/>
      <c r="I507" s="78"/>
      <c r="J507" s="5"/>
      <c r="K507" s="6"/>
      <c r="L507" s="6"/>
      <c r="M507" s="6"/>
      <c r="N507" s="6"/>
      <c r="O507" s="6"/>
      <c r="P507" s="6"/>
      <c r="Q507" s="6"/>
      <c r="R507" s="6"/>
      <c r="S507" s="6"/>
      <c r="T507" s="6"/>
      <c r="U507" s="6"/>
      <c r="V507" s="6"/>
      <c r="W507" s="6"/>
      <c r="X507" s="6"/>
      <c r="Y507" s="6"/>
      <c r="Z507" s="6"/>
    </row>
    <row r="508" ht="47.25" customHeight="1">
      <c r="A508" s="241" t="s">
        <v>2126</v>
      </c>
      <c r="B508" s="122" t="s">
        <v>2127</v>
      </c>
      <c r="C508" s="115" t="s">
        <v>2128</v>
      </c>
      <c r="D508" s="175">
        <v>0.0</v>
      </c>
      <c r="E508" s="109" t="s">
        <v>158</v>
      </c>
      <c r="F508" s="121" t="s">
        <v>3402</v>
      </c>
      <c r="G508" s="147"/>
      <c r="H508" s="78"/>
      <c r="I508" s="78"/>
      <c r="J508" s="5"/>
      <c r="K508" s="6"/>
      <c r="L508" s="6"/>
      <c r="M508" s="6"/>
      <c r="N508" s="6"/>
      <c r="O508" s="6"/>
      <c r="P508" s="6"/>
      <c r="Q508" s="6"/>
      <c r="R508" s="6"/>
      <c r="S508" s="6"/>
      <c r="T508" s="6"/>
      <c r="U508" s="6"/>
      <c r="V508" s="6"/>
      <c r="W508" s="6"/>
      <c r="X508" s="6"/>
      <c r="Y508" s="6"/>
      <c r="Z508" s="6"/>
    </row>
    <row r="509" ht="30.0" customHeight="1">
      <c r="A509" s="241"/>
      <c r="B509" s="122"/>
      <c r="C509" s="115" t="s">
        <v>2131</v>
      </c>
      <c r="D509" s="175">
        <v>0.0</v>
      </c>
      <c r="E509" s="109" t="s">
        <v>158</v>
      </c>
      <c r="F509" s="109"/>
      <c r="G509" s="147"/>
      <c r="H509" s="78"/>
      <c r="I509" s="78"/>
      <c r="J509" s="5"/>
      <c r="K509" s="6"/>
      <c r="L509" s="6"/>
      <c r="M509" s="6"/>
      <c r="N509" s="6"/>
      <c r="O509" s="6"/>
      <c r="P509" s="6"/>
      <c r="Q509" s="6"/>
      <c r="R509" s="6"/>
      <c r="S509" s="6"/>
      <c r="T509" s="6"/>
      <c r="U509" s="6"/>
      <c r="V509" s="6"/>
      <c r="W509" s="6"/>
      <c r="X509" s="6"/>
      <c r="Y509" s="6"/>
      <c r="Z509" s="6"/>
    </row>
    <row r="510" ht="63.0" customHeight="1">
      <c r="A510" s="241" t="s">
        <v>2132</v>
      </c>
      <c r="B510" s="122" t="s">
        <v>2133</v>
      </c>
      <c r="C510" s="243" t="s">
        <v>2134</v>
      </c>
      <c r="D510" s="175">
        <v>0.0</v>
      </c>
      <c r="E510" s="109" t="s">
        <v>158</v>
      </c>
      <c r="F510" s="110" t="s">
        <v>2135</v>
      </c>
      <c r="G510" s="147"/>
      <c r="H510" s="78"/>
      <c r="I510" s="78"/>
      <c r="J510" s="5"/>
      <c r="K510" s="6"/>
      <c r="L510" s="6"/>
      <c r="M510" s="6"/>
      <c r="N510" s="6"/>
      <c r="O510" s="6"/>
      <c r="P510" s="6"/>
      <c r="Q510" s="6"/>
      <c r="R510" s="6"/>
      <c r="S510" s="6"/>
      <c r="T510" s="6"/>
      <c r="U510" s="6"/>
      <c r="V510" s="6"/>
      <c r="W510" s="6"/>
      <c r="X510" s="6"/>
      <c r="Y510" s="6"/>
      <c r="Z510" s="6"/>
    </row>
    <row r="511" ht="31.5" customHeight="1">
      <c r="A511" s="241" t="s">
        <v>2136</v>
      </c>
      <c r="B511" s="244" t="s">
        <v>2137</v>
      </c>
      <c r="C511" s="121" t="s">
        <v>2138</v>
      </c>
      <c r="D511" s="175">
        <v>0.0</v>
      </c>
      <c r="E511" s="109" t="s">
        <v>158</v>
      </c>
      <c r="F511" s="158"/>
      <c r="G511" s="147"/>
      <c r="H511" s="78"/>
      <c r="I511" s="78"/>
      <c r="J511" s="5"/>
      <c r="K511" s="6"/>
      <c r="L511" s="6"/>
      <c r="M511" s="6"/>
      <c r="N511" s="6"/>
      <c r="O511" s="6"/>
      <c r="P511" s="6"/>
      <c r="Q511" s="6"/>
      <c r="R511" s="6"/>
      <c r="S511" s="6"/>
      <c r="T511" s="6"/>
      <c r="U511" s="6"/>
      <c r="V511" s="6"/>
      <c r="W511" s="6"/>
      <c r="X511" s="6"/>
      <c r="Y511" s="6"/>
      <c r="Z511" s="6"/>
    </row>
    <row r="512" ht="18.75" customHeight="1">
      <c r="A512" s="152" t="s">
        <v>2141</v>
      </c>
      <c r="B512" s="99" t="s">
        <v>2142</v>
      </c>
      <c r="C512" s="3"/>
      <c r="D512" s="3"/>
      <c r="E512" s="3"/>
      <c r="F512" s="3"/>
      <c r="G512" s="4"/>
      <c r="H512" s="78">
        <f>SUM(D513:D527)</f>
        <v>23</v>
      </c>
      <c r="I512" s="78">
        <f>COUNT(D513:D527)*2</f>
        <v>30</v>
      </c>
      <c r="J512" s="5"/>
      <c r="K512" s="6"/>
      <c r="L512" s="6"/>
      <c r="M512" s="6"/>
      <c r="N512" s="6"/>
      <c r="O512" s="6"/>
      <c r="P512" s="6"/>
      <c r="Q512" s="6"/>
      <c r="R512" s="6"/>
      <c r="S512" s="6"/>
      <c r="T512" s="6"/>
      <c r="U512" s="6"/>
      <c r="V512" s="6"/>
      <c r="W512" s="6"/>
      <c r="X512" s="6"/>
      <c r="Y512" s="6"/>
      <c r="Z512" s="6"/>
    </row>
    <row r="513" ht="31.5" customHeight="1">
      <c r="A513" s="241" t="s">
        <v>2145</v>
      </c>
      <c r="B513" s="122" t="s">
        <v>2146</v>
      </c>
      <c r="C513" s="115" t="s">
        <v>2148</v>
      </c>
      <c r="D513" s="147">
        <v>2.0</v>
      </c>
      <c r="E513" s="109" t="s">
        <v>331</v>
      </c>
      <c r="F513" s="134" t="s">
        <v>2149</v>
      </c>
      <c r="G513" s="158"/>
      <c r="H513" s="78"/>
      <c r="I513" s="78"/>
      <c r="J513" s="5"/>
      <c r="K513" s="6"/>
      <c r="L513" s="6"/>
      <c r="M513" s="6"/>
      <c r="N513" s="6"/>
      <c r="O513" s="6"/>
      <c r="P513" s="6"/>
      <c r="Q513" s="6"/>
      <c r="R513" s="6"/>
      <c r="S513" s="6"/>
      <c r="T513" s="6"/>
      <c r="U513" s="6"/>
      <c r="V513" s="6"/>
      <c r="W513" s="6"/>
      <c r="X513" s="6"/>
      <c r="Y513" s="6"/>
      <c r="Z513" s="6"/>
    </row>
    <row r="514" ht="30.0" customHeight="1">
      <c r="A514" s="241"/>
      <c r="B514" s="122"/>
      <c r="C514" s="115" t="s">
        <v>2151</v>
      </c>
      <c r="D514" s="147">
        <v>2.0</v>
      </c>
      <c r="E514" s="109" t="s">
        <v>386</v>
      </c>
      <c r="F514" s="134" t="s">
        <v>2153</v>
      </c>
      <c r="G514" s="158"/>
      <c r="H514" s="78"/>
      <c r="I514" s="78"/>
      <c r="J514" s="5"/>
      <c r="K514" s="6"/>
      <c r="L514" s="6"/>
      <c r="M514" s="6"/>
      <c r="N514" s="6"/>
      <c r="O514" s="6"/>
      <c r="P514" s="6"/>
      <c r="Q514" s="6"/>
      <c r="R514" s="6"/>
      <c r="S514" s="6"/>
      <c r="T514" s="6"/>
      <c r="U514" s="6"/>
      <c r="V514" s="6"/>
      <c r="W514" s="6"/>
      <c r="X514" s="6"/>
      <c r="Y514" s="6"/>
      <c r="Z514" s="6"/>
    </row>
    <row r="515" ht="45.0" customHeight="1">
      <c r="A515" s="241"/>
      <c r="B515" s="122"/>
      <c r="C515" s="115" t="s">
        <v>2154</v>
      </c>
      <c r="D515" s="147">
        <v>2.0</v>
      </c>
      <c r="E515" s="109" t="s">
        <v>386</v>
      </c>
      <c r="F515" s="134" t="s">
        <v>2155</v>
      </c>
      <c r="G515" s="158"/>
      <c r="H515" s="78"/>
      <c r="I515" s="78"/>
      <c r="J515" s="5"/>
      <c r="K515" s="6"/>
      <c r="L515" s="6"/>
      <c r="M515" s="6"/>
      <c r="N515" s="6"/>
      <c r="O515" s="6"/>
      <c r="P515" s="6"/>
      <c r="Q515" s="6"/>
      <c r="R515" s="6"/>
      <c r="S515" s="6"/>
      <c r="T515" s="6"/>
      <c r="U515" s="6"/>
      <c r="V515" s="6"/>
      <c r="W515" s="6"/>
      <c r="X515" s="6"/>
      <c r="Y515" s="6"/>
      <c r="Z515" s="6"/>
    </row>
    <row r="516" ht="30.0" customHeight="1">
      <c r="A516" s="241"/>
      <c r="B516" s="122"/>
      <c r="C516" s="115" t="s">
        <v>2156</v>
      </c>
      <c r="D516" s="147">
        <v>0.0</v>
      </c>
      <c r="E516" s="109" t="s">
        <v>386</v>
      </c>
      <c r="F516" s="134" t="s">
        <v>2158</v>
      </c>
      <c r="G516" s="158"/>
      <c r="H516" s="78"/>
      <c r="I516" s="78"/>
      <c r="J516" s="5"/>
      <c r="K516" s="6"/>
      <c r="L516" s="6"/>
      <c r="M516" s="6"/>
      <c r="N516" s="6"/>
      <c r="O516" s="6"/>
      <c r="P516" s="6"/>
      <c r="Q516" s="6"/>
      <c r="R516" s="6"/>
      <c r="S516" s="6"/>
      <c r="T516" s="6"/>
      <c r="U516" s="6"/>
      <c r="V516" s="6"/>
      <c r="W516" s="6"/>
      <c r="X516" s="6"/>
      <c r="Y516" s="6"/>
      <c r="Z516" s="6"/>
    </row>
    <row r="517" ht="45.0" customHeight="1">
      <c r="A517" s="241"/>
      <c r="B517" s="122"/>
      <c r="C517" s="115" t="s">
        <v>2159</v>
      </c>
      <c r="D517" s="147">
        <v>2.0</v>
      </c>
      <c r="E517" s="109" t="s">
        <v>331</v>
      </c>
      <c r="F517" s="134" t="s">
        <v>2160</v>
      </c>
      <c r="G517" s="158"/>
      <c r="H517" s="78"/>
      <c r="I517" s="78"/>
      <c r="J517" s="5"/>
      <c r="K517" s="6"/>
      <c r="L517" s="6"/>
      <c r="M517" s="6"/>
      <c r="N517" s="6"/>
      <c r="O517" s="6"/>
      <c r="P517" s="6"/>
      <c r="Q517" s="6"/>
      <c r="R517" s="6"/>
      <c r="S517" s="6"/>
      <c r="T517" s="6"/>
      <c r="U517" s="6"/>
      <c r="V517" s="6"/>
      <c r="W517" s="6"/>
      <c r="X517" s="6"/>
      <c r="Y517" s="6"/>
      <c r="Z517" s="6"/>
    </row>
    <row r="518" ht="30.0" customHeight="1">
      <c r="A518" s="241"/>
      <c r="B518" s="122"/>
      <c r="C518" s="111" t="s">
        <v>2326</v>
      </c>
      <c r="D518" s="147">
        <v>0.0</v>
      </c>
      <c r="E518" s="109" t="s">
        <v>331</v>
      </c>
      <c r="F518" s="158"/>
      <c r="G518" s="158"/>
      <c r="H518" s="78"/>
      <c r="I518" s="78"/>
      <c r="J518" s="5"/>
      <c r="K518" s="6"/>
      <c r="L518" s="6"/>
      <c r="M518" s="6"/>
      <c r="N518" s="6"/>
      <c r="O518" s="6"/>
      <c r="P518" s="6"/>
      <c r="Q518" s="6"/>
      <c r="R518" s="6"/>
      <c r="S518" s="6"/>
      <c r="T518" s="6"/>
      <c r="U518" s="6"/>
      <c r="V518" s="6"/>
      <c r="W518" s="6"/>
      <c r="X518" s="6"/>
      <c r="Y518" s="6"/>
      <c r="Z518" s="6"/>
    </row>
    <row r="519" ht="60.0" customHeight="1">
      <c r="A519" s="241"/>
      <c r="B519" s="122"/>
      <c r="C519" s="111" t="s">
        <v>2330</v>
      </c>
      <c r="D519" s="147">
        <v>2.0</v>
      </c>
      <c r="E519" s="109" t="s">
        <v>331</v>
      </c>
      <c r="F519" s="158"/>
      <c r="G519" s="158"/>
      <c r="H519" s="78"/>
      <c r="I519" s="78"/>
      <c r="J519" s="5"/>
      <c r="K519" s="6"/>
      <c r="L519" s="6"/>
      <c r="M519" s="6"/>
      <c r="N519" s="6"/>
      <c r="O519" s="6"/>
      <c r="P519" s="6"/>
      <c r="Q519" s="6"/>
      <c r="R519" s="6"/>
      <c r="S519" s="6"/>
      <c r="T519" s="6"/>
      <c r="U519" s="6"/>
      <c r="V519" s="6"/>
      <c r="W519" s="6"/>
      <c r="X519" s="6"/>
      <c r="Y519" s="6"/>
      <c r="Z519" s="6"/>
    </row>
    <row r="520" ht="47.25" customHeight="1">
      <c r="A520" s="241" t="s">
        <v>2161</v>
      </c>
      <c r="B520" s="122" t="s">
        <v>2162</v>
      </c>
      <c r="C520" s="115" t="s">
        <v>2163</v>
      </c>
      <c r="D520" s="147">
        <v>1.0</v>
      </c>
      <c r="E520" s="109" t="s">
        <v>114</v>
      </c>
      <c r="F520" s="134" t="s">
        <v>2165</v>
      </c>
      <c r="G520" s="158" t="s">
        <v>4436</v>
      </c>
      <c r="H520" s="78"/>
      <c r="I520" s="78"/>
      <c r="J520" s="5"/>
      <c r="K520" s="6"/>
      <c r="L520" s="6"/>
      <c r="M520" s="6"/>
      <c r="N520" s="6"/>
      <c r="O520" s="6"/>
      <c r="P520" s="6"/>
      <c r="Q520" s="6"/>
      <c r="R520" s="6"/>
      <c r="S520" s="6"/>
      <c r="T520" s="6"/>
      <c r="U520" s="6"/>
      <c r="V520" s="6"/>
      <c r="W520" s="6"/>
      <c r="X520" s="6"/>
      <c r="Y520" s="6"/>
      <c r="Z520" s="6"/>
    </row>
    <row r="521" ht="90.0" customHeight="1">
      <c r="A521" s="241"/>
      <c r="B521" s="122"/>
      <c r="C521" s="129" t="s">
        <v>4416</v>
      </c>
      <c r="D521" s="147">
        <v>2.0</v>
      </c>
      <c r="E521" s="109" t="s">
        <v>114</v>
      </c>
      <c r="F521" s="129" t="s">
        <v>4417</v>
      </c>
      <c r="G521" s="158"/>
      <c r="H521" s="78"/>
      <c r="I521" s="78"/>
      <c r="J521" s="5"/>
      <c r="K521" s="6"/>
      <c r="L521" s="6"/>
      <c r="M521" s="6"/>
      <c r="N521" s="6"/>
      <c r="O521" s="6"/>
      <c r="P521" s="6"/>
      <c r="Q521" s="6"/>
      <c r="R521" s="6"/>
      <c r="S521" s="6"/>
      <c r="T521" s="6"/>
      <c r="U521" s="6"/>
      <c r="V521" s="6"/>
      <c r="W521" s="6"/>
      <c r="X521" s="6"/>
      <c r="Y521" s="6"/>
      <c r="Z521" s="6"/>
    </row>
    <row r="522" ht="30.0" customHeight="1">
      <c r="A522" s="241"/>
      <c r="B522" s="122"/>
      <c r="C522" s="115" t="s">
        <v>2166</v>
      </c>
      <c r="D522" s="147">
        <v>2.0</v>
      </c>
      <c r="E522" s="109" t="s">
        <v>473</v>
      </c>
      <c r="F522" s="134" t="s">
        <v>2165</v>
      </c>
      <c r="G522" s="158"/>
      <c r="H522" s="78"/>
      <c r="I522" s="78"/>
      <c r="J522" s="5"/>
      <c r="K522" s="6"/>
      <c r="L522" s="6"/>
      <c r="M522" s="6"/>
      <c r="N522" s="6"/>
      <c r="O522" s="6"/>
      <c r="P522" s="6"/>
      <c r="Q522" s="6"/>
      <c r="R522" s="6"/>
      <c r="S522" s="6"/>
      <c r="T522" s="6"/>
      <c r="U522" s="6"/>
      <c r="V522" s="6"/>
      <c r="W522" s="6"/>
      <c r="X522" s="6"/>
      <c r="Y522" s="6"/>
      <c r="Z522" s="6"/>
    </row>
    <row r="523" ht="75.75" customHeight="1">
      <c r="A523" s="241" t="s">
        <v>2169</v>
      </c>
      <c r="B523" s="122" t="s">
        <v>2170</v>
      </c>
      <c r="C523" s="115" t="s">
        <v>917</v>
      </c>
      <c r="D523" s="147">
        <v>2.0</v>
      </c>
      <c r="E523" s="109" t="s">
        <v>331</v>
      </c>
      <c r="F523" s="109"/>
      <c r="G523" s="158"/>
      <c r="H523" s="78"/>
      <c r="I523" s="78"/>
      <c r="J523" s="5"/>
      <c r="K523" s="6"/>
      <c r="L523" s="6"/>
      <c r="M523" s="6"/>
      <c r="N523" s="6"/>
      <c r="O523" s="6"/>
      <c r="P523" s="6"/>
      <c r="Q523" s="6"/>
      <c r="R523" s="6"/>
      <c r="S523" s="6"/>
      <c r="T523" s="6"/>
      <c r="U523" s="6"/>
      <c r="V523" s="6"/>
      <c r="W523" s="6"/>
      <c r="X523" s="6"/>
      <c r="Y523" s="6"/>
      <c r="Z523" s="6"/>
    </row>
    <row r="524" ht="60.0" customHeight="1">
      <c r="A524" s="241"/>
      <c r="B524" s="5"/>
      <c r="C524" s="110" t="s">
        <v>2171</v>
      </c>
      <c r="D524" s="147">
        <v>1.0</v>
      </c>
      <c r="E524" s="109" t="s">
        <v>386</v>
      </c>
      <c r="F524" s="121" t="s">
        <v>2173</v>
      </c>
      <c r="G524" s="158" t="s">
        <v>2760</v>
      </c>
      <c r="H524" s="78"/>
      <c r="I524" s="78"/>
      <c r="J524" s="5"/>
      <c r="K524" s="6"/>
      <c r="L524" s="6"/>
      <c r="M524" s="6"/>
      <c r="N524" s="6"/>
      <c r="O524" s="6"/>
      <c r="P524" s="6"/>
      <c r="Q524" s="6"/>
      <c r="R524" s="6"/>
      <c r="S524" s="6"/>
      <c r="T524" s="6"/>
      <c r="U524" s="6"/>
      <c r="V524" s="6"/>
      <c r="W524" s="6"/>
      <c r="X524" s="6"/>
      <c r="Y524" s="6"/>
      <c r="Z524" s="6"/>
    </row>
    <row r="525" ht="45.0" customHeight="1">
      <c r="A525" s="241"/>
      <c r="B525" s="122"/>
      <c r="C525" s="157" t="s">
        <v>4438</v>
      </c>
      <c r="D525" s="147">
        <v>2.0</v>
      </c>
      <c r="E525" s="113" t="s">
        <v>473</v>
      </c>
      <c r="F525" s="121"/>
      <c r="G525" s="158"/>
      <c r="H525" s="78"/>
      <c r="I525" s="78"/>
      <c r="J525" s="5"/>
      <c r="K525" s="6"/>
      <c r="L525" s="6"/>
      <c r="M525" s="6"/>
      <c r="N525" s="6"/>
      <c r="O525" s="6"/>
      <c r="P525" s="6"/>
      <c r="Q525" s="6"/>
      <c r="R525" s="6"/>
      <c r="S525" s="6"/>
      <c r="T525" s="6"/>
      <c r="U525" s="6"/>
      <c r="V525" s="6"/>
      <c r="W525" s="6"/>
      <c r="X525" s="6"/>
      <c r="Y525" s="6"/>
      <c r="Z525" s="6"/>
    </row>
    <row r="526" ht="45.0" customHeight="1">
      <c r="A526" s="241"/>
      <c r="B526" s="154"/>
      <c r="C526" s="110" t="s">
        <v>2363</v>
      </c>
      <c r="D526" s="147">
        <v>1.0</v>
      </c>
      <c r="E526" s="113" t="s">
        <v>473</v>
      </c>
      <c r="F526" s="121"/>
      <c r="G526" s="376" t="s">
        <v>4418</v>
      </c>
      <c r="H526" s="78"/>
      <c r="I526" s="78"/>
      <c r="J526" s="5"/>
      <c r="K526" s="6"/>
      <c r="L526" s="6"/>
      <c r="M526" s="6"/>
      <c r="N526" s="6"/>
      <c r="O526" s="6"/>
      <c r="P526" s="6"/>
      <c r="Q526" s="6"/>
      <c r="R526" s="6"/>
      <c r="S526" s="6"/>
      <c r="T526" s="6"/>
      <c r="U526" s="6"/>
      <c r="V526" s="6"/>
      <c r="W526" s="6"/>
      <c r="X526" s="6"/>
      <c r="Y526" s="6"/>
      <c r="Z526" s="6"/>
    </row>
    <row r="527" ht="45.0" customHeight="1">
      <c r="A527" s="241"/>
      <c r="B527" s="154"/>
      <c r="C527" s="110" t="s">
        <v>4439</v>
      </c>
      <c r="D527" s="147">
        <v>2.0</v>
      </c>
      <c r="E527" s="109" t="s">
        <v>386</v>
      </c>
      <c r="F527" s="121" t="s">
        <v>4420</v>
      </c>
      <c r="G527" s="376"/>
      <c r="H527" s="78"/>
      <c r="I527" s="78"/>
      <c r="J527" s="5"/>
      <c r="K527" s="6"/>
      <c r="L527" s="6"/>
      <c r="M527" s="6"/>
      <c r="N527" s="6"/>
      <c r="O527" s="6"/>
      <c r="P527" s="6"/>
      <c r="Q527" s="6"/>
      <c r="R527" s="6"/>
      <c r="S527" s="6"/>
      <c r="T527" s="6"/>
      <c r="U527" s="6"/>
      <c r="V527" s="6"/>
      <c r="W527" s="6"/>
      <c r="X527" s="6"/>
      <c r="Y527" s="6"/>
      <c r="Z527" s="6"/>
    </row>
    <row r="528" ht="18.75" customHeight="1">
      <c r="A528" s="152" t="s">
        <v>2175</v>
      </c>
      <c r="B528" s="99" t="s">
        <v>2176</v>
      </c>
      <c r="C528" s="3"/>
      <c r="D528" s="3"/>
      <c r="E528" s="3"/>
      <c r="F528" s="3"/>
      <c r="G528" s="4"/>
      <c r="H528" s="78">
        <f>SUM(D529:D537)</f>
        <v>10</v>
      </c>
      <c r="I528" s="78">
        <f>COUNT(D529:D537)*2</f>
        <v>18</v>
      </c>
      <c r="J528" s="5"/>
      <c r="K528" s="6"/>
      <c r="L528" s="6"/>
      <c r="M528" s="6"/>
      <c r="N528" s="6"/>
      <c r="O528" s="6"/>
      <c r="P528" s="6"/>
      <c r="Q528" s="6"/>
      <c r="R528" s="6"/>
      <c r="S528" s="6"/>
      <c r="T528" s="6"/>
      <c r="U528" s="6"/>
      <c r="V528" s="6"/>
      <c r="W528" s="6"/>
      <c r="X528" s="6"/>
      <c r="Y528" s="6"/>
      <c r="Z528" s="6"/>
    </row>
    <row r="529" ht="63.0" customHeight="1">
      <c r="A529" s="241" t="s">
        <v>2178</v>
      </c>
      <c r="B529" s="248" t="s">
        <v>2179</v>
      </c>
      <c r="C529" s="134" t="s">
        <v>2181</v>
      </c>
      <c r="D529" s="147">
        <v>2.0</v>
      </c>
      <c r="E529" s="109" t="s">
        <v>386</v>
      </c>
      <c r="F529" s="158"/>
      <c r="G529" s="158"/>
      <c r="H529" s="78"/>
      <c r="I529" s="78"/>
      <c r="J529" s="5"/>
      <c r="K529" s="6"/>
      <c r="L529" s="6"/>
      <c r="M529" s="6"/>
      <c r="N529" s="6"/>
      <c r="O529" s="6"/>
      <c r="P529" s="6"/>
      <c r="Q529" s="6"/>
      <c r="R529" s="6"/>
      <c r="S529" s="6"/>
      <c r="T529" s="6"/>
      <c r="U529" s="6"/>
      <c r="V529" s="6"/>
      <c r="W529" s="6"/>
      <c r="X529" s="6"/>
      <c r="Y529" s="6"/>
      <c r="Z529" s="6"/>
    </row>
    <row r="530" ht="15.75" customHeight="1">
      <c r="A530" s="241"/>
      <c r="B530" s="248"/>
      <c r="C530" s="134" t="s">
        <v>2182</v>
      </c>
      <c r="D530" s="147">
        <v>2.0</v>
      </c>
      <c r="E530" s="109" t="s">
        <v>386</v>
      </c>
      <c r="F530" s="158"/>
      <c r="G530" s="158"/>
      <c r="H530" s="78"/>
      <c r="I530" s="78"/>
      <c r="J530" s="5"/>
      <c r="K530" s="6"/>
      <c r="L530" s="6"/>
      <c r="M530" s="6"/>
      <c r="N530" s="6"/>
      <c r="O530" s="6"/>
      <c r="P530" s="6"/>
      <c r="Q530" s="6"/>
      <c r="R530" s="6"/>
      <c r="S530" s="6"/>
      <c r="T530" s="6"/>
      <c r="U530" s="6"/>
      <c r="V530" s="6"/>
      <c r="W530" s="6"/>
      <c r="X530" s="6"/>
      <c r="Y530" s="6"/>
      <c r="Z530" s="6"/>
    </row>
    <row r="531" ht="30.0" customHeight="1">
      <c r="A531" s="241"/>
      <c r="B531" s="248"/>
      <c r="C531" s="134" t="s">
        <v>4421</v>
      </c>
      <c r="D531" s="147">
        <v>2.0</v>
      </c>
      <c r="E531" s="109" t="s">
        <v>386</v>
      </c>
      <c r="F531" s="158"/>
      <c r="G531" s="158"/>
      <c r="H531" s="78"/>
      <c r="I531" s="78"/>
      <c r="J531" s="5"/>
      <c r="K531" s="6"/>
      <c r="L531" s="6"/>
      <c r="M531" s="6"/>
      <c r="N531" s="6"/>
      <c r="O531" s="6"/>
      <c r="P531" s="6"/>
      <c r="Q531" s="6"/>
      <c r="R531" s="6"/>
      <c r="S531" s="6"/>
      <c r="T531" s="6"/>
      <c r="U531" s="6"/>
      <c r="V531" s="6"/>
      <c r="W531" s="6"/>
      <c r="X531" s="6"/>
      <c r="Y531" s="6"/>
      <c r="Z531" s="6"/>
    </row>
    <row r="532" ht="30.0" customHeight="1">
      <c r="A532" s="241"/>
      <c r="B532" s="248"/>
      <c r="C532" s="424" t="s">
        <v>2386</v>
      </c>
      <c r="D532" s="147">
        <v>0.0</v>
      </c>
      <c r="E532" s="109" t="s">
        <v>386</v>
      </c>
      <c r="F532" s="158"/>
      <c r="G532" s="158"/>
      <c r="H532" s="78"/>
      <c r="I532" s="78"/>
      <c r="J532" s="5"/>
      <c r="K532" s="6"/>
      <c r="L532" s="6"/>
      <c r="M532" s="6"/>
      <c r="N532" s="6"/>
      <c r="O532" s="6"/>
      <c r="P532" s="6"/>
      <c r="Q532" s="6"/>
      <c r="R532" s="6"/>
      <c r="S532" s="6"/>
      <c r="T532" s="6"/>
      <c r="U532" s="6"/>
      <c r="V532" s="6"/>
      <c r="W532" s="6"/>
      <c r="X532" s="6"/>
      <c r="Y532" s="6"/>
      <c r="Z532" s="6"/>
    </row>
    <row r="533" ht="15.75" customHeight="1">
      <c r="A533" s="241"/>
      <c r="B533" s="248"/>
      <c r="C533" s="134" t="s">
        <v>2390</v>
      </c>
      <c r="D533" s="147">
        <v>0.0</v>
      </c>
      <c r="E533" s="109" t="s">
        <v>386</v>
      </c>
      <c r="F533" s="158"/>
      <c r="G533" s="158"/>
      <c r="H533" s="78"/>
      <c r="I533" s="78"/>
      <c r="J533" s="5"/>
      <c r="K533" s="6"/>
      <c r="L533" s="6"/>
      <c r="M533" s="6"/>
      <c r="N533" s="6"/>
      <c r="O533" s="6"/>
      <c r="P533" s="6"/>
      <c r="Q533" s="6"/>
      <c r="R533" s="6"/>
      <c r="S533" s="6"/>
      <c r="T533" s="6"/>
      <c r="U533" s="6"/>
      <c r="V533" s="6"/>
      <c r="W533" s="6"/>
      <c r="X533" s="6"/>
      <c r="Y533" s="6"/>
      <c r="Z533" s="6"/>
    </row>
    <row r="534" ht="15.75" customHeight="1">
      <c r="A534" s="241"/>
      <c r="B534" s="248"/>
      <c r="C534" s="134" t="s">
        <v>2396</v>
      </c>
      <c r="D534" s="147">
        <v>2.0</v>
      </c>
      <c r="E534" s="109" t="s">
        <v>386</v>
      </c>
      <c r="F534" s="158"/>
      <c r="G534" s="158"/>
      <c r="H534" s="78"/>
      <c r="I534" s="78"/>
      <c r="J534" s="5"/>
      <c r="K534" s="6"/>
      <c r="L534" s="6"/>
      <c r="M534" s="6"/>
      <c r="N534" s="6"/>
      <c r="O534" s="6"/>
      <c r="P534" s="6"/>
      <c r="Q534" s="6"/>
      <c r="R534" s="6"/>
      <c r="S534" s="6"/>
      <c r="T534" s="6"/>
      <c r="U534" s="6"/>
      <c r="V534" s="6"/>
      <c r="W534" s="6"/>
      <c r="X534" s="6"/>
      <c r="Y534" s="6"/>
      <c r="Z534" s="6"/>
    </row>
    <row r="535" ht="30.0" customHeight="1">
      <c r="A535" s="241"/>
      <c r="B535" s="248"/>
      <c r="C535" s="121" t="s">
        <v>2255</v>
      </c>
      <c r="D535" s="147">
        <v>0.0</v>
      </c>
      <c r="E535" s="109" t="s">
        <v>386</v>
      </c>
      <c r="F535" s="109" t="s">
        <v>3508</v>
      </c>
      <c r="G535" s="158"/>
      <c r="H535" s="78"/>
      <c r="I535" s="78"/>
      <c r="J535" s="5"/>
      <c r="K535" s="6"/>
      <c r="L535" s="6"/>
      <c r="M535" s="6"/>
      <c r="N535" s="6"/>
      <c r="O535" s="6"/>
      <c r="P535" s="6"/>
      <c r="Q535" s="6"/>
      <c r="R535" s="6"/>
      <c r="S535" s="6"/>
      <c r="T535" s="6"/>
      <c r="U535" s="6"/>
      <c r="V535" s="6"/>
      <c r="W535" s="6"/>
      <c r="X535" s="6"/>
      <c r="Y535" s="6"/>
      <c r="Z535" s="6"/>
    </row>
    <row r="536" ht="45.0" customHeight="1">
      <c r="A536" s="241" t="s">
        <v>2183</v>
      </c>
      <c r="B536" s="122" t="s">
        <v>2184</v>
      </c>
      <c r="C536" s="121" t="s">
        <v>2185</v>
      </c>
      <c r="D536" s="147">
        <v>2.0</v>
      </c>
      <c r="E536" s="109" t="s">
        <v>386</v>
      </c>
      <c r="F536" s="158"/>
      <c r="G536" s="158"/>
      <c r="H536" s="78"/>
      <c r="I536" s="78"/>
      <c r="J536" s="5"/>
      <c r="K536" s="6"/>
      <c r="L536" s="6"/>
      <c r="M536" s="6"/>
      <c r="N536" s="6"/>
      <c r="O536" s="6"/>
      <c r="P536" s="6"/>
      <c r="Q536" s="6"/>
      <c r="R536" s="6"/>
      <c r="S536" s="6"/>
      <c r="T536" s="6"/>
      <c r="U536" s="6"/>
      <c r="V536" s="6"/>
      <c r="W536" s="6"/>
      <c r="X536" s="6"/>
      <c r="Y536" s="6"/>
      <c r="Z536" s="6"/>
    </row>
    <row r="537" ht="45.0" customHeight="1">
      <c r="A537" s="241"/>
      <c r="B537" s="122"/>
      <c r="C537" s="121" t="s">
        <v>2186</v>
      </c>
      <c r="D537" s="147">
        <v>0.0</v>
      </c>
      <c r="E537" s="109" t="s">
        <v>473</v>
      </c>
      <c r="F537" s="158"/>
      <c r="G537" s="158"/>
      <c r="H537" s="78"/>
      <c r="I537" s="78"/>
      <c r="J537" s="5"/>
      <c r="K537" s="6"/>
      <c r="L537" s="6"/>
      <c r="M537" s="6"/>
      <c r="N537" s="6"/>
      <c r="O537" s="6"/>
      <c r="P537" s="6"/>
      <c r="Q537" s="6"/>
      <c r="R537" s="6"/>
      <c r="S537" s="6"/>
      <c r="T537" s="6"/>
      <c r="U537" s="6"/>
      <c r="V537" s="6"/>
      <c r="W537" s="6"/>
      <c r="X537" s="6"/>
      <c r="Y537" s="6"/>
      <c r="Z537" s="6"/>
    </row>
    <row r="538" ht="18.0" customHeight="1">
      <c r="A538" s="152" t="s">
        <v>2189</v>
      </c>
      <c r="B538" s="99" t="s">
        <v>2190</v>
      </c>
      <c r="C538" s="3"/>
      <c r="D538" s="3"/>
      <c r="E538" s="3"/>
      <c r="F538" s="3"/>
      <c r="G538" s="4"/>
      <c r="H538" s="78">
        <f>SUM(D539:D556)</f>
        <v>32</v>
      </c>
      <c r="I538" s="78">
        <f>COUNT(D539:D556)*2</f>
        <v>34</v>
      </c>
      <c r="J538" s="5"/>
      <c r="K538" s="6"/>
      <c r="L538" s="6"/>
      <c r="M538" s="6"/>
      <c r="N538" s="6"/>
      <c r="O538" s="6"/>
      <c r="P538" s="6"/>
      <c r="Q538" s="6"/>
      <c r="R538" s="6"/>
      <c r="S538" s="6"/>
      <c r="T538" s="6"/>
      <c r="U538" s="6"/>
      <c r="V538" s="6"/>
      <c r="W538" s="6"/>
      <c r="X538" s="6"/>
      <c r="Y538" s="6"/>
      <c r="Z538" s="6"/>
    </row>
    <row r="539" ht="90.0" customHeight="1">
      <c r="A539" s="241" t="s">
        <v>2195</v>
      </c>
      <c r="B539" s="129" t="s">
        <v>2272</v>
      </c>
      <c r="C539" s="111" t="s">
        <v>2197</v>
      </c>
      <c r="D539" s="175">
        <v>2.0</v>
      </c>
      <c r="E539" s="109" t="s">
        <v>114</v>
      </c>
      <c r="F539" s="134" t="s">
        <v>4422</v>
      </c>
      <c r="G539" s="147"/>
      <c r="H539" s="78"/>
      <c r="I539" s="78"/>
      <c r="J539" s="5"/>
      <c r="K539" s="6"/>
      <c r="L539" s="6"/>
      <c r="M539" s="6"/>
      <c r="N539" s="6"/>
      <c r="O539" s="6"/>
      <c r="P539" s="6"/>
      <c r="Q539" s="6"/>
      <c r="R539" s="6"/>
      <c r="S539" s="6"/>
      <c r="T539" s="6"/>
      <c r="U539" s="6"/>
      <c r="V539" s="6"/>
      <c r="W539" s="6"/>
      <c r="X539" s="6"/>
      <c r="Y539" s="6"/>
      <c r="Z539" s="6"/>
    </row>
    <row r="540" ht="135.0" customHeight="1">
      <c r="A540" s="241"/>
      <c r="B540" s="129"/>
      <c r="C540" s="121" t="s">
        <v>2201</v>
      </c>
      <c r="D540" s="175">
        <v>2.0</v>
      </c>
      <c r="E540" s="109" t="s">
        <v>114</v>
      </c>
      <c r="F540" s="134" t="s">
        <v>4423</v>
      </c>
      <c r="G540" s="147"/>
      <c r="H540" s="78"/>
      <c r="I540" s="78"/>
      <c r="J540" s="5"/>
      <c r="K540" s="6"/>
      <c r="L540" s="6"/>
      <c r="M540" s="6"/>
      <c r="N540" s="6"/>
      <c r="O540" s="6"/>
      <c r="P540" s="6"/>
      <c r="Q540" s="6"/>
      <c r="R540" s="6"/>
      <c r="S540" s="6"/>
      <c r="T540" s="6"/>
      <c r="U540" s="6"/>
      <c r="V540" s="6"/>
      <c r="W540" s="6"/>
      <c r="X540" s="6"/>
      <c r="Y540" s="6"/>
      <c r="Z540" s="6"/>
    </row>
    <row r="541" ht="45.0" customHeight="1">
      <c r="A541" s="241"/>
      <c r="B541" s="129"/>
      <c r="C541" s="110" t="s">
        <v>2287</v>
      </c>
      <c r="D541" s="175">
        <v>2.0</v>
      </c>
      <c r="E541" s="109" t="s">
        <v>114</v>
      </c>
      <c r="F541" s="108" t="s">
        <v>2207</v>
      </c>
      <c r="G541" s="147"/>
      <c r="H541" s="78"/>
      <c r="I541" s="78"/>
      <c r="J541" s="5"/>
      <c r="K541" s="6"/>
      <c r="L541" s="6"/>
      <c r="M541" s="6"/>
      <c r="N541" s="6"/>
      <c r="O541" s="6"/>
      <c r="P541" s="6"/>
      <c r="Q541" s="6"/>
      <c r="R541" s="6"/>
      <c r="S541" s="6"/>
      <c r="T541" s="6"/>
      <c r="U541" s="6"/>
      <c r="V541" s="6"/>
      <c r="W541" s="6"/>
      <c r="X541" s="6"/>
      <c r="Y541" s="6"/>
      <c r="Z541" s="6"/>
    </row>
    <row r="542" ht="45.0" customHeight="1">
      <c r="A542" s="241"/>
      <c r="B542" s="129"/>
      <c r="C542" s="110" t="s">
        <v>2208</v>
      </c>
      <c r="D542" s="175">
        <v>2.0</v>
      </c>
      <c r="E542" s="109" t="s">
        <v>114</v>
      </c>
      <c r="F542" s="121" t="s">
        <v>2210</v>
      </c>
      <c r="G542" s="147"/>
      <c r="H542" s="78"/>
      <c r="I542" s="78"/>
      <c r="J542" s="5"/>
      <c r="K542" s="6"/>
      <c r="L542" s="6"/>
      <c r="M542" s="6"/>
      <c r="N542" s="6"/>
      <c r="O542" s="6"/>
      <c r="P542" s="6"/>
      <c r="Q542" s="6"/>
      <c r="R542" s="6"/>
      <c r="S542" s="6"/>
      <c r="T542" s="6"/>
      <c r="U542" s="6"/>
      <c r="V542" s="6"/>
      <c r="W542" s="6"/>
      <c r="X542" s="6"/>
      <c r="Y542" s="6"/>
      <c r="Z542" s="6"/>
    </row>
    <row r="543" ht="30.0" customHeight="1">
      <c r="A543" s="241"/>
      <c r="B543" s="129"/>
      <c r="C543" s="121" t="s">
        <v>2211</v>
      </c>
      <c r="D543" s="175">
        <v>1.0</v>
      </c>
      <c r="E543" s="109" t="s">
        <v>114</v>
      </c>
      <c r="F543" s="134" t="s">
        <v>2212</v>
      </c>
      <c r="G543" s="147" t="s">
        <v>4460</v>
      </c>
      <c r="H543" s="78"/>
      <c r="I543" s="78"/>
      <c r="J543" s="5"/>
      <c r="K543" s="6"/>
      <c r="L543" s="6"/>
      <c r="M543" s="6"/>
      <c r="N543" s="6"/>
      <c r="O543" s="6"/>
      <c r="P543" s="6"/>
      <c r="Q543" s="6"/>
      <c r="R543" s="6"/>
      <c r="S543" s="6"/>
      <c r="T543" s="6"/>
      <c r="U543" s="6"/>
      <c r="V543" s="6"/>
      <c r="W543" s="6"/>
      <c r="X543" s="6"/>
      <c r="Y543" s="6"/>
      <c r="Z543" s="6"/>
    </row>
    <row r="544" ht="30.0" customHeight="1">
      <c r="A544" s="241"/>
      <c r="B544" s="129"/>
      <c r="C544" s="256" t="s">
        <v>2213</v>
      </c>
      <c r="D544" s="175">
        <v>1.0</v>
      </c>
      <c r="E544" s="109" t="s">
        <v>114</v>
      </c>
      <c r="F544" s="134"/>
      <c r="G544" s="147" t="s">
        <v>4462</v>
      </c>
      <c r="H544" s="78"/>
      <c r="I544" s="78"/>
      <c r="J544" s="5"/>
      <c r="K544" s="6"/>
      <c r="L544" s="6"/>
      <c r="M544" s="6"/>
      <c r="N544" s="6"/>
      <c r="O544" s="6"/>
      <c r="P544" s="6"/>
      <c r="Q544" s="6"/>
      <c r="R544" s="6"/>
      <c r="S544" s="6"/>
      <c r="T544" s="6"/>
      <c r="U544" s="6"/>
      <c r="V544" s="6"/>
      <c r="W544" s="6"/>
      <c r="X544" s="6"/>
      <c r="Y544" s="6"/>
      <c r="Z544" s="6"/>
    </row>
    <row r="545" ht="60.0" customHeight="1">
      <c r="A545" s="241" t="s">
        <v>2216</v>
      </c>
      <c r="B545" s="129" t="s">
        <v>2217</v>
      </c>
      <c r="C545" s="236" t="s">
        <v>2305</v>
      </c>
      <c r="D545" s="175">
        <v>2.0</v>
      </c>
      <c r="E545" s="259" t="s">
        <v>386</v>
      </c>
      <c r="F545" s="110" t="s">
        <v>2306</v>
      </c>
      <c r="G545" s="147"/>
      <c r="H545" s="78"/>
      <c r="I545" s="78"/>
      <c r="J545" s="5"/>
      <c r="K545" s="6"/>
      <c r="L545" s="6"/>
      <c r="M545" s="6"/>
      <c r="N545" s="6"/>
      <c r="O545" s="6"/>
      <c r="P545" s="6"/>
      <c r="Q545" s="6"/>
      <c r="R545" s="6"/>
      <c r="S545" s="6"/>
      <c r="T545" s="6"/>
      <c r="U545" s="6"/>
      <c r="V545" s="6"/>
      <c r="W545" s="6"/>
      <c r="X545" s="6"/>
      <c r="Y545" s="6"/>
      <c r="Z545" s="6"/>
    </row>
    <row r="546" ht="45.0" customHeight="1">
      <c r="A546" s="241"/>
      <c r="B546" s="129"/>
      <c r="C546" s="115" t="s">
        <v>2222</v>
      </c>
      <c r="D546" s="175">
        <v>2.0</v>
      </c>
      <c r="E546" s="259" t="s">
        <v>386</v>
      </c>
      <c r="F546" s="110" t="s">
        <v>4424</v>
      </c>
      <c r="G546" s="147"/>
      <c r="H546" s="78"/>
      <c r="I546" s="78"/>
      <c r="J546" s="5"/>
      <c r="K546" s="6"/>
      <c r="L546" s="6"/>
      <c r="M546" s="6"/>
      <c r="N546" s="6"/>
      <c r="O546" s="6"/>
      <c r="P546" s="6"/>
      <c r="Q546" s="6"/>
      <c r="R546" s="6"/>
      <c r="S546" s="6"/>
      <c r="T546" s="6"/>
      <c r="U546" s="6"/>
      <c r="V546" s="6"/>
      <c r="W546" s="6"/>
      <c r="X546" s="6"/>
      <c r="Y546" s="6"/>
      <c r="Z546" s="6"/>
    </row>
    <row r="547" ht="60.0" customHeight="1">
      <c r="A547" s="241"/>
      <c r="B547" s="129"/>
      <c r="C547" s="115" t="s">
        <v>2312</v>
      </c>
      <c r="D547" s="175">
        <v>2.0</v>
      </c>
      <c r="E547" s="259" t="s">
        <v>386</v>
      </c>
      <c r="F547" s="110" t="s">
        <v>2314</v>
      </c>
      <c r="G547" s="147"/>
      <c r="H547" s="78"/>
      <c r="I547" s="78"/>
      <c r="J547" s="5"/>
      <c r="K547" s="6"/>
      <c r="L547" s="6"/>
      <c r="M547" s="6"/>
      <c r="N547" s="6"/>
      <c r="O547" s="6"/>
      <c r="P547" s="6"/>
      <c r="Q547" s="6"/>
      <c r="R547" s="6"/>
      <c r="S547" s="6"/>
      <c r="T547" s="6"/>
      <c r="U547" s="6"/>
      <c r="V547" s="6"/>
      <c r="W547" s="6"/>
      <c r="X547" s="6"/>
      <c r="Y547" s="6"/>
      <c r="Z547" s="6"/>
    </row>
    <row r="548" ht="60.0" customHeight="1">
      <c r="A548" s="241"/>
      <c r="B548" s="129"/>
      <c r="C548" s="134" t="s">
        <v>4425</v>
      </c>
      <c r="D548" s="175"/>
      <c r="E548" s="259" t="s">
        <v>386</v>
      </c>
      <c r="F548" s="110"/>
      <c r="G548" s="147"/>
      <c r="H548" s="78"/>
      <c r="I548" s="78"/>
      <c r="J548" s="5"/>
      <c r="K548" s="6"/>
      <c r="L548" s="6"/>
      <c r="M548" s="6"/>
      <c r="N548" s="6"/>
      <c r="O548" s="6"/>
      <c r="P548" s="6"/>
      <c r="Q548" s="6"/>
      <c r="R548" s="6"/>
      <c r="S548" s="6"/>
      <c r="T548" s="6"/>
      <c r="U548" s="6"/>
      <c r="V548" s="6"/>
      <c r="W548" s="6"/>
      <c r="X548" s="6"/>
      <c r="Y548" s="6"/>
      <c r="Z548" s="6"/>
    </row>
    <row r="549" ht="30.0" customHeight="1">
      <c r="A549" s="241"/>
      <c r="B549" s="129"/>
      <c r="C549" s="121" t="s">
        <v>2449</v>
      </c>
      <c r="D549" s="175">
        <v>2.0</v>
      </c>
      <c r="E549" s="259" t="s">
        <v>386</v>
      </c>
      <c r="F549" s="110"/>
      <c r="G549" s="147"/>
      <c r="H549" s="78"/>
      <c r="I549" s="78"/>
      <c r="J549" s="5"/>
      <c r="K549" s="6"/>
      <c r="L549" s="6"/>
      <c r="M549" s="6"/>
      <c r="N549" s="6"/>
      <c r="O549" s="6"/>
      <c r="P549" s="6"/>
      <c r="Q549" s="6"/>
      <c r="R549" s="6"/>
      <c r="S549" s="6"/>
      <c r="T549" s="6"/>
      <c r="U549" s="6"/>
      <c r="V549" s="6"/>
      <c r="W549" s="6"/>
      <c r="X549" s="6"/>
      <c r="Y549" s="6"/>
      <c r="Z549" s="6"/>
    </row>
    <row r="550" ht="30.0" customHeight="1">
      <c r="A550" s="241"/>
      <c r="B550" s="129"/>
      <c r="C550" s="121" t="s">
        <v>2225</v>
      </c>
      <c r="D550" s="175">
        <v>2.0</v>
      </c>
      <c r="E550" s="259" t="s">
        <v>386</v>
      </c>
      <c r="F550" s="110"/>
      <c r="G550" s="147"/>
      <c r="H550" s="78"/>
      <c r="I550" s="78"/>
      <c r="J550" s="5"/>
      <c r="K550" s="6"/>
      <c r="L550" s="6"/>
      <c r="M550" s="6"/>
      <c r="N550" s="6"/>
      <c r="O550" s="6"/>
      <c r="P550" s="6"/>
      <c r="Q550" s="6"/>
      <c r="R550" s="6"/>
      <c r="S550" s="6"/>
      <c r="T550" s="6"/>
      <c r="U550" s="6"/>
      <c r="V550" s="6"/>
      <c r="W550" s="6"/>
      <c r="X550" s="6"/>
      <c r="Y550" s="6"/>
      <c r="Z550" s="6"/>
    </row>
    <row r="551" ht="45.0" customHeight="1">
      <c r="A551" s="241"/>
      <c r="B551" s="129"/>
      <c r="C551" s="134" t="s">
        <v>4426</v>
      </c>
      <c r="D551" s="175">
        <v>2.0</v>
      </c>
      <c r="E551" s="259" t="s">
        <v>386</v>
      </c>
      <c r="F551" s="108"/>
      <c r="G551" s="147"/>
      <c r="H551" s="78"/>
      <c r="I551" s="78"/>
      <c r="J551" s="5"/>
      <c r="K551" s="6"/>
      <c r="L551" s="6"/>
      <c r="M551" s="6"/>
      <c r="N551" s="6"/>
      <c r="O551" s="6"/>
      <c r="P551" s="6"/>
      <c r="Q551" s="6"/>
      <c r="R551" s="6"/>
      <c r="S551" s="6"/>
      <c r="T551" s="6"/>
      <c r="U551" s="6"/>
      <c r="V551" s="6"/>
      <c r="W551" s="6"/>
      <c r="X551" s="6"/>
      <c r="Y551" s="6"/>
      <c r="Z551" s="6"/>
    </row>
    <row r="552" ht="30.0" customHeight="1">
      <c r="A552" s="241"/>
      <c r="B552" s="129"/>
      <c r="C552" s="115" t="s">
        <v>3517</v>
      </c>
      <c r="D552" s="175">
        <v>2.0</v>
      </c>
      <c r="E552" s="259" t="s">
        <v>386</v>
      </c>
      <c r="F552" s="110" t="s">
        <v>2443</v>
      </c>
      <c r="G552" s="147"/>
      <c r="H552" s="78"/>
      <c r="I552" s="78"/>
      <c r="J552" s="5"/>
      <c r="K552" s="6"/>
      <c r="L552" s="6"/>
      <c r="M552" s="6"/>
      <c r="N552" s="6"/>
      <c r="O552" s="6"/>
      <c r="P552" s="6"/>
      <c r="Q552" s="6"/>
      <c r="R552" s="6"/>
      <c r="S552" s="6"/>
      <c r="T552" s="6"/>
      <c r="U552" s="6"/>
      <c r="V552" s="6"/>
      <c r="W552" s="6"/>
      <c r="X552" s="6"/>
      <c r="Y552" s="6"/>
      <c r="Z552" s="6"/>
    </row>
    <row r="553" ht="60.0" customHeight="1">
      <c r="A553" s="241"/>
      <c r="B553" s="129"/>
      <c r="C553" s="134" t="s">
        <v>4427</v>
      </c>
      <c r="D553" s="175">
        <v>2.0</v>
      </c>
      <c r="E553" s="109" t="s">
        <v>1338</v>
      </c>
      <c r="F553" s="121"/>
      <c r="G553" s="147"/>
      <c r="H553" s="78"/>
      <c r="I553" s="78"/>
      <c r="J553" s="5"/>
      <c r="K553" s="6"/>
      <c r="L553" s="6"/>
      <c r="M553" s="6"/>
      <c r="N553" s="6"/>
      <c r="O553" s="6"/>
      <c r="P553" s="6"/>
      <c r="Q553" s="6"/>
      <c r="R553" s="6"/>
      <c r="S553" s="6"/>
      <c r="T553" s="6"/>
      <c r="U553" s="6"/>
      <c r="V553" s="6"/>
      <c r="W553" s="6"/>
      <c r="X553" s="6"/>
      <c r="Y553" s="6"/>
      <c r="Z553" s="6"/>
    </row>
    <row r="554" ht="30.0" customHeight="1">
      <c r="A554" s="241"/>
      <c r="B554" s="129"/>
      <c r="C554" s="134" t="s">
        <v>4428</v>
      </c>
      <c r="D554" s="175">
        <v>2.0</v>
      </c>
      <c r="E554" s="109" t="s">
        <v>1338</v>
      </c>
      <c r="F554" s="134"/>
      <c r="G554" s="147"/>
      <c r="H554" s="78"/>
      <c r="I554" s="78"/>
      <c r="J554" s="5"/>
      <c r="K554" s="6"/>
      <c r="L554" s="6"/>
      <c r="M554" s="6"/>
      <c r="N554" s="6"/>
      <c r="O554" s="6"/>
      <c r="P554" s="6"/>
      <c r="Q554" s="6"/>
      <c r="R554" s="6"/>
      <c r="S554" s="6"/>
      <c r="T554" s="6"/>
      <c r="U554" s="6"/>
      <c r="V554" s="6"/>
      <c r="W554" s="6"/>
      <c r="X554" s="6"/>
      <c r="Y554" s="6"/>
      <c r="Z554" s="6"/>
    </row>
    <row r="555" ht="45.0" customHeight="1">
      <c r="A555" s="241"/>
      <c r="B555" s="129"/>
      <c r="C555" s="134" t="s">
        <v>4429</v>
      </c>
      <c r="D555" s="175">
        <v>2.0</v>
      </c>
      <c r="E555" s="109" t="s">
        <v>1338</v>
      </c>
      <c r="F555" s="134"/>
      <c r="G555" s="426"/>
      <c r="H555" s="78"/>
      <c r="I555" s="78"/>
      <c r="J555" s="5"/>
      <c r="K555" s="6"/>
      <c r="L555" s="6"/>
      <c r="M555" s="6"/>
      <c r="N555" s="6"/>
      <c r="O555" s="6"/>
      <c r="P555" s="6"/>
      <c r="Q555" s="6"/>
      <c r="R555" s="6"/>
      <c r="S555" s="6"/>
      <c r="T555" s="6"/>
      <c r="U555" s="6"/>
      <c r="V555" s="6"/>
      <c r="W555" s="6"/>
      <c r="X555" s="6"/>
      <c r="Y555" s="6"/>
      <c r="Z555" s="6"/>
    </row>
    <row r="556" ht="45.0" customHeight="1">
      <c r="A556" s="241"/>
      <c r="B556" s="129"/>
      <c r="C556" s="134" t="s">
        <v>2457</v>
      </c>
      <c r="D556" s="175">
        <v>2.0</v>
      </c>
      <c r="E556" s="109" t="s">
        <v>453</v>
      </c>
      <c r="F556" s="134" t="s">
        <v>2461</v>
      </c>
      <c r="G556" s="426"/>
      <c r="H556" s="78"/>
      <c r="I556" s="78"/>
      <c r="J556" s="5"/>
      <c r="K556" s="6"/>
      <c r="L556" s="6"/>
      <c r="M556" s="6"/>
      <c r="N556" s="6"/>
      <c r="O556" s="6"/>
      <c r="P556" s="6"/>
      <c r="Q556" s="6"/>
      <c r="R556" s="6"/>
      <c r="S556" s="6"/>
      <c r="T556" s="6"/>
      <c r="U556" s="6"/>
      <c r="V556" s="6"/>
      <c r="W556" s="6"/>
      <c r="X556" s="6"/>
      <c r="Y556" s="6"/>
      <c r="Z556" s="6"/>
    </row>
    <row r="557" ht="18.75" customHeight="1">
      <c r="A557" s="152" t="s">
        <v>2227</v>
      </c>
      <c r="B557" s="99" t="s">
        <v>2228</v>
      </c>
      <c r="C557" s="3"/>
      <c r="D557" s="3"/>
      <c r="E557" s="3"/>
      <c r="F557" s="3"/>
      <c r="G557" s="4"/>
      <c r="H557" s="78">
        <f>SUM(D558:D574)</f>
        <v>12</v>
      </c>
      <c r="I557" s="78">
        <f>COUNT(D558:D574)*2</f>
        <v>32</v>
      </c>
      <c r="J557" s="5"/>
      <c r="K557" s="6"/>
      <c r="L557" s="6"/>
      <c r="M557" s="6"/>
      <c r="N557" s="6"/>
      <c r="O557" s="6"/>
      <c r="P557" s="6"/>
      <c r="Q557" s="6"/>
      <c r="R557" s="6"/>
      <c r="S557" s="6"/>
      <c r="T557" s="6"/>
      <c r="U557" s="6"/>
      <c r="V557" s="6"/>
      <c r="W557" s="6"/>
      <c r="X557" s="6"/>
      <c r="Y557" s="6"/>
      <c r="Z557" s="6"/>
    </row>
    <row r="558" ht="45.0" customHeight="1">
      <c r="A558" s="241" t="s">
        <v>2234</v>
      </c>
      <c r="B558" s="110" t="s">
        <v>2235</v>
      </c>
      <c r="C558" s="134" t="s">
        <v>2236</v>
      </c>
      <c r="D558" s="147">
        <v>1.0</v>
      </c>
      <c r="E558" s="109" t="s">
        <v>331</v>
      </c>
      <c r="F558" s="134" t="s">
        <v>4430</v>
      </c>
      <c r="G558" s="147" t="s">
        <v>4464</v>
      </c>
      <c r="H558" s="78"/>
      <c r="I558" s="78"/>
      <c r="J558" s="5"/>
      <c r="K558" s="6"/>
      <c r="L558" s="6"/>
      <c r="M558" s="6"/>
      <c r="N558" s="6"/>
      <c r="O558" s="6"/>
      <c r="P558" s="6"/>
      <c r="Q558" s="6"/>
      <c r="R558" s="6"/>
      <c r="S558" s="6"/>
      <c r="T558" s="6"/>
      <c r="U558" s="6"/>
      <c r="V558" s="6"/>
      <c r="W558" s="6"/>
      <c r="X558" s="6"/>
      <c r="Y558" s="6"/>
      <c r="Z558" s="6"/>
    </row>
    <row r="559">
      <c r="A559" s="241"/>
      <c r="B559" s="110"/>
      <c r="C559" s="134" t="s">
        <v>4431</v>
      </c>
      <c r="D559" s="147">
        <v>0.0</v>
      </c>
      <c r="E559" s="109" t="s">
        <v>331</v>
      </c>
      <c r="F559" s="263"/>
      <c r="G559" s="147"/>
      <c r="H559" s="78"/>
      <c r="I559" s="78"/>
      <c r="J559" s="5"/>
      <c r="K559" s="6"/>
      <c r="L559" s="6"/>
      <c r="M559" s="6"/>
      <c r="N559" s="6"/>
      <c r="O559" s="6"/>
      <c r="P559" s="6"/>
      <c r="Q559" s="6"/>
      <c r="R559" s="6"/>
      <c r="S559" s="6"/>
      <c r="T559" s="6"/>
      <c r="U559" s="6"/>
      <c r="V559" s="6"/>
      <c r="W559" s="6"/>
      <c r="X559" s="6"/>
      <c r="Y559" s="6"/>
      <c r="Z559" s="6"/>
    </row>
    <row r="560" ht="45.0" customHeight="1">
      <c r="A560" s="241"/>
      <c r="B560" s="110"/>
      <c r="C560" s="134" t="s">
        <v>2476</v>
      </c>
      <c r="D560" s="147">
        <v>0.0</v>
      </c>
      <c r="E560" s="109" t="s">
        <v>331</v>
      </c>
      <c r="F560" s="108"/>
      <c r="G560" s="147"/>
      <c r="H560" s="78"/>
      <c r="I560" s="78"/>
      <c r="J560" s="5"/>
      <c r="K560" s="6"/>
      <c r="L560" s="6"/>
      <c r="M560" s="6"/>
      <c r="N560" s="6"/>
      <c r="O560" s="6"/>
      <c r="P560" s="6"/>
      <c r="Q560" s="6"/>
      <c r="R560" s="6"/>
      <c r="S560" s="6"/>
      <c r="T560" s="6"/>
      <c r="U560" s="6"/>
      <c r="V560" s="6"/>
      <c r="W560" s="6"/>
      <c r="X560" s="6"/>
      <c r="Y560" s="6"/>
      <c r="Z560" s="6"/>
    </row>
    <row r="561" ht="30.0" customHeight="1">
      <c r="A561" s="241"/>
      <c r="B561" s="110"/>
      <c r="C561" s="134" t="s">
        <v>4432</v>
      </c>
      <c r="D561" s="147">
        <v>1.0</v>
      </c>
      <c r="E561" s="109" t="s">
        <v>331</v>
      </c>
      <c r="F561" s="134"/>
      <c r="G561" s="147" t="s">
        <v>4466</v>
      </c>
      <c r="H561" s="78"/>
      <c r="I561" s="78"/>
      <c r="J561" s="5"/>
      <c r="K561" s="6"/>
      <c r="L561" s="6"/>
      <c r="M561" s="6"/>
      <c r="N561" s="6"/>
      <c r="O561" s="6"/>
      <c r="P561" s="6"/>
      <c r="Q561" s="6"/>
      <c r="R561" s="6"/>
      <c r="S561" s="6"/>
      <c r="T561" s="6"/>
      <c r="U561" s="6"/>
      <c r="V561" s="6"/>
      <c r="W561" s="6"/>
      <c r="X561" s="6"/>
      <c r="Y561" s="6"/>
      <c r="Z561" s="6"/>
    </row>
    <row r="562" ht="75.0" customHeight="1">
      <c r="A562" s="241"/>
      <c r="B562" s="110"/>
      <c r="C562" s="134" t="s">
        <v>4434</v>
      </c>
      <c r="D562" s="147">
        <v>2.0</v>
      </c>
      <c r="E562" s="109" t="s">
        <v>331</v>
      </c>
      <c r="F562" s="134"/>
      <c r="G562" s="147"/>
      <c r="H562" s="78"/>
      <c r="I562" s="78"/>
      <c r="J562" s="5"/>
      <c r="K562" s="6"/>
      <c r="L562" s="6"/>
      <c r="M562" s="6"/>
      <c r="N562" s="6"/>
      <c r="O562" s="6"/>
      <c r="P562" s="6"/>
      <c r="Q562" s="6"/>
      <c r="R562" s="6"/>
      <c r="S562" s="6"/>
      <c r="T562" s="6"/>
      <c r="U562" s="6"/>
      <c r="V562" s="6"/>
      <c r="W562" s="6"/>
      <c r="X562" s="6"/>
      <c r="Y562" s="6"/>
      <c r="Z562" s="6"/>
    </row>
    <row r="563" ht="60.0" customHeight="1">
      <c r="A563" s="241" t="s">
        <v>2240</v>
      </c>
      <c r="B563" s="129" t="s">
        <v>2241</v>
      </c>
      <c r="C563" s="115" t="s">
        <v>2242</v>
      </c>
      <c r="D563" s="147">
        <v>1.0</v>
      </c>
      <c r="E563" s="109" t="s">
        <v>386</v>
      </c>
      <c r="F563" s="121" t="s">
        <v>2328</v>
      </c>
      <c r="G563" s="147" t="s">
        <v>4469</v>
      </c>
      <c r="H563" s="78"/>
      <c r="I563" s="78"/>
      <c r="J563" s="5"/>
      <c r="K563" s="6"/>
      <c r="L563" s="6"/>
      <c r="M563" s="6"/>
      <c r="N563" s="6"/>
      <c r="O563" s="6"/>
      <c r="P563" s="6"/>
      <c r="Q563" s="6"/>
      <c r="R563" s="6"/>
      <c r="S563" s="6"/>
      <c r="T563" s="6"/>
      <c r="U563" s="6"/>
      <c r="V563" s="6"/>
      <c r="W563" s="6"/>
      <c r="X563" s="6"/>
      <c r="Y563" s="6"/>
      <c r="Z563" s="6"/>
    </row>
    <row r="564" ht="30.0" customHeight="1">
      <c r="A564" s="241"/>
      <c r="B564" s="129"/>
      <c r="C564" s="115" t="s">
        <v>2246</v>
      </c>
      <c r="D564" s="147">
        <v>1.0</v>
      </c>
      <c r="E564" s="109" t="s">
        <v>386</v>
      </c>
      <c r="F564" s="121" t="s">
        <v>2247</v>
      </c>
      <c r="G564" s="147" t="s">
        <v>3511</v>
      </c>
      <c r="H564" s="78"/>
      <c r="I564" s="78"/>
      <c r="J564" s="5"/>
      <c r="K564" s="6"/>
      <c r="L564" s="6"/>
      <c r="M564" s="6"/>
      <c r="N564" s="6"/>
      <c r="O564" s="6"/>
      <c r="P564" s="6"/>
      <c r="Q564" s="6"/>
      <c r="R564" s="6"/>
      <c r="S564" s="6"/>
      <c r="T564" s="6"/>
      <c r="U564" s="6"/>
      <c r="V564" s="6"/>
      <c r="W564" s="6"/>
      <c r="X564" s="6"/>
      <c r="Y564" s="6"/>
      <c r="Z564" s="6"/>
    </row>
    <row r="565" ht="60.0" customHeight="1">
      <c r="A565" s="241" t="s">
        <v>2248</v>
      </c>
      <c r="B565" s="129" t="s">
        <v>2249</v>
      </c>
      <c r="C565" s="115" t="s">
        <v>2250</v>
      </c>
      <c r="D565" s="147">
        <v>0.0</v>
      </c>
      <c r="E565" s="109" t="s">
        <v>158</v>
      </c>
      <c r="F565" s="158"/>
      <c r="G565" s="147"/>
      <c r="H565" s="78"/>
      <c r="I565" s="78"/>
      <c r="J565" s="5"/>
      <c r="K565" s="6"/>
      <c r="L565" s="6"/>
      <c r="M565" s="6"/>
      <c r="N565" s="6"/>
      <c r="O565" s="6"/>
      <c r="P565" s="6"/>
      <c r="Q565" s="6"/>
      <c r="R565" s="6"/>
      <c r="S565" s="6"/>
      <c r="T565" s="6"/>
      <c r="U565" s="6"/>
      <c r="V565" s="6"/>
      <c r="W565" s="6"/>
      <c r="X565" s="6"/>
      <c r="Y565" s="6"/>
      <c r="Z565" s="6"/>
    </row>
    <row r="566" ht="30.0" customHeight="1">
      <c r="A566" s="241"/>
      <c r="B566" s="129"/>
      <c r="C566" s="115" t="s">
        <v>2251</v>
      </c>
      <c r="D566" s="147">
        <v>0.0</v>
      </c>
      <c r="E566" s="109" t="s">
        <v>158</v>
      </c>
      <c r="F566" s="158"/>
      <c r="G566" s="147"/>
      <c r="H566" s="78"/>
      <c r="I566" s="78"/>
      <c r="J566" s="5"/>
      <c r="K566" s="6"/>
      <c r="L566" s="6"/>
      <c r="M566" s="6"/>
      <c r="N566" s="6"/>
      <c r="O566" s="6"/>
      <c r="P566" s="6"/>
      <c r="Q566" s="6"/>
      <c r="R566" s="6"/>
      <c r="S566" s="6"/>
      <c r="T566" s="6"/>
      <c r="U566" s="6"/>
      <c r="V566" s="6"/>
      <c r="W566" s="6"/>
      <c r="X566" s="6"/>
      <c r="Y566" s="6"/>
      <c r="Z566" s="6"/>
    </row>
    <row r="567" ht="45.0" customHeight="1">
      <c r="A567" s="241"/>
      <c r="B567" s="129"/>
      <c r="C567" s="110" t="s">
        <v>2252</v>
      </c>
      <c r="D567" s="147">
        <v>1.0</v>
      </c>
      <c r="E567" s="109" t="s">
        <v>158</v>
      </c>
      <c r="F567" s="158"/>
      <c r="G567" s="147" t="s">
        <v>3007</v>
      </c>
      <c r="H567" s="78"/>
      <c r="I567" s="78"/>
      <c r="J567" s="5"/>
      <c r="K567" s="6"/>
      <c r="L567" s="6"/>
      <c r="M567" s="6"/>
      <c r="N567" s="6"/>
      <c r="O567" s="6"/>
      <c r="P567" s="6"/>
      <c r="Q567" s="6"/>
      <c r="R567" s="6"/>
      <c r="S567" s="6"/>
      <c r="T567" s="6"/>
      <c r="U567" s="6"/>
      <c r="V567" s="6"/>
      <c r="W567" s="6"/>
      <c r="X567" s="6"/>
      <c r="Y567" s="6"/>
      <c r="Z567" s="6"/>
    </row>
    <row r="568" ht="45.0" customHeight="1">
      <c r="A568" s="241"/>
      <c r="B568" s="129"/>
      <c r="C568" s="115" t="s">
        <v>2256</v>
      </c>
      <c r="D568" s="147">
        <v>1.0</v>
      </c>
      <c r="E568" s="109" t="s">
        <v>386</v>
      </c>
      <c r="F568" s="158"/>
      <c r="G568" s="147" t="s">
        <v>2346</v>
      </c>
      <c r="H568" s="78"/>
      <c r="I568" s="78"/>
      <c r="J568" s="5"/>
      <c r="K568" s="6"/>
      <c r="L568" s="6"/>
      <c r="M568" s="6"/>
      <c r="N568" s="6"/>
      <c r="O568" s="6"/>
      <c r="P568" s="6"/>
      <c r="Q568" s="6"/>
      <c r="R568" s="6"/>
      <c r="S568" s="6"/>
      <c r="T568" s="6"/>
      <c r="U568" s="6"/>
      <c r="V568" s="6"/>
      <c r="W568" s="6"/>
      <c r="X568" s="6"/>
      <c r="Y568" s="6"/>
      <c r="Z568" s="6"/>
    </row>
    <row r="569" ht="45.0" customHeight="1">
      <c r="A569" s="241"/>
      <c r="B569" s="129"/>
      <c r="C569" s="115" t="s">
        <v>2259</v>
      </c>
      <c r="D569" s="147">
        <v>0.0</v>
      </c>
      <c r="E569" s="109" t="s">
        <v>386</v>
      </c>
      <c r="F569" s="158"/>
      <c r="G569" s="147"/>
      <c r="H569" s="78"/>
      <c r="I569" s="78"/>
      <c r="J569" s="5"/>
      <c r="K569" s="6"/>
      <c r="L569" s="6"/>
      <c r="M569" s="6"/>
      <c r="N569" s="6"/>
      <c r="O569" s="6"/>
      <c r="P569" s="6"/>
      <c r="Q569" s="6"/>
      <c r="R569" s="6"/>
      <c r="S569" s="6"/>
      <c r="T569" s="6"/>
      <c r="U569" s="6"/>
      <c r="V569" s="6"/>
      <c r="W569" s="6"/>
      <c r="X569" s="6"/>
      <c r="Y569" s="6"/>
      <c r="Z569" s="6"/>
    </row>
    <row r="570" ht="30.0" customHeight="1">
      <c r="A570" s="241"/>
      <c r="B570" s="129"/>
      <c r="C570" s="115" t="s">
        <v>4472</v>
      </c>
      <c r="D570" s="147">
        <v>0.0</v>
      </c>
      <c r="E570" s="109" t="s">
        <v>386</v>
      </c>
      <c r="F570" s="158"/>
      <c r="G570" s="147"/>
      <c r="H570" s="78"/>
      <c r="I570" s="78"/>
      <c r="J570" s="5"/>
      <c r="K570" s="6"/>
      <c r="L570" s="6"/>
      <c r="M570" s="6"/>
      <c r="N570" s="6"/>
      <c r="O570" s="6"/>
      <c r="P570" s="6"/>
      <c r="Q570" s="6"/>
      <c r="R570" s="6"/>
      <c r="S570" s="6"/>
      <c r="T570" s="6"/>
      <c r="U570" s="6"/>
      <c r="V570" s="6"/>
      <c r="W570" s="6"/>
      <c r="X570" s="6"/>
      <c r="Y570" s="6"/>
      <c r="Z570" s="6"/>
    </row>
    <row r="571" ht="30.0" customHeight="1">
      <c r="A571" s="241"/>
      <c r="B571" s="129"/>
      <c r="C571" s="115" t="s">
        <v>2515</v>
      </c>
      <c r="D571" s="147">
        <v>2.0</v>
      </c>
      <c r="E571" s="109" t="s">
        <v>158</v>
      </c>
      <c r="F571" s="158"/>
      <c r="G571" s="147"/>
      <c r="H571" s="78"/>
      <c r="I571" s="78"/>
      <c r="J571" s="5"/>
      <c r="K571" s="6"/>
      <c r="L571" s="6"/>
      <c r="M571" s="6"/>
      <c r="N571" s="6"/>
      <c r="O571" s="6"/>
      <c r="P571" s="6"/>
      <c r="Q571" s="6"/>
      <c r="R571" s="6"/>
      <c r="S571" s="6"/>
      <c r="T571" s="6"/>
      <c r="U571" s="6"/>
      <c r="V571" s="6"/>
      <c r="W571" s="6"/>
      <c r="X571" s="6"/>
      <c r="Y571" s="6"/>
      <c r="Z571" s="6"/>
    </row>
    <row r="572" ht="30.0" customHeight="1">
      <c r="A572" s="241"/>
      <c r="B572" s="129"/>
      <c r="C572" s="115" t="s">
        <v>2518</v>
      </c>
      <c r="D572" s="147">
        <v>2.0</v>
      </c>
      <c r="E572" s="109" t="s">
        <v>331</v>
      </c>
      <c r="F572" s="158"/>
      <c r="G572" s="147"/>
      <c r="H572" s="78"/>
      <c r="I572" s="78"/>
      <c r="J572" s="5"/>
      <c r="K572" s="6"/>
      <c r="L572" s="6"/>
      <c r="M572" s="6"/>
      <c r="N572" s="6"/>
      <c r="O572" s="6"/>
      <c r="P572" s="6"/>
      <c r="Q572" s="6"/>
      <c r="R572" s="6"/>
      <c r="S572" s="6"/>
      <c r="T572" s="6"/>
      <c r="U572" s="6"/>
      <c r="V572" s="6"/>
      <c r="W572" s="6"/>
      <c r="X572" s="6"/>
      <c r="Y572" s="6"/>
      <c r="Z572" s="6"/>
    </row>
    <row r="573" ht="30.0" hidden="1" customHeight="1">
      <c r="A573" s="240" t="s">
        <v>2262</v>
      </c>
      <c r="B573" s="110" t="s">
        <v>2263</v>
      </c>
      <c r="C573" s="134"/>
      <c r="D573" s="158"/>
      <c r="E573" s="109"/>
      <c r="F573" s="158"/>
      <c r="G573" s="158"/>
      <c r="H573" s="78"/>
      <c r="I573" s="78"/>
      <c r="J573" s="5"/>
      <c r="K573" s="6"/>
      <c r="L573" s="6"/>
      <c r="M573" s="6"/>
      <c r="N573" s="6"/>
      <c r="O573" s="6"/>
      <c r="P573" s="6"/>
      <c r="Q573" s="6"/>
      <c r="R573" s="6"/>
      <c r="S573" s="6"/>
      <c r="T573" s="6"/>
      <c r="U573" s="6"/>
      <c r="V573" s="6"/>
      <c r="W573" s="6"/>
      <c r="X573" s="6"/>
      <c r="Y573" s="6"/>
      <c r="Z573" s="6"/>
    </row>
    <row r="574" ht="30.0" customHeight="1">
      <c r="A574" s="241" t="s">
        <v>2264</v>
      </c>
      <c r="B574" s="110" t="s">
        <v>2266</v>
      </c>
      <c r="C574" s="134" t="s">
        <v>4443</v>
      </c>
      <c r="D574" s="147">
        <v>0.0</v>
      </c>
      <c r="E574" s="109" t="s">
        <v>158</v>
      </c>
      <c r="F574" s="158"/>
      <c r="G574" s="147"/>
      <c r="H574" s="78"/>
      <c r="I574" s="78"/>
      <c r="J574" s="5"/>
      <c r="K574" s="6"/>
      <c r="L574" s="6"/>
      <c r="M574" s="6"/>
      <c r="N574" s="6"/>
      <c r="O574" s="6"/>
      <c r="P574" s="6"/>
      <c r="Q574" s="6"/>
      <c r="R574" s="6"/>
      <c r="S574" s="6"/>
      <c r="T574" s="6"/>
      <c r="U574" s="6"/>
      <c r="V574" s="6"/>
      <c r="W574" s="6"/>
      <c r="X574" s="6"/>
      <c r="Y574" s="6"/>
      <c r="Z574" s="6"/>
    </row>
    <row r="575" hidden="1">
      <c r="A575" s="240"/>
      <c r="B575" s="110"/>
      <c r="C575" s="5"/>
      <c r="D575" s="158"/>
      <c r="E575" s="18"/>
      <c r="F575" s="158"/>
      <c r="G575" s="158"/>
      <c r="H575" s="78"/>
      <c r="I575" s="78"/>
      <c r="J575" s="5"/>
      <c r="K575" s="6"/>
      <c r="L575" s="6"/>
      <c r="M575" s="6"/>
      <c r="N575" s="6"/>
      <c r="O575" s="6"/>
      <c r="P575" s="6"/>
      <c r="Q575" s="6"/>
      <c r="R575" s="6"/>
      <c r="S575" s="6"/>
      <c r="T575" s="6"/>
      <c r="U575" s="6"/>
      <c r="V575" s="6"/>
      <c r="W575" s="6"/>
      <c r="X575" s="6"/>
      <c r="Y575" s="6"/>
      <c r="Z575" s="6"/>
    </row>
    <row r="576" ht="18.75" customHeight="1">
      <c r="A576" s="152" t="s">
        <v>2267</v>
      </c>
      <c r="B576" s="99" t="s">
        <v>2268</v>
      </c>
      <c r="C576" s="3"/>
      <c r="D576" s="3"/>
      <c r="E576" s="3"/>
      <c r="F576" s="3"/>
      <c r="G576" s="4"/>
      <c r="H576" s="78">
        <f>SUM(D577:D591)</f>
        <v>9</v>
      </c>
      <c r="I576" s="78">
        <f>COUNT(D577:D591)*2</f>
        <v>30</v>
      </c>
      <c r="J576" s="5"/>
      <c r="K576" s="6"/>
      <c r="L576" s="6"/>
      <c r="M576" s="6"/>
      <c r="N576" s="6"/>
      <c r="O576" s="6"/>
      <c r="P576" s="6"/>
      <c r="Q576" s="6"/>
      <c r="R576" s="6"/>
      <c r="S576" s="6"/>
      <c r="T576" s="6"/>
      <c r="U576" s="6"/>
      <c r="V576" s="6"/>
      <c r="W576" s="6"/>
      <c r="X576" s="6"/>
      <c r="Y576" s="6"/>
      <c r="Z576" s="6"/>
    </row>
    <row r="577" ht="47.25" customHeight="1">
      <c r="A577" s="241" t="s">
        <v>2274</v>
      </c>
      <c r="B577" s="248" t="s">
        <v>2275</v>
      </c>
      <c r="C577" s="134" t="s">
        <v>2276</v>
      </c>
      <c r="D577" s="147">
        <v>2.0</v>
      </c>
      <c r="E577" s="109" t="s">
        <v>331</v>
      </c>
      <c r="F577" s="158"/>
      <c r="G577" s="147"/>
      <c r="H577" s="78"/>
      <c r="I577" s="78"/>
      <c r="J577" s="5"/>
      <c r="K577" s="6"/>
      <c r="L577" s="6"/>
      <c r="M577" s="6"/>
      <c r="N577" s="6"/>
      <c r="O577" s="6"/>
      <c r="P577" s="6"/>
      <c r="Q577" s="6"/>
      <c r="R577" s="6"/>
      <c r="S577" s="6"/>
      <c r="T577" s="6"/>
      <c r="U577" s="6"/>
      <c r="V577" s="6"/>
      <c r="W577" s="6"/>
      <c r="X577" s="6"/>
      <c r="Y577" s="6"/>
      <c r="Z577" s="6"/>
    </row>
    <row r="578" ht="30.0" customHeight="1">
      <c r="A578" s="241"/>
      <c r="B578" s="248"/>
      <c r="C578" s="134" t="s">
        <v>2279</v>
      </c>
      <c r="D578" s="147">
        <v>2.0</v>
      </c>
      <c r="E578" s="109" t="s">
        <v>331</v>
      </c>
      <c r="F578" s="158"/>
      <c r="G578" s="147"/>
      <c r="H578" s="78"/>
      <c r="I578" s="78"/>
      <c r="J578" s="5"/>
      <c r="K578" s="6"/>
      <c r="L578" s="6"/>
      <c r="M578" s="6"/>
      <c r="N578" s="6"/>
      <c r="O578" s="6"/>
      <c r="P578" s="6"/>
      <c r="Q578" s="6"/>
      <c r="R578" s="6"/>
      <c r="S578" s="6"/>
      <c r="T578" s="6"/>
      <c r="U578" s="6"/>
      <c r="V578" s="6"/>
      <c r="W578" s="6"/>
      <c r="X578" s="6"/>
      <c r="Y578" s="6"/>
      <c r="Z578" s="6"/>
    </row>
    <row r="579" ht="45.0" customHeight="1">
      <c r="A579" s="241"/>
      <c r="B579" s="248"/>
      <c r="C579" s="134" t="s">
        <v>2282</v>
      </c>
      <c r="D579" s="147">
        <v>0.0</v>
      </c>
      <c r="E579" s="109" t="s">
        <v>386</v>
      </c>
      <c r="F579" s="158"/>
      <c r="G579" s="147"/>
      <c r="H579" s="78"/>
      <c r="I579" s="78"/>
      <c r="J579" s="5"/>
      <c r="K579" s="6"/>
      <c r="L579" s="6"/>
      <c r="M579" s="6"/>
      <c r="N579" s="6"/>
      <c r="O579" s="6"/>
      <c r="P579" s="6"/>
      <c r="Q579" s="6"/>
      <c r="R579" s="6"/>
      <c r="S579" s="6"/>
      <c r="T579" s="6"/>
      <c r="U579" s="6"/>
      <c r="V579" s="6"/>
      <c r="W579" s="6"/>
      <c r="X579" s="6"/>
      <c r="Y579" s="6"/>
      <c r="Z579" s="6"/>
    </row>
    <row r="580" ht="45.0" customHeight="1">
      <c r="A580" s="241"/>
      <c r="B580" s="248"/>
      <c r="C580" s="134" t="s">
        <v>2286</v>
      </c>
      <c r="D580" s="147">
        <v>1.0</v>
      </c>
      <c r="E580" s="109" t="s">
        <v>331</v>
      </c>
      <c r="F580" s="158"/>
      <c r="G580" s="147" t="s">
        <v>4414</v>
      </c>
      <c r="H580" s="78"/>
      <c r="I580" s="78"/>
      <c r="J580" s="5"/>
      <c r="K580" s="6"/>
      <c r="L580" s="6"/>
      <c r="M580" s="6"/>
      <c r="N580" s="6"/>
      <c r="O580" s="6"/>
      <c r="P580" s="6"/>
      <c r="Q580" s="6"/>
      <c r="R580" s="6"/>
      <c r="S580" s="6"/>
      <c r="T580" s="6"/>
      <c r="U580" s="6"/>
      <c r="V580" s="6"/>
      <c r="W580" s="6"/>
      <c r="X580" s="6"/>
      <c r="Y580" s="6"/>
      <c r="Z580" s="6"/>
    </row>
    <row r="581" ht="30.0" customHeight="1">
      <c r="A581" s="241"/>
      <c r="B581" s="248"/>
      <c r="C581" s="115" t="s">
        <v>2289</v>
      </c>
      <c r="D581" s="147">
        <v>0.0</v>
      </c>
      <c r="E581" s="109" t="s">
        <v>331</v>
      </c>
      <c r="F581" s="158"/>
      <c r="G581" s="147"/>
      <c r="H581" s="78"/>
      <c r="I581" s="78"/>
      <c r="J581" s="5"/>
      <c r="K581" s="6"/>
      <c r="L581" s="6"/>
      <c r="M581" s="6"/>
      <c r="N581" s="6"/>
      <c r="O581" s="6"/>
      <c r="P581" s="6"/>
      <c r="Q581" s="6"/>
      <c r="R581" s="6"/>
      <c r="S581" s="6"/>
      <c r="T581" s="6"/>
      <c r="U581" s="6"/>
      <c r="V581" s="6"/>
      <c r="W581" s="6"/>
      <c r="X581" s="6"/>
      <c r="Y581" s="6"/>
      <c r="Z581" s="6"/>
    </row>
    <row r="582" ht="31.5" customHeight="1">
      <c r="A582" s="241" t="s">
        <v>2291</v>
      </c>
      <c r="B582" s="248" t="s">
        <v>2292</v>
      </c>
      <c r="C582" s="115" t="s">
        <v>2294</v>
      </c>
      <c r="D582" s="147">
        <v>1.0</v>
      </c>
      <c r="E582" s="109" t="s">
        <v>331</v>
      </c>
      <c r="F582" s="134" t="s">
        <v>2295</v>
      </c>
      <c r="G582" s="147" t="s">
        <v>4497</v>
      </c>
      <c r="H582" s="78"/>
      <c r="I582" s="78"/>
      <c r="J582" s="5"/>
      <c r="K582" s="6"/>
      <c r="L582" s="6"/>
      <c r="M582" s="6"/>
      <c r="N582" s="6"/>
      <c r="O582" s="6"/>
      <c r="P582" s="6"/>
      <c r="Q582" s="6"/>
      <c r="R582" s="6"/>
      <c r="S582" s="6"/>
      <c r="T582" s="6"/>
      <c r="U582" s="6"/>
      <c r="V582" s="6"/>
      <c r="W582" s="6"/>
      <c r="X582" s="6"/>
      <c r="Y582" s="6"/>
      <c r="Z582" s="6"/>
    </row>
    <row r="583" ht="45.0" customHeight="1">
      <c r="A583" s="241"/>
      <c r="B583" s="248"/>
      <c r="C583" s="115" t="s">
        <v>2297</v>
      </c>
      <c r="D583" s="147">
        <v>0.0</v>
      </c>
      <c r="E583" s="109" t="s">
        <v>331</v>
      </c>
      <c r="F583" s="134" t="s">
        <v>2299</v>
      </c>
      <c r="G583" s="147"/>
      <c r="H583" s="78"/>
      <c r="I583" s="78"/>
      <c r="J583" s="5"/>
      <c r="K583" s="6"/>
      <c r="L583" s="6"/>
      <c r="M583" s="6"/>
      <c r="N583" s="6"/>
      <c r="O583" s="6"/>
      <c r="P583" s="6"/>
      <c r="Q583" s="6"/>
      <c r="R583" s="6"/>
      <c r="S583" s="6"/>
      <c r="T583" s="6"/>
      <c r="U583" s="6"/>
      <c r="V583" s="6"/>
      <c r="W583" s="6"/>
      <c r="X583" s="6"/>
      <c r="Y583" s="6"/>
      <c r="Z583" s="6"/>
    </row>
    <row r="584" ht="30.0" customHeight="1">
      <c r="A584" s="241"/>
      <c r="B584" s="248"/>
      <c r="C584" s="115" t="s">
        <v>2300</v>
      </c>
      <c r="D584" s="147">
        <v>0.0</v>
      </c>
      <c r="E584" s="109" t="s">
        <v>386</v>
      </c>
      <c r="F584" s="115" t="s">
        <v>2301</v>
      </c>
      <c r="G584" s="147"/>
      <c r="H584" s="78"/>
      <c r="I584" s="78"/>
      <c r="J584" s="5"/>
      <c r="K584" s="6"/>
      <c r="L584" s="6"/>
      <c r="M584" s="6"/>
      <c r="N584" s="6"/>
      <c r="O584" s="6"/>
      <c r="P584" s="6"/>
      <c r="Q584" s="6"/>
      <c r="R584" s="6"/>
      <c r="S584" s="6"/>
      <c r="T584" s="6"/>
      <c r="U584" s="6"/>
      <c r="V584" s="6"/>
      <c r="W584" s="6"/>
      <c r="X584" s="6"/>
      <c r="Y584" s="6"/>
      <c r="Z584" s="6"/>
    </row>
    <row r="585" ht="30.0" customHeight="1">
      <c r="A585" s="241"/>
      <c r="B585" s="248"/>
      <c r="C585" s="191" t="s">
        <v>2302</v>
      </c>
      <c r="D585" s="147">
        <v>0.0</v>
      </c>
      <c r="E585" s="109" t="s">
        <v>473</v>
      </c>
      <c r="F585" s="115"/>
      <c r="G585" s="147"/>
      <c r="H585" s="78"/>
      <c r="I585" s="78"/>
      <c r="J585" s="5"/>
      <c r="K585" s="6"/>
      <c r="L585" s="6"/>
      <c r="M585" s="6"/>
      <c r="N585" s="6"/>
      <c r="O585" s="6"/>
      <c r="P585" s="6"/>
      <c r="Q585" s="6"/>
      <c r="R585" s="6"/>
      <c r="S585" s="6"/>
      <c r="T585" s="6"/>
      <c r="U585" s="6"/>
      <c r="V585" s="6"/>
      <c r="W585" s="6"/>
      <c r="X585" s="6"/>
      <c r="Y585" s="6"/>
      <c r="Z585" s="6"/>
    </row>
    <row r="586" ht="45.0" customHeight="1">
      <c r="A586" s="241"/>
      <c r="B586" s="248"/>
      <c r="C586" s="115" t="s">
        <v>2309</v>
      </c>
      <c r="D586" s="147">
        <v>0.0</v>
      </c>
      <c r="E586" s="109" t="s">
        <v>386</v>
      </c>
      <c r="F586" s="134" t="s">
        <v>2310</v>
      </c>
      <c r="G586" s="147"/>
      <c r="H586" s="78"/>
      <c r="I586" s="78"/>
      <c r="J586" s="5"/>
      <c r="K586" s="6"/>
      <c r="L586" s="6"/>
      <c r="M586" s="6"/>
      <c r="N586" s="6"/>
      <c r="O586" s="6"/>
      <c r="P586" s="6"/>
      <c r="Q586" s="6"/>
      <c r="R586" s="6"/>
      <c r="S586" s="6"/>
      <c r="T586" s="6"/>
      <c r="U586" s="6"/>
      <c r="V586" s="6"/>
      <c r="W586" s="6"/>
      <c r="X586" s="6"/>
      <c r="Y586" s="6"/>
      <c r="Z586" s="6"/>
    </row>
    <row r="587" ht="60.0" customHeight="1">
      <c r="A587" s="241"/>
      <c r="B587" s="248"/>
      <c r="C587" s="115" t="s">
        <v>2311</v>
      </c>
      <c r="D587" s="147">
        <v>0.0</v>
      </c>
      <c r="E587" s="109" t="s">
        <v>473</v>
      </c>
      <c r="F587" s="134" t="s">
        <v>2313</v>
      </c>
      <c r="G587" s="147"/>
      <c r="H587" s="78"/>
      <c r="I587" s="78"/>
      <c r="J587" s="5"/>
      <c r="K587" s="6"/>
      <c r="L587" s="6"/>
      <c r="M587" s="6"/>
      <c r="N587" s="6"/>
      <c r="O587" s="6"/>
      <c r="P587" s="6"/>
      <c r="Q587" s="6"/>
      <c r="R587" s="6"/>
      <c r="S587" s="6"/>
      <c r="T587" s="6"/>
      <c r="U587" s="6"/>
      <c r="V587" s="6"/>
      <c r="W587" s="6"/>
      <c r="X587" s="6"/>
      <c r="Y587" s="6"/>
      <c r="Z587" s="6"/>
    </row>
    <row r="588" ht="47.25" customHeight="1">
      <c r="A588" s="241" t="s">
        <v>2315</v>
      </c>
      <c r="B588" s="248" t="s">
        <v>2316</v>
      </c>
      <c r="C588" s="116" t="s">
        <v>2317</v>
      </c>
      <c r="D588" s="147">
        <v>2.0</v>
      </c>
      <c r="E588" s="266" t="s">
        <v>473</v>
      </c>
      <c r="F588" s="158"/>
      <c r="G588" s="147"/>
      <c r="H588" s="78"/>
      <c r="I588" s="78"/>
      <c r="J588" s="5"/>
      <c r="K588" s="6"/>
      <c r="L588" s="6"/>
      <c r="M588" s="6"/>
      <c r="N588" s="6"/>
      <c r="O588" s="6"/>
      <c r="P588" s="6"/>
      <c r="Q588" s="6"/>
      <c r="R588" s="6"/>
      <c r="S588" s="6"/>
      <c r="T588" s="6"/>
      <c r="U588" s="6"/>
      <c r="V588" s="6"/>
      <c r="W588" s="6"/>
      <c r="X588" s="6"/>
      <c r="Y588" s="6"/>
      <c r="Z588" s="6"/>
    </row>
    <row r="589" ht="30.0" customHeight="1">
      <c r="A589" s="241"/>
      <c r="B589" s="248"/>
      <c r="C589" s="110" t="s">
        <v>2401</v>
      </c>
      <c r="D589" s="147">
        <v>0.0</v>
      </c>
      <c r="E589" s="266" t="s">
        <v>114</v>
      </c>
      <c r="F589" s="158"/>
      <c r="G589" s="147"/>
      <c r="H589" s="78"/>
      <c r="I589" s="78"/>
      <c r="J589" s="5"/>
      <c r="K589" s="6"/>
      <c r="L589" s="6"/>
      <c r="M589" s="6"/>
      <c r="N589" s="6"/>
      <c r="O589" s="6"/>
      <c r="P589" s="6"/>
      <c r="Q589" s="6"/>
      <c r="R589" s="6"/>
      <c r="S589" s="6"/>
      <c r="T589" s="6"/>
      <c r="U589" s="6"/>
      <c r="V589" s="6"/>
      <c r="W589" s="6"/>
      <c r="X589" s="6"/>
      <c r="Y589" s="6"/>
      <c r="Z589" s="6"/>
    </row>
    <row r="590" ht="45.0" customHeight="1">
      <c r="A590" s="241"/>
      <c r="B590" s="248"/>
      <c r="C590" s="110" t="s">
        <v>2319</v>
      </c>
      <c r="D590" s="147">
        <v>1.0</v>
      </c>
      <c r="E590" s="109" t="s">
        <v>114</v>
      </c>
      <c r="F590" s="158"/>
      <c r="G590" s="147" t="s">
        <v>4498</v>
      </c>
      <c r="H590" s="78"/>
      <c r="I590" s="78"/>
      <c r="J590" s="5"/>
      <c r="K590" s="6"/>
      <c r="L590" s="6"/>
      <c r="M590" s="6"/>
      <c r="N590" s="6"/>
      <c r="O590" s="6"/>
      <c r="P590" s="6"/>
      <c r="Q590" s="6"/>
      <c r="R590" s="6"/>
      <c r="S590" s="6"/>
      <c r="T590" s="6"/>
      <c r="U590" s="6"/>
      <c r="V590" s="6"/>
      <c r="W590" s="6"/>
      <c r="X590" s="6"/>
      <c r="Y590" s="6"/>
      <c r="Z590" s="6"/>
    </row>
    <row r="591" ht="30.0" customHeight="1">
      <c r="A591" s="241"/>
      <c r="B591" s="248"/>
      <c r="C591" s="216" t="s">
        <v>2320</v>
      </c>
      <c r="D591" s="147">
        <v>0.0</v>
      </c>
      <c r="E591" s="109" t="s">
        <v>158</v>
      </c>
      <c r="F591" s="158"/>
      <c r="G591" s="147"/>
      <c r="H591" s="78"/>
      <c r="I591" s="78"/>
      <c r="J591" s="5"/>
      <c r="K591" s="6"/>
      <c r="L591" s="6"/>
      <c r="M591" s="6"/>
      <c r="N591" s="6"/>
      <c r="O591" s="6"/>
      <c r="P591" s="6"/>
      <c r="Q591" s="6"/>
      <c r="R591" s="6"/>
      <c r="S591" s="6"/>
      <c r="T591" s="6"/>
      <c r="U591" s="6"/>
      <c r="V591" s="6"/>
      <c r="W591" s="6"/>
      <c r="X591" s="6"/>
      <c r="Y591" s="6"/>
      <c r="Z591" s="6"/>
    </row>
    <row r="592" ht="21.0" customHeight="1">
      <c r="A592" s="223"/>
      <c r="B592" s="105" t="s">
        <v>2321</v>
      </c>
      <c r="C592" s="3"/>
      <c r="D592" s="3"/>
      <c r="E592" s="3"/>
      <c r="F592" s="3"/>
      <c r="G592" s="4"/>
      <c r="H592" s="78">
        <f t="shared" ref="H592:I592" si="7">H593+H596+H600+H605+H624+H628+H635+H640</f>
        <v>5</v>
      </c>
      <c r="I592" s="78">
        <f t="shared" si="7"/>
        <v>80</v>
      </c>
      <c r="J592" s="5"/>
      <c r="K592" s="6"/>
      <c r="L592" s="6"/>
      <c r="M592" s="6"/>
      <c r="N592" s="6"/>
      <c r="O592" s="6"/>
      <c r="P592" s="6"/>
      <c r="Q592" s="6"/>
      <c r="R592" s="6"/>
      <c r="S592" s="6"/>
      <c r="T592" s="6"/>
      <c r="U592" s="6"/>
      <c r="V592" s="6"/>
      <c r="W592" s="6"/>
      <c r="X592" s="6"/>
      <c r="Y592" s="6"/>
      <c r="Z592" s="6"/>
    </row>
    <row r="593" ht="18.75" customHeight="1">
      <c r="A593" s="152" t="s">
        <v>2323</v>
      </c>
      <c r="B593" s="99" t="s">
        <v>2324</v>
      </c>
      <c r="C593" s="3"/>
      <c r="D593" s="3"/>
      <c r="E593" s="3"/>
      <c r="F593" s="3"/>
      <c r="G593" s="4"/>
      <c r="H593" s="78">
        <f>SUM(D594)</f>
        <v>2</v>
      </c>
      <c r="I593" s="78">
        <f>COUNT(D594)*2</f>
        <v>2</v>
      </c>
      <c r="J593" s="5"/>
      <c r="K593" s="6"/>
      <c r="L593" s="6"/>
      <c r="M593" s="6"/>
      <c r="N593" s="6"/>
      <c r="O593" s="6"/>
      <c r="P593" s="6"/>
      <c r="Q593" s="6"/>
      <c r="R593" s="6"/>
      <c r="S593" s="6"/>
      <c r="T593" s="6"/>
      <c r="U593" s="6"/>
      <c r="V593" s="6"/>
      <c r="W593" s="6"/>
      <c r="X593" s="6"/>
      <c r="Y593" s="6"/>
      <c r="Z593" s="6"/>
    </row>
    <row r="594" ht="63.0" customHeight="1">
      <c r="A594" s="148" t="s">
        <v>2334</v>
      </c>
      <c r="B594" s="122" t="s">
        <v>2336</v>
      </c>
      <c r="C594" s="229" t="s">
        <v>2337</v>
      </c>
      <c r="D594" s="108">
        <v>2.0</v>
      </c>
      <c r="E594" s="113" t="s">
        <v>158</v>
      </c>
      <c r="F594" s="108"/>
      <c r="G594" s="108"/>
      <c r="H594" s="78"/>
      <c r="I594" s="78"/>
      <c r="J594" s="5"/>
      <c r="K594" s="6"/>
      <c r="L594" s="6"/>
      <c r="M594" s="6"/>
      <c r="N594" s="6"/>
      <c r="O594" s="6"/>
      <c r="P594" s="6"/>
      <c r="Q594" s="6"/>
      <c r="R594" s="6"/>
      <c r="S594" s="6"/>
      <c r="T594" s="6"/>
      <c r="U594" s="6"/>
      <c r="V594" s="6"/>
      <c r="W594" s="6"/>
      <c r="X594" s="6"/>
      <c r="Y594" s="6"/>
      <c r="Z594" s="6"/>
    </row>
    <row r="595" ht="30.0" hidden="1" customHeight="1">
      <c r="A595" s="212" t="s">
        <v>2340</v>
      </c>
      <c r="B595" s="110" t="s">
        <v>2341</v>
      </c>
      <c r="C595" s="108"/>
      <c r="D595" s="108"/>
      <c r="E595" s="113"/>
      <c r="F595" s="108"/>
      <c r="G595" s="108"/>
      <c r="H595" s="78"/>
      <c r="I595" s="78"/>
      <c r="J595" s="5"/>
      <c r="K595" s="6"/>
      <c r="L595" s="6"/>
      <c r="M595" s="6"/>
      <c r="N595" s="6"/>
      <c r="O595" s="6"/>
      <c r="P595" s="6"/>
      <c r="Q595" s="6"/>
      <c r="R595" s="6"/>
      <c r="S595" s="6"/>
      <c r="T595" s="6"/>
      <c r="U595" s="6"/>
      <c r="V595" s="6"/>
      <c r="W595" s="6"/>
      <c r="X595" s="6"/>
      <c r="Y595" s="6"/>
      <c r="Z595" s="6"/>
    </row>
    <row r="596" ht="18.75" customHeight="1">
      <c r="A596" s="152" t="s">
        <v>2343</v>
      </c>
      <c r="B596" s="99" t="s">
        <v>2344</v>
      </c>
      <c r="C596" s="3"/>
      <c r="D596" s="3"/>
      <c r="E596" s="3"/>
      <c r="F596" s="3"/>
      <c r="G596" s="4"/>
      <c r="H596" s="78">
        <f>SUM(D597)</f>
        <v>0</v>
      </c>
      <c r="I596" s="78">
        <f>COUNT(D597)*2</f>
        <v>2</v>
      </c>
      <c r="J596" s="5"/>
      <c r="K596" s="6"/>
      <c r="L596" s="6"/>
      <c r="M596" s="6"/>
      <c r="N596" s="6"/>
      <c r="O596" s="6"/>
      <c r="P596" s="6"/>
      <c r="Q596" s="6"/>
      <c r="R596" s="6"/>
      <c r="S596" s="6"/>
      <c r="T596" s="6"/>
      <c r="U596" s="6"/>
      <c r="V596" s="6"/>
      <c r="W596" s="6"/>
      <c r="X596" s="6"/>
      <c r="Y596" s="6"/>
      <c r="Z596" s="6"/>
    </row>
    <row r="597" ht="47.25" customHeight="1">
      <c r="A597" s="148" t="s">
        <v>2348</v>
      </c>
      <c r="B597" s="248" t="s">
        <v>2349</v>
      </c>
      <c r="C597" s="134" t="s">
        <v>4501</v>
      </c>
      <c r="D597" s="108">
        <v>0.0</v>
      </c>
      <c r="E597" s="113" t="s">
        <v>1053</v>
      </c>
      <c r="F597" s="108"/>
      <c r="G597" s="108"/>
      <c r="H597" s="78"/>
      <c r="I597" s="78"/>
      <c r="J597" s="5"/>
      <c r="K597" s="6"/>
      <c r="L597" s="6"/>
      <c r="M597" s="6"/>
      <c r="N597" s="6"/>
      <c r="O597" s="6"/>
      <c r="P597" s="6"/>
      <c r="Q597" s="6"/>
      <c r="R597" s="6"/>
      <c r="S597" s="6"/>
      <c r="T597" s="6"/>
      <c r="U597" s="6"/>
      <c r="V597" s="6"/>
      <c r="W597" s="6"/>
      <c r="X597" s="6"/>
      <c r="Y597" s="6"/>
      <c r="Z597" s="6"/>
    </row>
    <row r="598" ht="47.25" hidden="1" customHeight="1">
      <c r="A598" s="212" t="s">
        <v>2351</v>
      </c>
      <c r="B598" s="248" t="s">
        <v>2352</v>
      </c>
      <c r="C598" s="108"/>
      <c r="D598" s="108"/>
      <c r="E598" s="113"/>
      <c r="F598" s="108"/>
      <c r="G598" s="108"/>
      <c r="H598" s="78"/>
      <c r="I598" s="78"/>
      <c r="J598" s="5"/>
      <c r="K598" s="6"/>
      <c r="L598" s="6"/>
      <c r="M598" s="6"/>
      <c r="N598" s="6"/>
      <c r="O598" s="6"/>
      <c r="P598" s="6"/>
      <c r="Q598" s="6"/>
      <c r="R598" s="6"/>
      <c r="S598" s="6"/>
      <c r="T598" s="6"/>
      <c r="U598" s="6"/>
      <c r="V598" s="6"/>
      <c r="W598" s="6"/>
      <c r="X598" s="6"/>
      <c r="Y598" s="6"/>
      <c r="Z598" s="6"/>
    </row>
    <row r="599" ht="47.25" hidden="1" customHeight="1">
      <c r="A599" s="212" t="s">
        <v>2355</v>
      </c>
      <c r="B599" s="248" t="s">
        <v>2356</v>
      </c>
      <c r="C599" s="108"/>
      <c r="D599" s="108"/>
      <c r="E599" s="113"/>
      <c r="F599" s="108"/>
      <c r="G599" s="108"/>
      <c r="H599" s="78"/>
      <c r="I599" s="78"/>
      <c r="J599" s="5"/>
      <c r="K599" s="6"/>
      <c r="L599" s="6"/>
      <c r="M599" s="6"/>
      <c r="N599" s="6"/>
      <c r="O599" s="6"/>
      <c r="P599" s="6"/>
      <c r="Q599" s="6"/>
      <c r="R599" s="6"/>
      <c r="S599" s="6"/>
      <c r="T599" s="6"/>
      <c r="U599" s="6"/>
      <c r="V599" s="6"/>
      <c r="W599" s="6"/>
      <c r="X599" s="6"/>
      <c r="Y599" s="6"/>
      <c r="Z599" s="6"/>
    </row>
    <row r="600" ht="18.75" customHeight="1">
      <c r="A600" s="152" t="s">
        <v>2359</v>
      </c>
      <c r="B600" s="99" t="s">
        <v>2360</v>
      </c>
      <c r="C600" s="3"/>
      <c r="D600" s="3"/>
      <c r="E600" s="3"/>
      <c r="F600" s="3"/>
      <c r="G600" s="4"/>
      <c r="H600" s="78">
        <f>SUM(D601:D604)</f>
        <v>3</v>
      </c>
      <c r="I600" s="78">
        <f>COUNT(D601:D604)*2</f>
        <v>6</v>
      </c>
      <c r="J600" s="5"/>
      <c r="K600" s="6"/>
      <c r="L600" s="6"/>
      <c r="M600" s="6"/>
      <c r="N600" s="6"/>
      <c r="O600" s="6"/>
      <c r="P600" s="6"/>
      <c r="Q600" s="6"/>
      <c r="R600" s="6"/>
      <c r="S600" s="6"/>
      <c r="T600" s="6"/>
      <c r="U600" s="6"/>
      <c r="V600" s="6"/>
      <c r="W600" s="6"/>
      <c r="X600" s="6"/>
      <c r="Y600" s="6"/>
      <c r="Z600" s="6"/>
    </row>
    <row r="601" ht="90.0" customHeight="1">
      <c r="A601" s="104" t="s">
        <v>2365</v>
      </c>
      <c r="B601" s="248" t="s">
        <v>2366</v>
      </c>
      <c r="C601" s="121" t="s">
        <v>2367</v>
      </c>
      <c r="D601" s="108">
        <v>1.0</v>
      </c>
      <c r="E601" s="113" t="s">
        <v>158</v>
      </c>
      <c r="F601" s="108"/>
      <c r="G601" s="108" t="s">
        <v>4164</v>
      </c>
      <c r="H601" s="78"/>
      <c r="I601" s="78"/>
      <c r="J601" s="5"/>
      <c r="K601" s="6"/>
      <c r="L601" s="6"/>
      <c r="M601" s="6"/>
      <c r="N601" s="6"/>
      <c r="O601" s="6"/>
      <c r="P601" s="6"/>
      <c r="Q601" s="6"/>
      <c r="R601" s="6"/>
      <c r="S601" s="6"/>
      <c r="T601" s="6"/>
      <c r="U601" s="6"/>
      <c r="V601" s="6"/>
      <c r="W601" s="6"/>
      <c r="X601" s="6"/>
      <c r="Y601" s="6"/>
      <c r="Z601" s="6"/>
    </row>
    <row r="602" ht="47.25" hidden="1" customHeight="1">
      <c r="A602" s="120" t="s">
        <v>2370</v>
      </c>
      <c r="B602" s="248" t="s">
        <v>2372</v>
      </c>
      <c r="C602" s="108"/>
      <c r="D602" s="108"/>
      <c r="E602" s="113"/>
      <c r="F602" s="108"/>
      <c r="G602" s="108"/>
      <c r="H602" s="78"/>
      <c r="I602" s="78"/>
      <c r="J602" s="5"/>
      <c r="K602" s="6"/>
      <c r="L602" s="6"/>
      <c r="M602" s="6"/>
      <c r="N602" s="6"/>
      <c r="O602" s="6"/>
      <c r="P602" s="6"/>
      <c r="Q602" s="6"/>
      <c r="R602" s="6"/>
      <c r="S602" s="6"/>
      <c r="T602" s="6"/>
      <c r="U602" s="6"/>
      <c r="V602" s="6"/>
      <c r="W602" s="6"/>
      <c r="X602" s="6"/>
      <c r="Y602" s="6"/>
      <c r="Z602" s="6"/>
    </row>
    <row r="603" ht="63.0" customHeight="1">
      <c r="A603" s="104" t="s">
        <v>2376</v>
      </c>
      <c r="B603" s="122" t="s">
        <v>2377</v>
      </c>
      <c r="C603" s="248" t="s">
        <v>2378</v>
      </c>
      <c r="D603" s="108">
        <v>0.0</v>
      </c>
      <c r="E603" s="113" t="s">
        <v>158</v>
      </c>
      <c r="F603" s="108"/>
      <c r="G603" s="108"/>
      <c r="H603" s="78"/>
      <c r="I603" s="78"/>
      <c r="J603" s="5"/>
      <c r="K603" s="6"/>
      <c r="L603" s="6"/>
      <c r="M603" s="6"/>
      <c r="N603" s="6"/>
      <c r="O603" s="6"/>
      <c r="P603" s="6"/>
      <c r="Q603" s="6"/>
      <c r="R603" s="6"/>
      <c r="S603" s="6"/>
      <c r="T603" s="6"/>
      <c r="U603" s="6"/>
      <c r="V603" s="6"/>
      <c r="W603" s="6"/>
      <c r="X603" s="6"/>
      <c r="Y603" s="6"/>
      <c r="Z603" s="6"/>
    </row>
    <row r="604" ht="47.25" customHeight="1">
      <c r="A604" s="104"/>
      <c r="B604" s="5"/>
      <c r="C604" s="248" t="s">
        <v>2380</v>
      </c>
      <c r="D604" s="108">
        <v>2.0</v>
      </c>
      <c r="E604" s="113" t="s">
        <v>473</v>
      </c>
      <c r="F604" s="108"/>
      <c r="G604" s="108"/>
      <c r="H604" s="78"/>
      <c r="I604" s="78"/>
      <c r="J604" s="5"/>
      <c r="K604" s="6"/>
      <c r="L604" s="6"/>
      <c r="M604" s="6"/>
      <c r="N604" s="6"/>
      <c r="O604" s="6"/>
      <c r="P604" s="6"/>
      <c r="Q604" s="6"/>
      <c r="R604" s="6"/>
      <c r="S604" s="6"/>
      <c r="T604" s="6"/>
      <c r="U604" s="6"/>
      <c r="V604" s="6"/>
      <c r="W604" s="6"/>
      <c r="X604" s="6"/>
      <c r="Y604" s="6"/>
      <c r="Z604" s="6"/>
    </row>
    <row r="605" ht="18.75" customHeight="1">
      <c r="A605" s="152" t="s">
        <v>2381</v>
      </c>
      <c r="B605" s="99" t="s">
        <v>2383</v>
      </c>
      <c r="C605" s="3"/>
      <c r="D605" s="3"/>
      <c r="E605" s="3"/>
      <c r="F605" s="3"/>
      <c r="G605" s="4"/>
      <c r="H605" s="78">
        <f>SUM(D606:D623)</f>
        <v>0</v>
      </c>
      <c r="I605" s="78">
        <f>COUNT(D606:D623)*2</f>
        <v>36</v>
      </c>
      <c r="J605" s="5"/>
      <c r="K605" s="6"/>
      <c r="L605" s="6"/>
      <c r="M605" s="6"/>
      <c r="N605" s="6"/>
      <c r="O605" s="6"/>
      <c r="P605" s="6"/>
      <c r="Q605" s="6"/>
      <c r="R605" s="6"/>
      <c r="S605" s="6"/>
      <c r="T605" s="6"/>
      <c r="U605" s="6"/>
      <c r="V605" s="6"/>
      <c r="W605" s="6"/>
      <c r="X605" s="6"/>
      <c r="Y605" s="6"/>
      <c r="Z605" s="6"/>
    </row>
    <row r="606" ht="60.0" customHeight="1">
      <c r="A606" s="104" t="s">
        <v>2387</v>
      </c>
      <c r="B606" s="248" t="s">
        <v>2388</v>
      </c>
      <c r="C606" s="116" t="s">
        <v>2389</v>
      </c>
      <c r="D606" s="108">
        <v>0.0</v>
      </c>
      <c r="E606" s="113" t="s">
        <v>1053</v>
      </c>
      <c r="F606" s="108"/>
      <c r="G606" s="108"/>
      <c r="H606" s="78"/>
      <c r="I606" s="78"/>
      <c r="J606" s="5"/>
      <c r="K606" s="6"/>
      <c r="L606" s="6"/>
      <c r="M606" s="6"/>
      <c r="N606" s="6"/>
      <c r="O606" s="6"/>
      <c r="P606" s="6"/>
      <c r="Q606" s="6"/>
      <c r="R606" s="6"/>
      <c r="S606" s="6"/>
      <c r="T606" s="6"/>
      <c r="U606" s="6"/>
      <c r="V606" s="6"/>
      <c r="W606" s="6"/>
      <c r="X606" s="6"/>
      <c r="Y606" s="6"/>
      <c r="Z606" s="6"/>
    </row>
    <row r="607" ht="45.0" customHeight="1">
      <c r="A607" s="223"/>
      <c r="B607" s="248"/>
      <c r="C607" s="115" t="s">
        <v>2391</v>
      </c>
      <c r="D607" s="108">
        <v>0.0</v>
      </c>
      <c r="E607" s="113" t="s">
        <v>383</v>
      </c>
      <c r="F607" s="108"/>
      <c r="G607" s="108"/>
      <c r="H607" s="78"/>
      <c r="I607" s="78"/>
      <c r="J607" s="5"/>
      <c r="K607" s="6"/>
      <c r="L607" s="6"/>
      <c r="M607" s="6"/>
      <c r="N607" s="6"/>
      <c r="O607" s="6"/>
      <c r="P607" s="6"/>
      <c r="Q607" s="6"/>
      <c r="R607" s="6"/>
      <c r="S607" s="6"/>
      <c r="T607" s="6"/>
      <c r="U607" s="6"/>
      <c r="V607" s="6"/>
      <c r="W607" s="6"/>
      <c r="X607" s="6"/>
      <c r="Y607" s="6"/>
      <c r="Z607" s="6"/>
    </row>
    <row r="608" ht="63.0" customHeight="1">
      <c r="A608" s="104" t="s">
        <v>2394</v>
      </c>
      <c r="B608" s="248" t="s">
        <v>2395</v>
      </c>
      <c r="C608" s="134" t="s">
        <v>4503</v>
      </c>
      <c r="D608" s="108">
        <v>0.0</v>
      </c>
      <c r="E608" s="113" t="s">
        <v>1053</v>
      </c>
      <c r="F608" s="108"/>
      <c r="G608" s="108"/>
      <c r="H608" s="78"/>
      <c r="I608" s="78"/>
      <c r="J608" s="5"/>
      <c r="K608" s="6"/>
      <c r="L608" s="6"/>
      <c r="M608" s="6"/>
      <c r="N608" s="6"/>
      <c r="O608" s="6"/>
      <c r="P608" s="6"/>
      <c r="Q608" s="6"/>
      <c r="R608" s="6"/>
      <c r="S608" s="6"/>
      <c r="T608" s="6"/>
      <c r="U608" s="6"/>
      <c r="V608" s="6"/>
      <c r="W608" s="6"/>
      <c r="X608" s="6"/>
      <c r="Y608" s="6"/>
      <c r="Z608" s="6"/>
    </row>
    <row r="609" ht="60.0" customHeight="1">
      <c r="A609" s="104"/>
      <c r="B609" s="248"/>
      <c r="C609" s="134" t="s">
        <v>4504</v>
      </c>
      <c r="D609" s="108">
        <v>0.0</v>
      </c>
      <c r="E609" s="113" t="s">
        <v>1053</v>
      </c>
      <c r="F609" s="108"/>
      <c r="G609" s="108"/>
      <c r="H609" s="78"/>
      <c r="I609" s="78"/>
      <c r="J609" s="5"/>
      <c r="K609" s="6"/>
      <c r="L609" s="6"/>
      <c r="M609" s="6"/>
      <c r="N609" s="6"/>
      <c r="O609" s="6"/>
      <c r="P609" s="6"/>
      <c r="Q609" s="6"/>
      <c r="R609" s="6"/>
      <c r="S609" s="6"/>
      <c r="T609" s="6"/>
      <c r="U609" s="6"/>
      <c r="V609" s="6"/>
      <c r="W609" s="6"/>
      <c r="X609" s="6"/>
      <c r="Y609" s="6"/>
      <c r="Z609" s="6"/>
    </row>
    <row r="610" ht="60.0" customHeight="1">
      <c r="A610" s="104"/>
      <c r="B610" s="248"/>
      <c r="C610" s="134" t="s">
        <v>4506</v>
      </c>
      <c r="D610" s="108">
        <v>0.0</v>
      </c>
      <c r="E610" s="113" t="s">
        <v>1053</v>
      </c>
      <c r="F610" s="108"/>
      <c r="G610" s="108"/>
      <c r="H610" s="78"/>
      <c r="I610" s="78"/>
      <c r="J610" s="5"/>
      <c r="K610" s="6"/>
      <c r="L610" s="6"/>
      <c r="M610" s="6"/>
      <c r="N610" s="6"/>
      <c r="O610" s="6"/>
      <c r="P610" s="6"/>
      <c r="Q610" s="6"/>
      <c r="R610" s="6"/>
      <c r="S610" s="6"/>
      <c r="T610" s="6"/>
      <c r="U610" s="6"/>
      <c r="V610" s="6"/>
      <c r="W610" s="6"/>
      <c r="X610" s="6"/>
      <c r="Y610" s="6"/>
      <c r="Z610" s="6"/>
    </row>
    <row r="611" ht="60.0" customHeight="1">
      <c r="A611" s="104"/>
      <c r="B611" s="248"/>
      <c r="C611" s="134" t="s">
        <v>4508</v>
      </c>
      <c r="D611" s="108">
        <v>0.0</v>
      </c>
      <c r="E611" s="113" t="s">
        <v>1053</v>
      </c>
      <c r="F611" s="108"/>
      <c r="G611" s="108"/>
      <c r="H611" s="78"/>
      <c r="I611" s="78"/>
      <c r="J611" s="5"/>
      <c r="K611" s="6"/>
      <c r="L611" s="6"/>
      <c r="M611" s="6"/>
      <c r="N611" s="6"/>
      <c r="O611" s="6"/>
      <c r="P611" s="6"/>
      <c r="Q611" s="6"/>
      <c r="R611" s="6"/>
      <c r="S611" s="6"/>
      <c r="T611" s="6"/>
      <c r="U611" s="6"/>
      <c r="V611" s="6"/>
      <c r="W611" s="6"/>
      <c r="X611" s="6"/>
      <c r="Y611" s="6"/>
      <c r="Z611" s="6"/>
    </row>
    <row r="612" ht="45.0" customHeight="1">
      <c r="A612" s="104"/>
      <c r="B612" s="248"/>
      <c r="C612" s="134" t="s">
        <v>4509</v>
      </c>
      <c r="D612" s="108">
        <v>0.0</v>
      </c>
      <c r="E612" s="113" t="s">
        <v>1053</v>
      </c>
      <c r="F612" s="108"/>
      <c r="G612" s="108"/>
      <c r="H612" s="78"/>
      <c r="I612" s="78"/>
      <c r="J612" s="5"/>
      <c r="K612" s="6"/>
      <c r="L612" s="6"/>
      <c r="M612" s="6"/>
      <c r="N612" s="6"/>
      <c r="O612" s="6"/>
      <c r="P612" s="6"/>
      <c r="Q612" s="6"/>
      <c r="R612" s="6"/>
      <c r="S612" s="6"/>
      <c r="T612" s="6"/>
      <c r="U612" s="6"/>
      <c r="V612" s="6"/>
      <c r="W612" s="6"/>
      <c r="X612" s="6"/>
      <c r="Y612" s="6"/>
      <c r="Z612" s="6"/>
    </row>
    <row r="613" ht="60.0" customHeight="1">
      <c r="A613" s="104"/>
      <c r="B613" s="248"/>
      <c r="C613" s="134" t="s">
        <v>4512</v>
      </c>
      <c r="D613" s="108">
        <v>0.0</v>
      </c>
      <c r="E613" s="113" t="s">
        <v>1053</v>
      </c>
      <c r="F613" s="108"/>
      <c r="G613" s="108"/>
      <c r="H613" s="78"/>
      <c r="I613" s="78"/>
      <c r="J613" s="5"/>
      <c r="K613" s="6"/>
      <c r="L613" s="6"/>
      <c r="M613" s="6"/>
      <c r="N613" s="6"/>
      <c r="O613" s="6"/>
      <c r="P613" s="6"/>
      <c r="Q613" s="6"/>
      <c r="R613" s="6"/>
      <c r="S613" s="6"/>
      <c r="T613" s="6"/>
      <c r="U613" s="6"/>
      <c r="V613" s="6"/>
      <c r="W613" s="6"/>
      <c r="X613" s="6"/>
      <c r="Y613" s="6"/>
      <c r="Z613" s="6"/>
    </row>
    <row r="614" ht="45.0" customHeight="1">
      <c r="A614" s="104"/>
      <c r="B614" s="248"/>
      <c r="C614" s="134" t="s">
        <v>4515</v>
      </c>
      <c r="D614" s="108">
        <v>0.0</v>
      </c>
      <c r="E614" s="113" t="s">
        <v>1053</v>
      </c>
      <c r="F614" s="108"/>
      <c r="G614" s="108"/>
      <c r="H614" s="78"/>
      <c r="I614" s="78"/>
      <c r="J614" s="5"/>
      <c r="K614" s="6"/>
      <c r="L614" s="6"/>
      <c r="M614" s="6"/>
      <c r="N614" s="6"/>
      <c r="O614" s="6"/>
      <c r="P614" s="6"/>
      <c r="Q614" s="6"/>
      <c r="R614" s="6"/>
      <c r="S614" s="6"/>
      <c r="T614" s="6"/>
      <c r="U614" s="6"/>
      <c r="V614" s="6"/>
      <c r="W614" s="6"/>
      <c r="X614" s="6"/>
      <c r="Y614" s="6"/>
      <c r="Z614" s="6"/>
    </row>
    <row r="615" ht="45.0" customHeight="1">
      <c r="A615" s="104"/>
      <c r="B615" s="248"/>
      <c r="C615" s="134" t="s">
        <v>4516</v>
      </c>
      <c r="D615" s="108">
        <v>0.0</v>
      </c>
      <c r="E615" s="113" t="s">
        <v>1053</v>
      </c>
      <c r="F615" s="108"/>
      <c r="G615" s="108"/>
      <c r="H615" s="78"/>
      <c r="I615" s="78"/>
      <c r="J615" s="5"/>
      <c r="K615" s="6"/>
      <c r="L615" s="6"/>
      <c r="M615" s="6"/>
      <c r="N615" s="6"/>
      <c r="O615" s="6"/>
      <c r="P615" s="6"/>
      <c r="Q615" s="6"/>
      <c r="R615" s="6"/>
      <c r="S615" s="6"/>
      <c r="T615" s="6"/>
      <c r="U615" s="6"/>
      <c r="V615" s="6"/>
      <c r="W615" s="6"/>
      <c r="X615" s="6"/>
      <c r="Y615" s="6"/>
      <c r="Z615" s="6"/>
    </row>
    <row r="616" ht="45.0" customHeight="1">
      <c r="A616" s="104"/>
      <c r="B616" s="248"/>
      <c r="C616" s="134" t="s">
        <v>4517</v>
      </c>
      <c r="D616" s="108">
        <v>0.0</v>
      </c>
      <c r="E616" s="113" t="s">
        <v>1053</v>
      </c>
      <c r="F616" s="108"/>
      <c r="G616" s="108"/>
      <c r="H616" s="78"/>
      <c r="I616" s="78"/>
      <c r="J616" s="5"/>
      <c r="K616" s="6"/>
      <c r="L616" s="6"/>
      <c r="M616" s="6"/>
      <c r="N616" s="6"/>
      <c r="O616" s="6"/>
      <c r="P616" s="6"/>
      <c r="Q616" s="6"/>
      <c r="R616" s="6"/>
      <c r="S616" s="6"/>
      <c r="T616" s="6"/>
      <c r="U616" s="6"/>
      <c r="V616" s="6"/>
      <c r="W616" s="6"/>
      <c r="X616" s="6"/>
      <c r="Y616" s="6"/>
      <c r="Z616" s="6"/>
    </row>
    <row r="617" ht="45.0" customHeight="1">
      <c r="A617" s="104"/>
      <c r="B617" s="248"/>
      <c r="C617" s="134" t="s">
        <v>4518</v>
      </c>
      <c r="D617" s="108">
        <v>0.0</v>
      </c>
      <c r="E617" s="113" t="s">
        <v>1053</v>
      </c>
      <c r="F617" s="108"/>
      <c r="G617" s="108"/>
      <c r="H617" s="78"/>
      <c r="I617" s="78"/>
      <c r="J617" s="5"/>
      <c r="K617" s="6"/>
      <c r="L617" s="6"/>
      <c r="M617" s="6"/>
      <c r="N617" s="6"/>
      <c r="O617" s="6"/>
      <c r="P617" s="6"/>
      <c r="Q617" s="6"/>
      <c r="R617" s="6"/>
      <c r="S617" s="6"/>
      <c r="T617" s="6"/>
      <c r="U617" s="6"/>
      <c r="V617" s="6"/>
      <c r="W617" s="6"/>
      <c r="X617" s="6"/>
      <c r="Y617" s="6"/>
      <c r="Z617" s="6"/>
    </row>
    <row r="618" ht="45.0" customHeight="1">
      <c r="A618" s="104"/>
      <c r="B618" s="248"/>
      <c r="C618" s="134" t="s">
        <v>4519</v>
      </c>
      <c r="D618" s="108">
        <v>0.0</v>
      </c>
      <c r="E618" s="113" t="s">
        <v>1053</v>
      </c>
      <c r="F618" s="108"/>
      <c r="G618" s="108"/>
      <c r="H618" s="78"/>
      <c r="I618" s="78"/>
      <c r="J618" s="5"/>
      <c r="K618" s="6"/>
      <c r="L618" s="6"/>
      <c r="M618" s="6"/>
      <c r="N618" s="6"/>
      <c r="O618" s="6"/>
      <c r="P618" s="6"/>
      <c r="Q618" s="6"/>
      <c r="R618" s="6"/>
      <c r="S618" s="6"/>
      <c r="T618" s="6"/>
      <c r="U618" s="6"/>
      <c r="V618" s="6"/>
      <c r="W618" s="6"/>
      <c r="X618" s="6"/>
      <c r="Y618" s="6"/>
      <c r="Z618" s="6"/>
    </row>
    <row r="619" ht="45.0" customHeight="1">
      <c r="A619" s="104"/>
      <c r="B619" s="248"/>
      <c r="C619" s="134" t="s">
        <v>4520</v>
      </c>
      <c r="D619" s="108">
        <v>0.0</v>
      </c>
      <c r="E619" s="113" t="s">
        <v>1053</v>
      </c>
      <c r="F619" s="108"/>
      <c r="G619" s="108"/>
      <c r="H619" s="78"/>
      <c r="I619" s="78"/>
      <c r="J619" s="5"/>
      <c r="K619" s="6"/>
      <c r="L619" s="6"/>
      <c r="M619" s="6"/>
      <c r="N619" s="6"/>
      <c r="O619" s="6"/>
      <c r="P619" s="6"/>
      <c r="Q619" s="6"/>
      <c r="R619" s="6"/>
      <c r="S619" s="6"/>
      <c r="T619" s="6"/>
      <c r="U619" s="6"/>
      <c r="V619" s="6"/>
      <c r="W619" s="6"/>
      <c r="X619" s="6"/>
      <c r="Y619" s="6"/>
      <c r="Z619" s="6"/>
    </row>
    <row r="620" ht="45.0" customHeight="1">
      <c r="A620" s="104"/>
      <c r="B620" s="248"/>
      <c r="C620" s="134" t="s">
        <v>4521</v>
      </c>
      <c r="D620" s="108">
        <v>0.0</v>
      </c>
      <c r="E620" s="113" t="s">
        <v>1053</v>
      </c>
      <c r="F620" s="108"/>
      <c r="G620" s="108"/>
      <c r="H620" s="78"/>
      <c r="I620" s="78"/>
      <c r="J620" s="5"/>
      <c r="K620" s="6"/>
      <c r="L620" s="6"/>
      <c r="M620" s="6"/>
      <c r="N620" s="6"/>
      <c r="O620" s="6"/>
      <c r="P620" s="6"/>
      <c r="Q620" s="6"/>
      <c r="R620" s="6"/>
      <c r="S620" s="6"/>
      <c r="T620" s="6"/>
      <c r="U620" s="6"/>
      <c r="V620" s="6"/>
      <c r="W620" s="6"/>
      <c r="X620" s="6"/>
      <c r="Y620" s="6"/>
      <c r="Z620" s="6"/>
    </row>
    <row r="621" ht="30.0" customHeight="1">
      <c r="A621" s="104"/>
      <c r="B621" s="248"/>
      <c r="C621" s="134" t="s">
        <v>4522</v>
      </c>
      <c r="D621" s="108">
        <v>0.0</v>
      </c>
      <c r="E621" s="113" t="s">
        <v>1053</v>
      </c>
      <c r="F621" s="108"/>
      <c r="G621" s="108"/>
      <c r="H621" s="78"/>
      <c r="I621" s="78"/>
      <c r="J621" s="5"/>
      <c r="K621" s="6"/>
      <c r="L621" s="6"/>
      <c r="M621" s="6"/>
      <c r="N621" s="6"/>
      <c r="O621" s="6"/>
      <c r="P621" s="6"/>
      <c r="Q621" s="6"/>
      <c r="R621" s="6"/>
      <c r="S621" s="6"/>
      <c r="T621" s="6"/>
      <c r="U621" s="6"/>
      <c r="V621" s="6"/>
      <c r="W621" s="6"/>
      <c r="X621" s="6"/>
      <c r="Y621" s="6"/>
      <c r="Z621" s="6"/>
    </row>
    <row r="622" ht="47.25" customHeight="1">
      <c r="A622" s="104" t="s">
        <v>2419</v>
      </c>
      <c r="B622" s="248" t="s">
        <v>2420</v>
      </c>
      <c r="C622" s="134" t="s">
        <v>3493</v>
      </c>
      <c r="D622" s="108">
        <v>0.0</v>
      </c>
      <c r="E622" s="113" t="s">
        <v>158</v>
      </c>
      <c r="F622" s="108"/>
      <c r="G622" s="108"/>
      <c r="H622" s="78"/>
      <c r="I622" s="78"/>
      <c r="J622" s="5"/>
      <c r="K622" s="6"/>
      <c r="L622" s="6"/>
      <c r="M622" s="6"/>
      <c r="N622" s="6"/>
      <c r="O622" s="6"/>
      <c r="P622" s="6"/>
      <c r="Q622" s="6"/>
      <c r="R622" s="6"/>
      <c r="S622" s="6"/>
      <c r="T622" s="6"/>
      <c r="U622" s="6"/>
      <c r="V622" s="6"/>
      <c r="W622" s="6"/>
      <c r="X622" s="6"/>
      <c r="Y622" s="6"/>
      <c r="Z622" s="6"/>
    </row>
    <row r="623" ht="31.5" customHeight="1">
      <c r="A623" s="104" t="s">
        <v>2424</v>
      </c>
      <c r="B623" s="248" t="s">
        <v>2425</v>
      </c>
      <c r="C623" s="134" t="s">
        <v>2426</v>
      </c>
      <c r="D623" s="108">
        <v>0.0</v>
      </c>
      <c r="E623" s="113" t="s">
        <v>331</v>
      </c>
      <c r="F623" s="110" t="s">
        <v>4526</v>
      </c>
      <c r="G623" s="108"/>
      <c r="H623" s="78"/>
      <c r="I623" s="78"/>
      <c r="J623" s="5"/>
      <c r="K623" s="6"/>
      <c r="L623" s="6"/>
      <c r="M623" s="6"/>
      <c r="N623" s="6"/>
      <c r="O623" s="6"/>
      <c r="P623" s="6"/>
      <c r="Q623" s="6"/>
      <c r="R623" s="6"/>
      <c r="S623" s="6"/>
      <c r="T623" s="6"/>
      <c r="U623" s="6"/>
      <c r="V623" s="6"/>
      <c r="W623" s="6"/>
      <c r="X623" s="6"/>
      <c r="Y623" s="6"/>
      <c r="Z623" s="6"/>
    </row>
    <row r="624" ht="18.75" customHeight="1">
      <c r="A624" s="152" t="s">
        <v>2428</v>
      </c>
      <c r="B624" s="99" t="s">
        <v>2429</v>
      </c>
      <c r="C624" s="3"/>
      <c r="D624" s="3"/>
      <c r="E624" s="3"/>
      <c r="F624" s="3"/>
      <c r="G624" s="4"/>
      <c r="H624" s="78">
        <f>SUM(D625:D627)</f>
        <v>0</v>
      </c>
      <c r="I624" s="78">
        <f>COUNT(D625:D627)*2</f>
        <v>6</v>
      </c>
      <c r="J624" s="5"/>
      <c r="K624" s="6"/>
      <c r="L624" s="6"/>
      <c r="M624" s="6"/>
      <c r="N624" s="6"/>
      <c r="O624" s="6"/>
      <c r="P624" s="6"/>
      <c r="Q624" s="6"/>
      <c r="R624" s="6"/>
      <c r="S624" s="6"/>
      <c r="T624" s="6"/>
      <c r="U624" s="6"/>
      <c r="V624" s="6"/>
      <c r="W624" s="6"/>
      <c r="X624" s="6"/>
      <c r="Y624" s="6"/>
      <c r="Z624" s="6"/>
    </row>
    <row r="625" ht="31.5" customHeight="1">
      <c r="A625" s="104" t="s">
        <v>2430</v>
      </c>
      <c r="B625" s="248" t="s">
        <v>2431</v>
      </c>
      <c r="C625" s="134" t="s">
        <v>2432</v>
      </c>
      <c r="D625" s="108">
        <v>0.0</v>
      </c>
      <c r="E625" s="113" t="s">
        <v>158</v>
      </c>
      <c r="F625" s="108"/>
      <c r="G625" s="108"/>
      <c r="H625" s="78"/>
      <c r="I625" s="78"/>
      <c r="J625" s="5"/>
      <c r="K625" s="6"/>
      <c r="L625" s="6"/>
      <c r="M625" s="6"/>
      <c r="N625" s="6"/>
      <c r="O625" s="6"/>
      <c r="P625" s="6"/>
      <c r="Q625" s="6"/>
      <c r="R625" s="6"/>
      <c r="S625" s="6"/>
      <c r="T625" s="6"/>
      <c r="U625" s="6"/>
      <c r="V625" s="6"/>
      <c r="W625" s="6"/>
      <c r="X625" s="6"/>
      <c r="Y625" s="6"/>
      <c r="Z625" s="6"/>
    </row>
    <row r="626" ht="47.25" customHeight="1">
      <c r="A626" s="104" t="s">
        <v>2434</v>
      </c>
      <c r="B626" s="248" t="s">
        <v>2435</v>
      </c>
      <c r="C626" s="121" t="s">
        <v>2436</v>
      </c>
      <c r="D626" s="108">
        <v>0.0</v>
      </c>
      <c r="E626" s="113" t="s">
        <v>158</v>
      </c>
      <c r="F626" s="108"/>
      <c r="G626" s="108"/>
      <c r="H626" s="78"/>
      <c r="I626" s="78"/>
      <c r="J626" s="5"/>
      <c r="K626" s="6"/>
      <c r="L626" s="6"/>
      <c r="M626" s="6"/>
      <c r="N626" s="6"/>
      <c r="O626" s="6"/>
      <c r="P626" s="6"/>
      <c r="Q626" s="6"/>
      <c r="R626" s="6"/>
      <c r="S626" s="6"/>
      <c r="T626" s="6"/>
      <c r="U626" s="6"/>
      <c r="V626" s="6"/>
      <c r="W626" s="6"/>
      <c r="X626" s="6"/>
      <c r="Y626" s="6"/>
      <c r="Z626" s="6"/>
    </row>
    <row r="627" ht="31.5" customHeight="1">
      <c r="A627" s="104" t="s">
        <v>2437</v>
      </c>
      <c r="B627" s="248" t="s">
        <v>2438</v>
      </c>
      <c r="C627" s="115" t="s">
        <v>2439</v>
      </c>
      <c r="D627" s="108">
        <v>0.0</v>
      </c>
      <c r="E627" s="113" t="s">
        <v>158</v>
      </c>
      <c r="F627" s="108"/>
      <c r="G627" s="108"/>
      <c r="H627" s="78"/>
      <c r="I627" s="78"/>
      <c r="J627" s="5"/>
      <c r="K627" s="6"/>
      <c r="L627" s="6"/>
      <c r="M627" s="6"/>
      <c r="N627" s="6"/>
      <c r="O627" s="6"/>
      <c r="P627" s="6"/>
      <c r="Q627" s="6"/>
      <c r="R627" s="6"/>
      <c r="S627" s="6"/>
      <c r="T627" s="6"/>
      <c r="U627" s="6"/>
      <c r="V627" s="6"/>
      <c r="W627" s="6"/>
      <c r="X627" s="6"/>
      <c r="Y627" s="6"/>
      <c r="Z627" s="6"/>
    </row>
    <row r="628" ht="18.75" customHeight="1">
      <c r="A628" s="152" t="s">
        <v>2440</v>
      </c>
      <c r="B628" s="103" t="s">
        <v>2441</v>
      </c>
      <c r="C628" s="3"/>
      <c r="D628" s="3"/>
      <c r="E628" s="3"/>
      <c r="F628" s="3"/>
      <c r="G628" s="4"/>
      <c r="H628" s="78">
        <f>SUM(D629:D634)</f>
        <v>0</v>
      </c>
      <c r="I628" s="78">
        <f>COUNT(D629:D634)*2</f>
        <v>12</v>
      </c>
      <c r="J628" s="5"/>
      <c r="K628" s="6"/>
      <c r="L628" s="6"/>
      <c r="M628" s="6"/>
      <c r="N628" s="6"/>
      <c r="O628" s="6"/>
      <c r="P628" s="6"/>
      <c r="Q628" s="6"/>
      <c r="R628" s="6"/>
      <c r="S628" s="6"/>
      <c r="T628" s="6"/>
      <c r="U628" s="6"/>
      <c r="V628" s="6"/>
      <c r="W628" s="6"/>
      <c r="X628" s="6"/>
      <c r="Y628" s="6"/>
      <c r="Z628" s="6"/>
    </row>
    <row r="629" ht="31.5" customHeight="1">
      <c r="A629" s="104" t="s">
        <v>2446</v>
      </c>
      <c r="B629" s="106" t="s">
        <v>2447</v>
      </c>
      <c r="C629" s="121" t="s">
        <v>2448</v>
      </c>
      <c r="D629" s="108">
        <v>0.0</v>
      </c>
      <c r="E629" s="113" t="s">
        <v>1062</v>
      </c>
      <c r="F629" s="108"/>
      <c r="G629" s="108"/>
      <c r="H629" s="78"/>
      <c r="I629" s="78"/>
      <c r="J629" s="5"/>
      <c r="K629" s="6"/>
      <c r="L629" s="6"/>
      <c r="M629" s="6"/>
      <c r="N629" s="6"/>
      <c r="O629" s="6"/>
      <c r="P629" s="6"/>
      <c r="Q629" s="6"/>
      <c r="R629" s="6"/>
      <c r="S629" s="6"/>
      <c r="T629" s="6"/>
      <c r="U629" s="6"/>
      <c r="V629" s="6"/>
      <c r="W629" s="6"/>
      <c r="X629" s="6"/>
      <c r="Y629" s="6"/>
      <c r="Z629" s="6"/>
    </row>
    <row r="630" ht="47.25" customHeight="1">
      <c r="A630" s="104" t="s">
        <v>2450</v>
      </c>
      <c r="B630" s="106" t="s">
        <v>2451</v>
      </c>
      <c r="C630" s="121" t="s">
        <v>2452</v>
      </c>
      <c r="D630" s="108">
        <v>0.0</v>
      </c>
      <c r="E630" s="113" t="s">
        <v>1062</v>
      </c>
      <c r="F630" s="108"/>
      <c r="G630" s="108"/>
      <c r="H630" s="78"/>
      <c r="I630" s="78"/>
      <c r="J630" s="5"/>
      <c r="K630" s="6"/>
      <c r="L630" s="6"/>
      <c r="M630" s="6"/>
      <c r="N630" s="6"/>
      <c r="O630" s="6"/>
      <c r="P630" s="6"/>
      <c r="Q630" s="6"/>
      <c r="R630" s="6"/>
      <c r="S630" s="6"/>
      <c r="T630" s="6"/>
      <c r="U630" s="6"/>
      <c r="V630" s="6"/>
      <c r="W630" s="6"/>
      <c r="X630" s="6"/>
      <c r="Y630" s="6"/>
      <c r="Z630" s="6"/>
    </row>
    <row r="631" ht="30.0" customHeight="1">
      <c r="A631" s="104"/>
      <c r="B631" s="106"/>
      <c r="C631" s="121" t="s">
        <v>2556</v>
      </c>
      <c r="D631" s="108">
        <v>0.0</v>
      </c>
      <c r="E631" s="113" t="s">
        <v>1062</v>
      </c>
      <c r="F631" s="108"/>
      <c r="G631" s="108"/>
      <c r="H631" s="78"/>
      <c r="I631" s="78"/>
      <c r="J631" s="5"/>
      <c r="K631" s="6"/>
      <c r="L631" s="6"/>
      <c r="M631" s="6"/>
      <c r="N631" s="6"/>
      <c r="O631" s="6"/>
      <c r="P631" s="6"/>
      <c r="Q631" s="6"/>
      <c r="R631" s="6"/>
      <c r="S631" s="6"/>
      <c r="T631" s="6"/>
      <c r="U631" s="6"/>
      <c r="V631" s="6"/>
      <c r="W631" s="6"/>
      <c r="X631" s="6"/>
      <c r="Y631" s="6"/>
      <c r="Z631" s="6"/>
    </row>
    <row r="632" ht="47.25" customHeight="1">
      <c r="A632" s="104" t="s">
        <v>2456</v>
      </c>
      <c r="B632" s="150" t="s">
        <v>2459</v>
      </c>
      <c r="C632" s="116" t="s">
        <v>2460</v>
      </c>
      <c r="D632" s="108">
        <v>0.0</v>
      </c>
      <c r="E632" s="113" t="s">
        <v>1062</v>
      </c>
      <c r="F632" s="108"/>
      <c r="G632" s="108"/>
      <c r="H632" s="78"/>
      <c r="I632" s="78"/>
      <c r="J632" s="5"/>
      <c r="K632" s="6"/>
      <c r="L632" s="6"/>
      <c r="M632" s="6"/>
      <c r="N632" s="6"/>
      <c r="O632" s="6"/>
      <c r="P632" s="6"/>
      <c r="Q632" s="6"/>
      <c r="R632" s="6"/>
      <c r="S632" s="6"/>
      <c r="T632" s="6"/>
      <c r="U632" s="6"/>
      <c r="V632" s="6"/>
      <c r="W632" s="6"/>
      <c r="X632" s="6"/>
      <c r="Y632" s="6"/>
      <c r="Z632" s="6"/>
    </row>
    <row r="633" ht="47.25" customHeight="1">
      <c r="A633" s="104" t="s">
        <v>2463</v>
      </c>
      <c r="B633" s="106" t="s">
        <v>2465</v>
      </c>
      <c r="C633" s="134" t="s">
        <v>2466</v>
      </c>
      <c r="D633" s="108">
        <v>0.0</v>
      </c>
      <c r="E633" s="113" t="s">
        <v>1062</v>
      </c>
      <c r="F633" s="108"/>
      <c r="G633" s="108"/>
      <c r="H633" s="78"/>
      <c r="I633" s="78"/>
      <c r="J633" s="5"/>
      <c r="K633" s="6"/>
      <c r="L633" s="6"/>
      <c r="M633" s="6"/>
      <c r="N633" s="6"/>
      <c r="O633" s="6"/>
      <c r="P633" s="6"/>
      <c r="Q633" s="6"/>
      <c r="R633" s="6"/>
      <c r="S633" s="6"/>
      <c r="T633" s="6"/>
      <c r="U633" s="6"/>
      <c r="V633" s="6"/>
      <c r="W633" s="6"/>
      <c r="X633" s="6"/>
      <c r="Y633" s="6"/>
      <c r="Z633" s="6"/>
    </row>
    <row r="634" ht="63.0" customHeight="1">
      <c r="A634" s="104" t="s">
        <v>2468</v>
      </c>
      <c r="B634" s="106" t="s">
        <v>2470</v>
      </c>
      <c r="C634" s="121" t="s">
        <v>2471</v>
      </c>
      <c r="D634" s="108">
        <v>0.0</v>
      </c>
      <c r="E634" s="113" t="s">
        <v>1062</v>
      </c>
      <c r="F634" s="108"/>
      <c r="G634" s="108"/>
      <c r="H634" s="78"/>
      <c r="I634" s="78"/>
      <c r="J634" s="5"/>
      <c r="K634" s="6"/>
      <c r="L634" s="6"/>
      <c r="M634" s="6"/>
      <c r="N634" s="6"/>
      <c r="O634" s="6"/>
      <c r="P634" s="6"/>
      <c r="Q634" s="6"/>
      <c r="R634" s="6"/>
      <c r="S634" s="6"/>
      <c r="T634" s="6"/>
      <c r="U634" s="6"/>
      <c r="V634" s="6"/>
      <c r="W634" s="6"/>
      <c r="X634" s="6"/>
      <c r="Y634" s="6"/>
      <c r="Z634" s="6"/>
    </row>
    <row r="635" ht="18.75" customHeight="1">
      <c r="A635" s="152" t="s">
        <v>2473</v>
      </c>
      <c r="B635" s="103" t="s">
        <v>2474</v>
      </c>
      <c r="C635" s="3"/>
      <c r="D635" s="3"/>
      <c r="E635" s="3"/>
      <c r="F635" s="3"/>
      <c r="G635" s="4"/>
      <c r="H635" s="78">
        <f>SUM(D637:D639)</f>
        <v>0</v>
      </c>
      <c r="I635" s="78">
        <f>COUNT(D637:D639)*2</f>
        <v>6</v>
      </c>
      <c r="J635" s="5"/>
      <c r="K635" s="6"/>
      <c r="L635" s="6"/>
      <c r="M635" s="6"/>
      <c r="N635" s="6"/>
      <c r="O635" s="6"/>
      <c r="P635" s="6"/>
      <c r="Q635" s="6"/>
      <c r="R635" s="6"/>
      <c r="S635" s="6"/>
      <c r="T635" s="6"/>
      <c r="U635" s="6"/>
      <c r="V635" s="6"/>
      <c r="W635" s="6"/>
      <c r="X635" s="6"/>
      <c r="Y635" s="6"/>
      <c r="Z635" s="6"/>
    </row>
    <row r="636" ht="31.5" hidden="1" customHeight="1">
      <c r="A636" s="120" t="s">
        <v>2477</v>
      </c>
      <c r="B636" s="106" t="s">
        <v>2478</v>
      </c>
      <c r="C636" s="108"/>
      <c r="D636" s="108"/>
      <c r="E636" s="113"/>
      <c r="F636" s="108"/>
      <c r="G636" s="108"/>
      <c r="H636" s="78"/>
      <c r="I636" s="78"/>
      <c r="J636" s="5"/>
      <c r="K636" s="6"/>
      <c r="L636" s="6"/>
      <c r="M636" s="6"/>
      <c r="N636" s="6"/>
      <c r="O636" s="6"/>
      <c r="P636" s="6"/>
      <c r="Q636" s="6"/>
      <c r="R636" s="6"/>
      <c r="S636" s="6"/>
      <c r="T636" s="6"/>
      <c r="U636" s="6"/>
      <c r="V636" s="6"/>
      <c r="W636" s="6"/>
      <c r="X636" s="6"/>
      <c r="Y636" s="6"/>
      <c r="Z636" s="6"/>
    </row>
    <row r="637" ht="63.0" customHeight="1">
      <c r="A637" s="104" t="s">
        <v>2479</v>
      </c>
      <c r="B637" s="106" t="s">
        <v>2480</v>
      </c>
      <c r="C637" s="134" t="s">
        <v>4541</v>
      </c>
      <c r="D637" s="108">
        <v>0.0</v>
      </c>
      <c r="E637" s="113" t="s">
        <v>1062</v>
      </c>
      <c r="F637" s="108"/>
      <c r="G637" s="108"/>
      <c r="H637" s="78"/>
      <c r="I637" s="78"/>
      <c r="J637" s="5"/>
      <c r="K637" s="6"/>
      <c r="L637" s="6"/>
      <c r="M637" s="6"/>
      <c r="N637" s="6"/>
      <c r="O637" s="6"/>
      <c r="P637" s="6"/>
      <c r="Q637" s="6"/>
      <c r="R637" s="6"/>
      <c r="S637" s="6"/>
      <c r="T637" s="6"/>
      <c r="U637" s="6"/>
      <c r="V637" s="6"/>
      <c r="W637" s="6"/>
      <c r="X637" s="6"/>
      <c r="Y637" s="6"/>
      <c r="Z637" s="6"/>
    </row>
    <row r="638" ht="47.25" customHeight="1">
      <c r="A638" s="104" t="s">
        <v>2483</v>
      </c>
      <c r="B638" s="106" t="s">
        <v>2485</v>
      </c>
      <c r="C638" s="121" t="s">
        <v>2486</v>
      </c>
      <c r="D638" s="108">
        <v>0.0</v>
      </c>
      <c r="E638" s="113" t="s">
        <v>473</v>
      </c>
      <c r="F638" s="108"/>
      <c r="G638" s="108"/>
      <c r="H638" s="78"/>
      <c r="I638" s="78"/>
      <c r="J638" s="5"/>
      <c r="K638" s="6"/>
      <c r="L638" s="6"/>
      <c r="M638" s="6"/>
      <c r="N638" s="6"/>
      <c r="O638" s="6"/>
      <c r="P638" s="6"/>
      <c r="Q638" s="6"/>
      <c r="R638" s="6"/>
      <c r="S638" s="6"/>
      <c r="T638" s="6"/>
      <c r="U638" s="6"/>
      <c r="V638" s="6"/>
      <c r="W638" s="6"/>
      <c r="X638" s="6"/>
      <c r="Y638" s="6"/>
      <c r="Z638" s="6"/>
    </row>
    <row r="639" ht="47.25" customHeight="1">
      <c r="A639" s="104" t="s">
        <v>2487</v>
      </c>
      <c r="B639" s="106" t="s">
        <v>2488</v>
      </c>
      <c r="C639" s="115" t="s">
        <v>2489</v>
      </c>
      <c r="D639" s="108">
        <v>0.0</v>
      </c>
      <c r="E639" s="113" t="s">
        <v>158</v>
      </c>
      <c r="F639" s="108"/>
      <c r="G639" s="108"/>
      <c r="H639" s="78"/>
      <c r="I639" s="78"/>
      <c r="J639" s="5"/>
      <c r="K639" s="6"/>
      <c r="L639" s="6"/>
      <c r="M639" s="6"/>
      <c r="N639" s="6"/>
      <c r="O639" s="6"/>
      <c r="P639" s="6"/>
      <c r="Q639" s="6"/>
      <c r="R639" s="6"/>
      <c r="S639" s="6"/>
      <c r="T639" s="6"/>
      <c r="U639" s="6"/>
      <c r="V639" s="6"/>
      <c r="W639" s="6"/>
      <c r="X639" s="6"/>
      <c r="Y639" s="6"/>
      <c r="Z639" s="6"/>
    </row>
    <row r="640" ht="18.75" customHeight="1">
      <c r="A640" s="152" t="s">
        <v>2490</v>
      </c>
      <c r="B640" s="99" t="s">
        <v>2491</v>
      </c>
      <c r="C640" s="3"/>
      <c r="D640" s="3"/>
      <c r="E640" s="3"/>
      <c r="F640" s="3"/>
      <c r="G640" s="4"/>
      <c r="H640" s="78">
        <f>SUM(D641:D645)</f>
        <v>0</v>
      </c>
      <c r="I640" s="78">
        <f>COUNT(D641:D645)*2</f>
        <v>10</v>
      </c>
      <c r="J640" s="5"/>
      <c r="K640" s="6"/>
      <c r="L640" s="6"/>
      <c r="M640" s="6"/>
      <c r="N640" s="6"/>
      <c r="O640" s="6"/>
      <c r="P640" s="6"/>
      <c r="Q640" s="6"/>
      <c r="R640" s="6"/>
      <c r="S640" s="6"/>
      <c r="T640" s="6"/>
      <c r="U640" s="6"/>
      <c r="V640" s="6"/>
      <c r="W640" s="6"/>
      <c r="X640" s="6"/>
      <c r="Y640" s="6"/>
      <c r="Z640" s="6"/>
    </row>
    <row r="641" ht="47.25" customHeight="1">
      <c r="A641" s="104" t="s">
        <v>2499</v>
      </c>
      <c r="B641" s="248" t="s">
        <v>2500</v>
      </c>
      <c r="C641" s="108" t="s">
        <v>2501</v>
      </c>
      <c r="D641" s="108">
        <v>0.0</v>
      </c>
      <c r="E641" s="113" t="s">
        <v>158</v>
      </c>
      <c r="F641" s="108"/>
      <c r="G641" s="108"/>
      <c r="H641" s="78"/>
      <c r="I641" s="78"/>
      <c r="J641" s="5"/>
      <c r="K641" s="6"/>
      <c r="L641" s="6"/>
      <c r="M641" s="6"/>
      <c r="N641" s="6"/>
      <c r="O641" s="6"/>
      <c r="P641" s="6"/>
      <c r="Q641" s="6"/>
      <c r="R641" s="6"/>
      <c r="S641" s="6"/>
      <c r="T641" s="6"/>
      <c r="U641" s="6"/>
      <c r="V641" s="6"/>
      <c r="W641" s="6"/>
      <c r="X641" s="6"/>
      <c r="Y641" s="6"/>
      <c r="Z641" s="6"/>
    </row>
    <row r="642" ht="15.75" customHeight="1">
      <c r="A642" s="223"/>
      <c r="B642" s="248"/>
      <c r="C642" s="108" t="s">
        <v>2502</v>
      </c>
      <c r="D642" s="108">
        <v>0.0</v>
      </c>
      <c r="E642" s="113" t="s">
        <v>114</v>
      </c>
      <c r="F642" s="108"/>
      <c r="G642" s="108"/>
      <c r="H642" s="78"/>
      <c r="I642" s="78"/>
      <c r="J642" s="5"/>
      <c r="K642" s="6"/>
      <c r="L642" s="6"/>
      <c r="M642" s="6"/>
      <c r="N642" s="6"/>
      <c r="O642" s="6"/>
      <c r="P642" s="6"/>
      <c r="Q642" s="6"/>
      <c r="R642" s="6"/>
      <c r="S642" s="6"/>
      <c r="T642" s="6"/>
      <c r="U642" s="6"/>
      <c r="V642" s="6"/>
      <c r="W642" s="6"/>
      <c r="X642" s="6"/>
      <c r="Y642" s="6"/>
      <c r="Z642" s="6"/>
    </row>
    <row r="643">
      <c r="A643" s="223"/>
      <c r="B643" s="108"/>
      <c r="C643" s="108" t="s">
        <v>2586</v>
      </c>
      <c r="D643" s="108">
        <v>0.0</v>
      </c>
      <c r="E643" s="113" t="s">
        <v>114</v>
      </c>
      <c r="F643" s="108"/>
      <c r="G643" s="108"/>
      <c r="H643" s="78"/>
      <c r="I643" s="78"/>
      <c r="J643" s="5"/>
      <c r="K643" s="6"/>
      <c r="L643" s="6"/>
      <c r="M643" s="6"/>
      <c r="N643" s="6"/>
      <c r="O643" s="6"/>
      <c r="P643" s="6"/>
      <c r="Q643" s="6"/>
      <c r="R643" s="6"/>
      <c r="S643" s="6"/>
      <c r="T643" s="6"/>
      <c r="U643" s="6"/>
      <c r="V643" s="6"/>
      <c r="W643" s="6"/>
      <c r="X643" s="6"/>
      <c r="Y643" s="6"/>
      <c r="Z643" s="6"/>
    </row>
    <row r="644">
      <c r="A644" s="223"/>
      <c r="B644" s="108"/>
      <c r="C644" s="108" t="s">
        <v>2504</v>
      </c>
      <c r="D644" s="108">
        <v>0.0</v>
      </c>
      <c r="E644" s="113" t="s">
        <v>158</v>
      </c>
      <c r="F644" s="108"/>
      <c r="G644" s="108"/>
      <c r="H644" s="78"/>
      <c r="I644" s="78"/>
      <c r="J644" s="5"/>
      <c r="K644" s="6"/>
      <c r="L644" s="6"/>
      <c r="M644" s="6"/>
      <c r="N644" s="6"/>
      <c r="O644" s="6"/>
      <c r="P644" s="6"/>
      <c r="Q644" s="6"/>
      <c r="R644" s="6"/>
      <c r="S644" s="6"/>
      <c r="T644" s="6"/>
      <c r="U644" s="6"/>
      <c r="V644" s="6"/>
      <c r="W644" s="6"/>
      <c r="X644" s="6"/>
      <c r="Y644" s="6"/>
      <c r="Z644" s="6"/>
    </row>
    <row r="645" ht="31.5" customHeight="1">
      <c r="A645" s="104" t="s">
        <v>2506</v>
      </c>
      <c r="B645" s="248" t="s">
        <v>2507</v>
      </c>
      <c r="C645" s="108" t="s">
        <v>2508</v>
      </c>
      <c r="D645" s="108">
        <v>0.0</v>
      </c>
      <c r="E645" s="136" t="s">
        <v>158</v>
      </c>
      <c r="F645" s="108"/>
      <c r="G645" s="108"/>
      <c r="H645" s="78"/>
      <c r="I645" s="78"/>
      <c r="J645" s="5"/>
      <c r="K645" s="6"/>
      <c r="L645" s="6"/>
      <c r="M645" s="6"/>
      <c r="N645" s="6"/>
      <c r="O645" s="6"/>
      <c r="P645" s="6"/>
      <c r="Q645" s="6"/>
      <c r="R645" s="6"/>
      <c r="S645" s="6"/>
      <c r="T645" s="6"/>
      <c r="U645" s="6"/>
      <c r="V645" s="6"/>
      <c r="W645" s="6"/>
      <c r="X645" s="6"/>
      <c r="Y645" s="6"/>
      <c r="Z645" s="6"/>
    </row>
    <row r="646" ht="21.0" customHeight="1">
      <c r="A646" s="223"/>
      <c r="B646" s="105" t="s">
        <v>2513</v>
      </c>
      <c r="C646" s="3"/>
      <c r="D646" s="3"/>
      <c r="E646" s="3"/>
      <c r="F646" s="3"/>
      <c r="G646" s="4"/>
      <c r="H646" s="78">
        <f t="shared" ref="H646:I646" si="8">H647+H660+H664+H674</f>
        <v>0</v>
      </c>
      <c r="I646" s="78">
        <f t="shared" si="8"/>
        <v>44</v>
      </c>
      <c r="J646" s="5"/>
      <c r="K646" s="6"/>
      <c r="L646" s="6"/>
      <c r="M646" s="6"/>
      <c r="N646" s="6"/>
      <c r="O646" s="6"/>
      <c r="P646" s="6"/>
      <c r="Q646" s="6"/>
      <c r="R646" s="6"/>
      <c r="S646" s="6"/>
      <c r="T646" s="6"/>
      <c r="U646" s="6"/>
      <c r="V646" s="6"/>
      <c r="W646" s="6"/>
      <c r="X646" s="6"/>
      <c r="Y646" s="6"/>
      <c r="Z646" s="6"/>
    </row>
    <row r="647" ht="18.75" customHeight="1">
      <c r="A647" s="96" t="s">
        <v>2524</v>
      </c>
      <c r="B647" s="99" t="s">
        <v>2526</v>
      </c>
      <c r="C647" s="3"/>
      <c r="D647" s="3"/>
      <c r="E647" s="3"/>
      <c r="F647" s="3"/>
      <c r="G647" s="4"/>
      <c r="H647" s="78">
        <f>SUM(D648:D657)</f>
        <v>0</v>
      </c>
      <c r="I647" s="78">
        <f>COUNT(D648:D657)*2</f>
        <v>20</v>
      </c>
      <c r="J647" s="5"/>
      <c r="K647" s="6"/>
      <c r="L647" s="6"/>
      <c r="M647" s="6"/>
      <c r="N647" s="6"/>
      <c r="O647" s="6"/>
      <c r="P647" s="6"/>
      <c r="Q647" s="6"/>
      <c r="R647" s="6"/>
      <c r="S647" s="6"/>
      <c r="T647" s="6"/>
      <c r="U647" s="6"/>
      <c r="V647" s="6"/>
      <c r="W647" s="6"/>
      <c r="X647" s="6"/>
      <c r="Y647" s="6"/>
      <c r="Z647" s="6"/>
    </row>
    <row r="648" ht="30.0" customHeight="1">
      <c r="A648" s="104" t="s">
        <v>2531</v>
      </c>
      <c r="B648" s="110" t="s">
        <v>2532</v>
      </c>
      <c r="C648" s="110" t="s">
        <v>4542</v>
      </c>
      <c r="D648" s="147">
        <v>0.0</v>
      </c>
      <c r="E648" s="109" t="s">
        <v>1053</v>
      </c>
      <c r="F648" s="134" t="s">
        <v>4543</v>
      </c>
      <c r="G648" s="158"/>
      <c r="H648" s="78"/>
      <c r="I648" s="78"/>
      <c r="J648" s="5"/>
      <c r="K648" s="6"/>
      <c r="L648" s="6"/>
      <c r="M648" s="6"/>
      <c r="N648" s="6"/>
      <c r="O648" s="6"/>
      <c r="P648" s="6"/>
      <c r="Q648" s="6"/>
      <c r="R648" s="6"/>
      <c r="S648" s="6"/>
      <c r="T648" s="6"/>
      <c r="U648" s="6"/>
      <c r="V648" s="6"/>
      <c r="W648" s="6"/>
      <c r="X648" s="6"/>
      <c r="Y648" s="6"/>
      <c r="Z648" s="6"/>
    </row>
    <row r="649">
      <c r="A649" s="104"/>
      <c r="B649" s="110"/>
      <c r="C649" s="110" t="s">
        <v>4544</v>
      </c>
      <c r="D649" s="147">
        <v>0.0</v>
      </c>
      <c r="E649" s="109" t="s">
        <v>1053</v>
      </c>
      <c r="F649" s="158"/>
      <c r="G649" s="158"/>
      <c r="H649" s="78"/>
      <c r="I649" s="78"/>
      <c r="J649" s="5"/>
      <c r="K649" s="6"/>
      <c r="L649" s="6"/>
      <c r="M649" s="6"/>
      <c r="N649" s="6"/>
      <c r="O649" s="6"/>
      <c r="P649" s="6"/>
      <c r="Q649" s="6"/>
      <c r="R649" s="6"/>
      <c r="S649" s="6"/>
      <c r="T649" s="6"/>
      <c r="U649" s="6"/>
      <c r="V649" s="6"/>
      <c r="W649" s="6"/>
      <c r="X649" s="6"/>
      <c r="Y649" s="6"/>
      <c r="Z649" s="6"/>
    </row>
    <row r="650">
      <c r="A650" s="104"/>
      <c r="B650" s="110"/>
      <c r="C650" s="110" t="s">
        <v>4545</v>
      </c>
      <c r="D650" s="147">
        <v>0.0</v>
      </c>
      <c r="E650" s="109" t="s">
        <v>1053</v>
      </c>
      <c r="F650" s="158"/>
      <c r="G650" s="158"/>
      <c r="H650" s="78"/>
      <c r="I650" s="78"/>
      <c r="J650" s="5"/>
      <c r="K650" s="6"/>
      <c r="L650" s="6"/>
      <c r="M650" s="6"/>
      <c r="N650" s="6"/>
      <c r="O650" s="6"/>
      <c r="P650" s="6"/>
      <c r="Q650" s="6"/>
      <c r="R650" s="6"/>
      <c r="S650" s="6"/>
      <c r="T650" s="6"/>
      <c r="U650" s="6"/>
      <c r="V650" s="6"/>
      <c r="W650" s="6"/>
      <c r="X650" s="6"/>
      <c r="Y650" s="6"/>
      <c r="Z650" s="6"/>
    </row>
    <row r="651">
      <c r="A651" s="104"/>
      <c r="B651" s="110"/>
      <c r="C651" s="110" t="s">
        <v>4546</v>
      </c>
      <c r="D651" s="147">
        <v>0.0</v>
      </c>
      <c r="E651" s="109" t="s">
        <v>1053</v>
      </c>
      <c r="F651" s="158"/>
      <c r="G651" s="158"/>
      <c r="H651" s="78"/>
      <c r="I651" s="78"/>
      <c r="J651" s="5"/>
      <c r="K651" s="6"/>
      <c r="L651" s="6"/>
      <c r="M651" s="6"/>
      <c r="N651" s="6"/>
      <c r="O651" s="6"/>
      <c r="P651" s="6"/>
      <c r="Q651" s="6"/>
      <c r="R651" s="6"/>
      <c r="S651" s="6"/>
      <c r="T651" s="6"/>
      <c r="U651" s="6"/>
      <c r="V651" s="6"/>
      <c r="W651" s="6"/>
      <c r="X651" s="6"/>
      <c r="Y651" s="6"/>
      <c r="Z651" s="6"/>
    </row>
    <row r="652">
      <c r="A652" s="104"/>
      <c r="B652" s="110"/>
      <c r="C652" s="110" t="s">
        <v>4547</v>
      </c>
      <c r="D652" s="147">
        <v>0.0</v>
      </c>
      <c r="E652" s="109" t="s">
        <v>1053</v>
      </c>
      <c r="F652" s="158"/>
      <c r="G652" s="158"/>
      <c r="H652" s="78"/>
      <c r="I652" s="78"/>
      <c r="J652" s="5"/>
      <c r="K652" s="6"/>
      <c r="L652" s="6"/>
      <c r="M652" s="6"/>
      <c r="N652" s="6"/>
      <c r="O652" s="6"/>
      <c r="P652" s="6"/>
      <c r="Q652" s="6"/>
      <c r="R652" s="6"/>
      <c r="S652" s="6"/>
      <c r="T652" s="6"/>
      <c r="U652" s="6"/>
      <c r="V652" s="6"/>
      <c r="W652" s="6"/>
      <c r="X652" s="6"/>
      <c r="Y652" s="6"/>
      <c r="Z652" s="6"/>
    </row>
    <row r="653">
      <c r="A653" s="104"/>
      <c r="B653" s="110"/>
      <c r="C653" s="110" t="s">
        <v>4548</v>
      </c>
      <c r="D653" s="147">
        <v>0.0</v>
      </c>
      <c r="E653" s="109" t="s">
        <v>1053</v>
      </c>
      <c r="F653" s="158"/>
      <c r="G653" s="158"/>
      <c r="H653" s="78"/>
      <c r="I653" s="78"/>
      <c r="J653" s="5"/>
      <c r="K653" s="6"/>
      <c r="L653" s="6"/>
      <c r="M653" s="6"/>
      <c r="N653" s="6"/>
      <c r="O653" s="6"/>
      <c r="P653" s="6"/>
      <c r="Q653" s="6"/>
      <c r="R653" s="6"/>
      <c r="S653" s="6"/>
      <c r="T653" s="6"/>
      <c r="U653" s="6"/>
      <c r="V653" s="6"/>
      <c r="W653" s="6"/>
      <c r="X653" s="6"/>
      <c r="Y653" s="6"/>
      <c r="Z653" s="6"/>
    </row>
    <row r="654" ht="30.0" customHeight="1">
      <c r="A654" s="104"/>
      <c r="B654" s="110"/>
      <c r="C654" s="110" t="s">
        <v>4549</v>
      </c>
      <c r="D654" s="147">
        <v>0.0</v>
      </c>
      <c r="E654" s="109" t="s">
        <v>1053</v>
      </c>
      <c r="F654" s="158"/>
      <c r="G654" s="158"/>
      <c r="H654" s="78"/>
      <c r="I654" s="78"/>
      <c r="J654" s="5"/>
      <c r="K654" s="6"/>
      <c r="L654" s="6"/>
      <c r="M654" s="6"/>
      <c r="N654" s="6"/>
      <c r="O654" s="6"/>
      <c r="P654" s="6"/>
      <c r="Q654" s="6"/>
      <c r="R654" s="6"/>
      <c r="S654" s="6"/>
      <c r="T654" s="6"/>
      <c r="U654" s="6"/>
      <c r="V654" s="6"/>
      <c r="W654" s="6"/>
      <c r="X654" s="6"/>
      <c r="Y654" s="6"/>
      <c r="Z654" s="6"/>
    </row>
    <row r="655" ht="30.0" customHeight="1">
      <c r="A655" s="104"/>
      <c r="B655" s="110"/>
      <c r="C655" s="110" t="s">
        <v>4550</v>
      </c>
      <c r="D655" s="147">
        <v>0.0</v>
      </c>
      <c r="E655" s="109" t="s">
        <v>1053</v>
      </c>
      <c r="F655" s="158"/>
      <c r="G655" s="158"/>
      <c r="H655" s="78"/>
      <c r="I655" s="78"/>
      <c r="J655" s="5"/>
      <c r="K655" s="6"/>
      <c r="L655" s="6"/>
      <c r="M655" s="6"/>
      <c r="N655" s="6"/>
      <c r="O655" s="6"/>
      <c r="P655" s="6"/>
      <c r="Q655" s="6"/>
      <c r="R655" s="6"/>
      <c r="S655" s="6"/>
      <c r="T655" s="6"/>
      <c r="U655" s="6"/>
      <c r="V655" s="6"/>
      <c r="W655" s="6"/>
      <c r="X655" s="6"/>
      <c r="Y655" s="6"/>
      <c r="Z655" s="6"/>
    </row>
    <row r="656" ht="30.0" customHeight="1">
      <c r="A656" s="104"/>
      <c r="B656" s="110"/>
      <c r="C656" s="110" t="s">
        <v>4551</v>
      </c>
      <c r="D656" s="147">
        <v>0.0</v>
      </c>
      <c r="E656" s="109" t="s">
        <v>1053</v>
      </c>
      <c r="F656" s="158"/>
      <c r="G656" s="158"/>
      <c r="H656" s="78"/>
      <c r="I656" s="78"/>
      <c r="J656" s="5"/>
      <c r="K656" s="6"/>
      <c r="L656" s="6"/>
      <c r="M656" s="6"/>
      <c r="N656" s="6"/>
      <c r="O656" s="6"/>
      <c r="P656" s="6"/>
      <c r="Q656" s="6"/>
      <c r="R656" s="6"/>
      <c r="S656" s="6"/>
      <c r="T656" s="6"/>
      <c r="U656" s="6"/>
      <c r="V656" s="6"/>
      <c r="W656" s="6"/>
      <c r="X656" s="6"/>
      <c r="Y656" s="6"/>
      <c r="Z656" s="6"/>
    </row>
    <row r="657" ht="45.0" customHeight="1">
      <c r="A657" s="104"/>
      <c r="B657" s="110"/>
      <c r="C657" s="110" t="s">
        <v>4552</v>
      </c>
      <c r="D657" s="147">
        <v>0.0</v>
      </c>
      <c r="E657" s="109" t="s">
        <v>1053</v>
      </c>
      <c r="F657" s="158"/>
      <c r="G657" s="158"/>
      <c r="H657" s="78"/>
      <c r="I657" s="78"/>
      <c r="J657" s="5"/>
      <c r="K657" s="6"/>
      <c r="L657" s="6"/>
      <c r="M657" s="6"/>
      <c r="N657" s="6"/>
      <c r="O657" s="6"/>
      <c r="P657" s="6"/>
      <c r="Q657" s="6"/>
      <c r="R657" s="6"/>
      <c r="S657" s="6"/>
      <c r="T657" s="6"/>
      <c r="U657" s="6"/>
      <c r="V657" s="6"/>
      <c r="W657" s="6"/>
      <c r="X657" s="6"/>
      <c r="Y657" s="6"/>
      <c r="Z657" s="6"/>
    </row>
    <row r="658" ht="30.0" hidden="1" customHeight="1">
      <c r="A658" s="120" t="s">
        <v>2541</v>
      </c>
      <c r="B658" s="110" t="s">
        <v>2542</v>
      </c>
      <c r="C658" s="158"/>
      <c r="D658" s="158"/>
      <c r="E658" s="109"/>
      <c r="F658" s="158"/>
      <c r="G658" s="158"/>
      <c r="H658" s="78"/>
      <c r="I658" s="78"/>
      <c r="J658" s="5"/>
      <c r="K658" s="6"/>
      <c r="L658" s="6"/>
      <c r="M658" s="6"/>
      <c r="N658" s="6"/>
      <c r="O658" s="6"/>
      <c r="P658" s="6"/>
      <c r="Q658" s="6"/>
      <c r="R658" s="6"/>
      <c r="S658" s="6"/>
      <c r="T658" s="6"/>
      <c r="U658" s="6"/>
      <c r="V658" s="6"/>
      <c r="W658" s="6"/>
      <c r="X658" s="6"/>
      <c r="Y658" s="6"/>
      <c r="Z658" s="6"/>
    </row>
    <row r="659" ht="45.0" hidden="1" customHeight="1">
      <c r="A659" s="120" t="s">
        <v>2544</v>
      </c>
      <c r="B659" s="110" t="s">
        <v>2545</v>
      </c>
      <c r="C659" s="158"/>
      <c r="D659" s="158"/>
      <c r="E659" s="109"/>
      <c r="F659" s="158"/>
      <c r="G659" s="158"/>
      <c r="H659" s="78"/>
      <c r="I659" s="78"/>
      <c r="J659" s="5"/>
      <c r="K659" s="6"/>
      <c r="L659" s="6"/>
      <c r="M659" s="6"/>
      <c r="N659" s="6"/>
      <c r="O659" s="6"/>
      <c r="P659" s="6"/>
      <c r="Q659" s="6"/>
      <c r="R659" s="6"/>
      <c r="S659" s="6"/>
      <c r="T659" s="6"/>
      <c r="U659" s="6"/>
      <c r="V659" s="6"/>
      <c r="W659" s="6"/>
      <c r="X659" s="6"/>
      <c r="Y659" s="6"/>
      <c r="Z659" s="6"/>
    </row>
    <row r="660" ht="18.75" customHeight="1">
      <c r="A660" s="96" t="s">
        <v>2548</v>
      </c>
      <c r="B660" s="99" t="s">
        <v>2549</v>
      </c>
      <c r="C660" s="3"/>
      <c r="D660" s="3"/>
      <c r="E660" s="3"/>
      <c r="F660" s="3"/>
      <c r="G660" s="4"/>
      <c r="H660" s="78">
        <f>SUM(D661:D662)</f>
        <v>0</v>
      </c>
      <c r="I660" s="78">
        <f>COUNT(D661:D662)*2</f>
        <v>4</v>
      </c>
      <c r="J660" s="5"/>
      <c r="K660" s="6"/>
      <c r="L660" s="6"/>
      <c r="M660" s="6"/>
      <c r="N660" s="6"/>
      <c r="O660" s="6"/>
      <c r="P660" s="6"/>
      <c r="Q660" s="6"/>
      <c r="R660" s="6"/>
      <c r="S660" s="6"/>
      <c r="T660" s="6"/>
      <c r="U660" s="6"/>
      <c r="V660" s="6"/>
      <c r="W660" s="6"/>
      <c r="X660" s="6"/>
      <c r="Y660" s="6"/>
      <c r="Z660" s="6"/>
    </row>
    <row r="661" ht="30.0" customHeight="1">
      <c r="A661" s="104" t="s">
        <v>2551</v>
      </c>
      <c r="B661" s="110" t="s">
        <v>2552</v>
      </c>
      <c r="C661" s="158" t="s">
        <v>4553</v>
      </c>
      <c r="D661" s="147">
        <v>0.0</v>
      </c>
      <c r="E661" s="109" t="s">
        <v>1053</v>
      </c>
      <c r="F661" s="158"/>
      <c r="G661" s="158"/>
      <c r="H661" s="78"/>
      <c r="I661" s="78"/>
      <c r="J661" s="5"/>
      <c r="K661" s="6"/>
      <c r="L661" s="6"/>
      <c r="M661" s="6"/>
      <c r="N661" s="6"/>
      <c r="O661" s="6"/>
      <c r="P661" s="6"/>
      <c r="Q661" s="6"/>
      <c r="R661" s="6"/>
      <c r="S661" s="6"/>
      <c r="T661" s="6"/>
      <c r="U661" s="6"/>
      <c r="V661" s="6"/>
      <c r="W661" s="6"/>
      <c r="X661" s="6"/>
      <c r="Y661" s="6"/>
      <c r="Z661" s="6"/>
    </row>
    <row r="662" ht="45.0" customHeight="1">
      <c r="A662" s="104"/>
      <c r="B662" s="110"/>
      <c r="C662" s="134" t="s">
        <v>4554</v>
      </c>
      <c r="D662" s="147">
        <v>0.0</v>
      </c>
      <c r="E662" s="109" t="s">
        <v>1053</v>
      </c>
      <c r="F662" s="158"/>
      <c r="G662" s="158"/>
      <c r="H662" s="78"/>
      <c r="I662" s="78"/>
      <c r="J662" s="5"/>
      <c r="K662" s="6"/>
      <c r="L662" s="6"/>
      <c r="M662" s="6"/>
      <c r="N662" s="6"/>
      <c r="O662" s="6"/>
      <c r="P662" s="6"/>
      <c r="Q662" s="6"/>
      <c r="R662" s="6"/>
      <c r="S662" s="6"/>
      <c r="T662" s="6"/>
      <c r="U662" s="6"/>
      <c r="V662" s="6"/>
      <c r="W662" s="6"/>
      <c r="X662" s="6"/>
      <c r="Y662" s="6"/>
      <c r="Z662" s="6"/>
    </row>
    <row r="663" ht="45.0" hidden="1" customHeight="1">
      <c r="A663" s="120" t="s">
        <v>2570</v>
      </c>
      <c r="B663" s="110" t="s">
        <v>2571</v>
      </c>
      <c r="C663" s="158"/>
      <c r="D663" s="158"/>
      <c r="E663" s="109"/>
      <c r="F663" s="158"/>
      <c r="G663" s="158"/>
      <c r="H663" s="78"/>
      <c r="I663" s="78"/>
      <c r="J663" s="5"/>
      <c r="K663" s="6"/>
      <c r="L663" s="6"/>
      <c r="M663" s="6"/>
      <c r="N663" s="6"/>
      <c r="O663" s="6"/>
      <c r="P663" s="6"/>
      <c r="Q663" s="6"/>
      <c r="R663" s="6"/>
      <c r="S663" s="6"/>
      <c r="T663" s="6"/>
      <c r="U663" s="6"/>
      <c r="V663" s="6"/>
      <c r="W663" s="6"/>
      <c r="X663" s="6"/>
      <c r="Y663" s="6"/>
      <c r="Z663" s="6"/>
    </row>
    <row r="664" ht="18.75" customHeight="1">
      <c r="A664" s="96" t="s">
        <v>2572</v>
      </c>
      <c r="B664" s="99" t="s">
        <v>2573</v>
      </c>
      <c r="C664" s="3"/>
      <c r="D664" s="3"/>
      <c r="E664" s="3"/>
      <c r="F664" s="3"/>
      <c r="G664" s="4"/>
      <c r="H664" s="78">
        <f>SUM(D665:D672)</f>
        <v>0</v>
      </c>
      <c r="I664" s="78">
        <f>COUNT(D665:D672)*2</f>
        <v>16</v>
      </c>
      <c r="J664" s="5"/>
      <c r="K664" s="6"/>
      <c r="L664" s="6"/>
      <c r="M664" s="6"/>
      <c r="N664" s="6"/>
      <c r="O664" s="6"/>
      <c r="P664" s="6"/>
      <c r="Q664" s="6"/>
      <c r="R664" s="6"/>
      <c r="S664" s="6"/>
      <c r="T664" s="6"/>
      <c r="U664" s="6"/>
      <c r="V664" s="6"/>
      <c r="W664" s="6"/>
      <c r="X664" s="6"/>
      <c r="Y664" s="6"/>
      <c r="Z664" s="6"/>
    </row>
    <row r="665" ht="45.0" customHeight="1">
      <c r="A665" s="104" t="s">
        <v>2578</v>
      </c>
      <c r="B665" s="110" t="s">
        <v>2579</v>
      </c>
      <c r="C665" s="110" t="s">
        <v>4555</v>
      </c>
      <c r="D665" s="147">
        <v>0.0</v>
      </c>
      <c r="E665" s="109" t="s">
        <v>1053</v>
      </c>
      <c r="F665" s="158"/>
      <c r="G665" s="147"/>
      <c r="H665" s="78"/>
      <c r="I665" s="78"/>
      <c r="J665" s="5"/>
      <c r="K665" s="6"/>
      <c r="L665" s="6"/>
      <c r="M665" s="6"/>
      <c r="N665" s="6"/>
      <c r="O665" s="6"/>
      <c r="P665" s="6"/>
      <c r="Q665" s="6"/>
      <c r="R665" s="6"/>
      <c r="S665" s="6"/>
      <c r="T665" s="6"/>
      <c r="U665" s="6"/>
      <c r="V665" s="6"/>
      <c r="W665" s="6"/>
      <c r="X665" s="6"/>
      <c r="Y665" s="6"/>
      <c r="Z665" s="6"/>
    </row>
    <row r="666">
      <c r="A666" s="104"/>
      <c r="B666" s="110"/>
      <c r="C666" s="110" t="s">
        <v>4556</v>
      </c>
      <c r="D666" s="147">
        <v>0.0</v>
      </c>
      <c r="E666" s="109" t="s">
        <v>1053</v>
      </c>
      <c r="F666" s="158"/>
      <c r="G666" s="147"/>
      <c r="H666" s="78"/>
      <c r="I666" s="78"/>
      <c r="J666" s="5"/>
      <c r="K666" s="6"/>
      <c r="L666" s="6"/>
      <c r="M666" s="6"/>
      <c r="N666" s="6"/>
      <c r="O666" s="6"/>
      <c r="P666" s="6"/>
      <c r="Q666" s="6"/>
      <c r="R666" s="6"/>
      <c r="S666" s="6"/>
      <c r="T666" s="6"/>
      <c r="U666" s="6"/>
      <c r="V666" s="6"/>
      <c r="W666" s="6"/>
      <c r="X666" s="6"/>
      <c r="Y666" s="6"/>
      <c r="Z666" s="6"/>
    </row>
    <row r="667" ht="30.0" customHeight="1">
      <c r="A667" s="104"/>
      <c r="B667" s="110"/>
      <c r="C667" s="110" t="s">
        <v>2642</v>
      </c>
      <c r="D667" s="147">
        <v>0.0</v>
      </c>
      <c r="E667" s="109" t="s">
        <v>1053</v>
      </c>
      <c r="F667" s="158"/>
      <c r="G667" s="147"/>
      <c r="H667" s="78"/>
      <c r="I667" s="78"/>
      <c r="J667" s="5"/>
      <c r="K667" s="6"/>
      <c r="L667" s="6"/>
      <c r="M667" s="6"/>
      <c r="N667" s="6"/>
      <c r="O667" s="6"/>
      <c r="P667" s="6"/>
      <c r="Q667" s="6"/>
      <c r="R667" s="6"/>
      <c r="S667" s="6"/>
      <c r="T667" s="6"/>
      <c r="U667" s="6"/>
      <c r="V667" s="6"/>
      <c r="W667" s="6"/>
      <c r="X667" s="6"/>
      <c r="Y667" s="6"/>
      <c r="Z667" s="6"/>
    </row>
    <row r="668" ht="30.0" customHeight="1">
      <c r="A668" s="104"/>
      <c r="B668" s="110"/>
      <c r="C668" s="107" t="s">
        <v>4557</v>
      </c>
      <c r="D668" s="147">
        <v>0.0</v>
      </c>
      <c r="E668" s="109" t="s">
        <v>1053</v>
      </c>
      <c r="F668" s="158"/>
      <c r="G668" s="147"/>
      <c r="H668" s="78"/>
      <c r="I668" s="78"/>
      <c r="J668" s="5"/>
      <c r="K668" s="6"/>
      <c r="L668" s="6"/>
      <c r="M668" s="6"/>
      <c r="N668" s="6"/>
      <c r="O668" s="6"/>
      <c r="P668" s="6"/>
      <c r="Q668" s="6"/>
      <c r="R668" s="6"/>
      <c r="S668" s="6"/>
      <c r="T668" s="6"/>
      <c r="U668" s="6"/>
      <c r="V668" s="6"/>
      <c r="W668" s="6"/>
      <c r="X668" s="6"/>
      <c r="Y668" s="6"/>
      <c r="Z668" s="6"/>
    </row>
    <row r="669" ht="45.0" customHeight="1">
      <c r="A669" s="104"/>
      <c r="B669" s="110"/>
      <c r="C669" s="107" t="s">
        <v>4558</v>
      </c>
      <c r="D669" s="147">
        <v>0.0</v>
      </c>
      <c r="E669" s="109" t="s">
        <v>1053</v>
      </c>
      <c r="F669" s="158"/>
      <c r="G669" s="147"/>
      <c r="H669" s="78"/>
      <c r="I669" s="78"/>
      <c r="J669" s="5"/>
      <c r="K669" s="6"/>
      <c r="L669" s="6"/>
      <c r="M669" s="6"/>
      <c r="N669" s="6"/>
      <c r="O669" s="6"/>
      <c r="P669" s="6"/>
      <c r="Q669" s="6"/>
      <c r="R669" s="6"/>
      <c r="S669" s="6"/>
      <c r="T669" s="6"/>
      <c r="U669" s="6"/>
      <c r="V669" s="6"/>
      <c r="W669" s="6"/>
      <c r="X669" s="6"/>
      <c r="Y669" s="6"/>
      <c r="Z669" s="6"/>
    </row>
    <row r="670" ht="15.75" customHeight="1">
      <c r="A670" s="104"/>
      <c r="B670" s="110"/>
      <c r="C670" s="435" t="s">
        <v>4559</v>
      </c>
      <c r="D670" s="147">
        <v>0.0</v>
      </c>
      <c r="E670" s="109" t="s">
        <v>1053</v>
      </c>
      <c r="F670" s="158"/>
      <c r="G670" s="147"/>
      <c r="H670" s="78"/>
      <c r="I670" s="78"/>
      <c r="J670" s="5"/>
      <c r="K670" s="6"/>
      <c r="L670" s="6"/>
      <c r="M670" s="6"/>
      <c r="N670" s="6"/>
      <c r="O670" s="6"/>
      <c r="P670" s="6"/>
      <c r="Q670" s="6"/>
      <c r="R670" s="6"/>
      <c r="S670" s="6"/>
      <c r="T670" s="6"/>
      <c r="U670" s="6"/>
      <c r="V670" s="6"/>
      <c r="W670" s="6"/>
      <c r="X670" s="6"/>
      <c r="Y670" s="6"/>
      <c r="Z670" s="6"/>
    </row>
    <row r="671" ht="31.5" customHeight="1">
      <c r="A671" s="104"/>
      <c r="B671" s="110"/>
      <c r="C671" s="436" t="s">
        <v>4560</v>
      </c>
      <c r="D671" s="147">
        <v>0.0</v>
      </c>
      <c r="E671" s="109" t="s">
        <v>1053</v>
      </c>
      <c r="F671" s="158"/>
      <c r="G671" s="147"/>
      <c r="H671" s="78"/>
      <c r="I671" s="78"/>
      <c r="J671" s="5"/>
      <c r="K671" s="6"/>
      <c r="L671" s="6"/>
      <c r="M671" s="6"/>
      <c r="N671" s="6"/>
      <c r="O671" s="6"/>
      <c r="P671" s="6"/>
      <c r="Q671" s="6"/>
      <c r="R671" s="6"/>
      <c r="S671" s="6"/>
      <c r="T671" s="6"/>
      <c r="U671" s="6"/>
      <c r="V671" s="6"/>
      <c r="W671" s="6"/>
      <c r="X671" s="6"/>
      <c r="Y671" s="6"/>
      <c r="Z671" s="6"/>
    </row>
    <row r="672" ht="31.5" customHeight="1">
      <c r="A672" s="104"/>
      <c r="B672" s="110"/>
      <c r="C672" s="436" t="s">
        <v>4561</v>
      </c>
      <c r="D672" s="147">
        <v>0.0</v>
      </c>
      <c r="E672" s="109" t="s">
        <v>1053</v>
      </c>
      <c r="F672" s="158"/>
      <c r="G672" s="147"/>
      <c r="H672" s="78"/>
      <c r="I672" s="78"/>
      <c r="J672" s="5"/>
      <c r="K672" s="6"/>
      <c r="L672" s="6"/>
      <c r="M672" s="6"/>
      <c r="N672" s="6"/>
      <c r="O672" s="6"/>
      <c r="P672" s="6"/>
      <c r="Q672" s="6"/>
      <c r="R672" s="6"/>
      <c r="S672" s="6"/>
      <c r="T672" s="6"/>
      <c r="U672" s="6"/>
      <c r="V672" s="6"/>
      <c r="W672" s="6"/>
      <c r="X672" s="6"/>
      <c r="Y672" s="6"/>
      <c r="Z672" s="6"/>
    </row>
    <row r="673" ht="45.0" hidden="1" customHeight="1">
      <c r="A673" s="120" t="s">
        <v>2591</v>
      </c>
      <c r="B673" s="110" t="s">
        <v>2592</v>
      </c>
      <c r="C673" s="158"/>
      <c r="D673" s="158"/>
      <c r="E673" s="109"/>
      <c r="F673" s="158"/>
      <c r="G673" s="158"/>
      <c r="H673" s="78"/>
      <c r="I673" s="78"/>
      <c r="J673" s="5"/>
      <c r="K673" s="6"/>
      <c r="L673" s="6"/>
      <c r="M673" s="6"/>
      <c r="N673" s="6"/>
      <c r="O673" s="6"/>
      <c r="P673" s="6"/>
      <c r="Q673" s="6"/>
      <c r="R673" s="6"/>
      <c r="S673" s="6"/>
      <c r="T673" s="6"/>
      <c r="U673" s="6"/>
      <c r="V673" s="6"/>
      <c r="W673" s="6"/>
      <c r="X673" s="6"/>
      <c r="Y673" s="6"/>
      <c r="Z673" s="6"/>
    </row>
    <row r="674" ht="18.75" customHeight="1">
      <c r="A674" s="96" t="s">
        <v>2593</v>
      </c>
      <c r="B674" s="99" t="s">
        <v>2594</v>
      </c>
      <c r="C674" s="3"/>
      <c r="D674" s="3"/>
      <c r="E674" s="3"/>
      <c r="F674" s="3"/>
      <c r="G674" s="4"/>
      <c r="H674" s="78">
        <f>SUM(D675:D676)</f>
        <v>0</v>
      </c>
      <c r="I674" s="78">
        <f>COUNT(D675:D676)*2</f>
        <v>4</v>
      </c>
      <c r="J674" s="5"/>
      <c r="K674" s="6"/>
      <c r="L674" s="6"/>
      <c r="M674" s="6"/>
      <c r="N674" s="6"/>
      <c r="O674" s="6"/>
      <c r="P674" s="6"/>
      <c r="Q674" s="6"/>
      <c r="R674" s="6"/>
      <c r="S674" s="6"/>
      <c r="T674" s="6"/>
      <c r="U674" s="6"/>
      <c r="V674" s="6"/>
      <c r="W674" s="6"/>
      <c r="X674" s="6"/>
      <c r="Y674" s="6"/>
      <c r="Z674" s="6"/>
    </row>
    <row r="675" ht="45.0" customHeight="1">
      <c r="A675" s="104" t="s">
        <v>2597</v>
      </c>
      <c r="B675" s="110" t="s">
        <v>2598</v>
      </c>
      <c r="C675" s="158" t="s">
        <v>4562</v>
      </c>
      <c r="D675" s="147">
        <v>0.0</v>
      </c>
      <c r="E675" s="109" t="s">
        <v>1053</v>
      </c>
      <c r="F675" s="158"/>
      <c r="G675" s="158"/>
      <c r="H675" s="78"/>
      <c r="I675" s="78"/>
      <c r="J675" s="5"/>
      <c r="K675" s="6"/>
      <c r="L675" s="6"/>
      <c r="M675" s="6"/>
      <c r="N675" s="6"/>
      <c r="O675" s="6"/>
      <c r="P675" s="6"/>
      <c r="Q675" s="6"/>
      <c r="R675" s="6"/>
      <c r="S675" s="6"/>
      <c r="T675" s="6"/>
      <c r="U675" s="6"/>
      <c r="V675" s="6"/>
      <c r="W675" s="6"/>
      <c r="X675" s="6"/>
      <c r="Y675" s="6"/>
      <c r="Z675" s="6"/>
    </row>
    <row r="676">
      <c r="A676" s="104"/>
      <c r="B676" s="110"/>
      <c r="C676" s="158" t="s">
        <v>4563</v>
      </c>
      <c r="D676" s="147">
        <v>0.0</v>
      </c>
      <c r="E676" s="109" t="s">
        <v>1053</v>
      </c>
      <c r="F676" s="158"/>
      <c r="G676" s="158"/>
      <c r="H676" s="78"/>
      <c r="I676" s="78"/>
      <c r="J676" s="5"/>
      <c r="K676" s="6"/>
      <c r="L676" s="6"/>
      <c r="M676" s="6"/>
      <c r="N676" s="6"/>
      <c r="O676" s="6"/>
      <c r="P676" s="6"/>
      <c r="Q676" s="6"/>
      <c r="R676" s="6"/>
      <c r="S676" s="6"/>
      <c r="T676" s="6"/>
      <c r="U676" s="6"/>
      <c r="V676" s="6"/>
      <c r="W676" s="6"/>
      <c r="X676" s="6"/>
      <c r="Y676" s="6"/>
      <c r="Z676" s="6"/>
    </row>
    <row r="677" ht="45.0" hidden="1" customHeight="1">
      <c r="A677" s="120" t="s">
        <v>2617</v>
      </c>
      <c r="B677" s="110" t="s">
        <v>2622</v>
      </c>
      <c r="C677" s="158"/>
      <c r="D677" s="158"/>
      <c r="E677" s="109"/>
      <c r="F677" s="158"/>
      <c r="G677" s="158"/>
      <c r="H677" s="78"/>
      <c r="I677" s="78"/>
      <c r="J677" s="5"/>
      <c r="K677" s="6"/>
      <c r="L677" s="6"/>
      <c r="M677" s="6"/>
      <c r="N677" s="6"/>
      <c r="O677" s="6"/>
      <c r="P677" s="6"/>
      <c r="Q677" s="6"/>
      <c r="R677" s="6"/>
      <c r="S677" s="6"/>
      <c r="T677" s="6"/>
      <c r="U677" s="6"/>
      <c r="V677" s="6"/>
      <c r="W677" s="6"/>
      <c r="X677" s="6"/>
      <c r="Y677" s="6"/>
      <c r="Z677" s="6"/>
    </row>
    <row r="678">
      <c r="A678" s="390"/>
      <c r="B678" s="78"/>
      <c r="C678" s="78"/>
      <c r="D678" s="78"/>
      <c r="E678" s="78"/>
      <c r="F678" s="5"/>
      <c r="G678" s="5"/>
      <c r="H678" s="78"/>
      <c r="I678" s="78"/>
      <c r="J678" s="5"/>
      <c r="K678" s="6"/>
      <c r="L678" s="6"/>
      <c r="M678" s="6"/>
      <c r="N678" s="6"/>
      <c r="O678" s="6"/>
      <c r="P678" s="6"/>
      <c r="Q678" s="6"/>
      <c r="R678" s="6"/>
      <c r="S678" s="6"/>
      <c r="T678" s="6"/>
      <c r="U678" s="6"/>
      <c r="V678" s="6"/>
      <c r="W678" s="6"/>
      <c r="X678" s="6"/>
      <c r="Y678" s="6"/>
      <c r="Z678" s="6"/>
    </row>
    <row r="679">
      <c r="A679" s="390"/>
      <c r="B679" s="78" t="s">
        <v>52</v>
      </c>
      <c r="C679" s="78"/>
      <c r="D679" s="78" t="s">
        <v>4499</v>
      </c>
      <c r="E679" s="78">
        <f>H2</f>
        <v>9</v>
      </c>
      <c r="F679" s="282"/>
      <c r="G679" s="5"/>
      <c r="H679" s="78"/>
      <c r="I679" s="78"/>
      <c r="J679" s="5"/>
      <c r="K679" s="6"/>
      <c r="L679" s="6"/>
      <c r="M679" s="6"/>
      <c r="N679" s="6"/>
      <c r="O679" s="6"/>
      <c r="P679" s="6"/>
      <c r="Q679" s="6"/>
      <c r="R679" s="6"/>
      <c r="S679" s="6"/>
      <c r="T679" s="6"/>
      <c r="U679" s="6"/>
      <c r="V679" s="6"/>
      <c r="W679" s="6"/>
      <c r="X679" s="6"/>
      <c r="Y679" s="6"/>
      <c r="Z679" s="6"/>
    </row>
    <row r="680">
      <c r="A680" s="390" t="s">
        <v>18</v>
      </c>
      <c r="B680" s="78">
        <f>IF(E679=0,0,H43)</f>
        <v>23</v>
      </c>
      <c r="C680" s="78">
        <f>IF(E679=0,0,I43)</f>
        <v>26</v>
      </c>
      <c r="D680" s="289">
        <f>IF(D688=0,0,B680/C680)</f>
        <v>0.8846153846</v>
      </c>
      <c r="E680" s="78"/>
      <c r="F680" s="282"/>
      <c r="G680" s="5"/>
      <c r="H680" s="78"/>
      <c r="I680" s="78"/>
      <c r="J680" s="5"/>
      <c r="K680" s="6"/>
      <c r="L680" s="6"/>
      <c r="M680" s="6"/>
      <c r="N680" s="6"/>
      <c r="O680" s="6"/>
      <c r="P680" s="6"/>
      <c r="Q680" s="6"/>
      <c r="R680" s="6"/>
      <c r="S680" s="6"/>
      <c r="T680" s="6"/>
      <c r="U680" s="6"/>
      <c r="V680" s="6"/>
      <c r="W680" s="6"/>
      <c r="X680" s="6"/>
      <c r="Y680" s="6"/>
      <c r="Z680" s="6"/>
    </row>
    <row r="681">
      <c r="A681" s="390" t="s">
        <v>23</v>
      </c>
      <c r="B681" s="78">
        <f>IF(E679=0,0,H103)</f>
        <v>38</v>
      </c>
      <c r="C681" s="78">
        <f>IF(E679=0,0,I103)</f>
        <v>70</v>
      </c>
      <c r="D681" s="289">
        <f>IF(D688=0,0,B681/C681)</f>
        <v>0.5428571429</v>
      </c>
      <c r="E681" s="78"/>
      <c r="F681" s="282"/>
      <c r="G681" s="5"/>
      <c r="H681" s="78"/>
      <c r="I681" s="78"/>
      <c r="J681" s="5"/>
      <c r="K681" s="6"/>
      <c r="L681" s="6"/>
      <c r="M681" s="6"/>
      <c r="N681" s="6"/>
      <c r="O681" s="6"/>
      <c r="P681" s="6"/>
      <c r="Q681" s="6"/>
      <c r="R681" s="6"/>
      <c r="S681" s="6"/>
      <c r="T681" s="6"/>
      <c r="U681" s="6"/>
      <c r="V681" s="6"/>
      <c r="W681" s="6"/>
      <c r="X681" s="6"/>
      <c r="Y681" s="6"/>
      <c r="Z681" s="6"/>
    </row>
    <row r="682">
      <c r="A682" s="390" t="s">
        <v>25</v>
      </c>
      <c r="B682" s="78">
        <f>IF(E679=0,0,H153)</f>
        <v>84</v>
      </c>
      <c r="C682" s="78">
        <f>IF(E679=0,0,I153)</f>
        <v>152</v>
      </c>
      <c r="D682" s="289">
        <f>IF(D688=0,0,B682/C682)</f>
        <v>0.5526315789</v>
      </c>
      <c r="E682" s="78"/>
      <c r="F682" s="282"/>
      <c r="G682" s="5"/>
      <c r="H682" s="78"/>
      <c r="I682" s="78"/>
      <c r="J682" s="5"/>
      <c r="K682" s="6"/>
      <c r="L682" s="6"/>
      <c r="M682" s="6"/>
      <c r="N682" s="6"/>
      <c r="O682" s="6"/>
      <c r="P682" s="6"/>
      <c r="Q682" s="6"/>
      <c r="R682" s="6"/>
      <c r="S682" s="6"/>
      <c r="T682" s="6"/>
      <c r="U682" s="6"/>
      <c r="V682" s="6"/>
      <c r="W682" s="6"/>
      <c r="X682" s="6"/>
      <c r="Y682" s="6"/>
      <c r="Z682" s="6"/>
    </row>
    <row r="683">
      <c r="A683" s="390" t="s">
        <v>27</v>
      </c>
      <c r="B683" s="78">
        <f>IF(E679=0,0,H238)</f>
        <v>61</v>
      </c>
      <c r="C683" s="78">
        <f>IF(E679=0,0,I238)</f>
        <v>106</v>
      </c>
      <c r="D683" s="289">
        <f>IF(D688=0,0,B683/C683)</f>
        <v>0.5754716981</v>
      </c>
      <c r="E683" s="78"/>
      <c r="F683" s="282"/>
      <c r="G683" s="5"/>
      <c r="H683" s="78"/>
      <c r="I683" s="78"/>
      <c r="J683" s="5"/>
      <c r="K683" s="6"/>
      <c r="L683" s="6"/>
      <c r="M683" s="6"/>
      <c r="N683" s="6"/>
      <c r="O683" s="6"/>
      <c r="P683" s="6"/>
      <c r="Q683" s="6"/>
      <c r="R683" s="6"/>
      <c r="S683" s="6"/>
      <c r="T683" s="6"/>
      <c r="U683" s="6"/>
      <c r="V683" s="6"/>
      <c r="W683" s="6"/>
      <c r="X683" s="6"/>
      <c r="Y683" s="6"/>
      <c r="Z683" s="6"/>
    </row>
    <row r="684">
      <c r="A684" s="390" t="s">
        <v>29</v>
      </c>
      <c r="B684" s="78">
        <f>IF(E679=0,0,H317)</f>
        <v>115</v>
      </c>
      <c r="C684" s="78">
        <f>IF(E679=0,0,I317)</f>
        <v>200</v>
      </c>
      <c r="D684" s="289">
        <f>IF(D688=0,0,B684/C684)</f>
        <v>0.575</v>
      </c>
      <c r="E684" s="78"/>
      <c r="F684" s="282"/>
      <c r="G684" s="5"/>
      <c r="H684" s="78"/>
      <c r="I684" s="78"/>
      <c r="J684" s="5"/>
      <c r="K684" s="6"/>
      <c r="L684" s="6"/>
      <c r="M684" s="6"/>
      <c r="N684" s="6"/>
      <c r="O684" s="6"/>
      <c r="P684" s="6"/>
      <c r="Q684" s="6"/>
      <c r="R684" s="6"/>
      <c r="S684" s="6"/>
      <c r="T684" s="6"/>
      <c r="U684" s="6"/>
      <c r="V684" s="6"/>
      <c r="W684" s="6"/>
      <c r="X684" s="6"/>
      <c r="Y684" s="6"/>
      <c r="Z684" s="6"/>
    </row>
    <row r="685">
      <c r="A685" s="390" t="s">
        <v>31</v>
      </c>
      <c r="B685" s="78">
        <f>IF(E679=0,0,H503)</f>
        <v>88</v>
      </c>
      <c r="C685" s="78">
        <f>IF(E679=0,0,I503)</f>
        <v>156</v>
      </c>
      <c r="D685" s="289">
        <f>IF(D688=0,0,B685/C685)</f>
        <v>0.5641025641</v>
      </c>
      <c r="E685" s="78"/>
      <c r="F685" s="282"/>
      <c r="G685" s="5"/>
      <c r="H685" s="78"/>
      <c r="I685" s="78"/>
      <c r="J685" s="5"/>
      <c r="K685" s="6"/>
      <c r="L685" s="6"/>
      <c r="M685" s="6"/>
      <c r="N685" s="6"/>
      <c r="O685" s="6"/>
      <c r="P685" s="6"/>
      <c r="Q685" s="6"/>
      <c r="R685" s="6"/>
      <c r="S685" s="6"/>
      <c r="T685" s="6"/>
      <c r="U685" s="6"/>
      <c r="V685" s="6"/>
      <c r="W685" s="6"/>
      <c r="X685" s="6"/>
      <c r="Y685" s="6"/>
      <c r="Z685" s="6"/>
    </row>
    <row r="686">
      <c r="A686" s="390" t="s">
        <v>33</v>
      </c>
      <c r="B686" s="78">
        <f>IF(E679=0,0,H592)</f>
        <v>5</v>
      </c>
      <c r="C686" s="78">
        <f>IF(E679=0,0,I592)</f>
        <v>80</v>
      </c>
      <c r="D686" s="289">
        <f>IF(D688=0,0,B686/C686)</f>
        <v>0.0625</v>
      </c>
      <c r="E686" s="78"/>
      <c r="F686" s="282"/>
      <c r="G686" s="5"/>
      <c r="H686" s="78"/>
      <c r="I686" s="78"/>
      <c r="J686" s="5"/>
      <c r="K686" s="6"/>
      <c r="L686" s="6"/>
      <c r="M686" s="6"/>
      <c r="N686" s="6"/>
      <c r="O686" s="6"/>
      <c r="P686" s="6"/>
      <c r="Q686" s="6"/>
      <c r="R686" s="6"/>
      <c r="S686" s="6"/>
      <c r="T686" s="6"/>
      <c r="U686" s="6"/>
      <c r="V686" s="6"/>
      <c r="W686" s="6"/>
      <c r="X686" s="6"/>
      <c r="Y686" s="6"/>
      <c r="Z686" s="6"/>
    </row>
    <row r="687">
      <c r="A687" s="390" t="s">
        <v>35</v>
      </c>
      <c r="B687" s="78">
        <f>IF(E679=0,0,H646)</f>
        <v>0</v>
      </c>
      <c r="C687" s="78">
        <f>IF(E679=0,0,I646)</f>
        <v>44</v>
      </c>
      <c r="D687" s="289">
        <f>IF(D688=0,0,B687/C687)</f>
        <v>0</v>
      </c>
      <c r="E687" s="78"/>
      <c r="F687" s="282"/>
      <c r="G687" s="5"/>
      <c r="H687" s="78"/>
      <c r="I687" s="78"/>
      <c r="J687" s="5"/>
      <c r="K687" s="6"/>
      <c r="L687" s="6"/>
      <c r="M687" s="6"/>
      <c r="N687" s="6"/>
      <c r="O687" s="6"/>
      <c r="P687" s="6"/>
      <c r="Q687" s="6"/>
      <c r="R687" s="6"/>
      <c r="S687" s="6"/>
      <c r="T687" s="6"/>
      <c r="U687" s="6"/>
      <c r="V687" s="6"/>
      <c r="W687" s="6"/>
      <c r="X687" s="6"/>
      <c r="Y687" s="6"/>
      <c r="Z687" s="6"/>
    </row>
    <row r="688">
      <c r="A688" s="390" t="s">
        <v>2679</v>
      </c>
      <c r="B688" s="78">
        <f>IF(H2=0,0,SUM(B680:B687))</f>
        <v>414</v>
      </c>
      <c r="C688" s="78">
        <f>IF(H2=0,0,SUM(C680:C687))</f>
        <v>834</v>
      </c>
      <c r="D688" s="289">
        <f>IF(H2=0,0,B688/C688)</f>
        <v>0.4964028777</v>
      </c>
      <c r="E688" s="78"/>
      <c r="F688" s="282"/>
      <c r="G688" s="5"/>
      <c r="H688" s="78"/>
      <c r="I688" s="78"/>
      <c r="J688" s="5"/>
      <c r="K688" s="6"/>
      <c r="L688" s="6"/>
      <c r="M688" s="6"/>
      <c r="N688" s="6"/>
      <c r="O688" s="6"/>
      <c r="P688" s="6"/>
      <c r="Q688" s="6"/>
      <c r="R688" s="6"/>
      <c r="S688" s="6"/>
      <c r="T688" s="6"/>
      <c r="U688" s="6"/>
      <c r="V688" s="6"/>
      <c r="W688" s="6"/>
      <c r="X688" s="6"/>
      <c r="Y688" s="6"/>
      <c r="Z688" s="6"/>
    </row>
    <row r="689">
      <c r="A689" s="390"/>
      <c r="B689" s="78"/>
      <c r="C689" s="78"/>
      <c r="D689" s="78"/>
      <c r="E689" s="78"/>
      <c r="F689" s="282"/>
      <c r="G689" s="5"/>
      <c r="H689" s="78"/>
      <c r="I689" s="78"/>
      <c r="J689" s="5"/>
      <c r="K689" s="6"/>
      <c r="L689" s="6"/>
      <c r="M689" s="6"/>
      <c r="N689" s="6"/>
      <c r="O689" s="6"/>
      <c r="P689" s="6"/>
      <c r="Q689" s="6"/>
      <c r="R689" s="6"/>
      <c r="S689" s="6"/>
      <c r="T689" s="6"/>
      <c r="U689" s="6"/>
      <c r="V689" s="6"/>
      <c r="W689" s="6"/>
      <c r="X689" s="6"/>
      <c r="Y689" s="6"/>
      <c r="Z689" s="6"/>
    </row>
    <row r="690">
      <c r="A690" s="390">
        <v>0.0</v>
      </c>
      <c r="B690" s="78"/>
      <c r="C690" s="78"/>
      <c r="D690" s="78"/>
      <c r="E690" s="78"/>
      <c r="F690" s="282"/>
      <c r="G690" s="5"/>
      <c r="H690" s="78"/>
      <c r="I690" s="78"/>
      <c r="J690" s="5"/>
      <c r="K690" s="6"/>
      <c r="L690" s="6"/>
      <c r="M690" s="6"/>
      <c r="N690" s="6"/>
      <c r="O690" s="6"/>
      <c r="P690" s="6"/>
      <c r="Q690" s="6"/>
      <c r="R690" s="6"/>
      <c r="S690" s="6"/>
      <c r="T690" s="6"/>
      <c r="U690" s="6"/>
      <c r="V690" s="6"/>
      <c r="W690" s="6"/>
      <c r="X690" s="6"/>
      <c r="Y690" s="6"/>
      <c r="Z690" s="6"/>
    </row>
    <row r="691">
      <c r="A691" s="390">
        <v>1.0</v>
      </c>
      <c r="B691" s="78"/>
      <c r="C691" s="78"/>
      <c r="D691" s="78"/>
      <c r="E691" s="78"/>
      <c r="F691" s="282"/>
      <c r="G691" s="5"/>
      <c r="H691" s="78"/>
      <c r="I691" s="78"/>
      <c r="J691" s="5"/>
      <c r="K691" s="6"/>
      <c r="L691" s="6"/>
      <c r="M691" s="6"/>
      <c r="N691" s="6"/>
      <c r="O691" s="6"/>
      <c r="P691" s="6"/>
      <c r="Q691" s="6"/>
      <c r="R691" s="6"/>
      <c r="S691" s="6"/>
      <c r="T691" s="6"/>
      <c r="U691" s="6"/>
      <c r="V691" s="6"/>
      <c r="W691" s="6"/>
      <c r="X691" s="6"/>
      <c r="Y691" s="6"/>
      <c r="Z691" s="6"/>
    </row>
    <row r="692">
      <c r="A692" s="390">
        <v>2.0</v>
      </c>
      <c r="B692" s="78"/>
      <c r="C692" s="78"/>
      <c r="D692" s="78"/>
      <c r="E692" s="78"/>
      <c r="F692" s="18"/>
      <c r="G692" s="5"/>
      <c r="H692" s="78"/>
      <c r="I692" s="78"/>
      <c r="J692" s="5"/>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42:$G$677"/>
  <mergeCells count="118">
    <mergeCell ref="B239:G239"/>
    <mergeCell ref="B246:G246"/>
    <mergeCell ref="B260:G260"/>
    <mergeCell ref="B270:G270"/>
    <mergeCell ref="B283:G283"/>
    <mergeCell ref="B290:G290"/>
    <mergeCell ref="B294:G294"/>
    <mergeCell ref="B299:G299"/>
    <mergeCell ref="B302:G302"/>
    <mergeCell ref="B305:G305"/>
    <mergeCell ref="B309:G309"/>
    <mergeCell ref="B314:G314"/>
    <mergeCell ref="B317:G317"/>
    <mergeCell ref="B318:G318"/>
    <mergeCell ref="B449:G449"/>
    <mergeCell ref="B455:G455"/>
    <mergeCell ref="B492:G492"/>
    <mergeCell ref="B487:G487"/>
    <mergeCell ref="B504:G504"/>
    <mergeCell ref="B512:G512"/>
    <mergeCell ref="B528:G528"/>
    <mergeCell ref="B538:G538"/>
    <mergeCell ref="B503:G503"/>
    <mergeCell ref="B444:G444"/>
    <mergeCell ref="B463:G463"/>
    <mergeCell ref="B646:G646"/>
    <mergeCell ref="B647:G647"/>
    <mergeCell ref="B660:G660"/>
    <mergeCell ref="B664:G664"/>
    <mergeCell ref="B674:G674"/>
    <mergeCell ref="B624:G624"/>
    <mergeCell ref="B628:G628"/>
    <mergeCell ref="B593:G593"/>
    <mergeCell ref="B592:G592"/>
    <mergeCell ref="B596:G596"/>
    <mergeCell ref="B600:G600"/>
    <mergeCell ref="B605:G605"/>
    <mergeCell ref="B640:G640"/>
    <mergeCell ref="B635:G635"/>
    <mergeCell ref="B576:G576"/>
    <mergeCell ref="B557:G557"/>
    <mergeCell ref="B350:G350"/>
    <mergeCell ref="B353:G353"/>
    <mergeCell ref="B398:G398"/>
    <mergeCell ref="B405:G405"/>
    <mergeCell ref="B409:G409"/>
    <mergeCell ref="B420:G420"/>
    <mergeCell ref="B424:G424"/>
    <mergeCell ref="B430:G430"/>
    <mergeCell ref="B437:G437"/>
    <mergeCell ref="B359:G359"/>
    <mergeCell ref="B371:G371"/>
    <mergeCell ref="B382:G382"/>
    <mergeCell ref="B394:G394"/>
    <mergeCell ref="B328:G328"/>
    <mergeCell ref="B337:G337"/>
    <mergeCell ref="B342:G342"/>
    <mergeCell ref="B144:G144"/>
    <mergeCell ref="B153:G153"/>
    <mergeCell ref="A6:B6"/>
    <mergeCell ref="A5:B5"/>
    <mergeCell ref="B43:G43"/>
    <mergeCell ref="B44:G44"/>
    <mergeCell ref="B80:G80"/>
    <mergeCell ref="B76:G76"/>
    <mergeCell ref="B29:I29"/>
    <mergeCell ref="B30:I30"/>
    <mergeCell ref="B21:I21"/>
    <mergeCell ref="B22:I22"/>
    <mergeCell ref="B23:I23"/>
    <mergeCell ref="B24:I24"/>
    <mergeCell ref="B25:I25"/>
    <mergeCell ref="B31:I31"/>
    <mergeCell ref="B32:I32"/>
    <mergeCell ref="B220:G220"/>
    <mergeCell ref="B211:G211"/>
    <mergeCell ref="B178:G178"/>
    <mergeCell ref="B185:G185"/>
    <mergeCell ref="B238:G238"/>
    <mergeCell ref="B127:G127"/>
    <mergeCell ref="B136:G136"/>
    <mergeCell ref="B154:G154"/>
    <mergeCell ref="B191:G191"/>
    <mergeCell ref="A17:I17"/>
    <mergeCell ref="B18:I18"/>
    <mergeCell ref="A41:G41"/>
    <mergeCell ref="D9:I16"/>
    <mergeCell ref="B26:I26"/>
    <mergeCell ref="B27:I27"/>
    <mergeCell ref="B28:I28"/>
    <mergeCell ref="B37:I37"/>
    <mergeCell ref="A38:I40"/>
    <mergeCell ref="B33:I33"/>
    <mergeCell ref="B34:I34"/>
    <mergeCell ref="B35:I35"/>
    <mergeCell ref="B36:I36"/>
    <mergeCell ref="A4:B4"/>
    <mergeCell ref="C4:E4"/>
    <mergeCell ref="B118:G118"/>
    <mergeCell ref="B92:G92"/>
    <mergeCell ref="B100:G100"/>
    <mergeCell ref="B103:G103"/>
    <mergeCell ref="B104:G104"/>
    <mergeCell ref="B64:G64"/>
    <mergeCell ref="C6:E6"/>
    <mergeCell ref="G6:I6"/>
    <mergeCell ref="A7:I7"/>
    <mergeCell ref="A8:C8"/>
    <mergeCell ref="D8:I8"/>
    <mergeCell ref="C5:E5"/>
    <mergeCell ref="A1:I1"/>
    <mergeCell ref="A2:G2"/>
    <mergeCell ref="H2:I2"/>
    <mergeCell ref="A3:I3"/>
    <mergeCell ref="G4:I4"/>
    <mergeCell ref="G5:I5"/>
    <mergeCell ref="B19:I19"/>
    <mergeCell ref="B20:I20"/>
  </mergeCells>
  <dataValidations>
    <dataValidation type="list" allowBlank="1" showErrorMessage="1" sqref="D42 D45:D63 D65:D75 D77:D79 D81:D91 D93:D99 D101:D102 D105:D117 D119:D126 D128:D135 D137:D143 D145:D152 D155:D177 D179:D184 D186:D190 D192:D210 D212:D219 D221:D237 D240:D245 D247:D259 D261:D269 D271:D282 D284:D289 D291:D293 D295:D298 D300:D301 D303:D304 D306:D308 D310:D313 D315:D316 D319:D327 D329:D336 D338:D341 D343:D349 D351:D352 D354:D358 D360:D370 D372:D381 D383:D393 D395:D397 D399:D404 D406:D408 D410:D419 D421:D423 D425:D429 D431:D436 D438:D443 D445:D448 D450:D454 D456:D462 D464:D486 D488:D491 D493:D502 D505:D511 D513:D527 D529:D537 D539:D556 D558:D575 D577:D591 D594:D595 D597:D599 D601:D604 D606:D623 D625:D627 D629:D634 D636:D639 D641:D645 D648:D659 D661:D663 D665:D673 D675:D679 D689:D692">
      <formula1>$A$690:$A$692</formula1>
    </dataValidation>
  </dataValidation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12.0"/>
    <col customWidth="1" min="2" max="2" width="25.13"/>
    <col customWidth="1" min="3" max="3" width="20.75"/>
    <col customWidth="1" min="4" max="4" width="5.63"/>
    <col customWidth="1" min="5" max="5" width="8.38"/>
    <col customWidth="1" min="6" max="6" width="22.0"/>
    <col customWidth="1" min="7" max="7" width="19.13"/>
    <col customWidth="1" min="8" max="9" width="5.0"/>
    <col customWidth="1" min="10" max="10" width="6.88"/>
    <col customWidth="1" min="11" max="26" width="7.63"/>
  </cols>
  <sheetData>
    <row r="1" ht="33.75" customHeight="1">
      <c r="A1" s="1" t="s">
        <v>0</v>
      </c>
      <c r="B1" s="3"/>
      <c r="C1" s="3"/>
      <c r="D1" s="3"/>
      <c r="E1" s="3"/>
      <c r="F1" s="3"/>
      <c r="G1" s="3"/>
      <c r="H1" s="3"/>
      <c r="I1" s="4"/>
      <c r="J1" s="437"/>
      <c r="K1" s="6"/>
      <c r="L1" s="6"/>
      <c r="M1" s="6"/>
      <c r="N1" s="6"/>
      <c r="O1" s="6"/>
      <c r="P1" s="6"/>
      <c r="Q1" s="6"/>
      <c r="R1" s="6"/>
      <c r="S1" s="6"/>
      <c r="T1" s="6"/>
      <c r="U1" s="6"/>
      <c r="V1" s="6"/>
      <c r="W1" s="6"/>
      <c r="X1" s="6"/>
      <c r="Y1" s="6"/>
      <c r="Z1" s="6"/>
    </row>
    <row r="2" ht="33.75" customHeight="1">
      <c r="A2" s="1" t="s">
        <v>4564</v>
      </c>
      <c r="B2" s="3"/>
      <c r="C2" s="3"/>
      <c r="D2" s="3"/>
      <c r="E2" s="3"/>
      <c r="F2" s="3"/>
      <c r="G2" s="3"/>
      <c r="H2" s="8">
        <v>10.0</v>
      </c>
      <c r="I2" s="4"/>
      <c r="J2" s="437"/>
      <c r="K2" s="6"/>
      <c r="L2" s="6"/>
      <c r="M2" s="6"/>
      <c r="N2" s="6"/>
      <c r="O2" s="6"/>
      <c r="P2" s="6"/>
      <c r="Q2" s="6"/>
      <c r="R2" s="6"/>
      <c r="S2" s="6"/>
      <c r="T2" s="6"/>
      <c r="U2" s="6"/>
      <c r="V2" s="6"/>
      <c r="W2" s="6"/>
      <c r="X2" s="6"/>
      <c r="Y2" s="6"/>
      <c r="Z2" s="6"/>
    </row>
    <row r="3" ht="28.5" customHeight="1">
      <c r="A3" s="11" t="s">
        <v>4</v>
      </c>
      <c r="B3" s="3"/>
      <c r="C3" s="3"/>
      <c r="D3" s="3"/>
      <c r="E3" s="3"/>
      <c r="F3" s="3"/>
      <c r="G3" s="3"/>
      <c r="H3" s="3"/>
      <c r="I3" s="4"/>
      <c r="J3" s="437"/>
      <c r="K3" s="6"/>
      <c r="L3" s="6"/>
      <c r="M3" s="6"/>
      <c r="N3" s="6"/>
      <c r="O3" s="6"/>
      <c r="P3" s="6"/>
      <c r="Q3" s="6"/>
      <c r="R3" s="6"/>
      <c r="S3" s="6"/>
      <c r="T3" s="6"/>
      <c r="U3" s="6"/>
      <c r="V3" s="6"/>
      <c r="W3" s="6"/>
      <c r="X3" s="6"/>
      <c r="Y3" s="6"/>
      <c r="Z3" s="6"/>
    </row>
    <row r="4" ht="28.5" customHeight="1">
      <c r="A4" s="14" t="s">
        <v>5</v>
      </c>
      <c r="B4" s="4"/>
      <c r="C4" s="11"/>
      <c r="D4" s="3"/>
      <c r="E4" s="4"/>
      <c r="F4" s="16" t="s">
        <v>8</v>
      </c>
      <c r="G4" s="11"/>
      <c r="H4" s="3"/>
      <c r="I4" s="4"/>
      <c r="J4" s="437"/>
      <c r="K4" s="6"/>
      <c r="L4" s="6"/>
      <c r="M4" s="6"/>
      <c r="N4" s="6"/>
      <c r="O4" s="6"/>
      <c r="P4" s="6"/>
      <c r="Q4" s="6"/>
      <c r="R4" s="6"/>
      <c r="S4" s="6"/>
      <c r="T4" s="6"/>
      <c r="U4" s="6"/>
      <c r="V4" s="6"/>
      <c r="W4" s="6"/>
      <c r="X4" s="6"/>
      <c r="Y4" s="6"/>
      <c r="Z4" s="6"/>
    </row>
    <row r="5" ht="28.5" customHeight="1">
      <c r="A5" s="20" t="s">
        <v>9</v>
      </c>
      <c r="B5" s="4"/>
      <c r="C5" s="21"/>
      <c r="D5" s="3"/>
      <c r="E5" s="4"/>
      <c r="F5" s="23" t="s">
        <v>11</v>
      </c>
      <c r="G5" s="11"/>
      <c r="H5" s="3"/>
      <c r="I5" s="4"/>
      <c r="J5" s="437"/>
      <c r="K5" s="6"/>
      <c r="L5" s="6"/>
      <c r="M5" s="6"/>
      <c r="N5" s="6"/>
      <c r="O5" s="6"/>
      <c r="P5" s="6"/>
      <c r="Q5" s="6"/>
      <c r="R5" s="6"/>
      <c r="S5" s="6"/>
      <c r="T5" s="6"/>
      <c r="U5" s="6"/>
      <c r="V5" s="6"/>
      <c r="W5" s="6"/>
      <c r="X5" s="6"/>
      <c r="Y5" s="6"/>
      <c r="Z5" s="6"/>
    </row>
    <row r="6" ht="42.0" customHeight="1">
      <c r="A6" s="20" t="s">
        <v>12</v>
      </c>
      <c r="B6" s="4"/>
      <c r="C6" s="26"/>
      <c r="D6" s="3"/>
      <c r="E6" s="4"/>
      <c r="F6" s="23" t="s">
        <v>13</v>
      </c>
      <c r="G6" s="11"/>
      <c r="H6" s="3"/>
      <c r="I6" s="4"/>
      <c r="J6" s="437"/>
      <c r="K6" s="6"/>
      <c r="L6" s="6"/>
      <c r="M6" s="6"/>
      <c r="N6" s="6"/>
      <c r="O6" s="6"/>
      <c r="P6" s="6"/>
      <c r="Q6" s="6"/>
      <c r="R6" s="6"/>
      <c r="S6" s="6"/>
      <c r="T6" s="6"/>
      <c r="U6" s="6"/>
      <c r="V6" s="6"/>
      <c r="W6" s="6"/>
      <c r="X6" s="6"/>
      <c r="Y6" s="6"/>
      <c r="Z6" s="6"/>
    </row>
    <row r="7" ht="33.75" customHeight="1">
      <c r="A7" s="29" t="s">
        <v>4565</v>
      </c>
      <c r="B7" s="9"/>
      <c r="C7" s="9"/>
      <c r="D7" s="9"/>
      <c r="E7" s="9"/>
      <c r="F7" s="9"/>
      <c r="G7" s="9"/>
      <c r="H7" s="9"/>
      <c r="I7" s="10"/>
      <c r="J7" s="437"/>
      <c r="K7" s="6"/>
      <c r="L7" s="6"/>
      <c r="M7" s="6"/>
      <c r="N7" s="6"/>
      <c r="O7" s="6"/>
      <c r="P7" s="6"/>
      <c r="Q7" s="6"/>
      <c r="R7" s="6"/>
      <c r="S7" s="6"/>
      <c r="T7" s="6"/>
      <c r="U7" s="6"/>
      <c r="V7" s="6"/>
      <c r="W7" s="6"/>
      <c r="X7" s="6"/>
      <c r="Y7" s="6"/>
      <c r="Z7" s="6"/>
    </row>
    <row r="8" ht="33.0" customHeight="1">
      <c r="A8" s="27" t="s">
        <v>15</v>
      </c>
      <c r="B8" s="3"/>
      <c r="C8" s="4"/>
      <c r="D8" s="37" t="s">
        <v>4566</v>
      </c>
      <c r="E8" s="3"/>
      <c r="F8" s="3"/>
      <c r="G8" s="3"/>
      <c r="H8" s="3"/>
      <c r="I8" s="4"/>
      <c r="J8" s="5"/>
      <c r="K8" s="6"/>
      <c r="L8" s="6"/>
      <c r="M8" s="6"/>
      <c r="N8" s="6"/>
      <c r="O8" s="6"/>
      <c r="P8" s="6"/>
      <c r="Q8" s="6"/>
      <c r="R8" s="6"/>
      <c r="S8" s="6"/>
      <c r="T8" s="6"/>
      <c r="U8" s="6"/>
      <c r="V8" s="6"/>
      <c r="W8" s="6"/>
      <c r="X8" s="6"/>
      <c r="Y8" s="6"/>
      <c r="Z8" s="6"/>
    </row>
    <row r="9" ht="33.0" customHeight="1">
      <c r="A9" s="296" t="s">
        <v>18</v>
      </c>
      <c r="B9" s="298" t="s">
        <v>19</v>
      </c>
      <c r="C9" s="291">
        <f>ICU!D661</f>
        <v>0.5</v>
      </c>
      <c r="D9" s="47">
        <f>D669</f>
        <v>0.3155940594</v>
      </c>
      <c r="E9" s="43"/>
      <c r="F9" s="43"/>
      <c r="G9" s="43"/>
      <c r="H9" s="43"/>
      <c r="I9" s="45"/>
      <c r="J9" s="5"/>
      <c r="K9" s="6"/>
      <c r="L9" s="6"/>
      <c r="M9" s="6"/>
      <c r="N9" s="6"/>
      <c r="O9" s="6"/>
      <c r="P9" s="6"/>
      <c r="Q9" s="6"/>
      <c r="R9" s="6"/>
      <c r="S9" s="6"/>
      <c r="T9" s="6"/>
      <c r="U9" s="6"/>
      <c r="V9" s="6"/>
      <c r="W9" s="6"/>
      <c r="X9" s="6"/>
      <c r="Y9" s="6"/>
      <c r="Z9" s="6"/>
    </row>
    <row r="10" ht="33.0" customHeight="1">
      <c r="A10" s="296" t="s">
        <v>23</v>
      </c>
      <c r="B10" s="298" t="s">
        <v>24</v>
      </c>
      <c r="C10" s="291">
        <f>ICU!D662</f>
        <v>0.375</v>
      </c>
      <c r="D10" s="48"/>
      <c r="I10" s="50"/>
      <c r="J10" s="5"/>
      <c r="K10" s="6"/>
      <c r="L10" s="6"/>
      <c r="M10" s="6"/>
      <c r="N10" s="6"/>
      <c r="O10" s="6"/>
      <c r="P10" s="6"/>
      <c r="Q10" s="6"/>
      <c r="R10" s="6"/>
      <c r="S10" s="6"/>
      <c r="T10" s="6"/>
      <c r="U10" s="6"/>
      <c r="V10" s="6"/>
      <c r="W10" s="6"/>
      <c r="X10" s="6"/>
      <c r="Y10" s="6"/>
      <c r="Z10" s="6"/>
    </row>
    <row r="11" ht="33.0" customHeight="1">
      <c r="A11" s="296" t="s">
        <v>25</v>
      </c>
      <c r="B11" s="298" t="s">
        <v>26</v>
      </c>
      <c r="C11" s="291">
        <f>ICU!D663</f>
        <v>0.3040540541</v>
      </c>
      <c r="D11" s="48"/>
      <c r="I11" s="50"/>
      <c r="J11" s="5"/>
      <c r="K11" s="6"/>
      <c r="L11" s="6"/>
      <c r="M11" s="6"/>
      <c r="N11" s="6"/>
      <c r="O11" s="6"/>
      <c r="P11" s="6"/>
      <c r="Q11" s="6"/>
      <c r="R11" s="6"/>
      <c r="S11" s="6"/>
      <c r="T11" s="6"/>
      <c r="U11" s="6"/>
      <c r="V11" s="6"/>
      <c r="W11" s="6"/>
      <c r="X11" s="6"/>
      <c r="Y11" s="6"/>
      <c r="Z11" s="6"/>
    </row>
    <row r="12" ht="33.0" customHeight="1">
      <c r="A12" s="296" t="s">
        <v>27</v>
      </c>
      <c r="B12" s="298" t="s">
        <v>28</v>
      </c>
      <c r="C12" s="291">
        <f>ICU!D664</f>
        <v>0.3220338983</v>
      </c>
      <c r="D12" s="48"/>
      <c r="I12" s="50"/>
      <c r="J12" s="5"/>
      <c r="K12" s="6"/>
      <c r="L12" s="6"/>
      <c r="M12" s="6"/>
      <c r="N12" s="6"/>
      <c r="O12" s="6"/>
      <c r="P12" s="6"/>
      <c r="Q12" s="6"/>
      <c r="R12" s="6"/>
      <c r="S12" s="6"/>
      <c r="T12" s="6"/>
      <c r="U12" s="6"/>
      <c r="V12" s="6"/>
      <c r="W12" s="6"/>
      <c r="X12" s="6"/>
      <c r="Y12" s="6"/>
      <c r="Z12" s="6"/>
    </row>
    <row r="13" ht="33.0" customHeight="1">
      <c r="A13" s="296" t="s">
        <v>29</v>
      </c>
      <c r="B13" s="298" t="s">
        <v>30</v>
      </c>
      <c r="C13" s="291">
        <f>ICU!D665</f>
        <v>0.4711538462</v>
      </c>
      <c r="D13" s="48"/>
      <c r="I13" s="50"/>
      <c r="J13" s="5"/>
      <c r="K13" s="6"/>
      <c r="L13" s="6"/>
      <c r="M13" s="6"/>
      <c r="N13" s="6"/>
      <c r="O13" s="6"/>
      <c r="P13" s="6"/>
      <c r="Q13" s="6"/>
      <c r="R13" s="6"/>
      <c r="S13" s="6"/>
      <c r="T13" s="6"/>
      <c r="U13" s="6"/>
      <c r="V13" s="6"/>
      <c r="W13" s="6"/>
      <c r="X13" s="6"/>
      <c r="Y13" s="6"/>
      <c r="Z13" s="6"/>
    </row>
    <row r="14" ht="33.0" customHeight="1">
      <c r="A14" s="296" t="s">
        <v>31</v>
      </c>
      <c r="B14" s="298" t="s">
        <v>32</v>
      </c>
      <c r="C14" s="291">
        <f>ICU!D666</f>
        <v>0.2753623188</v>
      </c>
      <c r="D14" s="48"/>
      <c r="I14" s="50"/>
      <c r="J14" s="5"/>
      <c r="K14" s="6"/>
      <c r="L14" s="6"/>
      <c r="M14" s="6"/>
      <c r="N14" s="6"/>
      <c r="O14" s="6"/>
      <c r="P14" s="6"/>
      <c r="Q14" s="6"/>
      <c r="R14" s="6"/>
      <c r="S14" s="6"/>
      <c r="T14" s="6"/>
      <c r="U14" s="6"/>
      <c r="V14" s="6"/>
      <c r="W14" s="6"/>
      <c r="X14" s="6"/>
      <c r="Y14" s="6"/>
      <c r="Z14" s="6"/>
    </row>
    <row r="15" ht="33.0" customHeight="1">
      <c r="A15" s="296" t="s">
        <v>33</v>
      </c>
      <c r="B15" s="298" t="s">
        <v>34</v>
      </c>
      <c r="C15" s="291">
        <f>ICU!D667</f>
        <v>0.05681818182</v>
      </c>
      <c r="D15" s="48"/>
      <c r="I15" s="50"/>
      <c r="J15" s="5"/>
      <c r="K15" s="6"/>
      <c r="L15" s="6"/>
      <c r="M15" s="6"/>
      <c r="N15" s="6"/>
      <c r="O15" s="6"/>
      <c r="P15" s="6"/>
      <c r="Q15" s="6"/>
      <c r="R15" s="6"/>
      <c r="S15" s="6"/>
      <c r="T15" s="6"/>
      <c r="U15" s="6"/>
      <c r="V15" s="6"/>
      <c r="W15" s="6"/>
      <c r="X15" s="6"/>
      <c r="Y15" s="6"/>
      <c r="Z15" s="6"/>
    </row>
    <row r="16" ht="33.0" customHeight="1">
      <c r="A16" s="296" t="s">
        <v>35</v>
      </c>
      <c r="B16" s="298" t="s">
        <v>36</v>
      </c>
      <c r="C16" s="291">
        <f>ICU!D668</f>
        <v>0</v>
      </c>
      <c r="D16" s="53"/>
      <c r="E16" s="54"/>
      <c r="F16" s="54"/>
      <c r="G16" s="54"/>
      <c r="H16" s="54"/>
      <c r="I16" s="55"/>
      <c r="J16" s="5"/>
      <c r="K16" s="6"/>
      <c r="L16" s="6"/>
      <c r="M16" s="6"/>
      <c r="N16" s="6"/>
      <c r="O16" s="6"/>
      <c r="P16" s="6"/>
      <c r="Q16" s="6"/>
      <c r="R16" s="6"/>
      <c r="S16" s="6"/>
      <c r="T16" s="6"/>
      <c r="U16" s="6"/>
      <c r="V16" s="6"/>
      <c r="W16" s="6"/>
      <c r="X16" s="6"/>
      <c r="Y16" s="6"/>
      <c r="Z16" s="6"/>
    </row>
    <row r="17" ht="33.0" customHeight="1">
      <c r="A17" s="58"/>
      <c r="B17" s="3"/>
      <c r="C17" s="3"/>
      <c r="D17" s="3"/>
      <c r="E17" s="3"/>
      <c r="F17" s="3"/>
      <c r="G17" s="3"/>
      <c r="H17" s="3"/>
      <c r="I17" s="4"/>
      <c r="J17" s="5"/>
      <c r="K17" s="6"/>
      <c r="L17" s="6"/>
      <c r="M17" s="6"/>
      <c r="N17" s="6"/>
      <c r="O17" s="6"/>
      <c r="P17" s="6"/>
      <c r="Q17" s="6"/>
      <c r="R17" s="6"/>
      <c r="S17" s="6"/>
      <c r="T17" s="6"/>
      <c r="U17" s="6"/>
      <c r="V17" s="6"/>
      <c r="W17" s="6"/>
      <c r="X17" s="6"/>
      <c r="Y17" s="6"/>
      <c r="Z17" s="6"/>
    </row>
    <row r="18" ht="33.0" customHeight="1">
      <c r="A18" s="60"/>
      <c r="B18" s="51" t="s">
        <v>37</v>
      </c>
      <c r="C18" s="3"/>
      <c r="D18" s="3"/>
      <c r="E18" s="3"/>
      <c r="F18" s="3"/>
      <c r="G18" s="3"/>
      <c r="H18" s="3"/>
      <c r="I18" s="4"/>
      <c r="J18" s="5"/>
      <c r="K18" s="6"/>
      <c r="L18" s="6"/>
      <c r="M18" s="6"/>
      <c r="N18" s="6"/>
      <c r="O18" s="6"/>
      <c r="P18" s="6"/>
      <c r="Q18" s="6"/>
      <c r="R18" s="6"/>
      <c r="S18" s="6"/>
      <c r="T18" s="6"/>
      <c r="U18" s="6"/>
      <c r="V18" s="6"/>
      <c r="W18" s="6"/>
      <c r="X18" s="6"/>
      <c r="Y18" s="6"/>
      <c r="Z18" s="6"/>
    </row>
    <row r="19" ht="33.0" customHeight="1">
      <c r="A19" s="23">
        <v>1.0</v>
      </c>
      <c r="B19" s="59" t="s">
        <v>4568</v>
      </c>
      <c r="C19" s="3"/>
      <c r="D19" s="3"/>
      <c r="E19" s="3"/>
      <c r="F19" s="3"/>
      <c r="G19" s="3"/>
      <c r="H19" s="3"/>
      <c r="I19" s="4"/>
      <c r="J19" s="5"/>
      <c r="K19" s="6"/>
      <c r="L19" s="6"/>
      <c r="M19" s="6"/>
      <c r="N19" s="6"/>
      <c r="O19" s="6"/>
      <c r="P19" s="6"/>
      <c r="Q19" s="6"/>
      <c r="R19" s="6"/>
      <c r="S19" s="6"/>
      <c r="T19" s="6"/>
      <c r="U19" s="6"/>
      <c r="V19" s="6"/>
      <c r="W19" s="6"/>
      <c r="X19" s="6"/>
      <c r="Y19" s="6"/>
      <c r="Z19" s="6"/>
    </row>
    <row r="20" ht="33.0" customHeight="1">
      <c r="A20" s="23">
        <v>2.0</v>
      </c>
      <c r="B20" s="59"/>
      <c r="C20" s="3"/>
      <c r="D20" s="3"/>
      <c r="E20" s="3"/>
      <c r="F20" s="3"/>
      <c r="G20" s="3"/>
      <c r="H20" s="3"/>
      <c r="I20" s="4"/>
      <c r="J20" s="5"/>
      <c r="K20" s="6"/>
      <c r="L20" s="6"/>
      <c r="M20" s="6"/>
      <c r="N20" s="6"/>
      <c r="O20" s="6"/>
      <c r="P20" s="6"/>
      <c r="Q20" s="6"/>
      <c r="R20" s="6"/>
      <c r="S20" s="6"/>
      <c r="T20" s="6"/>
      <c r="U20" s="6"/>
      <c r="V20" s="6"/>
      <c r="W20" s="6"/>
      <c r="X20" s="6"/>
      <c r="Y20" s="6"/>
      <c r="Z20" s="6"/>
    </row>
    <row r="21" ht="33.0" customHeight="1">
      <c r="A21" s="23">
        <v>3.0</v>
      </c>
      <c r="B21" s="59"/>
      <c r="C21" s="3"/>
      <c r="D21" s="3"/>
      <c r="E21" s="3"/>
      <c r="F21" s="3"/>
      <c r="G21" s="3"/>
      <c r="H21" s="3"/>
      <c r="I21" s="4"/>
      <c r="J21" s="5"/>
      <c r="K21" s="6"/>
      <c r="L21" s="6"/>
      <c r="M21" s="6"/>
      <c r="N21" s="6"/>
      <c r="O21" s="6"/>
      <c r="P21" s="6"/>
      <c r="Q21" s="6"/>
      <c r="R21" s="6"/>
      <c r="S21" s="6"/>
      <c r="T21" s="6"/>
      <c r="U21" s="6"/>
      <c r="V21" s="6"/>
      <c r="W21" s="6"/>
      <c r="X21" s="6"/>
      <c r="Y21" s="6"/>
      <c r="Z21" s="6"/>
    </row>
    <row r="22" ht="33.0" customHeight="1">
      <c r="A22" s="23">
        <v>4.0</v>
      </c>
      <c r="B22" s="59"/>
      <c r="C22" s="3"/>
      <c r="D22" s="3"/>
      <c r="E22" s="3"/>
      <c r="F22" s="3"/>
      <c r="G22" s="3"/>
      <c r="H22" s="3"/>
      <c r="I22" s="4"/>
      <c r="J22" s="5"/>
      <c r="K22" s="6"/>
      <c r="L22" s="6"/>
      <c r="M22" s="6"/>
      <c r="N22" s="6"/>
      <c r="O22" s="6"/>
      <c r="P22" s="6"/>
      <c r="Q22" s="6"/>
      <c r="R22" s="6"/>
      <c r="S22" s="6"/>
      <c r="T22" s="6"/>
      <c r="U22" s="6"/>
      <c r="V22" s="6"/>
      <c r="W22" s="6"/>
      <c r="X22" s="6"/>
      <c r="Y22" s="6"/>
      <c r="Z22" s="6"/>
    </row>
    <row r="23" ht="33.0" customHeight="1">
      <c r="A23" s="23">
        <v>5.0</v>
      </c>
      <c r="B23" s="59"/>
      <c r="C23" s="3"/>
      <c r="D23" s="3"/>
      <c r="E23" s="3"/>
      <c r="F23" s="3"/>
      <c r="G23" s="3"/>
      <c r="H23" s="3"/>
      <c r="I23" s="4"/>
      <c r="J23" s="5"/>
      <c r="K23" s="6"/>
      <c r="L23" s="6"/>
      <c r="M23" s="6"/>
      <c r="N23" s="6"/>
      <c r="O23" s="6"/>
      <c r="P23" s="6"/>
      <c r="Q23" s="6"/>
      <c r="R23" s="6"/>
      <c r="S23" s="6"/>
      <c r="T23" s="6"/>
      <c r="U23" s="6"/>
      <c r="V23" s="6"/>
      <c r="W23" s="6"/>
      <c r="X23" s="6"/>
      <c r="Y23" s="6"/>
      <c r="Z23" s="6"/>
    </row>
    <row r="24" ht="33.0" customHeight="1">
      <c r="A24" s="60"/>
      <c r="B24" s="51" t="s">
        <v>39</v>
      </c>
      <c r="C24" s="3"/>
      <c r="D24" s="3"/>
      <c r="E24" s="3"/>
      <c r="F24" s="3"/>
      <c r="G24" s="3"/>
      <c r="H24" s="3"/>
      <c r="I24" s="4"/>
      <c r="J24" s="5"/>
      <c r="K24" s="6"/>
      <c r="L24" s="6"/>
      <c r="M24" s="6"/>
      <c r="N24" s="6"/>
      <c r="O24" s="6"/>
      <c r="P24" s="6"/>
      <c r="Q24" s="6"/>
      <c r="R24" s="6"/>
      <c r="S24" s="6"/>
      <c r="T24" s="6"/>
      <c r="U24" s="6"/>
      <c r="V24" s="6"/>
      <c r="W24" s="6"/>
      <c r="X24" s="6"/>
      <c r="Y24" s="6"/>
      <c r="Z24" s="6"/>
    </row>
    <row r="25" ht="33.0" customHeight="1">
      <c r="A25" s="23">
        <v>1.0</v>
      </c>
      <c r="B25" s="59"/>
      <c r="C25" s="3"/>
      <c r="D25" s="3"/>
      <c r="E25" s="3"/>
      <c r="F25" s="3"/>
      <c r="G25" s="3"/>
      <c r="H25" s="3"/>
      <c r="I25" s="4"/>
      <c r="J25" s="5"/>
      <c r="K25" s="6"/>
      <c r="L25" s="6"/>
      <c r="M25" s="6"/>
      <c r="N25" s="6"/>
      <c r="O25" s="6"/>
      <c r="P25" s="6"/>
      <c r="Q25" s="6"/>
      <c r="R25" s="6"/>
      <c r="S25" s="6"/>
      <c r="T25" s="6"/>
      <c r="U25" s="6"/>
      <c r="V25" s="6"/>
      <c r="W25" s="6"/>
      <c r="X25" s="6"/>
      <c r="Y25" s="6"/>
      <c r="Z25" s="6"/>
    </row>
    <row r="26" ht="33.0" customHeight="1">
      <c r="A26" s="23">
        <v>2.0</v>
      </c>
      <c r="B26" s="59"/>
      <c r="C26" s="3"/>
      <c r="D26" s="3"/>
      <c r="E26" s="3"/>
      <c r="F26" s="3"/>
      <c r="G26" s="3"/>
      <c r="H26" s="3"/>
      <c r="I26" s="4"/>
      <c r="J26" s="5"/>
      <c r="K26" s="6"/>
      <c r="L26" s="6"/>
      <c r="M26" s="6"/>
      <c r="N26" s="6"/>
      <c r="O26" s="6"/>
      <c r="P26" s="6"/>
      <c r="Q26" s="6"/>
      <c r="R26" s="6"/>
      <c r="S26" s="6"/>
      <c r="T26" s="6"/>
      <c r="U26" s="6"/>
      <c r="V26" s="6"/>
      <c r="W26" s="6"/>
      <c r="X26" s="6"/>
      <c r="Y26" s="6"/>
      <c r="Z26" s="6"/>
    </row>
    <row r="27" ht="33.0" customHeight="1">
      <c r="A27" s="23">
        <v>3.0</v>
      </c>
      <c r="B27" s="59"/>
      <c r="C27" s="3"/>
      <c r="D27" s="3"/>
      <c r="E27" s="3"/>
      <c r="F27" s="3"/>
      <c r="G27" s="3"/>
      <c r="H27" s="3"/>
      <c r="I27" s="4"/>
      <c r="J27" s="5"/>
      <c r="K27" s="6"/>
      <c r="L27" s="6"/>
      <c r="M27" s="6"/>
      <c r="N27" s="6"/>
      <c r="O27" s="6"/>
      <c r="P27" s="6"/>
      <c r="Q27" s="6"/>
      <c r="R27" s="6"/>
      <c r="S27" s="6"/>
      <c r="T27" s="6"/>
      <c r="U27" s="6"/>
      <c r="V27" s="6"/>
      <c r="W27" s="6"/>
      <c r="X27" s="6"/>
      <c r="Y27" s="6"/>
      <c r="Z27" s="6"/>
    </row>
    <row r="28" ht="33.0" customHeight="1">
      <c r="A28" s="23">
        <v>4.0</v>
      </c>
      <c r="B28" s="59"/>
      <c r="C28" s="3"/>
      <c r="D28" s="3"/>
      <c r="E28" s="3"/>
      <c r="F28" s="3"/>
      <c r="G28" s="3"/>
      <c r="H28" s="3"/>
      <c r="I28" s="4"/>
      <c r="J28" s="5"/>
      <c r="K28" s="6"/>
      <c r="L28" s="6"/>
      <c r="M28" s="6"/>
      <c r="N28" s="6"/>
      <c r="O28" s="6"/>
      <c r="P28" s="6"/>
      <c r="Q28" s="6"/>
      <c r="R28" s="6"/>
      <c r="S28" s="6"/>
      <c r="T28" s="6"/>
      <c r="U28" s="6"/>
      <c r="V28" s="6"/>
      <c r="W28" s="6"/>
      <c r="X28" s="6"/>
      <c r="Y28" s="6"/>
      <c r="Z28" s="6"/>
    </row>
    <row r="29" ht="33.0" customHeight="1">
      <c r="A29" s="23">
        <v>5.0</v>
      </c>
      <c r="B29" s="59"/>
      <c r="C29" s="3"/>
      <c r="D29" s="3"/>
      <c r="E29" s="3"/>
      <c r="F29" s="3"/>
      <c r="G29" s="3"/>
      <c r="H29" s="3"/>
      <c r="I29" s="4"/>
      <c r="J29" s="5"/>
      <c r="K29" s="6"/>
      <c r="L29" s="6"/>
      <c r="M29" s="6"/>
      <c r="N29" s="6"/>
      <c r="O29" s="6"/>
      <c r="P29" s="6"/>
      <c r="Q29" s="6"/>
      <c r="R29" s="6"/>
      <c r="S29" s="6"/>
      <c r="T29" s="6"/>
      <c r="U29" s="6"/>
      <c r="V29" s="6"/>
      <c r="W29" s="6"/>
      <c r="X29" s="6"/>
      <c r="Y29" s="6"/>
      <c r="Z29" s="6"/>
    </row>
    <row r="30" ht="33.0" customHeight="1">
      <c r="A30" s="60"/>
      <c r="B30" s="51" t="s">
        <v>40</v>
      </c>
      <c r="C30" s="3"/>
      <c r="D30" s="3"/>
      <c r="E30" s="3"/>
      <c r="F30" s="3"/>
      <c r="G30" s="3"/>
      <c r="H30" s="3"/>
      <c r="I30" s="4"/>
      <c r="J30" s="5"/>
      <c r="K30" s="6"/>
      <c r="L30" s="6"/>
      <c r="M30" s="6"/>
      <c r="N30" s="6"/>
      <c r="O30" s="6"/>
      <c r="P30" s="6"/>
      <c r="Q30" s="6"/>
      <c r="R30" s="6"/>
      <c r="S30" s="6"/>
      <c r="T30" s="6"/>
      <c r="U30" s="6"/>
      <c r="V30" s="6"/>
      <c r="W30" s="6"/>
      <c r="X30" s="6"/>
      <c r="Y30" s="6"/>
      <c r="Z30" s="6"/>
    </row>
    <row r="31" ht="33.0" customHeight="1">
      <c r="A31" s="23">
        <v>1.0</v>
      </c>
      <c r="B31" s="59"/>
      <c r="C31" s="3"/>
      <c r="D31" s="3"/>
      <c r="E31" s="3"/>
      <c r="F31" s="3"/>
      <c r="G31" s="3"/>
      <c r="H31" s="3"/>
      <c r="I31" s="4"/>
      <c r="J31" s="5"/>
      <c r="K31" s="6"/>
      <c r="L31" s="6"/>
      <c r="M31" s="6"/>
      <c r="N31" s="6"/>
      <c r="O31" s="6"/>
      <c r="P31" s="6"/>
      <c r="Q31" s="6"/>
      <c r="R31" s="6"/>
      <c r="S31" s="6"/>
      <c r="T31" s="6"/>
      <c r="U31" s="6"/>
      <c r="V31" s="6"/>
      <c r="W31" s="6"/>
      <c r="X31" s="6"/>
      <c r="Y31" s="6"/>
      <c r="Z31" s="6"/>
    </row>
    <row r="32" ht="33.0" customHeight="1">
      <c r="A32" s="23">
        <v>2.0</v>
      </c>
      <c r="B32" s="59"/>
      <c r="C32" s="3"/>
      <c r="D32" s="3"/>
      <c r="E32" s="3"/>
      <c r="F32" s="3"/>
      <c r="G32" s="3"/>
      <c r="H32" s="3"/>
      <c r="I32" s="4"/>
      <c r="J32" s="5"/>
      <c r="K32" s="6"/>
      <c r="L32" s="6"/>
      <c r="M32" s="6"/>
      <c r="N32" s="6"/>
      <c r="O32" s="6"/>
      <c r="P32" s="6"/>
      <c r="Q32" s="6"/>
      <c r="R32" s="6"/>
      <c r="S32" s="6"/>
      <c r="T32" s="6"/>
      <c r="U32" s="6"/>
      <c r="V32" s="6"/>
      <c r="W32" s="6"/>
      <c r="X32" s="6"/>
      <c r="Y32" s="6"/>
      <c r="Z32" s="6"/>
    </row>
    <row r="33" ht="33.0" customHeight="1">
      <c r="A33" s="23">
        <v>3.0</v>
      </c>
      <c r="B33" s="59"/>
      <c r="C33" s="3"/>
      <c r="D33" s="3"/>
      <c r="E33" s="3"/>
      <c r="F33" s="3"/>
      <c r="G33" s="3"/>
      <c r="H33" s="3"/>
      <c r="I33" s="4"/>
      <c r="J33" s="5"/>
      <c r="K33" s="6"/>
      <c r="L33" s="6"/>
      <c r="M33" s="6"/>
      <c r="N33" s="6"/>
      <c r="O33" s="6"/>
      <c r="P33" s="6"/>
      <c r="Q33" s="6"/>
      <c r="R33" s="6"/>
      <c r="S33" s="6"/>
      <c r="T33" s="6"/>
      <c r="U33" s="6"/>
      <c r="V33" s="6"/>
      <c r="W33" s="6"/>
      <c r="X33" s="6"/>
      <c r="Y33" s="6"/>
      <c r="Z33" s="6"/>
    </row>
    <row r="34" ht="33.0" customHeight="1">
      <c r="A34" s="23">
        <v>4.0</v>
      </c>
      <c r="B34" s="59"/>
      <c r="C34" s="3"/>
      <c r="D34" s="3"/>
      <c r="E34" s="3"/>
      <c r="F34" s="3"/>
      <c r="G34" s="3"/>
      <c r="H34" s="3"/>
      <c r="I34" s="4"/>
      <c r="J34" s="5"/>
      <c r="K34" s="6"/>
      <c r="L34" s="6"/>
      <c r="M34" s="6"/>
      <c r="N34" s="6"/>
      <c r="O34" s="6"/>
      <c r="P34" s="6"/>
      <c r="Q34" s="6"/>
      <c r="R34" s="6"/>
      <c r="S34" s="6"/>
      <c r="T34" s="6"/>
      <c r="U34" s="6"/>
      <c r="V34" s="6"/>
      <c r="W34" s="6"/>
      <c r="X34" s="6"/>
      <c r="Y34" s="6"/>
      <c r="Z34" s="6"/>
    </row>
    <row r="35" ht="33.0" customHeight="1">
      <c r="A35" s="23">
        <v>5.0</v>
      </c>
      <c r="B35" s="59"/>
      <c r="C35" s="3"/>
      <c r="D35" s="3"/>
      <c r="E35" s="3"/>
      <c r="F35" s="3"/>
      <c r="G35" s="3"/>
      <c r="H35" s="3"/>
      <c r="I35" s="4"/>
      <c r="J35" s="5"/>
      <c r="K35" s="6"/>
      <c r="L35" s="6"/>
      <c r="M35" s="6"/>
      <c r="N35" s="6"/>
      <c r="O35" s="6"/>
      <c r="P35" s="6"/>
      <c r="Q35" s="6"/>
      <c r="R35" s="6"/>
      <c r="S35" s="6"/>
      <c r="T35" s="6"/>
      <c r="U35" s="6"/>
      <c r="V35" s="6"/>
      <c r="W35" s="6"/>
      <c r="X35" s="6"/>
      <c r="Y35" s="6"/>
      <c r="Z35" s="6"/>
    </row>
    <row r="36" ht="33.0" customHeight="1">
      <c r="A36" s="60"/>
      <c r="B36" s="19" t="s">
        <v>41</v>
      </c>
      <c r="C36" s="3"/>
      <c r="D36" s="3"/>
      <c r="E36" s="3"/>
      <c r="F36" s="3"/>
      <c r="G36" s="3"/>
      <c r="H36" s="3"/>
      <c r="I36" s="4"/>
      <c r="J36" s="5"/>
      <c r="K36" s="6"/>
      <c r="L36" s="6"/>
      <c r="M36" s="6"/>
      <c r="N36" s="6"/>
      <c r="O36" s="6"/>
      <c r="P36" s="6"/>
      <c r="Q36" s="6"/>
      <c r="R36" s="6"/>
      <c r="S36" s="6"/>
      <c r="T36" s="6"/>
      <c r="U36" s="6"/>
      <c r="V36" s="6"/>
      <c r="W36" s="6"/>
      <c r="X36" s="6"/>
      <c r="Y36" s="6"/>
      <c r="Z36" s="6"/>
    </row>
    <row r="37" ht="33.0" customHeight="1">
      <c r="A37" s="60"/>
      <c r="B37" s="19" t="s">
        <v>42</v>
      </c>
      <c r="C37" s="3"/>
      <c r="D37" s="3"/>
      <c r="E37" s="3"/>
      <c r="F37" s="3"/>
      <c r="G37" s="3"/>
      <c r="H37" s="3"/>
      <c r="I37" s="4"/>
      <c r="J37" s="5"/>
      <c r="K37" s="6"/>
      <c r="L37" s="6"/>
      <c r="M37" s="6"/>
      <c r="N37" s="6"/>
      <c r="O37" s="6"/>
      <c r="P37" s="6"/>
      <c r="Q37" s="6"/>
      <c r="R37" s="6"/>
      <c r="S37" s="6"/>
      <c r="T37" s="6"/>
      <c r="U37" s="6"/>
      <c r="V37" s="6"/>
      <c r="W37" s="6"/>
      <c r="X37" s="6"/>
      <c r="Y37" s="6"/>
      <c r="Z37" s="6"/>
    </row>
    <row r="38" ht="33.0" customHeight="1">
      <c r="A38" s="69"/>
      <c r="B38" s="43"/>
      <c r="C38" s="43"/>
      <c r="D38" s="43"/>
      <c r="E38" s="43"/>
      <c r="F38" s="43"/>
      <c r="G38" s="43"/>
      <c r="H38" s="43"/>
      <c r="I38" s="45"/>
      <c r="J38" s="5"/>
      <c r="K38" s="6"/>
      <c r="L38" s="6"/>
      <c r="M38" s="6"/>
      <c r="N38" s="6"/>
      <c r="O38" s="6"/>
      <c r="P38" s="6"/>
      <c r="Q38" s="6"/>
      <c r="R38" s="6"/>
      <c r="S38" s="6"/>
      <c r="T38" s="6"/>
      <c r="U38" s="6"/>
      <c r="V38" s="6"/>
      <c r="W38" s="6"/>
      <c r="X38" s="6"/>
      <c r="Y38" s="6"/>
      <c r="Z38" s="6"/>
    </row>
    <row r="39" ht="33.0" customHeight="1">
      <c r="A39" s="48"/>
      <c r="I39" s="50"/>
      <c r="J39" s="5"/>
      <c r="K39" s="6"/>
      <c r="L39" s="6"/>
      <c r="M39" s="6"/>
      <c r="N39" s="6"/>
      <c r="O39" s="6"/>
      <c r="P39" s="6"/>
      <c r="Q39" s="6"/>
      <c r="R39" s="6"/>
      <c r="S39" s="6"/>
      <c r="T39" s="6"/>
      <c r="U39" s="6"/>
      <c r="V39" s="6"/>
      <c r="W39" s="6"/>
      <c r="X39" s="6"/>
      <c r="Y39" s="6"/>
      <c r="Z39" s="6"/>
    </row>
    <row r="40" ht="33.0" customHeight="1">
      <c r="A40" s="53"/>
      <c r="B40" s="54"/>
      <c r="C40" s="54"/>
      <c r="D40" s="54"/>
      <c r="E40" s="54"/>
      <c r="F40" s="54"/>
      <c r="G40" s="54"/>
      <c r="H40" s="54"/>
      <c r="I40" s="55"/>
      <c r="J40" s="5"/>
      <c r="K40" s="6"/>
      <c r="L40" s="6"/>
      <c r="M40" s="6"/>
      <c r="N40" s="6"/>
      <c r="O40" s="6"/>
      <c r="P40" s="6"/>
      <c r="Q40" s="6"/>
      <c r="R40" s="6"/>
      <c r="S40" s="6"/>
      <c r="T40" s="6"/>
      <c r="U40" s="6"/>
      <c r="V40" s="6"/>
      <c r="W40" s="6"/>
      <c r="X40" s="6"/>
      <c r="Y40" s="6"/>
      <c r="Z40" s="6"/>
    </row>
    <row r="41" ht="26.25" customHeight="1">
      <c r="A41" s="398" t="s">
        <v>4571</v>
      </c>
      <c r="B41" s="3"/>
      <c r="C41" s="3"/>
      <c r="D41" s="3"/>
      <c r="E41" s="3"/>
      <c r="F41" s="3"/>
      <c r="G41" s="4"/>
      <c r="H41" s="78"/>
      <c r="I41" s="78"/>
      <c r="J41" s="5"/>
      <c r="K41" s="6"/>
      <c r="L41" s="6"/>
      <c r="M41" s="6"/>
      <c r="N41" s="6"/>
      <c r="O41" s="6"/>
      <c r="P41" s="6"/>
      <c r="Q41" s="6"/>
      <c r="R41" s="6"/>
      <c r="S41" s="6"/>
      <c r="T41" s="6"/>
      <c r="U41" s="6"/>
      <c r="V41" s="6"/>
      <c r="W41" s="6"/>
      <c r="X41" s="6"/>
      <c r="Y41" s="6"/>
      <c r="Z41" s="6"/>
    </row>
    <row r="42" ht="75.0" customHeight="1">
      <c r="A42" s="293" t="s">
        <v>49</v>
      </c>
      <c r="B42" s="293" t="s">
        <v>2832</v>
      </c>
      <c r="C42" s="294" t="s">
        <v>46</v>
      </c>
      <c r="D42" s="294" t="s">
        <v>4572</v>
      </c>
      <c r="E42" s="295" t="s">
        <v>48</v>
      </c>
      <c r="F42" s="294" t="s">
        <v>50</v>
      </c>
      <c r="G42" s="294" t="s">
        <v>51</v>
      </c>
      <c r="H42" s="78"/>
      <c r="I42" s="78"/>
      <c r="J42" s="5"/>
      <c r="K42" s="6"/>
      <c r="L42" s="6"/>
      <c r="M42" s="6"/>
      <c r="N42" s="6"/>
      <c r="O42" s="6"/>
      <c r="P42" s="6"/>
      <c r="Q42" s="6"/>
      <c r="R42" s="6"/>
      <c r="S42" s="6"/>
      <c r="T42" s="6"/>
      <c r="U42" s="6"/>
      <c r="V42" s="6"/>
      <c r="W42" s="6"/>
      <c r="X42" s="6"/>
      <c r="Y42" s="6"/>
      <c r="Z42" s="6"/>
    </row>
    <row r="43" ht="18.75" customHeight="1">
      <c r="A43" s="223"/>
      <c r="B43" s="149" t="s">
        <v>55</v>
      </c>
      <c r="C43" s="3"/>
      <c r="D43" s="3"/>
      <c r="E43" s="3"/>
      <c r="F43" s="3"/>
      <c r="G43" s="4"/>
      <c r="H43" s="78">
        <f t="shared" ref="H43:I43" si="1">H44+H69+H74</f>
        <v>10</v>
      </c>
      <c r="I43" s="78">
        <f t="shared" si="1"/>
        <v>20</v>
      </c>
      <c r="J43" s="5"/>
      <c r="K43" s="6"/>
      <c r="L43" s="6"/>
      <c r="M43" s="6"/>
      <c r="N43" s="6"/>
      <c r="O43" s="6"/>
      <c r="P43" s="6"/>
      <c r="Q43" s="6"/>
      <c r="R43" s="6"/>
      <c r="S43" s="6"/>
      <c r="T43" s="6"/>
      <c r="U43" s="6"/>
      <c r="V43" s="6"/>
      <c r="W43" s="6"/>
      <c r="X43" s="6"/>
      <c r="Y43" s="6"/>
      <c r="Z43" s="6"/>
    </row>
    <row r="44" ht="39.75" customHeight="1">
      <c r="A44" s="96" t="s">
        <v>58</v>
      </c>
      <c r="B44" s="128" t="s">
        <v>59</v>
      </c>
      <c r="C44" s="3"/>
      <c r="D44" s="3"/>
      <c r="E44" s="3"/>
      <c r="F44" s="3"/>
      <c r="G44" s="4"/>
      <c r="H44" s="78">
        <f>SUM(D45:D61)</f>
        <v>5</v>
      </c>
      <c r="I44" s="78">
        <f>COUNT(D45:D61)*2</f>
        <v>10</v>
      </c>
      <c r="J44" s="5"/>
      <c r="K44" s="6"/>
      <c r="L44" s="6"/>
      <c r="M44" s="6"/>
      <c r="N44" s="6"/>
      <c r="O44" s="6"/>
      <c r="P44" s="6"/>
      <c r="Q44" s="6"/>
      <c r="R44" s="6"/>
      <c r="S44" s="6"/>
      <c r="T44" s="6"/>
      <c r="U44" s="6"/>
      <c r="V44" s="6"/>
      <c r="W44" s="6"/>
      <c r="X44" s="6"/>
      <c r="Y44" s="6"/>
      <c r="Z44" s="6"/>
    </row>
    <row r="45" ht="60.0" customHeight="1">
      <c r="A45" s="104" t="s">
        <v>61</v>
      </c>
      <c r="B45" s="106" t="s">
        <v>62</v>
      </c>
      <c r="C45" s="438" t="s">
        <v>4573</v>
      </c>
      <c r="D45" s="210">
        <v>2.0</v>
      </c>
      <c r="E45" s="121" t="s">
        <v>114</v>
      </c>
      <c r="F45" s="134" t="s">
        <v>4574</v>
      </c>
      <c r="G45" s="108"/>
      <c r="H45" s="78"/>
      <c r="I45" s="78"/>
      <c r="J45" s="5"/>
      <c r="K45" s="6"/>
      <c r="L45" s="6"/>
      <c r="M45" s="6"/>
      <c r="N45" s="6"/>
      <c r="O45" s="6"/>
      <c r="P45" s="6"/>
      <c r="Q45" s="6"/>
      <c r="R45" s="6"/>
      <c r="S45" s="6"/>
      <c r="T45" s="6"/>
      <c r="U45" s="6"/>
      <c r="V45" s="6"/>
      <c r="W45" s="6"/>
      <c r="X45" s="6"/>
      <c r="Y45" s="6"/>
      <c r="Z45" s="6"/>
    </row>
    <row r="46" ht="31.5" customHeight="1">
      <c r="A46" s="104" t="s">
        <v>69</v>
      </c>
      <c r="B46" s="106" t="s">
        <v>70</v>
      </c>
      <c r="C46" s="134" t="s">
        <v>4575</v>
      </c>
      <c r="D46" s="210">
        <v>0.0</v>
      </c>
      <c r="E46" s="121" t="s">
        <v>114</v>
      </c>
      <c r="F46" s="134" t="s">
        <v>4576</v>
      </c>
      <c r="G46" s="108"/>
      <c r="H46" s="78"/>
      <c r="I46" s="78"/>
      <c r="J46" s="5"/>
      <c r="K46" s="6"/>
      <c r="L46" s="6"/>
      <c r="M46" s="6"/>
      <c r="N46" s="6"/>
      <c r="O46" s="6"/>
      <c r="P46" s="6"/>
      <c r="Q46" s="6"/>
      <c r="R46" s="6"/>
      <c r="S46" s="6"/>
      <c r="T46" s="6"/>
      <c r="U46" s="6"/>
      <c r="V46" s="6"/>
      <c r="W46" s="6"/>
      <c r="X46" s="6"/>
      <c r="Y46" s="6"/>
      <c r="Z46" s="6"/>
    </row>
    <row r="47" ht="45.0" customHeight="1">
      <c r="A47" s="104" t="s">
        <v>73</v>
      </c>
      <c r="B47" s="106" t="s">
        <v>75</v>
      </c>
      <c r="C47" s="134" t="s">
        <v>4577</v>
      </c>
      <c r="D47" s="210">
        <v>0.0</v>
      </c>
      <c r="E47" s="121" t="s">
        <v>114</v>
      </c>
      <c r="F47" s="134" t="s">
        <v>4578</v>
      </c>
      <c r="G47" s="108"/>
      <c r="H47" s="78"/>
      <c r="I47" s="78"/>
      <c r="J47" s="5"/>
      <c r="K47" s="6"/>
      <c r="L47" s="6"/>
      <c r="M47" s="6"/>
      <c r="N47" s="6"/>
      <c r="O47" s="6"/>
      <c r="P47" s="6"/>
      <c r="Q47" s="6"/>
      <c r="R47" s="6"/>
      <c r="S47" s="6"/>
      <c r="T47" s="6"/>
      <c r="U47" s="6"/>
      <c r="V47" s="6"/>
      <c r="W47" s="6"/>
      <c r="X47" s="6"/>
      <c r="Y47" s="6"/>
      <c r="Z47" s="6"/>
    </row>
    <row r="48" ht="31.5" hidden="1" customHeight="1">
      <c r="A48" s="120" t="s">
        <v>78</v>
      </c>
      <c r="B48" s="106" t="s">
        <v>79</v>
      </c>
      <c r="C48" s="108"/>
      <c r="D48" s="108"/>
      <c r="E48" s="113"/>
      <c r="F48" s="108"/>
      <c r="G48" s="108"/>
      <c r="H48" s="78"/>
      <c r="I48" s="78"/>
      <c r="J48" s="5"/>
      <c r="K48" s="6"/>
      <c r="L48" s="6"/>
      <c r="M48" s="6"/>
      <c r="N48" s="6"/>
      <c r="O48" s="6"/>
      <c r="P48" s="6"/>
      <c r="Q48" s="6"/>
      <c r="R48" s="6"/>
      <c r="S48" s="6"/>
      <c r="T48" s="6"/>
      <c r="U48" s="6"/>
      <c r="V48" s="6"/>
      <c r="W48" s="6"/>
      <c r="X48" s="6"/>
      <c r="Y48" s="6"/>
      <c r="Z48" s="6"/>
    </row>
    <row r="49" ht="31.5" hidden="1" customHeight="1">
      <c r="A49" s="120" t="s">
        <v>82</v>
      </c>
      <c r="B49" s="106" t="s">
        <v>83</v>
      </c>
      <c r="C49" s="108"/>
      <c r="D49" s="108"/>
      <c r="E49" s="113"/>
      <c r="F49" s="108"/>
      <c r="G49" s="108"/>
      <c r="H49" s="78"/>
      <c r="I49" s="78"/>
      <c r="J49" s="5"/>
      <c r="K49" s="6"/>
      <c r="L49" s="6"/>
      <c r="M49" s="6"/>
      <c r="N49" s="6"/>
      <c r="O49" s="6"/>
      <c r="P49" s="6"/>
      <c r="Q49" s="6"/>
      <c r="R49" s="6"/>
      <c r="S49" s="6"/>
      <c r="T49" s="6"/>
      <c r="U49" s="6"/>
      <c r="V49" s="6"/>
      <c r="W49" s="6"/>
      <c r="X49" s="6"/>
      <c r="Y49" s="6"/>
      <c r="Z49" s="6"/>
    </row>
    <row r="50" ht="15.75" hidden="1" customHeight="1">
      <c r="A50" s="120" t="s">
        <v>89</v>
      </c>
      <c r="B50" s="106" t="s">
        <v>91</v>
      </c>
      <c r="C50" s="108"/>
      <c r="D50" s="108"/>
      <c r="E50" s="113"/>
      <c r="F50" s="108"/>
      <c r="G50" s="108"/>
      <c r="H50" s="78"/>
      <c r="I50" s="78"/>
      <c r="J50" s="5"/>
      <c r="K50" s="6"/>
      <c r="L50" s="6"/>
      <c r="M50" s="6"/>
      <c r="N50" s="6"/>
      <c r="O50" s="6"/>
      <c r="P50" s="6"/>
      <c r="Q50" s="6"/>
      <c r="R50" s="6"/>
      <c r="S50" s="6"/>
      <c r="T50" s="6"/>
      <c r="U50" s="6"/>
      <c r="V50" s="6"/>
      <c r="W50" s="6"/>
      <c r="X50" s="6"/>
      <c r="Y50" s="6"/>
      <c r="Z50" s="6"/>
    </row>
    <row r="51" ht="31.5" hidden="1" customHeight="1">
      <c r="A51" s="120" t="s">
        <v>126</v>
      </c>
      <c r="B51" s="106" t="s">
        <v>110</v>
      </c>
      <c r="C51" s="108"/>
      <c r="D51" s="108"/>
      <c r="E51" s="113"/>
      <c r="F51" s="108"/>
      <c r="G51" s="108"/>
      <c r="H51" s="78"/>
      <c r="I51" s="78"/>
      <c r="J51" s="5"/>
      <c r="K51" s="6"/>
      <c r="L51" s="6"/>
      <c r="M51" s="6"/>
      <c r="N51" s="6"/>
      <c r="O51" s="6"/>
      <c r="P51" s="6"/>
      <c r="Q51" s="6"/>
      <c r="R51" s="6"/>
      <c r="S51" s="6"/>
      <c r="T51" s="6"/>
      <c r="U51" s="6"/>
      <c r="V51" s="6"/>
      <c r="W51" s="6"/>
      <c r="X51" s="6"/>
      <c r="Y51" s="6"/>
      <c r="Z51" s="6"/>
    </row>
    <row r="52" ht="31.5" hidden="1" customHeight="1">
      <c r="A52" s="120" t="s">
        <v>116</v>
      </c>
      <c r="B52" s="106" t="s">
        <v>117</v>
      </c>
      <c r="C52" s="108"/>
      <c r="D52" s="108"/>
      <c r="E52" s="113"/>
      <c r="F52" s="108"/>
      <c r="G52" s="108"/>
      <c r="H52" s="78"/>
      <c r="I52" s="78"/>
      <c r="J52" s="5"/>
      <c r="K52" s="6"/>
      <c r="L52" s="6"/>
      <c r="M52" s="6"/>
      <c r="N52" s="6"/>
      <c r="O52" s="6"/>
      <c r="P52" s="6"/>
      <c r="Q52" s="6"/>
      <c r="R52" s="6"/>
      <c r="S52" s="6"/>
      <c r="T52" s="6"/>
      <c r="U52" s="6"/>
      <c r="V52" s="6"/>
      <c r="W52" s="6"/>
      <c r="X52" s="6"/>
      <c r="Y52" s="6"/>
      <c r="Z52" s="6"/>
    </row>
    <row r="53" ht="31.5" hidden="1" customHeight="1">
      <c r="A53" s="120" t="s">
        <v>135</v>
      </c>
      <c r="B53" s="106" t="s">
        <v>119</v>
      </c>
      <c r="C53" s="108"/>
      <c r="D53" s="108"/>
      <c r="E53" s="113"/>
      <c r="F53" s="108" t="s">
        <v>2882</v>
      </c>
      <c r="G53" s="108"/>
      <c r="H53" s="78"/>
      <c r="I53" s="78"/>
      <c r="J53" s="5"/>
      <c r="K53" s="6"/>
      <c r="L53" s="6"/>
      <c r="M53" s="6"/>
      <c r="N53" s="6"/>
      <c r="O53" s="6"/>
      <c r="P53" s="6"/>
      <c r="Q53" s="6"/>
      <c r="R53" s="6"/>
      <c r="S53" s="6"/>
      <c r="T53" s="6"/>
      <c r="U53" s="6"/>
      <c r="V53" s="6"/>
      <c r="W53" s="6"/>
      <c r="X53" s="6"/>
      <c r="Y53" s="6"/>
      <c r="Z53" s="6"/>
    </row>
    <row r="54" ht="31.5" hidden="1" customHeight="1">
      <c r="A54" s="120" t="s">
        <v>124</v>
      </c>
      <c r="B54" s="106" t="s">
        <v>125</v>
      </c>
      <c r="C54" s="108"/>
      <c r="D54" s="108"/>
      <c r="E54" s="113"/>
      <c r="F54" s="108"/>
      <c r="G54" s="108"/>
      <c r="H54" s="78"/>
      <c r="I54" s="78"/>
      <c r="J54" s="5"/>
      <c r="K54" s="6"/>
      <c r="L54" s="6"/>
      <c r="M54" s="6"/>
      <c r="N54" s="6"/>
      <c r="O54" s="6"/>
      <c r="P54" s="6"/>
      <c r="Q54" s="6"/>
      <c r="R54" s="6"/>
      <c r="S54" s="6"/>
      <c r="T54" s="6"/>
      <c r="U54" s="6"/>
      <c r="V54" s="6"/>
      <c r="W54" s="6"/>
      <c r="X54" s="6"/>
      <c r="Y54" s="6"/>
      <c r="Z54" s="6"/>
    </row>
    <row r="55" ht="31.5" hidden="1" customHeight="1">
      <c r="A55" s="120" t="s">
        <v>128</v>
      </c>
      <c r="B55" s="106" t="s">
        <v>129</v>
      </c>
      <c r="C55" s="108"/>
      <c r="D55" s="108"/>
      <c r="E55" s="113"/>
      <c r="F55" s="108"/>
      <c r="G55" s="108"/>
      <c r="H55" s="78"/>
      <c r="I55" s="78"/>
      <c r="J55" s="5"/>
      <c r="K55" s="6"/>
      <c r="L55" s="6"/>
      <c r="M55" s="6"/>
      <c r="N55" s="6"/>
      <c r="O55" s="6"/>
      <c r="P55" s="6"/>
      <c r="Q55" s="6"/>
      <c r="R55" s="6"/>
      <c r="S55" s="6"/>
      <c r="T55" s="6"/>
      <c r="U55" s="6"/>
      <c r="V55" s="6"/>
      <c r="W55" s="6"/>
      <c r="X55" s="6"/>
      <c r="Y55" s="6"/>
      <c r="Z55" s="6"/>
    </row>
    <row r="56" ht="31.5" hidden="1" customHeight="1">
      <c r="A56" s="120" t="s">
        <v>132</v>
      </c>
      <c r="B56" s="106" t="s">
        <v>133</v>
      </c>
      <c r="C56" s="108"/>
      <c r="D56" s="108"/>
      <c r="E56" s="113"/>
      <c r="F56" s="108"/>
      <c r="G56" s="108"/>
      <c r="H56" s="78"/>
      <c r="I56" s="78"/>
      <c r="J56" s="5"/>
      <c r="K56" s="6"/>
      <c r="L56" s="6"/>
      <c r="M56" s="6"/>
      <c r="N56" s="6"/>
      <c r="O56" s="6"/>
      <c r="P56" s="6"/>
      <c r="Q56" s="6"/>
      <c r="R56" s="6"/>
      <c r="S56" s="6"/>
      <c r="T56" s="6"/>
      <c r="U56" s="6"/>
      <c r="V56" s="6"/>
      <c r="W56" s="6"/>
      <c r="X56" s="6"/>
      <c r="Y56" s="6"/>
      <c r="Z56" s="6"/>
    </row>
    <row r="57" ht="31.5" hidden="1" customHeight="1">
      <c r="A57" s="120" t="s">
        <v>148</v>
      </c>
      <c r="B57" s="106" t="s">
        <v>138</v>
      </c>
      <c r="C57" s="108"/>
      <c r="D57" s="108"/>
      <c r="E57" s="113"/>
      <c r="F57" s="108"/>
      <c r="G57" s="108"/>
      <c r="H57" s="78"/>
      <c r="I57" s="78"/>
      <c r="J57" s="5"/>
      <c r="K57" s="6"/>
      <c r="L57" s="6"/>
      <c r="M57" s="6"/>
      <c r="N57" s="6"/>
      <c r="O57" s="6"/>
      <c r="P57" s="6"/>
      <c r="Q57" s="6"/>
      <c r="R57" s="6"/>
      <c r="S57" s="6"/>
      <c r="T57" s="6"/>
      <c r="U57" s="6"/>
      <c r="V57" s="6"/>
      <c r="W57" s="6"/>
      <c r="X57" s="6"/>
      <c r="Y57" s="6"/>
      <c r="Z57" s="6"/>
    </row>
    <row r="58" ht="31.5" customHeight="1">
      <c r="A58" s="104" t="s">
        <v>153</v>
      </c>
      <c r="B58" s="106" t="s">
        <v>150</v>
      </c>
      <c r="C58" s="110" t="s">
        <v>4582</v>
      </c>
      <c r="D58" s="210">
        <v>2.0</v>
      </c>
      <c r="E58" s="113" t="s">
        <v>158</v>
      </c>
      <c r="F58" s="108"/>
      <c r="G58" s="108" t="s">
        <v>4583</v>
      </c>
      <c r="H58" s="78"/>
      <c r="I58" s="78"/>
      <c r="J58" s="5"/>
      <c r="K58" s="6"/>
      <c r="L58" s="6"/>
      <c r="M58" s="6"/>
      <c r="N58" s="6"/>
      <c r="O58" s="6"/>
      <c r="P58" s="6"/>
      <c r="Q58" s="6"/>
      <c r="R58" s="6"/>
      <c r="S58" s="6"/>
      <c r="T58" s="6"/>
      <c r="U58" s="6"/>
      <c r="V58" s="6"/>
      <c r="W58" s="6"/>
      <c r="X58" s="6"/>
      <c r="Y58" s="6"/>
      <c r="Z58" s="6"/>
    </row>
    <row r="59" ht="30.0" hidden="1" customHeight="1">
      <c r="A59" s="120" t="s">
        <v>155</v>
      </c>
      <c r="B59" s="106" t="s">
        <v>157</v>
      </c>
      <c r="C59" s="108"/>
      <c r="D59" s="108"/>
      <c r="E59" s="113"/>
      <c r="F59" s="108"/>
      <c r="G59" s="108"/>
      <c r="H59" s="78"/>
      <c r="I59" s="78"/>
      <c r="J59" s="5"/>
      <c r="K59" s="6"/>
      <c r="L59" s="6"/>
      <c r="M59" s="6"/>
      <c r="N59" s="6"/>
      <c r="O59" s="6"/>
      <c r="P59" s="6"/>
      <c r="Q59" s="6"/>
      <c r="R59" s="6"/>
      <c r="S59" s="6"/>
      <c r="T59" s="6"/>
      <c r="U59" s="6"/>
      <c r="V59" s="6"/>
      <c r="W59" s="6"/>
      <c r="X59" s="6"/>
      <c r="Y59" s="6"/>
      <c r="Z59" s="6"/>
    </row>
    <row r="60" ht="31.5" hidden="1" customHeight="1">
      <c r="A60" s="120" t="s">
        <v>170</v>
      </c>
      <c r="B60" s="106" t="s">
        <v>160</v>
      </c>
      <c r="C60" s="108"/>
      <c r="D60" s="108"/>
      <c r="E60" s="113"/>
      <c r="F60" s="108"/>
      <c r="G60" s="108"/>
      <c r="H60" s="78"/>
      <c r="I60" s="78"/>
      <c r="J60" s="5"/>
      <c r="K60" s="6"/>
      <c r="L60" s="6"/>
      <c r="M60" s="6"/>
      <c r="N60" s="6"/>
      <c r="O60" s="6"/>
      <c r="P60" s="6"/>
      <c r="Q60" s="6"/>
      <c r="R60" s="6"/>
      <c r="S60" s="6"/>
      <c r="T60" s="6"/>
      <c r="U60" s="6"/>
      <c r="V60" s="6"/>
      <c r="W60" s="6"/>
      <c r="X60" s="6"/>
      <c r="Y60" s="6"/>
      <c r="Z60" s="6"/>
    </row>
    <row r="61" ht="90.0" customHeight="1">
      <c r="A61" s="104" t="s">
        <v>164</v>
      </c>
      <c r="B61" s="106" t="s">
        <v>165</v>
      </c>
      <c r="C61" s="178" t="s">
        <v>4584</v>
      </c>
      <c r="D61" s="210">
        <v>1.0</v>
      </c>
      <c r="E61" s="121" t="s">
        <v>114</v>
      </c>
      <c r="F61" s="134" t="s">
        <v>4585</v>
      </c>
      <c r="G61" s="108" t="s">
        <v>4586</v>
      </c>
      <c r="H61" s="78"/>
      <c r="I61" s="78"/>
      <c r="J61" s="5"/>
      <c r="K61" s="6"/>
      <c r="L61" s="6"/>
      <c r="M61" s="6"/>
      <c r="N61" s="6"/>
      <c r="O61" s="6"/>
      <c r="P61" s="6"/>
      <c r="Q61" s="6"/>
      <c r="R61" s="6"/>
      <c r="S61" s="6"/>
      <c r="T61" s="6"/>
      <c r="U61" s="6"/>
      <c r="V61" s="6"/>
      <c r="W61" s="6"/>
      <c r="X61" s="6"/>
      <c r="Y61" s="6"/>
      <c r="Z61" s="6"/>
    </row>
    <row r="62" ht="31.5" hidden="1" customHeight="1">
      <c r="A62" s="120" t="s">
        <v>168</v>
      </c>
      <c r="B62" s="106" t="s">
        <v>169</v>
      </c>
      <c r="C62" s="108"/>
      <c r="D62" s="108"/>
      <c r="E62" s="113"/>
      <c r="F62" s="108"/>
      <c r="G62" s="108"/>
      <c r="H62" s="78"/>
      <c r="I62" s="78"/>
      <c r="J62" s="5"/>
      <c r="K62" s="6"/>
      <c r="L62" s="6"/>
      <c r="M62" s="6"/>
      <c r="N62" s="6"/>
      <c r="O62" s="6"/>
      <c r="P62" s="6"/>
      <c r="Q62" s="6"/>
      <c r="R62" s="6"/>
      <c r="S62" s="6"/>
      <c r="T62" s="6"/>
      <c r="U62" s="6"/>
      <c r="V62" s="6"/>
      <c r="W62" s="6"/>
      <c r="X62" s="6"/>
      <c r="Y62" s="6"/>
      <c r="Z62" s="6"/>
    </row>
    <row r="63" ht="39.75" hidden="1" customHeight="1">
      <c r="A63" s="140" t="s">
        <v>171</v>
      </c>
      <c r="B63" s="128" t="s">
        <v>172</v>
      </c>
      <c r="C63" s="3"/>
      <c r="D63" s="3"/>
      <c r="E63" s="3"/>
      <c r="F63" s="3"/>
      <c r="G63" s="4"/>
      <c r="H63" s="78"/>
      <c r="I63" s="78"/>
      <c r="J63" s="5"/>
      <c r="K63" s="6"/>
      <c r="L63" s="6"/>
      <c r="M63" s="6"/>
      <c r="N63" s="6"/>
      <c r="O63" s="6"/>
      <c r="P63" s="6"/>
      <c r="Q63" s="6"/>
      <c r="R63" s="6"/>
      <c r="S63" s="6"/>
      <c r="T63" s="6"/>
      <c r="U63" s="6"/>
      <c r="V63" s="6"/>
      <c r="W63" s="6"/>
      <c r="X63" s="6"/>
      <c r="Y63" s="6"/>
      <c r="Z63" s="6"/>
    </row>
    <row r="64" ht="31.5" hidden="1" customHeight="1">
      <c r="A64" s="120" t="s">
        <v>178</v>
      </c>
      <c r="B64" s="122" t="s">
        <v>179</v>
      </c>
      <c r="C64" s="108"/>
      <c r="D64" s="108"/>
      <c r="E64" s="113"/>
      <c r="F64" s="108"/>
      <c r="G64" s="108"/>
      <c r="H64" s="78"/>
      <c r="I64" s="78"/>
      <c r="J64" s="5"/>
      <c r="K64" s="6"/>
      <c r="L64" s="6"/>
      <c r="M64" s="6"/>
      <c r="N64" s="6"/>
      <c r="O64" s="6"/>
      <c r="P64" s="6"/>
      <c r="Q64" s="6"/>
      <c r="R64" s="6"/>
      <c r="S64" s="6"/>
      <c r="T64" s="6"/>
      <c r="U64" s="6"/>
      <c r="V64" s="6"/>
      <c r="W64" s="6"/>
      <c r="X64" s="6"/>
      <c r="Y64" s="6"/>
      <c r="Z64" s="6"/>
    </row>
    <row r="65" ht="31.5" hidden="1" customHeight="1">
      <c r="A65" s="120" t="s">
        <v>180</v>
      </c>
      <c r="B65" s="122" t="s">
        <v>181</v>
      </c>
      <c r="C65" s="108"/>
      <c r="D65" s="108"/>
      <c r="E65" s="113"/>
      <c r="F65" s="108"/>
      <c r="G65" s="108"/>
      <c r="H65" s="78"/>
      <c r="I65" s="78"/>
      <c r="J65" s="5"/>
      <c r="K65" s="6"/>
      <c r="L65" s="6"/>
      <c r="M65" s="6"/>
      <c r="N65" s="6"/>
      <c r="O65" s="6"/>
      <c r="P65" s="6"/>
      <c r="Q65" s="6"/>
      <c r="R65" s="6"/>
      <c r="S65" s="6"/>
      <c r="T65" s="6"/>
      <c r="U65" s="6"/>
      <c r="V65" s="6"/>
      <c r="W65" s="6"/>
      <c r="X65" s="6"/>
      <c r="Y65" s="6"/>
      <c r="Z65" s="6"/>
    </row>
    <row r="66" ht="31.5" hidden="1" customHeight="1">
      <c r="A66" s="120" t="s">
        <v>184</v>
      </c>
      <c r="B66" s="122" t="s">
        <v>185</v>
      </c>
      <c r="C66" s="108"/>
      <c r="D66" s="108"/>
      <c r="E66" s="113"/>
      <c r="F66" s="108"/>
      <c r="G66" s="108"/>
      <c r="H66" s="78"/>
      <c r="I66" s="78"/>
      <c r="J66" s="5"/>
      <c r="K66" s="6"/>
      <c r="L66" s="6"/>
      <c r="M66" s="6"/>
      <c r="N66" s="6"/>
      <c r="O66" s="6"/>
      <c r="P66" s="6"/>
      <c r="Q66" s="6"/>
      <c r="R66" s="6"/>
      <c r="S66" s="6"/>
      <c r="T66" s="6"/>
      <c r="U66" s="6"/>
      <c r="V66" s="6"/>
      <c r="W66" s="6"/>
      <c r="X66" s="6"/>
      <c r="Y66" s="6"/>
      <c r="Z66" s="6"/>
    </row>
    <row r="67" ht="31.5" hidden="1" customHeight="1">
      <c r="A67" s="120" t="s">
        <v>186</v>
      </c>
      <c r="B67" s="122" t="s">
        <v>187</v>
      </c>
      <c r="C67" s="108"/>
      <c r="D67" s="108"/>
      <c r="E67" s="113"/>
      <c r="F67" s="108"/>
      <c r="G67" s="108"/>
      <c r="H67" s="78"/>
      <c r="I67" s="78"/>
      <c r="J67" s="5"/>
      <c r="K67" s="6"/>
      <c r="L67" s="6"/>
      <c r="M67" s="6"/>
      <c r="N67" s="6"/>
      <c r="O67" s="6"/>
      <c r="P67" s="6"/>
      <c r="Q67" s="6"/>
      <c r="R67" s="6"/>
      <c r="S67" s="6"/>
      <c r="T67" s="6"/>
      <c r="U67" s="6"/>
      <c r="V67" s="6"/>
      <c r="W67" s="6"/>
      <c r="X67" s="6"/>
      <c r="Y67" s="6"/>
      <c r="Z67" s="6"/>
    </row>
    <row r="68" ht="31.5" hidden="1" customHeight="1">
      <c r="A68" s="120" t="s">
        <v>190</v>
      </c>
      <c r="B68" s="122" t="s">
        <v>191</v>
      </c>
      <c r="C68" s="108"/>
      <c r="D68" s="108"/>
      <c r="E68" s="113"/>
      <c r="F68" s="108"/>
      <c r="G68" s="108"/>
      <c r="H68" s="78"/>
      <c r="I68" s="78"/>
      <c r="J68" s="5"/>
      <c r="K68" s="6"/>
      <c r="L68" s="6"/>
      <c r="M68" s="6"/>
      <c r="N68" s="6"/>
      <c r="O68" s="6"/>
      <c r="P68" s="6"/>
      <c r="Q68" s="6"/>
      <c r="R68" s="6"/>
      <c r="S68" s="6"/>
      <c r="T68" s="6"/>
      <c r="U68" s="6"/>
      <c r="V68" s="6"/>
      <c r="W68" s="6"/>
      <c r="X68" s="6"/>
      <c r="Y68" s="6"/>
      <c r="Z68" s="6"/>
    </row>
    <row r="69" ht="39.75" customHeight="1">
      <c r="A69" s="96" t="s">
        <v>193</v>
      </c>
      <c r="B69" s="128" t="s">
        <v>194</v>
      </c>
      <c r="C69" s="3"/>
      <c r="D69" s="3"/>
      <c r="E69" s="3"/>
      <c r="F69" s="3"/>
      <c r="G69" s="4"/>
      <c r="H69" s="78">
        <f>SUM(D70:D73)</f>
        <v>4</v>
      </c>
      <c r="I69" s="78">
        <f>COUNT(D70:D73)*2</f>
        <v>8</v>
      </c>
      <c r="J69" s="5"/>
      <c r="K69" s="6"/>
      <c r="L69" s="6"/>
      <c r="M69" s="6"/>
      <c r="N69" s="6"/>
      <c r="O69" s="6"/>
      <c r="P69" s="6"/>
      <c r="Q69" s="6"/>
      <c r="R69" s="6"/>
      <c r="S69" s="6"/>
      <c r="T69" s="6"/>
      <c r="U69" s="6"/>
      <c r="V69" s="6"/>
      <c r="W69" s="6"/>
      <c r="X69" s="6"/>
      <c r="Y69" s="6"/>
      <c r="Z69" s="6"/>
    </row>
    <row r="70" ht="31.5" customHeight="1">
      <c r="A70" s="104" t="s">
        <v>246</v>
      </c>
      <c r="B70" s="122" t="s">
        <v>199</v>
      </c>
      <c r="C70" s="134" t="s">
        <v>4594</v>
      </c>
      <c r="D70" s="108">
        <v>0.0</v>
      </c>
      <c r="E70" s="113" t="s">
        <v>114</v>
      </c>
      <c r="F70" s="108"/>
      <c r="G70" s="108"/>
      <c r="H70" s="78"/>
      <c r="I70" s="78"/>
      <c r="J70" s="5"/>
      <c r="K70" s="6"/>
      <c r="L70" s="6"/>
      <c r="M70" s="6"/>
      <c r="N70" s="6"/>
      <c r="O70" s="6"/>
      <c r="P70" s="6"/>
      <c r="Q70" s="6"/>
      <c r="R70" s="6"/>
      <c r="S70" s="6"/>
      <c r="T70" s="6"/>
      <c r="U70" s="6"/>
      <c r="V70" s="6"/>
      <c r="W70" s="6"/>
      <c r="X70" s="6"/>
      <c r="Y70" s="6"/>
      <c r="Z70" s="6"/>
    </row>
    <row r="71" ht="15.75" customHeight="1">
      <c r="A71" s="104"/>
      <c r="B71" s="122"/>
      <c r="C71" s="134" t="s">
        <v>4596</v>
      </c>
      <c r="D71" s="108">
        <v>2.0</v>
      </c>
      <c r="E71" s="113" t="s">
        <v>114</v>
      </c>
      <c r="F71" s="108"/>
      <c r="G71" s="108"/>
      <c r="H71" s="78"/>
      <c r="I71" s="78"/>
      <c r="J71" s="5"/>
      <c r="K71" s="6"/>
      <c r="L71" s="6"/>
      <c r="M71" s="6"/>
      <c r="N71" s="6"/>
      <c r="O71" s="6"/>
      <c r="P71" s="6"/>
      <c r="Q71" s="6"/>
      <c r="R71" s="6"/>
      <c r="S71" s="6"/>
      <c r="T71" s="6"/>
      <c r="U71" s="6"/>
      <c r="V71" s="6"/>
      <c r="W71" s="6"/>
      <c r="X71" s="6"/>
      <c r="Y71" s="6"/>
      <c r="Z71" s="6"/>
    </row>
    <row r="72" ht="31.5" customHeight="1">
      <c r="A72" s="104" t="s">
        <v>254</v>
      </c>
      <c r="B72" s="122" t="s">
        <v>214</v>
      </c>
      <c r="C72" s="134" t="s">
        <v>4597</v>
      </c>
      <c r="D72" s="108">
        <v>0.0</v>
      </c>
      <c r="E72" s="113" t="s">
        <v>114</v>
      </c>
      <c r="F72" s="108" t="s">
        <v>4598</v>
      </c>
      <c r="G72" s="108" t="s">
        <v>4599</v>
      </c>
      <c r="H72" s="78"/>
      <c r="I72" s="78"/>
      <c r="J72" s="5"/>
      <c r="K72" s="6"/>
      <c r="L72" s="6"/>
      <c r="M72" s="6"/>
      <c r="N72" s="6"/>
      <c r="O72" s="6"/>
      <c r="P72" s="6"/>
      <c r="Q72" s="6"/>
      <c r="R72" s="6"/>
      <c r="S72" s="6"/>
      <c r="T72" s="6"/>
      <c r="U72" s="6"/>
      <c r="V72" s="6"/>
      <c r="W72" s="6"/>
      <c r="X72" s="6"/>
      <c r="Y72" s="6"/>
      <c r="Z72" s="6"/>
    </row>
    <row r="73" ht="31.5" customHeight="1">
      <c r="A73" s="104" t="s">
        <v>261</v>
      </c>
      <c r="B73" s="122" t="s">
        <v>222</v>
      </c>
      <c r="C73" s="134" t="s">
        <v>272</v>
      </c>
      <c r="D73" s="108">
        <v>2.0</v>
      </c>
      <c r="E73" s="113" t="s">
        <v>114</v>
      </c>
      <c r="F73" s="108" t="s">
        <v>4602</v>
      </c>
      <c r="G73" s="108"/>
      <c r="H73" s="78"/>
      <c r="I73" s="78"/>
      <c r="J73" s="5"/>
      <c r="K73" s="6"/>
      <c r="L73" s="6"/>
      <c r="M73" s="6"/>
      <c r="N73" s="6"/>
      <c r="O73" s="6"/>
      <c r="P73" s="6"/>
      <c r="Q73" s="6"/>
      <c r="R73" s="6"/>
      <c r="S73" s="6"/>
      <c r="T73" s="6"/>
      <c r="U73" s="6"/>
      <c r="V73" s="6"/>
      <c r="W73" s="6"/>
      <c r="X73" s="6"/>
      <c r="Y73" s="6"/>
      <c r="Z73" s="6"/>
    </row>
    <row r="74" ht="39.75" customHeight="1">
      <c r="A74" s="96" t="s">
        <v>226</v>
      </c>
      <c r="B74" s="128" t="s">
        <v>227</v>
      </c>
      <c r="C74" s="3"/>
      <c r="D74" s="3"/>
      <c r="E74" s="3"/>
      <c r="F74" s="3"/>
      <c r="G74" s="4"/>
      <c r="H74" s="78">
        <f>SUM(D82)</f>
        <v>1</v>
      </c>
      <c r="I74" s="78">
        <f>COUNT(D82)*2</f>
        <v>2</v>
      </c>
      <c r="J74" s="5"/>
      <c r="K74" s="6"/>
      <c r="L74" s="6"/>
      <c r="M74" s="6"/>
      <c r="N74" s="6"/>
      <c r="O74" s="6"/>
      <c r="P74" s="6"/>
      <c r="Q74" s="6"/>
      <c r="R74" s="6"/>
      <c r="S74" s="6"/>
      <c r="T74" s="6"/>
      <c r="U74" s="6"/>
      <c r="V74" s="6"/>
      <c r="W74" s="6"/>
      <c r="X74" s="6"/>
      <c r="Y74" s="6"/>
      <c r="Z74" s="6"/>
    </row>
    <row r="75" ht="63.0" hidden="1" customHeight="1">
      <c r="A75" s="120" t="s">
        <v>233</v>
      </c>
      <c r="B75" s="106" t="s">
        <v>234</v>
      </c>
      <c r="C75" s="108"/>
      <c r="D75" s="108"/>
      <c r="E75" s="113"/>
      <c r="F75" s="108"/>
      <c r="G75" s="108"/>
      <c r="H75" s="78"/>
      <c r="I75" s="78"/>
      <c r="J75" s="5"/>
      <c r="K75" s="6"/>
      <c r="L75" s="6"/>
      <c r="M75" s="6"/>
      <c r="N75" s="6"/>
      <c r="O75" s="6"/>
      <c r="P75" s="6"/>
      <c r="Q75" s="6"/>
      <c r="R75" s="6"/>
      <c r="S75" s="6"/>
      <c r="T75" s="6"/>
      <c r="U75" s="6"/>
      <c r="V75" s="6"/>
      <c r="W75" s="6"/>
      <c r="X75" s="6"/>
      <c r="Y75" s="6"/>
      <c r="Z75" s="6"/>
    </row>
    <row r="76" ht="63.0" hidden="1" customHeight="1">
      <c r="A76" s="120" t="s">
        <v>236</v>
      </c>
      <c r="B76" s="106" t="s">
        <v>237</v>
      </c>
      <c r="C76" s="108"/>
      <c r="D76" s="108"/>
      <c r="E76" s="113"/>
      <c r="F76" s="108"/>
      <c r="G76" s="108"/>
      <c r="H76" s="78"/>
      <c r="I76" s="78"/>
      <c r="J76" s="5"/>
      <c r="K76" s="6"/>
      <c r="L76" s="6"/>
      <c r="M76" s="6"/>
      <c r="N76" s="6"/>
      <c r="O76" s="6"/>
      <c r="P76" s="6"/>
      <c r="Q76" s="6"/>
      <c r="R76" s="6"/>
      <c r="S76" s="6"/>
      <c r="T76" s="6"/>
      <c r="U76" s="6"/>
      <c r="V76" s="6"/>
      <c r="W76" s="6"/>
      <c r="X76" s="6"/>
      <c r="Y76" s="6"/>
      <c r="Z76" s="6"/>
    </row>
    <row r="77" ht="63.0" hidden="1" customHeight="1">
      <c r="A77" s="120" t="s">
        <v>238</v>
      </c>
      <c r="B77" s="106" t="s">
        <v>239</v>
      </c>
      <c r="C77" s="108"/>
      <c r="D77" s="108"/>
      <c r="E77" s="113"/>
      <c r="F77" s="108"/>
      <c r="G77" s="108"/>
      <c r="H77" s="78"/>
      <c r="I77" s="78"/>
      <c r="J77" s="5"/>
      <c r="K77" s="6"/>
      <c r="L77" s="6"/>
      <c r="M77" s="6"/>
      <c r="N77" s="6"/>
      <c r="O77" s="6"/>
      <c r="P77" s="6"/>
      <c r="Q77" s="6"/>
      <c r="R77" s="6"/>
      <c r="S77" s="6"/>
      <c r="T77" s="6"/>
      <c r="U77" s="6"/>
      <c r="V77" s="6"/>
      <c r="W77" s="6"/>
      <c r="X77" s="6"/>
      <c r="Y77" s="6"/>
      <c r="Z77" s="6"/>
    </row>
    <row r="78" ht="47.25" hidden="1" customHeight="1">
      <c r="A78" s="120" t="s">
        <v>240</v>
      </c>
      <c r="B78" s="106" t="s">
        <v>242</v>
      </c>
      <c r="C78" s="108"/>
      <c r="D78" s="108"/>
      <c r="E78" s="113"/>
      <c r="F78" s="108"/>
      <c r="G78" s="108"/>
      <c r="H78" s="78"/>
      <c r="I78" s="78"/>
      <c r="J78" s="5"/>
      <c r="K78" s="6"/>
      <c r="L78" s="6"/>
      <c r="M78" s="6"/>
      <c r="N78" s="6"/>
      <c r="O78" s="6"/>
      <c r="P78" s="6"/>
      <c r="Q78" s="6"/>
      <c r="R78" s="6"/>
      <c r="S78" s="6"/>
      <c r="T78" s="6"/>
      <c r="U78" s="6"/>
      <c r="V78" s="6"/>
      <c r="W78" s="6"/>
      <c r="X78" s="6"/>
      <c r="Y78" s="6"/>
      <c r="Z78" s="6"/>
    </row>
    <row r="79" ht="63.0" hidden="1" customHeight="1">
      <c r="A79" s="120" t="s">
        <v>243</v>
      </c>
      <c r="B79" s="106" t="s">
        <v>2905</v>
      </c>
      <c r="C79" s="108"/>
      <c r="D79" s="108"/>
      <c r="E79" s="113"/>
      <c r="F79" s="108"/>
      <c r="G79" s="108"/>
      <c r="H79" s="78"/>
      <c r="I79" s="78"/>
      <c r="J79" s="5"/>
      <c r="K79" s="6"/>
      <c r="L79" s="6"/>
      <c r="M79" s="6"/>
      <c r="N79" s="6"/>
      <c r="O79" s="6"/>
      <c r="P79" s="6"/>
      <c r="Q79" s="6"/>
      <c r="R79" s="6"/>
      <c r="S79" s="6"/>
      <c r="T79" s="6"/>
      <c r="U79" s="6"/>
      <c r="V79" s="6"/>
      <c r="W79" s="6"/>
      <c r="X79" s="6"/>
      <c r="Y79" s="6"/>
      <c r="Z79" s="6"/>
    </row>
    <row r="80" ht="47.25" hidden="1" customHeight="1">
      <c r="A80" s="120" t="s">
        <v>249</v>
      </c>
      <c r="B80" s="106" t="s">
        <v>250</v>
      </c>
      <c r="C80" s="108"/>
      <c r="D80" s="108"/>
      <c r="E80" s="113"/>
      <c r="F80" s="108"/>
      <c r="G80" s="108"/>
      <c r="H80" s="78"/>
      <c r="I80" s="78"/>
      <c r="J80" s="5"/>
      <c r="K80" s="6"/>
      <c r="L80" s="6"/>
      <c r="M80" s="6"/>
      <c r="N80" s="6"/>
      <c r="O80" s="6"/>
      <c r="P80" s="6"/>
      <c r="Q80" s="6"/>
      <c r="R80" s="6"/>
      <c r="S80" s="6"/>
      <c r="T80" s="6"/>
      <c r="U80" s="6"/>
      <c r="V80" s="6"/>
      <c r="W80" s="6"/>
      <c r="X80" s="6"/>
      <c r="Y80" s="6"/>
      <c r="Z80" s="6"/>
    </row>
    <row r="81" ht="63.0" hidden="1" customHeight="1">
      <c r="A81" s="120" t="s">
        <v>252</v>
      </c>
      <c r="B81" s="106" t="s">
        <v>255</v>
      </c>
      <c r="C81" s="108"/>
      <c r="D81" s="108"/>
      <c r="E81" s="113"/>
      <c r="F81" s="108"/>
      <c r="G81" s="108"/>
      <c r="H81" s="78"/>
      <c r="I81" s="78"/>
      <c r="J81" s="5"/>
      <c r="K81" s="6"/>
      <c r="L81" s="6"/>
      <c r="M81" s="6"/>
      <c r="N81" s="6"/>
      <c r="O81" s="6"/>
      <c r="P81" s="6"/>
      <c r="Q81" s="6"/>
      <c r="R81" s="6"/>
      <c r="S81" s="6"/>
      <c r="T81" s="6"/>
      <c r="U81" s="6"/>
      <c r="V81" s="6"/>
      <c r="W81" s="6"/>
      <c r="X81" s="6"/>
      <c r="Y81" s="6"/>
      <c r="Z81" s="6"/>
    </row>
    <row r="82" ht="94.5" customHeight="1">
      <c r="A82" s="104" t="s">
        <v>259</v>
      </c>
      <c r="B82" s="106" t="s">
        <v>260</v>
      </c>
      <c r="C82" s="134" t="s">
        <v>4607</v>
      </c>
      <c r="D82" s="108">
        <v>1.0</v>
      </c>
      <c r="E82" s="113" t="s">
        <v>114</v>
      </c>
      <c r="F82" s="115" t="s">
        <v>4608</v>
      </c>
      <c r="G82" s="108" t="s">
        <v>4609</v>
      </c>
      <c r="H82" s="78"/>
      <c r="I82" s="78"/>
      <c r="J82" s="5"/>
      <c r="K82" s="6"/>
      <c r="L82" s="6"/>
      <c r="M82" s="6"/>
      <c r="N82" s="6"/>
      <c r="O82" s="6"/>
      <c r="P82" s="6"/>
      <c r="Q82" s="6"/>
      <c r="R82" s="6"/>
      <c r="S82" s="6"/>
      <c r="T82" s="6"/>
      <c r="U82" s="6"/>
      <c r="V82" s="6"/>
      <c r="W82" s="6"/>
      <c r="X82" s="6"/>
      <c r="Y82" s="6"/>
      <c r="Z82" s="6"/>
    </row>
    <row r="83" ht="63.0" hidden="1" customHeight="1">
      <c r="A83" s="120" t="s">
        <v>262</v>
      </c>
      <c r="B83" s="106" t="s">
        <v>263</v>
      </c>
      <c r="C83" s="108"/>
      <c r="D83" s="108"/>
      <c r="E83" s="113"/>
      <c r="F83" s="108"/>
      <c r="G83" s="108"/>
      <c r="H83" s="78"/>
      <c r="I83" s="78"/>
      <c r="J83" s="5"/>
      <c r="K83" s="6"/>
      <c r="L83" s="6"/>
      <c r="M83" s="6"/>
      <c r="N83" s="6"/>
      <c r="O83" s="6"/>
      <c r="P83" s="6"/>
      <c r="Q83" s="6"/>
      <c r="R83" s="6"/>
      <c r="S83" s="6"/>
      <c r="T83" s="6"/>
      <c r="U83" s="6"/>
      <c r="V83" s="6"/>
      <c r="W83" s="6"/>
      <c r="X83" s="6"/>
      <c r="Y83" s="6"/>
      <c r="Z83" s="6"/>
    </row>
    <row r="84" ht="47.25" hidden="1" customHeight="1">
      <c r="A84" s="120" t="s">
        <v>265</v>
      </c>
      <c r="B84" s="106" t="s">
        <v>266</v>
      </c>
      <c r="C84" s="108"/>
      <c r="D84" s="108"/>
      <c r="E84" s="113"/>
      <c r="F84" s="108"/>
      <c r="G84" s="108"/>
      <c r="H84" s="78"/>
      <c r="I84" s="78"/>
      <c r="J84" s="5"/>
      <c r="K84" s="6"/>
      <c r="L84" s="6"/>
      <c r="M84" s="6"/>
      <c r="N84" s="6"/>
      <c r="O84" s="6"/>
      <c r="P84" s="6"/>
      <c r="Q84" s="6"/>
      <c r="R84" s="6"/>
      <c r="S84" s="6"/>
      <c r="T84" s="6"/>
      <c r="U84" s="6"/>
      <c r="V84" s="6"/>
      <c r="W84" s="6"/>
      <c r="X84" s="6"/>
      <c r="Y84" s="6"/>
      <c r="Z84" s="6"/>
    </row>
    <row r="85" ht="30.0" hidden="1" customHeight="1">
      <c r="A85" s="120" t="s">
        <v>267</v>
      </c>
      <c r="B85" s="115" t="s">
        <v>268</v>
      </c>
      <c r="C85" s="108"/>
      <c r="D85" s="108"/>
      <c r="E85" s="113"/>
      <c r="F85" s="108"/>
      <c r="G85" s="108"/>
      <c r="H85" s="78"/>
      <c r="I85" s="78"/>
      <c r="J85" s="5"/>
      <c r="K85" s="6"/>
      <c r="L85" s="6"/>
      <c r="M85" s="6"/>
      <c r="N85" s="6"/>
      <c r="O85" s="6"/>
      <c r="P85" s="6"/>
      <c r="Q85" s="6"/>
      <c r="R85" s="6"/>
      <c r="S85" s="6"/>
      <c r="T85" s="6"/>
      <c r="U85" s="6"/>
      <c r="V85" s="6"/>
      <c r="W85" s="6"/>
      <c r="X85" s="6"/>
      <c r="Y85" s="6"/>
      <c r="Z85" s="6"/>
    </row>
    <row r="86" ht="39.75" hidden="1" customHeight="1">
      <c r="A86" s="140" t="s">
        <v>294</v>
      </c>
      <c r="B86" s="128" t="s">
        <v>270</v>
      </c>
      <c r="C86" s="3"/>
      <c r="D86" s="3"/>
      <c r="E86" s="3"/>
      <c r="F86" s="3"/>
      <c r="G86" s="4"/>
      <c r="H86" s="78"/>
      <c r="I86" s="78"/>
      <c r="J86" s="5"/>
      <c r="K86" s="6"/>
      <c r="L86" s="6"/>
      <c r="M86" s="6"/>
      <c r="N86" s="6"/>
      <c r="O86" s="6"/>
      <c r="P86" s="6"/>
      <c r="Q86" s="6"/>
      <c r="R86" s="6"/>
      <c r="S86" s="6"/>
      <c r="T86" s="6"/>
      <c r="U86" s="6"/>
      <c r="V86" s="6"/>
      <c r="W86" s="6"/>
      <c r="X86" s="6"/>
      <c r="Y86" s="6"/>
      <c r="Z86" s="6"/>
    </row>
    <row r="87" ht="31.5" hidden="1" customHeight="1">
      <c r="A87" s="120" t="s">
        <v>275</v>
      </c>
      <c r="B87" s="106" t="s">
        <v>276</v>
      </c>
      <c r="C87" s="108"/>
      <c r="D87" s="108"/>
      <c r="E87" s="113"/>
      <c r="F87" s="108"/>
      <c r="G87" s="108"/>
      <c r="H87" s="78"/>
      <c r="I87" s="78"/>
      <c r="J87" s="5"/>
      <c r="K87" s="6"/>
      <c r="L87" s="6"/>
      <c r="M87" s="6"/>
      <c r="N87" s="6"/>
      <c r="O87" s="6"/>
      <c r="P87" s="6"/>
      <c r="Q87" s="6"/>
      <c r="R87" s="6"/>
      <c r="S87" s="6"/>
      <c r="T87" s="6"/>
      <c r="U87" s="6"/>
      <c r="V87" s="6"/>
      <c r="W87" s="6"/>
      <c r="X87" s="6"/>
      <c r="Y87" s="6"/>
      <c r="Z87" s="6"/>
    </row>
    <row r="88" ht="31.5" hidden="1" customHeight="1">
      <c r="A88" s="120" t="s">
        <v>277</v>
      </c>
      <c r="B88" s="106" t="s">
        <v>278</v>
      </c>
      <c r="C88" s="108"/>
      <c r="D88" s="108"/>
      <c r="E88" s="113"/>
      <c r="F88" s="108"/>
      <c r="G88" s="108"/>
      <c r="H88" s="78"/>
      <c r="I88" s="78"/>
      <c r="J88" s="5"/>
      <c r="K88" s="6"/>
      <c r="L88" s="6"/>
      <c r="M88" s="6"/>
      <c r="N88" s="6"/>
      <c r="O88" s="6"/>
      <c r="P88" s="6"/>
      <c r="Q88" s="6"/>
      <c r="R88" s="6"/>
      <c r="S88" s="6"/>
      <c r="T88" s="6"/>
      <c r="U88" s="6"/>
      <c r="V88" s="6"/>
      <c r="W88" s="6"/>
      <c r="X88" s="6"/>
      <c r="Y88" s="6"/>
      <c r="Z88" s="6"/>
    </row>
    <row r="89" ht="31.5" hidden="1" customHeight="1">
      <c r="A89" s="120" t="s">
        <v>326</v>
      </c>
      <c r="B89" s="106" t="s">
        <v>280</v>
      </c>
      <c r="C89" s="108"/>
      <c r="D89" s="108"/>
      <c r="E89" s="113"/>
      <c r="F89" s="108"/>
      <c r="G89" s="108"/>
      <c r="H89" s="78"/>
      <c r="I89" s="78"/>
      <c r="J89" s="5"/>
      <c r="K89" s="6"/>
      <c r="L89" s="6"/>
      <c r="M89" s="6"/>
      <c r="N89" s="6"/>
      <c r="O89" s="6"/>
      <c r="P89" s="6"/>
      <c r="Q89" s="6"/>
      <c r="R89" s="6"/>
      <c r="S89" s="6"/>
      <c r="T89" s="6"/>
      <c r="U89" s="6"/>
      <c r="V89" s="6"/>
      <c r="W89" s="6"/>
      <c r="X89" s="6"/>
      <c r="Y89" s="6"/>
      <c r="Z89" s="6"/>
    </row>
    <row r="90" ht="31.5" hidden="1" customHeight="1">
      <c r="A90" s="120" t="s">
        <v>282</v>
      </c>
      <c r="B90" s="106" t="s">
        <v>283</v>
      </c>
      <c r="C90" s="108"/>
      <c r="D90" s="108"/>
      <c r="E90" s="113"/>
      <c r="F90" s="108"/>
      <c r="G90" s="108"/>
      <c r="H90" s="78"/>
      <c r="I90" s="78"/>
      <c r="J90" s="5"/>
      <c r="K90" s="6"/>
      <c r="L90" s="6"/>
      <c r="M90" s="6"/>
      <c r="N90" s="6"/>
      <c r="O90" s="6"/>
      <c r="P90" s="6"/>
      <c r="Q90" s="6"/>
      <c r="R90" s="6"/>
      <c r="S90" s="6"/>
      <c r="T90" s="6"/>
      <c r="U90" s="6"/>
      <c r="V90" s="6"/>
      <c r="W90" s="6"/>
      <c r="X90" s="6"/>
      <c r="Y90" s="6"/>
      <c r="Z90" s="6"/>
    </row>
    <row r="91" ht="31.5" hidden="1" customHeight="1">
      <c r="A91" s="120" t="s">
        <v>284</v>
      </c>
      <c r="B91" s="106" t="s">
        <v>285</v>
      </c>
      <c r="C91" s="108"/>
      <c r="D91" s="108"/>
      <c r="E91" s="113"/>
      <c r="F91" s="108"/>
      <c r="G91" s="108"/>
      <c r="H91" s="78"/>
      <c r="I91" s="78"/>
      <c r="J91" s="5"/>
      <c r="K91" s="6"/>
      <c r="L91" s="6"/>
      <c r="M91" s="6"/>
      <c r="N91" s="6"/>
      <c r="O91" s="6"/>
      <c r="P91" s="6"/>
      <c r="Q91" s="6"/>
      <c r="R91" s="6"/>
      <c r="S91" s="6"/>
      <c r="T91" s="6"/>
      <c r="U91" s="6"/>
      <c r="V91" s="6"/>
      <c r="W91" s="6"/>
      <c r="X91" s="6"/>
      <c r="Y91" s="6"/>
      <c r="Z91" s="6"/>
    </row>
    <row r="92" ht="31.5" hidden="1" customHeight="1">
      <c r="A92" s="120" t="s">
        <v>286</v>
      </c>
      <c r="B92" s="106" t="s">
        <v>287</v>
      </c>
      <c r="C92" s="108"/>
      <c r="D92" s="108"/>
      <c r="E92" s="113"/>
      <c r="F92" s="108"/>
      <c r="G92" s="108"/>
      <c r="H92" s="78"/>
      <c r="I92" s="78"/>
      <c r="J92" s="5"/>
      <c r="K92" s="6"/>
      <c r="L92" s="6"/>
      <c r="M92" s="6"/>
      <c r="N92" s="6"/>
      <c r="O92" s="6"/>
      <c r="P92" s="6"/>
      <c r="Q92" s="6"/>
      <c r="R92" s="6"/>
      <c r="S92" s="6"/>
      <c r="T92" s="6"/>
      <c r="U92" s="6"/>
      <c r="V92" s="6"/>
      <c r="W92" s="6"/>
      <c r="X92" s="6"/>
      <c r="Y92" s="6"/>
      <c r="Z92" s="6"/>
    </row>
    <row r="93" ht="31.5" hidden="1" customHeight="1">
      <c r="A93" s="120" t="s">
        <v>335</v>
      </c>
      <c r="B93" s="106" t="s">
        <v>289</v>
      </c>
      <c r="C93" s="108"/>
      <c r="D93" s="108"/>
      <c r="E93" s="113"/>
      <c r="F93" s="108"/>
      <c r="G93" s="108"/>
      <c r="H93" s="78"/>
      <c r="I93" s="78"/>
      <c r="J93" s="5"/>
      <c r="K93" s="6"/>
      <c r="L93" s="6"/>
      <c r="M93" s="6"/>
      <c r="N93" s="6"/>
      <c r="O93" s="6"/>
      <c r="P93" s="6"/>
      <c r="Q93" s="6"/>
      <c r="R93" s="6"/>
      <c r="S93" s="6"/>
      <c r="T93" s="6"/>
      <c r="U93" s="6"/>
      <c r="V93" s="6"/>
      <c r="W93" s="6"/>
      <c r="X93" s="6"/>
      <c r="Y93" s="6"/>
      <c r="Z93" s="6"/>
    </row>
    <row r="94" ht="39.75" hidden="1" customHeight="1">
      <c r="A94" s="140" t="s">
        <v>338</v>
      </c>
      <c r="B94" s="137" t="s">
        <v>292</v>
      </c>
      <c r="C94" s="3"/>
      <c r="D94" s="3"/>
      <c r="E94" s="3"/>
      <c r="F94" s="3"/>
      <c r="G94" s="4"/>
      <c r="H94" s="78"/>
      <c r="I94" s="78"/>
      <c r="J94" s="5"/>
      <c r="K94" s="6"/>
      <c r="L94" s="6"/>
      <c r="M94" s="6"/>
      <c r="N94" s="6"/>
      <c r="O94" s="6"/>
      <c r="P94" s="6"/>
      <c r="Q94" s="6"/>
      <c r="R94" s="6"/>
      <c r="S94" s="6"/>
      <c r="T94" s="6"/>
      <c r="U94" s="6"/>
      <c r="V94" s="6"/>
      <c r="W94" s="6"/>
      <c r="X94" s="6"/>
      <c r="Y94" s="6"/>
      <c r="Z94" s="6"/>
    </row>
    <row r="95" ht="63.0" hidden="1" customHeight="1">
      <c r="A95" s="120" t="s">
        <v>343</v>
      </c>
      <c r="B95" s="106" t="s">
        <v>298</v>
      </c>
      <c r="C95" s="108"/>
      <c r="D95" s="108"/>
      <c r="E95" s="113"/>
      <c r="F95" s="108"/>
      <c r="G95" s="108"/>
      <c r="H95" s="78"/>
      <c r="I95" s="78"/>
      <c r="J95" s="5"/>
      <c r="K95" s="6"/>
      <c r="L95" s="6"/>
      <c r="M95" s="6"/>
      <c r="N95" s="6"/>
      <c r="O95" s="6"/>
      <c r="P95" s="6"/>
      <c r="Q95" s="6"/>
      <c r="R95" s="6"/>
      <c r="S95" s="6"/>
      <c r="T95" s="6"/>
      <c r="U95" s="6"/>
      <c r="V95" s="6"/>
      <c r="W95" s="6"/>
      <c r="X95" s="6"/>
      <c r="Y95" s="6"/>
      <c r="Z95" s="6"/>
    </row>
    <row r="96" ht="78.75" hidden="1" customHeight="1">
      <c r="A96" s="120" t="s">
        <v>303</v>
      </c>
      <c r="B96" s="106" t="s">
        <v>306</v>
      </c>
      <c r="C96" s="108"/>
      <c r="D96" s="108"/>
      <c r="E96" s="113"/>
      <c r="F96" s="108"/>
      <c r="G96" s="108"/>
      <c r="H96" s="78"/>
      <c r="I96" s="78"/>
      <c r="J96" s="5"/>
      <c r="K96" s="6"/>
      <c r="L96" s="6"/>
      <c r="M96" s="6"/>
      <c r="N96" s="6"/>
      <c r="O96" s="6"/>
      <c r="P96" s="6"/>
      <c r="Q96" s="6"/>
      <c r="R96" s="6"/>
      <c r="S96" s="6"/>
      <c r="T96" s="6"/>
      <c r="U96" s="6"/>
      <c r="V96" s="6"/>
      <c r="W96" s="6"/>
      <c r="X96" s="6"/>
      <c r="Y96" s="6"/>
      <c r="Z96" s="6"/>
    </row>
    <row r="97" ht="18.75" customHeight="1">
      <c r="A97" s="88"/>
      <c r="B97" s="149" t="s">
        <v>310</v>
      </c>
      <c r="C97" s="3"/>
      <c r="D97" s="3"/>
      <c r="E97" s="3"/>
      <c r="F97" s="3"/>
      <c r="G97" s="97"/>
      <c r="H97" s="78">
        <f t="shared" ref="H97:I97" si="2">H98+H112+H119+H125+H132</f>
        <v>21</v>
      </c>
      <c r="I97" s="78">
        <f t="shared" si="2"/>
        <v>56</v>
      </c>
      <c r="J97" s="5"/>
      <c r="K97" s="6"/>
      <c r="L97" s="6"/>
      <c r="M97" s="6"/>
      <c r="N97" s="6"/>
      <c r="O97" s="6"/>
      <c r="P97" s="6"/>
      <c r="Q97" s="6"/>
      <c r="R97" s="6"/>
      <c r="S97" s="6"/>
      <c r="T97" s="6"/>
      <c r="U97" s="6"/>
      <c r="V97" s="6"/>
      <c r="W97" s="6"/>
      <c r="X97" s="6"/>
      <c r="Y97" s="6"/>
      <c r="Z97" s="6"/>
    </row>
    <row r="98" ht="39.75" customHeight="1">
      <c r="A98" s="152" t="s">
        <v>364</v>
      </c>
      <c r="B98" s="99" t="s">
        <v>320</v>
      </c>
      <c r="C98" s="3"/>
      <c r="D98" s="3"/>
      <c r="E98" s="3"/>
      <c r="F98" s="3"/>
      <c r="G98" s="4"/>
      <c r="H98" s="78">
        <f>SUM(D99:D111)</f>
        <v>3</v>
      </c>
      <c r="I98" s="78">
        <f>COUNT(D99:D111)*2</f>
        <v>22</v>
      </c>
      <c r="J98" s="5"/>
      <c r="K98" s="6"/>
      <c r="L98" s="6"/>
      <c r="M98" s="6"/>
      <c r="N98" s="6"/>
      <c r="O98" s="6"/>
      <c r="P98" s="6"/>
      <c r="Q98" s="6"/>
      <c r="R98" s="6"/>
      <c r="S98" s="6"/>
      <c r="T98" s="6"/>
      <c r="U98" s="6"/>
      <c r="V98" s="6"/>
      <c r="W98" s="6"/>
      <c r="X98" s="6"/>
      <c r="Y98" s="6"/>
      <c r="Z98" s="6"/>
    </row>
    <row r="99" ht="31.5" customHeight="1">
      <c r="A99" s="104" t="s">
        <v>369</v>
      </c>
      <c r="B99" s="139" t="s">
        <v>329</v>
      </c>
      <c r="C99" s="155" t="s">
        <v>370</v>
      </c>
      <c r="D99" s="147">
        <v>1.0</v>
      </c>
      <c r="E99" s="109" t="s">
        <v>331</v>
      </c>
      <c r="F99" s="134" t="s">
        <v>373</v>
      </c>
      <c r="G99" s="108" t="s">
        <v>2857</v>
      </c>
      <c r="H99" s="78"/>
      <c r="I99" s="78"/>
      <c r="J99" s="5"/>
      <c r="K99" s="6"/>
      <c r="L99" s="6"/>
      <c r="M99" s="6"/>
      <c r="N99" s="6"/>
      <c r="O99" s="6"/>
      <c r="P99" s="6"/>
      <c r="Q99" s="6"/>
      <c r="R99" s="6"/>
      <c r="S99" s="6"/>
      <c r="T99" s="6"/>
      <c r="U99" s="6"/>
      <c r="V99" s="6"/>
      <c r="W99" s="6"/>
      <c r="X99" s="6"/>
      <c r="Y99" s="6"/>
      <c r="Z99" s="6"/>
    </row>
    <row r="100" ht="30.0" customHeight="1">
      <c r="A100" s="104"/>
      <c r="B100" s="139"/>
      <c r="C100" s="155" t="s">
        <v>4618</v>
      </c>
      <c r="D100" s="147">
        <v>0.0</v>
      </c>
      <c r="E100" s="109" t="s">
        <v>331</v>
      </c>
      <c r="F100" s="134"/>
      <c r="G100" s="108"/>
      <c r="H100" s="78"/>
      <c r="I100" s="78"/>
      <c r="J100" s="5"/>
      <c r="K100" s="6"/>
      <c r="L100" s="6"/>
      <c r="M100" s="6"/>
      <c r="N100" s="6"/>
      <c r="O100" s="6"/>
      <c r="P100" s="6"/>
      <c r="Q100" s="6"/>
      <c r="R100" s="6"/>
      <c r="S100" s="6"/>
      <c r="T100" s="6"/>
      <c r="U100" s="6"/>
      <c r="V100" s="6"/>
      <c r="W100" s="6"/>
      <c r="X100" s="6"/>
      <c r="Y100" s="6"/>
      <c r="Z100" s="6"/>
    </row>
    <row r="101" ht="13.5" customHeight="1">
      <c r="A101" s="104"/>
      <c r="B101" s="5"/>
      <c r="C101" s="155" t="s">
        <v>4619</v>
      </c>
      <c r="D101" s="147">
        <v>0.0</v>
      </c>
      <c r="E101" s="109" t="s">
        <v>331</v>
      </c>
      <c r="F101" s="158"/>
      <c r="G101" s="108"/>
      <c r="H101" s="78"/>
      <c r="I101" s="78"/>
      <c r="J101" s="5"/>
      <c r="K101" s="6"/>
      <c r="L101" s="6"/>
      <c r="M101" s="6"/>
      <c r="N101" s="6"/>
      <c r="O101" s="6"/>
      <c r="P101" s="6"/>
      <c r="Q101" s="6"/>
      <c r="R101" s="6"/>
      <c r="S101" s="6"/>
      <c r="T101" s="6"/>
      <c r="U101" s="6"/>
      <c r="V101" s="6"/>
      <c r="W101" s="6"/>
      <c r="X101" s="6"/>
      <c r="Y101" s="6"/>
      <c r="Z101" s="6"/>
    </row>
    <row r="102" ht="47.25" customHeight="1">
      <c r="A102" s="104" t="s">
        <v>379</v>
      </c>
      <c r="B102" s="139" t="s">
        <v>339</v>
      </c>
      <c r="C102" s="134" t="s">
        <v>4621</v>
      </c>
      <c r="D102" s="147">
        <v>0.0</v>
      </c>
      <c r="E102" s="109" t="s">
        <v>331</v>
      </c>
      <c r="F102" s="108"/>
      <c r="G102" s="108"/>
      <c r="H102" s="78"/>
      <c r="I102" s="78"/>
      <c r="J102" s="5"/>
      <c r="K102" s="6"/>
      <c r="L102" s="6"/>
      <c r="M102" s="6"/>
      <c r="N102" s="6"/>
      <c r="O102" s="6"/>
      <c r="P102" s="6"/>
      <c r="Q102" s="6"/>
      <c r="R102" s="6"/>
      <c r="S102" s="6"/>
      <c r="T102" s="6"/>
      <c r="U102" s="6"/>
      <c r="V102" s="6"/>
      <c r="W102" s="6"/>
      <c r="X102" s="6"/>
      <c r="Y102" s="6"/>
      <c r="Z102" s="6"/>
    </row>
    <row r="103" ht="30.0" customHeight="1">
      <c r="A103" s="104"/>
      <c r="B103" s="139"/>
      <c r="C103" s="155" t="s">
        <v>4622</v>
      </c>
      <c r="D103" s="147">
        <v>0.0</v>
      </c>
      <c r="E103" s="109" t="s">
        <v>331</v>
      </c>
      <c r="F103" s="108"/>
      <c r="G103" s="108"/>
      <c r="H103" s="78"/>
      <c r="I103" s="78"/>
      <c r="J103" s="5"/>
      <c r="K103" s="6"/>
      <c r="L103" s="6"/>
      <c r="M103" s="6"/>
      <c r="N103" s="6"/>
      <c r="O103" s="6"/>
      <c r="P103" s="6"/>
      <c r="Q103" s="6"/>
      <c r="R103" s="6"/>
      <c r="S103" s="6"/>
      <c r="T103" s="6"/>
      <c r="U103" s="6"/>
      <c r="V103" s="6"/>
      <c r="W103" s="6"/>
      <c r="X103" s="6"/>
      <c r="Y103" s="6"/>
      <c r="Z103" s="6"/>
    </row>
    <row r="104" ht="45.0" customHeight="1">
      <c r="A104" s="104"/>
      <c r="B104" s="139"/>
      <c r="C104" s="155" t="s">
        <v>341</v>
      </c>
      <c r="D104" s="147">
        <v>0.0</v>
      </c>
      <c r="E104" s="109" t="s">
        <v>331</v>
      </c>
      <c r="F104" s="108"/>
      <c r="G104" s="108"/>
      <c r="H104" s="78"/>
      <c r="I104" s="78"/>
      <c r="J104" s="5"/>
      <c r="K104" s="6"/>
      <c r="L104" s="6"/>
      <c r="M104" s="6"/>
      <c r="N104" s="6"/>
      <c r="O104" s="6"/>
      <c r="P104" s="6"/>
      <c r="Q104" s="6"/>
      <c r="R104" s="6"/>
      <c r="S104" s="6"/>
      <c r="T104" s="6"/>
      <c r="U104" s="6"/>
      <c r="V104" s="6"/>
      <c r="W104" s="6"/>
      <c r="X104" s="6"/>
      <c r="Y104" s="6"/>
      <c r="Z104" s="6"/>
    </row>
    <row r="105" ht="60.0" customHeight="1">
      <c r="A105" s="104"/>
      <c r="B105" s="139"/>
      <c r="C105" s="155" t="s">
        <v>4623</v>
      </c>
      <c r="D105" s="147">
        <v>0.0</v>
      </c>
      <c r="E105" s="109" t="s">
        <v>331</v>
      </c>
      <c r="F105" s="108"/>
      <c r="G105" s="108"/>
      <c r="H105" s="78"/>
      <c r="I105" s="78"/>
      <c r="J105" s="5"/>
      <c r="K105" s="6"/>
      <c r="L105" s="6"/>
      <c r="M105" s="6"/>
      <c r="N105" s="6"/>
      <c r="O105" s="6"/>
      <c r="P105" s="6"/>
      <c r="Q105" s="6"/>
      <c r="R105" s="6"/>
      <c r="S105" s="6"/>
      <c r="T105" s="6"/>
      <c r="U105" s="6"/>
      <c r="V105" s="6"/>
      <c r="W105" s="6"/>
      <c r="X105" s="6"/>
      <c r="Y105" s="6"/>
      <c r="Z105" s="6"/>
    </row>
    <row r="106" ht="47.25" hidden="1" customHeight="1">
      <c r="A106" s="120" t="s">
        <v>345</v>
      </c>
      <c r="B106" s="139" t="s">
        <v>346</v>
      </c>
      <c r="C106" s="108"/>
      <c r="D106" s="108"/>
      <c r="E106" s="113"/>
      <c r="F106" s="108"/>
      <c r="G106" s="108"/>
      <c r="H106" s="78"/>
      <c r="I106" s="78"/>
      <c r="J106" s="5"/>
      <c r="K106" s="6"/>
      <c r="L106" s="6"/>
      <c r="M106" s="6"/>
      <c r="N106" s="6"/>
      <c r="O106" s="6"/>
      <c r="P106" s="6"/>
      <c r="Q106" s="6"/>
      <c r="R106" s="6"/>
      <c r="S106" s="6"/>
      <c r="T106" s="6"/>
      <c r="U106" s="6"/>
      <c r="V106" s="6"/>
      <c r="W106" s="6"/>
      <c r="X106" s="6"/>
      <c r="Y106" s="6"/>
      <c r="Z106" s="6"/>
    </row>
    <row r="107" ht="47.25" customHeight="1">
      <c r="A107" s="104" t="s">
        <v>410</v>
      </c>
      <c r="B107" s="139" t="s">
        <v>348</v>
      </c>
      <c r="C107" s="155" t="s">
        <v>4624</v>
      </c>
      <c r="D107" s="147">
        <v>0.0</v>
      </c>
      <c r="E107" s="113" t="s">
        <v>331</v>
      </c>
      <c r="F107" s="108"/>
      <c r="G107" s="108"/>
      <c r="H107" s="78"/>
      <c r="I107" s="78"/>
      <c r="J107" s="5"/>
      <c r="K107" s="6"/>
      <c r="L107" s="6"/>
      <c r="M107" s="6"/>
      <c r="N107" s="6"/>
      <c r="O107" s="6"/>
      <c r="P107" s="6"/>
      <c r="Q107" s="6"/>
      <c r="R107" s="6"/>
      <c r="S107" s="6"/>
      <c r="T107" s="6"/>
      <c r="U107" s="6"/>
      <c r="V107" s="6"/>
      <c r="W107" s="6"/>
      <c r="X107" s="6"/>
      <c r="Y107" s="6"/>
      <c r="Z107" s="6"/>
    </row>
    <row r="108" ht="47.25" customHeight="1">
      <c r="A108" s="104" t="s">
        <v>349</v>
      </c>
      <c r="B108" s="139" t="s">
        <v>350</v>
      </c>
      <c r="C108" s="110" t="s">
        <v>4625</v>
      </c>
      <c r="D108" s="147">
        <v>0.0</v>
      </c>
      <c r="E108" s="113" t="s">
        <v>331</v>
      </c>
      <c r="F108" s="108"/>
      <c r="G108" s="108"/>
      <c r="H108" s="78"/>
      <c r="I108" s="78"/>
      <c r="J108" s="5"/>
      <c r="K108" s="6"/>
      <c r="L108" s="6"/>
      <c r="M108" s="6"/>
      <c r="N108" s="6"/>
      <c r="O108" s="6"/>
      <c r="P108" s="6"/>
      <c r="Q108" s="6"/>
      <c r="R108" s="6"/>
      <c r="S108" s="6"/>
      <c r="T108" s="6"/>
      <c r="U108" s="6"/>
      <c r="V108" s="6"/>
      <c r="W108" s="6"/>
      <c r="X108" s="6"/>
      <c r="Y108" s="6"/>
      <c r="Z108" s="6"/>
    </row>
    <row r="109" ht="45.0" customHeight="1">
      <c r="A109" s="104" t="s">
        <v>419</v>
      </c>
      <c r="B109" s="139" t="s">
        <v>354</v>
      </c>
      <c r="C109" s="144" t="s">
        <v>355</v>
      </c>
      <c r="D109" s="147">
        <v>0.0</v>
      </c>
      <c r="E109" s="113" t="s">
        <v>331</v>
      </c>
      <c r="F109" s="108"/>
      <c r="G109" s="108"/>
      <c r="H109" s="78"/>
      <c r="I109" s="78"/>
      <c r="J109" s="5"/>
      <c r="K109" s="6"/>
      <c r="L109" s="6"/>
      <c r="M109" s="6"/>
      <c r="N109" s="6"/>
      <c r="O109" s="6"/>
      <c r="P109" s="6"/>
      <c r="Q109" s="6"/>
      <c r="R109" s="6"/>
      <c r="S109" s="6"/>
      <c r="T109" s="6"/>
      <c r="U109" s="6"/>
      <c r="V109" s="6"/>
      <c r="W109" s="6"/>
      <c r="X109" s="6"/>
      <c r="Y109" s="6"/>
      <c r="Z109" s="6"/>
    </row>
    <row r="110" ht="47.25" hidden="1" customHeight="1">
      <c r="A110" s="120" t="s">
        <v>421</v>
      </c>
      <c r="B110" s="139" t="s">
        <v>357</v>
      </c>
      <c r="C110" s="108"/>
      <c r="D110" s="108"/>
      <c r="E110" s="113"/>
      <c r="F110" s="108"/>
      <c r="G110" s="108"/>
      <c r="H110" s="78"/>
      <c r="I110" s="78"/>
      <c r="J110" s="5"/>
      <c r="K110" s="6"/>
      <c r="L110" s="6"/>
      <c r="M110" s="6"/>
      <c r="N110" s="6"/>
      <c r="O110" s="6"/>
      <c r="P110" s="6"/>
      <c r="Q110" s="6"/>
      <c r="R110" s="6"/>
      <c r="S110" s="6"/>
      <c r="T110" s="6"/>
      <c r="U110" s="6"/>
      <c r="V110" s="6"/>
      <c r="W110" s="6"/>
      <c r="X110" s="6"/>
      <c r="Y110" s="6"/>
      <c r="Z110" s="6"/>
    </row>
    <row r="111" ht="47.25" customHeight="1">
      <c r="A111" s="104" t="s">
        <v>361</v>
      </c>
      <c r="B111" s="139" t="s">
        <v>362</v>
      </c>
      <c r="C111" s="110" t="s">
        <v>2759</v>
      </c>
      <c r="D111" s="147">
        <v>2.0</v>
      </c>
      <c r="E111" s="113" t="s">
        <v>331</v>
      </c>
      <c r="F111" s="108"/>
      <c r="G111" s="108"/>
      <c r="H111" s="78"/>
      <c r="I111" s="78"/>
      <c r="J111" s="5"/>
      <c r="K111" s="6"/>
      <c r="L111" s="6"/>
      <c r="M111" s="6"/>
      <c r="N111" s="6"/>
      <c r="O111" s="6"/>
      <c r="P111" s="6"/>
      <c r="Q111" s="6"/>
      <c r="R111" s="6"/>
      <c r="S111" s="6"/>
      <c r="T111" s="6"/>
      <c r="U111" s="6"/>
      <c r="V111" s="6"/>
      <c r="W111" s="6"/>
      <c r="X111" s="6"/>
      <c r="Y111" s="6"/>
      <c r="Z111" s="6"/>
    </row>
    <row r="112" ht="39.75" customHeight="1">
      <c r="A112" s="152" t="s">
        <v>426</v>
      </c>
      <c r="B112" s="103" t="s">
        <v>3799</v>
      </c>
      <c r="C112" s="3"/>
      <c r="D112" s="3"/>
      <c r="E112" s="3"/>
      <c r="F112" s="3"/>
      <c r="G112" s="4"/>
      <c r="H112" s="78">
        <f>SUM(D113:D116)</f>
        <v>3</v>
      </c>
      <c r="I112" s="78">
        <f>COUNT(D113:D116)*2</f>
        <v>6</v>
      </c>
      <c r="J112" s="5"/>
      <c r="K112" s="6"/>
      <c r="L112" s="6"/>
      <c r="M112" s="6"/>
      <c r="N112" s="6"/>
      <c r="O112" s="6"/>
      <c r="P112" s="6"/>
      <c r="Q112" s="6"/>
      <c r="R112" s="6"/>
      <c r="S112" s="6"/>
      <c r="T112" s="6"/>
      <c r="U112" s="6"/>
      <c r="V112" s="6"/>
      <c r="W112" s="6"/>
      <c r="X112" s="6"/>
      <c r="Y112" s="6"/>
      <c r="Z112" s="6"/>
    </row>
    <row r="113" ht="45.0" customHeight="1">
      <c r="A113" s="104" t="s">
        <v>433</v>
      </c>
      <c r="B113" s="153" t="s">
        <v>372</v>
      </c>
      <c r="C113" s="155" t="s">
        <v>440</v>
      </c>
      <c r="D113" s="108">
        <v>2.0</v>
      </c>
      <c r="E113" s="113" t="s">
        <v>453</v>
      </c>
      <c r="F113" s="108"/>
      <c r="G113" s="108">
        <v>2423.0</v>
      </c>
      <c r="H113" s="78"/>
      <c r="I113" s="78"/>
      <c r="J113" s="5"/>
      <c r="K113" s="6"/>
      <c r="L113" s="6"/>
      <c r="M113" s="6"/>
      <c r="N113" s="6"/>
      <c r="O113" s="6"/>
      <c r="P113" s="6"/>
      <c r="Q113" s="6"/>
      <c r="R113" s="6"/>
      <c r="S113" s="6"/>
      <c r="T113" s="6"/>
      <c r="U113" s="6"/>
      <c r="V113" s="6"/>
      <c r="W113" s="6"/>
      <c r="X113" s="6"/>
      <c r="Y113" s="6"/>
      <c r="Z113" s="6"/>
    </row>
    <row r="114" ht="63.0" hidden="1" customHeight="1">
      <c r="A114" s="120" t="s">
        <v>393</v>
      </c>
      <c r="B114" s="153" t="s">
        <v>394</v>
      </c>
      <c r="C114" s="108"/>
      <c r="D114" s="108"/>
      <c r="E114" s="113"/>
      <c r="F114" s="108"/>
      <c r="G114" s="108"/>
      <c r="H114" s="78"/>
      <c r="I114" s="78"/>
      <c r="J114" s="5"/>
      <c r="K114" s="6"/>
      <c r="L114" s="6"/>
      <c r="M114" s="6"/>
      <c r="N114" s="6"/>
      <c r="O114" s="6"/>
      <c r="P114" s="6"/>
      <c r="Q114" s="6"/>
      <c r="R114" s="6"/>
      <c r="S114" s="6"/>
      <c r="T114" s="6"/>
      <c r="U114" s="6"/>
      <c r="V114" s="6"/>
      <c r="W114" s="6"/>
      <c r="X114" s="6"/>
      <c r="Y114" s="6"/>
      <c r="Z114" s="6"/>
    </row>
    <row r="115" ht="63.0" customHeight="1">
      <c r="A115" s="104" t="s">
        <v>451</v>
      </c>
      <c r="B115" s="166" t="s">
        <v>397</v>
      </c>
      <c r="C115" s="155" t="s">
        <v>4631</v>
      </c>
      <c r="D115" s="108">
        <v>1.0</v>
      </c>
      <c r="E115" s="113" t="s">
        <v>331</v>
      </c>
      <c r="F115" s="108"/>
      <c r="G115" s="108" t="s">
        <v>4633</v>
      </c>
      <c r="H115" s="78"/>
      <c r="I115" s="78"/>
      <c r="J115" s="5"/>
      <c r="K115" s="6"/>
      <c r="L115" s="6"/>
      <c r="M115" s="6"/>
      <c r="N115" s="6"/>
      <c r="O115" s="6"/>
      <c r="P115" s="6"/>
      <c r="Q115" s="6"/>
      <c r="R115" s="6"/>
      <c r="S115" s="6"/>
      <c r="T115" s="6"/>
      <c r="U115" s="6"/>
      <c r="V115" s="6"/>
      <c r="W115" s="6"/>
      <c r="X115" s="6"/>
      <c r="Y115" s="6"/>
      <c r="Z115" s="6"/>
    </row>
    <row r="116" ht="45.0" customHeight="1">
      <c r="A116" s="104"/>
      <c r="B116" s="153"/>
      <c r="C116" s="134" t="s">
        <v>4634</v>
      </c>
      <c r="D116" s="108">
        <v>0.0</v>
      </c>
      <c r="E116" s="113" t="s">
        <v>331</v>
      </c>
      <c r="F116" s="110" t="s">
        <v>4635</v>
      </c>
      <c r="G116" s="108"/>
      <c r="H116" s="78"/>
      <c r="I116" s="78"/>
      <c r="J116" s="5"/>
      <c r="K116" s="6"/>
      <c r="L116" s="6"/>
      <c r="M116" s="6"/>
      <c r="N116" s="6"/>
      <c r="O116" s="6"/>
      <c r="P116" s="6"/>
      <c r="Q116" s="6"/>
      <c r="R116" s="6"/>
      <c r="S116" s="6"/>
      <c r="T116" s="6"/>
      <c r="U116" s="6"/>
      <c r="V116" s="6"/>
      <c r="W116" s="6"/>
      <c r="X116" s="6"/>
      <c r="Y116" s="6"/>
      <c r="Z116" s="6"/>
    </row>
    <row r="117" ht="47.25" hidden="1" customHeight="1">
      <c r="A117" s="120" t="s">
        <v>460</v>
      </c>
      <c r="B117" s="153" t="s">
        <v>414</v>
      </c>
      <c r="C117" s="108"/>
      <c r="D117" s="108"/>
      <c r="E117" s="113"/>
      <c r="F117" s="108"/>
      <c r="G117" s="108"/>
      <c r="H117" s="78"/>
      <c r="I117" s="78"/>
      <c r="J117" s="5"/>
      <c r="K117" s="6"/>
      <c r="L117" s="6"/>
      <c r="M117" s="6"/>
      <c r="N117" s="6"/>
      <c r="O117" s="6"/>
      <c r="P117" s="6"/>
      <c r="Q117" s="6"/>
      <c r="R117" s="6"/>
      <c r="S117" s="6"/>
      <c r="T117" s="6"/>
      <c r="U117" s="6"/>
      <c r="V117" s="6"/>
      <c r="W117" s="6"/>
      <c r="X117" s="6"/>
      <c r="Y117" s="6"/>
      <c r="Z117" s="6"/>
    </row>
    <row r="118" ht="47.25" hidden="1" customHeight="1">
      <c r="A118" s="120" t="s">
        <v>416</v>
      </c>
      <c r="B118" s="164" t="s">
        <v>417</v>
      </c>
      <c r="C118" s="108"/>
      <c r="D118" s="108"/>
      <c r="E118" s="113"/>
      <c r="F118" s="108"/>
      <c r="G118" s="108"/>
      <c r="H118" s="78"/>
      <c r="I118" s="78"/>
      <c r="J118" s="5"/>
      <c r="K118" s="6"/>
      <c r="L118" s="6"/>
      <c r="M118" s="6"/>
      <c r="N118" s="6"/>
      <c r="O118" s="6"/>
      <c r="P118" s="6"/>
      <c r="Q118" s="6"/>
      <c r="R118" s="6"/>
      <c r="S118" s="6"/>
      <c r="T118" s="6"/>
      <c r="U118" s="6"/>
      <c r="V118" s="6"/>
      <c r="W118" s="6"/>
      <c r="X118" s="6"/>
      <c r="Y118" s="6"/>
      <c r="Z118" s="6"/>
    </row>
    <row r="119" ht="39.75" customHeight="1">
      <c r="A119" s="152" t="s">
        <v>469</v>
      </c>
      <c r="B119" s="99" t="s">
        <v>425</v>
      </c>
      <c r="C119" s="3"/>
      <c r="D119" s="3"/>
      <c r="E119" s="3"/>
      <c r="F119" s="3"/>
      <c r="G119" s="4"/>
      <c r="H119" s="78">
        <f>SUM(D120:D124)</f>
        <v>9</v>
      </c>
      <c r="I119" s="78">
        <f>COUNT(D120:D124)*2</f>
        <v>10</v>
      </c>
      <c r="J119" s="5"/>
      <c r="K119" s="6"/>
      <c r="L119" s="6"/>
      <c r="M119" s="6"/>
      <c r="N119" s="6"/>
      <c r="O119" s="6"/>
      <c r="P119" s="6"/>
      <c r="Q119" s="6"/>
      <c r="R119" s="6"/>
      <c r="S119" s="6"/>
      <c r="T119" s="6"/>
      <c r="U119" s="6"/>
      <c r="V119" s="6"/>
      <c r="W119" s="6"/>
      <c r="X119" s="6"/>
      <c r="Y119" s="6"/>
      <c r="Z119" s="6"/>
    </row>
    <row r="120" ht="31.5" customHeight="1">
      <c r="A120" s="104" t="s">
        <v>488</v>
      </c>
      <c r="B120" s="153" t="s">
        <v>431</v>
      </c>
      <c r="C120" s="155" t="s">
        <v>2908</v>
      </c>
      <c r="D120" s="108">
        <v>2.0</v>
      </c>
      <c r="E120" s="113" t="s">
        <v>331</v>
      </c>
      <c r="F120" s="108"/>
      <c r="G120" s="108"/>
      <c r="H120" s="78"/>
      <c r="I120" s="78"/>
      <c r="J120" s="5"/>
      <c r="K120" s="6"/>
      <c r="L120" s="6"/>
      <c r="M120" s="6"/>
      <c r="N120" s="6"/>
      <c r="O120" s="6"/>
      <c r="P120" s="6"/>
      <c r="Q120" s="6"/>
      <c r="R120" s="6"/>
      <c r="S120" s="6"/>
      <c r="T120" s="6"/>
      <c r="U120" s="6"/>
      <c r="V120" s="6"/>
      <c r="W120" s="6"/>
      <c r="X120" s="6"/>
      <c r="Y120" s="6"/>
      <c r="Z120" s="6"/>
    </row>
    <row r="121" ht="47.25" customHeight="1">
      <c r="A121" s="104" t="s">
        <v>499</v>
      </c>
      <c r="B121" s="153" t="s">
        <v>437</v>
      </c>
      <c r="C121" s="134" t="s">
        <v>523</v>
      </c>
      <c r="D121" s="108">
        <v>2.0</v>
      </c>
      <c r="E121" s="113" t="s">
        <v>64</v>
      </c>
      <c r="F121" s="108"/>
      <c r="G121" s="108"/>
      <c r="H121" s="78"/>
      <c r="I121" s="78"/>
      <c r="J121" s="5"/>
      <c r="K121" s="6"/>
      <c r="L121" s="6"/>
      <c r="M121" s="6"/>
      <c r="N121" s="6"/>
      <c r="O121" s="6"/>
      <c r="P121" s="6"/>
      <c r="Q121" s="6"/>
      <c r="R121" s="6"/>
      <c r="S121" s="6"/>
      <c r="T121" s="6"/>
      <c r="U121" s="6"/>
      <c r="V121" s="6"/>
      <c r="W121" s="6"/>
      <c r="X121" s="6"/>
      <c r="Y121" s="6"/>
      <c r="Z121" s="6"/>
    </row>
    <row r="122" ht="45.0" customHeight="1">
      <c r="A122" s="104"/>
      <c r="B122" s="153"/>
      <c r="C122" s="134" t="s">
        <v>2774</v>
      </c>
      <c r="D122" s="108">
        <v>2.0</v>
      </c>
      <c r="E122" s="113" t="s">
        <v>64</v>
      </c>
      <c r="F122" s="108"/>
      <c r="G122" s="134"/>
      <c r="H122" s="78"/>
      <c r="I122" s="78"/>
      <c r="J122" s="5"/>
      <c r="K122" s="6"/>
      <c r="L122" s="6"/>
      <c r="M122" s="6"/>
      <c r="N122" s="6"/>
      <c r="O122" s="6"/>
      <c r="P122" s="6"/>
      <c r="Q122" s="6"/>
      <c r="R122" s="6"/>
      <c r="S122" s="6"/>
      <c r="T122" s="6"/>
      <c r="U122" s="6"/>
      <c r="V122" s="6"/>
      <c r="W122" s="6"/>
      <c r="X122" s="6"/>
      <c r="Y122" s="6"/>
      <c r="Z122" s="6"/>
    </row>
    <row r="123" ht="63.0" customHeight="1">
      <c r="A123" s="104" t="s">
        <v>505</v>
      </c>
      <c r="B123" s="153" t="s">
        <v>445</v>
      </c>
      <c r="C123" s="115" t="s">
        <v>446</v>
      </c>
      <c r="D123" s="108">
        <v>1.0</v>
      </c>
      <c r="E123" s="113" t="s">
        <v>1107</v>
      </c>
      <c r="F123" s="108"/>
      <c r="G123" s="108" t="s">
        <v>448</v>
      </c>
      <c r="H123" s="78"/>
      <c r="I123" s="78"/>
      <c r="J123" s="5"/>
      <c r="K123" s="6"/>
      <c r="L123" s="6"/>
      <c r="M123" s="6"/>
      <c r="N123" s="6"/>
      <c r="O123" s="6"/>
      <c r="P123" s="6"/>
      <c r="Q123" s="6"/>
      <c r="R123" s="6"/>
      <c r="S123" s="6"/>
      <c r="T123" s="6"/>
      <c r="U123" s="6"/>
      <c r="V123" s="6"/>
      <c r="W123" s="6"/>
      <c r="X123" s="6"/>
      <c r="Y123" s="6"/>
      <c r="Z123" s="6"/>
    </row>
    <row r="124" ht="78.75" customHeight="1">
      <c r="A124" s="104" t="s">
        <v>514</v>
      </c>
      <c r="B124" s="153" t="s">
        <v>450</v>
      </c>
      <c r="C124" s="155" t="s">
        <v>4640</v>
      </c>
      <c r="D124" s="108">
        <v>2.0</v>
      </c>
      <c r="E124" s="113" t="s">
        <v>64</v>
      </c>
      <c r="F124" s="108"/>
      <c r="G124" s="108"/>
      <c r="H124" s="78"/>
      <c r="I124" s="78"/>
      <c r="J124" s="5"/>
      <c r="K124" s="6"/>
      <c r="L124" s="6"/>
      <c r="M124" s="6"/>
      <c r="N124" s="6"/>
      <c r="O124" s="6"/>
      <c r="P124" s="6"/>
      <c r="Q124" s="6"/>
      <c r="R124" s="6"/>
      <c r="S124" s="6"/>
      <c r="T124" s="6"/>
      <c r="U124" s="6"/>
      <c r="V124" s="6"/>
      <c r="W124" s="6"/>
      <c r="X124" s="6"/>
      <c r="Y124" s="6"/>
      <c r="Z124" s="6"/>
    </row>
    <row r="125" ht="39.75" customHeight="1">
      <c r="A125" s="152" t="s">
        <v>521</v>
      </c>
      <c r="B125" s="99" t="s">
        <v>455</v>
      </c>
      <c r="C125" s="3"/>
      <c r="D125" s="3"/>
      <c r="E125" s="3"/>
      <c r="F125" s="3"/>
      <c r="G125" s="4"/>
      <c r="H125" s="78">
        <f>SUM(D126:D131)</f>
        <v>1</v>
      </c>
      <c r="I125" s="78">
        <f>COUNT(D126:D131)*2</f>
        <v>10</v>
      </c>
      <c r="J125" s="5"/>
      <c r="K125" s="6"/>
      <c r="L125" s="6"/>
      <c r="M125" s="6"/>
      <c r="N125" s="6"/>
      <c r="O125" s="6"/>
      <c r="P125" s="6"/>
      <c r="Q125" s="6"/>
      <c r="R125" s="6"/>
      <c r="S125" s="6"/>
      <c r="T125" s="6"/>
      <c r="U125" s="6"/>
      <c r="V125" s="6"/>
      <c r="W125" s="6"/>
      <c r="X125" s="6"/>
      <c r="Y125" s="6"/>
      <c r="Z125" s="6"/>
    </row>
    <row r="126" ht="47.25" customHeight="1">
      <c r="A126" s="104" t="s">
        <v>528</v>
      </c>
      <c r="B126" s="170" t="s">
        <v>463</v>
      </c>
      <c r="C126" s="242" t="s">
        <v>4645</v>
      </c>
      <c r="D126" s="108">
        <v>0.0</v>
      </c>
      <c r="E126" s="113" t="s">
        <v>152</v>
      </c>
      <c r="F126" s="134" t="s">
        <v>4646</v>
      </c>
      <c r="G126" s="108"/>
      <c r="H126" s="78"/>
      <c r="I126" s="78"/>
      <c r="J126" s="5"/>
      <c r="K126" s="6"/>
      <c r="L126" s="6"/>
      <c r="M126" s="6"/>
      <c r="N126" s="6"/>
      <c r="O126" s="6"/>
      <c r="P126" s="6"/>
      <c r="Q126" s="6"/>
      <c r="R126" s="6"/>
      <c r="S126" s="6"/>
      <c r="T126" s="6"/>
      <c r="U126" s="6"/>
      <c r="V126" s="6"/>
      <c r="W126" s="6"/>
      <c r="X126" s="6"/>
      <c r="Y126" s="6"/>
      <c r="Z126" s="6"/>
    </row>
    <row r="127" ht="30.0" customHeight="1">
      <c r="A127" s="104"/>
      <c r="B127" s="170"/>
      <c r="C127" s="134" t="s">
        <v>4647</v>
      </c>
      <c r="D127" s="108">
        <v>0.0</v>
      </c>
      <c r="E127" s="113" t="s">
        <v>152</v>
      </c>
      <c r="F127" s="134"/>
      <c r="G127" s="108"/>
      <c r="H127" s="78"/>
      <c r="I127" s="78"/>
      <c r="J127" s="5"/>
      <c r="K127" s="6"/>
      <c r="L127" s="6"/>
      <c r="M127" s="6"/>
      <c r="N127" s="6"/>
      <c r="O127" s="6"/>
      <c r="P127" s="6"/>
      <c r="Q127" s="6"/>
      <c r="R127" s="6"/>
      <c r="S127" s="6"/>
      <c r="T127" s="6"/>
      <c r="U127" s="6"/>
      <c r="V127" s="6"/>
      <c r="W127" s="6"/>
      <c r="X127" s="6"/>
      <c r="Y127" s="6"/>
      <c r="Z127" s="6"/>
    </row>
    <row r="128" ht="31.5" hidden="1" customHeight="1">
      <c r="A128" s="120" t="s">
        <v>533</v>
      </c>
      <c r="B128" s="170" t="s">
        <v>467</v>
      </c>
      <c r="C128" s="155"/>
      <c r="D128" s="108"/>
      <c r="E128" s="113"/>
      <c r="F128" s="108"/>
      <c r="G128" s="5"/>
      <c r="H128" s="78"/>
      <c r="I128" s="78"/>
      <c r="J128" s="5"/>
      <c r="K128" s="6"/>
      <c r="L128" s="6"/>
      <c r="M128" s="6"/>
      <c r="N128" s="6"/>
      <c r="O128" s="6"/>
      <c r="P128" s="6"/>
      <c r="Q128" s="6"/>
      <c r="R128" s="6"/>
      <c r="S128" s="6"/>
      <c r="T128" s="6"/>
      <c r="U128" s="6"/>
      <c r="V128" s="6"/>
      <c r="W128" s="6"/>
      <c r="X128" s="6"/>
      <c r="Y128" s="6"/>
      <c r="Z128" s="6"/>
    </row>
    <row r="129" ht="31.5" customHeight="1">
      <c r="A129" s="104" t="s">
        <v>534</v>
      </c>
      <c r="B129" s="170" t="s">
        <v>471</v>
      </c>
      <c r="C129" s="155" t="s">
        <v>4648</v>
      </c>
      <c r="D129" s="108">
        <v>1.0</v>
      </c>
      <c r="E129" s="113" t="s">
        <v>473</v>
      </c>
      <c r="F129" s="108"/>
      <c r="G129" s="108" t="s">
        <v>4649</v>
      </c>
      <c r="H129" s="78"/>
      <c r="I129" s="78"/>
      <c r="J129" s="5"/>
      <c r="K129" s="6"/>
      <c r="L129" s="6"/>
      <c r="M129" s="6"/>
      <c r="N129" s="6"/>
      <c r="O129" s="6"/>
      <c r="P129" s="6"/>
      <c r="Q129" s="6"/>
      <c r="R129" s="6"/>
      <c r="S129" s="6"/>
      <c r="T129" s="6"/>
      <c r="U129" s="6"/>
      <c r="V129" s="6"/>
      <c r="W129" s="6"/>
      <c r="X129" s="6"/>
      <c r="Y129" s="6"/>
      <c r="Z129" s="6"/>
    </row>
    <row r="130" ht="90.0" customHeight="1">
      <c r="A130" s="104" t="s">
        <v>538</v>
      </c>
      <c r="B130" s="170" t="s">
        <v>476</v>
      </c>
      <c r="C130" s="221" t="s">
        <v>4650</v>
      </c>
      <c r="D130" s="108">
        <v>0.0</v>
      </c>
      <c r="E130" s="113" t="s">
        <v>495</v>
      </c>
      <c r="F130" s="155" t="s">
        <v>4651</v>
      </c>
      <c r="G130" s="108"/>
      <c r="H130" s="78"/>
      <c r="I130" s="78"/>
      <c r="J130" s="5"/>
      <c r="K130" s="6"/>
      <c r="L130" s="6"/>
      <c r="M130" s="6"/>
      <c r="N130" s="6"/>
      <c r="O130" s="6"/>
      <c r="P130" s="6"/>
      <c r="Q130" s="6"/>
      <c r="R130" s="6"/>
      <c r="S130" s="6"/>
      <c r="T130" s="6"/>
      <c r="U130" s="6"/>
      <c r="V130" s="6"/>
      <c r="W130" s="6"/>
      <c r="X130" s="6"/>
      <c r="Y130" s="6"/>
      <c r="Z130" s="6"/>
    </row>
    <row r="131" ht="60.0" customHeight="1">
      <c r="A131" s="104" t="s">
        <v>548</v>
      </c>
      <c r="B131" s="122" t="s">
        <v>483</v>
      </c>
      <c r="C131" s="121" t="s">
        <v>2926</v>
      </c>
      <c r="D131" s="108">
        <v>0.0</v>
      </c>
      <c r="E131" s="113" t="s">
        <v>331</v>
      </c>
      <c r="F131" s="108"/>
      <c r="G131" s="108"/>
      <c r="H131" s="78"/>
      <c r="I131" s="78"/>
      <c r="J131" s="5"/>
      <c r="K131" s="6"/>
      <c r="L131" s="6"/>
      <c r="M131" s="6"/>
      <c r="N131" s="6"/>
      <c r="O131" s="6"/>
      <c r="P131" s="6"/>
      <c r="Q131" s="6"/>
      <c r="R131" s="6"/>
      <c r="S131" s="6"/>
      <c r="T131" s="6"/>
      <c r="U131" s="6"/>
      <c r="V131" s="6"/>
      <c r="W131" s="6"/>
      <c r="X131" s="6"/>
      <c r="Y131" s="6"/>
      <c r="Z131" s="6"/>
    </row>
    <row r="132" ht="39.75" customHeight="1">
      <c r="A132" s="152" t="s">
        <v>553</v>
      </c>
      <c r="B132" s="99" t="s">
        <v>486</v>
      </c>
      <c r="C132" s="3"/>
      <c r="D132" s="3"/>
      <c r="E132" s="3"/>
      <c r="F132" s="3"/>
      <c r="G132" s="4"/>
      <c r="H132" s="78">
        <f>SUM(D133:D136)</f>
        <v>5</v>
      </c>
      <c r="I132" s="78">
        <f>COUNT(D133:D136)*2</f>
        <v>8</v>
      </c>
      <c r="J132" s="5"/>
      <c r="K132" s="6"/>
      <c r="L132" s="6"/>
      <c r="M132" s="6"/>
      <c r="N132" s="6"/>
      <c r="O132" s="6"/>
      <c r="P132" s="6"/>
      <c r="Q132" s="6"/>
      <c r="R132" s="6"/>
      <c r="S132" s="6"/>
      <c r="T132" s="6"/>
      <c r="U132" s="6"/>
      <c r="V132" s="6"/>
      <c r="W132" s="6"/>
      <c r="X132" s="6"/>
      <c r="Y132" s="6"/>
      <c r="Z132" s="6"/>
    </row>
    <row r="133" ht="63.0" customHeight="1">
      <c r="A133" s="104" t="s">
        <v>491</v>
      </c>
      <c r="B133" s="153" t="s">
        <v>492</v>
      </c>
      <c r="C133" s="110" t="s">
        <v>4657</v>
      </c>
      <c r="D133" s="108">
        <v>0.0</v>
      </c>
      <c r="E133" s="113" t="s">
        <v>495</v>
      </c>
      <c r="F133" s="108"/>
      <c r="G133" s="108"/>
      <c r="H133" s="78"/>
      <c r="I133" s="78"/>
      <c r="J133" s="5"/>
      <c r="K133" s="6"/>
      <c r="L133" s="6"/>
      <c r="M133" s="6"/>
      <c r="N133" s="6"/>
      <c r="O133" s="6"/>
      <c r="P133" s="6"/>
      <c r="Q133" s="6"/>
      <c r="R133" s="6"/>
      <c r="S133" s="6"/>
      <c r="T133" s="6"/>
      <c r="U133" s="6"/>
      <c r="V133" s="6"/>
      <c r="W133" s="6"/>
      <c r="X133" s="6"/>
      <c r="Y133" s="6"/>
      <c r="Z133" s="6"/>
    </row>
    <row r="134" ht="60.0" customHeight="1">
      <c r="A134" s="104" t="s">
        <v>567</v>
      </c>
      <c r="B134" s="153" t="s">
        <v>497</v>
      </c>
      <c r="C134" s="115" t="s">
        <v>4664</v>
      </c>
      <c r="D134" s="108">
        <v>1.0</v>
      </c>
      <c r="E134" s="113" t="s">
        <v>495</v>
      </c>
      <c r="F134" s="108"/>
      <c r="G134" s="108" t="s">
        <v>4665</v>
      </c>
      <c r="H134" s="78"/>
      <c r="I134" s="78"/>
      <c r="J134" s="5"/>
      <c r="K134" s="6"/>
      <c r="L134" s="6"/>
      <c r="M134" s="6"/>
      <c r="N134" s="6"/>
      <c r="O134" s="6"/>
      <c r="P134" s="6"/>
      <c r="Q134" s="6"/>
      <c r="R134" s="6"/>
      <c r="S134" s="6"/>
      <c r="T134" s="6"/>
      <c r="U134" s="6"/>
      <c r="V134" s="6"/>
      <c r="W134" s="6"/>
      <c r="X134" s="6"/>
      <c r="Y134" s="6"/>
      <c r="Z134" s="6"/>
    </row>
    <row r="135" ht="47.25" customHeight="1">
      <c r="A135" s="104" t="s">
        <v>570</v>
      </c>
      <c r="B135" s="153" t="s">
        <v>503</v>
      </c>
      <c r="C135" s="115" t="s">
        <v>4667</v>
      </c>
      <c r="D135" s="108">
        <v>2.0</v>
      </c>
      <c r="E135" s="113" t="s">
        <v>495</v>
      </c>
      <c r="F135" s="108"/>
      <c r="G135" s="108"/>
      <c r="H135" s="78"/>
      <c r="I135" s="78"/>
      <c r="J135" s="5"/>
      <c r="K135" s="6"/>
      <c r="L135" s="6"/>
      <c r="M135" s="6"/>
      <c r="N135" s="6"/>
      <c r="O135" s="6"/>
      <c r="P135" s="6"/>
      <c r="Q135" s="6"/>
      <c r="R135" s="6"/>
      <c r="S135" s="6"/>
      <c r="T135" s="6"/>
      <c r="U135" s="6"/>
      <c r="V135" s="6"/>
      <c r="W135" s="6"/>
      <c r="X135" s="6"/>
      <c r="Y135" s="6"/>
      <c r="Z135" s="6"/>
    </row>
    <row r="136" ht="63.0" customHeight="1">
      <c r="A136" s="104" t="s">
        <v>572</v>
      </c>
      <c r="B136" s="153" t="s">
        <v>507</v>
      </c>
      <c r="C136" s="134" t="s">
        <v>4669</v>
      </c>
      <c r="D136" s="108">
        <v>2.0</v>
      </c>
      <c r="E136" s="113" t="s">
        <v>509</v>
      </c>
      <c r="F136" s="108"/>
      <c r="G136" s="108"/>
      <c r="H136" s="78"/>
      <c r="I136" s="78"/>
      <c r="J136" s="5"/>
      <c r="K136" s="6"/>
      <c r="L136" s="6"/>
      <c r="M136" s="6"/>
      <c r="N136" s="6"/>
      <c r="O136" s="6"/>
      <c r="P136" s="6"/>
      <c r="Q136" s="6"/>
      <c r="R136" s="6"/>
      <c r="S136" s="6"/>
      <c r="T136" s="6"/>
      <c r="U136" s="6"/>
      <c r="V136" s="6"/>
      <c r="W136" s="6"/>
      <c r="X136" s="6"/>
      <c r="Y136" s="6"/>
      <c r="Z136" s="6"/>
    </row>
    <row r="137" ht="63.0" hidden="1" customHeight="1">
      <c r="A137" s="120" t="s">
        <v>575</v>
      </c>
      <c r="B137" s="153" t="s">
        <v>512</v>
      </c>
      <c r="C137" s="108"/>
      <c r="D137" s="108"/>
      <c r="E137" s="113"/>
      <c r="F137" s="108"/>
      <c r="G137" s="108"/>
      <c r="H137" s="78"/>
      <c r="I137" s="78"/>
      <c r="J137" s="5"/>
      <c r="K137" s="6"/>
      <c r="L137" s="6"/>
      <c r="M137" s="6"/>
      <c r="N137" s="6"/>
      <c r="O137" s="6"/>
      <c r="P137" s="6"/>
      <c r="Q137" s="6"/>
      <c r="R137" s="6"/>
      <c r="S137" s="6"/>
      <c r="T137" s="6"/>
      <c r="U137" s="6"/>
      <c r="V137" s="6"/>
      <c r="W137" s="6"/>
      <c r="X137" s="6"/>
      <c r="Y137" s="6"/>
      <c r="Z137" s="6"/>
    </row>
    <row r="138" ht="63.0" hidden="1" customHeight="1">
      <c r="A138" s="120" t="s">
        <v>515</v>
      </c>
      <c r="B138" s="172" t="s">
        <v>516</v>
      </c>
      <c r="C138" s="115"/>
      <c r="D138" s="108"/>
      <c r="E138" s="113"/>
      <c r="F138" s="108"/>
      <c r="G138" s="108"/>
      <c r="H138" s="78"/>
      <c r="I138" s="78"/>
      <c r="J138" s="5"/>
      <c r="K138" s="6"/>
      <c r="L138" s="6"/>
      <c r="M138" s="6"/>
      <c r="N138" s="6"/>
      <c r="O138" s="6"/>
      <c r="P138" s="6"/>
      <c r="Q138" s="6"/>
      <c r="R138" s="6"/>
      <c r="S138" s="6"/>
      <c r="T138" s="6"/>
      <c r="U138" s="6"/>
      <c r="V138" s="6"/>
      <c r="W138" s="6"/>
      <c r="X138" s="6"/>
      <c r="Y138" s="6"/>
      <c r="Z138" s="6"/>
    </row>
    <row r="139" ht="18.75" customHeight="1">
      <c r="A139" s="88"/>
      <c r="B139" s="149" t="s">
        <v>524</v>
      </c>
      <c r="C139" s="3"/>
      <c r="D139" s="3"/>
      <c r="E139" s="3"/>
      <c r="F139" s="3"/>
      <c r="G139" s="97"/>
      <c r="H139" s="78">
        <f t="shared" ref="H139:I139" si="3">H140+H159+H171+H179+H196+H209</f>
        <v>45</v>
      </c>
      <c r="I139" s="78">
        <f t="shared" si="3"/>
        <v>148</v>
      </c>
      <c r="J139" s="5"/>
      <c r="K139" s="6"/>
      <c r="L139" s="6"/>
      <c r="M139" s="6"/>
      <c r="N139" s="6"/>
      <c r="O139" s="6"/>
      <c r="P139" s="6"/>
      <c r="Q139" s="6"/>
      <c r="R139" s="6"/>
      <c r="S139" s="6"/>
      <c r="T139" s="6"/>
      <c r="U139" s="6"/>
      <c r="V139" s="6"/>
      <c r="W139" s="6"/>
      <c r="X139" s="6"/>
      <c r="Y139" s="6"/>
      <c r="Z139" s="6"/>
    </row>
    <row r="140" ht="39.75" customHeight="1">
      <c r="A140" s="96" t="s">
        <v>594</v>
      </c>
      <c r="B140" s="137" t="s">
        <v>530</v>
      </c>
      <c r="C140" s="3"/>
      <c r="D140" s="3"/>
      <c r="E140" s="3"/>
      <c r="F140" s="3"/>
      <c r="G140" s="4"/>
      <c r="H140" s="78">
        <f>SUM(D141:D158)</f>
        <v>5</v>
      </c>
      <c r="I140" s="78">
        <f>COUNT(D141:D158)*2</f>
        <v>36</v>
      </c>
      <c r="J140" s="5"/>
      <c r="K140" s="6"/>
      <c r="L140" s="6"/>
      <c r="M140" s="6"/>
      <c r="N140" s="6"/>
      <c r="O140" s="6"/>
      <c r="P140" s="6"/>
      <c r="Q140" s="6"/>
      <c r="R140" s="6"/>
      <c r="S140" s="6"/>
      <c r="T140" s="6"/>
      <c r="U140" s="6"/>
      <c r="V140" s="6"/>
      <c r="W140" s="6"/>
      <c r="X140" s="6"/>
      <c r="Y140" s="6"/>
      <c r="Z140" s="6"/>
    </row>
    <row r="141" ht="75.0" customHeight="1">
      <c r="A141" s="104" t="s">
        <v>611</v>
      </c>
      <c r="B141" s="174" t="s">
        <v>536</v>
      </c>
      <c r="C141" s="134" t="s">
        <v>4672</v>
      </c>
      <c r="D141" s="147">
        <v>0.0</v>
      </c>
      <c r="E141" s="109" t="s">
        <v>331</v>
      </c>
      <c r="F141" s="134" t="s">
        <v>4674</v>
      </c>
      <c r="G141" s="108"/>
      <c r="H141" s="78"/>
      <c r="I141" s="78"/>
      <c r="J141" s="5"/>
      <c r="K141" s="6"/>
      <c r="L141" s="6"/>
      <c r="M141" s="6"/>
      <c r="N141" s="6"/>
      <c r="O141" s="6"/>
      <c r="P141" s="6"/>
      <c r="Q141" s="6"/>
      <c r="R141" s="6"/>
      <c r="S141" s="6"/>
      <c r="T141" s="6"/>
      <c r="U141" s="6"/>
      <c r="V141" s="6"/>
      <c r="W141" s="6"/>
      <c r="X141" s="6"/>
      <c r="Y141" s="6"/>
      <c r="Z141" s="6"/>
    </row>
    <row r="142" ht="45.0" customHeight="1">
      <c r="A142" s="104"/>
      <c r="B142" s="174"/>
      <c r="C142" s="134" t="s">
        <v>4675</v>
      </c>
      <c r="D142" s="147">
        <v>0.0</v>
      </c>
      <c r="E142" s="109" t="s">
        <v>331</v>
      </c>
      <c r="F142" s="134"/>
      <c r="G142" s="108"/>
      <c r="H142" s="78"/>
      <c r="I142" s="78"/>
      <c r="J142" s="5"/>
      <c r="K142" s="6"/>
      <c r="L142" s="6"/>
      <c r="M142" s="6"/>
      <c r="N142" s="6"/>
      <c r="O142" s="6"/>
      <c r="P142" s="6"/>
      <c r="Q142" s="6"/>
      <c r="R142" s="6"/>
      <c r="S142" s="6"/>
      <c r="T142" s="6"/>
      <c r="U142" s="6"/>
      <c r="V142" s="6"/>
      <c r="W142" s="6"/>
      <c r="X142" s="6"/>
      <c r="Y142" s="6"/>
      <c r="Z142" s="6"/>
    </row>
    <row r="143" ht="31.5" customHeight="1">
      <c r="A143" s="104" t="s">
        <v>622</v>
      </c>
      <c r="B143" s="177" t="s">
        <v>546</v>
      </c>
      <c r="C143" s="134" t="s">
        <v>4676</v>
      </c>
      <c r="D143" s="147">
        <v>0.0</v>
      </c>
      <c r="E143" s="109" t="s">
        <v>331</v>
      </c>
      <c r="F143" s="108"/>
      <c r="G143" s="108"/>
      <c r="H143" s="78"/>
      <c r="I143" s="78"/>
      <c r="J143" s="5"/>
      <c r="K143" s="6"/>
      <c r="L143" s="6"/>
      <c r="M143" s="6"/>
      <c r="N143" s="6"/>
      <c r="O143" s="6"/>
      <c r="P143" s="6"/>
      <c r="Q143" s="6"/>
      <c r="R143" s="6"/>
      <c r="S143" s="6"/>
      <c r="T143" s="6"/>
      <c r="U143" s="6"/>
      <c r="V143" s="6"/>
      <c r="W143" s="6"/>
      <c r="X143" s="6"/>
      <c r="Y143" s="6"/>
      <c r="Z143" s="6"/>
    </row>
    <row r="144" ht="30.0" customHeight="1">
      <c r="A144" s="104"/>
      <c r="B144" s="177"/>
      <c r="C144" s="134" t="s">
        <v>549</v>
      </c>
      <c r="D144" s="147">
        <v>1.0</v>
      </c>
      <c r="E144" s="109" t="s">
        <v>331</v>
      </c>
      <c r="F144" s="108"/>
      <c r="G144" s="108" t="s">
        <v>2972</v>
      </c>
      <c r="H144" s="78"/>
      <c r="I144" s="78"/>
      <c r="J144" s="5"/>
      <c r="K144" s="6"/>
      <c r="L144" s="6"/>
      <c r="M144" s="6"/>
      <c r="N144" s="6"/>
      <c r="O144" s="6"/>
      <c r="P144" s="6"/>
      <c r="Q144" s="6"/>
      <c r="R144" s="6"/>
      <c r="S144" s="6"/>
      <c r="T144" s="6"/>
      <c r="U144" s="6"/>
      <c r="V144" s="6"/>
      <c r="W144" s="6"/>
      <c r="X144" s="6"/>
      <c r="Y144" s="6"/>
      <c r="Z144" s="6"/>
    </row>
    <row r="145" ht="30.0" customHeight="1">
      <c r="A145" s="104"/>
      <c r="B145" s="177"/>
      <c r="C145" s="134" t="s">
        <v>552</v>
      </c>
      <c r="D145" s="147">
        <v>2.0</v>
      </c>
      <c r="E145" s="109" t="s">
        <v>331</v>
      </c>
      <c r="F145" s="108"/>
      <c r="G145" s="108"/>
      <c r="H145" s="78"/>
      <c r="I145" s="78"/>
      <c r="J145" s="5"/>
      <c r="K145" s="6"/>
      <c r="L145" s="6"/>
      <c r="M145" s="6"/>
      <c r="N145" s="6"/>
      <c r="O145" s="6"/>
      <c r="P145" s="6"/>
      <c r="Q145" s="6"/>
      <c r="R145" s="6"/>
      <c r="S145" s="6"/>
      <c r="T145" s="6"/>
      <c r="U145" s="6"/>
      <c r="V145" s="6"/>
      <c r="W145" s="6"/>
      <c r="X145" s="6"/>
      <c r="Y145" s="6"/>
      <c r="Z145" s="6"/>
    </row>
    <row r="146" ht="47.25" customHeight="1">
      <c r="A146" s="104" t="s">
        <v>633</v>
      </c>
      <c r="B146" s="174" t="s">
        <v>555</v>
      </c>
      <c r="C146" s="134" t="s">
        <v>4678</v>
      </c>
      <c r="D146" s="147">
        <v>0.0</v>
      </c>
      <c r="E146" s="109" t="s">
        <v>331</v>
      </c>
      <c r="F146" s="134" t="s">
        <v>4679</v>
      </c>
      <c r="G146" s="108"/>
      <c r="H146" s="78"/>
      <c r="I146" s="78"/>
      <c r="J146" s="5"/>
      <c r="K146" s="6"/>
      <c r="L146" s="6"/>
      <c r="M146" s="6"/>
      <c r="N146" s="6"/>
      <c r="O146" s="6"/>
      <c r="P146" s="6"/>
      <c r="Q146" s="6"/>
      <c r="R146" s="6"/>
      <c r="S146" s="6"/>
      <c r="T146" s="6"/>
      <c r="U146" s="6"/>
      <c r="V146" s="6"/>
      <c r="W146" s="6"/>
      <c r="X146" s="6"/>
      <c r="Y146" s="6"/>
      <c r="Z146" s="6"/>
    </row>
    <row r="147" ht="75.0" customHeight="1">
      <c r="A147" s="104"/>
      <c r="B147" s="174"/>
      <c r="C147" s="134" t="s">
        <v>4680</v>
      </c>
      <c r="D147" s="147">
        <v>0.0</v>
      </c>
      <c r="E147" s="109" t="s">
        <v>331</v>
      </c>
      <c r="F147" s="134" t="s">
        <v>4681</v>
      </c>
      <c r="G147" s="108"/>
      <c r="H147" s="78"/>
      <c r="I147" s="78"/>
      <c r="J147" s="5"/>
      <c r="K147" s="6"/>
      <c r="L147" s="6"/>
      <c r="M147" s="6"/>
      <c r="N147" s="6"/>
      <c r="O147" s="6"/>
      <c r="P147" s="6"/>
      <c r="Q147" s="6"/>
      <c r="R147" s="6"/>
      <c r="S147" s="6"/>
      <c r="T147" s="6"/>
      <c r="U147" s="6"/>
      <c r="V147" s="6"/>
      <c r="W147" s="6"/>
      <c r="X147" s="6"/>
      <c r="Y147" s="6"/>
      <c r="Z147" s="6"/>
    </row>
    <row r="148" ht="30.0" customHeight="1">
      <c r="A148" s="104"/>
      <c r="B148" s="174"/>
      <c r="C148" s="134" t="s">
        <v>4682</v>
      </c>
      <c r="D148" s="147">
        <v>0.0</v>
      </c>
      <c r="E148" s="109" t="s">
        <v>331</v>
      </c>
      <c r="F148" s="134"/>
      <c r="G148" s="108"/>
      <c r="H148" s="78"/>
      <c r="I148" s="78"/>
      <c r="J148" s="5"/>
      <c r="K148" s="6"/>
      <c r="L148" s="6"/>
      <c r="M148" s="6"/>
      <c r="N148" s="6"/>
      <c r="O148" s="6"/>
      <c r="P148" s="6"/>
      <c r="Q148" s="6"/>
      <c r="R148" s="6"/>
      <c r="S148" s="6"/>
      <c r="T148" s="6"/>
      <c r="U148" s="6"/>
      <c r="V148" s="6"/>
      <c r="W148" s="6"/>
      <c r="X148" s="6"/>
      <c r="Y148" s="6"/>
      <c r="Z148" s="6"/>
    </row>
    <row r="149" ht="60.0" customHeight="1">
      <c r="A149" s="104"/>
      <c r="B149" s="174"/>
      <c r="C149" s="134" t="s">
        <v>4684</v>
      </c>
      <c r="D149" s="147">
        <v>0.0</v>
      </c>
      <c r="E149" s="109" t="s">
        <v>331</v>
      </c>
      <c r="F149" s="134" t="s">
        <v>4685</v>
      </c>
      <c r="G149" s="108"/>
      <c r="H149" s="78"/>
      <c r="I149" s="78"/>
      <c r="J149" s="5"/>
      <c r="K149" s="6"/>
      <c r="L149" s="6"/>
      <c r="M149" s="6"/>
      <c r="N149" s="6"/>
      <c r="O149" s="6"/>
      <c r="P149" s="6"/>
      <c r="Q149" s="6"/>
      <c r="R149" s="6"/>
      <c r="S149" s="6"/>
      <c r="T149" s="6"/>
      <c r="U149" s="6"/>
      <c r="V149" s="6"/>
      <c r="W149" s="6"/>
      <c r="X149" s="6"/>
      <c r="Y149" s="6"/>
      <c r="Z149" s="6"/>
    </row>
    <row r="150" ht="30.0" customHeight="1">
      <c r="A150" s="104"/>
      <c r="B150" s="174"/>
      <c r="C150" s="134" t="s">
        <v>4687</v>
      </c>
      <c r="D150" s="147">
        <v>0.0</v>
      </c>
      <c r="E150" s="109" t="s">
        <v>331</v>
      </c>
      <c r="F150" s="134" t="s">
        <v>4688</v>
      </c>
      <c r="G150" s="108"/>
      <c r="H150" s="78"/>
      <c r="I150" s="78"/>
      <c r="J150" s="5"/>
      <c r="K150" s="6"/>
      <c r="L150" s="6"/>
      <c r="M150" s="6"/>
      <c r="N150" s="6"/>
      <c r="O150" s="6"/>
      <c r="P150" s="6"/>
      <c r="Q150" s="6"/>
      <c r="R150" s="6"/>
      <c r="S150" s="6"/>
      <c r="T150" s="6"/>
      <c r="U150" s="6"/>
      <c r="V150" s="6"/>
      <c r="W150" s="6"/>
      <c r="X150" s="6"/>
      <c r="Y150" s="6"/>
      <c r="Z150" s="6"/>
    </row>
    <row r="151" ht="30.0" customHeight="1">
      <c r="A151" s="104"/>
      <c r="B151" s="174"/>
      <c r="C151" s="134" t="s">
        <v>4690</v>
      </c>
      <c r="D151" s="147">
        <v>0.0</v>
      </c>
      <c r="E151" s="109" t="s">
        <v>331</v>
      </c>
      <c r="F151" s="134"/>
      <c r="G151" s="108"/>
      <c r="H151" s="78"/>
      <c r="I151" s="78"/>
      <c r="J151" s="5"/>
      <c r="K151" s="6"/>
      <c r="L151" s="6"/>
      <c r="M151" s="6"/>
      <c r="N151" s="6"/>
      <c r="O151" s="6"/>
      <c r="P151" s="6"/>
      <c r="Q151" s="6"/>
      <c r="R151" s="6"/>
      <c r="S151" s="6"/>
      <c r="T151" s="6"/>
      <c r="U151" s="6"/>
      <c r="V151" s="6"/>
      <c r="W151" s="6"/>
      <c r="X151" s="6"/>
      <c r="Y151" s="6"/>
      <c r="Z151" s="6"/>
    </row>
    <row r="152" ht="47.25" customHeight="1">
      <c r="A152" s="104" t="s">
        <v>673</v>
      </c>
      <c r="B152" s="174" t="s">
        <v>588</v>
      </c>
      <c r="C152" s="110" t="s">
        <v>4691</v>
      </c>
      <c r="D152" s="147">
        <v>2.0</v>
      </c>
      <c r="E152" s="109" t="s">
        <v>331</v>
      </c>
      <c r="F152" s="108" t="s">
        <v>4692</v>
      </c>
      <c r="G152" s="108"/>
      <c r="H152" s="78"/>
      <c r="I152" s="78"/>
      <c r="J152" s="5"/>
      <c r="K152" s="6"/>
      <c r="L152" s="6"/>
      <c r="M152" s="6"/>
      <c r="N152" s="6"/>
      <c r="O152" s="6"/>
      <c r="P152" s="6"/>
      <c r="Q152" s="6"/>
      <c r="R152" s="6"/>
      <c r="S152" s="6"/>
      <c r="T152" s="6"/>
      <c r="U152" s="6"/>
      <c r="V152" s="6"/>
      <c r="W152" s="6"/>
      <c r="X152" s="6"/>
      <c r="Y152" s="6"/>
      <c r="Z152" s="6"/>
    </row>
    <row r="153" ht="60.0" customHeight="1">
      <c r="A153" s="104"/>
      <c r="B153" s="174"/>
      <c r="C153" s="134" t="s">
        <v>2822</v>
      </c>
      <c r="D153" s="147">
        <v>0.0</v>
      </c>
      <c r="E153" s="109" t="s">
        <v>331</v>
      </c>
      <c r="F153" s="108"/>
      <c r="G153" s="108"/>
      <c r="H153" s="78"/>
      <c r="I153" s="78"/>
      <c r="J153" s="5"/>
      <c r="K153" s="6"/>
      <c r="L153" s="6"/>
      <c r="M153" s="6"/>
      <c r="N153" s="6"/>
      <c r="O153" s="6"/>
      <c r="P153" s="6"/>
      <c r="Q153" s="6"/>
      <c r="R153" s="6"/>
      <c r="S153" s="6"/>
      <c r="T153" s="6"/>
      <c r="U153" s="6"/>
      <c r="V153" s="6"/>
      <c r="W153" s="6"/>
      <c r="X153" s="6"/>
      <c r="Y153" s="6"/>
      <c r="Z153" s="6"/>
    </row>
    <row r="154" ht="47.25" customHeight="1">
      <c r="A154" s="104" t="s">
        <v>675</v>
      </c>
      <c r="B154" s="174" t="s">
        <v>592</v>
      </c>
      <c r="C154" s="134" t="s">
        <v>677</v>
      </c>
      <c r="D154" s="147">
        <v>0.0</v>
      </c>
      <c r="E154" s="109" t="s">
        <v>331</v>
      </c>
      <c r="F154" s="108"/>
      <c r="G154" s="108"/>
      <c r="H154" s="78"/>
      <c r="I154" s="78"/>
      <c r="J154" s="5"/>
      <c r="K154" s="6"/>
      <c r="L154" s="6"/>
      <c r="M154" s="6"/>
      <c r="N154" s="6"/>
      <c r="O154" s="6"/>
      <c r="P154" s="6"/>
      <c r="Q154" s="6"/>
      <c r="R154" s="6"/>
      <c r="S154" s="6"/>
      <c r="T154" s="6"/>
      <c r="U154" s="6"/>
      <c r="V154" s="6"/>
      <c r="W154" s="6"/>
      <c r="X154" s="6"/>
      <c r="Y154" s="6"/>
      <c r="Z154" s="6"/>
    </row>
    <row r="155" ht="31.5" customHeight="1">
      <c r="A155" s="104" t="s">
        <v>678</v>
      </c>
      <c r="B155" s="174" t="s">
        <v>597</v>
      </c>
      <c r="C155" s="121" t="s">
        <v>4694</v>
      </c>
      <c r="D155" s="147">
        <v>0.0</v>
      </c>
      <c r="E155" s="109" t="s">
        <v>331</v>
      </c>
      <c r="F155" s="121"/>
      <c r="G155" s="147"/>
      <c r="H155" s="78"/>
      <c r="I155" s="78"/>
      <c r="J155" s="5"/>
      <c r="K155" s="6"/>
      <c r="L155" s="6"/>
      <c r="M155" s="6"/>
      <c r="N155" s="6"/>
      <c r="O155" s="6"/>
      <c r="P155" s="6"/>
      <c r="Q155" s="6"/>
      <c r="R155" s="6"/>
      <c r="S155" s="6"/>
      <c r="T155" s="6"/>
      <c r="U155" s="6"/>
      <c r="V155" s="6"/>
      <c r="W155" s="6"/>
      <c r="X155" s="6"/>
      <c r="Y155" s="6"/>
      <c r="Z155" s="6"/>
    </row>
    <row r="156" ht="78.75" customHeight="1">
      <c r="A156" s="104" t="s">
        <v>683</v>
      </c>
      <c r="B156" s="174" t="s">
        <v>603</v>
      </c>
      <c r="C156" s="134" t="s">
        <v>4696</v>
      </c>
      <c r="D156" s="147">
        <v>0.0</v>
      </c>
      <c r="E156" s="109" t="s">
        <v>331</v>
      </c>
      <c r="F156" s="158"/>
      <c r="G156" s="210"/>
      <c r="H156" s="78"/>
      <c r="I156" s="78"/>
      <c r="J156" s="5"/>
      <c r="K156" s="6"/>
      <c r="L156" s="6"/>
      <c r="M156" s="6"/>
      <c r="N156" s="6"/>
      <c r="O156" s="6"/>
      <c r="P156" s="6"/>
      <c r="Q156" s="6"/>
      <c r="R156" s="6"/>
      <c r="S156" s="6"/>
      <c r="T156" s="6"/>
      <c r="U156" s="6"/>
      <c r="V156" s="6"/>
      <c r="W156" s="6"/>
      <c r="X156" s="6"/>
      <c r="Y156" s="6"/>
      <c r="Z156" s="6"/>
    </row>
    <row r="157" ht="60.0" customHeight="1">
      <c r="A157" s="104"/>
      <c r="B157" s="106"/>
      <c r="C157" s="134" t="s">
        <v>2837</v>
      </c>
      <c r="D157" s="147">
        <v>0.0</v>
      </c>
      <c r="E157" s="109" t="s">
        <v>331</v>
      </c>
      <c r="F157" s="158"/>
      <c r="G157" s="210"/>
      <c r="H157" s="78"/>
      <c r="I157" s="78"/>
      <c r="J157" s="5"/>
      <c r="K157" s="6"/>
      <c r="L157" s="6"/>
      <c r="M157" s="6"/>
      <c r="N157" s="6"/>
      <c r="O157" s="6"/>
      <c r="P157" s="6"/>
      <c r="Q157" s="6"/>
      <c r="R157" s="6"/>
      <c r="S157" s="6"/>
      <c r="T157" s="6"/>
      <c r="U157" s="6"/>
      <c r="V157" s="6"/>
      <c r="W157" s="6"/>
      <c r="X157" s="6"/>
      <c r="Y157" s="6"/>
      <c r="Z157" s="6"/>
    </row>
    <row r="158" ht="45.0" customHeight="1">
      <c r="A158" s="104"/>
      <c r="B158" s="106"/>
      <c r="C158" s="121" t="s">
        <v>4697</v>
      </c>
      <c r="D158" s="147">
        <v>0.0</v>
      </c>
      <c r="E158" s="109" t="s">
        <v>331</v>
      </c>
      <c r="F158" s="158"/>
      <c r="G158" s="210"/>
      <c r="H158" s="78"/>
      <c r="I158" s="78"/>
      <c r="J158" s="5"/>
      <c r="K158" s="6"/>
      <c r="L158" s="6"/>
      <c r="M158" s="6"/>
      <c r="N158" s="6"/>
      <c r="O158" s="6"/>
      <c r="P158" s="6"/>
      <c r="Q158" s="6"/>
      <c r="R158" s="6"/>
      <c r="S158" s="6"/>
      <c r="T158" s="6"/>
      <c r="U158" s="6"/>
      <c r="V158" s="6"/>
      <c r="W158" s="6"/>
      <c r="X158" s="6"/>
      <c r="Y158" s="6"/>
      <c r="Z158" s="6"/>
    </row>
    <row r="159" ht="39.75" customHeight="1">
      <c r="A159" s="96" t="s">
        <v>690</v>
      </c>
      <c r="B159" s="128" t="s">
        <v>616</v>
      </c>
      <c r="C159" s="3"/>
      <c r="D159" s="3"/>
      <c r="E159" s="3"/>
      <c r="F159" s="3"/>
      <c r="G159" s="4"/>
      <c r="H159" s="78">
        <f>SUM(D160:D170)</f>
        <v>5</v>
      </c>
      <c r="I159" s="78">
        <f>COUNT(D160:D170)*2</f>
        <v>20</v>
      </c>
      <c r="J159" s="5"/>
      <c r="K159" s="6"/>
      <c r="L159" s="6"/>
      <c r="M159" s="6"/>
      <c r="N159" s="6"/>
      <c r="O159" s="6"/>
      <c r="P159" s="6"/>
      <c r="Q159" s="6"/>
      <c r="R159" s="6"/>
      <c r="S159" s="6"/>
      <c r="T159" s="6"/>
      <c r="U159" s="6"/>
      <c r="V159" s="6"/>
      <c r="W159" s="6"/>
      <c r="X159" s="6"/>
      <c r="Y159" s="6"/>
      <c r="Z159" s="6"/>
    </row>
    <row r="160" ht="75.0" customHeight="1">
      <c r="A160" s="104" t="s">
        <v>634</v>
      </c>
      <c r="B160" s="188" t="s">
        <v>636</v>
      </c>
      <c r="C160" s="115" t="s">
        <v>637</v>
      </c>
      <c r="D160" s="113">
        <v>0.0</v>
      </c>
      <c r="E160" s="113" t="s">
        <v>331</v>
      </c>
      <c r="F160" s="115" t="s">
        <v>639</v>
      </c>
      <c r="G160" s="108"/>
      <c r="H160" s="78"/>
      <c r="I160" s="78"/>
      <c r="J160" s="5"/>
      <c r="K160" s="6"/>
      <c r="L160" s="6"/>
      <c r="M160" s="6"/>
      <c r="N160" s="6"/>
      <c r="O160" s="6"/>
      <c r="P160" s="6"/>
      <c r="Q160" s="6"/>
      <c r="R160" s="6"/>
      <c r="S160" s="6"/>
      <c r="T160" s="6"/>
      <c r="U160" s="6"/>
      <c r="V160" s="6"/>
      <c r="W160" s="6"/>
      <c r="X160" s="6"/>
      <c r="Y160" s="6"/>
      <c r="Z160" s="6"/>
    </row>
    <row r="161" ht="63.0" hidden="1" customHeight="1">
      <c r="A161" s="120" t="s">
        <v>641</v>
      </c>
      <c r="B161" s="177" t="s">
        <v>643</v>
      </c>
      <c r="C161" s="108"/>
      <c r="D161" s="108"/>
      <c r="E161" s="113"/>
      <c r="F161" s="108"/>
      <c r="G161" s="108"/>
      <c r="H161" s="78"/>
      <c r="I161" s="78"/>
      <c r="J161" s="5"/>
      <c r="K161" s="6"/>
      <c r="L161" s="6"/>
      <c r="M161" s="6"/>
      <c r="N161" s="6"/>
      <c r="O161" s="6"/>
      <c r="P161" s="6"/>
      <c r="Q161" s="6"/>
      <c r="R161" s="6"/>
      <c r="S161" s="6"/>
      <c r="T161" s="6"/>
      <c r="U161" s="6"/>
      <c r="V161" s="6"/>
      <c r="W161" s="6"/>
      <c r="X161" s="6"/>
      <c r="Y161" s="6"/>
      <c r="Z161" s="6"/>
    </row>
    <row r="162" ht="45.0" customHeight="1">
      <c r="A162" s="104" t="s">
        <v>705</v>
      </c>
      <c r="B162" s="177" t="s">
        <v>647</v>
      </c>
      <c r="C162" s="155" t="s">
        <v>4698</v>
      </c>
      <c r="D162" s="113">
        <v>1.0</v>
      </c>
      <c r="E162" s="113" t="s">
        <v>331</v>
      </c>
      <c r="F162" s="108"/>
      <c r="G162" s="108" t="s">
        <v>4699</v>
      </c>
      <c r="H162" s="78"/>
      <c r="I162" s="78"/>
      <c r="J162" s="5"/>
      <c r="K162" s="6"/>
      <c r="L162" s="6"/>
      <c r="M162" s="6"/>
      <c r="N162" s="6"/>
      <c r="O162" s="6"/>
      <c r="P162" s="6"/>
      <c r="Q162" s="6"/>
      <c r="R162" s="6"/>
      <c r="S162" s="6"/>
      <c r="T162" s="6"/>
      <c r="U162" s="6"/>
      <c r="V162" s="6"/>
      <c r="W162" s="6"/>
      <c r="X162" s="6"/>
      <c r="Y162" s="6"/>
      <c r="Z162" s="6"/>
    </row>
    <row r="163" ht="75.0" customHeight="1">
      <c r="A163" s="104"/>
      <c r="B163" s="187"/>
      <c r="C163" s="193" t="s">
        <v>4700</v>
      </c>
      <c r="D163" s="113">
        <v>0.0</v>
      </c>
      <c r="E163" s="113" t="s">
        <v>383</v>
      </c>
      <c r="F163" s="108"/>
      <c r="G163" s="108"/>
      <c r="H163" s="78"/>
      <c r="I163" s="78"/>
      <c r="J163" s="5"/>
      <c r="K163" s="6"/>
      <c r="L163" s="6"/>
      <c r="M163" s="6"/>
      <c r="N163" s="6"/>
      <c r="O163" s="6"/>
      <c r="P163" s="6"/>
      <c r="Q163" s="6"/>
      <c r="R163" s="6"/>
      <c r="S163" s="6"/>
      <c r="T163" s="6"/>
      <c r="U163" s="6"/>
      <c r="V163" s="6"/>
      <c r="W163" s="6"/>
      <c r="X163" s="6"/>
      <c r="Y163" s="6"/>
      <c r="Z163" s="6"/>
    </row>
    <row r="164" ht="30.0" customHeight="1">
      <c r="A164" s="104"/>
      <c r="B164" s="187"/>
      <c r="C164" s="221" t="s">
        <v>4701</v>
      </c>
      <c r="D164" s="113">
        <v>0.0</v>
      </c>
      <c r="E164" s="113" t="s">
        <v>383</v>
      </c>
      <c r="F164" s="108"/>
      <c r="G164" s="108"/>
      <c r="H164" s="78"/>
      <c r="I164" s="78"/>
      <c r="J164" s="5"/>
      <c r="K164" s="6"/>
      <c r="L164" s="6"/>
      <c r="M164" s="6"/>
      <c r="N164" s="6"/>
      <c r="O164" s="6"/>
      <c r="P164" s="6"/>
      <c r="Q164" s="6"/>
      <c r="R164" s="6"/>
      <c r="S164" s="6"/>
      <c r="T164" s="6"/>
      <c r="U164" s="6"/>
      <c r="V164" s="6"/>
      <c r="W164" s="6"/>
      <c r="X164" s="6"/>
      <c r="Y164" s="6"/>
      <c r="Z164" s="6"/>
    </row>
    <row r="165" ht="45.0" customHeight="1">
      <c r="A165" s="104"/>
      <c r="B165" s="187"/>
      <c r="C165" s="134" t="s">
        <v>4702</v>
      </c>
      <c r="D165" s="113">
        <v>0.0</v>
      </c>
      <c r="E165" s="113" t="s">
        <v>331</v>
      </c>
      <c r="F165" s="108"/>
      <c r="G165" s="108"/>
      <c r="H165" s="78"/>
      <c r="I165" s="78"/>
      <c r="J165" s="5"/>
      <c r="K165" s="6"/>
      <c r="L165" s="6"/>
      <c r="M165" s="6"/>
      <c r="N165" s="6"/>
      <c r="O165" s="6"/>
      <c r="P165" s="6"/>
      <c r="Q165" s="6"/>
      <c r="R165" s="6"/>
      <c r="S165" s="6"/>
      <c r="T165" s="6"/>
      <c r="U165" s="6"/>
      <c r="V165" s="6"/>
      <c r="W165" s="6"/>
      <c r="X165" s="6"/>
      <c r="Y165" s="6"/>
      <c r="Z165" s="6"/>
    </row>
    <row r="166" ht="60.0" customHeight="1">
      <c r="A166" s="104"/>
      <c r="B166" s="187"/>
      <c r="C166" s="134" t="s">
        <v>3115</v>
      </c>
      <c r="D166" s="113">
        <v>0.0</v>
      </c>
      <c r="E166" s="113" t="s">
        <v>331</v>
      </c>
      <c r="F166" s="115" t="s">
        <v>4703</v>
      </c>
      <c r="G166" s="108"/>
      <c r="H166" s="78"/>
      <c r="I166" s="78"/>
      <c r="J166" s="5"/>
      <c r="K166" s="6"/>
      <c r="L166" s="6"/>
      <c r="M166" s="6"/>
      <c r="N166" s="6"/>
      <c r="O166" s="6"/>
      <c r="P166" s="6"/>
      <c r="Q166" s="6"/>
      <c r="R166" s="6"/>
      <c r="S166" s="6"/>
      <c r="T166" s="6"/>
      <c r="U166" s="6"/>
      <c r="V166" s="6"/>
      <c r="W166" s="6"/>
      <c r="X166" s="6"/>
      <c r="Y166" s="6"/>
      <c r="Z166" s="6"/>
    </row>
    <row r="167" ht="30.0" customHeight="1">
      <c r="A167" s="104"/>
      <c r="B167" s="187"/>
      <c r="C167" s="134" t="s">
        <v>3118</v>
      </c>
      <c r="D167" s="113">
        <v>0.0</v>
      </c>
      <c r="E167" s="113" t="s">
        <v>331</v>
      </c>
      <c r="F167" s="108"/>
      <c r="G167" s="108"/>
      <c r="H167" s="78"/>
      <c r="I167" s="78"/>
      <c r="J167" s="5"/>
      <c r="K167" s="6"/>
      <c r="L167" s="6"/>
      <c r="M167" s="6"/>
      <c r="N167" s="6"/>
      <c r="O167" s="6"/>
      <c r="P167" s="6"/>
      <c r="Q167" s="6"/>
      <c r="R167" s="6"/>
      <c r="S167" s="6"/>
      <c r="T167" s="6"/>
      <c r="U167" s="6"/>
      <c r="V167" s="6"/>
      <c r="W167" s="6"/>
      <c r="X167" s="6"/>
      <c r="Y167" s="6"/>
      <c r="Z167" s="6"/>
    </row>
    <row r="168" ht="30.0" customHeight="1">
      <c r="A168" s="104"/>
      <c r="B168" s="187"/>
      <c r="C168" s="121" t="s">
        <v>4704</v>
      </c>
      <c r="D168" s="113">
        <v>0.0</v>
      </c>
      <c r="E168" s="113" t="s">
        <v>158</v>
      </c>
      <c r="F168" s="110" t="s">
        <v>4705</v>
      </c>
      <c r="G168" s="108"/>
      <c r="H168" s="78"/>
      <c r="I168" s="78"/>
      <c r="J168" s="5"/>
      <c r="K168" s="6"/>
      <c r="L168" s="6"/>
      <c r="M168" s="6"/>
      <c r="N168" s="6"/>
      <c r="O168" s="6"/>
      <c r="P168" s="6"/>
      <c r="Q168" s="6"/>
      <c r="R168" s="6"/>
      <c r="S168" s="6"/>
      <c r="T168" s="6"/>
      <c r="U168" s="6"/>
      <c r="V168" s="6"/>
      <c r="W168" s="6"/>
      <c r="X168" s="6"/>
      <c r="Y168" s="6"/>
      <c r="Z168" s="6"/>
    </row>
    <row r="169" ht="31.5" customHeight="1">
      <c r="A169" s="104" t="s">
        <v>716</v>
      </c>
      <c r="B169" s="190" t="s">
        <v>654</v>
      </c>
      <c r="C169" s="191" t="s">
        <v>4707</v>
      </c>
      <c r="D169" s="113">
        <v>2.0</v>
      </c>
      <c r="E169" s="113" t="s">
        <v>331</v>
      </c>
      <c r="F169" s="108"/>
      <c r="G169" s="108"/>
      <c r="H169" s="78"/>
      <c r="I169" s="78"/>
      <c r="J169" s="5"/>
      <c r="K169" s="6"/>
      <c r="L169" s="6"/>
      <c r="M169" s="6"/>
      <c r="N169" s="6"/>
      <c r="O169" s="6"/>
      <c r="P169" s="6"/>
      <c r="Q169" s="6"/>
      <c r="R169" s="6"/>
      <c r="S169" s="6"/>
      <c r="T169" s="6"/>
      <c r="U169" s="6"/>
      <c r="V169" s="6"/>
      <c r="W169" s="6"/>
      <c r="X169" s="6"/>
      <c r="Y169" s="6"/>
      <c r="Z169" s="6"/>
    </row>
    <row r="170" ht="45.0" customHeight="1">
      <c r="A170" s="104"/>
      <c r="B170" s="190"/>
      <c r="C170" s="191" t="s">
        <v>3124</v>
      </c>
      <c r="D170" s="113">
        <v>2.0</v>
      </c>
      <c r="E170" s="113" t="s">
        <v>331</v>
      </c>
      <c r="F170" s="108"/>
      <c r="G170" s="108"/>
      <c r="H170" s="78"/>
      <c r="I170" s="78"/>
      <c r="J170" s="5"/>
      <c r="K170" s="6"/>
      <c r="L170" s="6"/>
      <c r="M170" s="6"/>
      <c r="N170" s="6"/>
      <c r="O170" s="6"/>
      <c r="P170" s="6"/>
      <c r="Q170" s="6"/>
      <c r="R170" s="6"/>
      <c r="S170" s="6"/>
      <c r="T170" s="6"/>
      <c r="U170" s="6"/>
      <c r="V170" s="6"/>
      <c r="W170" s="6"/>
      <c r="X170" s="6"/>
      <c r="Y170" s="6"/>
      <c r="Z170" s="6"/>
    </row>
    <row r="171" ht="39.75" customHeight="1">
      <c r="A171" s="96" t="s">
        <v>727</v>
      </c>
      <c r="B171" s="128" t="s">
        <v>669</v>
      </c>
      <c r="C171" s="3"/>
      <c r="D171" s="3"/>
      <c r="E171" s="3"/>
      <c r="F171" s="3"/>
      <c r="G171" s="4"/>
      <c r="H171" s="78">
        <f>SUM(D172:D178)</f>
        <v>6</v>
      </c>
      <c r="I171" s="78">
        <f>COUNT(D172:D178)*2</f>
        <v>14</v>
      </c>
      <c r="J171" s="5"/>
      <c r="K171" s="6"/>
      <c r="L171" s="6"/>
      <c r="M171" s="6"/>
      <c r="N171" s="6"/>
      <c r="O171" s="6"/>
      <c r="P171" s="6"/>
      <c r="Q171" s="6"/>
      <c r="R171" s="6"/>
      <c r="S171" s="6"/>
      <c r="T171" s="6"/>
      <c r="U171" s="6"/>
      <c r="V171" s="6"/>
      <c r="W171" s="6"/>
      <c r="X171" s="6"/>
      <c r="Y171" s="6"/>
      <c r="Z171" s="6"/>
    </row>
    <row r="172" ht="45.0" customHeight="1">
      <c r="A172" s="104" t="s">
        <v>751</v>
      </c>
      <c r="B172" s="188" t="s">
        <v>686</v>
      </c>
      <c r="C172" s="193" t="s">
        <v>4712</v>
      </c>
      <c r="D172" s="108">
        <v>2.0</v>
      </c>
      <c r="E172" s="113" t="s">
        <v>386</v>
      </c>
      <c r="F172" s="108"/>
      <c r="G172" s="108"/>
      <c r="H172" s="78"/>
      <c r="I172" s="78"/>
      <c r="J172" s="5"/>
      <c r="K172" s="6"/>
      <c r="L172" s="6"/>
      <c r="M172" s="6"/>
      <c r="N172" s="6"/>
      <c r="O172" s="6"/>
      <c r="P172" s="6"/>
      <c r="Q172" s="6"/>
      <c r="R172" s="6"/>
      <c r="S172" s="6"/>
      <c r="T172" s="6"/>
      <c r="U172" s="6"/>
      <c r="V172" s="6"/>
      <c r="W172" s="6"/>
      <c r="X172" s="6"/>
      <c r="Y172" s="6"/>
      <c r="Z172" s="6"/>
    </row>
    <row r="173" ht="60.0" customHeight="1">
      <c r="A173" s="104"/>
      <c r="B173" s="194"/>
      <c r="C173" s="193" t="s">
        <v>691</v>
      </c>
      <c r="D173" s="108">
        <v>0.0</v>
      </c>
      <c r="E173" s="113" t="s">
        <v>331</v>
      </c>
      <c r="F173" s="108"/>
      <c r="G173" s="108"/>
      <c r="H173" s="78"/>
      <c r="I173" s="78"/>
      <c r="J173" s="5"/>
      <c r="K173" s="6"/>
      <c r="L173" s="6"/>
      <c r="M173" s="6"/>
      <c r="N173" s="6"/>
      <c r="O173" s="6"/>
      <c r="P173" s="6"/>
      <c r="Q173" s="6"/>
      <c r="R173" s="6"/>
      <c r="S173" s="6"/>
      <c r="T173" s="6"/>
      <c r="U173" s="6"/>
      <c r="V173" s="6"/>
      <c r="W173" s="6"/>
      <c r="X173" s="6"/>
      <c r="Y173" s="6"/>
      <c r="Z173" s="6"/>
    </row>
    <row r="174" ht="45.0" customHeight="1">
      <c r="A174" s="104" t="s">
        <v>759</v>
      </c>
      <c r="B174" s="194" t="s">
        <v>693</v>
      </c>
      <c r="C174" s="193" t="s">
        <v>798</v>
      </c>
      <c r="D174" s="108">
        <v>2.0</v>
      </c>
      <c r="E174" s="113" t="s">
        <v>331</v>
      </c>
      <c r="F174" s="108"/>
      <c r="G174" s="108"/>
      <c r="H174" s="78"/>
      <c r="I174" s="78"/>
      <c r="J174" s="5"/>
      <c r="K174" s="6"/>
      <c r="L174" s="6"/>
      <c r="M174" s="6"/>
      <c r="N174" s="6"/>
      <c r="O174" s="6"/>
      <c r="P174" s="6"/>
      <c r="Q174" s="6"/>
      <c r="R174" s="6"/>
      <c r="S174" s="6"/>
      <c r="T174" s="6"/>
      <c r="U174" s="6"/>
      <c r="V174" s="6"/>
      <c r="W174" s="6"/>
      <c r="X174" s="6"/>
      <c r="Y174" s="6"/>
      <c r="Z174" s="6"/>
    </row>
    <row r="175" ht="75.0" customHeight="1">
      <c r="A175" s="104"/>
      <c r="B175" s="194"/>
      <c r="C175" s="193" t="s">
        <v>696</v>
      </c>
      <c r="D175" s="108">
        <v>2.0</v>
      </c>
      <c r="E175" s="113" t="s">
        <v>331</v>
      </c>
      <c r="F175" s="108"/>
      <c r="G175" s="108"/>
      <c r="H175" s="78"/>
      <c r="I175" s="78"/>
      <c r="J175" s="5"/>
      <c r="K175" s="6"/>
      <c r="L175" s="6"/>
      <c r="M175" s="6"/>
      <c r="N175" s="6"/>
      <c r="O175" s="6"/>
      <c r="P175" s="6"/>
      <c r="Q175" s="6"/>
      <c r="R175" s="6"/>
      <c r="S175" s="6"/>
      <c r="T175" s="6"/>
      <c r="U175" s="6"/>
      <c r="V175" s="6"/>
      <c r="W175" s="6"/>
      <c r="X175" s="6"/>
      <c r="Y175" s="6"/>
      <c r="Z175" s="6"/>
    </row>
    <row r="176" ht="30.0" customHeight="1">
      <c r="A176" s="104"/>
      <c r="B176" s="194"/>
      <c r="C176" s="193" t="s">
        <v>4713</v>
      </c>
      <c r="D176" s="108">
        <v>0.0</v>
      </c>
      <c r="E176" s="113" t="s">
        <v>383</v>
      </c>
      <c r="F176" s="108"/>
      <c r="G176" s="108"/>
      <c r="H176" s="78"/>
      <c r="I176" s="78"/>
      <c r="J176" s="5"/>
      <c r="K176" s="6"/>
      <c r="L176" s="6"/>
      <c r="M176" s="6"/>
      <c r="N176" s="6"/>
      <c r="O176" s="6"/>
      <c r="P176" s="6"/>
      <c r="Q176" s="6"/>
      <c r="R176" s="6"/>
      <c r="S176" s="6"/>
      <c r="T176" s="6"/>
      <c r="U176" s="6"/>
      <c r="V176" s="6"/>
      <c r="W176" s="6"/>
      <c r="X176" s="6"/>
      <c r="Y176" s="6"/>
      <c r="Z176" s="6"/>
    </row>
    <row r="177" ht="75.0" customHeight="1">
      <c r="A177" s="104"/>
      <c r="B177" s="194"/>
      <c r="C177" s="193" t="s">
        <v>4714</v>
      </c>
      <c r="D177" s="108">
        <v>0.0</v>
      </c>
      <c r="E177" s="113" t="s">
        <v>383</v>
      </c>
      <c r="F177" s="108"/>
      <c r="G177" s="108"/>
      <c r="H177" s="78"/>
      <c r="I177" s="78"/>
      <c r="J177" s="5"/>
      <c r="K177" s="6"/>
      <c r="L177" s="6"/>
      <c r="M177" s="6"/>
      <c r="N177" s="6"/>
      <c r="O177" s="6"/>
      <c r="P177" s="6"/>
      <c r="Q177" s="6"/>
      <c r="R177" s="6"/>
      <c r="S177" s="6"/>
      <c r="T177" s="6"/>
      <c r="U177" s="6"/>
      <c r="V177" s="6"/>
      <c r="W177" s="6"/>
      <c r="X177" s="6"/>
      <c r="Y177" s="6"/>
      <c r="Z177" s="6"/>
    </row>
    <row r="178" ht="63.0" customHeight="1">
      <c r="A178" s="104" t="s">
        <v>764</v>
      </c>
      <c r="B178" s="188" t="s">
        <v>699</v>
      </c>
      <c r="C178" s="115" t="s">
        <v>700</v>
      </c>
      <c r="D178" s="108">
        <v>0.0</v>
      </c>
      <c r="E178" s="113" t="s">
        <v>152</v>
      </c>
      <c r="F178" s="108"/>
      <c r="G178" s="108"/>
      <c r="H178" s="78"/>
      <c r="I178" s="78"/>
      <c r="J178" s="5"/>
      <c r="K178" s="6"/>
      <c r="L178" s="6"/>
      <c r="M178" s="6"/>
      <c r="N178" s="6"/>
      <c r="O178" s="6"/>
      <c r="P178" s="6"/>
      <c r="Q178" s="6"/>
      <c r="R178" s="6"/>
      <c r="S178" s="6"/>
      <c r="T178" s="6"/>
      <c r="U178" s="6"/>
      <c r="V178" s="6"/>
      <c r="W178" s="6"/>
      <c r="X178" s="6"/>
      <c r="Y178" s="6"/>
      <c r="Z178" s="6"/>
    </row>
    <row r="179" ht="39.75" customHeight="1">
      <c r="A179" s="96" t="s">
        <v>765</v>
      </c>
      <c r="B179" s="137" t="s">
        <v>702</v>
      </c>
      <c r="C179" s="3"/>
      <c r="D179" s="3"/>
      <c r="E179" s="3"/>
      <c r="F179" s="3"/>
      <c r="G179" s="4"/>
      <c r="H179" s="78">
        <f>SUM(D180:D195)</f>
        <v>7</v>
      </c>
      <c r="I179" s="78">
        <f>COUNT(D180:D195)*2</f>
        <v>32</v>
      </c>
      <c r="J179" s="5"/>
      <c r="K179" s="6"/>
      <c r="L179" s="6"/>
      <c r="M179" s="6"/>
      <c r="N179" s="6"/>
      <c r="O179" s="6"/>
      <c r="P179" s="6"/>
      <c r="Q179" s="6"/>
      <c r="R179" s="6"/>
      <c r="S179" s="6"/>
      <c r="T179" s="6"/>
      <c r="U179" s="6"/>
      <c r="V179" s="6"/>
      <c r="W179" s="6"/>
      <c r="X179" s="6"/>
      <c r="Y179" s="6"/>
      <c r="Z179" s="6"/>
    </row>
    <row r="180" ht="47.25" customHeight="1">
      <c r="A180" s="104" t="s">
        <v>769</v>
      </c>
      <c r="B180" s="154" t="s">
        <v>721</v>
      </c>
      <c r="C180" s="134" t="s">
        <v>4724</v>
      </c>
      <c r="D180" s="147">
        <v>0.0</v>
      </c>
      <c r="E180" s="109" t="s">
        <v>383</v>
      </c>
      <c r="F180" s="448" t="s">
        <v>4725</v>
      </c>
      <c r="G180" s="108"/>
      <c r="H180" s="78"/>
      <c r="I180" s="78"/>
      <c r="J180" s="5"/>
      <c r="K180" s="6"/>
      <c r="L180" s="6"/>
      <c r="M180" s="6"/>
      <c r="N180" s="6"/>
      <c r="O180" s="6"/>
      <c r="P180" s="6"/>
      <c r="Q180" s="6"/>
      <c r="R180" s="6"/>
      <c r="S180" s="6"/>
      <c r="T180" s="6"/>
      <c r="U180" s="6"/>
      <c r="V180" s="6"/>
      <c r="W180" s="6"/>
      <c r="X180" s="6"/>
      <c r="Y180" s="6"/>
      <c r="Z180" s="6"/>
    </row>
    <row r="181" ht="47.25" customHeight="1">
      <c r="A181" s="104" t="s">
        <v>774</v>
      </c>
      <c r="B181" s="154" t="s">
        <v>725</v>
      </c>
      <c r="C181" s="134" t="s">
        <v>4727</v>
      </c>
      <c r="D181" s="147">
        <v>2.0</v>
      </c>
      <c r="E181" s="113" t="s">
        <v>383</v>
      </c>
      <c r="F181" s="449" t="s">
        <v>4728</v>
      </c>
      <c r="G181" s="108"/>
      <c r="H181" s="78"/>
      <c r="I181" s="78"/>
      <c r="J181" s="5"/>
      <c r="K181" s="6"/>
      <c r="L181" s="6"/>
      <c r="M181" s="6"/>
      <c r="N181" s="6"/>
      <c r="O181" s="6"/>
      <c r="P181" s="6"/>
      <c r="Q181" s="6"/>
      <c r="R181" s="6"/>
      <c r="S181" s="6"/>
      <c r="T181" s="6"/>
      <c r="U181" s="6"/>
      <c r="V181" s="6"/>
      <c r="W181" s="6"/>
      <c r="X181" s="6"/>
      <c r="Y181" s="6"/>
      <c r="Z181" s="6"/>
    </row>
    <row r="182" ht="47.25" customHeight="1">
      <c r="A182" s="104" t="s">
        <v>778</v>
      </c>
      <c r="B182" s="154" t="s">
        <v>729</v>
      </c>
      <c r="C182" s="134" t="s">
        <v>4730</v>
      </c>
      <c r="D182" s="147">
        <v>1.0</v>
      </c>
      <c r="E182" s="113" t="s">
        <v>731</v>
      </c>
      <c r="F182" s="134" t="s">
        <v>4731</v>
      </c>
      <c r="G182" s="108" t="s">
        <v>4732</v>
      </c>
      <c r="H182" s="78"/>
      <c r="I182" s="78"/>
      <c r="J182" s="5"/>
      <c r="K182" s="6"/>
      <c r="L182" s="6"/>
      <c r="M182" s="6"/>
      <c r="N182" s="6"/>
      <c r="O182" s="6"/>
      <c r="P182" s="6"/>
      <c r="Q182" s="6"/>
      <c r="R182" s="6"/>
      <c r="S182" s="6"/>
      <c r="T182" s="6"/>
      <c r="U182" s="6"/>
      <c r="V182" s="6"/>
      <c r="W182" s="6"/>
      <c r="X182" s="6"/>
      <c r="Y182" s="6"/>
      <c r="Z182" s="6"/>
    </row>
    <row r="183" ht="47.25" customHeight="1">
      <c r="A183" s="104" t="s">
        <v>781</v>
      </c>
      <c r="B183" s="154" t="s">
        <v>735</v>
      </c>
      <c r="C183" s="134" t="s">
        <v>4734</v>
      </c>
      <c r="D183" s="147">
        <v>0.0</v>
      </c>
      <c r="E183" s="113" t="s">
        <v>386</v>
      </c>
      <c r="F183" s="449" t="s">
        <v>4735</v>
      </c>
      <c r="G183" s="108"/>
      <c r="H183" s="78"/>
      <c r="I183" s="78"/>
      <c r="J183" s="5"/>
      <c r="K183" s="6"/>
      <c r="L183" s="6"/>
      <c r="M183" s="6"/>
      <c r="N183" s="6"/>
      <c r="O183" s="6"/>
      <c r="P183" s="6"/>
      <c r="Q183" s="6"/>
      <c r="R183" s="6"/>
      <c r="S183" s="6"/>
      <c r="T183" s="6"/>
      <c r="U183" s="6"/>
      <c r="V183" s="6"/>
      <c r="W183" s="6"/>
      <c r="X183" s="6"/>
      <c r="Y183" s="6"/>
      <c r="Z183" s="6"/>
    </row>
    <row r="184" ht="31.5" customHeight="1">
      <c r="A184" s="104" t="s">
        <v>784</v>
      </c>
      <c r="B184" s="154" t="s">
        <v>738</v>
      </c>
      <c r="C184" s="134" t="s">
        <v>4737</v>
      </c>
      <c r="D184" s="147">
        <v>0.0</v>
      </c>
      <c r="E184" s="113" t="s">
        <v>152</v>
      </c>
      <c r="F184" s="449"/>
      <c r="G184" s="108"/>
      <c r="H184" s="78"/>
      <c r="I184" s="78"/>
      <c r="J184" s="5"/>
      <c r="K184" s="6"/>
      <c r="L184" s="6"/>
      <c r="M184" s="6"/>
      <c r="N184" s="6"/>
      <c r="O184" s="6"/>
      <c r="P184" s="6"/>
      <c r="Q184" s="6"/>
      <c r="R184" s="6"/>
      <c r="S184" s="6"/>
      <c r="T184" s="6"/>
      <c r="U184" s="6"/>
      <c r="V184" s="6"/>
      <c r="W184" s="6"/>
      <c r="X184" s="6"/>
      <c r="Y184" s="6"/>
      <c r="Z184" s="6"/>
    </row>
    <row r="185" ht="15.75" customHeight="1">
      <c r="A185" s="104"/>
      <c r="B185" s="154"/>
      <c r="C185" s="134" t="s">
        <v>2900</v>
      </c>
      <c r="D185" s="147">
        <v>0.0</v>
      </c>
      <c r="E185" s="113" t="s">
        <v>152</v>
      </c>
      <c r="F185" s="158" t="s">
        <v>4738</v>
      </c>
      <c r="G185" s="108"/>
      <c r="H185" s="78"/>
      <c r="I185" s="78"/>
      <c r="J185" s="5"/>
      <c r="K185" s="6"/>
      <c r="L185" s="6"/>
      <c r="M185" s="6"/>
      <c r="N185" s="6"/>
      <c r="O185" s="6"/>
      <c r="P185" s="6"/>
      <c r="Q185" s="6"/>
      <c r="R185" s="6"/>
      <c r="S185" s="6"/>
      <c r="T185" s="6"/>
      <c r="U185" s="6"/>
      <c r="V185" s="6"/>
      <c r="W185" s="6"/>
      <c r="X185" s="6"/>
      <c r="Y185" s="6"/>
      <c r="Z185" s="6"/>
    </row>
    <row r="186" ht="30.0" customHeight="1">
      <c r="A186" s="104"/>
      <c r="B186" s="154"/>
      <c r="C186" s="134" t="s">
        <v>878</v>
      </c>
      <c r="D186" s="147">
        <v>0.0</v>
      </c>
      <c r="E186" s="113" t="s">
        <v>152</v>
      </c>
      <c r="F186" s="158"/>
      <c r="G186" s="108"/>
      <c r="H186" s="78"/>
      <c r="I186" s="78"/>
      <c r="J186" s="5"/>
      <c r="K186" s="6"/>
      <c r="L186" s="6"/>
      <c r="M186" s="6"/>
      <c r="N186" s="6"/>
      <c r="O186" s="6"/>
      <c r="P186" s="6"/>
      <c r="Q186" s="6"/>
      <c r="R186" s="6"/>
      <c r="S186" s="6"/>
      <c r="T186" s="6"/>
      <c r="U186" s="6"/>
      <c r="V186" s="6"/>
      <c r="W186" s="6"/>
      <c r="X186" s="6"/>
      <c r="Y186" s="6"/>
      <c r="Z186" s="6"/>
    </row>
    <row r="187" ht="31.5" customHeight="1">
      <c r="A187" s="104" t="s">
        <v>791</v>
      </c>
      <c r="B187" s="154" t="s">
        <v>744</v>
      </c>
      <c r="C187" s="110" t="s">
        <v>747</v>
      </c>
      <c r="D187" s="147">
        <v>1.0</v>
      </c>
      <c r="E187" s="113" t="s">
        <v>152</v>
      </c>
      <c r="F187" s="108"/>
      <c r="G187" s="108" t="s">
        <v>1185</v>
      </c>
      <c r="H187" s="78"/>
      <c r="I187" s="78"/>
      <c r="J187" s="5"/>
      <c r="K187" s="6"/>
      <c r="L187" s="6"/>
      <c r="M187" s="6"/>
      <c r="N187" s="6"/>
      <c r="O187" s="6"/>
      <c r="P187" s="6"/>
      <c r="Q187" s="6"/>
      <c r="R187" s="6"/>
      <c r="S187" s="6"/>
      <c r="T187" s="6"/>
      <c r="U187" s="6"/>
      <c r="V187" s="6"/>
      <c r="W187" s="6"/>
      <c r="X187" s="6"/>
      <c r="Y187" s="6"/>
      <c r="Z187" s="6"/>
    </row>
    <row r="188" ht="30.0" customHeight="1">
      <c r="A188" s="104"/>
      <c r="B188" s="154"/>
      <c r="C188" s="134" t="s">
        <v>801</v>
      </c>
      <c r="D188" s="147">
        <v>1.0</v>
      </c>
      <c r="E188" s="113" t="s">
        <v>152</v>
      </c>
      <c r="F188" s="108"/>
      <c r="G188" s="108" t="s">
        <v>3803</v>
      </c>
      <c r="H188" s="78"/>
      <c r="I188" s="78"/>
      <c r="J188" s="5"/>
      <c r="K188" s="6"/>
      <c r="L188" s="6"/>
      <c r="M188" s="6"/>
      <c r="N188" s="6"/>
      <c r="O188" s="6"/>
      <c r="P188" s="6"/>
      <c r="Q188" s="6"/>
      <c r="R188" s="6"/>
      <c r="S188" s="6"/>
      <c r="T188" s="6"/>
      <c r="U188" s="6"/>
      <c r="V188" s="6"/>
      <c r="W188" s="6"/>
      <c r="X188" s="6"/>
      <c r="Y188" s="6"/>
      <c r="Z188" s="6"/>
    </row>
    <row r="189" ht="15.75" customHeight="1">
      <c r="A189" s="104"/>
      <c r="B189" s="154"/>
      <c r="C189" s="134" t="s">
        <v>4739</v>
      </c>
      <c r="D189" s="147">
        <v>0.0</v>
      </c>
      <c r="E189" s="113" t="s">
        <v>152</v>
      </c>
      <c r="F189" s="108"/>
      <c r="G189" s="108"/>
      <c r="H189" s="78"/>
      <c r="I189" s="78"/>
      <c r="J189" s="5"/>
      <c r="K189" s="6"/>
      <c r="L189" s="6"/>
      <c r="M189" s="6"/>
      <c r="N189" s="6"/>
      <c r="O189" s="6"/>
      <c r="P189" s="6"/>
      <c r="Q189" s="6"/>
      <c r="R189" s="6"/>
      <c r="S189" s="6"/>
      <c r="T189" s="6"/>
      <c r="U189" s="6"/>
      <c r="V189" s="6"/>
      <c r="W189" s="6"/>
      <c r="X189" s="6"/>
      <c r="Y189" s="6"/>
      <c r="Z189" s="6"/>
    </row>
    <row r="190" ht="15.75" customHeight="1">
      <c r="A190" s="104"/>
      <c r="B190" s="154"/>
      <c r="C190" s="134" t="s">
        <v>4740</v>
      </c>
      <c r="D190" s="147">
        <v>0.0</v>
      </c>
      <c r="E190" s="113" t="s">
        <v>152</v>
      </c>
      <c r="F190" s="5"/>
      <c r="G190" s="108"/>
      <c r="H190" s="78"/>
      <c r="I190" s="78"/>
      <c r="J190" s="5"/>
      <c r="K190" s="6"/>
      <c r="L190" s="6"/>
      <c r="M190" s="6"/>
      <c r="N190" s="6"/>
      <c r="O190" s="6"/>
      <c r="P190" s="6"/>
      <c r="Q190" s="6"/>
      <c r="R190" s="6"/>
      <c r="S190" s="6"/>
      <c r="T190" s="6"/>
      <c r="U190" s="6"/>
      <c r="V190" s="6"/>
      <c r="W190" s="6"/>
      <c r="X190" s="6"/>
      <c r="Y190" s="6"/>
      <c r="Z190" s="6"/>
    </row>
    <row r="191" ht="15.75" customHeight="1">
      <c r="A191" s="104"/>
      <c r="B191" s="154"/>
      <c r="C191" s="134" t="s">
        <v>802</v>
      </c>
      <c r="D191" s="147">
        <v>0.0</v>
      </c>
      <c r="E191" s="113" t="s">
        <v>152</v>
      </c>
      <c r="F191" s="108"/>
      <c r="G191" s="108"/>
      <c r="H191" s="78"/>
      <c r="I191" s="78"/>
      <c r="J191" s="5"/>
      <c r="K191" s="6"/>
      <c r="L191" s="6"/>
      <c r="M191" s="6"/>
      <c r="N191" s="6"/>
      <c r="O191" s="6"/>
      <c r="P191" s="6"/>
      <c r="Q191" s="6"/>
      <c r="R191" s="6"/>
      <c r="S191" s="6"/>
      <c r="T191" s="6"/>
      <c r="U191" s="6"/>
      <c r="V191" s="6"/>
      <c r="W191" s="6"/>
      <c r="X191" s="6"/>
      <c r="Y191" s="6"/>
      <c r="Z191" s="6"/>
    </row>
    <row r="192" ht="31.5" customHeight="1">
      <c r="A192" s="104" t="s">
        <v>804</v>
      </c>
      <c r="B192" s="154" t="s">
        <v>754</v>
      </c>
      <c r="C192" s="134" t="s">
        <v>4742</v>
      </c>
      <c r="D192" s="147">
        <v>0.0</v>
      </c>
      <c r="E192" s="113" t="s">
        <v>152</v>
      </c>
      <c r="F192" s="108"/>
      <c r="G192" s="108"/>
      <c r="H192" s="78"/>
      <c r="I192" s="78"/>
      <c r="J192" s="5"/>
      <c r="K192" s="6"/>
      <c r="L192" s="6"/>
      <c r="M192" s="6"/>
      <c r="N192" s="6"/>
      <c r="O192" s="6"/>
      <c r="P192" s="6"/>
      <c r="Q192" s="6"/>
      <c r="R192" s="6"/>
      <c r="S192" s="6"/>
      <c r="T192" s="6"/>
      <c r="U192" s="6"/>
      <c r="V192" s="6"/>
      <c r="W192" s="6"/>
      <c r="X192" s="6"/>
      <c r="Y192" s="6"/>
      <c r="Z192" s="6"/>
    </row>
    <row r="193" ht="30.0" customHeight="1">
      <c r="A193" s="104"/>
      <c r="B193" s="122"/>
      <c r="C193" s="121" t="s">
        <v>3969</v>
      </c>
      <c r="D193" s="147">
        <v>0.0</v>
      </c>
      <c r="E193" s="113" t="s">
        <v>152</v>
      </c>
      <c r="F193" s="108"/>
      <c r="G193" s="400"/>
      <c r="H193" s="78"/>
      <c r="I193" s="78"/>
      <c r="J193" s="5"/>
      <c r="K193" s="6"/>
      <c r="L193" s="6"/>
      <c r="M193" s="6"/>
      <c r="N193" s="6"/>
      <c r="O193" s="6"/>
      <c r="P193" s="6"/>
      <c r="Q193" s="6"/>
      <c r="R193" s="6"/>
      <c r="S193" s="6"/>
      <c r="T193" s="6"/>
      <c r="U193" s="6"/>
      <c r="V193" s="6"/>
      <c r="W193" s="6"/>
      <c r="X193" s="6"/>
      <c r="Y193" s="6"/>
      <c r="Z193" s="6"/>
    </row>
    <row r="194" ht="45.0" customHeight="1">
      <c r="A194" s="104"/>
      <c r="B194" s="122"/>
      <c r="C194" s="336" t="s">
        <v>813</v>
      </c>
      <c r="D194" s="147">
        <v>0.0</v>
      </c>
      <c r="E194" s="113" t="s">
        <v>152</v>
      </c>
      <c r="F194" s="108"/>
      <c r="G194" s="400"/>
      <c r="H194" s="78"/>
      <c r="I194" s="78"/>
      <c r="J194" s="5"/>
      <c r="K194" s="6"/>
      <c r="L194" s="6"/>
      <c r="M194" s="6"/>
      <c r="N194" s="6"/>
      <c r="O194" s="6"/>
      <c r="P194" s="6"/>
      <c r="Q194" s="6"/>
      <c r="R194" s="6"/>
      <c r="S194" s="6"/>
      <c r="T194" s="6"/>
      <c r="U194" s="6"/>
      <c r="V194" s="6"/>
      <c r="W194" s="6"/>
      <c r="X194" s="6"/>
      <c r="Y194" s="6"/>
      <c r="Z194" s="6"/>
    </row>
    <row r="195" ht="30.0" customHeight="1">
      <c r="A195" s="104"/>
      <c r="B195" s="122"/>
      <c r="C195" s="121" t="s">
        <v>3161</v>
      </c>
      <c r="D195" s="147">
        <v>2.0</v>
      </c>
      <c r="E195" s="113" t="s">
        <v>152</v>
      </c>
      <c r="F195" s="108"/>
      <c r="G195" s="400"/>
      <c r="H195" s="78"/>
      <c r="I195" s="78"/>
      <c r="J195" s="5"/>
      <c r="K195" s="6"/>
      <c r="L195" s="6"/>
      <c r="M195" s="6"/>
      <c r="N195" s="6"/>
      <c r="O195" s="6"/>
      <c r="P195" s="6"/>
      <c r="Q195" s="6"/>
      <c r="R195" s="6"/>
      <c r="S195" s="6"/>
      <c r="T195" s="6"/>
      <c r="U195" s="6"/>
      <c r="V195" s="6"/>
      <c r="W195" s="6"/>
      <c r="X195" s="6"/>
      <c r="Y195" s="6"/>
      <c r="Z195" s="6"/>
    </row>
    <row r="196" ht="39.75" customHeight="1">
      <c r="A196" s="96" t="s">
        <v>830</v>
      </c>
      <c r="B196" s="128" t="s">
        <v>762</v>
      </c>
      <c r="C196" s="3"/>
      <c r="D196" s="3"/>
      <c r="E196" s="3"/>
      <c r="F196" s="3"/>
      <c r="G196" s="4"/>
      <c r="H196" s="78">
        <f>SUM(D197:D208)</f>
        <v>17</v>
      </c>
      <c r="I196" s="78">
        <f>COUNT(D197:D208)*2</f>
        <v>22</v>
      </c>
      <c r="J196" s="5"/>
      <c r="K196" s="6"/>
      <c r="L196" s="6"/>
      <c r="M196" s="6"/>
      <c r="N196" s="6"/>
      <c r="O196" s="6"/>
      <c r="P196" s="6"/>
      <c r="Q196" s="6"/>
      <c r="R196" s="6"/>
      <c r="S196" s="6"/>
      <c r="T196" s="6"/>
      <c r="U196" s="6"/>
      <c r="V196" s="6"/>
      <c r="W196" s="6"/>
      <c r="X196" s="6"/>
      <c r="Y196" s="6"/>
      <c r="Z196" s="6"/>
    </row>
    <row r="197" ht="45.0" customHeight="1">
      <c r="A197" s="104" t="s">
        <v>849</v>
      </c>
      <c r="B197" s="154" t="s">
        <v>767</v>
      </c>
      <c r="C197" s="121" t="s">
        <v>768</v>
      </c>
      <c r="D197" s="147">
        <v>2.0</v>
      </c>
      <c r="E197" s="109" t="s">
        <v>383</v>
      </c>
      <c r="F197" s="134" t="s">
        <v>4752</v>
      </c>
      <c r="G197" s="108"/>
      <c r="H197" s="78"/>
      <c r="I197" s="78"/>
      <c r="J197" s="5"/>
      <c r="K197" s="6"/>
      <c r="L197" s="6"/>
      <c r="M197" s="6"/>
      <c r="N197" s="6"/>
      <c r="O197" s="6"/>
      <c r="P197" s="6"/>
      <c r="Q197" s="6"/>
      <c r="R197" s="6"/>
      <c r="S197" s="6"/>
      <c r="T197" s="6"/>
      <c r="U197" s="6"/>
      <c r="V197" s="6"/>
      <c r="W197" s="6"/>
      <c r="X197" s="6"/>
      <c r="Y197" s="6"/>
      <c r="Z197" s="6"/>
    </row>
    <row r="198" ht="15.75" customHeight="1">
      <c r="A198" s="104"/>
      <c r="B198" s="154"/>
      <c r="C198" s="121" t="s">
        <v>773</v>
      </c>
      <c r="D198" s="147">
        <v>2.0</v>
      </c>
      <c r="E198" s="109" t="s">
        <v>383</v>
      </c>
      <c r="F198" s="134" t="s">
        <v>4752</v>
      </c>
      <c r="G198" s="108"/>
      <c r="H198" s="78"/>
      <c r="I198" s="78"/>
      <c r="J198" s="5"/>
      <c r="K198" s="6"/>
      <c r="L198" s="6"/>
      <c r="M198" s="6"/>
      <c r="N198" s="6"/>
      <c r="O198" s="6"/>
      <c r="P198" s="6"/>
      <c r="Q198" s="6"/>
      <c r="R198" s="6"/>
      <c r="S198" s="6"/>
      <c r="T198" s="6"/>
      <c r="U198" s="6"/>
      <c r="V198" s="6"/>
      <c r="W198" s="6"/>
      <c r="X198" s="6"/>
      <c r="Y198" s="6"/>
      <c r="Z198" s="6"/>
    </row>
    <row r="199" ht="15.75" customHeight="1">
      <c r="A199" s="104"/>
      <c r="B199" s="154"/>
      <c r="C199" s="121" t="s">
        <v>777</v>
      </c>
      <c r="D199" s="147">
        <v>2.0</v>
      </c>
      <c r="E199" s="109" t="s">
        <v>383</v>
      </c>
      <c r="F199" s="134" t="s">
        <v>4752</v>
      </c>
      <c r="G199" s="108"/>
      <c r="H199" s="78"/>
      <c r="I199" s="78"/>
      <c r="J199" s="5"/>
      <c r="K199" s="6"/>
      <c r="L199" s="6"/>
      <c r="M199" s="6"/>
      <c r="N199" s="6"/>
      <c r="O199" s="6"/>
      <c r="P199" s="6"/>
      <c r="Q199" s="6"/>
      <c r="R199" s="6"/>
      <c r="S199" s="6"/>
      <c r="T199" s="6"/>
      <c r="U199" s="6"/>
      <c r="V199" s="6"/>
      <c r="W199" s="6"/>
      <c r="X199" s="6"/>
      <c r="Y199" s="6"/>
      <c r="Z199" s="6"/>
    </row>
    <row r="200" ht="30.0" customHeight="1">
      <c r="A200" s="104"/>
      <c r="B200" s="154"/>
      <c r="C200" s="121" t="s">
        <v>785</v>
      </c>
      <c r="D200" s="147">
        <v>2.0</v>
      </c>
      <c r="E200" s="109" t="s">
        <v>383</v>
      </c>
      <c r="F200" s="134" t="s">
        <v>4752</v>
      </c>
      <c r="G200" s="108"/>
      <c r="H200" s="78"/>
      <c r="I200" s="78"/>
      <c r="J200" s="5"/>
      <c r="K200" s="6"/>
      <c r="L200" s="6"/>
      <c r="M200" s="6"/>
      <c r="N200" s="6"/>
      <c r="O200" s="6"/>
      <c r="P200" s="6"/>
      <c r="Q200" s="6"/>
      <c r="R200" s="6"/>
      <c r="S200" s="6"/>
      <c r="T200" s="6"/>
      <c r="U200" s="6"/>
      <c r="V200" s="6"/>
      <c r="W200" s="6"/>
      <c r="X200" s="6"/>
      <c r="Y200" s="6"/>
      <c r="Z200" s="6"/>
    </row>
    <row r="201" ht="30.0" customHeight="1">
      <c r="A201" s="104"/>
      <c r="B201" s="154"/>
      <c r="C201" s="121" t="s">
        <v>4760</v>
      </c>
      <c r="D201" s="147">
        <v>2.0</v>
      </c>
      <c r="E201" s="109" t="s">
        <v>383</v>
      </c>
      <c r="F201" s="134" t="s">
        <v>4752</v>
      </c>
      <c r="G201" s="108"/>
      <c r="H201" s="78"/>
      <c r="I201" s="78"/>
      <c r="J201" s="5"/>
      <c r="K201" s="6"/>
      <c r="L201" s="6"/>
      <c r="M201" s="6"/>
      <c r="N201" s="6"/>
      <c r="O201" s="6"/>
      <c r="P201" s="6"/>
      <c r="Q201" s="6"/>
      <c r="R201" s="6"/>
      <c r="S201" s="6"/>
      <c r="T201" s="6"/>
      <c r="U201" s="6"/>
      <c r="V201" s="6"/>
      <c r="W201" s="6"/>
      <c r="X201" s="6"/>
      <c r="Y201" s="6"/>
      <c r="Z201" s="6"/>
    </row>
    <row r="202" ht="45.0" customHeight="1">
      <c r="A202" s="104"/>
      <c r="B202" s="154"/>
      <c r="C202" s="121" t="s">
        <v>790</v>
      </c>
      <c r="D202" s="147">
        <v>0.0</v>
      </c>
      <c r="E202" s="109" t="s">
        <v>383</v>
      </c>
      <c r="F202" s="134" t="s">
        <v>4752</v>
      </c>
      <c r="G202" s="108"/>
      <c r="H202" s="78"/>
      <c r="I202" s="78"/>
      <c r="J202" s="5"/>
      <c r="K202" s="6"/>
      <c r="L202" s="6"/>
      <c r="M202" s="6"/>
      <c r="N202" s="6"/>
      <c r="O202" s="6"/>
      <c r="P202" s="6"/>
      <c r="Q202" s="6"/>
      <c r="R202" s="6"/>
      <c r="S202" s="6"/>
      <c r="T202" s="6"/>
      <c r="U202" s="6"/>
      <c r="V202" s="6"/>
      <c r="W202" s="6"/>
      <c r="X202" s="6"/>
      <c r="Y202" s="6"/>
      <c r="Z202" s="6"/>
    </row>
    <row r="203" ht="15.75" customHeight="1">
      <c r="A203" s="104"/>
      <c r="B203" s="154"/>
      <c r="C203" s="121" t="s">
        <v>793</v>
      </c>
      <c r="D203" s="147">
        <v>2.0</v>
      </c>
      <c r="E203" s="109" t="s">
        <v>383</v>
      </c>
      <c r="F203" s="134" t="s">
        <v>4752</v>
      </c>
      <c r="G203" s="108"/>
      <c r="H203" s="78"/>
      <c r="I203" s="78"/>
      <c r="J203" s="5"/>
      <c r="K203" s="6"/>
      <c r="L203" s="6"/>
      <c r="M203" s="6"/>
      <c r="N203" s="6"/>
      <c r="O203" s="6"/>
      <c r="P203" s="6"/>
      <c r="Q203" s="6"/>
      <c r="R203" s="6"/>
      <c r="S203" s="6"/>
      <c r="T203" s="6"/>
      <c r="U203" s="6"/>
      <c r="V203" s="6"/>
      <c r="W203" s="6"/>
      <c r="X203" s="6"/>
      <c r="Y203" s="6"/>
      <c r="Z203" s="6"/>
    </row>
    <row r="204" ht="15.75" customHeight="1">
      <c r="A204" s="104"/>
      <c r="B204" s="154"/>
      <c r="C204" s="121" t="s">
        <v>796</v>
      </c>
      <c r="D204" s="147"/>
      <c r="E204" s="109" t="s">
        <v>383</v>
      </c>
      <c r="F204" s="134" t="s">
        <v>4752</v>
      </c>
      <c r="G204" s="108"/>
      <c r="H204" s="78"/>
      <c r="I204" s="78"/>
      <c r="J204" s="5"/>
      <c r="K204" s="6"/>
      <c r="L204" s="6"/>
      <c r="M204" s="6"/>
      <c r="N204" s="6"/>
      <c r="O204" s="6"/>
      <c r="P204" s="6"/>
      <c r="Q204" s="6"/>
      <c r="R204" s="6"/>
      <c r="S204" s="6"/>
      <c r="T204" s="6"/>
      <c r="U204" s="6"/>
      <c r="V204" s="6"/>
      <c r="W204" s="6"/>
      <c r="X204" s="6"/>
      <c r="Y204" s="6"/>
      <c r="Z204" s="6"/>
    </row>
    <row r="205" ht="30.0" customHeight="1">
      <c r="A205" s="104"/>
      <c r="B205" s="154"/>
      <c r="C205" s="121" t="s">
        <v>808</v>
      </c>
      <c r="D205" s="147">
        <v>2.0</v>
      </c>
      <c r="E205" s="109" t="s">
        <v>383</v>
      </c>
      <c r="F205" s="115" t="s">
        <v>810</v>
      </c>
      <c r="G205" s="108"/>
      <c r="H205" s="78"/>
      <c r="I205" s="78"/>
      <c r="J205" s="5"/>
      <c r="K205" s="6"/>
      <c r="L205" s="6"/>
      <c r="M205" s="6"/>
      <c r="N205" s="6"/>
      <c r="O205" s="6"/>
      <c r="P205" s="6"/>
      <c r="Q205" s="6"/>
      <c r="R205" s="6"/>
      <c r="S205" s="6"/>
      <c r="T205" s="6"/>
      <c r="U205" s="6"/>
      <c r="V205" s="6"/>
      <c r="W205" s="6"/>
      <c r="X205" s="6"/>
      <c r="Y205" s="6"/>
      <c r="Z205" s="6"/>
    </row>
    <row r="206" ht="31.5" customHeight="1">
      <c r="A206" s="104" t="s">
        <v>908</v>
      </c>
      <c r="B206" s="154" t="s">
        <v>820</v>
      </c>
      <c r="C206" s="122" t="s">
        <v>4761</v>
      </c>
      <c r="D206" s="147">
        <v>2.0</v>
      </c>
      <c r="E206" s="109" t="s">
        <v>383</v>
      </c>
      <c r="F206" s="134" t="s">
        <v>4762</v>
      </c>
      <c r="G206" s="108"/>
      <c r="H206" s="78"/>
      <c r="I206" s="78"/>
      <c r="J206" s="5"/>
      <c r="K206" s="6"/>
      <c r="L206" s="6"/>
      <c r="M206" s="6"/>
      <c r="N206" s="6"/>
      <c r="O206" s="6"/>
      <c r="P206" s="6"/>
      <c r="Q206" s="6"/>
      <c r="R206" s="6"/>
      <c r="S206" s="6"/>
      <c r="T206" s="6"/>
      <c r="U206" s="6"/>
      <c r="V206" s="6"/>
      <c r="W206" s="6"/>
      <c r="X206" s="6"/>
      <c r="Y206" s="6"/>
      <c r="Z206" s="6"/>
    </row>
    <row r="207" ht="30.0" customHeight="1">
      <c r="A207" s="104"/>
      <c r="B207" s="122"/>
      <c r="C207" s="121" t="s">
        <v>822</v>
      </c>
      <c r="D207" s="147">
        <v>1.0</v>
      </c>
      <c r="E207" s="109" t="s">
        <v>383</v>
      </c>
      <c r="F207" s="121" t="s">
        <v>823</v>
      </c>
      <c r="G207" s="108" t="s">
        <v>4766</v>
      </c>
      <c r="H207" s="78"/>
      <c r="I207" s="78"/>
      <c r="J207" s="5"/>
      <c r="K207" s="6"/>
      <c r="L207" s="6"/>
      <c r="M207" s="6"/>
      <c r="N207" s="6"/>
      <c r="O207" s="6"/>
      <c r="P207" s="6"/>
      <c r="Q207" s="6"/>
      <c r="R207" s="6"/>
      <c r="S207" s="6"/>
      <c r="T207" s="6"/>
      <c r="U207" s="6"/>
      <c r="V207" s="6"/>
      <c r="W207" s="6"/>
      <c r="X207" s="6"/>
      <c r="Y207" s="6"/>
      <c r="Z207" s="6"/>
    </row>
    <row r="208" ht="47.25" customHeight="1">
      <c r="A208" s="104" t="s">
        <v>926</v>
      </c>
      <c r="B208" s="451" t="s">
        <v>833</v>
      </c>
      <c r="C208" s="110" t="s">
        <v>4769</v>
      </c>
      <c r="D208" s="147">
        <v>0.0</v>
      </c>
      <c r="E208" s="109" t="s">
        <v>383</v>
      </c>
      <c r="F208" s="108"/>
      <c r="G208" s="108"/>
      <c r="H208" s="78"/>
      <c r="I208" s="78"/>
      <c r="J208" s="5"/>
      <c r="K208" s="6"/>
      <c r="L208" s="6"/>
      <c r="M208" s="6"/>
      <c r="N208" s="6"/>
      <c r="O208" s="6"/>
      <c r="P208" s="6"/>
      <c r="Q208" s="6"/>
      <c r="R208" s="6"/>
      <c r="S208" s="6"/>
      <c r="T208" s="6"/>
      <c r="U208" s="6"/>
      <c r="V208" s="6"/>
      <c r="W208" s="6"/>
      <c r="X208" s="6"/>
      <c r="Y208" s="6"/>
      <c r="Z208" s="6"/>
    </row>
    <row r="209" ht="39.75" customHeight="1">
      <c r="A209" s="96" t="s">
        <v>933</v>
      </c>
      <c r="B209" s="128" t="s">
        <v>837</v>
      </c>
      <c r="C209" s="3"/>
      <c r="D209" s="3"/>
      <c r="E209" s="3"/>
      <c r="F209" s="3"/>
      <c r="G209" s="4"/>
      <c r="H209" s="78">
        <f>SUM(D210:D221)</f>
        <v>5</v>
      </c>
      <c r="I209" s="78">
        <f>COUNT(D210:D221)*2</f>
        <v>24</v>
      </c>
      <c r="J209" s="5"/>
      <c r="K209" s="6"/>
      <c r="L209" s="6"/>
      <c r="M209" s="6"/>
      <c r="N209" s="6"/>
      <c r="O209" s="6"/>
      <c r="P209" s="6"/>
      <c r="Q209" s="6"/>
      <c r="R209" s="6"/>
      <c r="S209" s="6"/>
      <c r="T209" s="6"/>
      <c r="U209" s="6"/>
      <c r="V209" s="6"/>
      <c r="W209" s="6"/>
      <c r="X209" s="6"/>
      <c r="Y209" s="6"/>
      <c r="Z209" s="6"/>
    </row>
    <row r="210" ht="63.0" customHeight="1">
      <c r="A210" s="104" t="s">
        <v>943</v>
      </c>
      <c r="B210" s="154" t="s">
        <v>852</v>
      </c>
      <c r="C210" s="150" t="s">
        <v>853</v>
      </c>
      <c r="D210" s="182">
        <v>2.0</v>
      </c>
      <c r="E210" s="183" t="s">
        <v>331</v>
      </c>
      <c r="F210" s="191" t="s">
        <v>4770</v>
      </c>
      <c r="G210" s="108"/>
      <c r="H210" s="78"/>
      <c r="I210" s="78"/>
      <c r="J210" s="5"/>
      <c r="K210" s="6"/>
      <c r="L210" s="6"/>
      <c r="M210" s="6"/>
      <c r="N210" s="6"/>
      <c r="O210" s="6"/>
      <c r="P210" s="6"/>
      <c r="Q210" s="6"/>
      <c r="R210" s="6"/>
      <c r="S210" s="6"/>
      <c r="T210" s="6"/>
      <c r="U210" s="6"/>
      <c r="V210" s="6"/>
      <c r="W210" s="6"/>
      <c r="X210" s="6"/>
      <c r="Y210" s="6"/>
      <c r="Z210" s="6"/>
    </row>
    <row r="211" ht="63.0" customHeight="1">
      <c r="A211" s="104" t="s">
        <v>950</v>
      </c>
      <c r="B211" s="154" t="s">
        <v>866</v>
      </c>
      <c r="C211" s="106" t="s">
        <v>4771</v>
      </c>
      <c r="D211" s="182">
        <v>0.0</v>
      </c>
      <c r="E211" s="109" t="s">
        <v>331</v>
      </c>
      <c r="F211" s="108"/>
      <c r="G211" s="108"/>
      <c r="H211" s="78"/>
      <c r="I211" s="78"/>
      <c r="J211" s="5"/>
      <c r="K211" s="6"/>
      <c r="L211" s="6"/>
      <c r="M211" s="6"/>
      <c r="N211" s="6"/>
      <c r="O211" s="6"/>
      <c r="P211" s="6"/>
      <c r="Q211" s="6"/>
      <c r="R211" s="6"/>
      <c r="S211" s="6"/>
      <c r="T211" s="6"/>
      <c r="U211" s="6"/>
      <c r="V211" s="6"/>
      <c r="W211" s="6"/>
      <c r="X211" s="6"/>
      <c r="Y211" s="6"/>
      <c r="Z211" s="6"/>
    </row>
    <row r="212" ht="63.0" customHeight="1">
      <c r="A212" s="104" t="s">
        <v>983</v>
      </c>
      <c r="B212" s="154" t="s">
        <v>881</v>
      </c>
      <c r="C212" s="106" t="s">
        <v>984</v>
      </c>
      <c r="D212" s="182">
        <v>0.0</v>
      </c>
      <c r="E212" s="109" t="s">
        <v>331</v>
      </c>
      <c r="F212" s="134" t="s">
        <v>4772</v>
      </c>
      <c r="G212" s="108"/>
      <c r="H212" s="78"/>
      <c r="I212" s="78"/>
      <c r="J212" s="5"/>
      <c r="K212" s="6"/>
      <c r="L212" s="6"/>
      <c r="M212" s="6"/>
      <c r="N212" s="6"/>
      <c r="O212" s="6"/>
      <c r="P212" s="6"/>
      <c r="Q212" s="6"/>
      <c r="R212" s="6"/>
      <c r="S212" s="6"/>
      <c r="T212" s="6"/>
      <c r="U212" s="6"/>
      <c r="V212" s="6"/>
      <c r="W212" s="6"/>
      <c r="X212" s="6"/>
      <c r="Y212" s="6"/>
      <c r="Z212" s="6"/>
    </row>
    <row r="213" ht="78.75" customHeight="1">
      <c r="A213" s="104" t="s">
        <v>991</v>
      </c>
      <c r="B213" s="154" t="s">
        <v>889</v>
      </c>
      <c r="C213" s="122" t="s">
        <v>4773</v>
      </c>
      <c r="D213" s="182">
        <v>0.0</v>
      </c>
      <c r="E213" s="109" t="s">
        <v>331</v>
      </c>
      <c r="F213" s="134" t="s">
        <v>4774</v>
      </c>
      <c r="G213" s="108"/>
      <c r="H213" s="78"/>
      <c r="I213" s="78"/>
      <c r="J213" s="5"/>
      <c r="K213" s="6"/>
      <c r="L213" s="6"/>
      <c r="M213" s="6"/>
      <c r="N213" s="6"/>
      <c r="O213" s="6"/>
      <c r="P213" s="6"/>
      <c r="Q213" s="6"/>
      <c r="R213" s="6"/>
      <c r="S213" s="6"/>
      <c r="T213" s="6"/>
      <c r="U213" s="6"/>
      <c r="V213" s="6"/>
      <c r="W213" s="6"/>
      <c r="X213" s="6"/>
      <c r="Y213" s="6"/>
      <c r="Z213" s="6"/>
    </row>
    <row r="214" ht="105.0" customHeight="1">
      <c r="A214" s="104"/>
      <c r="B214" s="154"/>
      <c r="C214" s="134" t="s">
        <v>4776</v>
      </c>
      <c r="D214" s="182">
        <v>1.0</v>
      </c>
      <c r="E214" s="109" t="s">
        <v>331</v>
      </c>
      <c r="F214" s="134" t="s">
        <v>4778</v>
      </c>
      <c r="G214" s="108" t="s">
        <v>4779</v>
      </c>
      <c r="H214" s="78"/>
      <c r="I214" s="78"/>
      <c r="J214" s="5"/>
      <c r="K214" s="6"/>
      <c r="L214" s="6"/>
      <c r="M214" s="6"/>
      <c r="N214" s="6"/>
      <c r="O214" s="6"/>
      <c r="P214" s="6"/>
      <c r="Q214" s="6"/>
      <c r="R214" s="6"/>
      <c r="S214" s="6"/>
      <c r="T214" s="6"/>
      <c r="U214" s="6"/>
      <c r="V214" s="6"/>
      <c r="W214" s="6"/>
      <c r="X214" s="6"/>
      <c r="Y214" s="6"/>
      <c r="Z214" s="6"/>
    </row>
    <row r="215" ht="45.0" customHeight="1">
      <c r="A215" s="104" t="s">
        <v>1005</v>
      </c>
      <c r="B215" s="154" t="s">
        <v>899</v>
      </c>
      <c r="C215" s="106" t="s">
        <v>901</v>
      </c>
      <c r="D215" s="182">
        <v>0.0</v>
      </c>
      <c r="E215" s="113" t="s">
        <v>334</v>
      </c>
      <c r="F215" s="115" t="s">
        <v>904</v>
      </c>
      <c r="G215" s="108"/>
      <c r="H215" s="78"/>
      <c r="I215" s="78"/>
      <c r="J215" s="5"/>
      <c r="K215" s="6"/>
      <c r="L215" s="6"/>
      <c r="M215" s="6"/>
      <c r="N215" s="6"/>
      <c r="O215" s="6"/>
      <c r="P215" s="6"/>
      <c r="Q215" s="6"/>
      <c r="R215" s="6"/>
      <c r="S215" s="6"/>
      <c r="T215" s="6"/>
      <c r="U215" s="6"/>
      <c r="V215" s="6"/>
      <c r="W215" s="6"/>
      <c r="X215" s="6"/>
      <c r="Y215" s="6"/>
      <c r="Z215" s="6"/>
    </row>
    <row r="216" ht="60.0" customHeight="1">
      <c r="A216" s="104" t="s">
        <v>906</v>
      </c>
      <c r="B216" s="154" t="s">
        <v>907</v>
      </c>
      <c r="C216" s="106" t="s">
        <v>909</v>
      </c>
      <c r="D216" s="182">
        <v>1.0</v>
      </c>
      <c r="E216" s="113" t="s">
        <v>334</v>
      </c>
      <c r="F216" s="115" t="s">
        <v>4083</v>
      </c>
      <c r="G216" s="108" t="s">
        <v>4783</v>
      </c>
      <c r="H216" s="78"/>
      <c r="I216" s="78"/>
      <c r="J216" s="5"/>
      <c r="K216" s="6"/>
      <c r="L216" s="6"/>
      <c r="M216" s="6"/>
      <c r="N216" s="6"/>
      <c r="O216" s="6"/>
      <c r="P216" s="6"/>
      <c r="Q216" s="6"/>
      <c r="R216" s="6"/>
      <c r="S216" s="6"/>
      <c r="T216" s="6"/>
      <c r="U216" s="6"/>
      <c r="V216" s="6"/>
      <c r="W216" s="6"/>
      <c r="X216" s="6"/>
      <c r="Y216" s="6"/>
      <c r="Z216" s="6"/>
    </row>
    <row r="217" ht="47.25" customHeight="1">
      <c r="A217" s="104"/>
      <c r="B217" s="154"/>
      <c r="C217" s="106" t="s">
        <v>920</v>
      </c>
      <c r="D217" s="182">
        <v>0.0</v>
      </c>
      <c r="E217" s="113" t="s">
        <v>334</v>
      </c>
      <c r="F217" s="115" t="s">
        <v>3225</v>
      </c>
      <c r="G217" s="108"/>
      <c r="H217" s="78"/>
      <c r="I217" s="78"/>
      <c r="J217" s="5"/>
      <c r="K217" s="6"/>
      <c r="L217" s="6"/>
      <c r="M217" s="6"/>
      <c r="N217" s="6"/>
      <c r="O217" s="6"/>
      <c r="P217" s="6"/>
      <c r="Q217" s="6"/>
      <c r="R217" s="6"/>
      <c r="S217" s="6"/>
      <c r="T217" s="6"/>
      <c r="U217" s="6"/>
      <c r="V217" s="6"/>
      <c r="W217" s="6"/>
      <c r="X217" s="6"/>
      <c r="Y217" s="6"/>
      <c r="Z217" s="6"/>
    </row>
    <row r="218" ht="47.25" customHeight="1">
      <c r="A218" s="104" t="s">
        <v>1016</v>
      </c>
      <c r="B218" s="154" t="s">
        <v>925</v>
      </c>
      <c r="C218" s="110" t="s">
        <v>4788</v>
      </c>
      <c r="D218" s="182">
        <v>0.0</v>
      </c>
      <c r="E218" s="113" t="s">
        <v>334</v>
      </c>
      <c r="F218" s="115" t="s">
        <v>4789</v>
      </c>
      <c r="G218" s="108"/>
      <c r="H218" s="78"/>
      <c r="I218" s="78"/>
      <c r="J218" s="5"/>
      <c r="K218" s="6"/>
      <c r="L218" s="6"/>
      <c r="M218" s="6"/>
      <c r="N218" s="6"/>
      <c r="O218" s="6"/>
      <c r="P218" s="6"/>
      <c r="Q218" s="6"/>
      <c r="R218" s="6"/>
      <c r="S218" s="6"/>
      <c r="T218" s="6"/>
      <c r="U218" s="6"/>
      <c r="V218" s="6"/>
      <c r="W218" s="6"/>
      <c r="X218" s="6"/>
      <c r="Y218" s="6"/>
      <c r="Z218" s="6"/>
    </row>
    <row r="219" ht="45.0" customHeight="1">
      <c r="A219" s="104"/>
      <c r="B219" s="122"/>
      <c r="C219" s="121" t="s">
        <v>2953</v>
      </c>
      <c r="D219" s="182">
        <v>1.0</v>
      </c>
      <c r="E219" s="113" t="s">
        <v>334</v>
      </c>
      <c r="F219" s="134" t="s">
        <v>4792</v>
      </c>
      <c r="G219" s="108" t="s">
        <v>4793</v>
      </c>
      <c r="H219" s="78"/>
      <c r="I219" s="78"/>
      <c r="J219" s="5"/>
      <c r="K219" s="6"/>
      <c r="L219" s="6"/>
      <c r="M219" s="6"/>
      <c r="N219" s="6"/>
      <c r="O219" s="6"/>
      <c r="P219" s="6"/>
      <c r="Q219" s="6"/>
      <c r="R219" s="6"/>
      <c r="S219" s="6"/>
      <c r="T219" s="6"/>
      <c r="U219" s="6"/>
      <c r="V219" s="6"/>
      <c r="W219" s="6"/>
      <c r="X219" s="6"/>
      <c r="Y219" s="6"/>
      <c r="Z219" s="6"/>
    </row>
    <row r="220" ht="60.0" customHeight="1">
      <c r="A220" s="104"/>
      <c r="B220" s="122"/>
      <c r="C220" s="147" t="s">
        <v>2956</v>
      </c>
      <c r="D220" s="182">
        <v>0.0</v>
      </c>
      <c r="E220" s="113" t="s">
        <v>334</v>
      </c>
      <c r="F220" s="134" t="s">
        <v>4796</v>
      </c>
      <c r="G220" s="108"/>
      <c r="H220" s="78"/>
      <c r="I220" s="78"/>
      <c r="J220" s="5"/>
      <c r="K220" s="6"/>
      <c r="L220" s="6"/>
      <c r="M220" s="6"/>
      <c r="N220" s="6"/>
      <c r="O220" s="6"/>
      <c r="P220" s="6"/>
      <c r="Q220" s="6"/>
      <c r="R220" s="6"/>
      <c r="S220" s="6"/>
      <c r="T220" s="6"/>
      <c r="U220" s="6"/>
      <c r="V220" s="6"/>
      <c r="W220" s="6"/>
      <c r="X220" s="6"/>
      <c r="Y220" s="6"/>
      <c r="Z220" s="6"/>
    </row>
    <row r="221" ht="45.0" customHeight="1">
      <c r="A221" s="104"/>
      <c r="B221" s="122"/>
      <c r="C221" s="134" t="s">
        <v>2963</v>
      </c>
      <c r="D221" s="182">
        <v>0.0</v>
      </c>
      <c r="E221" s="113" t="s">
        <v>334</v>
      </c>
      <c r="F221" s="134" t="s">
        <v>4797</v>
      </c>
      <c r="G221" s="108"/>
      <c r="H221" s="78"/>
      <c r="I221" s="78"/>
      <c r="J221" s="5"/>
      <c r="K221" s="6"/>
      <c r="L221" s="6"/>
      <c r="M221" s="6"/>
      <c r="N221" s="6"/>
      <c r="O221" s="6"/>
      <c r="P221" s="6"/>
      <c r="Q221" s="6"/>
      <c r="R221" s="6"/>
      <c r="S221" s="6"/>
      <c r="T221" s="6"/>
      <c r="U221" s="6"/>
      <c r="V221" s="6"/>
      <c r="W221" s="6"/>
      <c r="X221" s="6"/>
      <c r="Y221" s="6"/>
      <c r="Z221" s="6"/>
    </row>
    <row r="222" ht="18.75" customHeight="1">
      <c r="A222" s="88"/>
      <c r="B222" s="149" t="s">
        <v>939</v>
      </c>
      <c r="C222" s="3"/>
      <c r="D222" s="3"/>
      <c r="E222" s="3"/>
      <c r="F222" s="3"/>
      <c r="G222" s="97"/>
      <c r="H222" s="78">
        <f t="shared" ref="H222:I222" si="4">H223+H232+H246+H257+H270+H276+H281+H296+H301</f>
        <v>38</v>
      </c>
      <c r="I222" s="78">
        <f t="shared" si="4"/>
        <v>118</v>
      </c>
      <c r="J222" s="5"/>
      <c r="K222" s="6"/>
      <c r="L222" s="6"/>
      <c r="M222" s="6"/>
      <c r="N222" s="6"/>
      <c r="O222" s="6"/>
      <c r="P222" s="6"/>
      <c r="Q222" s="6"/>
      <c r="R222" s="6"/>
      <c r="S222" s="6"/>
      <c r="T222" s="6"/>
      <c r="U222" s="6"/>
      <c r="V222" s="6"/>
      <c r="W222" s="6"/>
      <c r="X222" s="6"/>
      <c r="Y222" s="6"/>
      <c r="Z222" s="6"/>
    </row>
    <row r="223" ht="39.75" customHeight="1">
      <c r="A223" s="152" t="s">
        <v>1042</v>
      </c>
      <c r="B223" s="128" t="s">
        <v>959</v>
      </c>
      <c r="C223" s="3"/>
      <c r="D223" s="3"/>
      <c r="E223" s="3"/>
      <c r="F223" s="3"/>
      <c r="G223" s="4"/>
      <c r="H223" s="78">
        <f>SUM(D224:D231)</f>
        <v>0</v>
      </c>
      <c r="I223" s="78">
        <f>COUNT(D224:D231)*2</f>
        <v>16</v>
      </c>
      <c r="J223" s="5"/>
      <c r="K223" s="6"/>
      <c r="L223" s="6"/>
      <c r="M223" s="6"/>
      <c r="N223" s="6"/>
      <c r="O223" s="6"/>
      <c r="P223" s="6"/>
      <c r="Q223" s="6"/>
      <c r="R223" s="6"/>
      <c r="S223" s="6"/>
      <c r="T223" s="6"/>
      <c r="U223" s="6"/>
      <c r="V223" s="6"/>
      <c r="W223" s="6"/>
      <c r="X223" s="6"/>
      <c r="Y223" s="6"/>
      <c r="Z223" s="6"/>
    </row>
    <row r="224" ht="47.25" customHeight="1">
      <c r="A224" s="104" t="s">
        <v>1050</v>
      </c>
      <c r="B224" s="172" t="s">
        <v>978</v>
      </c>
      <c r="C224" s="115" t="s">
        <v>979</v>
      </c>
      <c r="D224" s="108">
        <v>0.0</v>
      </c>
      <c r="E224" s="113" t="s">
        <v>158</v>
      </c>
      <c r="F224" s="108"/>
      <c r="G224" s="108"/>
      <c r="H224" s="78"/>
      <c r="I224" s="78"/>
      <c r="J224" s="5"/>
      <c r="K224" s="6"/>
      <c r="L224" s="6"/>
      <c r="M224" s="6"/>
      <c r="N224" s="6"/>
      <c r="O224" s="6"/>
      <c r="P224" s="6"/>
      <c r="Q224" s="6"/>
      <c r="R224" s="6"/>
      <c r="S224" s="6"/>
      <c r="T224" s="6"/>
      <c r="U224" s="6"/>
      <c r="V224" s="6"/>
      <c r="W224" s="6"/>
      <c r="X224" s="6"/>
      <c r="Y224" s="6"/>
      <c r="Z224" s="6"/>
    </row>
    <row r="225" ht="60.0" customHeight="1">
      <c r="A225" s="104"/>
      <c r="B225" s="172"/>
      <c r="C225" s="121" t="s">
        <v>985</v>
      </c>
      <c r="D225" s="108">
        <v>0.0</v>
      </c>
      <c r="E225" s="113" t="s">
        <v>158</v>
      </c>
      <c r="F225" s="108"/>
      <c r="G225" s="108"/>
      <c r="H225" s="78"/>
      <c r="I225" s="78"/>
      <c r="J225" s="5"/>
      <c r="K225" s="6"/>
      <c r="L225" s="6"/>
      <c r="M225" s="6"/>
      <c r="N225" s="6"/>
      <c r="O225" s="6"/>
      <c r="P225" s="6"/>
      <c r="Q225" s="6"/>
      <c r="R225" s="6"/>
      <c r="S225" s="6"/>
      <c r="T225" s="6"/>
      <c r="U225" s="6"/>
      <c r="V225" s="6"/>
      <c r="W225" s="6"/>
      <c r="X225" s="6"/>
      <c r="Y225" s="6"/>
      <c r="Z225" s="6"/>
    </row>
    <row r="226" ht="75.0" customHeight="1">
      <c r="A226" s="104"/>
      <c r="B226" s="172"/>
      <c r="C226" s="110" t="s">
        <v>3239</v>
      </c>
      <c r="D226" s="108">
        <v>0.0</v>
      </c>
      <c r="E226" s="109" t="s">
        <v>383</v>
      </c>
      <c r="F226" s="108"/>
      <c r="G226" s="108"/>
      <c r="H226" s="78"/>
      <c r="I226" s="78"/>
      <c r="J226" s="5"/>
      <c r="K226" s="6"/>
      <c r="L226" s="6"/>
      <c r="M226" s="6"/>
      <c r="N226" s="6"/>
      <c r="O226" s="6"/>
      <c r="P226" s="6"/>
      <c r="Q226" s="6"/>
      <c r="R226" s="6"/>
      <c r="S226" s="6"/>
      <c r="T226" s="6"/>
      <c r="U226" s="6"/>
      <c r="V226" s="6"/>
      <c r="W226" s="6"/>
      <c r="X226" s="6"/>
      <c r="Y226" s="6"/>
      <c r="Z226" s="6"/>
    </row>
    <row r="227" ht="45.0" customHeight="1">
      <c r="A227" s="104"/>
      <c r="B227" s="172"/>
      <c r="C227" s="115" t="s">
        <v>990</v>
      </c>
      <c r="D227" s="108">
        <v>0.0</v>
      </c>
      <c r="E227" s="113" t="s">
        <v>158</v>
      </c>
      <c r="F227" s="108"/>
      <c r="G227" s="108"/>
      <c r="H227" s="78"/>
      <c r="I227" s="78"/>
      <c r="J227" s="5"/>
      <c r="K227" s="6"/>
      <c r="L227" s="6"/>
      <c r="M227" s="6"/>
      <c r="N227" s="6"/>
      <c r="O227" s="6"/>
      <c r="P227" s="6"/>
      <c r="Q227" s="6"/>
      <c r="R227" s="6"/>
      <c r="S227" s="6"/>
      <c r="T227" s="6"/>
      <c r="U227" s="6"/>
      <c r="V227" s="6"/>
      <c r="W227" s="6"/>
      <c r="X227" s="6"/>
      <c r="Y227" s="6"/>
      <c r="Z227" s="6"/>
    </row>
    <row r="228" ht="60.0" customHeight="1">
      <c r="A228" s="104"/>
      <c r="B228" s="172"/>
      <c r="C228" s="110" t="s">
        <v>3242</v>
      </c>
      <c r="D228" s="108">
        <v>0.0</v>
      </c>
      <c r="E228" s="113" t="s">
        <v>158</v>
      </c>
      <c r="F228" s="108"/>
      <c r="G228" s="108"/>
      <c r="H228" s="78"/>
      <c r="I228" s="78"/>
      <c r="J228" s="5"/>
      <c r="K228" s="6"/>
      <c r="L228" s="6"/>
      <c r="M228" s="6"/>
      <c r="N228" s="6"/>
      <c r="O228" s="6"/>
      <c r="P228" s="6"/>
      <c r="Q228" s="6"/>
      <c r="R228" s="6"/>
      <c r="S228" s="6"/>
      <c r="T228" s="6"/>
      <c r="U228" s="6"/>
      <c r="V228" s="6"/>
      <c r="W228" s="6"/>
      <c r="X228" s="6"/>
      <c r="Y228" s="6"/>
      <c r="Z228" s="6"/>
    </row>
    <row r="229" ht="63.0" customHeight="1">
      <c r="A229" s="104" t="s">
        <v>1054</v>
      </c>
      <c r="B229" s="122" t="s">
        <v>997</v>
      </c>
      <c r="C229" s="115" t="s">
        <v>1000</v>
      </c>
      <c r="D229" s="108">
        <v>0.0</v>
      </c>
      <c r="E229" s="113" t="s">
        <v>1003</v>
      </c>
      <c r="F229" s="108"/>
      <c r="G229" s="108"/>
      <c r="H229" s="78"/>
      <c r="I229" s="78"/>
      <c r="J229" s="5"/>
      <c r="K229" s="6"/>
      <c r="L229" s="6"/>
      <c r="M229" s="6"/>
      <c r="N229" s="6"/>
      <c r="O229" s="6"/>
      <c r="P229" s="6"/>
      <c r="Q229" s="6"/>
      <c r="R229" s="6"/>
      <c r="S229" s="6"/>
      <c r="T229" s="6"/>
      <c r="U229" s="6"/>
      <c r="V229" s="6"/>
      <c r="W229" s="6"/>
      <c r="X229" s="6"/>
      <c r="Y229" s="6"/>
      <c r="Z229" s="6"/>
    </row>
    <row r="230" ht="75.0" customHeight="1">
      <c r="A230" s="104"/>
      <c r="B230" s="122"/>
      <c r="C230" s="134" t="s">
        <v>3244</v>
      </c>
      <c r="D230" s="108">
        <v>0.0</v>
      </c>
      <c r="E230" s="113" t="s">
        <v>1003</v>
      </c>
      <c r="F230" s="108"/>
      <c r="G230" s="108"/>
      <c r="H230" s="78"/>
      <c r="I230" s="78"/>
      <c r="J230" s="5"/>
      <c r="K230" s="6"/>
      <c r="L230" s="6"/>
      <c r="M230" s="6"/>
      <c r="N230" s="6"/>
      <c r="O230" s="6"/>
      <c r="P230" s="6"/>
      <c r="Q230" s="6"/>
      <c r="R230" s="6"/>
      <c r="S230" s="6"/>
      <c r="T230" s="6"/>
      <c r="U230" s="6"/>
      <c r="V230" s="6"/>
      <c r="W230" s="6"/>
      <c r="X230" s="6"/>
      <c r="Y230" s="6"/>
      <c r="Z230" s="6"/>
    </row>
    <row r="231" ht="60.0" customHeight="1">
      <c r="A231" s="104" t="s">
        <v>1059</v>
      </c>
      <c r="B231" s="122" t="s">
        <v>1008</v>
      </c>
      <c r="C231" s="134" t="s">
        <v>4115</v>
      </c>
      <c r="D231" s="108">
        <v>0.0</v>
      </c>
      <c r="E231" s="113" t="s">
        <v>386</v>
      </c>
      <c r="F231" s="134" t="s">
        <v>4812</v>
      </c>
      <c r="G231" s="108"/>
      <c r="H231" s="78"/>
      <c r="I231" s="78"/>
      <c r="J231" s="5"/>
      <c r="K231" s="6"/>
      <c r="L231" s="6"/>
      <c r="M231" s="6"/>
      <c r="N231" s="6"/>
      <c r="O231" s="6"/>
      <c r="P231" s="6"/>
      <c r="Q231" s="6"/>
      <c r="R231" s="6"/>
      <c r="S231" s="6"/>
      <c r="T231" s="6"/>
      <c r="U231" s="6"/>
      <c r="V231" s="6"/>
      <c r="W231" s="6"/>
      <c r="X231" s="6"/>
      <c r="Y231" s="6"/>
      <c r="Z231" s="6"/>
    </row>
    <row r="232" ht="39.75" customHeight="1">
      <c r="A232" s="152" t="s">
        <v>1063</v>
      </c>
      <c r="B232" s="128" t="s">
        <v>1022</v>
      </c>
      <c r="C232" s="3"/>
      <c r="D232" s="3"/>
      <c r="E232" s="3"/>
      <c r="F232" s="3"/>
      <c r="G232" s="4"/>
      <c r="H232" s="78">
        <f>SUM(D233:D245)</f>
        <v>7</v>
      </c>
      <c r="I232" s="78">
        <f>COUNT(D233:D245)*2</f>
        <v>24</v>
      </c>
      <c r="J232" s="5"/>
      <c r="K232" s="6"/>
      <c r="L232" s="6"/>
      <c r="M232" s="6"/>
      <c r="N232" s="6"/>
      <c r="O232" s="6"/>
      <c r="P232" s="6"/>
      <c r="Q232" s="6"/>
      <c r="R232" s="6"/>
      <c r="S232" s="6"/>
      <c r="T232" s="6"/>
      <c r="U232" s="6"/>
      <c r="V232" s="6"/>
      <c r="W232" s="6"/>
      <c r="X232" s="6"/>
      <c r="Y232" s="6"/>
      <c r="Z232" s="6"/>
    </row>
    <row r="233" ht="60.0" customHeight="1">
      <c r="A233" s="104" t="s">
        <v>1033</v>
      </c>
      <c r="B233" s="122" t="s">
        <v>1034</v>
      </c>
      <c r="C233" s="134" t="s">
        <v>2971</v>
      </c>
      <c r="D233" s="113">
        <v>0.0</v>
      </c>
      <c r="E233" s="113" t="s">
        <v>158</v>
      </c>
      <c r="F233" s="134" t="s">
        <v>1036</v>
      </c>
      <c r="G233" s="108"/>
      <c r="H233" s="78"/>
      <c r="I233" s="78"/>
      <c r="J233" s="5"/>
      <c r="K233" s="6"/>
      <c r="L233" s="6"/>
      <c r="M233" s="6"/>
      <c r="N233" s="6"/>
      <c r="O233" s="6"/>
      <c r="P233" s="6"/>
      <c r="Q233" s="6"/>
      <c r="R233" s="6"/>
      <c r="S233" s="6"/>
      <c r="T233" s="6"/>
      <c r="U233" s="6"/>
      <c r="V233" s="6"/>
      <c r="W233" s="6"/>
      <c r="X233" s="6"/>
      <c r="Y233" s="6"/>
      <c r="Z233" s="6"/>
    </row>
    <row r="234" ht="47.25" hidden="1" customHeight="1">
      <c r="A234" s="120" t="s">
        <v>1037</v>
      </c>
      <c r="B234" s="172" t="s">
        <v>1038</v>
      </c>
      <c r="C234" s="108"/>
      <c r="D234" s="108"/>
      <c r="E234" s="113"/>
      <c r="F234" s="108"/>
      <c r="G234" s="108"/>
      <c r="H234" s="78"/>
      <c r="I234" s="78"/>
      <c r="J234" s="5"/>
      <c r="K234" s="6"/>
      <c r="L234" s="6"/>
      <c r="M234" s="6"/>
      <c r="N234" s="6"/>
      <c r="O234" s="6"/>
      <c r="P234" s="6"/>
      <c r="Q234" s="6"/>
      <c r="R234" s="6"/>
      <c r="S234" s="6"/>
      <c r="T234" s="6"/>
      <c r="U234" s="6"/>
      <c r="V234" s="6"/>
      <c r="W234" s="6"/>
      <c r="X234" s="6"/>
      <c r="Y234" s="6"/>
      <c r="Z234" s="6"/>
    </row>
    <row r="235" ht="47.25" customHeight="1">
      <c r="A235" s="104" t="s">
        <v>1073</v>
      </c>
      <c r="B235" s="122" t="s">
        <v>1044</v>
      </c>
      <c r="C235" s="134" t="s">
        <v>1045</v>
      </c>
      <c r="D235" s="113">
        <v>0.0</v>
      </c>
      <c r="E235" s="113" t="s">
        <v>331</v>
      </c>
      <c r="F235" s="108"/>
      <c r="G235" s="108"/>
      <c r="H235" s="78"/>
      <c r="I235" s="78"/>
      <c r="J235" s="5"/>
      <c r="K235" s="6"/>
      <c r="L235" s="6"/>
      <c r="M235" s="6"/>
      <c r="N235" s="6"/>
      <c r="O235" s="6"/>
      <c r="P235" s="6"/>
      <c r="Q235" s="6"/>
      <c r="R235" s="6"/>
      <c r="S235" s="6"/>
      <c r="T235" s="6"/>
      <c r="U235" s="6"/>
      <c r="V235" s="6"/>
      <c r="W235" s="6"/>
      <c r="X235" s="6"/>
      <c r="Y235" s="6"/>
      <c r="Z235" s="6"/>
    </row>
    <row r="236" ht="30.0" customHeight="1">
      <c r="A236" s="104"/>
      <c r="B236" s="122"/>
      <c r="C236" s="134" t="s">
        <v>1046</v>
      </c>
      <c r="D236" s="113">
        <v>0.0</v>
      </c>
      <c r="E236" s="113" t="s">
        <v>331</v>
      </c>
      <c r="F236" s="108"/>
      <c r="G236" s="108"/>
      <c r="H236" s="78"/>
      <c r="I236" s="78"/>
      <c r="J236" s="5"/>
      <c r="K236" s="6"/>
      <c r="L236" s="6"/>
      <c r="M236" s="6"/>
      <c r="N236" s="6"/>
      <c r="O236" s="6"/>
      <c r="P236" s="6"/>
      <c r="Q236" s="6"/>
      <c r="R236" s="6"/>
      <c r="S236" s="6"/>
      <c r="T236" s="6"/>
      <c r="U236" s="6"/>
      <c r="V236" s="6"/>
      <c r="W236" s="6"/>
      <c r="X236" s="6"/>
      <c r="Y236" s="6"/>
      <c r="Z236" s="6"/>
    </row>
    <row r="237" ht="31.5" customHeight="1">
      <c r="A237" s="104" t="s">
        <v>1082</v>
      </c>
      <c r="B237" s="122" t="s">
        <v>1048</v>
      </c>
      <c r="C237" s="115" t="s">
        <v>1049</v>
      </c>
      <c r="D237" s="113">
        <v>0.0</v>
      </c>
      <c r="E237" s="113" t="s">
        <v>383</v>
      </c>
      <c r="F237" s="108"/>
      <c r="G237" s="108"/>
      <c r="H237" s="78"/>
      <c r="I237" s="78"/>
      <c r="J237" s="5"/>
      <c r="K237" s="6"/>
      <c r="L237" s="6"/>
      <c r="M237" s="6"/>
      <c r="N237" s="6"/>
      <c r="O237" s="6"/>
      <c r="P237" s="6"/>
      <c r="Q237" s="6"/>
      <c r="R237" s="6"/>
      <c r="S237" s="6"/>
      <c r="T237" s="6"/>
      <c r="U237" s="6"/>
      <c r="V237" s="6"/>
      <c r="W237" s="6"/>
      <c r="X237" s="6"/>
      <c r="Y237" s="6"/>
      <c r="Z237" s="6"/>
    </row>
    <row r="238" ht="15.75" customHeight="1">
      <c r="A238" s="104"/>
      <c r="B238" s="122"/>
      <c r="C238" s="109" t="s">
        <v>1051</v>
      </c>
      <c r="D238" s="113">
        <v>2.0</v>
      </c>
      <c r="E238" s="109" t="s">
        <v>383</v>
      </c>
      <c r="F238" s="108"/>
      <c r="G238" s="108"/>
      <c r="H238" s="78"/>
      <c r="I238" s="78"/>
      <c r="J238" s="5"/>
      <c r="K238" s="6"/>
      <c r="L238" s="6"/>
      <c r="M238" s="6"/>
      <c r="N238" s="6"/>
      <c r="O238" s="6"/>
      <c r="P238" s="6"/>
      <c r="Q238" s="6"/>
      <c r="R238" s="6"/>
      <c r="S238" s="6"/>
      <c r="T238" s="6"/>
      <c r="U238" s="6"/>
      <c r="V238" s="6"/>
      <c r="W238" s="6"/>
      <c r="X238" s="6"/>
      <c r="Y238" s="6"/>
      <c r="Z238" s="6"/>
    </row>
    <row r="239" ht="45.0" customHeight="1">
      <c r="A239" s="104"/>
      <c r="B239" s="122"/>
      <c r="C239" s="329" t="s">
        <v>4823</v>
      </c>
      <c r="D239" s="113">
        <v>0.0</v>
      </c>
      <c r="E239" s="109" t="s">
        <v>1053</v>
      </c>
      <c r="F239" s="108"/>
      <c r="G239" s="108"/>
      <c r="H239" s="78"/>
      <c r="I239" s="78"/>
      <c r="J239" s="5"/>
      <c r="K239" s="6"/>
      <c r="L239" s="6"/>
      <c r="M239" s="6"/>
      <c r="N239" s="6"/>
      <c r="O239" s="6"/>
      <c r="P239" s="6"/>
      <c r="Q239" s="6"/>
      <c r="R239" s="6"/>
      <c r="S239" s="6"/>
      <c r="T239" s="6"/>
      <c r="U239" s="6"/>
      <c r="V239" s="6"/>
      <c r="W239" s="6"/>
      <c r="X239" s="6"/>
      <c r="Y239" s="6"/>
      <c r="Z239" s="6"/>
    </row>
    <row r="240" ht="47.25" customHeight="1">
      <c r="A240" s="104" t="s">
        <v>1086</v>
      </c>
      <c r="B240" s="172" t="s">
        <v>1056</v>
      </c>
      <c r="C240" s="110" t="s">
        <v>1087</v>
      </c>
      <c r="D240" s="113">
        <v>1.0</v>
      </c>
      <c r="E240" s="18" t="s">
        <v>158</v>
      </c>
      <c r="F240" s="108"/>
      <c r="G240" s="108" t="s">
        <v>4825</v>
      </c>
      <c r="H240" s="78"/>
      <c r="I240" s="78"/>
      <c r="J240" s="5"/>
      <c r="K240" s="6"/>
      <c r="L240" s="6"/>
      <c r="M240" s="6"/>
      <c r="N240" s="6"/>
      <c r="O240" s="6"/>
      <c r="P240" s="6"/>
      <c r="Q240" s="6"/>
      <c r="R240" s="6"/>
      <c r="S240" s="6"/>
      <c r="T240" s="6"/>
      <c r="U240" s="6"/>
      <c r="V240" s="6"/>
      <c r="W240" s="6"/>
      <c r="X240" s="6"/>
      <c r="Y240" s="6"/>
      <c r="Z240" s="6"/>
    </row>
    <row r="241" ht="45.0" customHeight="1">
      <c r="A241" s="104"/>
      <c r="B241" s="172"/>
      <c r="C241" s="110" t="s">
        <v>4826</v>
      </c>
      <c r="D241" s="113">
        <v>1.0</v>
      </c>
      <c r="E241" s="113" t="s">
        <v>1062</v>
      </c>
      <c r="F241" s="108"/>
      <c r="G241" s="108" t="s">
        <v>1654</v>
      </c>
      <c r="H241" s="78"/>
      <c r="I241" s="78"/>
      <c r="J241" s="5"/>
      <c r="K241" s="6"/>
      <c r="L241" s="6"/>
      <c r="M241" s="6"/>
      <c r="N241" s="6"/>
      <c r="O241" s="6"/>
      <c r="P241" s="6"/>
      <c r="Q241" s="6"/>
      <c r="R241" s="6"/>
      <c r="S241" s="6"/>
      <c r="T241" s="6"/>
      <c r="U241" s="6"/>
      <c r="V241" s="6"/>
      <c r="W241" s="6"/>
      <c r="X241" s="6"/>
      <c r="Y241" s="6"/>
      <c r="Z241" s="6"/>
    </row>
    <row r="242" ht="45.0" customHeight="1">
      <c r="A242" s="104" t="s">
        <v>1093</v>
      </c>
      <c r="B242" s="110" t="s">
        <v>1068</v>
      </c>
      <c r="C242" s="115" t="s">
        <v>1095</v>
      </c>
      <c r="D242" s="113">
        <v>1.0</v>
      </c>
      <c r="E242" s="113" t="s">
        <v>158</v>
      </c>
      <c r="F242" s="108"/>
      <c r="G242" s="108" t="s">
        <v>4828</v>
      </c>
      <c r="H242" s="78"/>
      <c r="I242" s="78"/>
      <c r="J242" s="5"/>
      <c r="K242" s="6"/>
      <c r="L242" s="6"/>
      <c r="M242" s="6"/>
      <c r="N242" s="6"/>
      <c r="O242" s="6"/>
      <c r="P242" s="6"/>
      <c r="Q242" s="6"/>
      <c r="R242" s="6"/>
      <c r="S242" s="6"/>
      <c r="T242" s="6"/>
      <c r="U242" s="6"/>
      <c r="V242" s="6"/>
      <c r="W242" s="6"/>
      <c r="X242" s="6"/>
      <c r="Y242" s="6"/>
      <c r="Z242" s="6"/>
    </row>
    <row r="243" ht="13.5" customHeight="1">
      <c r="A243" s="104"/>
      <c r="B243" s="110"/>
      <c r="C243" s="115" t="s">
        <v>1072</v>
      </c>
      <c r="D243" s="113">
        <v>2.0</v>
      </c>
      <c r="E243" s="113" t="s">
        <v>453</v>
      </c>
      <c r="F243" s="108"/>
      <c r="G243" s="108"/>
      <c r="H243" s="78"/>
      <c r="I243" s="78"/>
      <c r="J243" s="5"/>
      <c r="K243" s="6"/>
      <c r="L243" s="6"/>
      <c r="M243" s="6"/>
      <c r="N243" s="6"/>
      <c r="O243" s="6"/>
      <c r="P243" s="6"/>
      <c r="Q243" s="6"/>
      <c r="R243" s="6"/>
      <c r="S243" s="6"/>
      <c r="T243" s="6"/>
      <c r="U243" s="6"/>
      <c r="V243" s="6"/>
      <c r="W243" s="6"/>
      <c r="X243" s="6"/>
      <c r="Y243" s="6"/>
      <c r="Z243" s="6"/>
    </row>
    <row r="244" ht="60.0" customHeight="1">
      <c r="A244" s="104" t="s">
        <v>1100</v>
      </c>
      <c r="B244" s="122" t="s">
        <v>1075</v>
      </c>
      <c r="C244" s="121" t="s">
        <v>1076</v>
      </c>
      <c r="D244" s="113">
        <v>0.0</v>
      </c>
      <c r="E244" s="113" t="s">
        <v>383</v>
      </c>
      <c r="F244" s="115" t="s">
        <v>1077</v>
      </c>
      <c r="G244" s="108"/>
      <c r="H244" s="78"/>
      <c r="I244" s="78"/>
      <c r="J244" s="5"/>
      <c r="K244" s="6"/>
      <c r="L244" s="6"/>
      <c r="M244" s="6"/>
      <c r="N244" s="6"/>
      <c r="O244" s="6"/>
      <c r="P244" s="6"/>
      <c r="Q244" s="6"/>
      <c r="R244" s="6"/>
      <c r="S244" s="6"/>
      <c r="T244" s="6"/>
      <c r="U244" s="6"/>
      <c r="V244" s="6"/>
      <c r="W244" s="6"/>
      <c r="X244" s="6"/>
      <c r="Y244" s="6"/>
      <c r="Z244" s="6"/>
    </row>
    <row r="245" ht="47.25" customHeight="1">
      <c r="A245" s="104" t="s">
        <v>1106</v>
      </c>
      <c r="B245" s="122" t="s">
        <v>1080</v>
      </c>
      <c r="C245" s="110" t="s">
        <v>4831</v>
      </c>
      <c r="D245" s="113">
        <v>0.0</v>
      </c>
      <c r="E245" s="113" t="s">
        <v>386</v>
      </c>
      <c r="F245" s="108"/>
      <c r="G245" s="108"/>
      <c r="H245" s="78"/>
      <c r="I245" s="78"/>
      <c r="J245" s="5"/>
      <c r="K245" s="6"/>
      <c r="L245" s="6"/>
      <c r="M245" s="6"/>
      <c r="N245" s="6"/>
      <c r="O245" s="6"/>
      <c r="P245" s="6"/>
      <c r="Q245" s="6"/>
      <c r="R245" s="6"/>
      <c r="S245" s="6"/>
      <c r="T245" s="6"/>
      <c r="U245" s="6"/>
      <c r="V245" s="6"/>
      <c r="W245" s="6"/>
      <c r="X245" s="6"/>
      <c r="Y245" s="6"/>
      <c r="Z245" s="6"/>
    </row>
    <row r="246" ht="39.75" customHeight="1">
      <c r="A246" s="152" t="s">
        <v>1111</v>
      </c>
      <c r="B246" s="128" t="s">
        <v>1084</v>
      </c>
      <c r="C246" s="3"/>
      <c r="D246" s="3"/>
      <c r="E246" s="3"/>
      <c r="F246" s="3"/>
      <c r="G246" s="4"/>
      <c r="H246" s="78">
        <f>SUM(D247:D256)</f>
        <v>4</v>
      </c>
      <c r="I246" s="78">
        <f>COUNT(D247:D256)*2</f>
        <v>20</v>
      </c>
      <c r="J246" s="5"/>
      <c r="K246" s="6"/>
      <c r="L246" s="6"/>
      <c r="M246" s="6"/>
      <c r="N246" s="6"/>
      <c r="O246" s="6"/>
      <c r="P246" s="6"/>
      <c r="Q246" s="6"/>
      <c r="R246" s="6"/>
      <c r="S246" s="6"/>
      <c r="T246" s="6"/>
      <c r="U246" s="6"/>
      <c r="V246" s="6"/>
      <c r="W246" s="6"/>
      <c r="X246" s="6"/>
      <c r="Y246" s="6"/>
      <c r="Z246" s="6"/>
    </row>
    <row r="247" ht="47.25" customHeight="1">
      <c r="A247" s="104" t="s">
        <v>1121</v>
      </c>
      <c r="B247" s="122" t="s">
        <v>1091</v>
      </c>
      <c r="C247" s="155" t="s">
        <v>2993</v>
      </c>
      <c r="D247" s="108">
        <v>2.0</v>
      </c>
      <c r="E247" s="113" t="s">
        <v>331</v>
      </c>
      <c r="F247" s="110" t="s">
        <v>4840</v>
      </c>
      <c r="G247" s="108"/>
      <c r="H247" s="78"/>
      <c r="I247" s="78"/>
      <c r="J247" s="5"/>
      <c r="K247" s="6"/>
      <c r="L247" s="6"/>
      <c r="M247" s="6"/>
      <c r="N247" s="6"/>
      <c r="O247" s="6"/>
      <c r="P247" s="6"/>
      <c r="Q247" s="6"/>
      <c r="R247" s="6"/>
      <c r="S247" s="6"/>
      <c r="T247" s="6"/>
      <c r="U247" s="6"/>
      <c r="V247" s="6"/>
      <c r="W247" s="6"/>
      <c r="X247" s="6"/>
      <c r="Y247" s="6"/>
      <c r="Z247" s="6"/>
    </row>
    <row r="248" ht="30.0" customHeight="1">
      <c r="A248" s="104"/>
      <c r="B248" s="122"/>
      <c r="C248" s="155" t="s">
        <v>3270</v>
      </c>
      <c r="D248" s="108">
        <v>1.0</v>
      </c>
      <c r="E248" s="113" t="s">
        <v>331</v>
      </c>
      <c r="F248" s="108"/>
      <c r="G248" s="108" t="s">
        <v>4841</v>
      </c>
      <c r="H248" s="78"/>
      <c r="I248" s="78"/>
      <c r="J248" s="5"/>
      <c r="K248" s="6"/>
      <c r="L248" s="6"/>
      <c r="M248" s="6"/>
      <c r="N248" s="6"/>
      <c r="O248" s="6"/>
      <c r="P248" s="6"/>
      <c r="Q248" s="6"/>
      <c r="R248" s="6"/>
      <c r="S248" s="6"/>
      <c r="T248" s="6"/>
      <c r="U248" s="6"/>
      <c r="V248" s="6"/>
      <c r="W248" s="6"/>
      <c r="X248" s="6"/>
      <c r="Y248" s="6"/>
      <c r="Z248" s="6"/>
    </row>
    <row r="249" ht="47.25" customHeight="1">
      <c r="A249" s="104" t="s">
        <v>1129</v>
      </c>
      <c r="B249" s="122" t="s">
        <v>1099</v>
      </c>
      <c r="C249" s="134" t="s">
        <v>4842</v>
      </c>
      <c r="D249" s="108">
        <v>0.0</v>
      </c>
      <c r="E249" s="113" t="s">
        <v>331</v>
      </c>
      <c r="F249" s="108"/>
      <c r="G249" s="108"/>
      <c r="H249" s="78"/>
      <c r="I249" s="78"/>
      <c r="J249" s="5"/>
      <c r="K249" s="6"/>
      <c r="L249" s="6"/>
      <c r="M249" s="6"/>
      <c r="N249" s="6"/>
      <c r="O249" s="6"/>
      <c r="P249" s="6"/>
      <c r="Q249" s="6"/>
      <c r="R249" s="6"/>
      <c r="S249" s="6"/>
      <c r="T249" s="6"/>
      <c r="U249" s="6"/>
      <c r="V249" s="6"/>
      <c r="W249" s="6"/>
      <c r="X249" s="6"/>
      <c r="Y249" s="6"/>
      <c r="Z249" s="6"/>
    </row>
    <row r="250" ht="30.0" customHeight="1">
      <c r="A250" s="104"/>
      <c r="B250" s="122"/>
      <c r="C250" s="134" t="s">
        <v>2997</v>
      </c>
      <c r="D250" s="108">
        <v>0.0</v>
      </c>
      <c r="E250" s="113" t="s">
        <v>447</v>
      </c>
      <c r="F250" s="108"/>
      <c r="G250" s="108"/>
      <c r="H250" s="78"/>
      <c r="I250" s="78"/>
      <c r="J250" s="5"/>
      <c r="K250" s="6"/>
      <c r="L250" s="6"/>
      <c r="M250" s="6"/>
      <c r="N250" s="6"/>
      <c r="O250" s="6"/>
      <c r="P250" s="6"/>
      <c r="Q250" s="6"/>
      <c r="R250" s="6"/>
      <c r="S250" s="6"/>
      <c r="T250" s="6"/>
      <c r="U250" s="6"/>
      <c r="V250" s="6"/>
      <c r="W250" s="6"/>
      <c r="X250" s="6"/>
      <c r="Y250" s="6"/>
      <c r="Z250" s="6"/>
    </row>
    <row r="251" ht="60.0" customHeight="1">
      <c r="A251" s="104" t="s">
        <v>1103</v>
      </c>
      <c r="B251" s="122" t="s">
        <v>1104</v>
      </c>
      <c r="C251" s="134" t="s">
        <v>4844</v>
      </c>
      <c r="D251" s="108">
        <v>0.0</v>
      </c>
      <c r="E251" s="109" t="s">
        <v>158</v>
      </c>
      <c r="F251" s="134" t="s">
        <v>4156</v>
      </c>
      <c r="G251" s="108"/>
      <c r="H251" s="78"/>
      <c r="I251" s="78"/>
      <c r="J251" s="5"/>
      <c r="K251" s="6"/>
      <c r="L251" s="6"/>
      <c r="M251" s="6"/>
      <c r="N251" s="6"/>
      <c r="O251" s="6"/>
      <c r="P251" s="6"/>
      <c r="Q251" s="6"/>
      <c r="R251" s="6"/>
      <c r="S251" s="6"/>
      <c r="T251" s="6"/>
      <c r="U251" s="6"/>
      <c r="V251" s="6"/>
      <c r="W251" s="6"/>
      <c r="X251" s="6"/>
      <c r="Y251" s="6"/>
      <c r="Z251" s="6"/>
    </row>
    <row r="252" ht="45.0" customHeight="1">
      <c r="A252" s="104"/>
      <c r="B252" s="122"/>
      <c r="C252" s="134" t="s">
        <v>4846</v>
      </c>
      <c r="D252" s="108">
        <v>0.0</v>
      </c>
      <c r="E252" s="109" t="s">
        <v>158</v>
      </c>
      <c r="F252" s="158" t="s">
        <v>4132</v>
      </c>
      <c r="G252" s="108"/>
      <c r="H252" s="78"/>
      <c r="I252" s="78"/>
      <c r="J252" s="5"/>
      <c r="K252" s="6"/>
      <c r="L252" s="6"/>
      <c r="M252" s="6"/>
      <c r="N252" s="6"/>
      <c r="O252" s="6"/>
      <c r="P252" s="6"/>
      <c r="Q252" s="6"/>
      <c r="R252" s="6"/>
      <c r="S252" s="6"/>
      <c r="T252" s="6"/>
      <c r="U252" s="6"/>
      <c r="V252" s="6"/>
      <c r="W252" s="6"/>
      <c r="X252" s="6"/>
      <c r="Y252" s="6"/>
      <c r="Z252" s="6"/>
    </row>
    <row r="253" ht="45.0" customHeight="1">
      <c r="A253" s="104"/>
      <c r="B253" s="122"/>
      <c r="C253" s="134" t="s">
        <v>4848</v>
      </c>
      <c r="D253" s="108">
        <v>0.0</v>
      </c>
      <c r="E253" s="109" t="s">
        <v>158</v>
      </c>
      <c r="F253" s="158"/>
      <c r="G253" s="108"/>
      <c r="H253" s="78"/>
      <c r="I253" s="78"/>
      <c r="J253" s="5"/>
      <c r="K253" s="6"/>
      <c r="L253" s="6"/>
      <c r="M253" s="6"/>
      <c r="N253" s="6"/>
      <c r="O253" s="6"/>
      <c r="P253" s="6"/>
      <c r="Q253" s="6"/>
      <c r="R253" s="6"/>
      <c r="S253" s="6"/>
      <c r="T253" s="6"/>
      <c r="U253" s="6"/>
      <c r="V253" s="6"/>
      <c r="W253" s="6"/>
      <c r="X253" s="6"/>
      <c r="Y253" s="6"/>
      <c r="Z253" s="6"/>
    </row>
    <row r="254" ht="75.0" customHeight="1">
      <c r="A254" s="104"/>
      <c r="B254" s="122"/>
      <c r="C254" s="193" t="s">
        <v>4850</v>
      </c>
      <c r="D254" s="108">
        <v>0.0</v>
      </c>
      <c r="E254" s="109" t="s">
        <v>158</v>
      </c>
      <c r="F254" s="158"/>
      <c r="G254" s="108"/>
      <c r="H254" s="78"/>
      <c r="I254" s="78"/>
      <c r="J254" s="5"/>
      <c r="K254" s="6"/>
      <c r="L254" s="6"/>
      <c r="M254" s="6"/>
      <c r="N254" s="6"/>
      <c r="O254" s="6"/>
      <c r="P254" s="6"/>
      <c r="Q254" s="6"/>
      <c r="R254" s="6"/>
      <c r="S254" s="6"/>
      <c r="T254" s="6"/>
      <c r="U254" s="6"/>
      <c r="V254" s="6"/>
      <c r="W254" s="6"/>
      <c r="X254" s="6"/>
      <c r="Y254" s="6"/>
      <c r="Z254" s="6"/>
    </row>
    <row r="255" ht="31.5" customHeight="1">
      <c r="A255" s="104" t="s">
        <v>1144</v>
      </c>
      <c r="B255" s="122" t="s">
        <v>1117</v>
      </c>
      <c r="C255" s="122" t="s">
        <v>4854</v>
      </c>
      <c r="D255" s="108">
        <v>0.0</v>
      </c>
      <c r="E255" s="113" t="s">
        <v>331</v>
      </c>
      <c r="F255" s="108"/>
      <c r="G255" s="108"/>
      <c r="H255" s="78"/>
      <c r="I255" s="78"/>
      <c r="J255" s="5"/>
      <c r="K255" s="6"/>
      <c r="L255" s="6"/>
      <c r="M255" s="6"/>
      <c r="N255" s="6"/>
      <c r="O255" s="6"/>
      <c r="P255" s="6"/>
      <c r="Q255" s="6"/>
      <c r="R255" s="6"/>
      <c r="S255" s="6"/>
      <c r="T255" s="6"/>
      <c r="U255" s="6"/>
      <c r="V255" s="6"/>
      <c r="W255" s="6"/>
      <c r="X255" s="6"/>
      <c r="Y255" s="6"/>
      <c r="Z255" s="6"/>
    </row>
    <row r="256" ht="45.0" customHeight="1">
      <c r="A256" s="104" t="s">
        <v>1122</v>
      </c>
      <c r="B256" s="181" t="s">
        <v>1124</v>
      </c>
      <c r="C256" s="115" t="s">
        <v>1157</v>
      </c>
      <c r="D256" s="108">
        <v>1.0</v>
      </c>
      <c r="E256" s="113" t="s">
        <v>473</v>
      </c>
      <c r="F256" s="108"/>
      <c r="G256" s="108" t="s">
        <v>4858</v>
      </c>
      <c r="H256" s="78"/>
      <c r="I256" s="78"/>
      <c r="J256" s="5"/>
      <c r="K256" s="6"/>
      <c r="L256" s="6"/>
      <c r="M256" s="6"/>
      <c r="N256" s="6"/>
      <c r="O256" s="6"/>
      <c r="P256" s="6"/>
      <c r="Q256" s="6"/>
      <c r="R256" s="6"/>
      <c r="S256" s="6"/>
      <c r="T256" s="6"/>
      <c r="U256" s="6"/>
      <c r="V256" s="6"/>
      <c r="W256" s="6"/>
      <c r="X256" s="6"/>
      <c r="Y256" s="6"/>
      <c r="Z256" s="6"/>
    </row>
    <row r="257" ht="39.75" customHeight="1">
      <c r="A257" s="152" t="s">
        <v>1155</v>
      </c>
      <c r="B257" s="137" t="s">
        <v>1131</v>
      </c>
      <c r="C257" s="3"/>
      <c r="D257" s="3"/>
      <c r="E257" s="3"/>
      <c r="F257" s="3"/>
      <c r="G257" s="4"/>
      <c r="H257" s="78">
        <f>SUM(D258:D269)</f>
        <v>16</v>
      </c>
      <c r="I257" s="78">
        <f>COUNT(D258:D269)*2</f>
        <v>22</v>
      </c>
      <c r="J257" s="5"/>
      <c r="K257" s="6"/>
      <c r="L257" s="6"/>
      <c r="M257" s="6"/>
      <c r="N257" s="6"/>
      <c r="O257" s="6"/>
      <c r="P257" s="6"/>
      <c r="Q257" s="6"/>
      <c r="R257" s="6"/>
      <c r="S257" s="6"/>
      <c r="T257" s="6"/>
      <c r="U257" s="6"/>
      <c r="V257" s="6"/>
      <c r="W257" s="6"/>
      <c r="X257" s="6"/>
      <c r="Y257" s="6"/>
      <c r="Z257" s="6"/>
    </row>
    <row r="258" ht="45.0" customHeight="1">
      <c r="A258" s="104" t="s">
        <v>1147</v>
      </c>
      <c r="B258" s="150" t="s">
        <v>1148</v>
      </c>
      <c r="C258" s="134" t="s">
        <v>4863</v>
      </c>
      <c r="D258" s="108">
        <v>2.0</v>
      </c>
      <c r="E258" s="113" t="s">
        <v>331</v>
      </c>
      <c r="F258" s="108"/>
      <c r="G258" s="108"/>
      <c r="H258" s="78"/>
      <c r="I258" s="78"/>
      <c r="J258" s="5"/>
      <c r="K258" s="6"/>
      <c r="L258" s="6"/>
      <c r="M258" s="6"/>
      <c r="N258" s="6"/>
      <c r="O258" s="6"/>
      <c r="P258" s="6"/>
      <c r="Q258" s="6"/>
      <c r="R258" s="6"/>
      <c r="S258" s="6"/>
      <c r="T258" s="6"/>
      <c r="U258" s="6"/>
      <c r="V258" s="6"/>
      <c r="W258" s="6"/>
      <c r="X258" s="6"/>
      <c r="Y258" s="6"/>
      <c r="Z258" s="6"/>
    </row>
    <row r="259" ht="30.0" customHeight="1">
      <c r="A259" s="104"/>
      <c r="B259" s="150"/>
      <c r="C259" s="134" t="s">
        <v>1154</v>
      </c>
      <c r="D259" s="108">
        <v>2.0</v>
      </c>
      <c r="E259" s="113" t="s">
        <v>331</v>
      </c>
      <c r="F259" s="108"/>
      <c r="G259" s="108"/>
      <c r="H259" s="78"/>
      <c r="I259" s="78"/>
      <c r="J259" s="5"/>
      <c r="K259" s="6"/>
      <c r="L259" s="6"/>
      <c r="M259" s="6"/>
      <c r="N259" s="6"/>
      <c r="O259" s="6"/>
      <c r="P259" s="6"/>
      <c r="Q259" s="6"/>
      <c r="R259" s="6"/>
      <c r="S259" s="6"/>
      <c r="T259" s="6"/>
      <c r="U259" s="6"/>
      <c r="V259" s="6"/>
      <c r="W259" s="6"/>
      <c r="X259" s="6"/>
      <c r="Y259" s="6"/>
      <c r="Z259" s="6"/>
    </row>
    <row r="260" ht="45.0" customHeight="1">
      <c r="A260" s="104" t="s">
        <v>1172</v>
      </c>
      <c r="B260" s="106" t="s">
        <v>1159</v>
      </c>
      <c r="C260" s="134" t="s">
        <v>1160</v>
      </c>
      <c r="D260" s="108">
        <v>2.0</v>
      </c>
      <c r="E260" s="113" t="s">
        <v>331</v>
      </c>
      <c r="F260" s="134" t="s">
        <v>4864</v>
      </c>
      <c r="G260" s="108"/>
      <c r="H260" s="78"/>
      <c r="I260" s="78"/>
      <c r="J260" s="5"/>
      <c r="K260" s="6"/>
      <c r="L260" s="6"/>
      <c r="M260" s="6"/>
      <c r="N260" s="6"/>
      <c r="O260" s="6"/>
      <c r="P260" s="6"/>
      <c r="Q260" s="6"/>
      <c r="R260" s="6"/>
      <c r="S260" s="6"/>
      <c r="T260" s="6"/>
      <c r="U260" s="6"/>
      <c r="V260" s="6"/>
      <c r="W260" s="6"/>
      <c r="X260" s="6"/>
      <c r="Y260" s="6"/>
      <c r="Z260" s="6"/>
    </row>
    <row r="261" ht="30.0" customHeight="1">
      <c r="A261" s="104"/>
      <c r="B261" s="106"/>
      <c r="C261" s="115" t="s">
        <v>1163</v>
      </c>
      <c r="D261" s="108">
        <v>1.0</v>
      </c>
      <c r="E261" s="113" t="s">
        <v>331</v>
      </c>
      <c r="F261" s="115"/>
      <c r="G261" s="108" t="s">
        <v>1162</v>
      </c>
      <c r="H261" s="78"/>
      <c r="I261" s="78"/>
      <c r="J261" s="5"/>
      <c r="K261" s="6"/>
      <c r="L261" s="6"/>
      <c r="M261" s="6"/>
      <c r="N261" s="6"/>
      <c r="O261" s="6"/>
      <c r="P261" s="6"/>
      <c r="Q261" s="6"/>
      <c r="R261" s="6"/>
      <c r="S261" s="6"/>
      <c r="T261" s="6"/>
      <c r="U261" s="6"/>
      <c r="V261" s="6"/>
      <c r="W261" s="6"/>
      <c r="X261" s="6"/>
      <c r="Y261" s="6"/>
      <c r="Z261" s="6"/>
    </row>
    <row r="262" ht="45.0" customHeight="1">
      <c r="A262" s="104"/>
      <c r="B262" s="106"/>
      <c r="C262" s="110" t="s">
        <v>1164</v>
      </c>
      <c r="D262" s="108">
        <v>1.0</v>
      </c>
      <c r="E262" s="113" t="s">
        <v>331</v>
      </c>
      <c r="F262" s="115"/>
      <c r="G262" s="108" t="s">
        <v>1162</v>
      </c>
      <c r="H262" s="78"/>
      <c r="I262" s="78"/>
      <c r="J262" s="5"/>
      <c r="K262" s="6"/>
      <c r="L262" s="6"/>
      <c r="M262" s="6"/>
      <c r="N262" s="6"/>
      <c r="O262" s="6"/>
      <c r="P262" s="6"/>
      <c r="Q262" s="6"/>
      <c r="R262" s="6"/>
      <c r="S262" s="6"/>
      <c r="T262" s="6"/>
      <c r="U262" s="6"/>
      <c r="V262" s="6"/>
      <c r="W262" s="6"/>
      <c r="X262" s="6"/>
      <c r="Y262" s="6"/>
      <c r="Z262" s="6"/>
    </row>
    <row r="263" ht="45.0" customHeight="1">
      <c r="A263" s="104" t="s">
        <v>1179</v>
      </c>
      <c r="B263" s="106" t="s">
        <v>1167</v>
      </c>
      <c r="C263" s="211" t="s">
        <v>1168</v>
      </c>
      <c r="D263" s="108">
        <v>1.0</v>
      </c>
      <c r="E263" s="113" t="s">
        <v>331</v>
      </c>
      <c r="F263" s="108"/>
      <c r="G263" s="108" t="s">
        <v>4866</v>
      </c>
      <c r="H263" s="78"/>
      <c r="I263" s="78"/>
      <c r="J263" s="5"/>
      <c r="K263" s="6"/>
      <c r="L263" s="6"/>
      <c r="M263" s="6"/>
      <c r="N263" s="6"/>
      <c r="O263" s="6"/>
      <c r="P263" s="6"/>
      <c r="Q263" s="6"/>
      <c r="R263" s="6"/>
      <c r="S263" s="6"/>
      <c r="T263" s="6"/>
      <c r="U263" s="6"/>
      <c r="V263" s="6"/>
      <c r="W263" s="6"/>
      <c r="X263" s="6"/>
      <c r="Y263" s="6"/>
      <c r="Z263" s="6"/>
    </row>
    <row r="264" ht="30.0" customHeight="1">
      <c r="A264" s="104"/>
      <c r="B264" s="106"/>
      <c r="C264" s="134" t="s">
        <v>1170</v>
      </c>
      <c r="D264" s="108">
        <v>2.0</v>
      </c>
      <c r="E264" s="113" t="s">
        <v>331</v>
      </c>
      <c r="F264" s="108"/>
      <c r="G264" s="108"/>
      <c r="H264" s="78"/>
      <c r="I264" s="78"/>
      <c r="J264" s="5"/>
      <c r="K264" s="6"/>
      <c r="L264" s="6"/>
      <c r="M264" s="6"/>
      <c r="N264" s="6"/>
      <c r="O264" s="6"/>
      <c r="P264" s="6"/>
      <c r="Q264" s="6"/>
      <c r="R264" s="6"/>
      <c r="S264" s="6"/>
      <c r="T264" s="6"/>
      <c r="U264" s="6"/>
      <c r="V264" s="6"/>
      <c r="W264" s="6"/>
      <c r="X264" s="6"/>
      <c r="Y264" s="6"/>
      <c r="Z264" s="6"/>
    </row>
    <row r="265" ht="30.0" customHeight="1">
      <c r="A265" s="104"/>
      <c r="B265" s="106"/>
      <c r="C265" s="134" t="s">
        <v>1171</v>
      </c>
      <c r="D265" s="108">
        <v>2.0</v>
      </c>
      <c r="E265" s="113" t="s">
        <v>331</v>
      </c>
      <c r="F265" s="108"/>
      <c r="G265" s="108"/>
      <c r="H265" s="78"/>
      <c r="I265" s="78"/>
      <c r="J265" s="5"/>
      <c r="K265" s="6"/>
      <c r="L265" s="6"/>
      <c r="M265" s="6"/>
      <c r="N265" s="6"/>
      <c r="O265" s="6"/>
      <c r="P265" s="6"/>
      <c r="Q265" s="6"/>
      <c r="R265" s="6"/>
      <c r="S265" s="6"/>
      <c r="T265" s="6"/>
      <c r="U265" s="6"/>
      <c r="V265" s="6"/>
      <c r="W265" s="6"/>
      <c r="X265" s="6"/>
      <c r="Y265" s="6"/>
      <c r="Z265" s="6"/>
    </row>
    <row r="266" ht="30.0" customHeight="1">
      <c r="A266" s="104"/>
      <c r="B266" s="106"/>
      <c r="C266" s="134" t="s">
        <v>1174</v>
      </c>
      <c r="D266" s="108">
        <v>1.0</v>
      </c>
      <c r="E266" s="113" t="s">
        <v>331</v>
      </c>
      <c r="F266" s="108"/>
      <c r="G266" s="108" t="s">
        <v>1162</v>
      </c>
      <c r="H266" s="78"/>
      <c r="I266" s="78"/>
      <c r="J266" s="5"/>
      <c r="K266" s="6"/>
      <c r="L266" s="6"/>
      <c r="M266" s="6"/>
      <c r="N266" s="6"/>
      <c r="O266" s="6"/>
      <c r="P266" s="6"/>
      <c r="Q266" s="6"/>
      <c r="R266" s="6"/>
      <c r="S266" s="6"/>
      <c r="T266" s="6"/>
      <c r="U266" s="6"/>
      <c r="V266" s="6"/>
      <c r="W266" s="6"/>
      <c r="X266" s="6"/>
      <c r="Y266" s="6"/>
      <c r="Z266" s="6"/>
    </row>
    <row r="267" ht="31.5" hidden="1" customHeight="1">
      <c r="A267" s="120" t="s">
        <v>1176</v>
      </c>
      <c r="B267" s="106" t="s">
        <v>1177</v>
      </c>
      <c r="C267" s="108"/>
      <c r="D267" s="108"/>
      <c r="E267" s="113"/>
      <c r="F267" s="108"/>
      <c r="G267" s="108"/>
      <c r="H267" s="78"/>
      <c r="I267" s="78"/>
      <c r="J267" s="5"/>
      <c r="K267" s="6"/>
      <c r="L267" s="6"/>
      <c r="M267" s="6"/>
      <c r="N267" s="6"/>
      <c r="O267" s="6"/>
      <c r="P267" s="6"/>
      <c r="Q267" s="6"/>
      <c r="R267" s="6"/>
      <c r="S267" s="6"/>
      <c r="T267" s="6"/>
      <c r="U267" s="6"/>
      <c r="V267" s="6"/>
      <c r="W267" s="6"/>
      <c r="X267" s="6"/>
      <c r="Y267" s="6"/>
      <c r="Z267" s="6"/>
    </row>
    <row r="268" ht="31.5" customHeight="1">
      <c r="A268" s="104" t="s">
        <v>1193</v>
      </c>
      <c r="B268" s="106" t="s">
        <v>1182</v>
      </c>
      <c r="C268" s="134" t="s">
        <v>4870</v>
      </c>
      <c r="D268" s="108">
        <v>1.0</v>
      </c>
      <c r="E268" s="113" t="s">
        <v>331</v>
      </c>
      <c r="F268" s="108"/>
      <c r="G268" s="108" t="s">
        <v>4871</v>
      </c>
      <c r="H268" s="78"/>
      <c r="I268" s="78"/>
      <c r="J268" s="5"/>
      <c r="K268" s="6"/>
      <c r="L268" s="6"/>
      <c r="M268" s="6"/>
      <c r="N268" s="6"/>
      <c r="O268" s="6"/>
      <c r="P268" s="6"/>
      <c r="Q268" s="6"/>
      <c r="R268" s="6"/>
      <c r="S268" s="6"/>
      <c r="T268" s="6"/>
      <c r="U268" s="6"/>
      <c r="V268" s="6"/>
      <c r="W268" s="6"/>
      <c r="X268" s="6"/>
      <c r="Y268" s="6"/>
      <c r="Z268" s="6"/>
    </row>
    <row r="269" ht="47.25" customHeight="1">
      <c r="A269" s="104" t="s">
        <v>1186</v>
      </c>
      <c r="B269" s="106" t="s">
        <v>1187</v>
      </c>
      <c r="C269" s="121" t="s">
        <v>4872</v>
      </c>
      <c r="D269" s="108">
        <v>1.0</v>
      </c>
      <c r="E269" s="113" t="s">
        <v>331</v>
      </c>
      <c r="F269" s="108"/>
      <c r="G269" s="108" t="s">
        <v>1189</v>
      </c>
      <c r="H269" s="78"/>
      <c r="I269" s="78"/>
      <c r="J269" s="5"/>
      <c r="K269" s="6"/>
      <c r="L269" s="6"/>
      <c r="M269" s="6"/>
      <c r="N269" s="6"/>
      <c r="O269" s="6"/>
      <c r="P269" s="6"/>
      <c r="Q269" s="6"/>
      <c r="R269" s="6"/>
      <c r="S269" s="6"/>
      <c r="T269" s="6"/>
      <c r="U269" s="6"/>
      <c r="V269" s="6"/>
      <c r="W269" s="6"/>
      <c r="X269" s="6"/>
      <c r="Y269" s="6"/>
      <c r="Z269" s="6"/>
    </row>
    <row r="270" ht="39.75" customHeight="1">
      <c r="A270" s="152" t="s">
        <v>1196</v>
      </c>
      <c r="B270" s="137" t="s">
        <v>1192</v>
      </c>
      <c r="C270" s="3"/>
      <c r="D270" s="3"/>
      <c r="E270" s="3"/>
      <c r="F270" s="3"/>
      <c r="G270" s="4"/>
      <c r="H270" s="78">
        <f>SUM(D271:D275)</f>
        <v>3</v>
      </c>
      <c r="I270" s="78">
        <f>COUNT(D271:D275)*2</f>
        <v>10</v>
      </c>
      <c r="J270" s="5"/>
      <c r="K270" s="6"/>
      <c r="L270" s="6"/>
      <c r="M270" s="6"/>
      <c r="N270" s="6"/>
      <c r="O270" s="6"/>
      <c r="P270" s="6"/>
      <c r="Q270" s="6"/>
      <c r="R270" s="6"/>
      <c r="S270" s="6"/>
      <c r="T270" s="6"/>
      <c r="U270" s="6"/>
      <c r="V270" s="6"/>
      <c r="W270" s="6"/>
      <c r="X270" s="6"/>
      <c r="Y270" s="6"/>
      <c r="Z270" s="6"/>
    </row>
    <row r="271" ht="63.0" customHeight="1">
      <c r="A271" s="104" t="s">
        <v>1205</v>
      </c>
      <c r="B271" s="106" t="s">
        <v>1198</v>
      </c>
      <c r="C271" s="115" t="s">
        <v>1199</v>
      </c>
      <c r="D271" s="147">
        <v>2.0</v>
      </c>
      <c r="E271" s="113" t="s">
        <v>386</v>
      </c>
      <c r="F271" s="134"/>
      <c r="G271" s="108"/>
      <c r="H271" s="78"/>
      <c r="I271" s="78"/>
      <c r="J271" s="5"/>
      <c r="K271" s="6"/>
      <c r="L271" s="6"/>
      <c r="M271" s="6"/>
      <c r="N271" s="6"/>
      <c r="O271" s="6"/>
      <c r="P271" s="6"/>
      <c r="Q271" s="6"/>
      <c r="R271" s="6"/>
      <c r="S271" s="6"/>
      <c r="T271" s="6"/>
      <c r="U271" s="6"/>
      <c r="V271" s="6"/>
      <c r="W271" s="6"/>
      <c r="X271" s="6"/>
      <c r="Y271" s="6"/>
      <c r="Z271" s="6"/>
    </row>
    <row r="272" ht="47.25" customHeight="1">
      <c r="A272" s="104" t="s">
        <v>1208</v>
      </c>
      <c r="B272" s="106" t="s">
        <v>1202</v>
      </c>
      <c r="C272" s="134" t="s">
        <v>4876</v>
      </c>
      <c r="D272" s="147">
        <v>1.0</v>
      </c>
      <c r="E272" s="113" t="s">
        <v>386</v>
      </c>
      <c r="F272" s="134" t="s">
        <v>4877</v>
      </c>
      <c r="G272" s="108" t="s">
        <v>1988</v>
      </c>
      <c r="H272" s="78"/>
      <c r="I272" s="78"/>
      <c r="J272" s="5"/>
      <c r="K272" s="6"/>
      <c r="L272" s="6"/>
      <c r="M272" s="6"/>
      <c r="N272" s="6"/>
      <c r="O272" s="6"/>
      <c r="P272" s="6"/>
      <c r="Q272" s="6"/>
      <c r="R272" s="6"/>
      <c r="S272" s="6"/>
      <c r="T272" s="6"/>
      <c r="U272" s="6"/>
      <c r="V272" s="6"/>
      <c r="W272" s="6"/>
      <c r="X272" s="6"/>
      <c r="Y272" s="6"/>
      <c r="Z272" s="6"/>
    </row>
    <row r="273" ht="15.75" customHeight="1">
      <c r="A273" s="104"/>
      <c r="B273" s="106"/>
      <c r="C273" s="115" t="s">
        <v>1226</v>
      </c>
      <c r="D273" s="147">
        <v>0.0</v>
      </c>
      <c r="E273" s="113" t="s">
        <v>386</v>
      </c>
      <c r="F273" s="134"/>
      <c r="G273" s="108"/>
      <c r="H273" s="78"/>
      <c r="I273" s="78"/>
      <c r="J273" s="5"/>
      <c r="K273" s="6"/>
      <c r="L273" s="6"/>
      <c r="M273" s="6"/>
      <c r="N273" s="6"/>
      <c r="O273" s="6"/>
      <c r="P273" s="6"/>
      <c r="Q273" s="6"/>
      <c r="R273" s="6"/>
      <c r="S273" s="6"/>
      <c r="T273" s="6"/>
      <c r="U273" s="6"/>
      <c r="V273" s="6"/>
      <c r="W273" s="6"/>
      <c r="X273" s="6"/>
      <c r="Y273" s="6"/>
      <c r="Z273" s="6"/>
    </row>
    <row r="274" ht="30.0" customHeight="1">
      <c r="A274" s="104"/>
      <c r="B274" s="106"/>
      <c r="C274" s="115" t="s">
        <v>1207</v>
      </c>
      <c r="D274" s="147">
        <v>0.0</v>
      </c>
      <c r="E274" s="113" t="s">
        <v>386</v>
      </c>
      <c r="F274" s="134"/>
      <c r="G274" s="108"/>
      <c r="H274" s="78"/>
      <c r="I274" s="78"/>
      <c r="J274" s="5"/>
      <c r="K274" s="6"/>
      <c r="L274" s="6"/>
      <c r="M274" s="6"/>
      <c r="N274" s="6"/>
      <c r="O274" s="6"/>
      <c r="P274" s="6"/>
      <c r="Q274" s="6"/>
      <c r="R274" s="6"/>
      <c r="S274" s="6"/>
      <c r="T274" s="6"/>
      <c r="U274" s="6"/>
      <c r="V274" s="6"/>
      <c r="W274" s="6"/>
      <c r="X274" s="6"/>
      <c r="Y274" s="6"/>
      <c r="Z274" s="6"/>
    </row>
    <row r="275" ht="45.0" customHeight="1">
      <c r="A275" s="104" t="s">
        <v>1211</v>
      </c>
      <c r="B275" s="179" t="s">
        <v>1213</v>
      </c>
      <c r="C275" s="115" t="s">
        <v>1214</v>
      </c>
      <c r="D275" s="108">
        <v>0.0</v>
      </c>
      <c r="E275" s="113" t="s">
        <v>331</v>
      </c>
      <c r="F275" s="108"/>
      <c r="G275" s="108"/>
      <c r="H275" s="78"/>
      <c r="I275" s="78"/>
      <c r="J275" s="5"/>
      <c r="K275" s="6"/>
      <c r="L275" s="6"/>
      <c r="M275" s="6"/>
      <c r="N275" s="6"/>
      <c r="O275" s="6"/>
      <c r="P275" s="6"/>
      <c r="Q275" s="6"/>
      <c r="R275" s="6"/>
      <c r="S275" s="6"/>
      <c r="T275" s="6"/>
      <c r="U275" s="6"/>
      <c r="V275" s="6"/>
      <c r="W275" s="6"/>
      <c r="X275" s="6"/>
      <c r="Y275" s="6"/>
      <c r="Z275" s="6"/>
    </row>
    <row r="276" ht="39.75" customHeight="1">
      <c r="A276" s="349" t="s">
        <v>1216</v>
      </c>
      <c r="B276" s="128" t="s">
        <v>1221</v>
      </c>
      <c r="C276" s="3"/>
      <c r="D276" s="3"/>
      <c r="E276" s="3"/>
      <c r="F276" s="3"/>
      <c r="G276" s="4"/>
      <c r="H276" s="78">
        <f>SUM(D277:D280)</f>
        <v>0</v>
      </c>
      <c r="I276" s="78">
        <f>COUNT(D277:D280)*2</f>
        <v>8</v>
      </c>
      <c r="J276" s="5"/>
      <c r="K276" s="6"/>
      <c r="L276" s="6"/>
      <c r="M276" s="6"/>
      <c r="N276" s="6"/>
      <c r="O276" s="6"/>
      <c r="P276" s="6"/>
      <c r="Q276" s="6"/>
      <c r="R276" s="6"/>
      <c r="S276" s="6"/>
      <c r="T276" s="6"/>
      <c r="U276" s="6"/>
      <c r="V276" s="6"/>
      <c r="W276" s="6"/>
      <c r="X276" s="6"/>
      <c r="Y276" s="6"/>
      <c r="Z276" s="6"/>
    </row>
    <row r="277" ht="47.25" customHeight="1">
      <c r="A277" s="148" t="s">
        <v>1227</v>
      </c>
      <c r="B277" s="122" t="s">
        <v>1228</v>
      </c>
      <c r="C277" s="110" t="s">
        <v>3249</v>
      </c>
      <c r="D277" s="108">
        <v>0.0</v>
      </c>
      <c r="E277" s="109" t="s">
        <v>1062</v>
      </c>
      <c r="F277" s="108"/>
      <c r="G277" s="108"/>
      <c r="H277" s="78"/>
      <c r="I277" s="78"/>
      <c r="J277" s="5"/>
      <c r="K277" s="6"/>
      <c r="L277" s="6"/>
      <c r="M277" s="6"/>
      <c r="N277" s="6"/>
      <c r="O277" s="6"/>
      <c r="P277" s="6"/>
      <c r="Q277" s="6"/>
      <c r="R277" s="6"/>
      <c r="S277" s="6"/>
      <c r="T277" s="6"/>
      <c r="U277" s="6"/>
      <c r="V277" s="6"/>
      <c r="W277" s="6"/>
      <c r="X277" s="6"/>
      <c r="Y277" s="6"/>
      <c r="Z277" s="6"/>
    </row>
    <row r="278" ht="47.25" customHeight="1">
      <c r="A278" s="148" t="s">
        <v>1215</v>
      </c>
      <c r="B278" s="122" t="s">
        <v>1217</v>
      </c>
      <c r="C278" s="134" t="s">
        <v>3058</v>
      </c>
      <c r="D278" s="108">
        <v>0.0</v>
      </c>
      <c r="E278" s="109" t="s">
        <v>383</v>
      </c>
      <c r="F278" s="134" t="s">
        <v>4890</v>
      </c>
      <c r="G278" s="108"/>
      <c r="H278" s="78"/>
      <c r="I278" s="78"/>
      <c r="J278" s="5"/>
      <c r="K278" s="6"/>
      <c r="L278" s="6"/>
      <c r="M278" s="6"/>
      <c r="N278" s="6"/>
      <c r="O278" s="6"/>
      <c r="P278" s="6"/>
      <c r="Q278" s="6"/>
      <c r="R278" s="6"/>
      <c r="S278" s="6"/>
      <c r="T278" s="6"/>
      <c r="U278" s="6"/>
      <c r="V278" s="6"/>
      <c r="W278" s="6"/>
      <c r="X278" s="6"/>
      <c r="Y278" s="6"/>
      <c r="Z278" s="6"/>
    </row>
    <row r="279" ht="45.0" customHeight="1">
      <c r="A279" s="148"/>
      <c r="B279" s="122"/>
      <c r="C279" s="134" t="s">
        <v>4892</v>
      </c>
      <c r="D279" s="108">
        <v>0.0</v>
      </c>
      <c r="E279" s="109" t="s">
        <v>495</v>
      </c>
      <c r="F279" s="134" t="s">
        <v>3065</v>
      </c>
      <c r="G279" s="108"/>
      <c r="H279" s="78"/>
      <c r="I279" s="78"/>
      <c r="J279" s="5"/>
      <c r="K279" s="6"/>
      <c r="L279" s="6"/>
      <c r="M279" s="6"/>
      <c r="N279" s="6"/>
      <c r="O279" s="6"/>
      <c r="P279" s="6"/>
      <c r="Q279" s="6"/>
      <c r="R279" s="6"/>
      <c r="S279" s="6"/>
      <c r="T279" s="6"/>
      <c r="U279" s="6"/>
      <c r="V279" s="6"/>
      <c r="W279" s="6"/>
      <c r="X279" s="6"/>
      <c r="Y279" s="6"/>
      <c r="Z279" s="6"/>
    </row>
    <row r="280" ht="60.0" customHeight="1">
      <c r="A280" s="148" t="s">
        <v>1218</v>
      </c>
      <c r="B280" s="115" t="s">
        <v>1219</v>
      </c>
      <c r="C280" s="134" t="s">
        <v>3070</v>
      </c>
      <c r="D280" s="108">
        <v>0.0</v>
      </c>
      <c r="E280" s="109" t="s">
        <v>1062</v>
      </c>
      <c r="F280" s="108"/>
      <c r="G280" s="108"/>
      <c r="H280" s="78"/>
      <c r="I280" s="78"/>
      <c r="J280" s="5"/>
      <c r="K280" s="6"/>
      <c r="L280" s="6"/>
      <c r="M280" s="6"/>
      <c r="N280" s="6"/>
      <c r="O280" s="6"/>
      <c r="P280" s="6"/>
      <c r="Q280" s="6"/>
      <c r="R280" s="6"/>
      <c r="S280" s="6"/>
      <c r="T280" s="6"/>
      <c r="U280" s="6"/>
      <c r="V280" s="6"/>
      <c r="W280" s="6"/>
      <c r="X280" s="6"/>
      <c r="Y280" s="6"/>
      <c r="Z280" s="6"/>
    </row>
    <row r="281" ht="39.75" customHeight="1">
      <c r="A281" s="152" t="s">
        <v>1220</v>
      </c>
      <c r="B281" s="128" t="s">
        <v>1222</v>
      </c>
      <c r="C281" s="3"/>
      <c r="D281" s="3"/>
      <c r="E281" s="3"/>
      <c r="F281" s="3"/>
      <c r="G281" s="4"/>
      <c r="H281" s="78">
        <f>SUM(D282:D285)</f>
        <v>2</v>
      </c>
      <c r="I281" s="78">
        <f>COUNT(D282:D285)*2</f>
        <v>8</v>
      </c>
      <c r="J281" s="5"/>
      <c r="K281" s="6"/>
      <c r="L281" s="6"/>
      <c r="M281" s="6"/>
      <c r="N281" s="6"/>
      <c r="O281" s="6"/>
      <c r="P281" s="6"/>
      <c r="Q281" s="6"/>
      <c r="R281" s="6"/>
      <c r="S281" s="6"/>
      <c r="T281" s="6"/>
      <c r="U281" s="6"/>
      <c r="V281" s="6"/>
      <c r="W281" s="6"/>
      <c r="X281" s="6"/>
      <c r="Y281" s="6"/>
      <c r="Z281" s="6"/>
    </row>
    <row r="282" ht="31.5" customHeight="1">
      <c r="A282" s="104" t="s">
        <v>1230</v>
      </c>
      <c r="B282" s="122" t="s">
        <v>1231</v>
      </c>
      <c r="C282" s="134" t="s">
        <v>3090</v>
      </c>
      <c r="D282" s="108">
        <v>2.0</v>
      </c>
      <c r="E282" s="113" t="s">
        <v>383</v>
      </c>
      <c r="F282" s="108"/>
      <c r="G282" s="108"/>
      <c r="H282" s="78"/>
      <c r="I282" s="78"/>
      <c r="J282" s="5"/>
      <c r="K282" s="6"/>
      <c r="L282" s="6"/>
      <c r="M282" s="6"/>
      <c r="N282" s="6"/>
      <c r="O282" s="6"/>
      <c r="P282" s="6"/>
      <c r="Q282" s="6"/>
      <c r="R282" s="6"/>
      <c r="S282" s="6"/>
      <c r="T282" s="6"/>
      <c r="U282" s="6"/>
      <c r="V282" s="6"/>
      <c r="W282" s="6"/>
      <c r="X282" s="6"/>
      <c r="Y282" s="6"/>
      <c r="Z282" s="6"/>
    </row>
    <row r="283" ht="30.0" customHeight="1">
      <c r="A283" s="104"/>
      <c r="B283" s="122"/>
      <c r="C283" s="134" t="s">
        <v>4899</v>
      </c>
      <c r="D283" s="108">
        <v>0.0</v>
      </c>
      <c r="E283" s="113" t="s">
        <v>383</v>
      </c>
      <c r="F283" s="108"/>
      <c r="G283" s="108"/>
      <c r="H283" s="78"/>
      <c r="I283" s="78"/>
      <c r="J283" s="5"/>
      <c r="K283" s="6"/>
      <c r="L283" s="6"/>
      <c r="M283" s="6"/>
      <c r="N283" s="6"/>
      <c r="O283" s="6"/>
      <c r="P283" s="6"/>
      <c r="Q283" s="6"/>
      <c r="R283" s="6"/>
      <c r="S283" s="6"/>
      <c r="T283" s="6"/>
      <c r="U283" s="6"/>
      <c r="V283" s="6"/>
      <c r="W283" s="6"/>
      <c r="X283" s="6"/>
      <c r="Y283" s="6"/>
      <c r="Z283" s="6"/>
    </row>
    <row r="284" ht="47.25" customHeight="1">
      <c r="A284" s="104" t="s">
        <v>1234</v>
      </c>
      <c r="B284" s="122" t="s">
        <v>1235</v>
      </c>
      <c r="C284" s="134" t="s">
        <v>3101</v>
      </c>
      <c r="D284" s="108">
        <v>0.0</v>
      </c>
      <c r="E284" s="113" t="s">
        <v>383</v>
      </c>
      <c r="F284" s="108"/>
      <c r="G284" s="108"/>
      <c r="H284" s="78"/>
      <c r="I284" s="78"/>
      <c r="J284" s="5"/>
      <c r="K284" s="6"/>
      <c r="L284" s="6"/>
      <c r="M284" s="6"/>
      <c r="N284" s="6"/>
      <c r="O284" s="6"/>
      <c r="P284" s="6"/>
      <c r="Q284" s="6"/>
      <c r="R284" s="6"/>
      <c r="S284" s="6"/>
      <c r="T284" s="6"/>
      <c r="U284" s="6"/>
      <c r="V284" s="6"/>
      <c r="W284" s="6"/>
      <c r="X284" s="6"/>
      <c r="Y284" s="6"/>
      <c r="Z284" s="6"/>
    </row>
    <row r="285" ht="60.0" customHeight="1">
      <c r="A285" s="104" t="s">
        <v>1236</v>
      </c>
      <c r="B285" s="115" t="s">
        <v>1237</v>
      </c>
      <c r="C285" s="134" t="s">
        <v>1253</v>
      </c>
      <c r="D285" s="108">
        <v>0.0</v>
      </c>
      <c r="E285" s="113" t="s">
        <v>158</v>
      </c>
      <c r="F285" s="108"/>
      <c r="G285" s="108"/>
      <c r="H285" s="78"/>
      <c r="I285" s="78"/>
      <c r="J285" s="5"/>
      <c r="K285" s="6"/>
      <c r="L285" s="6"/>
      <c r="M285" s="6"/>
      <c r="N285" s="6"/>
      <c r="O285" s="6"/>
      <c r="P285" s="6"/>
      <c r="Q285" s="6"/>
      <c r="R285" s="6"/>
      <c r="S285" s="6"/>
      <c r="T285" s="6"/>
      <c r="U285" s="6"/>
      <c r="V285" s="6"/>
      <c r="W285" s="6"/>
      <c r="X285" s="6"/>
      <c r="Y285" s="6"/>
      <c r="Z285" s="6"/>
    </row>
    <row r="286" ht="39.75" hidden="1" customHeight="1">
      <c r="A286" s="217" t="s">
        <v>1239</v>
      </c>
      <c r="B286" s="128" t="s">
        <v>1240</v>
      </c>
      <c r="C286" s="3"/>
      <c r="D286" s="3"/>
      <c r="E286" s="3"/>
      <c r="F286" s="3"/>
      <c r="G286" s="4"/>
      <c r="H286" s="78"/>
      <c r="I286" s="78"/>
      <c r="J286" s="5"/>
      <c r="K286" s="6"/>
      <c r="L286" s="6"/>
      <c r="M286" s="6"/>
      <c r="N286" s="6"/>
      <c r="O286" s="6"/>
      <c r="P286" s="6"/>
      <c r="Q286" s="6"/>
      <c r="R286" s="6"/>
      <c r="S286" s="6"/>
      <c r="T286" s="6"/>
      <c r="U286" s="6"/>
      <c r="V286" s="6"/>
      <c r="W286" s="6"/>
      <c r="X286" s="6"/>
      <c r="Y286" s="6"/>
      <c r="Z286" s="6"/>
    </row>
    <row r="287" ht="47.25" hidden="1" customHeight="1">
      <c r="A287" s="120" t="s">
        <v>1241</v>
      </c>
      <c r="B287" s="122" t="s">
        <v>1242</v>
      </c>
      <c r="C287" s="108"/>
      <c r="D287" s="108"/>
      <c r="E287" s="113"/>
      <c r="F287" s="108"/>
      <c r="G287" s="108"/>
      <c r="H287" s="78"/>
      <c r="I287" s="78"/>
      <c r="J287" s="5"/>
      <c r="K287" s="6"/>
      <c r="L287" s="6"/>
      <c r="M287" s="6"/>
      <c r="N287" s="6"/>
      <c r="O287" s="6"/>
      <c r="P287" s="6"/>
      <c r="Q287" s="6"/>
      <c r="R287" s="6"/>
      <c r="S287" s="6"/>
      <c r="T287" s="6"/>
      <c r="U287" s="6"/>
      <c r="V287" s="6"/>
      <c r="W287" s="6"/>
      <c r="X287" s="6"/>
      <c r="Y287" s="6"/>
      <c r="Z287" s="6"/>
    </row>
    <row r="288" ht="47.25" hidden="1" customHeight="1">
      <c r="A288" s="120" t="s">
        <v>1245</v>
      </c>
      <c r="B288" s="106" t="s">
        <v>1246</v>
      </c>
      <c r="C288" s="108"/>
      <c r="D288" s="108"/>
      <c r="E288" s="113"/>
      <c r="F288" s="108"/>
      <c r="G288" s="108"/>
      <c r="H288" s="78"/>
      <c r="I288" s="78"/>
      <c r="J288" s="5"/>
      <c r="K288" s="6"/>
      <c r="L288" s="6"/>
      <c r="M288" s="6"/>
      <c r="N288" s="6"/>
      <c r="O288" s="6"/>
      <c r="P288" s="6"/>
      <c r="Q288" s="6"/>
      <c r="R288" s="6"/>
      <c r="S288" s="6"/>
      <c r="T288" s="6"/>
      <c r="U288" s="6"/>
      <c r="V288" s="6"/>
      <c r="W288" s="6"/>
      <c r="X288" s="6"/>
      <c r="Y288" s="6"/>
      <c r="Z288" s="6"/>
    </row>
    <row r="289" ht="39.75" hidden="1" customHeight="1">
      <c r="A289" s="218" t="s">
        <v>1249</v>
      </c>
      <c r="B289" s="128" t="s">
        <v>1255</v>
      </c>
      <c r="C289" s="3"/>
      <c r="D289" s="3"/>
      <c r="E289" s="3"/>
      <c r="F289" s="3"/>
      <c r="G289" s="4"/>
      <c r="H289" s="78"/>
      <c r="I289" s="78"/>
      <c r="J289" s="5"/>
      <c r="K289" s="6"/>
      <c r="L289" s="6"/>
      <c r="M289" s="6"/>
      <c r="N289" s="6"/>
      <c r="O289" s="6"/>
      <c r="P289" s="6"/>
      <c r="Q289" s="6"/>
      <c r="R289" s="6"/>
      <c r="S289" s="6"/>
      <c r="T289" s="6"/>
      <c r="U289" s="6"/>
      <c r="V289" s="6"/>
      <c r="W289" s="6"/>
      <c r="X289" s="6"/>
      <c r="Y289" s="6"/>
      <c r="Z289" s="6"/>
    </row>
    <row r="290" ht="31.5" hidden="1" customHeight="1">
      <c r="A290" s="120" t="s">
        <v>1259</v>
      </c>
      <c r="B290" s="122" t="s">
        <v>1260</v>
      </c>
      <c r="C290" s="108"/>
      <c r="D290" s="108"/>
      <c r="E290" s="113"/>
      <c r="F290" s="108"/>
      <c r="G290" s="108"/>
      <c r="H290" s="78"/>
      <c r="I290" s="78"/>
      <c r="J290" s="5"/>
      <c r="K290" s="6"/>
      <c r="L290" s="6"/>
      <c r="M290" s="6"/>
      <c r="N290" s="6"/>
      <c r="O290" s="6"/>
      <c r="P290" s="6"/>
      <c r="Q290" s="6"/>
      <c r="R290" s="6"/>
      <c r="S290" s="6"/>
      <c r="T290" s="6"/>
      <c r="U290" s="6"/>
      <c r="V290" s="6"/>
      <c r="W290" s="6"/>
      <c r="X290" s="6"/>
      <c r="Y290" s="6"/>
      <c r="Z290" s="6"/>
    </row>
    <row r="291" ht="47.25" hidden="1" customHeight="1">
      <c r="A291" s="120" t="s">
        <v>1261</v>
      </c>
      <c r="B291" s="122" t="s">
        <v>1262</v>
      </c>
      <c r="C291" s="108"/>
      <c r="D291" s="108"/>
      <c r="E291" s="113"/>
      <c r="F291" s="108"/>
      <c r="G291" s="108"/>
      <c r="H291" s="78"/>
      <c r="I291" s="78"/>
      <c r="J291" s="5"/>
      <c r="K291" s="6"/>
      <c r="L291" s="6"/>
      <c r="M291" s="6"/>
      <c r="N291" s="6"/>
      <c r="O291" s="6"/>
      <c r="P291" s="6"/>
      <c r="Q291" s="6"/>
      <c r="R291" s="6"/>
      <c r="S291" s="6"/>
      <c r="T291" s="6"/>
      <c r="U291" s="6"/>
      <c r="V291" s="6"/>
      <c r="W291" s="6"/>
      <c r="X291" s="6"/>
      <c r="Y291" s="6"/>
      <c r="Z291" s="6"/>
    </row>
    <row r="292" ht="39.75" hidden="1" customHeight="1">
      <c r="A292" s="217" t="s">
        <v>1263</v>
      </c>
      <c r="B292" s="128" t="s">
        <v>1264</v>
      </c>
      <c r="C292" s="3"/>
      <c r="D292" s="3"/>
      <c r="E292" s="3"/>
      <c r="F292" s="3"/>
      <c r="G292" s="4"/>
      <c r="H292" s="78"/>
      <c r="I292" s="78"/>
      <c r="J292" s="5"/>
      <c r="K292" s="6"/>
      <c r="L292" s="6"/>
      <c r="M292" s="6"/>
      <c r="N292" s="6"/>
      <c r="O292" s="6"/>
      <c r="P292" s="6"/>
      <c r="Q292" s="6"/>
      <c r="R292" s="6"/>
      <c r="S292" s="6"/>
      <c r="T292" s="6"/>
      <c r="U292" s="6"/>
      <c r="V292" s="6"/>
      <c r="W292" s="6"/>
      <c r="X292" s="6"/>
      <c r="Y292" s="6"/>
      <c r="Z292" s="6"/>
    </row>
    <row r="293" ht="47.25" hidden="1" customHeight="1">
      <c r="A293" s="120" t="s">
        <v>1265</v>
      </c>
      <c r="B293" s="122" t="s">
        <v>1266</v>
      </c>
      <c r="C293" s="108"/>
      <c r="D293" s="108"/>
      <c r="E293" s="113"/>
      <c r="F293" s="108"/>
      <c r="G293" s="108"/>
      <c r="H293" s="78"/>
      <c r="I293" s="78"/>
      <c r="J293" s="5"/>
      <c r="K293" s="6"/>
      <c r="L293" s="6"/>
      <c r="M293" s="6"/>
      <c r="N293" s="6"/>
      <c r="O293" s="6"/>
      <c r="P293" s="6"/>
      <c r="Q293" s="6"/>
      <c r="R293" s="6"/>
      <c r="S293" s="6"/>
      <c r="T293" s="6"/>
      <c r="U293" s="6"/>
      <c r="V293" s="6"/>
      <c r="W293" s="6"/>
      <c r="X293" s="6"/>
      <c r="Y293" s="6"/>
      <c r="Z293" s="6"/>
    </row>
    <row r="294" ht="47.25" hidden="1" customHeight="1">
      <c r="A294" s="120" t="s">
        <v>1267</v>
      </c>
      <c r="B294" s="122" t="s">
        <v>1268</v>
      </c>
      <c r="C294" s="108"/>
      <c r="D294" s="108"/>
      <c r="E294" s="113"/>
      <c r="F294" s="108"/>
      <c r="G294" s="108"/>
      <c r="H294" s="78"/>
      <c r="I294" s="78"/>
      <c r="J294" s="5"/>
      <c r="K294" s="6"/>
      <c r="L294" s="6"/>
      <c r="M294" s="6"/>
      <c r="N294" s="6"/>
      <c r="O294" s="6"/>
      <c r="P294" s="6"/>
      <c r="Q294" s="6"/>
      <c r="R294" s="6"/>
      <c r="S294" s="6"/>
      <c r="T294" s="6"/>
      <c r="U294" s="6"/>
      <c r="V294" s="6"/>
      <c r="W294" s="6"/>
      <c r="X294" s="6"/>
      <c r="Y294" s="6"/>
      <c r="Z294" s="6"/>
    </row>
    <row r="295" ht="47.25" hidden="1" customHeight="1">
      <c r="A295" s="120" t="s">
        <v>1270</v>
      </c>
      <c r="B295" s="172" t="s">
        <v>1271</v>
      </c>
      <c r="C295" s="108"/>
      <c r="D295" s="108"/>
      <c r="E295" s="113"/>
      <c r="F295" s="108"/>
      <c r="G295" s="108"/>
      <c r="H295" s="78"/>
      <c r="I295" s="78"/>
      <c r="J295" s="5"/>
      <c r="K295" s="6"/>
      <c r="L295" s="6"/>
      <c r="M295" s="6"/>
      <c r="N295" s="6"/>
      <c r="O295" s="6"/>
      <c r="P295" s="6"/>
      <c r="Q295" s="6"/>
      <c r="R295" s="6"/>
      <c r="S295" s="6"/>
      <c r="T295" s="6"/>
      <c r="U295" s="6"/>
      <c r="V295" s="6"/>
      <c r="W295" s="6"/>
      <c r="X295" s="6"/>
      <c r="Y295" s="6"/>
      <c r="Z295" s="6"/>
    </row>
    <row r="296" ht="39.75" customHeight="1">
      <c r="A296" s="152" t="s">
        <v>1273</v>
      </c>
      <c r="B296" s="128" t="s">
        <v>1274</v>
      </c>
      <c r="C296" s="3"/>
      <c r="D296" s="3"/>
      <c r="E296" s="3"/>
      <c r="F296" s="3"/>
      <c r="G296" s="4"/>
      <c r="H296" s="78">
        <f>SUM(D297:D300)</f>
        <v>6</v>
      </c>
      <c r="I296" s="78">
        <f>COUNT(D297:D300)*2</f>
        <v>8</v>
      </c>
      <c r="J296" s="5"/>
      <c r="K296" s="6"/>
      <c r="L296" s="6"/>
      <c r="M296" s="6"/>
      <c r="N296" s="6"/>
      <c r="O296" s="6"/>
      <c r="P296" s="6"/>
      <c r="Q296" s="6"/>
      <c r="R296" s="6"/>
      <c r="S296" s="6"/>
      <c r="T296" s="6"/>
      <c r="U296" s="6"/>
      <c r="V296" s="6"/>
      <c r="W296" s="6"/>
      <c r="X296" s="6"/>
      <c r="Y296" s="6"/>
      <c r="Z296" s="6"/>
    </row>
    <row r="297" ht="31.5" customHeight="1">
      <c r="A297" s="104" t="s">
        <v>1278</v>
      </c>
      <c r="B297" s="122" t="s">
        <v>1279</v>
      </c>
      <c r="C297" s="122" t="s">
        <v>3134</v>
      </c>
      <c r="D297" s="108">
        <v>1.0</v>
      </c>
      <c r="E297" s="113" t="s">
        <v>473</v>
      </c>
      <c r="F297" s="108"/>
      <c r="G297" s="108" t="s">
        <v>4903</v>
      </c>
      <c r="H297" s="78"/>
      <c r="I297" s="78"/>
      <c r="J297" s="5"/>
      <c r="K297" s="6"/>
      <c r="L297" s="6"/>
      <c r="M297" s="6"/>
      <c r="N297" s="6"/>
      <c r="O297" s="6"/>
      <c r="P297" s="6"/>
      <c r="Q297" s="6"/>
      <c r="R297" s="6"/>
      <c r="S297" s="6"/>
      <c r="T297" s="6"/>
      <c r="U297" s="6"/>
      <c r="V297" s="6"/>
      <c r="W297" s="6"/>
      <c r="X297" s="6"/>
      <c r="Y297" s="6"/>
      <c r="Z297" s="6"/>
    </row>
    <row r="298" ht="63.0" customHeight="1">
      <c r="A298" s="104" t="s">
        <v>1282</v>
      </c>
      <c r="B298" s="122" t="s">
        <v>1283</v>
      </c>
      <c r="C298" s="115" t="s">
        <v>1285</v>
      </c>
      <c r="D298" s="108">
        <v>2.0</v>
      </c>
      <c r="E298" s="113" t="s">
        <v>1062</v>
      </c>
      <c r="F298" s="115" t="s">
        <v>1286</v>
      </c>
      <c r="G298" s="108"/>
      <c r="H298" s="78"/>
      <c r="I298" s="78"/>
      <c r="J298" s="5"/>
      <c r="K298" s="6"/>
      <c r="L298" s="6"/>
      <c r="M298" s="6"/>
      <c r="N298" s="6"/>
      <c r="O298" s="6"/>
      <c r="P298" s="6"/>
      <c r="Q298" s="6"/>
      <c r="R298" s="6"/>
      <c r="S298" s="6"/>
      <c r="T298" s="6"/>
      <c r="U298" s="6"/>
      <c r="V298" s="6"/>
      <c r="W298" s="6"/>
      <c r="X298" s="6"/>
      <c r="Y298" s="6"/>
      <c r="Z298" s="6"/>
    </row>
    <row r="299" ht="30.0" customHeight="1">
      <c r="A299" s="104"/>
      <c r="B299" s="122"/>
      <c r="C299" s="115" t="s">
        <v>1289</v>
      </c>
      <c r="D299" s="108">
        <v>2.0</v>
      </c>
      <c r="E299" s="113" t="s">
        <v>473</v>
      </c>
      <c r="F299" s="113"/>
      <c r="G299" s="108"/>
      <c r="H299" s="78"/>
      <c r="I299" s="78"/>
      <c r="J299" s="5"/>
      <c r="K299" s="6"/>
      <c r="L299" s="6"/>
      <c r="M299" s="6"/>
      <c r="N299" s="6"/>
      <c r="O299" s="6"/>
      <c r="P299" s="6"/>
      <c r="Q299" s="6"/>
      <c r="R299" s="6"/>
      <c r="S299" s="6"/>
      <c r="T299" s="6"/>
      <c r="U299" s="6"/>
      <c r="V299" s="6"/>
      <c r="W299" s="6"/>
      <c r="X299" s="6"/>
      <c r="Y299" s="6"/>
      <c r="Z299" s="6"/>
    </row>
    <row r="300" ht="63.0" customHeight="1">
      <c r="A300" s="104" t="s">
        <v>1290</v>
      </c>
      <c r="B300" s="122" t="s">
        <v>1291</v>
      </c>
      <c r="C300" s="134" t="s">
        <v>1292</v>
      </c>
      <c r="D300" s="108">
        <v>1.0</v>
      </c>
      <c r="E300" s="113" t="s">
        <v>331</v>
      </c>
      <c r="F300" s="134"/>
      <c r="G300" s="108" t="s">
        <v>4904</v>
      </c>
      <c r="H300" s="78"/>
      <c r="I300" s="78"/>
      <c r="J300" s="5"/>
      <c r="K300" s="6"/>
      <c r="L300" s="6"/>
      <c r="M300" s="6"/>
      <c r="N300" s="6"/>
      <c r="O300" s="6"/>
      <c r="P300" s="6"/>
      <c r="Q300" s="6"/>
      <c r="R300" s="6"/>
      <c r="S300" s="6"/>
      <c r="T300" s="6"/>
      <c r="U300" s="6"/>
      <c r="V300" s="6"/>
      <c r="W300" s="6"/>
      <c r="X300" s="6"/>
      <c r="Y300" s="6"/>
      <c r="Z300" s="6"/>
    </row>
    <row r="301" ht="39.75" customHeight="1">
      <c r="A301" s="96" t="s">
        <v>1293</v>
      </c>
      <c r="B301" s="411" t="s">
        <v>1295</v>
      </c>
      <c r="C301" s="3"/>
      <c r="D301" s="3"/>
      <c r="E301" s="3"/>
      <c r="F301" s="3"/>
      <c r="G301" s="4"/>
      <c r="H301" s="78">
        <f>SUM(D302)</f>
        <v>0</v>
      </c>
      <c r="I301" s="78">
        <f>COUNT(D302)*2</f>
        <v>2</v>
      </c>
      <c r="J301" s="5"/>
      <c r="K301" s="6"/>
      <c r="L301" s="6"/>
      <c r="M301" s="6"/>
      <c r="N301" s="6"/>
      <c r="O301" s="6"/>
      <c r="P301" s="6"/>
      <c r="Q301" s="6"/>
      <c r="R301" s="6"/>
      <c r="S301" s="6"/>
      <c r="T301" s="6"/>
      <c r="U301" s="6"/>
      <c r="V301" s="6"/>
      <c r="W301" s="6"/>
      <c r="X301" s="6"/>
      <c r="Y301" s="6"/>
      <c r="Z301" s="6"/>
    </row>
    <row r="302" ht="75.0" customHeight="1">
      <c r="A302" s="104" t="s">
        <v>1296</v>
      </c>
      <c r="B302" s="210" t="s">
        <v>1297</v>
      </c>
      <c r="C302" s="134" t="s">
        <v>1299</v>
      </c>
      <c r="D302" s="108">
        <v>0.0</v>
      </c>
      <c r="E302" s="113" t="s">
        <v>158</v>
      </c>
      <c r="F302" s="110" t="s">
        <v>1306</v>
      </c>
      <c r="G302" s="108"/>
      <c r="H302" s="78"/>
      <c r="I302" s="78"/>
      <c r="J302" s="5"/>
      <c r="K302" s="6"/>
      <c r="L302" s="6"/>
      <c r="M302" s="6"/>
      <c r="N302" s="6"/>
      <c r="O302" s="6"/>
      <c r="P302" s="6"/>
      <c r="Q302" s="6"/>
      <c r="R302" s="6"/>
      <c r="S302" s="6"/>
      <c r="T302" s="6"/>
      <c r="U302" s="6"/>
      <c r="V302" s="6"/>
      <c r="W302" s="6"/>
      <c r="X302" s="6"/>
      <c r="Y302" s="6"/>
      <c r="Z302" s="6"/>
    </row>
    <row r="303" ht="30.0" hidden="1" customHeight="1">
      <c r="A303" s="120" t="s">
        <v>1301</v>
      </c>
      <c r="B303" s="210" t="s">
        <v>1302</v>
      </c>
      <c r="C303" s="108"/>
      <c r="D303" s="108"/>
      <c r="E303" s="113"/>
      <c r="F303" s="108"/>
      <c r="G303" s="108"/>
      <c r="H303" s="78"/>
      <c r="I303" s="78"/>
      <c r="J303" s="5"/>
      <c r="K303" s="6"/>
      <c r="L303" s="6"/>
      <c r="M303" s="6"/>
      <c r="N303" s="6"/>
      <c r="O303" s="6"/>
      <c r="P303" s="6"/>
      <c r="Q303" s="6"/>
      <c r="R303" s="6"/>
      <c r="S303" s="6"/>
      <c r="T303" s="6"/>
      <c r="U303" s="6"/>
      <c r="V303" s="6"/>
      <c r="W303" s="6"/>
      <c r="X303" s="6"/>
      <c r="Y303" s="6"/>
      <c r="Z303" s="6"/>
    </row>
    <row r="304" ht="18.75" customHeight="1">
      <c r="A304" s="88"/>
      <c r="B304" s="149" t="s">
        <v>1304</v>
      </c>
      <c r="C304" s="3"/>
      <c r="D304" s="3"/>
      <c r="E304" s="3"/>
      <c r="F304" s="3"/>
      <c r="G304" s="97"/>
      <c r="H304" s="78">
        <f t="shared" ref="H304:I304" si="5">H305+H314+H323+H337+H347+H350+H356+H368+H377+H389+H402+H409+H413+H428+H437</f>
        <v>98</v>
      </c>
      <c r="I304" s="78">
        <f t="shared" si="5"/>
        <v>208</v>
      </c>
      <c r="J304" s="5"/>
      <c r="K304" s="6"/>
      <c r="L304" s="6"/>
      <c r="M304" s="6"/>
      <c r="N304" s="6"/>
      <c r="O304" s="6"/>
      <c r="P304" s="6"/>
      <c r="Q304" s="6"/>
      <c r="R304" s="6"/>
      <c r="S304" s="6"/>
      <c r="T304" s="6"/>
      <c r="U304" s="6"/>
      <c r="V304" s="6"/>
      <c r="W304" s="6"/>
      <c r="X304" s="6"/>
      <c r="Y304" s="6"/>
      <c r="Z304" s="6"/>
    </row>
    <row r="305" ht="39.75" customHeight="1">
      <c r="A305" s="152" t="s">
        <v>1308</v>
      </c>
      <c r="B305" s="137" t="s">
        <v>1309</v>
      </c>
      <c r="C305" s="3"/>
      <c r="D305" s="3"/>
      <c r="E305" s="3"/>
      <c r="F305" s="3"/>
      <c r="G305" s="4"/>
      <c r="H305" s="78">
        <f>SUM(D306:D313)</f>
        <v>12</v>
      </c>
      <c r="I305" s="78">
        <f>COUNT(D306:D313)*2</f>
        <v>14</v>
      </c>
      <c r="J305" s="5"/>
      <c r="K305" s="6"/>
      <c r="L305" s="6"/>
      <c r="M305" s="6"/>
      <c r="N305" s="6"/>
      <c r="O305" s="6"/>
      <c r="P305" s="6"/>
      <c r="Q305" s="6"/>
      <c r="R305" s="6"/>
      <c r="S305" s="6"/>
      <c r="T305" s="6"/>
      <c r="U305" s="6"/>
      <c r="V305" s="6"/>
      <c r="W305" s="6"/>
      <c r="X305" s="6"/>
      <c r="Y305" s="6"/>
      <c r="Z305" s="6"/>
    </row>
    <row r="306" ht="60.0" customHeight="1">
      <c r="A306" s="104" t="s">
        <v>1310</v>
      </c>
      <c r="B306" s="106" t="s">
        <v>1311</v>
      </c>
      <c r="C306" s="115" t="s">
        <v>1312</v>
      </c>
      <c r="D306" s="108">
        <v>2.0</v>
      </c>
      <c r="E306" s="350" t="s">
        <v>1053</v>
      </c>
      <c r="F306" s="5"/>
      <c r="G306" s="108"/>
      <c r="H306" s="78"/>
      <c r="I306" s="78"/>
      <c r="J306" s="5"/>
      <c r="K306" s="6"/>
      <c r="L306" s="6"/>
      <c r="M306" s="6"/>
      <c r="N306" s="6"/>
      <c r="O306" s="6"/>
      <c r="P306" s="6"/>
      <c r="Q306" s="6"/>
      <c r="R306" s="6"/>
      <c r="S306" s="6"/>
      <c r="T306" s="6"/>
      <c r="U306" s="6"/>
      <c r="V306" s="6"/>
      <c r="W306" s="6"/>
      <c r="X306" s="6"/>
      <c r="Y306" s="6"/>
      <c r="Z306" s="6"/>
    </row>
    <row r="307" ht="45.0" customHeight="1">
      <c r="A307" s="104"/>
      <c r="B307" s="106"/>
      <c r="C307" s="115" t="s">
        <v>1324</v>
      </c>
      <c r="D307" s="108">
        <v>2.0</v>
      </c>
      <c r="E307" s="350" t="s">
        <v>1053</v>
      </c>
      <c r="F307" s="115" t="s">
        <v>1325</v>
      </c>
      <c r="G307" s="108"/>
      <c r="H307" s="78"/>
      <c r="I307" s="78"/>
      <c r="J307" s="5"/>
      <c r="K307" s="6"/>
      <c r="L307" s="6"/>
      <c r="M307" s="6"/>
      <c r="N307" s="6"/>
      <c r="O307" s="6"/>
      <c r="P307" s="6"/>
      <c r="Q307" s="6"/>
      <c r="R307" s="6"/>
      <c r="S307" s="6"/>
      <c r="T307" s="6"/>
      <c r="U307" s="6"/>
      <c r="V307" s="6"/>
      <c r="W307" s="6"/>
      <c r="X307" s="6"/>
      <c r="Y307" s="6"/>
      <c r="Z307" s="6"/>
    </row>
    <row r="308" ht="31.5" hidden="1" customHeight="1">
      <c r="A308" s="120" t="s">
        <v>1317</v>
      </c>
      <c r="B308" s="106" t="s">
        <v>1318</v>
      </c>
      <c r="C308" s="122"/>
      <c r="D308" s="108"/>
      <c r="E308" s="18"/>
      <c r="F308" s="108"/>
      <c r="G308" s="108"/>
      <c r="H308" s="78"/>
      <c r="I308" s="78"/>
      <c r="J308" s="5"/>
      <c r="K308" s="6"/>
      <c r="L308" s="6"/>
      <c r="M308" s="6"/>
      <c r="N308" s="6"/>
      <c r="O308" s="6"/>
      <c r="P308" s="6"/>
      <c r="Q308" s="6"/>
      <c r="R308" s="6"/>
      <c r="S308" s="6"/>
      <c r="T308" s="6"/>
      <c r="U308" s="6"/>
      <c r="V308" s="6"/>
      <c r="W308" s="6"/>
      <c r="X308" s="6"/>
      <c r="Y308" s="6"/>
      <c r="Z308" s="6"/>
    </row>
    <row r="309" ht="66.0" customHeight="1">
      <c r="A309" s="104" t="s">
        <v>1326</v>
      </c>
      <c r="B309" s="106" t="s">
        <v>1328</v>
      </c>
      <c r="C309" s="134" t="s">
        <v>4910</v>
      </c>
      <c r="D309" s="108">
        <v>2.0</v>
      </c>
      <c r="E309" s="350" t="s">
        <v>158</v>
      </c>
      <c r="F309" s="134" t="s">
        <v>4911</v>
      </c>
      <c r="G309" s="108"/>
      <c r="H309" s="78"/>
      <c r="I309" s="78"/>
      <c r="J309" s="5"/>
      <c r="K309" s="6"/>
      <c r="L309" s="6"/>
      <c r="M309" s="6"/>
      <c r="N309" s="6"/>
      <c r="O309" s="6"/>
      <c r="P309" s="6"/>
      <c r="Q309" s="6"/>
      <c r="R309" s="6"/>
      <c r="S309" s="6"/>
      <c r="T309" s="6"/>
      <c r="U309" s="6"/>
      <c r="V309" s="6"/>
      <c r="W309" s="6"/>
      <c r="X309" s="6"/>
      <c r="Y309" s="6"/>
      <c r="Z309" s="6"/>
    </row>
    <row r="310" ht="50.25" customHeight="1">
      <c r="A310" s="104"/>
      <c r="B310" s="106"/>
      <c r="C310" s="134" t="s">
        <v>3310</v>
      </c>
      <c r="D310" s="108">
        <v>2.0</v>
      </c>
      <c r="E310" s="350" t="s">
        <v>1330</v>
      </c>
      <c r="F310" s="134"/>
      <c r="G310" s="108"/>
      <c r="H310" s="78"/>
      <c r="I310" s="78"/>
      <c r="J310" s="5"/>
      <c r="K310" s="6"/>
      <c r="L310" s="6"/>
      <c r="M310" s="6"/>
      <c r="N310" s="6"/>
      <c r="O310" s="6"/>
      <c r="P310" s="6"/>
      <c r="Q310" s="6"/>
      <c r="R310" s="6"/>
      <c r="S310" s="6"/>
      <c r="T310" s="6"/>
      <c r="U310" s="6"/>
      <c r="V310" s="6"/>
      <c r="W310" s="6"/>
      <c r="X310" s="6"/>
      <c r="Y310" s="6"/>
      <c r="Z310" s="6"/>
    </row>
    <row r="311" ht="55.5" customHeight="1">
      <c r="A311" s="104"/>
      <c r="B311" s="106"/>
      <c r="C311" s="115" t="s">
        <v>4912</v>
      </c>
      <c r="D311" s="108">
        <v>2.0</v>
      </c>
      <c r="E311" s="350" t="s">
        <v>1330</v>
      </c>
      <c r="F311" s="134"/>
      <c r="G311" s="108"/>
      <c r="H311" s="78"/>
      <c r="I311" s="78"/>
      <c r="J311" s="5"/>
      <c r="K311" s="6"/>
      <c r="L311" s="6"/>
      <c r="M311" s="6"/>
      <c r="N311" s="6"/>
      <c r="O311" s="6"/>
      <c r="P311" s="6"/>
      <c r="Q311" s="6"/>
      <c r="R311" s="6"/>
      <c r="S311" s="6"/>
      <c r="T311" s="6"/>
      <c r="U311" s="6"/>
      <c r="V311" s="6"/>
      <c r="W311" s="6"/>
      <c r="X311" s="6"/>
      <c r="Y311" s="6"/>
      <c r="Z311" s="6"/>
    </row>
    <row r="312" ht="47.25" customHeight="1">
      <c r="A312" s="104"/>
      <c r="B312" s="106"/>
      <c r="C312" s="115" t="s">
        <v>1340</v>
      </c>
      <c r="D312" s="108">
        <v>2.0</v>
      </c>
      <c r="E312" s="18" t="s">
        <v>1053</v>
      </c>
      <c r="F312" s="134"/>
      <c r="G312" s="108"/>
      <c r="H312" s="78"/>
      <c r="I312" s="78"/>
      <c r="J312" s="5"/>
      <c r="K312" s="6"/>
      <c r="L312" s="6"/>
      <c r="M312" s="6"/>
      <c r="N312" s="6"/>
      <c r="O312" s="6"/>
      <c r="P312" s="6"/>
      <c r="Q312" s="6"/>
      <c r="R312" s="6"/>
      <c r="S312" s="6"/>
      <c r="T312" s="6"/>
      <c r="U312" s="6"/>
      <c r="V312" s="6"/>
      <c r="W312" s="6"/>
      <c r="X312" s="6"/>
      <c r="Y312" s="6"/>
      <c r="Z312" s="6"/>
    </row>
    <row r="313" ht="47.25" customHeight="1">
      <c r="A313" s="104" t="s">
        <v>1341</v>
      </c>
      <c r="B313" s="106" t="s">
        <v>1342</v>
      </c>
      <c r="C313" s="191" t="s">
        <v>3332</v>
      </c>
      <c r="D313" s="108">
        <v>0.0</v>
      </c>
      <c r="E313" s="350" t="s">
        <v>386</v>
      </c>
      <c r="F313" s="110" t="s">
        <v>4914</v>
      </c>
      <c r="G313" s="108"/>
      <c r="H313" s="78"/>
      <c r="I313" s="78"/>
      <c r="J313" s="5"/>
      <c r="K313" s="6"/>
      <c r="L313" s="6"/>
      <c r="M313" s="6"/>
      <c r="N313" s="6"/>
      <c r="O313" s="6"/>
      <c r="P313" s="6"/>
      <c r="Q313" s="6"/>
      <c r="R313" s="6"/>
      <c r="S313" s="6"/>
      <c r="T313" s="6"/>
      <c r="U313" s="6"/>
      <c r="V313" s="6"/>
      <c r="W313" s="6"/>
      <c r="X313" s="6"/>
      <c r="Y313" s="6"/>
      <c r="Z313" s="6"/>
    </row>
    <row r="314" ht="39.75" customHeight="1">
      <c r="A314" s="152" t="s">
        <v>1344</v>
      </c>
      <c r="B314" s="128" t="s">
        <v>1345</v>
      </c>
      <c r="C314" s="3"/>
      <c r="D314" s="3"/>
      <c r="E314" s="3"/>
      <c r="F314" s="3"/>
      <c r="G314" s="4"/>
      <c r="H314" s="78">
        <f>SUM(D315:D322)</f>
        <v>11</v>
      </c>
      <c r="I314" s="78">
        <f>COUNT(D315:D322)*2</f>
        <v>16</v>
      </c>
      <c r="J314" s="5"/>
      <c r="K314" s="6"/>
      <c r="L314" s="6"/>
      <c r="M314" s="6"/>
      <c r="N314" s="6"/>
      <c r="O314" s="6"/>
      <c r="P314" s="6"/>
      <c r="Q314" s="6"/>
      <c r="R314" s="6"/>
      <c r="S314" s="6"/>
      <c r="T314" s="6"/>
      <c r="U314" s="6"/>
      <c r="V314" s="6"/>
      <c r="W314" s="6"/>
      <c r="X314" s="6"/>
      <c r="Y314" s="6"/>
      <c r="Z314" s="6"/>
    </row>
    <row r="315" ht="75.0" customHeight="1">
      <c r="A315" s="104" t="s">
        <v>1347</v>
      </c>
      <c r="B315" s="122" t="s">
        <v>1348</v>
      </c>
      <c r="C315" s="134" t="s">
        <v>3315</v>
      </c>
      <c r="D315" s="147">
        <v>0.0</v>
      </c>
      <c r="E315" s="337" t="s">
        <v>1062</v>
      </c>
      <c r="F315" s="134" t="s">
        <v>4917</v>
      </c>
      <c r="G315" s="108"/>
      <c r="H315" s="78"/>
      <c r="I315" s="78"/>
      <c r="J315" s="5"/>
      <c r="K315" s="6"/>
      <c r="L315" s="6"/>
      <c r="M315" s="6"/>
      <c r="N315" s="6"/>
      <c r="O315" s="6"/>
      <c r="P315" s="6"/>
      <c r="Q315" s="6"/>
      <c r="R315" s="6"/>
      <c r="S315" s="6"/>
      <c r="T315" s="6"/>
      <c r="U315" s="6"/>
      <c r="V315" s="6"/>
      <c r="W315" s="6"/>
      <c r="X315" s="6"/>
      <c r="Y315" s="6"/>
      <c r="Z315" s="6"/>
    </row>
    <row r="316" ht="30.0" customHeight="1">
      <c r="A316" s="104"/>
      <c r="B316" s="122"/>
      <c r="C316" s="134" t="s">
        <v>1321</v>
      </c>
      <c r="D316" s="147">
        <v>2.0</v>
      </c>
      <c r="E316" s="113" t="s">
        <v>1053</v>
      </c>
      <c r="F316" s="134"/>
      <c r="G316" s="108"/>
      <c r="H316" s="78"/>
      <c r="I316" s="78"/>
      <c r="J316" s="5"/>
      <c r="K316" s="6"/>
      <c r="L316" s="6"/>
      <c r="M316" s="6"/>
      <c r="N316" s="6"/>
      <c r="O316" s="6"/>
      <c r="P316" s="6"/>
      <c r="Q316" s="6"/>
      <c r="R316" s="6"/>
      <c r="S316" s="6"/>
      <c r="T316" s="6"/>
      <c r="U316" s="6"/>
      <c r="V316" s="6"/>
      <c r="W316" s="6"/>
      <c r="X316" s="6"/>
      <c r="Y316" s="6"/>
      <c r="Z316" s="6"/>
    </row>
    <row r="317" ht="45.0" customHeight="1">
      <c r="A317" s="104"/>
      <c r="B317" s="122"/>
      <c r="C317" s="134" t="s">
        <v>1322</v>
      </c>
      <c r="D317" s="147">
        <v>2.0</v>
      </c>
      <c r="E317" s="113" t="s">
        <v>1053</v>
      </c>
      <c r="F317" s="134"/>
      <c r="G317" s="108"/>
      <c r="H317" s="78"/>
      <c r="I317" s="78"/>
      <c r="J317" s="5"/>
      <c r="K317" s="6"/>
      <c r="L317" s="6"/>
      <c r="M317" s="6"/>
      <c r="N317" s="6"/>
      <c r="O317" s="6"/>
      <c r="P317" s="6"/>
      <c r="Q317" s="6"/>
      <c r="R317" s="6"/>
      <c r="S317" s="6"/>
      <c r="T317" s="6"/>
      <c r="U317" s="6"/>
      <c r="V317" s="6"/>
      <c r="W317" s="6"/>
      <c r="X317" s="6"/>
      <c r="Y317" s="6"/>
      <c r="Z317" s="6"/>
    </row>
    <row r="318" ht="30.0" customHeight="1">
      <c r="A318" s="104"/>
      <c r="B318" s="122"/>
      <c r="C318" s="221" t="s">
        <v>1323</v>
      </c>
      <c r="D318" s="147">
        <v>1.0</v>
      </c>
      <c r="E318" s="113" t="s">
        <v>1053</v>
      </c>
      <c r="F318" s="134"/>
      <c r="G318" s="108" t="s">
        <v>1608</v>
      </c>
      <c r="H318" s="78"/>
      <c r="I318" s="78"/>
      <c r="J318" s="5"/>
      <c r="K318" s="6"/>
      <c r="L318" s="6"/>
      <c r="M318" s="6"/>
      <c r="N318" s="6"/>
      <c r="O318" s="6"/>
      <c r="P318" s="6"/>
      <c r="Q318" s="6"/>
      <c r="R318" s="6"/>
      <c r="S318" s="6"/>
      <c r="T318" s="6"/>
      <c r="U318" s="6"/>
      <c r="V318" s="6"/>
      <c r="W318" s="6"/>
      <c r="X318" s="6"/>
      <c r="Y318" s="6"/>
      <c r="Z318" s="6"/>
    </row>
    <row r="319" ht="60.0" customHeight="1">
      <c r="A319" s="104"/>
      <c r="B319" s="122"/>
      <c r="C319" s="121" t="s">
        <v>1410</v>
      </c>
      <c r="D319" s="147">
        <v>2.0</v>
      </c>
      <c r="E319" s="351" t="s">
        <v>1062</v>
      </c>
      <c r="F319" s="134"/>
      <c r="G319" s="108"/>
      <c r="H319" s="78"/>
      <c r="I319" s="78"/>
      <c r="J319" s="5"/>
      <c r="K319" s="6"/>
      <c r="L319" s="6"/>
      <c r="M319" s="6"/>
      <c r="N319" s="6"/>
      <c r="O319" s="6"/>
      <c r="P319" s="6"/>
      <c r="Q319" s="6"/>
      <c r="R319" s="6"/>
      <c r="S319" s="6"/>
      <c r="T319" s="6"/>
      <c r="U319" s="6"/>
      <c r="V319" s="6"/>
      <c r="W319" s="6"/>
      <c r="X319" s="6"/>
      <c r="Y319" s="6"/>
      <c r="Z319" s="6"/>
    </row>
    <row r="320" ht="45.0" customHeight="1">
      <c r="A320" s="104"/>
      <c r="B320" s="122"/>
      <c r="C320" s="121" t="s">
        <v>4919</v>
      </c>
      <c r="D320" s="147">
        <v>2.0</v>
      </c>
      <c r="E320" s="109" t="s">
        <v>1053</v>
      </c>
      <c r="F320" s="134"/>
      <c r="G320" s="108"/>
      <c r="H320" s="78"/>
      <c r="I320" s="78"/>
      <c r="J320" s="5"/>
      <c r="K320" s="6"/>
      <c r="L320" s="6"/>
      <c r="M320" s="6"/>
      <c r="N320" s="6"/>
      <c r="O320" s="6"/>
      <c r="P320" s="6"/>
      <c r="Q320" s="6"/>
      <c r="R320" s="6"/>
      <c r="S320" s="6"/>
      <c r="T320" s="6"/>
      <c r="U320" s="6"/>
      <c r="V320" s="6"/>
      <c r="W320" s="6"/>
      <c r="X320" s="6"/>
      <c r="Y320" s="6"/>
      <c r="Z320" s="6"/>
    </row>
    <row r="321" ht="47.25" customHeight="1">
      <c r="A321" s="104" t="s">
        <v>1355</v>
      </c>
      <c r="B321" s="122" t="s">
        <v>1356</v>
      </c>
      <c r="C321" s="134" t="s">
        <v>4920</v>
      </c>
      <c r="D321" s="147">
        <v>1.0</v>
      </c>
      <c r="E321" s="351" t="s">
        <v>1372</v>
      </c>
      <c r="F321" s="108"/>
      <c r="G321" s="108" t="s">
        <v>4921</v>
      </c>
      <c r="H321" s="78"/>
      <c r="I321" s="78"/>
      <c r="J321" s="5"/>
      <c r="K321" s="6"/>
      <c r="L321" s="6"/>
      <c r="M321" s="6"/>
      <c r="N321" s="6"/>
      <c r="O321" s="6"/>
      <c r="P321" s="6"/>
      <c r="Q321" s="6"/>
      <c r="R321" s="6"/>
      <c r="S321" s="6"/>
      <c r="T321" s="6"/>
      <c r="U321" s="6"/>
      <c r="V321" s="6"/>
      <c r="W321" s="6"/>
      <c r="X321" s="6"/>
      <c r="Y321" s="6"/>
      <c r="Z321" s="6"/>
    </row>
    <row r="322" ht="60.0" customHeight="1">
      <c r="A322" s="104"/>
      <c r="B322" s="122"/>
      <c r="C322" s="134" t="s">
        <v>4922</v>
      </c>
      <c r="D322" s="147">
        <v>1.0</v>
      </c>
      <c r="E322" s="109" t="s">
        <v>1372</v>
      </c>
      <c r="F322" s="115" t="s">
        <v>4923</v>
      </c>
      <c r="G322" s="108" t="s">
        <v>4924</v>
      </c>
      <c r="H322" s="78"/>
      <c r="I322" s="78"/>
      <c r="J322" s="5"/>
      <c r="K322" s="6"/>
      <c r="L322" s="6"/>
      <c r="M322" s="6"/>
      <c r="N322" s="6"/>
      <c r="O322" s="6"/>
      <c r="P322" s="6"/>
      <c r="Q322" s="6"/>
      <c r="R322" s="6"/>
      <c r="S322" s="6"/>
      <c r="T322" s="6"/>
      <c r="U322" s="6"/>
      <c r="V322" s="6"/>
      <c r="W322" s="6"/>
      <c r="X322" s="6"/>
      <c r="Y322" s="6"/>
      <c r="Z322" s="6"/>
    </row>
    <row r="323" ht="39.75" customHeight="1">
      <c r="A323" s="152" t="s">
        <v>1360</v>
      </c>
      <c r="B323" s="128" t="s">
        <v>1361</v>
      </c>
      <c r="C323" s="3"/>
      <c r="D323" s="3"/>
      <c r="E323" s="3"/>
      <c r="F323" s="3"/>
      <c r="G323" s="4"/>
      <c r="H323" s="78">
        <f>SUM(D324:D335)</f>
        <v>10</v>
      </c>
      <c r="I323" s="78">
        <f>COUNT(D324:D335)*2</f>
        <v>24</v>
      </c>
      <c r="J323" s="5"/>
      <c r="K323" s="6"/>
      <c r="L323" s="6"/>
      <c r="M323" s="6"/>
      <c r="N323" s="6"/>
      <c r="O323" s="6"/>
      <c r="P323" s="6"/>
      <c r="Q323" s="6"/>
      <c r="R323" s="6"/>
      <c r="S323" s="6"/>
      <c r="T323" s="6"/>
      <c r="U323" s="6"/>
      <c r="V323" s="6"/>
      <c r="W323" s="6"/>
      <c r="X323" s="6"/>
      <c r="Y323" s="6"/>
      <c r="Z323" s="6"/>
    </row>
    <row r="324" ht="60.0" customHeight="1">
      <c r="A324" s="104" t="s">
        <v>1373</v>
      </c>
      <c r="B324" s="122" t="s">
        <v>1374</v>
      </c>
      <c r="C324" s="134" t="s">
        <v>4928</v>
      </c>
      <c r="D324" s="147">
        <v>1.0</v>
      </c>
      <c r="E324" s="121" t="s">
        <v>158</v>
      </c>
      <c r="F324" s="134" t="s">
        <v>4929</v>
      </c>
      <c r="G324" s="108" t="s">
        <v>3321</v>
      </c>
      <c r="H324" s="78"/>
      <c r="I324" s="78"/>
      <c r="J324" s="5"/>
      <c r="K324" s="6"/>
      <c r="L324" s="6"/>
      <c r="M324" s="6"/>
      <c r="N324" s="6"/>
      <c r="O324" s="6"/>
      <c r="P324" s="6"/>
      <c r="Q324" s="6"/>
      <c r="R324" s="6"/>
      <c r="S324" s="6"/>
      <c r="T324" s="6"/>
      <c r="U324" s="6"/>
      <c r="V324" s="6"/>
      <c r="W324" s="6"/>
      <c r="X324" s="6"/>
      <c r="Y324" s="6"/>
      <c r="Z324" s="6"/>
    </row>
    <row r="325" ht="75.0" customHeight="1">
      <c r="A325" s="223"/>
      <c r="B325" s="122"/>
      <c r="C325" s="134" t="s">
        <v>4930</v>
      </c>
      <c r="D325" s="147">
        <v>0.0</v>
      </c>
      <c r="E325" s="121" t="s">
        <v>1062</v>
      </c>
      <c r="F325" s="134" t="s">
        <v>4931</v>
      </c>
      <c r="G325" s="108"/>
      <c r="H325" s="78"/>
      <c r="I325" s="78"/>
      <c r="J325" s="5"/>
      <c r="K325" s="6"/>
      <c r="L325" s="6"/>
      <c r="M325" s="6"/>
      <c r="N325" s="6"/>
      <c r="O325" s="6"/>
      <c r="P325" s="6"/>
      <c r="Q325" s="6"/>
      <c r="R325" s="6"/>
      <c r="S325" s="6"/>
      <c r="T325" s="6"/>
      <c r="U325" s="6"/>
      <c r="V325" s="6"/>
      <c r="W325" s="6"/>
      <c r="X325" s="6"/>
      <c r="Y325" s="6"/>
      <c r="Z325" s="6"/>
    </row>
    <row r="326" ht="75.0" customHeight="1">
      <c r="A326" s="104" t="s">
        <v>1382</v>
      </c>
      <c r="B326" s="110" t="s">
        <v>1383</v>
      </c>
      <c r="C326" s="134" t="s">
        <v>1415</v>
      </c>
      <c r="D326" s="147">
        <v>2.0</v>
      </c>
      <c r="E326" s="121" t="s">
        <v>1062</v>
      </c>
      <c r="F326" s="5"/>
      <c r="G326" s="108"/>
      <c r="H326" s="78"/>
      <c r="I326" s="78"/>
      <c r="J326" s="5"/>
      <c r="K326" s="6"/>
      <c r="L326" s="6"/>
      <c r="M326" s="6"/>
      <c r="N326" s="6"/>
      <c r="O326" s="6"/>
      <c r="P326" s="6"/>
      <c r="Q326" s="6"/>
      <c r="R326" s="6"/>
      <c r="S326" s="6"/>
      <c r="T326" s="6"/>
      <c r="U326" s="6"/>
      <c r="V326" s="6"/>
      <c r="W326" s="6"/>
      <c r="X326" s="6"/>
      <c r="Y326" s="6"/>
      <c r="Z326" s="6"/>
    </row>
    <row r="327" ht="45.0" customHeight="1">
      <c r="A327" s="223"/>
      <c r="B327" s="122"/>
      <c r="C327" s="134" t="s">
        <v>1421</v>
      </c>
      <c r="D327" s="147">
        <v>0.0</v>
      </c>
      <c r="E327" s="121" t="s">
        <v>1062</v>
      </c>
      <c r="F327" s="134" t="s">
        <v>4934</v>
      </c>
      <c r="G327" s="108"/>
      <c r="H327" s="78"/>
      <c r="I327" s="78"/>
      <c r="J327" s="5"/>
      <c r="K327" s="6"/>
      <c r="L327" s="6"/>
      <c r="M327" s="6"/>
      <c r="N327" s="6"/>
      <c r="O327" s="6"/>
      <c r="P327" s="6"/>
      <c r="Q327" s="6"/>
      <c r="R327" s="6"/>
      <c r="S327" s="6"/>
      <c r="T327" s="6"/>
      <c r="U327" s="6"/>
      <c r="V327" s="6"/>
      <c r="W327" s="6"/>
      <c r="X327" s="6"/>
      <c r="Y327" s="6"/>
      <c r="Z327" s="6"/>
    </row>
    <row r="328" ht="30.0" customHeight="1">
      <c r="A328" s="223"/>
      <c r="B328" s="122"/>
      <c r="C328" s="134" t="s">
        <v>1426</v>
      </c>
      <c r="D328" s="147">
        <v>1.0</v>
      </c>
      <c r="E328" s="121" t="s">
        <v>158</v>
      </c>
      <c r="F328" s="108"/>
      <c r="G328" s="108" t="s">
        <v>4935</v>
      </c>
      <c r="H328" s="78"/>
      <c r="I328" s="78"/>
      <c r="J328" s="5"/>
      <c r="K328" s="6"/>
      <c r="L328" s="6"/>
      <c r="M328" s="6"/>
      <c r="N328" s="6"/>
      <c r="O328" s="6"/>
      <c r="P328" s="6"/>
      <c r="Q328" s="6"/>
      <c r="R328" s="6"/>
      <c r="S328" s="6"/>
      <c r="T328" s="6"/>
      <c r="U328" s="6"/>
      <c r="V328" s="6"/>
      <c r="W328" s="6"/>
      <c r="X328" s="6"/>
      <c r="Y328" s="6"/>
      <c r="Z328" s="6"/>
    </row>
    <row r="329" ht="30.0" customHeight="1">
      <c r="A329" s="223"/>
      <c r="B329" s="122"/>
      <c r="C329" s="134" t="s">
        <v>1429</v>
      </c>
      <c r="D329" s="147">
        <v>0.0</v>
      </c>
      <c r="E329" s="121" t="s">
        <v>1053</v>
      </c>
      <c r="F329" s="108"/>
      <c r="G329" s="108" t="s">
        <v>4287</v>
      </c>
      <c r="H329" s="78"/>
      <c r="I329" s="78"/>
      <c r="J329" s="5"/>
      <c r="K329" s="6"/>
      <c r="L329" s="6"/>
      <c r="M329" s="6"/>
      <c r="N329" s="6"/>
      <c r="O329" s="6"/>
      <c r="P329" s="6"/>
      <c r="Q329" s="6"/>
      <c r="R329" s="6"/>
      <c r="S329" s="6"/>
      <c r="T329" s="6"/>
      <c r="U329" s="6"/>
      <c r="V329" s="6"/>
      <c r="W329" s="6"/>
      <c r="X329" s="6"/>
      <c r="Y329" s="6"/>
      <c r="Z329" s="6"/>
    </row>
    <row r="330" ht="47.25" customHeight="1">
      <c r="A330" s="223"/>
      <c r="B330" s="122"/>
      <c r="C330" s="170" t="s">
        <v>1392</v>
      </c>
      <c r="D330" s="147">
        <v>2.0</v>
      </c>
      <c r="E330" s="153" t="s">
        <v>158</v>
      </c>
      <c r="F330" s="108"/>
      <c r="G330" s="108"/>
      <c r="H330" s="78"/>
      <c r="I330" s="78"/>
      <c r="J330" s="5"/>
      <c r="K330" s="6"/>
      <c r="L330" s="6"/>
      <c r="M330" s="6"/>
      <c r="N330" s="6"/>
      <c r="O330" s="6"/>
      <c r="P330" s="6"/>
      <c r="Q330" s="6"/>
      <c r="R330" s="6"/>
      <c r="S330" s="6"/>
      <c r="T330" s="6"/>
      <c r="U330" s="6"/>
      <c r="V330" s="6"/>
      <c r="W330" s="6"/>
      <c r="X330" s="6"/>
      <c r="Y330" s="6"/>
      <c r="Z330" s="6"/>
    </row>
    <row r="331" ht="47.25" customHeight="1">
      <c r="A331" s="223"/>
      <c r="B331" s="122"/>
      <c r="C331" s="170" t="s">
        <v>3203</v>
      </c>
      <c r="D331" s="147">
        <v>2.0</v>
      </c>
      <c r="E331" s="153"/>
      <c r="F331" s="108"/>
      <c r="G331" s="108"/>
      <c r="H331" s="78"/>
      <c r="I331" s="78"/>
      <c r="J331" s="5"/>
      <c r="K331" s="6"/>
      <c r="L331" s="6"/>
      <c r="M331" s="6"/>
      <c r="N331" s="6"/>
      <c r="O331" s="6"/>
      <c r="P331" s="6"/>
      <c r="Q331" s="6"/>
      <c r="R331" s="6"/>
      <c r="S331" s="6"/>
      <c r="T331" s="6"/>
      <c r="U331" s="6"/>
      <c r="V331" s="6"/>
      <c r="W331" s="6"/>
      <c r="X331" s="6"/>
      <c r="Y331" s="6"/>
      <c r="Z331" s="6"/>
    </row>
    <row r="332" ht="31.5" customHeight="1">
      <c r="A332" s="223"/>
      <c r="B332" s="122"/>
      <c r="C332" s="170" t="s">
        <v>1394</v>
      </c>
      <c r="D332" s="147">
        <v>0.0</v>
      </c>
      <c r="E332" s="113" t="s">
        <v>1053</v>
      </c>
      <c r="F332" s="108"/>
      <c r="G332" s="108"/>
      <c r="H332" s="78"/>
      <c r="I332" s="78"/>
      <c r="J332" s="5"/>
      <c r="K332" s="6"/>
      <c r="L332" s="6"/>
      <c r="M332" s="6"/>
      <c r="N332" s="6"/>
      <c r="O332" s="6"/>
      <c r="P332" s="6"/>
      <c r="Q332" s="6"/>
      <c r="R332" s="6"/>
      <c r="S332" s="6"/>
      <c r="T332" s="6"/>
      <c r="U332" s="6"/>
      <c r="V332" s="6"/>
      <c r="W332" s="6"/>
      <c r="X332" s="6"/>
      <c r="Y332" s="6"/>
      <c r="Z332" s="6"/>
    </row>
    <row r="333" ht="45.0" customHeight="1">
      <c r="A333" s="104" t="s">
        <v>1397</v>
      </c>
      <c r="B333" s="122" t="s">
        <v>1398</v>
      </c>
      <c r="C333" s="134" t="s">
        <v>4938</v>
      </c>
      <c r="D333" s="147">
        <v>2.0</v>
      </c>
      <c r="E333" s="113" t="s">
        <v>1062</v>
      </c>
      <c r="F333" s="134" t="s">
        <v>4939</v>
      </c>
      <c r="G333" s="108"/>
      <c r="H333" s="78"/>
      <c r="I333" s="78"/>
      <c r="J333" s="5"/>
      <c r="K333" s="6"/>
      <c r="L333" s="6"/>
      <c r="M333" s="6"/>
      <c r="N333" s="6"/>
      <c r="O333" s="6"/>
      <c r="P333" s="6"/>
      <c r="Q333" s="6"/>
      <c r="R333" s="6"/>
      <c r="S333" s="6"/>
      <c r="T333" s="6"/>
      <c r="U333" s="6"/>
      <c r="V333" s="6"/>
      <c r="W333" s="6"/>
      <c r="X333" s="6"/>
      <c r="Y333" s="6"/>
      <c r="Z333" s="6"/>
    </row>
    <row r="334" ht="78.75" customHeight="1">
      <c r="A334" s="104"/>
      <c r="B334" s="122"/>
      <c r="C334" s="248" t="s">
        <v>4940</v>
      </c>
      <c r="D334" s="147">
        <v>0.0</v>
      </c>
      <c r="E334" s="113" t="s">
        <v>1062</v>
      </c>
      <c r="F334" s="134" t="s">
        <v>4941</v>
      </c>
      <c r="G334" s="108"/>
      <c r="H334" s="78"/>
      <c r="I334" s="78"/>
      <c r="J334" s="5"/>
      <c r="K334" s="6"/>
      <c r="L334" s="6"/>
      <c r="M334" s="6"/>
      <c r="N334" s="6"/>
      <c r="O334" s="6"/>
      <c r="P334" s="6"/>
      <c r="Q334" s="6"/>
      <c r="R334" s="6"/>
      <c r="S334" s="6"/>
      <c r="T334" s="6"/>
      <c r="U334" s="6"/>
      <c r="V334" s="6"/>
      <c r="W334" s="6"/>
      <c r="X334" s="6"/>
      <c r="Y334" s="6"/>
      <c r="Z334" s="6"/>
    </row>
    <row r="335" ht="45.0" customHeight="1">
      <c r="A335" s="104"/>
      <c r="B335" s="122"/>
      <c r="C335" s="134" t="s">
        <v>4942</v>
      </c>
      <c r="D335" s="147">
        <v>0.0</v>
      </c>
      <c r="E335" s="113" t="s">
        <v>1062</v>
      </c>
      <c r="F335" s="134"/>
      <c r="G335" s="108"/>
      <c r="H335" s="78"/>
      <c r="I335" s="78"/>
      <c r="J335" s="5"/>
      <c r="K335" s="6"/>
      <c r="L335" s="6"/>
      <c r="M335" s="6"/>
      <c r="N335" s="6"/>
      <c r="O335" s="6"/>
      <c r="P335" s="6"/>
      <c r="Q335" s="6"/>
      <c r="R335" s="6"/>
      <c r="S335" s="6"/>
      <c r="T335" s="6"/>
      <c r="U335" s="6"/>
      <c r="V335" s="6"/>
      <c r="W335" s="6"/>
      <c r="X335" s="6"/>
      <c r="Y335" s="6"/>
      <c r="Z335" s="6"/>
    </row>
    <row r="336" ht="47.25" hidden="1" customHeight="1">
      <c r="A336" s="120" t="s">
        <v>1401</v>
      </c>
      <c r="B336" s="122" t="s">
        <v>1402</v>
      </c>
      <c r="C336" s="108"/>
      <c r="D336" s="108"/>
      <c r="E336" s="113"/>
      <c r="F336" s="108"/>
      <c r="G336" s="108"/>
      <c r="H336" s="78"/>
      <c r="I336" s="78"/>
      <c r="J336" s="5"/>
      <c r="K336" s="6"/>
      <c r="L336" s="6"/>
      <c r="M336" s="6"/>
      <c r="N336" s="6"/>
      <c r="O336" s="6"/>
      <c r="P336" s="6"/>
      <c r="Q336" s="6"/>
      <c r="R336" s="6"/>
      <c r="S336" s="6"/>
      <c r="T336" s="6"/>
      <c r="U336" s="6"/>
      <c r="V336" s="6"/>
      <c r="W336" s="6"/>
      <c r="X336" s="6"/>
      <c r="Y336" s="6"/>
      <c r="Z336" s="6"/>
    </row>
    <row r="337" ht="39.75" customHeight="1">
      <c r="A337" s="152" t="s">
        <v>1404</v>
      </c>
      <c r="B337" s="137" t="s">
        <v>1405</v>
      </c>
      <c r="C337" s="3"/>
      <c r="D337" s="3"/>
      <c r="E337" s="3"/>
      <c r="F337" s="3"/>
      <c r="G337" s="4"/>
      <c r="H337" s="78">
        <f>SUM(D338:D346)</f>
        <v>7</v>
      </c>
      <c r="I337" s="78">
        <f>COUNT(D338:D346)*2</f>
        <v>18</v>
      </c>
      <c r="J337" s="5"/>
      <c r="K337" s="6"/>
      <c r="L337" s="6"/>
      <c r="M337" s="6"/>
      <c r="N337" s="6"/>
      <c r="O337" s="6"/>
      <c r="P337" s="6"/>
      <c r="Q337" s="6"/>
      <c r="R337" s="6"/>
      <c r="S337" s="6"/>
      <c r="T337" s="6"/>
      <c r="U337" s="6"/>
      <c r="V337" s="6"/>
      <c r="W337" s="6"/>
      <c r="X337" s="6"/>
      <c r="Y337" s="6"/>
      <c r="Z337" s="6"/>
    </row>
    <row r="338" ht="47.25" customHeight="1">
      <c r="A338" s="104" t="s">
        <v>1411</v>
      </c>
      <c r="B338" s="174" t="s">
        <v>1412</v>
      </c>
      <c r="C338" s="115" t="s">
        <v>1451</v>
      </c>
      <c r="D338" s="113">
        <v>0.0</v>
      </c>
      <c r="E338" s="113" t="s">
        <v>386</v>
      </c>
      <c r="F338" s="115" t="s">
        <v>1479</v>
      </c>
      <c r="G338" s="108"/>
      <c r="H338" s="78"/>
      <c r="I338" s="78"/>
      <c r="J338" s="5"/>
      <c r="K338" s="6"/>
      <c r="L338" s="6"/>
      <c r="M338" s="6"/>
      <c r="N338" s="6"/>
      <c r="O338" s="6"/>
      <c r="P338" s="6"/>
      <c r="Q338" s="6"/>
      <c r="R338" s="6"/>
      <c r="S338" s="6"/>
      <c r="T338" s="6"/>
      <c r="U338" s="6"/>
      <c r="V338" s="6"/>
      <c r="W338" s="6"/>
      <c r="X338" s="6"/>
      <c r="Y338" s="6"/>
      <c r="Z338" s="6"/>
    </row>
    <row r="339" ht="60.0" customHeight="1">
      <c r="A339" s="104" t="s">
        <v>1416</v>
      </c>
      <c r="B339" s="144" t="s">
        <v>1418</v>
      </c>
      <c r="C339" s="106" t="s">
        <v>1482</v>
      </c>
      <c r="D339" s="113">
        <v>2.0</v>
      </c>
      <c r="E339" s="113" t="s">
        <v>1053</v>
      </c>
      <c r="F339" s="115" t="s">
        <v>1483</v>
      </c>
      <c r="G339" s="108"/>
      <c r="H339" s="78"/>
      <c r="I339" s="78"/>
      <c r="J339" s="5"/>
      <c r="K339" s="6"/>
      <c r="L339" s="6"/>
      <c r="M339" s="6"/>
      <c r="N339" s="6"/>
      <c r="O339" s="6"/>
      <c r="P339" s="6"/>
      <c r="Q339" s="6"/>
      <c r="R339" s="6"/>
      <c r="S339" s="6"/>
      <c r="T339" s="6"/>
      <c r="U339" s="6"/>
      <c r="V339" s="6"/>
      <c r="W339" s="6"/>
      <c r="X339" s="6"/>
      <c r="Y339" s="6"/>
      <c r="Z339" s="6"/>
    </row>
    <row r="340" ht="47.25" customHeight="1">
      <c r="A340" s="104"/>
      <c r="B340" s="144"/>
      <c r="C340" s="106" t="s">
        <v>1453</v>
      </c>
      <c r="D340" s="113">
        <v>1.0</v>
      </c>
      <c r="E340" s="113" t="s">
        <v>158</v>
      </c>
      <c r="F340" s="115" t="s">
        <v>1454</v>
      </c>
      <c r="G340" s="108" t="s">
        <v>4946</v>
      </c>
      <c r="H340" s="78"/>
      <c r="I340" s="78"/>
      <c r="J340" s="5"/>
      <c r="K340" s="6"/>
      <c r="L340" s="6"/>
      <c r="M340" s="6"/>
      <c r="N340" s="6"/>
      <c r="O340" s="6"/>
      <c r="P340" s="6"/>
      <c r="Q340" s="6"/>
      <c r="R340" s="6"/>
      <c r="S340" s="6"/>
      <c r="T340" s="6"/>
      <c r="U340" s="6"/>
      <c r="V340" s="6"/>
      <c r="W340" s="6"/>
      <c r="X340" s="6"/>
      <c r="Y340" s="6"/>
      <c r="Z340" s="6"/>
    </row>
    <row r="341" ht="47.25" customHeight="1">
      <c r="A341" s="104" t="s">
        <v>1423</v>
      </c>
      <c r="B341" s="174" t="s">
        <v>1424</v>
      </c>
      <c r="C341" s="115" t="s">
        <v>1459</v>
      </c>
      <c r="D341" s="113">
        <v>0.0</v>
      </c>
      <c r="E341" s="113" t="s">
        <v>158</v>
      </c>
      <c r="F341" s="108"/>
      <c r="G341" s="108"/>
      <c r="H341" s="78"/>
      <c r="I341" s="78"/>
      <c r="J341" s="5"/>
      <c r="K341" s="6"/>
      <c r="L341" s="6"/>
      <c r="M341" s="6"/>
      <c r="N341" s="6"/>
      <c r="O341" s="6"/>
      <c r="P341" s="6"/>
      <c r="Q341" s="6"/>
      <c r="R341" s="6"/>
      <c r="S341" s="6"/>
      <c r="T341" s="6"/>
      <c r="U341" s="6"/>
      <c r="V341" s="6"/>
      <c r="W341" s="6"/>
      <c r="X341" s="6"/>
      <c r="Y341" s="6"/>
      <c r="Z341" s="6"/>
    </row>
    <row r="342" ht="30.0" customHeight="1">
      <c r="A342" s="104"/>
      <c r="B342" s="174"/>
      <c r="C342" s="115" t="s">
        <v>1463</v>
      </c>
      <c r="D342" s="113">
        <v>1.0</v>
      </c>
      <c r="E342" s="113" t="s">
        <v>1053</v>
      </c>
      <c r="F342" s="108"/>
      <c r="G342" s="108" t="s">
        <v>1654</v>
      </c>
      <c r="H342" s="78"/>
      <c r="I342" s="78"/>
      <c r="J342" s="5"/>
      <c r="K342" s="6"/>
      <c r="L342" s="6"/>
      <c r="M342" s="6"/>
      <c r="N342" s="6"/>
      <c r="O342" s="6"/>
      <c r="P342" s="6"/>
      <c r="Q342" s="6"/>
      <c r="R342" s="6"/>
      <c r="S342" s="6"/>
      <c r="T342" s="6"/>
      <c r="U342" s="6"/>
      <c r="V342" s="6"/>
      <c r="W342" s="6"/>
      <c r="X342" s="6"/>
      <c r="Y342" s="6"/>
      <c r="Z342" s="6"/>
    </row>
    <row r="343" ht="15.75" customHeight="1">
      <c r="A343" s="104"/>
      <c r="B343" s="174"/>
      <c r="C343" s="115" t="s">
        <v>1466</v>
      </c>
      <c r="D343" s="113">
        <v>0.0</v>
      </c>
      <c r="E343" s="113" t="s">
        <v>158</v>
      </c>
      <c r="F343" s="108"/>
      <c r="G343" s="108"/>
      <c r="H343" s="78"/>
      <c r="I343" s="78"/>
      <c r="J343" s="5"/>
      <c r="K343" s="6"/>
      <c r="L343" s="6"/>
      <c r="M343" s="6"/>
      <c r="N343" s="6"/>
      <c r="O343" s="6"/>
      <c r="P343" s="6"/>
      <c r="Q343" s="6"/>
      <c r="R343" s="6"/>
      <c r="S343" s="6"/>
      <c r="T343" s="6"/>
      <c r="U343" s="6"/>
      <c r="V343" s="6"/>
      <c r="W343" s="6"/>
      <c r="X343" s="6"/>
      <c r="Y343" s="6"/>
      <c r="Z343" s="6"/>
    </row>
    <row r="344" ht="30.0" customHeight="1">
      <c r="A344" s="104" t="s">
        <v>1427</v>
      </c>
      <c r="B344" s="174" t="s">
        <v>1428</v>
      </c>
      <c r="C344" s="115" t="s">
        <v>1497</v>
      </c>
      <c r="D344" s="113">
        <v>1.0</v>
      </c>
      <c r="E344" s="113" t="s">
        <v>1062</v>
      </c>
      <c r="F344" s="115" t="s">
        <v>1498</v>
      </c>
      <c r="G344" s="108" t="s">
        <v>4947</v>
      </c>
      <c r="H344" s="78"/>
      <c r="I344" s="78"/>
      <c r="J344" s="5"/>
      <c r="K344" s="6"/>
      <c r="L344" s="6"/>
      <c r="M344" s="6"/>
      <c r="N344" s="6"/>
      <c r="O344" s="6"/>
      <c r="P344" s="6"/>
      <c r="Q344" s="6"/>
      <c r="R344" s="6"/>
      <c r="S344" s="6"/>
      <c r="T344" s="6"/>
      <c r="U344" s="6"/>
      <c r="V344" s="6"/>
      <c r="W344" s="6"/>
      <c r="X344" s="6"/>
      <c r="Y344" s="6"/>
      <c r="Z344" s="6"/>
    </row>
    <row r="345" ht="47.25" customHeight="1">
      <c r="A345" s="104" t="s">
        <v>1430</v>
      </c>
      <c r="B345" s="174" t="s">
        <v>1431</v>
      </c>
      <c r="C345" s="106" t="s">
        <v>1472</v>
      </c>
      <c r="D345" s="113">
        <v>2.0</v>
      </c>
      <c r="E345" s="113" t="s">
        <v>1062</v>
      </c>
      <c r="F345" s="115" t="s">
        <v>1501</v>
      </c>
      <c r="G345" s="108"/>
      <c r="H345" s="78"/>
      <c r="I345" s="78"/>
      <c r="J345" s="5"/>
      <c r="K345" s="6"/>
      <c r="L345" s="6"/>
      <c r="M345" s="6"/>
      <c r="N345" s="6"/>
      <c r="O345" s="6"/>
      <c r="P345" s="6"/>
      <c r="Q345" s="6"/>
      <c r="R345" s="6"/>
      <c r="S345" s="6"/>
      <c r="T345" s="6"/>
      <c r="U345" s="6"/>
      <c r="V345" s="6"/>
      <c r="W345" s="6"/>
      <c r="X345" s="6"/>
      <c r="Y345" s="6"/>
      <c r="Z345" s="6"/>
    </row>
    <row r="346" ht="31.5" customHeight="1">
      <c r="A346" s="104"/>
      <c r="B346" s="455"/>
      <c r="C346" s="106" t="s">
        <v>1503</v>
      </c>
      <c r="D346" s="113">
        <v>0.0</v>
      </c>
      <c r="E346" s="113" t="s">
        <v>1062</v>
      </c>
      <c r="F346" s="115" t="s">
        <v>1505</v>
      </c>
      <c r="G346" s="361"/>
      <c r="H346" s="78"/>
      <c r="I346" s="78"/>
      <c r="J346" s="5"/>
      <c r="K346" s="6"/>
      <c r="L346" s="6"/>
      <c r="M346" s="6"/>
      <c r="N346" s="6"/>
      <c r="O346" s="6"/>
      <c r="P346" s="6"/>
      <c r="Q346" s="6"/>
      <c r="R346" s="6"/>
      <c r="S346" s="6"/>
      <c r="T346" s="6"/>
      <c r="U346" s="6"/>
      <c r="V346" s="6"/>
      <c r="W346" s="6"/>
      <c r="X346" s="6"/>
      <c r="Y346" s="6"/>
      <c r="Z346" s="6"/>
    </row>
    <row r="347" ht="39.75" customHeight="1">
      <c r="A347" s="152" t="s">
        <v>1432</v>
      </c>
      <c r="B347" s="414" t="s">
        <v>1433</v>
      </c>
      <c r="C347" s="67"/>
      <c r="D347" s="67"/>
      <c r="E347" s="67"/>
      <c r="F347" s="67"/>
      <c r="G347" s="68"/>
      <c r="H347" s="78">
        <f>SUM(D348:D349)</f>
        <v>0</v>
      </c>
      <c r="I347" s="78">
        <f>COUNT(D348:D349)*2</f>
        <v>4</v>
      </c>
      <c r="J347" s="5"/>
      <c r="K347" s="6"/>
      <c r="L347" s="6"/>
      <c r="M347" s="6"/>
      <c r="N347" s="6"/>
      <c r="O347" s="6"/>
      <c r="P347" s="6"/>
      <c r="Q347" s="6"/>
      <c r="R347" s="6"/>
      <c r="S347" s="6"/>
      <c r="T347" s="6"/>
      <c r="U347" s="6"/>
      <c r="V347" s="6"/>
      <c r="W347" s="6"/>
      <c r="X347" s="6"/>
      <c r="Y347" s="6"/>
      <c r="Z347" s="6"/>
    </row>
    <row r="348" ht="60.0" customHeight="1">
      <c r="A348" s="104" t="s">
        <v>1441</v>
      </c>
      <c r="B348" s="115" t="s">
        <v>1442</v>
      </c>
      <c r="C348" s="159" t="s">
        <v>1506</v>
      </c>
      <c r="D348" s="147">
        <v>0.0</v>
      </c>
      <c r="E348" s="113" t="s">
        <v>386</v>
      </c>
      <c r="F348" s="134" t="s">
        <v>4949</v>
      </c>
      <c r="G348" s="108"/>
      <c r="H348" s="78"/>
      <c r="I348" s="78"/>
      <c r="J348" s="5"/>
      <c r="K348" s="6"/>
      <c r="L348" s="6"/>
      <c r="M348" s="6"/>
      <c r="N348" s="6"/>
      <c r="O348" s="6"/>
      <c r="P348" s="6"/>
      <c r="Q348" s="6"/>
      <c r="R348" s="6"/>
      <c r="S348" s="6"/>
      <c r="T348" s="6"/>
      <c r="U348" s="6"/>
      <c r="V348" s="6"/>
      <c r="W348" s="6"/>
      <c r="X348" s="6"/>
      <c r="Y348" s="6"/>
      <c r="Z348" s="6"/>
    </row>
    <row r="349" ht="45.0" customHeight="1">
      <c r="A349" s="104" t="s">
        <v>1444</v>
      </c>
      <c r="B349" s="115" t="s">
        <v>1445</v>
      </c>
      <c r="C349" s="115" t="s">
        <v>3336</v>
      </c>
      <c r="D349" s="147">
        <v>0.0</v>
      </c>
      <c r="E349" s="113" t="s">
        <v>386</v>
      </c>
      <c r="F349" s="115"/>
      <c r="G349" s="108"/>
      <c r="H349" s="78"/>
      <c r="I349" s="78"/>
      <c r="J349" s="5"/>
      <c r="K349" s="6"/>
      <c r="L349" s="6"/>
      <c r="M349" s="6"/>
      <c r="N349" s="6"/>
      <c r="O349" s="6"/>
      <c r="P349" s="6"/>
      <c r="Q349" s="6"/>
      <c r="R349" s="6"/>
      <c r="S349" s="6"/>
      <c r="T349" s="6"/>
      <c r="U349" s="6"/>
      <c r="V349" s="6"/>
      <c r="W349" s="6"/>
      <c r="X349" s="6"/>
      <c r="Y349" s="6"/>
      <c r="Z349" s="6"/>
    </row>
    <row r="350" ht="39.75" customHeight="1">
      <c r="A350" s="152" t="s">
        <v>1448</v>
      </c>
      <c r="B350" s="128" t="s">
        <v>1449</v>
      </c>
      <c r="C350" s="3"/>
      <c r="D350" s="3"/>
      <c r="E350" s="3"/>
      <c r="F350" s="3"/>
      <c r="G350" s="4"/>
      <c r="H350" s="78">
        <f>SUM(D351:D355)</f>
        <v>2</v>
      </c>
      <c r="I350" s="78">
        <f>COUNT(D351:D355)*2</f>
        <v>10</v>
      </c>
      <c r="J350" s="5"/>
      <c r="K350" s="6"/>
      <c r="L350" s="6"/>
      <c r="M350" s="6"/>
      <c r="N350" s="6"/>
      <c r="O350" s="6"/>
      <c r="P350" s="6"/>
      <c r="Q350" s="6"/>
      <c r="R350" s="6"/>
      <c r="S350" s="6"/>
      <c r="T350" s="6"/>
      <c r="U350" s="6"/>
      <c r="V350" s="6"/>
      <c r="W350" s="6"/>
      <c r="X350" s="6"/>
      <c r="Y350" s="6"/>
      <c r="Z350" s="6"/>
    </row>
    <row r="351" ht="45.0" customHeight="1">
      <c r="A351" s="104" t="s">
        <v>1455</v>
      </c>
      <c r="B351" s="110" t="s">
        <v>1456</v>
      </c>
      <c r="C351" s="134" t="s">
        <v>3248</v>
      </c>
      <c r="D351" s="108">
        <v>2.0</v>
      </c>
      <c r="E351" s="113" t="s">
        <v>1053</v>
      </c>
      <c r="F351" s="108"/>
      <c r="G351" s="108"/>
      <c r="H351" s="78"/>
      <c r="I351" s="78"/>
      <c r="J351" s="5"/>
      <c r="K351" s="6"/>
      <c r="L351" s="6"/>
      <c r="M351" s="6"/>
      <c r="N351" s="6"/>
      <c r="O351" s="6"/>
      <c r="P351" s="6"/>
      <c r="Q351" s="6"/>
      <c r="R351" s="6"/>
      <c r="S351" s="6"/>
      <c r="T351" s="6"/>
      <c r="U351" s="6"/>
      <c r="V351" s="6"/>
      <c r="W351" s="6"/>
      <c r="X351" s="6"/>
      <c r="Y351" s="6"/>
      <c r="Z351" s="6"/>
    </row>
    <row r="352" ht="60.0" customHeight="1">
      <c r="A352" s="104" t="s">
        <v>1464</v>
      </c>
      <c r="B352" s="110" t="s">
        <v>1465</v>
      </c>
      <c r="C352" s="110" t="s">
        <v>1467</v>
      </c>
      <c r="D352" s="108">
        <v>0.0</v>
      </c>
      <c r="E352" s="113" t="s">
        <v>1053</v>
      </c>
      <c r="F352" s="110"/>
      <c r="G352" s="108"/>
      <c r="H352" s="78"/>
      <c r="I352" s="78"/>
      <c r="J352" s="5"/>
      <c r="K352" s="6"/>
      <c r="L352" s="6"/>
      <c r="M352" s="6"/>
      <c r="N352" s="6"/>
      <c r="O352" s="6"/>
      <c r="P352" s="6"/>
      <c r="Q352" s="6"/>
      <c r="R352" s="6"/>
      <c r="S352" s="6"/>
      <c r="T352" s="6"/>
      <c r="U352" s="6"/>
      <c r="V352" s="6"/>
      <c r="W352" s="6"/>
      <c r="X352" s="6"/>
      <c r="Y352" s="6"/>
      <c r="Z352" s="6"/>
    </row>
    <row r="353" ht="45.0" customHeight="1">
      <c r="A353" s="104"/>
      <c r="B353" s="110"/>
      <c r="C353" s="115" t="s">
        <v>1470</v>
      </c>
      <c r="D353" s="108">
        <v>0.0</v>
      </c>
      <c r="E353" s="113" t="s">
        <v>158</v>
      </c>
      <c r="F353" s="115"/>
      <c r="G353" s="108"/>
      <c r="H353" s="78"/>
      <c r="I353" s="78"/>
      <c r="J353" s="5"/>
      <c r="K353" s="6"/>
      <c r="L353" s="6"/>
      <c r="M353" s="6"/>
      <c r="N353" s="6"/>
      <c r="O353" s="6"/>
      <c r="P353" s="6"/>
      <c r="Q353" s="6"/>
      <c r="R353" s="6"/>
      <c r="S353" s="6"/>
      <c r="T353" s="6"/>
      <c r="U353" s="6"/>
      <c r="V353" s="6"/>
      <c r="W353" s="6"/>
      <c r="X353" s="6"/>
      <c r="Y353" s="6"/>
      <c r="Z353" s="6"/>
    </row>
    <row r="354" ht="30.0" customHeight="1">
      <c r="A354" s="104"/>
      <c r="B354" s="110"/>
      <c r="C354" s="115" t="s">
        <v>1545</v>
      </c>
      <c r="D354" s="108">
        <v>0.0</v>
      </c>
      <c r="E354" s="113" t="s">
        <v>1053</v>
      </c>
      <c r="F354" s="115"/>
      <c r="G354" s="400"/>
      <c r="H354" s="78"/>
      <c r="I354" s="78"/>
      <c r="J354" s="5"/>
      <c r="K354" s="6"/>
      <c r="L354" s="6"/>
      <c r="M354" s="6"/>
      <c r="N354" s="6"/>
      <c r="O354" s="6"/>
      <c r="P354" s="6"/>
      <c r="Q354" s="6"/>
      <c r="R354" s="6"/>
      <c r="S354" s="6"/>
      <c r="T354" s="6"/>
      <c r="U354" s="6"/>
      <c r="V354" s="6"/>
      <c r="W354" s="6"/>
      <c r="X354" s="6"/>
      <c r="Y354" s="6"/>
      <c r="Z354" s="6"/>
    </row>
    <row r="355" ht="13.5" customHeight="1">
      <c r="A355" s="104"/>
      <c r="B355" s="110"/>
      <c r="C355" s="115" t="s">
        <v>1473</v>
      </c>
      <c r="D355" s="108">
        <v>0.0</v>
      </c>
      <c r="E355" s="113" t="s">
        <v>114</v>
      </c>
      <c r="F355" s="115"/>
      <c r="G355" s="400"/>
      <c r="H355" s="78"/>
      <c r="I355" s="78"/>
      <c r="J355" s="5"/>
      <c r="K355" s="6"/>
      <c r="L355" s="6"/>
      <c r="M355" s="6"/>
      <c r="N355" s="6"/>
      <c r="O355" s="6"/>
      <c r="P355" s="6"/>
      <c r="Q355" s="6"/>
      <c r="R355" s="6"/>
      <c r="S355" s="6"/>
      <c r="T355" s="6"/>
      <c r="U355" s="6"/>
      <c r="V355" s="6"/>
      <c r="W355" s="6"/>
      <c r="X355" s="6"/>
      <c r="Y355" s="6"/>
      <c r="Z355" s="6"/>
    </row>
    <row r="356" ht="39.75" customHeight="1">
      <c r="A356" s="152" t="s">
        <v>1474</v>
      </c>
      <c r="B356" s="137" t="s">
        <v>1475</v>
      </c>
      <c r="C356" s="3"/>
      <c r="D356" s="3"/>
      <c r="E356" s="3"/>
      <c r="F356" s="3"/>
      <c r="G356" s="4"/>
      <c r="H356" s="78">
        <f>SUM(D357:D366)</f>
        <v>11</v>
      </c>
      <c r="I356" s="78">
        <f>COUNT(D357:D366)*2</f>
        <v>20</v>
      </c>
      <c r="J356" s="5"/>
      <c r="K356" s="6"/>
      <c r="L356" s="6"/>
      <c r="M356" s="6"/>
      <c r="N356" s="6"/>
      <c r="O356" s="6"/>
      <c r="P356" s="6"/>
      <c r="Q356" s="6"/>
      <c r="R356" s="6"/>
      <c r="S356" s="6"/>
      <c r="T356" s="6"/>
      <c r="U356" s="6"/>
      <c r="V356" s="6"/>
      <c r="W356" s="6"/>
      <c r="X356" s="6"/>
      <c r="Y356" s="6"/>
      <c r="Z356" s="6"/>
    </row>
    <row r="357" ht="90.0" customHeight="1">
      <c r="A357" s="104" t="s">
        <v>1484</v>
      </c>
      <c r="B357" s="106" t="s">
        <v>1485</v>
      </c>
      <c r="C357" s="144" t="s">
        <v>1569</v>
      </c>
      <c r="D357" s="108">
        <v>0.0</v>
      </c>
      <c r="E357" s="350" t="s">
        <v>114</v>
      </c>
      <c r="F357" s="144" t="s">
        <v>4956</v>
      </c>
      <c r="G357" s="108"/>
      <c r="H357" s="78"/>
      <c r="I357" s="78"/>
      <c r="J357" s="5"/>
      <c r="K357" s="6"/>
      <c r="L357" s="6"/>
      <c r="M357" s="6"/>
      <c r="N357" s="6"/>
      <c r="O357" s="6"/>
      <c r="P357" s="6"/>
      <c r="Q357" s="6"/>
      <c r="R357" s="6"/>
      <c r="S357" s="6"/>
      <c r="T357" s="6"/>
      <c r="U357" s="6"/>
      <c r="V357" s="6"/>
      <c r="W357" s="6"/>
      <c r="X357" s="6"/>
      <c r="Y357" s="6"/>
      <c r="Z357" s="6"/>
    </row>
    <row r="358" ht="60.0" customHeight="1">
      <c r="A358" s="104"/>
      <c r="B358" s="106"/>
      <c r="C358" s="144" t="s">
        <v>1576</v>
      </c>
      <c r="D358" s="108">
        <v>0.0</v>
      </c>
      <c r="E358" s="350" t="s">
        <v>158</v>
      </c>
      <c r="F358" s="144" t="s">
        <v>1577</v>
      </c>
      <c r="G358" s="108"/>
      <c r="H358" s="78"/>
      <c r="I358" s="78"/>
      <c r="J358" s="5"/>
      <c r="K358" s="6"/>
      <c r="L358" s="6"/>
      <c r="M358" s="6"/>
      <c r="N358" s="6"/>
      <c r="O358" s="6"/>
      <c r="P358" s="6"/>
      <c r="Q358" s="6"/>
      <c r="R358" s="6"/>
      <c r="S358" s="6"/>
      <c r="T358" s="6"/>
      <c r="U358" s="6"/>
      <c r="V358" s="6"/>
      <c r="W358" s="6"/>
      <c r="X358" s="6"/>
      <c r="Y358" s="6"/>
      <c r="Z358" s="6"/>
    </row>
    <row r="359" ht="75.0" customHeight="1">
      <c r="A359" s="104"/>
      <c r="B359" s="106"/>
      <c r="C359" s="144" t="s">
        <v>1579</v>
      </c>
      <c r="D359" s="108">
        <v>2.0</v>
      </c>
      <c r="E359" s="350" t="s">
        <v>158</v>
      </c>
      <c r="F359" s="144" t="s">
        <v>4957</v>
      </c>
      <c r="G359" s="108"/>
      <c r="H359" s="78"/>
      <c r="I359" s="78"/>
      <c r="J359" s="5"/>
      <c r="K359" s="6"/>
      <c r="L359" s="6"/>
      <c r="M359" s="6"/>
      <c r="N359" s="6"/>
      <c r="O359" s="6"/>
      <c r="P359" s="6"/>
      <c r="Q359" s="6"/>
      <c r="R359" s="6"/>
      <c r="S359" s="6"/>
      <c r="T359" s="6"/>
      <c r="U359" s="6"/>
      <c r="V359" s="6"/>
      <c r="W359" s="6"/>
      <c r="X359" s="6"/>
      <c r="Y359" s="6"/>
      <c r="Z359" s="6"/>
    </row>
    <row r="360" ht="63.0" customHeight="1">
      <c r="A360" s="104" t="s">
        <v>1487</v>
      </c>
      <c r="B360" s="106" t="s">
        <v>1488</v>
      </c>
      <c r="C360" s="174" t="s">
        <v>1490</v>
      </c>
      <c r="D360" s="108">
        <v>1.0</v>
      </c>
      <c r="E360" s="350" t="s">
        <v>1053</v>
      </c>
      <c r="F360" s="112"/>
      <c r="G360" s="108" t="s">
        <v>1589</v>
      </c>
      <c r="H360" s="78"/>
      <c r="I360" s="78"/>
      <c r="J360" s="5"/>
      <c r="K360" s="6"/>
      <c r="L360" s="6"/>
      <c r="M360" s="6"/>
      <c r="N360" s="6"/>
      <c r="O360" s="6"/>
      <c r="P360" s="6"/>
      <c r="Q360" s="6"/>
      <c r="R360" s="6"/>
      <c r="S360" s="6"/>
      <c r="T360" s="6"/>
      <c r="U360" s="6"/>
      <c r="V360" s="6"/>
      <c r="W360" s="6"/>
      <c r="X360" s="6"/>
      <c r="Y360" s="6"/>
      <c r="Z360" s="6"/>
    </row>
    <row r="361" ht="45.0" customHeight="1">
      <c r="A361" s="104"/>
      <c r="B361" s="106"/>
      <c r="C361" s="144" t="s">
        <v>1492</v>
      </c>
      <c r="D361" s="108">
        <v>2.0</v>
      </c>
      <c r="E361" s="350" t="s">
        <v>1062</v>
      </c>
      <c r="F361" s="112"/>
      <c r="G361" s="108"/>
      <c r="H361" s="78"/>
      <c r="I361" s="78"/>
      <c r="J361" s="5"/>
      <c r="K361" s="6"/>
      <c r="L361" s="6"/>
      <c r="M361" s="6"/>
      <c r="N361" s="6"/>
      <c r="O361" s="6"/>
      <c r="P361" s="6"/>
      <c r="Q361" s="6"/>
      <c r="R361" s="6"/>
      <c r="S361" s="6"/>
      <c r="T361" s="6"/>
      <c r="U361" s="6"/>
      <c r="V361" s="6"/>
      <c r="W361" s="6"/>
      <c r="X361" s="6"/>
      <c r="Y361" s="6"/>
      <c r="Z361" s="6"/>
    </row>
    <row r="362" ht="63.0" customHeight="1">
      <c r="A362" s="104" t="s">
        <v>1493</v>
      </c>
      <c r="B362" s="106" t="s">
        <v>1494</v>
      </c>
      <c r="C362" s="457" t="s">
        <v>1495</v>
      </c>
      <c r="D362" s="108">
        <v>2.0</v>
      </c>
      <c r="E362" s="350" t="s">
        <v>386</v>
      </c>
      <c r="F362" s="144"/>
      <c r="G362" s="108"/>
      <c r="H362" s="78"/>
      <c r="I362" s="78"/>
      <c r="J362" s="5"/>
      <c r="K362" s="6"/>
      <c r="L362" s="6"/>
      <c r="M362" s="6"/>
      <c r="N362" s="6"/>
      <c r="O362" s="6"/>
      <c r="P362" s="6"/>
      <c r="Q362" s="6"/>
      <c r="R362" s="6"/>
      <c r="S362" s="6"/>
      <c r="T362" s="6"/>
      <c r="U362" s="6"/>
      <c r="V362" s="6"/>
      <c r="W362" s="6"/>
      <c r="X362" s="6"/>
      <c r="Y362" s="6"/>
      <c r="Z362" s="6"/>
    </row>
    <row r="363" ht="45.0" customHeight="1">
      <c r="A363" s="104"/>
      <c r="B363" s="106"/>
      <c r="C363" s="144" t="s">
        <v>1502</v>
      </c>
      <c r="D363" s="108">
        <v>2.0</v>
      </c>
      <c r="E363" s="350" t="s">
        <v>331</v>
      </c>
      <c r="F363" s="144" t="s">
        <v>1596</v>
      </c>
      <c r="G363" s="108"/>
      <c r="H363" s="78"/>
      <c r="I363" s="78"/>
      <c r="J363" s="5"/>
      <c r="K363" s="6"/>
      <c r="L363" s="6"/>
      <c r="M363" s="6"/>
      <c r="N363" s="6"/>
      <c r="O363" s="6"/>
      <c r="P363" s="6"/>
      <c r="Q363" s="6"/>
      <c r="R363" s="6"/>
      <c r="S363" s="6"/>
      <c r="T363" s="6"/>
      <c r="U363" s="6"/>
      <c r="V363" s="6"/>
      <c r="W363" s="6"/>
      <c r="X363" s="6"/>
      <c r="Y363" s="6"/>
      <c r="Z363" s="6"/>
    </row>
    <row r="364" ht="45.0" customHeight="1">
      <c r="A364" s="104"/>
      <c r="B364" s="106"/>
      <c r="C364" s="144" t="s">
        <v>1507</v>
      </c>
      <c r="D364" s="108">
        <v>0.0</v>
      </c>
      <c r="E364" s="350" t="s">
        <v>331</v>
      </c>
      <c r="F364" s="126" t="s">
        <v>1509</v>
      </c>
      <c r="G364" s="108"/>
      <c r="H364" s="78"/>
      <c r="I364" s="78"/>
      <c r="J364" s="5"/>
      <c r="K364" s="6"/>
      <c r="L364" s="6"/>
      <c r="M364" s="6"/>
      <c r="N364" s="6"/>
      <c r="O364" s="6"/>
      <c r="P364" s="6"/>
      <c r="Q364" s="6"/>
      <c r="R364" s="6"/>
      <c r="S364" s="6"/>
      <c r="T364" s="6"/>
      <c r="U364" s="6"/>
      <c r="V364" s="6"/>
      <c r="W364" s="6"/>
      <c r="X364" s="6"/>
      <c r="Y364" s="6"/>
      <c r="Z364" s="6"/>
    </row>
    <row r="365" ht="30.0" customHeight="1">
      <c r="A365" s="104"/>
      <c r="B365" s="106"/>
      <c r="C365" s="144" t="s">
        <v>1511</v>
      </c>
      <c r="D365" s="108">
        <v>0.0</v>
      </c>
      <c r="E365" s="350" t="s">
        <v>1062</v>
      </c>
      <c r="F365" s="144"/>
      <c r="G365" s="108"/>
      <c r="H365" s="78"/>
      <c r="I365" s="78"/>
      <c r="J365" s="5"/>
      <c r="K365" s="6"/>
      <c r="L365" s="6"/>
      <c r="M365" s="6"/>
      <c r="N365" s="6"/>
      <c r="O365" s="6"/>
      <c r="P365" s="6"/>
      <c r="Q365" s="6"/>
      <c r="R365" s="6"/>
      <c r="S365" s="6"/>
      <c r="T365" s="6"/>
      <c r="U365" s="6"/>
      <c r="V365" s="6"/>
      <c r="W365" s="6"/>
      <c r="X365" s="6"/>
      <c r="Y365" s="6"/>
      <c r="Z365" s="6"/>
    </row>
    <row r="366" ht="78.75" customHeight="1">
      <c r="A366" s="104" t="s">
        <v>1512</v>
      </c>
      <c r="B366" s="106" t="s">
        <v>1514</v>
      </c>
      <c r="C366" s="167" t="s">
        <v>1594</v>
      </c>
      <c r="D366" s="108">
        <v>2.0</v>
      </c>
      <c r="E366" s="18" t="s">
        <v>114</v>
      </c>
      <c r="F366" s="242"/>
      <c r="G366" s="108"/>
      <c r="H366" s="78"/>
      <c r="I366" s="78"/>
      <c r="J366" s="5"/>
      <c r="K366" s="6"/>
      <c r="L366" s="6"/>
      <c r="M366" s="6"/>
      <c r="N366" s="6"/>
      <c r="O366" s="6"/>
      <c r="P366" s="6"/>
      <c r="Q366" s="6"/>
      <c r="R366" s="6"/>
      <c r="S366" s="6"/>
      <c r="T366" s="6"/>
      <c r="U366" s="6"/>
      <c r="V366" s="6"/>
      <c r="W366" s="6"/>
      <c r="X366" s="6"/>
      <c r="Y366" s="6"/>
      <c r="Z366" s="6"/>
    </row>
    <row r="367" ht="31.5" hidden="1" customHeight="1">
      <c r="A367" s="120" t="s">
        <v>1516</v>
      </c>
      <c r="B367" s="106" t="s">
        <v>1517</v>
      </c>
      <c r="C367" s="108"/>
      <c r="D367" s="108"/>
      <c r="E367" s="113"/>
      <c r="F367" s="108"/>
      <c r="G367" s="108"/>
      <c r="H367" s="78"/>
      <c r="I367" s="78"/>
      <c r="J367" s="5"/>
      <c r="K367" s="6"/>
      <c r="L367" s="6"/>
      <c r="M367" s="6"/>
      <c r="N367" s="6"/>
      <c r="O367" s="6"/>
      <c r="P367" s="6"/>
      <c r="Q367" s="6"/>
      <c r="R367" s="6"/>
      <c r="S367" s="6"/>
      <c r="T367" s="6"/>
      <c r="U367" s="6"/>
      <c r="V367" s="6"/>
      <c r="W367" s="6"/>
      <c r="X367" s="6"/>
      <c r="Y367" s="6"/>
      <c r="Z367" s="6"/>
    </row>
    <row r="368" ht="39.75" customHeight="1">
      <c r="A368" s="152" t="s">
        <v>1521</v>
      </c>
      <c r="B368" s="128" t="s">
        <v>1522</v>
      </c>
      <c r="C368" s="3"/>
      <c r="D368" s="3"/>
      <c r="E368" s="3"/>
      <c r="F368" s="3"/>
      <c r="G368" s="4"/>
      <c r="H368" s="78">
        <f>SUM(D369:D376)</f>
        <v>9</v>
      </c>
      <c r="I368" s="78">
        <f>COUNT(D369:D376)*2</f>
        <v>16</v>
      </c>
      <c r="J368" s="5"/>
      <c r="K368" s="6"/>
      <c r="L368" s="6"/>
      <c r="M368" s="6"/>
      <c r="N368" s="6"/>
      <c r="O368" s="6"/>
      <c r="P368" s="6"/>
      <c r="Q368" s="6"/>
      <c r="R368" s="6"/>
      <c r="S368" s="6"/>
      <c r="T368" s="6"/>
      <c r="U368" s="6"/>
      <c r="V368" s="6"/>
      <c r="W368" s="6"/>
      <c r="X368" s="6"/>
      <c r="Y368" s="6"/>
      <c r="Z368" s="6"/>
    </row>
    <row r="369" ht="47.25" customHeight="1">
      <c r="A369" s="104" t="s">
        <v>1530</v>
      </c>
      <c r="B369" s="106" t="s">
        <v>1531</v>
      </c>
      <c r="C369" s="134" t="s">
        <v>3394</v>
      </c>
      <c r="D369" s="108">
        <v>2.0</v>
      </c>
      <c r="E369" s="113" t="s">
        <v>1053</v>
      </c>
      <c r="F369" s="108"/>
      <c r="G369" s="108"/>
      <c r="H369" s="78"/>
      <c r="I369" s="78"/>
      <c r="J369" s="5"/>
      <c r="K369" s="6"/>
      <c r="L369" s="6"/>
      <c r="M369" s="6"/>
      <c r="N369" s="6"/>
      <c r="O369" s="6"/>
      <c r="P369" s="6"/>
      <c r="Q369" s="6"/>
      <c r="R369" s="6"/>
      <c r="S369" s="6"/>
      <c r="T369" s="6"/>
      <c r="U369" s="6"/>
      <c r="V369" s="6"/>
      <c r="W369" s="6"/>
      <c r="X369" s="6"/>
      <c r="Y369" s="6"/>
      <c r="Z369" s="6"/>
    </row>
    <row r="370" ht="47.25" customHeight="1">
      <c r="A370" s="104" t="s">
        <v>1533</v>
      </c>
      <c r="B370" s="106" t="s">
        <v>1534</v>
      </c>
      <c r="C370" s="115" t="s">
        <v>1624</v>
      </c>
      <c r="D370" s="108">
        <v>2.0</v>
      </c>
      <c r="E370" s="113" t="s">
        <v>1053</v>
      </c>
      <c r="F370" s="115" t="s">
        <v>1618</v>
      </c>
      <c r="G370" s="108"/>
      <c r="H370" s="78"/>
      <c r="I370" s="78"/>
      <c r="J370" s="5"/>
      <c r="K370" s="6"/>
      <c r="L370" s="6"/>
      <c r="M370" s="6"/>
      <c r="N370" s="6"/>
      <c r="O370" s="6"/>
      <c r="P370" s="6"/>
      <c r="Q370" s="6"/>
      <c r="R370" s="6"/>
      <c r="S370" s="6"/>
      <c r="T370" s="6"/>
      <c r="U370" s="6"/>
      <c r="V370" s="6"/>
      <c r="W370" s="6"/>
      <c r="X370" s="6"/>
      <c r="Y370" s="6"/>
      <c r="Z370" s="6"/>
    </row>
    <row r="371" ht="31.5" customHeight="1">
      <c r="A371" s="104" t="s">
        <v>1536</v>
      </c>
      <c r="B371" s="106" t="s">
        <v>1538</v>
      </c>
      <c r="C371" s="115" t="s">
        <v>1629</v>
      </c>
      <c r="D371" s="108">
        <v>2.0</v>
      </c>
      <c r="E371" s="113" t="s">
        <v>1053</v>
      </c>
      <c r="F371" s="115" t="s">
        <v>4967</v>
      </c>
      <c r="G371" s="108"/>
      <c r="H371" s="78"/>
      <c r="I371" s="78"/>
      <c r="J371" s="5"/>
      <c r="K371" s="6"/>
      <c r="L371" s="6"/>
      <c r="M371" s="6"/>
      <c r="N371" s="6"/>
      <c r="O371" s="6"/>
      <c r="P371" s="6"/>
      <c r="Q371" s="6"/>
      <c r="R371" s="6"/>
      <c r="S371" s="6"/>
      <c r="T371" s="6"/>
      <c r="U371" s="6"/>
      <c r="V371" s="6"/>
      <c r="W371" s="6"/>
      <c r="X371" s="6"/>
      <c r="Y371" s="6"/>
      <c r="Z371" s="6"/>
    </row>
    <row r="372" ht="31.5" customHeight="1">
      <c r="A372" s="104" t="s">
        <v>1539</v>
      </c>
      <c r="B372" s="150" t="s">
        <v>1540</v>
      </c>
      <c r="C372" s="191" t="s">
        <v>3395</v>
      </c>
      <c r="D372" s="108">
        <v>0.0</v>
      </c>
      <c r="E372" s="113" t="s">
        <v>1053</v>
      </c>
      <c r="F372" s="134" t="s">
        <v>3396</v>
      </c>
      <c r="G372" s="108"/>
      <c r="H372" s="78"/>
      <c r="I372" s="78"/>
      <c r="J372" s="5"/>
      <c r="K372" s="6"/>
      <c r="L372" s="6"/>
      <c r="M372" s="6"/>
      <c r="N372" s="6"/>
      <c r="O372" s="6"/>
      <c r="P372" s="6"/>
      <c r="Q372" s="6"/>
      <c r="R372" s="6"/>
      <c r="S372" s="6"/>
      <c r="T372" s="6"/>
      <c r="U372" s="6"/>
      <c r="V372" s="6"/>
      <c r="W372" s="6"/>
      <c r="X372" s="6"/>
      <c r="Y372" s="6"/>
      <c r="Z372" s="6"/>
    </row>
    <row r="373" ht="31.5" customHeight="1">
      <c r="A373" s="104" t="s">
        <v>1542</v>
      </c>
      <c r="B373" s="106" t="s">
        <v>1543</v>
      </c>
      <c r="C373" s="134" t="s">
        <v>3397</v>
      </c>
      <c r="D373" s="108">
        <v>0.0</v>
      </c>
      <c r="E373" s="113" t="s">
        <v>366</v>
      </c>
      <c r="F373" s="134" t="s">
        <v>4972</v>
      </c>
      <c r="G373" s="108"/>
      <c r="H373" s="78"/>
      <c r="I373" s="78"/>
      <c r="J373" s="5"/>
      <c r="K373" s="6"/>
      <c r="L373" s="6"/>
      <c r="M373" s="6"/>
      <c r="N373" s="6"/>
      <c r="O373" s="6"/>
      <c r="P373" s="6"/>
      <c r="Q373" s="6"/>
      <c r="R373" s="6"/>
      <c r="S373" s="6"/>
      <c r="T373" s="6"/>
      <c r="U373" s="6"/>
      <c r="V373" s="6"/>
      <c r="W373" s="6"/>
      <c r="X373" s="6"/>
      <c r="Y373" s="6"/>
      <c r="Z373" s="6"/>
    </row>
    <row r="374" ht="135.0" customHeight="1">
      <c r="A374" s="104" t="s">
        <v>1546</v>
      </c>
      <c r="B374" s="106" t="s">
        <v>1547</v>
      </c>
      <c r="C374" s="134" t="s">
        <v>1655</v>
      </c>
      <c r="D374" s="108">
        <v>1.0</v>
      </c>
      <c r="E374" s="113" t="s">
        <v>1053</v>
      </c>
      <c r="F374" s="134" t="s">
        <v>3367</v>
      </c>
      <c r="G374" s="108" t="s">
        <v>4975</v>
      </c>
      <c r="H374" s="78"/>
      <c r="I374" s="78"/>
      <c r="J374" s="5"/>
      <c r="K374" s="6"/>
      <c r="L374" s="6"/>
      <c r="M374" s="6"/>
      <c r="N374" s="6"/>
      <c r="O374" s="6"/>
      <c r="P374" s="6"/>
      <c r="Q374" s="6"/>
      <c r="R374" s="6"/>
      <c r="S374" s="6"/>
      <c r="T374" s="6"/>
      <c r="U374" s="6"/>
      <c r="V374" s="6"/>
      <c r="W374" s="6"/>
      <c r="X374" s="6"/>
      <c r="Y374" s="6"/>
      <c r="Z374" s="6"/>
    </row>
    <row r="375" ht="30.0" customHeight="1">
      <c r="A375" s="104"/>
      <c r="B375" s="106"/>
      <c r="C375" s="110" t="s">
        <v>1552</v>
      </c>
      <c r="D375" s="108">
        <v>1.0</v>
      </c>
      <c r="E375" s="113" t="s">
        <v>1053</v>
      </c>
      <c r="F375" s="108"/>
      <c r="G375" s="108" t="s">
        <v>4977</v>
      </c>
      <c r="H375" s="78"/>
      <c r="I375" s="78"/>
      <c r="J375" s="5"/>
      <c r="K375" s="6"/>
      <c r="L375" s="6"/>
      <c r="M375" s="6"/>
      <c r="N375" s="6"/>
      <c r="O375" s="6"/>
      <c r="P375" s="6"/>
      <c r="Q375" s="6"/>
      <c r="R375" s="6"/>
      <c r="S375" s="6"/>
      <c r="T375" s="6"/>
      <c r="U375" s="6"/>
      <c r="V375" s="6"/>
      <c r="W375" s="6"/>
      <c r="X375" s="6"/>
      <c r="Y375" s="6"/>
      <c r="Z375" s="6"/>
    </row>
    <row r="376" ht="47.25" customHeight="1">
      <c r="A376" s="104" t="s">
        <v>1553</v>
      </c>
      <c r="B376" s="106" t="s">
        <v>1554</v>
      </c>
      <c r="C376" s="216" t="s">
        <v>3296</v>
      </c>
      <c r="D376" s="108">
        <v>1.0</v>
      </c>
      <c r="E376" s="113" t="s">
        <v>331</v>
      </c>
      <c r="F376" s="108"/>
      <c r="G376" s="108" t="s">
        <v>3921</v>
      </c>
      <c r="H376" s="78"/>
      <c r="I376" s="78"/>
      <c r="J376" s="5"/>
      <c r="K376" s="6"/>
      <c r="L376" s="6"/>
      <c r="M376" s="6"/>
      <c r="N376" s="6"/>
      <c r="O376" s="6"/>
      <c r="P376" s="6"/>
      <c r="Q376" s="6"/>
      <c r="R376" s="6"/>
      <c r="S376" s="6"/>
      <c r="T376" s="6"/>
      <c r="U376" s="6"/>
      <c r="V376" s="6"/>
      <c r="W376" s="6"/>
      <c r="X376" s="6"/>
      <c r="Y376" s="6"/>
      <c r="Z376" s="6"/>
    </row>
    <row r="377" ht="39.75" customHeight="1">
      <c r="A377" s="152" t="s">
        <v>1557</v>
      </c>
      <c r="B377" s="137" t="s">
        <v>1558</v>
      </c>
      <c r="C377" s="3"/>
      <c r="D377" s="3"/>
      <c r="E377" s="3"/>
      <c r="F377" s="3"/>
      <c r="G377" s="4"/>
      <c r="H377" s="78">
        <f>SUM(D378:D388)</f>
        <v>12</v>
      </c>
      <c r="I377" s="78">
        <f>COUNT(D378:D388)*2</f>
        <v>22</v>
      </c>
      <c r="J377" s="5"/>
      <c r="K377" s="6"/>
      <c r="L377" s="6"/>
      <c r="M377" s="6"/>
      <c r="N377" s="6"/>
      <c r="O377" s="6"/>
      <c r="P377" s="6"/>
      <c r="Q377" s="6"/>
      <c r="R377" s="6"/>
      <c r="S377" s="6"/>
      <c r="T377" s="6"/>
      <c r="U377" s="6"/>
      <c r="V377" s="6"/>
      <c r="W377" s="6"/>
      <c r="X377" s="6"/>
      <c r="Y377" s="6"/>
      <c r="Z377" s="6"/>
    </row>
    <row r="378" ht="31.5" customHeight="1">
      <c r="A378" s="104" t="s">
        <v>1561</v>
      </c>
      <c r="B378" s="106" t="s">
        <v>1562</v>
      </c>
      <c r="C378" s="155" t="s">
        <v>4993</v>
      </c>
      <c r="D378" s="108">
        <v>0.0</v>
      </c>
      <c r="E378" s="113" t="s">
        <v>158</v>
      </c>
      <c r="F378" s="155" t="s">
        <v>3404</v>
      </c>
      <c r="G378" s="108"/>
      <c r="H378" s="78"/>
      <c r="I378" s="78"/>
      <c r="J378" s="5"/>
      <c r="K378" s="6"/>
      <c r="L378" s="6"/>
      <c r="M378" s="6"/>
      <c r="N378" s="6"/>
      <c r="O378" s="6"/>
      <c r="P378" s="6"/>
      <c r="Q378" s="6"/>
      <c r="R378" s="6"/>
      <c r="S378" s="6"/>
      <c r="T378" s="6"/>
      <c r="U378" s="6"/>
      <c r="V378" s="6"/>
      <c r="W378" s="6"/>
      <c r="X378" s="6"/>
      <c r="Y378" s="6"/>
      <c r="Z378" s="6"/>
    </row>
    <row r="379" ht="30.0" customHeight="1">
      <c r="A379" s="104"/>
      <c r="B379" s="106"/>
      <c r="C379" s="115" t="s">
        <v>3298</v>
      </c>
      <c r="D379" s="108">
        <v>1.0</v>
      </c>
      <c r="E379" s="113" t="s">
        <v>158</v>
      </c>
      <c r="F379" s="108"/>
      <c r="G379" s="108" t="s">
        <v>1608</v>
      </c>
      <c r="H379" s="78"/>
      <c r="I379" s="78"/>
      <c r="J379" s="5"/>
      <c r="K379" s="6"/>
      <c r="L379" s="6"/>
      <c r="M379" s="6"/>
      <c r="N379" s="6"/>
      <c r="O379" s="6"/>
      <c r="P379" s="6"/>
      <c r="Q379" s="6"/>
      <c r="R379" s="6"/>
      <c r="S379" s="6"/>
      <c r="T379" s="6"/>
      <c r="U379" s="6"/>
      <c r="V379" s="6"/>
      <c r="W379" s="6"/>
      <c r="X379" s="6"/>
      <c r="Y379" s="6"/>
      <c r="Z379" s="6"/>
    </row>
    <row r="380" ht="30.0" customHeight="1">
      <c r="A380" s="104"/>
      <c r="B380" s="106"/>
      <c r="C380" s="155" t="s">
        <v>4998</v>
      </c>
      <c r="D380" s="108">
        <v>1.0</v>
      </c>
      <c r="E380" s="113" t="s">
        <v>158</v>
      </c>
      <c r="F380" s="108"/>
      <c r="G380" s="108" t="s">
        <v>1608</v>
      </c>
      <c r="H380" s="78"/>
      <c r="I380" s="78"/>
      <c r="J380" s="5"/>
      <c r="K380" s="6"/>
      <c r="L380" s="6"/>
      <c r="M380" s="6"/>
      <c r="N380" s="6"/>
      <c r="O380" s="6"/>
      <c r="P380" s="6"/>
      <c r="Q380" s="6"/>
      <c r="R380" s="6"/>
      <c r="S380" s="6"/>
      <c r="T380" s="6"/>
      <c r="U380" s="6"/>
      <c r="V380" s="6"/>
      <c r="W380" s="6"/>
      <c r="X380" s="6"/>
      <c r="Y380" s="6"/>
      <c r="Z380" s="6"/>
    </row>
    <row r="381" ht="30.0" customHeight="1">
      <c r="A381" s="104"/>
      <c r="B381" s="106"/>
      <c r="C381" s="155" t="s">
        <v>1686</v>
      </c>
      <c r="D381" s="108">
        <v>1.0</v>
      </c>
      <c r="E381" s="113" t="s">
        <v>495</v>
      </c>
      <c r="F381" s="108"/>
      <c r="G381" s="108" t="s">
        <v>1608</v>
      </c>
      <c r="H381" s="78"/>
      <c r="I381" s="78"/>
      <c r="J381" s="5"/>
      <c r="K381" s="6"/>
      <c r="L381" s="6"/>
      <c r="M381" s="6"/>
      <c r="N381" s="6"/>
      <c r="O381" s="6"/>
      <c r="P381" s="6"/>
      <c r="Q381" s="6"/>
      <c r="R381" s="6"/>
      <c r="S381" s="6"/>
      <c r="T381" s="6"/>
      <c r="U381" s="6"/>
      <c r="V381" s="6"/>
      <c r="W381" s="6"/>
      <c r="X381" s="6"/>
      <c r="Y381" s="6"/>
      <c r="Z381" s="6"/>
    </row>
    <row r="382" ht="45.0" customHeight="1">
      <c r="A382" s="104"/>
      <c r="B382" s="106"/>
      <c r="C382" s="178" t="s">
        <v>1689</v>
      </c>
      <c r="D382" s="108">
        <v>1.0</v>
      </c>
      <c r="E382" s="113" t="s">
        <v>158</v>
      </c>
      <c r="F382" s="108"/>
      <c r="G382" s="108" t="s">
        <v>1608</v>
      </c>
      <c r="H382" s="78"/>
      <c r="I382" s="78"/>
      <c r="J382" s="5"/>
      <c r="K382" s="6"/>
      <c r="L382" s="6"/>
      <c r="M382" s="6"/>
      <c r="N382" s="6"/>
      <c r="O382" s="6"/>
      <c r="P382" s="6"/>
      <c r="Q382" s="6"/>
      <c r="R382" s="6"/>
      <c r="S382" s="6"/>
      <c r="T382" s="6"/>
      <c r="U382" s="6"/>
      <c r="V382" s="6"/>
      <c r="W382" s="6"/>
      <c r="X382" s="6"/>
      <c r="Y382" s="6"/>
      <c r="Z382" s="6"/>
    </row>
    <row r="383" ht="47.25" customHeight="1">
      <c r="A383" s="104" t="s">
        <v>1563</v>
      </c>
      <c r="B383" s="106" t="s">
        <v>1564</v>
      </c>
      <c r="C383" s="115" t="s">
        <v>1695</v>
      </c>
      <c r="D383" s="108">
        <v>1.0</v>
      </c>
      <c r="E383" s="113" t="s">
        <v>1698</v>
      </c>
      <c r="F383" s="115" t="s">
        <v>1699</v>
      </c>
      <c r="G383" s="108" t="s">
        <v>1608</v>
      </c>
      <c r="H383" s="78"/>
      <c r="I383" s="78"/>
      <c r="J383" s="5"/>
      <c r="K383" s="6"/>
      <c r="L383" s="6"/>
      <c r="M383" s="6"/>
      <c r="N383" s="6"/>
      <c r="O383" s="6"/>
      <c r="P383" s="6"/>
      <c r="Q383" s="6"/>
      <c r="R383" s="6"/>
      <c r="S383" s="6"/>
      <c r="T383" s="6"/>
      <c r="U383" s="6"/>
      <c r="V383" s="6"/>
      <c r="W383" s="6"/>
      <c r="X383" s="6"/>
      <c r="Y383" s="6"/>
      <c r="Z383" s="6"/>
    </row>
    <row r="384" ht="75.0" customHeight="1">
      <c r="A384" s="104"/>
      <c r="B384" s="106"/>
      <c r="C384" s="134" t="s">
        <v>1702</v>
      </c>
      <c r="D384" s="108">
        <v>1.0</v>
      </c>
      <c r="E384" s="113" t="s">
        <v>1053</v>
      </c>
      <c r="F384" s="134"/>
      <c r="G384" s="108" t="s">
        <v>1640</v>
      </c>
      <c r="H384" s="78"/>
      <c r="I384" s="78"/>
      <c r="J384" s="5"/>
      <c r="K384" s="6"/>
      <c r="L384" s="6"/>
      <c r="M384" s="6"/>
      <c r="N384" s="6"/>
      <c r="O384" s="6"/>
      <c r="P384" s="6"/>
      <c r="Q384" s="6"/>
      <c r="R384" s="6"/>
      <c r="S384" s="6"/>
      <c r="T384" s="6"/>
      <c r="U384" s="6"/>
      <c r="V384" s="6"/>
      <c r="W384" s="6"/>
      <c r="X384" s="6"/>
      <c r="Y384" s="6"/>
      <c r="Z384" s="6"/>
    </row>
    <row r="385" ht="45.0" customHeight="1">
      <c r="A385" s="104"/>
      <c r="B385" s="106"/>
      <c r="C385" s="115" t="s">
        <v>5006</v>
      </c>
      <c r="D385" s="108">
        <v>2.0</v>
      </c>
      <c r="E385" s="113" t="s">
        <v>158</v>
      </c>
      <c r="F385" s="115"/>
      <c r="G385" s="108"/>
      <c r="H385" s="78"/>
      <c r="I385" s="78"/>
      <c r="J385" s="5"/>
      <c r="K385" s="6"/>
      <c r="L385" s="6"/>
      <c r="M385" s="6"/>
      <c r="N385" s="6"/>
      <c r="O385" s="6"/>
      <c r="P385" s="6"/>
      <c r="Q385" s="6"/>
      <c r="R385" s="6"/>
      <c r="S385" s="6"/>
      <c r="T385" s="6"/>
      <c r="U385" s="6"/>
      <c r="V385" s="6"/>
      <c r="W385" s="6"/>
      <c r="X385" s="6"/>
      <c r="Y385" s="6"/>
      <c r="Z385" s="6"/>
    </row>
    <row r="386" ht="47.25" customHeight="1">
      <c r="A386" s="104" t="s">
        <v>1565</v>
      </c>
      <c r="B386" s="106" t="s">
        <v>1566</v>
      </c>
      <c r="C386" s="134" t="s">
        <v>3302</v>
      </c>
      <c r="D386" s="108">
        <v>1.0</v>
      </c>
      <c r="E386" s="109" t="s">
        <v>495</v>
      </c>
      <c r="F386" s="108"/>
      <c r="G386" s="108" t="s">
        <v>1608</v>
      </c>
      <c r="H386" s="78"/>
      <c r="I386" s="78"/>
      <c r="J386" s="5"/>
      <c r="K386" s="6"/>
      <c r="L386" s="6"/>
      <c r="M386" s="6"/>
      <c r="N386" s="6"/>
      <c r="O386" s="6"/>
      <c r="P386" s="6"/>
      <c r="Q386" s="6"/>
      <c r="R386" s="6"/>
      <c r="S386" s="6"/>
      <c r="T386" s="6"/>
      <c r="U386" s="6"/>
      <c r="V386" s="6"/>
      <c r="W386" s="6"/>
      <c r="X386" s="6"/>
      <c r="Y386" s="6"/>
      <c r="Z386" s="6"/>
    </row>
    <row r="387" ht="45.0" customHeight="1">
      <c r="A387" s="104"/>
      <c r="B387" s="106"/>
      <c r="C387" s="134" t="s">
        <v>5009</v>
      </c>
      <c r="D387" s="108">
        <v>1.0</v>
      </c>
      <c r="E387" s="113" t="s">
        <v>495</v>
      </c>
      <c r="F387" s="108"/>
      <c r="G387" s="108" t="s">
        <v>1608</v>
      </c>
      <c r="H387" s="78"/>
      <c r="I387" s="78"/>
      <c r="J387" s="5"/>
      <c r="K387" s="6"/>
      <c r="L387" s="6"/>
      <c r="M387" s="6"/>
      <c r="N387" s="6"/>
      <c r="O387" s="6"/>
      <c r="P387" s="6"/>
      <c r="Q387" s="6"/>
      <c r="R387" s="6"/>
      <c r="S387" s="6"/>
      <c r="T387" s="6"/>
      <c r="U387" s="6"/>
      <c r="V387" s="6"/>
      <c r="W387" s="6"/>
      <c r="X387" s="6"/>
      <c r="Y387" s="6"/>
      <c r="Z387" s="6"/>
    </row>
    <row r="388" ht="63.0" customHeight="1">
      <c r="A388" s="104" t="s">
        <v>1568</v>
      </c>
      <c r="B388" s="106" t="s">
        <v>1570</v>
      </c>
      <c r="C388" s="134" t="s">
        <v>5010</v>
      </c>
      <c r="D388" s="108">
        <v>2.0</v>
      </c>
      <c r="E388" s="113" t="s">
        <v>1062</v>
      </c>
      <c r="F388" s="108"/>
      <c r="G388" s="108"/>
      <c r="H388" s="78"/>
      <c r="I388" s="78"/>
      <c r="J388" s="5"/>
      <c r="K388" s="6"/>
      <c r="L388" s="6"/>
      <c r="M388" s="6"/>
      <c r="N388" s="6"/>
      <c r="O388" s="6"/>
      <c r="P388" s="6"/>
      <c r="Q388" s="6"/>
      <c r="R388" s="6"/>
      <c r="S388" s="6"/>
      <c r="T388" s="6"/>
      <c r="U388" s="6"/>
      <c r="V388" s="6"/>
      <c r="W388" s="6"/>
      <c r="X388" s="6"/>
      <c r="Y388" s="6"/>
      <c r="Z388" s="6"/>
    </row>
    <row r="389" ht="39.75" customHeight="1">
      <c r="A389" s="152" t="s">
        <v>1572</v>
      </c>
      <c r="B389" s="128" t="s">
        <v>1574</v>
      </c>
      <c r="C389" s="3"/>
      <c r="D389" s="3"/>
      <c r="E389" s="3"/>
      <c r="F389" s="3"/>
      <c r="G389" s="4"/>
      <c r="H389" s="78">
        <f>SUM(D390:D401)</f>
        <v>0</v>
      </c>
      <c r="I389" s="78">
        <f>COUNT(D390:D401)*2</f>
        <v>24</v>
      </c>
      <c r="J389" s="5"/>
      <c r="K389" s="6"/>
      <c r="L389" s="6"/>
      <c r="M389" s="6"/>
      <c r="N389" s="6"/>
      <c r="O389" s="6"/>
      <c r="P389" s="6"/>
      <c r="Q389" s="6"/>
      <c r="R389" s="6"/>
      <c r="S389" s="6"/>
      <c r="T389" s="6"/>
      <c r="U389" s="6"/>
      <c r="V389" s="6"/>
      <c r="W389" s="6"/>
      <c r="X389" s="6"/>
      <c r="Y389" s="6"/>
      <c r="Z389" s="6"/>
    </row>
    <row r="390" ht="60.0" customHeight="1">
      <c r="A390" s="104" t="s">
        <v>1581</v>
      </c>
      <c r="B390" s="110" t="s">
        <v>1582</v>
      </c>
      <c r="C390" s="134" t="s">
        <v>5022</v>
      </c>
      <c r="D390" s="147">
        <v>0.0</v>
      </c>
      <c r="E390" s="109" t="s">
        <v>1062</v>
      </c>
      <c r="F390" s="134" t="s">
        <v>5025</v>
      </c>
      <c r="G390" s="108"/>
      <c r="H390" s="78"/>
      <c r="I390" s="78"/>
      <c r="J390" s="5"/>
      <c r="K390" s="6"/>
      <c r="L390" s="6"/>
      <c r="M390" s="6"/>
      <c r="N390" s="6"/>
      <c r="O390" s="6"/>
      <c r="P390" s="6"/>
      <c r="Q390" s="6"/>
      <c r="R390" s="6"/>
      <c r="S390" s="6"/>
      <c r="T390" s="6"/>
      <c r="U390" s="6"/>
      <c r="V390" s="6"/>
      <c r="W390" s="6"/>
      <c r="X390" s="6"/>
      <c r="Y390" s="6"/>
      <c r="Z390" s="6"/>
    </row>
    <row r="391" ht="45.0" customHeight="1">
      <c r="A391" s="104" t="s">
        <v>1583</v>
      </c>
      <c r="B391" s="110" t="s">
        <v>1584</v>
      </c>
      <c r="C391" s="134" t="s">
        <v>5028</v>
      </c>
      <c r="D391" s="147">
        <v>0.0</v>
      </c>
      <c r="E391" s="109" t="s">
        <v>1062</v>
      </c>
      <c r="F391" s="134"/>
      <c r="G391" s="108"/>
      <c r="H391" s="78"/>
      <c r="I391" s="78"/>
      <c r="J391" s="5"/>
      <c r="K391" s="6"/>
      <c r="L391" s="6"/>
      <c r="M391" s="6"/>
      <c r="N391" s="6"/>
      <c r="O391" s="6"/>
      <c r="P391" s="6"/>
      <c r="Q391" s="6"/>
      <c r="R391" s="6"/>
      <c r="S391" s="6"/>
      <c r="T391" s="6"/>
      <c r="U391" s="6"/>
      <c r="V391" s="6"/>
      <c r="W391" s="6"/>
      <c r="X391" s="6"/>
      <c r="Y391" s="6"/>
      <c r="Z391" s="6"/>
    </row>
    <row r="392" ht="13.5" customHeight="1">
      <c r="A392" s="104"/>
      <c r="B392" s="110"/>
      <c r="C392" s="134" t="s">
        <v>5030</v>
      </c>
      <c r="D392" s="147">
        <v>0.0</v>
      </c>
      <c r="E392" s="109" t="s">
        <v>1062</v>
      </c>
      <c r="F392" s="134"/>
      <c r="G392" s="108"/>
      <c r="H392" s="78"/>
      <c r="I392" s="78"/>
      <c r="J392" s="5"/>
      <c r="K392" s="6"/>
      <c r="L392" s="6"/>
      <c r="M392" s="6"/>
      <c r="N392" s="6"/>
      <c r="O392" s="6"/>
      <c r="P392" s="6"/>
      <c r="Q392" s="6"/>
      <c r="R392" s="6"/>
      <c r="S392" s="6"/>
      <c r="T392" s="6"/>
      <c r="U392" s="6"/>
      <c r="V392" s="6"/>
      <c r="W392" s="6"/>
      <c r="X392" s="6"/>
      <c r="Y392" s="6"/>
      <c r="Z392" s="6"/>
    </row>
    <row r="393" ht="30.0" customHeight="1">
      <c r="A393" s="104"/>
      <c r="B393" s="110"/>
      <c r="C393" s="134" t="s">
        <v>5033</v>
      </c>
      <c r="D393" s="147">
        <v>0.0</v>
      </c>
      <c r="E393" s="109" t="s">
        <v>1062</v>
      </c>
      <c r="F393" s="134"/>
      <c r="G393" s="108"/>
      <c r="H393" s="78"/>
      <c r="I393" s="78"/>
      <c r="J393" s="5"/>
      <c r="K393" s="6"/>
      <c r="L393" s="6"/>
      <c r="M393" s="6"/>
      <c r="N393" s="6"/>
      <c r="O393" s="6"/>
      <c r="P393" s="6"/>
      <c r="Q393" s="6"/>
      <c r="R393" s="6"/>
      <c r="S393" s="6"/>
      <c r="T393" s="6"/>
      <c r="U393" s="6"/>
      <c r="V393" s="6"/>
      <c r="W393" s="6"/>
      <c r="X393" s="6"/>
      <c r="Y393" s="6"/>
      <c r="Z393" s="6"/>
    </row>
    <row r="394" ht="30.0" customHeight="1">
      <c r="A394" s="104"/>
      <c r="B394" s="110"/>
      <c r="C394" s="134" t="s">
        <v>5034</v>
      </c>
      <c r="D394" s="147">
        <v>0.0</v>
      </c>
      <c r="E394" s="109" t="s">
        <v>1062</v>
      </c>
      <c r="F394" s="134"/>
      <c r="G394" s="108"/>
      <c r="H394" s="78"/>
      <c r="I394" s="78"/>
      <c r="J394" s="5"/>
      <c r="K394" s="6"/>
      <c r="L394" s="6"/>
      <c r="M394" s="6"/>
      <c r="N394" s="6"/>
      <c r="O394" s="6"/>
      <c r="P394" s="6"/>
      <c r="Q394" s="6"/>
      <c r="R394" s="6"/>
      <c r="S394" s="6"/>
      <c r="T394" s="6"/>
      <c r="U394" s="6"/>
      <c r="V394" s="6"/>
      <c r="W394" s="6"/>
      <c r="X394" s="6"/>
      <c r="Y394" s="6"/>
      <c r="Z394" s="6"/>
    </row>
    <row r="395" ht="45.0" customHeight="1">
      <c r="A395" s="104"/>
      <c r="B395" s="110"/>
      <c r="C395" s="134" t="s">
        <v>5035</v>
      </c>
      <c r="D395" s="147">
        <v>0.0</v>
      </c>
      <c r="E395" s="109" t="s">
        <v>1062</v>
      </c>
      <c r="F395" s="178" t="s">
        <v>5036</v>
      </c>
      <c r="G395" s="108"/>
      <c r="H395" s="78"/>
      <c r="I395" s="78"/>
      <c r="J395" s="5"/>
      <c r="K395" s="6"/>
      <c r="L395" s="6"/>
      <c r="M395" s="6"/>
      <c r="N395" s="6"/>
      <c r="O395" s="6"/>
      <c r="P395" s="6"/>
      <c r="Q395" s="6"/>
      <c r="R395" s="6"/>
      <c r="S395" s="6"/>
      <c r="T395" s="6"/>
      <c r="U395" s="6"/>
      <c r="V395" s="6"/>
      <c r="W395" s="6"/>
      <c r="X395" s="6"/>
      <c r="Y395" s="6"/>
      <c r="Z395" s="6"/>
    </row>
    <row r="396" ht="45.0" customHeight="1">
      <c r="A396" s="104"/>
      <c r="B396" s="110"/>
      <c r="C396" s="134" t="s">
        <v>5039</v>
      </c>
      <c r="D396" s="147">
        <v>0.0</v>
      </c>
      <c r="E396" s="109" t="s">
        <v>1062</v>
      </c>
      <c r="F396" s="134"/>
      <c r="G396" s="108"/>
      <c r="H396" s="78"/>
      <c r="I396" s="78"/>
      <c r="J396" s="5"/>
      <c r="K396" s="6"/>
      <c r="L396" s="6"/>
      <c r="M396" s="6"/>
      <c r="N396" s="6"/>
      <c r="O396" s="6"/>
      <c r="P396" s="6"/>
      <c r="Q396" s="6"/>
      <c r="R396" s="6"/>
      <c r="S396" s="6"/>
      <c r="T396" s="6"/>
      <c r="U396" s="6"/>
      <c r="V396" s="6"/>
      <c r="W396" s="6"/>
      <c r="X396" s="6"/>
      <c r="Y396" s="6"/>
      <c r="Z396" s="6"/>
    </row>
    <row r="397" ht="78.75" customHeight="1">
      <c r="A397" s="104" t="s">
        <v>1587</v>
      </c>
      <c r="B397" s="122" t="s">
        <v>1690</v>
      </c>
      <c r="C397" s="134" t="s">
        <v>5041</v>
      </c>
      <c r="D397" s="147">
        <v>0.0</v>
      </c>
      <c r="E397" s="109" t="s">
        <v>1062</v>
      </c>
      <c r="F397" s="134" t="s">
        <v>5042</v>
      </c>
      <c r="G397" s="108"/>
      <c r="H397" s="78"/>
      <c r="I397" s="78"/>
      <c r="J397" s="5"/>
      <c r="K397" s="6"/>
      <c r="L397" s="6"/>
      <c r="M397" s="6"/>
      <c r="N397" s="6"/>
      <c r="O397" s="6"/>
      <c r="P397" s="6"/>
      <c r="Q397" s="6"/>
      <c r="R397" s="6"/>
      <c r="S397" s="6"/>
      <c r="T397" s="6"/>
      <c r="U397" s="6"/>
      <c r="V397" s="6"/>
      <c r="W397" s="6"/>
      <c r="X397" s="6"/>
      <c r="Y397" s="6"/>
      <c r="Z397" s="6"/>
    </row>
    <row r="398" ht="15.75" customHeight="1">
      <c r="A398" s="104"/>
      <c r="B398" s="122"/>
      <c r="C398" s="134" t="s">
        <v>5044</v>
      </c>
      <c r="D398" s="147">
        <v>0.0</v>
      </c>
      <c r="E398" s="109" t="s">
        <v>1062</v>
      </c>
      <c r="F398" s="134"/>
      <c r="G398" s="108"/>
      <c r="H398" s="78"/>
      <c r="I398" s="78"/>
      <c r="J398" s="5"/>
      <c r="K398" s="6"/>
      <c r="L398" s="6"/>
      <c r="M398" s="6"/>
      <c r="N398" s="6"/>
      <c r="O398" s="6"/>
      <c r="P398" s="6"/>
      <c r="Q398" s="6"/>
      <c r="R398" s="6"/>
      <c r="S398" s="6"/>
      <c r="T398" s="6"/>
      <c r="U398" s="6"/>
      <c r="V398" s="6"/>
      <c r="W398" s="6"/>
      <c r="X398" s="6"/>
      <c r="Y398" s="6"/>
      <c r="Z398" s="6"/>
    </row>
    <row r="399" ht="15.75" customHeight="1">
      <c r="A399" s="104"/>
      <c r="B399" s="122"/>
      <c r="C399" s="134" t="s">
        <v>5046</v>
      </c>
      <c r="D399" s="147">
        <v>0.0</v>
      </c>
      <c r="E399" s="109" t="s">
        <v>1062</v>
      </c>
      <c r="F399" s="134"/>
      <c r="G399" s="108"/>
      <c r="H399" s="78"/>
      <c r="I399" s="78"/>
      <c r="J399" s="5"/>
      <c r="K399" s="6"/>
      <c r="L399" s="6"/>
      <c r="M399" s="6"/>
      <c r="N399" s="6"/>
      <c r="O399" s="6"/>
      <c r="P399" s="6"/>
      <c r="Q399" s="6"/>
      <c r="R399" s="6"/>
      <c r="S399" s="6"/>
      <c r="T399" s="6"/>
      <c r="U399" s="6"/>
      <c r="V399" s="6"/>
      <c r="W399" s="6"/>
      <c r="X399" s="6"/>
      <c r="Y399" s="6"/>
      <c r="Z399" s="6"/>
    </row>
    <row r="400" ht="15.75" customHeight="1">
      <c r="A400" s="104"/>
      <c r="B400" s="122"/>
      <c r="C400" s="134" t="s">
        <v>5048</v>
      </c>
      <c r="D400" s="147">
        <v>0.0</v>
      </c>
      <c r="E400" s="109" t="s">
        <v>1062</v>
      </c>
      <c r="F400" s="134"/>
      <c r="G400" s="108"/>
      <c r="H400" s="78"/>
      <c r="I400" s="78"/>
      <c r="J400" s="5"/>
      <c r="K400" s="6"/>
      <c r="L400" s="6"/>
      <c r="M400" s="6"/>
      <c r="N400" s="6"/>
      <c r="O400" s="6"/>
      <c r="P400" s="6"/>
      <c r="Q400" s="6"/>
      <c r="R400" s="6"/>
      <c r="S400" s="6"/>
      <c r="T400" s="6"/>
      <c r="U400" s="6"/>
      <c r="V400" s="6"/>
      <c r="W400" s="6"/>
      <c r="X400" s="6"/>
      <c r="Y400" s="6"/>
      <c r="Z400" s="6"/>
    </row>
    <row r="401" ht="60.0" customHeight="1">
      <c r="A401" s="104"/>
      <c r="B401" s="122"/>
      <c r="C401" s="221" t="s">
        <v>5050</v>
      </c>
      <c r="D401" s="147">
        <v>0.0</v>
      </c>
      <c r="E401" s="109" t="s">
        <v>1062</v>
      </c>
      <c r="F401" s="134" t="s">
        <v>5052</v>
      </c>
      <c r="G401" s="108"/>
      <c r="H401" s="78"/>
      <c r="I401" s="78"/>
      <c r="J401" s="5"/>
      <c r="K401" s="6"/>
      <c r="L401" s="6"/>
      <c r="M401" s="6"/>
      <c r="N401" s="6"/>
      <c r="O401" s="6"/>
      <c r="P401" s="6"/>
      <c r="Q401" s="6"/>
      <c r="R401" s="6"/>
      <c r="S401" s="6"/>
      <c r="T401" s="6"/>
      <c r="U401" s="6"/>
      <c r="V401" s="6"/>
      <c r="W401" s="6"/>
      <c r="X401" s="6"/>
      <c r="Y401" s="6"/>
      <c r="Z401" s="6"/>
    </row>
    <row r="402" ht="39.75" customHeight="1">
      <c r="A402" s="96" t="s">
        <v>1590</v>
      </c>
      <c r="B402" s="137" t="s">
        <v>1592</v>
      </c>
      <c r="C402" s="3"/>
      <c r="D402" s="3"/>
      <c r="E402" s="3"/>
      <c r="F402" s="3"/>
      <c r="G402" s="4"/>
      <c r="H402" s="78">
        <f>SUM(D405:D406)</f>
        <v>0</v>
      </c>
      <c r="I402" s="78">
        <f>COUNT(D405:D406)*2</f>
        <v>4</v>
      </c>
      <c r="J402" s="5"/>
      <c r="K402" s="6"/>
      <c r="L402" s="6"/>
      <c r="M402" s="6"/>
      <c r="N402" s="6"/>
      <c r="O402" s="6"/>
      <c r="P402" s="6"/>
      <c r="Q402" s="6"/>
      <c r="R402" s="6"/>
      <c r="S402" s="6"/>
      <c r="T402" s="6"/>
      <c r="U402" s="6"/>
      <c r="V402" s="6"/>
      <c r="W402" s="6"/>
      <c r="X402" s="6"/>
      <c r="Y402" s="6"/>
      <c r="Z402" s="6"/>
    </row>
    <row r="403" ht="31.5" hidden="1" customHeight="1">
      <c r="A403" s="120" t="s">
        <v>1597</v>
      </c>
      <c r="B403" s="106" t="s">
        <v>1598</v>
      </c>
      <c r="C403" s="108"/>
      <c r="D403" s="108"/>
      <c r="E403" s="113"/>
      <c r="F403" s="108"/>
      <c r="G403" s="108"/>
      <c r="H403" s="78"/>
      <c r="I403" s="78"/>
      <c r="J403" s="5"/>
      <c r="K403" s="6"/>
      <c r="L403" s="6"/>
      <c r="M403" s="6"/>
      <c r="N403" s="6"/>
      <c r="O403" s="6"/>
      <c r="P403" s="6"/>
      <c r="Q403" s="6"/>
      <c r="R403" s="6"/>
      <c r="S403" s="6"/>
      <c r="T403" s="6"/>
      <c r="U403" s="6"/>
      <c r="V403" s="6"/>
      <c r="W403" s="6"/>
      <c r="X403" s="6"/>
      <c r="Y403" s="6"/>
      <c r="Z403" s="6"/>
    </row>
    <row r="404" ht="31.5" hidden="1" customHeight="1">
      <c r="A404" s="120" t="s">
        <v>1600</v>
      </c>
      <c r="B404" s="106" t="s">
        <v>1601</v>
      </c>
      <c r="C404" s="108"/>
      <c r="D404" s="108"/>
      <c r="E404" s="113"/>
      <c r="F404" s="108"/>
      <c r="G404" s="108"/>
      <c r="H404" s="78"/>
      <c r="I404" s="78"/>
      <c r="J404" s="5"/>
      <c r="K404" s="6"/>
      <c r="L404" s="6"/>
      <c r="M404" s="6"/>
      <c r="N404" s="6"/>
      <c r="O404" s="6"/>
      <c r="P404" s="6"/>
      <c r="Q404" s="6"/>
      <c r="R404" s="6"/>
      <c r="S404" s="6"/>
      <c r="T404" s="6"/>
      <c r="U404" s="6"/>
      <c r="V404" s="6"/>
      <c r="W404" s="6"/>
      <c r="X404" s="6"/>
      <c r="Y404" s="6"/>
      <c r="Z404" s="6"/>
    </row>
    <row r="405" ht="31.5" customHeight="1">
      <c r="A405" s="104" t="s">
        <v>1603</v>
      </c>
      <c r="B405" s="106" t="s">
        <v>1604</v>
      </c>
      <c r="C405" s="115" t="s">
        <v>1605</v>
      </c>
      <c r="D405" s="108">
        <v>0.0</v>
      </c>
      <c r="E405" s="18" t="s">
        <v>158</v>
      </c>
      <c r="F405" s="108"/>
      <c r="G405" s="108"/>
      <c r="H405" s="78"/>
      <c r="I405" s="78"/>
      <c r="J405" s="5"/>
      <c r="K405" s="6"/>
      <c r="L405" s="6"/>
      <c r="M405" s="6"/>
      <c r="N405" s="6"/>
      <c r="O405" s="6"/>
      <c r="P405" s="6"/>
      <c r="Q405" s="6"/>
      <c r="R405" s="6"/>
      <c r="S405" s="6"/>
      <c r="T405" s="6"/>
      <c r="U405" s="6"/>
      <c r="V405" s="6"/>
      <c r="W405" s="6"/>
      <c r="X405" s="6"/>
      <c r="Y405" s="6"/>
      <c r="Z405" s="6"/>
    </row>
    <row r="406" ht="30.0" customHeight="1">
      <c r="A406" s="104"/>
      <c r="B406" s="106"/>
      <c r="C406" s="115" t="s">
        <v>1607</v>
      </c>
      <c r="D406" s="108">
        <v>0.0</v>
      </c>
      <c r="E406" s="113" t="s">
        <v>158</v>
      </c>
      <c r="F406" s="108"/>
      <c r="G406" s="108"/>
      <c r="H406" s="78"/>
      <c r="I406" s="78"/>
      <c r="J406" s="5"/>
      <c r="K406" s="6"/>
      <c r="L406" s="6"/>
      <c r="M406" s="6"/>
      <c r="N406" s="6"/>
      <c r="O406" s="6"/>
      <c r="P406" s="6"/>
      <c r="Q406" s="6"/>
      <c r="R406" s="6"/>
      <c r="S406" s="6"/>
      <c r="T406" s="6"/>
      <c r="U406" s="6"/>
      <c r="V406" s="6"/>
      <c r="W406" s="6"/>
      <c r="X406" s="6"/>
      <c r="Y406" s="6"/>
      <c r="Z406" s="6"/>
    </row>
    <row r="407" ht="63.0" hidden="1" customHeight="1">
      <c r="A407" s="120" t="s">
        <v>1609</v>
      </c>
      <c r="B407" s="150" t="s">
        <v>1611</v>
      </c>
      <c r="C407" s="108"/>
      <c r="D407" s="108"/>
      <c r="E407" s="113"/>
      <c r="F407" s="108"/>
      <c r="G407" s="108"/>
      <c r="H407" s="78"/>
      <c r="I407" s="78"/>
      <c r="J407" s="5"/>
      <c r="K407" s="6"/>
      <c r="L407" s="6"/>
      <c r="M407" s="6"/>
      <c r="N407" s="6"/>
      <c r="O407" s="6"/>
      <c r="P407" s="6"/>
      <c r="Q407" s="6"/>
      <c r="R407" s="6"/>
      <c r="S407" s="6"/>
      <c r="T407" s="6"/>
      <c r="U407" s="6"/>
      <c r="V407" s="6"/>
      <c r="W407" s="6"/>
      <c r="X407" s="6"/>
      <c r="Y407" s="6"/>
      <c r="Z407" s="6"/>
    </row>
    <row r="408" ht="31.5" hidden="1" customHeight="1">
      <c r="A408" s="120" t="s">
        <v>1612</v>
      </c>
      <c r="B408" s="106" t="s">
        <v>1613</v>
      </c>
      <c r="C408" s="108"/>
      <c r="D408" s="108"/>
      <c r="E408" s="113"/>
      <c r="F408" s="108"/>
      <c r="G408" s="108"/>
      <c r="H408" s="78"/>
      <c r="I408" s="78"/>
      <c r="J408" s="5"/>
      <c r="K408" s="6"/>
      <c r="L408" s="6"/>
      <c r="M408" s="6"/>
      <c r="N408" s="6"/>
      <c r="O408" s="6"/>
      <c r="P408" s="6"/>
      <c r="Q408" s="6"/>
      <c r="R408" s="6"/>
      <c r="S408" s="6"/>
      <c r="T408" s="6"/>
      <c r="U408" s="6"/>
      <c r="V408" s="6"/>
      <c r="W408" s="6"/>
      <c r="X408" s="6"/>
      <c r="Y408" s="6"/>
      <c r="Z408" s="6"/>
    </row>
    <row r="409" ht="39.75" customHeight="1">
      <c r="A409" s="152" t="s">
        <v>1614</v>
      </c>
      <c r="B409" s="128" t="s">
        <v>1615</v>
      </c>
      <c r="C409" s="3"/>
      <c r="D409" s="3"/>
      <c r="E409" s="3"/>
      <c r="F409" s="3"/>
      <c r="G409" s="4"/>
      <c r="H409" s="78">
        <f>SUM(D410:D412)</f>
        <v>1</v>
      </c>
      <c r="I409" s="78">
        <f>COUNT(D410:D412)*2</f>
        <v>4</v>
      </c>
      <c r="J409" s="5"/>
      <c r="K409" s="6"/>
      <c r="L409" s="6"/>
      <c r="M409" s="6"/>
      <c r="N409" s="6"/>
      <c r="O409" s="6"/>
      <c r="P409" s="6"/>
      <c r="Q409" s="6"/>
      <c r="R409" s="6"/>
      <c r="S409" s="6"/>
      <c r="T409" s="6"/>
      <c r="U409" s="6"/>
      <c r="V409" s="6"/>
      <c r="W409" s="6"/>
      <c r="X409" s="6"/>
      <c r="Y409" s="6"/>
      <c r="Z409" s="6"/>
    </row>
    <row r="410" ht="45.0" customHeight="1">
      <c r="A410" s="104" t="s">
        <v>1625</v>
      </c>
      <c r="B410" s="122" t="s">
        <v>1626</v>
      </c>
      <c r="C410" s="115" t="s">
        <v>1627</v>
      </c>
      <c r="D410" s="108">
        <v>1.0</v>
      </c>
      <c r="E410" s="113" t="s">
        <v>331</v>
      </c>
      <c r="F410" s="108"/>
      <c r="G410" s="108" t="s">
        <v>5058</v>
      </c>
      <c r="H410" s="78"/>
      <c r="I410" s="78"/>
      <c r="J410" s="5"/>
      <c r="K410" s="6"/>
      <c r="L410" s="6"/>
      <c r="M410" s="6"/>
      <c r="N410" s="6"/>
      <c r="O410" s="6"/>
      <c r="P410" s="6"/>
      <c r="Q410" s="6"/>
      <c r="R410" s="6"/>
      <c r="S410" s="6"/>
      <c r="T410" s="6"/>
      <c r="U410" s="6"/>
      <c r="V410" s="6"/>
      <c r="W410" s="6"/>
      <c r="X410" s="6"/>
      <c r="Y410" s="6"/>
      <c r="Z410" s="6"/>
    </row>
    <row r="411" ht="31.5" hidden="1" customHeight="1">
      <c r="A411" s="120" t="s">
        <v>1632</v>
      </c>
      <c r="B411" s="122" t="s">
        <v>1633</v>
      </c>
      <c r="C411" s="108"/>
      <c r="D411" s="108"/>
      <c r="E411" s="113"/>
      <c r="F411" s="108"/>
      <c r="G411" s="108"/>
      <c r="H411" s="78"/>
      <c r="I411" s="78"/>
      <c r="J411" s="5"/>
      <c r="K411" s="6"/>
      <c r="L411" s="6"/>
      <c r="M411" s="6"/>
      <c r="N411" s="6"/>
      <c r="O411" s="6"/>
      <c r="P411" s="6"/>
      <c r="Q411" s="6"/>
      <c r="R411" s="6"/>
      <c r="S411" s="6"/>
      <c r="T411" s="6"/>
      <c r="U411" s="6"/>
      <c r="V411" s="6"/>
      <c r="W411" s="6"/>
      <c r="X411" s="6"/>
      <c r="Y411" s="6"/>
      <c r="Z411" s="6"/>
    </row>
    <row r="412" ht="31.5" customHeight="1">
      <c r="A412" s="104" t="s">
        <v>1638</v>
      </c>
      <c r="B412" s="122" t="s">
        <v>1641</v>
      </c>
      <c r="C412" s="134" t="s">
        <v>5059</v>
      </c>
      <c r="D412" s="108">
        <v>0.0</v>
      </c>
      <c r="E412" s="113" t="s">
        <v>158</v>
      </c>
      <c r="F412" s="108"/>
      <c r="G412" s="108"/>
      <c r="H412" s="78"/>
      <c r="I412" s="78"/>
      <c r="J412" s="5"/>
      <c r="K412" s="6"/>
      <c r="L412" s="6"/>
      <c r="M412" s="6"/>
      <c r="N412" s="6"/>
      <c r="O412" s="6"/>
      <c r="P412" s="6"/>
      <c r="Q412" s="6"/>
      <c r="R412" s="6"/>
      <c r="S412" s="6"/>
      <c r="T412" s="6"/>
      <c r="U412" s="6"/>
      <c r="V412" s="6"/>
      <c r="W412" s="6"/>
      <c r="X412" s="6"/>
      <c r="Y412" s="6"/>
      <c r="Z412" s="6"/>
    </row>
    <row r="413" ht="39.75" customHeight="1">
      <c r="A413" s="152" t="s">
        <v>1646</v>
      </c>
      <c r="B413" s="128" t="s">
        <v>1649</v>
      </c>
      <c r="C413" s="3"/>
      <c r="D413" s="3"/>
      <c r="E413" s="3"/>
      <c r="F413" s="3"/>
      <c r="G413" s="4"/>
      <c r="H413" s="78">
        <f>SUM(D421:D427)</f>
        <v>12</v>
      </c>
      <c r="I413" s="78">
        <f>COUNT(D421:D427)*2</f>
        <v>14</v>
      </c>
      <c r="J413" s="5"/>
      <c r="K413" s="6"/>
      <c r="L413" s="6"/>
      <c r="M413" s="6"/>
      <c r="N413" s="6"/>
      <c r="O413" s="6"/>
      <c r="P413" s="6"/>
      <c r="Q413" s="6"/>
      <c r="R413" s="6"/>
      <c r="S413" s="6"/>
      <c r="T413" s="6"/>
      <c r="U413" s="6"/>
      <c r="V413" s="6"/>
      <c r="W413" s="6"/>
      <c r="X413" s="6"/>
      <c r="Y413" s="6"/>
      <c r="Z413" s="6"/>
    </row>
    <row r="414" ht="47.25" hidden="1" customHeight="1">
      <c r="A414" s="120" t="s">
        <v>1657</v>
      </c>
      <c r="B414" s="122" t="s">
        <v>1658</v>
      </c>
      <c r="C414" s="108"/>
      <c r="D414" s="108"/>
      <c r="E414" s="113"/>
      <c r="F414" s="108"/>
      <c r="G414" s="108"/>
      <c r="H414" s="78"/>
      <c r="I414" s="78"/>
      <c r="J414" s="5"/>
      <c r="K414" s="6"/>
      <c r="L414" s="6"/>
      <c r="M414" s="6"/>
      <c r="N414" s="6"/>
      <c r="O414" s="6"/>
      <c r="P414" s="6"/>
      <c r="Q414" s="6"/>
      <c r="R414" s="6"/>
      <c r="S414" s="6"/>
      <c r="T414" s="6"/>
      <c r="U414" s="6"/>
      <c r="V414" s="6"/>
      <c r="W414" s="6"/>
      <c r="X414" s="6"/>
      <c r="Y414" s="6"/>
      <c r="Z414" s="6"/>
    </row>
    <row r="415" ht="31.5" hidden="1" customHeight="1">
      <c r="A415" s="120" t="s">
        <v>1661</v>
      </c>
      <c r="B415" s="122" t="s">
        <v>1662</v>
      </c>
      <c r="C415" s="108"/>
      <c r="D415" s="108"/>
      <c r="E415" s="113"/>
      <c r="F415" s="108"/>
      <c r="G415" s="108"/>
      <c r="H415" s="78"/>
      <c r="I415" s="78"/>
      <c r="J415" s="5"/>
      <c r="K415" s="6"/>
      <c r="L415" s="6"/>
      <c r="M415" s="6"/>
      <c r="N415" s="6"/>
      <c r="O415" s="6"/>
      <c r="P415" s="6"/>
      <c r="Q415" s="6"/>
      <c r="R415" s="6"/>
      <c r="S415" s="6"/>
      <c r="T415" s="6"/>
      <c r="U415" s="6"/>
      <c r="V415" s="6"/>
      <c r="W415" s="6"/>
      <c r="X415" s="6"/>
      <c r="Y415" s="6"/>
      <c r="Z415" s="6"/>
    </row>
    <row r="416" ht="31.5" hidden="1" customHeight="1">
      <c r="A416" s="120" t="s">
        <v>1664</v>
      </c>
      <c r="B416" s="122" t="s">
        <v>1665</v>
      </c>
      <c r="C416" s="108"/>
      <c r="D416" s="108"/>
      <c r="E416" s="113"/>
      <c r="F416" s="108"/>
      <c r="G416" s="108"/>
      <c r="H416" s="78"/>
      <c r="I416" s="78"/>
      <c r="J416" s="5"/>
      <c r="K416" s="6"/>
      <c r="L416" s="6"/>
      <c r="M416" s="6"/>
      <c r="N416" s="6"/>
      <c r="O416" s="6"/>
      <c r="P416" s="6"/>
      <c r="Q416" s="6"/>
      <c r="R416" s="6"/>
      <c r="S416" s="6"/>
      <c r="T416" s="6"/>
      <c r="U416" s="6"/>
      <c r="V416" s="6"/>
      <c r="W416" s="6"/>
      <c r="X416" s="6"/>
      <c r="Y416" s="6"/>
      <c r="Z416" s="6"/>
    </row>
    <row r="417" ht="31.5" hidden="1" customHeight="1">
      <c r="A417" s="120" t="s">
        <v>1666</v>
      </c>
      <c r="B417" s="122" t="s">
        <v>1667</v>
      </c>
      <c r="C417" s="108"/>
      <c r="D417" s="108"/>
      <c r="E417" s="113"/>
      <c r="F417" s="108"/>
      <c r="G417" s="108"/>
      <c r="H417" s="78"/>
      <c r="I417" s="78"/>
      <c r="J417" s="5"/>
      <c r="K417" s="6"/>
      <c r="L417" s="6"/>
      <c r="M417" s="6"/>
      <c r="N417" s="6"/>
      <c r="O417" s="6"/>
      <c r="P417" s="6"/>
      <c r="Q417" s="6"/>
      <c r="R417" s="6"/>
      <c r="S417" s="6"/>
      <c r="T417" s="6"/>
      <c r="U417" s="6"/>
      <c r="V417" s="6"/>
      <c r="W417" s="6"/>
      <c r="X417" s="6"/>
      <c r="Y417" s="6"/>
      <c r="Z417" s="6"/>
    </row>
    <row r="418" ht="47.25" hidden="1" customHeight="1">
      <c r="A418" s="120" t="s">
        <v>1668</v>
      </c>
      <c r="B418" s="122" t="s">
        <v>1669</v>
      </c>
      <c r="C418" s="108"/>
      <c r="D418" s="108"/>
      <c r="E418" s="113"/>
      <c r="F418" s="108"/>
      <c r="G418" s="108"/>
      <c r="H418" s="78"/>
      <c r="I418" s="78"/>
      <c r="J418" s="5"/>
      <c r="K418" s="6"/>
      <c r="L418" s="6"/>
      <c r="M418" s="6"/>
      <c r="N418" s="6"/>
      <c r="O418" s="6"/>
      <c r="P418" s="6"/>
      <c r="Q418" s="6"/>
      <c r="R418" s="6"/>
      <c r="S418" s="6"/>
      <c r="T418" s="6"/>
      <c r="U418" s="6"/>
      <c r="V418" s="6"/>
      <c r="W418" s="6"/>
      <c r="X418" s="6"/>
      <c r="Y418" s="6"/>
      <c r="Z418" s="6"/>
    </row>
    <row r="419" ht="31.5" hidden="1" customHeight="1">
      <c r="A419" s="120" t="s">
        <v>1670</v>
      </c>
      <c r="B419" s="122" t="s">
        <v>1671</v>
      </c>
      <c r="C419" s="108"/>
      <c r="D419" s="108"/>
      <c r="E419" s="113"/>
      <c r="F419" s="108"/>
      <c r="G419" s="108"/>
      <c r="H419" s="78"/>
      <c r="I419" s="78"/>
      <c r="J419" s="5"/>
      <c r="K419" s="6"/>
      <c r="L419" s="6"/>
      <c r="M419" s="6"/>
      <c r="N419" s="6"/>
      <c r="O419" s="6"/>
      <c r="P419" s="6"/>
      <c r="Q419" s="6"/>
      <c r="R419" s="6"/>
      <c r="S419" s="6"/>
      <c r="T419" s="6"/>
      <c r="U419" s="6"/>
      <c r="V419" s="6"/>
      <c r="W419" s="6"/>
      <c r="X419" s="6"/>
      <c r="Y419" s="6"/>
      <c r="Z419" s="6"/>
    </row>
    <row r="420" ht="31.5" hidden="1" customHeight="1">
      <c r="A420" s="120" t="s">
        <v>1672</v>
      </c>
      <c r="B420" s="122" t="s">
        <v>1673</v>
      </c>
      <c r="C420" s="108"/>
      <c r="D420" s="108"/>
      <c r="E420" s="113"/>
      <c r="F420" s="108"/>
      <c r="G420" s="108"/>
      <c r="H420" s="78"/>
      <c r="I420" s="78"/>
      <c r="J420" s="5"/>
      <c r="K420" s="6"/>
      <c r="L420" s="6"/>
      <c r="M420" s="6"/>
      <c r="N420" s="6"/>
      <c r="O420" s="6"/>
      <c r="P420" s="6"/>
      <c r="Q420" s="6"/>
      <c r="R420" s="6"/>
      <c r="S420" s="6"/>
      <c r="T420" s="6"/>
      <c r="U420" s="6"/>
      <c r="V420" s="6"/>
      <c r="W420" s="6"/>
      <c r="X420" s="6"/>
      <c r="Y420" s="6"/>
      <c r="Z420" s="6"/>
    </row>
    <row r="421" ht="45.0" customHeight="1">
      <c r="A421" s="104" t="s">
        <v>1674</v>
      </c>
      <c r="B421" s="106" t="s">
        <v>1675</v>
      </c>
      <c r="C421" s="134" t="s">
        <v>1871</v>
      </c>
      <c r="D421" s="108">
        <v>2.0</v>
      </c>
      <c r="E421" s="113" t="s">
        <v>1062</v>
      </c>
      <c r="F421" s="108"/>
      <c r="G421" s="108"/>
      <c r="H421" s="78"/>
      <c r="I421" s="78"/>
      <c r="J421" s="5"/>
      <c r="K421" s="6"/>
      <c r="L421" s="6"/>
      <c r="M421" s="6"/>
      <c r="N421" s="6"/>
      <c r="O421" s="6"/>
      <c r="P421" s="6"/>
      <c r="Q421" s="6"/>
      <c r="R421" s="6"/>
      <c r="S421" s="6"/>
      <c r="T421" s="6"/>
      <c r="U421" s="6"/>
      <c r="V421" s="6"/>
      <c r="W421" s="6"/>
      <c r="X421" s="6"/>
      <c r="Y421" s="6"/>
      <c r="Z421" s="6"/>
    </row>
    <row r="422" ht="31.5" customHeight="1">
      <c r="A422" s="104" t="s">
        <v>1676</v>
      </c>
      <c r="B422" s="106" t="s">
        <v>1677</v>
      </c>
      <c r="C422" s="134" t="s">
        <v>1781</v>
      </c>
      <c r="D422" s="108">
        <v>2.0</v>
      </c>
      <c r="E422" s="113" t="s">
        <v>1053</v>
      </c>
      <c r="F422" s="108"/>
      <c r="G422" s="108"/>
      <c r="H422" s="78"/>
      <c r="I422" s="78"/>
      <c r="J422" s="5"/>
      <c r="K422" s="6"/>
      <c r="L422" s="6"/>
      <c r="M422" s="6"/>
      <c r="N422" s="6"/>
      <c r="O422" s="6"/>
      <c r="P422" s="6"/>
      <c r="Q422" s="6"/>
      <c r="R422" s="6"/>
      <c r="S422" s="6"/>
      <c r="T422" s="6"/>
      <c r="U422" s="6"/>
      <c r="V422" s="6"/>
      <c r="W422" s="6"/>
      <c r="X422" s="6"/>
      <c r="Y422" s="6"/>
      <c r="Z422" s="6"/>
    </row>
    <row r="423" ht="30.0" customHeight="1">
      <c r="A423" s="104"/>
      <c r="B423" s="106"/>
      <c r="C423" s="134" t="s">
        <v>1790</v>
      </c>
      <c r="D423" s="108">
        <v>2.0</v>
      </c>
      <c r="E423" s="113" t="s">
        <v>114</v>
      </c>
      <c r="F423" s="108"/>
      <c r="G423" s="108"/>
      <c r="H423" s="78"/>
      <c r="I423" s="78"/>
      <c r="J423" s="5"/>
      <c r="K423" s="6"/>
      <c r="L423" s="6"/>
      <c r="M423" s="6"/>
      <c r="N423" s="6"/>
      <c r="O423" s="6"/>
      <c r="P423" s="6"/>
      <c r="Q423" s="6"/>
      <c r="R423" s="6"/>
      <c r="S423" s="6"/>
      <c r="T423" s="6"/>
      <c r="U423" s="6"/>
      <c r="V423" s="6"/>
      <c r="W423" s="6"/>
      <c r="X423" s="6"/>
      <c r="Y423" s="6"/>
      <c r="Z423" s="6"/>
    </row>
    <row r="424" ht="45.0" customHeight="1">
      <c r="A424" s="104"/>
      <c r="B424" s="106"/>
      <c r="C424" s="134" t="s">
        <v>1882</v>
      </c>
      <c r="D424" s="108">
        <v>2.0</v>
      </c>
      <c r="E424" s="113" t="s">
        <v>1053</v>
      </c>
      <c r="F424" s="108"/>
      <c r="G424" s="108"/>
      <c r="H424" s="78"/>
      <c r="I424" s="78"/>
      <c r="J424" s="5"/>
      <c r="K424" s="6"/>
      <c r="L424" s="6"/>
      <c r="M424" s="6"/>
      <c r="N424" s="6"/>
      <c r="O424" s="6"/>
      <c r="P424" s="6"/>
      <c r="Q424" s="6"/>
      <c r="R424" s="6"/>
      <c r="S424" s="6"/>
      <c r="T424" s="6"/>
      <c r="U424" s="6"/>
      <c r="V424" s="6"/>
      <c r="W424" s="6"/>
      <c r="X424" s="6"/>
      <c r="Y424" s="6"/>
      <c r="Z424" s="6"/>
    </row>
    <row r="425" ht="45.0" customHeight="1">
      <c r="A425" s="104"/>
      <c r="B425" s="106"/>
      <c r="C425" s="134" t="s">
        <v>1807</v>
      </c>
      <c r="D425" s="108">
        <v>1.0</v>
      </c>
      <c r="E425" s="113" t="s">
        <v>158</v>
      </c>
      <c r="F425" s="108"/>
      <c r="G425" s="108" t="s">
        <v>5062</v>
      </c>
      <c r="H425" s="78"/>
      <c r="I425" s="78"/>
      <c r="J425" s="5"/>
      <c r="K425" s="6"/>
      <c r="L425" s="6"/>
      <c r="M425" s="6"/>
      <c r="N425" s="6"/>
      <c r="O425" s="6"/>
      <c r="P425" s="6"/>
      <c r="Q425" s="6"/>
      <c r="R425" s="6"/>
      <c r="S425" s="6"/>
      <c r="T425" s="6"/>
      <c r="U425" s="6"/>
      <c r="V425" s="6"/>
      <c r="W425" s="6"/>
      <c r="X425" s="6"/>
      <c r="Y425" s="6"/>
      <c r="Z425" s="6"/>
    </row>
    <row r="426" ht="30.0" customHeight="1">
      <c r="A426" s="104"/>
      <c r="B426" s="106"/>
      <c r="C426" s="178" t="s">
        <v>3324</v>
      </c>
      <c r="D426" s="108">
        <v>2.0</v>
      </c>
      <c r="E426" s="113" t="s">
        <v>1053</v>
      </c>
      <c r="F426" s="108"/>
      <c r="G426" s="108"/>
      <c r="H426" s="78"/>
      <c r="I426" s="78"/>
      <c r="J426" s="5"/>
      <c r="K426" s="6"/>
      <c r="L426" s="6"/>
      <c r="M426" s="6"/>
      <c r="N426" s="6"/>
      <c r="O426" s="6"/>
      <c r="P426" s="6"/>
      <c r="Q426" s="6"/>
      <c r="R426" s="6"/>
      <c r="S426" s="6"/>
      <c r="T426" s="6"/>
      <c r="U426" s="6"/>
      <c r="V426" s="6"/>
      <c r="W426" s="6"/>
      <c r="X426" s="6"/>
      <c r="Y426" s="6"/>
      <c r="Z426" s="6"/>
    </row>
    <row r="427" ht="60.0" customHeight="1">
      <c r="A427" s="104" t="s">
        <v>1680</v>
      </c>
      <c r="B427" s="106" t="s">
        <v>1681</v>
      </c>
      <c r="C427" s="134" t="s">
        <v>1814</v>
      </c>
      <c r="D427" s="108">
        <v>1.0</v>
      </c>
      <c r="E427" s="113" t="s">
        <v>1053</v>
      </c>
      <c r="F427" s="108"/>
      <c r="G427" s="108" t="s">
        <v>5063</v>
      </c>
      <c r="H427" s="78"/>
      <c r="I427" s="78"/>
      <c r="J427" s="5"/>
      <c r="K427" s="6"/>
      <c r="L427" s="6"/>
      <c r="M427" s="6"/>
      <c r="N427" s="6"/>
      <c r="O427" s="6"/>
      <c r="P427" s="6"/>
      <c r="Q427" s="6"/>
      <c r="R427" s="6"/>
      <c r="S427" s="6"/>
      <c r="T427" s="6"/>
      <c r="U427" s="6"/>
      <c r="V427" s="6"/>
      <c r="W427" s="6"/>
      <c r="X427" s="6"/>
      <c r="Y427" s="6"/>
      <c r="Z427" s="6"/>
    </row>
    <row r="428" ht="39.75" customHeight="1">
      <c r="A428" s="96" t="s">
        <v>1683</v>
      </c>
      <c r="B428" s="128" t="s">
        <v>1684</v>
      </c>
      <c r="C428" s="3"/>
      <c r="D428" s="3"/>
      <c r="E428" s="3"/>
      <c r="F428" s="3"/>
      <c r="G428" s="4"/>
      <c r="H428" s="78">
        <f>SUM(D429)</f>
        <v>0</v>
      </c>
      <c r="I428" s="78">
        <f>COUNT(D429)*2</f>
        <v>2</v>
      </c>
      <c r="J428" s="5"/>
      <c r="K428" s="6"/>
      <c r="L428" s="6"/>
      <c r="M428" s="6"/>
      <c r="N428" s="6"/>
      <c r="O428" s="6"/>
      <c r="P428" s="6"/>
      <c r="Q428" s="6"/>
      <c r="R428" s="6"/>
      <c r="S428" s="6"/>
      <c r="T428" s="6"/>
      <c r="U428" s="6"/>
      <c r="V428" s="6"/>
      <c r="W428" s="6"/>
      <c r="X428" s="6"/>
      <c r="Y428" s="6"/>
      <c r="Z428" s="6"/>
    </row>
    <row r="429" ht="47.25" customHeight="1">
      <c r="A429" s="104" t="s">
        <v>1687</v>
      </c>
      <c r="B429" s="122" t="s">
        <v>1688</v>
      </c>
      <c r="C429" s="134" t="s">
        <v>3326</v>
      </c>
      <c r="D429" s="108">
        <v>0.0</v>
      </c>
      <c r="E429" s="113" t="s">
        <v>158</v>
      </c>
      <c r="F429" s="108"/>
      <c r="G429" s="108"/>
      <c r="H429" s="78"/>
      <c r="I429" s="78"/>
      <c r="J429" s="5"/>
      <c r="K429" s="6"/>
      <c r="L429" s="6"/>
      <c r="M429" s="6"/>
      <c r="N429" s="6"/>
      <c r="O429" s="6"/>
      <c r="P429" s="6"/>
      <c r="Q429" s="6"/>
      <c r="R429" s="6"/>
      <c r="S429" s="6"/>
      <c r="T429" s="6"/>
      <c r="U429" s="6"/>
      <c r="V429" s="6"/>
      <c r="W429" s="6"/>
      <c r="X429" s="6"/>
      <c r="Y429" s="6"/>
      <c r="Z429" s="6"/>
    </row>
    <row r="430" ht="47.25" hidden="1" customHeight="1">
      <c r="A430" s="120" t="s">
        <v>1691</v>
      </c>
      <c r="B430" s="122" t="s">
        <v>1693</v>
      </c>
      <c r="C430" s="108"/>
      <c r="D430" s="108"/>
      <c r="E430" s="113"/>
      <c r="F430" s="108"/>
      <c r="G430" s="108"/>
      <c r="H430" s="78"/>
      <c r="I430" s="78"/>
      <c r="J430" s="5"/>
      <c r="K430" s="6"/>
      <c r="L430" s="6"/>
      <c r="M430" s="6"/>
      <c r="N430" s="6"/>
      <c r="O430" s="6"/>
      <c r="P430" s="6"/>
      <c r="Q430" s="6"/>
      <c r="R430" s="6"/>
      <c r="S430" s="6"/>
      <c r="T430" s="6"/>
      <c r="U430" s="6"/>
      <c r="V430" s="6"/>
      <c r="W430" s="6"/>
      <c r="X430" s="6"/>
      <c r="Y430" s="6"/>
      <c r="Z430" s="6"/>
    </row>
    <row r="431" ht="47.25" hidden="1" customHeight="1">
      <c r="A431" s="120" t="s">
        <v>1696</v>
      </c>
      <c r="B431" s="122" t="s">
        <v>1697</v>
      </c>
      <c r="C431" s="108"/>
      <c r="D431" s="108"/>
      <c r="E431" s="113"/>
      <c r="F431" s="108"/>
      <c r="G431" s="108"/>
      <c r="H431" s="78"/>
      <c r="I431" s="78"/>
      <c r="J431" s="5"/>
      <c r="K431" s="6"/>
      <c r="L431" s="6"/>
      <c r="M431" s="6"/>
      <c r="N431" s="6"/>
      <c r="O431" s="6"/>
      <c r="P431" s="6"/>
      <c r="Q431" s="6"/>
      <c r="R431" s="6"/>
      <c r="S431" s="6"/>
      <c r="T431" s="6"/>
      <c r="U431" s="6"/>
      <c r="V431" s="6"/>
      <c r="W431" s="6"/>
      <c r="X431" s="6"/>
      <c r="Y431" s="6"/>
      <c r="Z431" s="6"/>
    </row>
    <row r="432" ht="39.75" hidden="1" customHeight="1">
      <c r="A432" s="217" t="s">
        <v>1700</v>
      </c>
      <c r="B432" s="128" t="s">
        <v>1701</v>
      </c>
      <c r="C432" s="3"/>
      <c r="D432" s="3"/>
      <c r="E432" s="3"/>
      <c r="F432" s="3"/>
      <c r="G432" s="4"/>
      <c r="H432" s="78"/>
      <c r="I432" s="78"/>
      <c r="J432" s="5"/>
      <c r="K432" s="6"/>
      <c r="L432" s="6"/>
      <c r="M432" s="6"/>
      <c r="N432" s="6"/>
      <c r="O432" s="6"/>
      <c r="P432" s="6"/>
      <c r="Q432" s="6"/>
      <c r="R432" s="6"/>
      <c r="S432" s="6"/>
      <c r="T432" s="6"/>
      <c r="U432" s="6"/>
      <c r="V432" s="6"/>
      <c r="W432" s="6"/>
      <c r="X432" s="6"/>
      <c r="Y432" s="6"/>
      <c r="Z432" s="6"/>
    </row>
    <row r="433" ht="31.5" hidden="1" customHeight="1">
      <c r="A433" s="120" t="s">
        <v>1705</v>
      </c>
      <c r="B433" s="122" t="s">
        <v>1707</v>
      </c>
      <c r="C433" s="108"/>
      <c r="D433" s="108"/>
      <c r="E433" s="113"/>
      <c r="F433" s="108"/>
      <c r="G433" s="108"/>
      <c r="H433" s="78"/>
      <c r="I433" s="78"/>
      <c r="J433" s="5"/>
      <c r="K433" s="6"/>
      <c r="L433" s="6"/>
      <c r="M433" s="6"/>
      <c r="N433" s="6"/>
      <c r="O433" s="6"/>
      <c r="P433" s="6"/>
      <c r="Q433" s="6"/>
      <c r="R433" s="6"/>
      <c r="S433" s="6"/>
      <c r="T433" s="6"/>
      <c r="U433" s="6"/>
      <c r="V433" s="6"/>
      <c r="W433" s="6"/>
      <c r="X433" s="6"/>
      <c r="Y433" s="6"/>
      <c r="Z433" s="6"/>
    </row>
    <row r="434" ht="31.5" hidden="1" customHeight="1">
      <c r="A434" s="120" t="s">
        <v>1709</v>
      </c>
      <c r="B434" s="122" t="s">
        <v>1711</v>
      </c>
      <c r="C434" s="108"/>
      <c r="D434" s="108"/>
      <c r="E434" s="113"/>
      <c r="F434" s="108"/>
      <c r="G434" s="108"/>
      <c r="H434" s="78"/>
      <c r="I434" s="78"/>
      <c r="J434" s="5"/>
      <c r="K434" s="6"/>
      <c r="L434" s="6"/>
      <c r="M434" s="6"/>
      <c r="N434" s="6"/>
      <c r="O434" s="6"/>
      <c r="P434" s="6"/>
      <c r="Q434" s="6"/>
      <c r="R434" s="6"/>
      <c r="S434" s="6"/>
      <c r="T434" s="6"/>
      <c r="U434" s="6"/>
      <c r="V434" s="6"/>
      <c r="W434" s="6"/>
      <c r="X434" s="6"/>
      <c r="Y434" s="6"/>
      <c r="Z434" s="6"/>
    </row>
    <row r="435" ht="31.5" hidden="1" customHeight="1">
      <c r="A435" s="120" t="s">
        <v>1713</v>
      </c>
      <c r="B435" s="122" t="s">
        <v>1714</v>
      </c>
      <c r="C435" s="108"/>
      <c r="D435" s="108"/>
      <c r="E435" s="113"/>
      <c r="F435" s="108"/>
      <c r="G435" s="108"/>
      <c r="H435" s="78"/>
      <c r="I435" s="78"/>
      <c r="J435" s="5"/>
      <c r="K435" s="6"/>
      <c r="L435" s="6"/>
      <c r="M435" s="6"/>
      <c r="N435" s="6"/>
      <c r="O435" s="6"/>
      <c r="P435" s="6"/>
      <c r="Q435" s="6"/>
      <c r="R435" s="6"/>
      <c r="S435" s="6"/>
      <c r="T435" s="6"/>
      <c r="U435" s="6"/>
      <c r="V435" s="6"/>
      <c r="W435" s="6"/>
      <c r="X435" s="6"/>
      <c r="Y435" s="6"/>
      <c r="Z435" s="6"/>
    </row>
    <row r="436" ht="47.25" hidden="1" customHeight="1">
      <c r="A436" s="120" t="s">
        <v>1715</v>
      </c>
      <c r="B436" s="122" t="s">
        <v>1716</v>
      </c>
      <c r="C436" s="108"/>
      <c r="D436" s="108"/>
      <c r="E436" s="113"/>
      <c r="F436" s="108"/>
      <c r="G436" s="108"/>
      <c r="H436" s="78"/>
      <c r="I436" s="78"/>
      <c r="J436" s="5"/>
      <c r="K436" s="6"/>
      <c r="L436" s="6"/>
      <c r="M436" s="6"/>
      <c r="N436" s="6"/>
      <c r="O436" s="6"/>
      <c r="P436" s="6"/>
      <c r="Q436" s="6"/>
      <c r="R436" s="6"/>
      <c r="S436" s="6"/>
      <c r="T436" s="6"/>
      <c r="U436" s="6"/>
      <c r="V436" s="6"/>
      <c r="W436" s="6"/>
      <c r="X436" s="6"/>
      <c r="Y436" s="6"/>
      <c r="Z436" s="6"/>
    </row>
    <row r="437" ht="39.75" customHeight="1">
      <c r="A437" s="152" t="s">
        <v>1717</v>
      </c>
      <c r="B437" s="137" t="s">
        <v>1719</v>
      </c>
      <c r="C437" s="3"/>
      <c r="D437" s="3"/>
      <c r="E437" s="3"/>
      <c r="F437" s="3"/>
      <c r="G437" s="4"/>
      <c r="H437" s="78">
        <f>SUM(D438:D445)</f>
        <v>11</v>
      </c>
      <c r="I437" s="78">
        <f>COUNT(D438:D445)*2</f>
        <v>16</v>
      </c>
      <c r="J437" s="5"/>
      <c r="K437" s="6"/>
      <c r="L437" s="6"/>
      <c r="M437" s="6"/>
      <c r="N437" s="6"/>
      <c r="O437" s="6"/>
      <c r="P437" s="6"/>
      <c r="Q437" s="6"/>
      <c r="R437" s="6"/>
      <c r="S437" s="6"/>
      <c r="T437" s="6"/>
      <c r="U437" s="6"/>
      <c r="V437" s="6"/>
      <c r="W437" s="6"/>
      <c r="X437" s="6"/>
      <c r="Y437" s="6"/>
      <c r="Z437" s="6"/>
    </row>
    <row r="438" ht="47.25" customHeight="1">
      <c r="A438" s="104" t="s">
        <v>1720</v>
      </c>
      <c r="B438" s="106" t="s">
        <v>1721</v>
      </c>
      <c r="C438" s="134" t="s">
        <v>5065</v>
      </c>
      <c r="D438" s="108">
        <v>2.0</v>
      </c>
      <c r="E438" s="113" t="s">
        <v>473</v>
      </c>
      <c r="F438" s="108"/>
      <c r="G438" s="108"/>
      <c r="H438" s="78"/>
      <c r="I438" s="78"/>
      <c r="J438" s="5"/>
      <c r="K438" s="6"/>
      <c r="L438" s="6"/>
      <c r="M438" s="6"/>
      <c r="N438" s="6"/>
      <c r="O438" s="6"/>
      <c r="P438" s="6"/>
      <c r="Q438" s="6"/>
      <c r="R438" s="6"/>
      <c r="S438" s="6"/>
      <c r="T438" s="6"/>
      <c r="U438" s="6"/>
      <c r="V438" s="6"/>
      <c r="W438" s="6"/>
      <c r="X438" s="6"/>
      <c r="Y438" s="6"/>
      <c r="Z438" s="6"/>
    </row>
    <row r="439" ht="90.0" customHeight="1">
      <c r="A439" s="104"/>
      <c r="B439" s="106"/>
      <c r="C439" s="191" t="s">
        <v>5066</v>
      </c>
      <c r="D439" s="108">
        <v>2.0</v>
      </c>
      <c r="E439" s="113" t="s">
        <v>1062</v>
      </c>
      <c r="F439" s="108"/>
      <c r="G439" s="108"/>
      <c r="H439" s="78"/>
      <c r="I439" s="78"/>
      <c r="J439" s="5"/>
      <c r="K439" s="6"/>
      <c r="L439" s="6"/>
      <c r="M439" s="6"/>
      <c r="N439" s="6"/>
      <c r="O439" s="6"/>
      <c r="P439" s="6"/>
      <c r="Q439" s="6"/>
      <c r="R439" s="6"/>
      <c r="S439" s="6"/>
      <c r="T439" s="6"/>
      <c r="U439" s="6"/>
      <c r="V439" s="6"/>
      <c r="W439" s="6"/>
      <c r="X439" s="6"/>
      <c r="Y439" s="6"/>
      <c r="Z439" s="6"/>
    </row>
    <row r="440" ht="30.0" customHeight="1">
      <c r="A440" s="104"/>
      <c r="B440" s="106"/>
      <c r="C440" s="115" t="s">
        <v>1878</v>
      </c>
      <c r="D440" s="108">
        <v>2.0</v>
      </c>
      <c r="E440" s="113" t="s">
        <v>1053</v>
      </c>
      <c r="F440" s="108"/>
      <c r="G440" s="108"/>
      <c r="H440" s="78"/>
      <c r="I440" s="78"/>
      <c r="J440" s="5"/>
      <c r="K440" s="6"/>
      <c r="L440" s="6"/>
      <c r="M440" s="6"/>
      <c r="N440" s="6"/>
      <c r="O440" s="6"/>
      <c r="P440" s="6"/>
      <c r="Q440" s="6"/>
      <c r="R440" s="6"/>
      <c r="S440" s="6"/>
      <c r="T440" s="6"/>
      <c r="U440" s="6"/>
      <c r="V440" s="6"/>
      <c r="W440" s="6"/>
      <c r="X440" s="6"/>
      <c r="Y440" s="6"/>
      <c r="Z440" s="6"/>
    </row>
    <row r="441" ht="47.25" customHeight="1">
      <c r="A441" s="104" t="s">
        <v>1723</v>
      </c>
      <c r="B441" s="106" t="s">
        <v>1724</v>
      </c>
      <c r="C441" s="134" t="s">
        <v>1883</v>
      </c>
      <c r="D441" s="108">
        <v>1.0</v>
      </c>
      <c r="E441" s="113" t="s">
        <v>158</v>
      </c>
      <c r="F441" s="108"/>
      <c r="G441" s="108" t="s">
        <v>5067</v>
      </c>
      <c r="H441" s="78"/>
      <c r="I441" s="78"/>
      <c r="J441" s="5"/>
      <c r="K441" s="6"/>
      <c r="L441" s="6"/>
      <c r="M441" s="6"/>
      <c r="N441" s="6"/>
      <c r="O441" s="6"/>
      <c r="P441" s="6"/>
      <c r="Q441" s="6"/>
      <c r="R441" s="6"/>
      <c r="S441" s="6"/>
      <c r="T441" s="6"/>
      <c r="U441" s="6"/>
      <c r="V441" s="6"/>
      <c r="W441" s="6"/>
      <c r="X441" s="6"/>
      <c r="Y441" s="6"/>
      <c r="Z441" s="6"/>
    </row>
    <row r="442" ht="60.0" customHeight="1">
      <c r="A442" s="104"/>
      <c r="B442" s="106"/>
      <c r="C442" s="134" t="s">
        <v>3417</v>
      </c>
      <c r="D442" s="108">
        <v>0.0</v>
      </c>
      <c r="E442" s="113" t="s">
        <v>158</v>
      </c>
      <c r="F442" s="108"/>
      <c r="G442" s="108"/>
      <c r="H442" s="78"/>
      <c r="I442" s="78"/>
      <c r="J442" s="5"/>
      <c r="K442" s="6"/>
      <c r="L442" s="6"/>
      <c r="M442" s="6"/>
      <c r="N442" s="6"/>
      <c r="O442" s="6"/>
      <c r="P442" s="6"/>
      <c r="Q442" s="6"/>
      <c r="R442" s="6"/>
      <c r="S442" s="6"/>
      <c r="T442" s="6"/>
      <c r="U442" s="6"/>
      <c r="V442" s="6"/>
      <c r="W442" s="6"/>
      <c r="X442" s="6"/>
      <c r="Y442" s="6"/>
      <c r="Z442" s="6"/>
    </row>
    <row r="443" ht="60.0" customHeight="1">
      <c r="A443" s="104" t="s">
        <v>1725</v>
      </c>
      <c r="B443" s="115" t="s">
        <v>1726</v>
      </c>
      <c r="C443" s="179" t="s">
        <v>1992</v>
      </c>
      <c r="D443" s="108">
        <v>2.0</v>
      </c>
      <c r="E443" s="192" t="s">
        <v>158</v>
      </c>
      <c r="F443" s="179"/>
      <c r="G443" s="108"/>
      <c r="H443" s="78"/>
      <c r="I443" s="78"/>
      <c r="J443" s="5"/>
      <c r="K443" s="6"/>
      <c r="L443" s="6"/>
      <c r="M443" s="6"/>
      <c r="N443" s="6"/>
      <c r="O443" s="6"/>
      <c r="P443" s="6"/>
      <c r="Q443" s="6"/>
      <c r="R443" s="6"/>
      <c r="S443" s="6"/>
      <c r="T443" s="6"/>
      <c r="U443" s="6"/>
      <c r="V443" s="6"/>
      <c r="W443" s="6"/>
      <c r="X443" s="6"/>
      <c r="Y443" s="6"/>
      <c r="Z443" s="6"/>
    </row>
    <row r="444" ht="45.0" customHeight="1">
      <c r="A444" s="104"/>
      <c r="B444" s="115"/>
      <c r="C444" s="179" t="s">
        <v>5068</v>
      </c>
      <c r="D444" s="108">
        <v>0.0</v>
      </c>
      <c r="E444" s="192" t="s">
        <v>158</v>
      </c>
      <c r="F444" s="179" t="s">
        <v>1995</v>
      </c>
      <c r="G444" s="108"/>
      <c r="H444" s="78"/>
      <c r="I444" s="78"/>
      <c r="J444" s="5"/>
      <c r="K444" s="6"/>
      <c r="L444" s="6"/>
      <c r="M444" s="6"/>
      <c r="N444" s="6"/>
      <c r="O444" s="6"/>
      <c r="P444" s="6"/>
      <c r="Q444" s="6"/>
      <c r="R444" s="6"/>
      <c r="S444" s="6"/>
      <c r="T444" s="6"/>
      <c r="U444" s="6"/>
      <c r="V444" s="6"/>
      <c r="W444" s="6"/>
      <c r="X444" s="6"/>
      <c r="Y444" s="6"/>
      <c r="Z444" s="6"/>
    </row>
    <row r="445" ht="60.0" customHeight="1">
      <c r="A445" s="104"/>
      <c r="B445" s="115"/>
      <c r="C445" s="179" t="s">
        <v>1996</v>
      </c>
      <c r="D445" s="108">
        <v>2.0</v>
      </c>
      <c r="E445" s="192" t="s">
        <v>114</v>
      </c>
      <c r="F445" s="179"/>
      <c r="G445" s="108"/>
      <c r="H445" s="78"/>
      <c r="I445" s="78"/>
      <c r="J445" s="5"/>
      <c r="K445" s="6"/>
      <c r="L445" s="6"/>
      <c r="M445" s="6"/>
      <c r="N445" s="6"/>
      <c r="O445" s="6"/>
      <c r="P445" s="6"/>
      <c r="Q445" s="6"/>
      <c r="R445" s="6"/>
      <c r="S445" s="6"/>
      <c r="T445" s="6"/>
      <c r="U445" s="6"/>
      <c r="V445" s="6"/>
      <c r="W445" s="6"/>
      <c r="X445" s="6"/>
      <c r="Y445" s="6"/>
      <c r="Z445" s="6"/>
    </row>
    <row r="446" ht="78.75" hidden="1" customHeight="1">
      <c r="A446" s="120" t="s">
        <v>1728</v>
      </c>
      <c r="B446" s="106" t="s">
        <v>1729</v>
      </c>
      <c r="C446" s="108"/>
      <c r="D446" s="108"/>
      <c r="E446" s="113"/>
      <c r="F446" s="108"/>
      <c r="G446" s="108"/>
      <c r="H446" s="78"/>
      <c r="I446" s="78"/>
      <c r="J446" s="5"/>
      <c r="K446" s="6"/>
      <c r="L446" s="6"/>
      <c r="M446" s="6"/>
      <c r="N446" s="6"/>
      <c r="O446" s="6"/>
      <c r="P446" s="6"/>
      <c r="Q446" s="6"/>
      <c r="R446" s="6"/>
      <c r="S446" s="6"/>
      <c r="T446" s="6"/>
      <c r="U446" s="6"/>
      <c r="V446" s="6"/>
      <c r="W446" s="6"/>
      <c r="X446" s="6"/>
      <c r="Y446" s="6"/>
      <c r="Z446" s="6"/>
    </row>
    <row r="447" ht="39.75" hidden="1" customHeight="1">
      <c r="A447" s="217" t="s">
        <v>1732</v>
      </c>
      <c r="B447" s="128" t="s">
        <v>1734</v>
      </c>
      <c r="C447" s="3"/>
      <c r="D447" s="3"/>
      <c r="E447" s="3"/>
      <c r="F447" s="3"/>
      <c r="G447" s="4"/>
      <c r="H447" s="78"/>
      <c r="I447" s="78"/>
      <c r="J447" s="5"/>
      <c r="K447" s="6"/>
      <c r="L447" s="6"/>
      <c r="M447" s="6"/>
      <c r="N447" s="6"/>
      <c r="O447" s="6"/>
      <c r="P447" s="6"/>
      <c r="Q447" s="6"/>
      <c r="R447" s="6"/>
      <c r="S447" s="6"/>
      <c r="T447" s="6"/>
      <c r="U447" s="6"/>
      <c r="V447" s="6"/>
      <c r="W447" s="6"/>
      <c r="X447" s="6"/>
      <c r="Y447" s="6"/>
      <c r="Z447" s="6"/>
    </row>
    <row r="448" ht="47.25" hidden="1" customHeight="1">
      <c r="A448" s="120" t="s">
        <v>1744</v>
      </c>
      <c r="B448" s="122" t="s">
        <v>1745</v>
      </c>
      <c r="C448" s="122"/>
      <c r="D448" s="108"/>
      <c r="E448" s="113"/>
      <c r="F448" s="108"/>
      <c r="G448" s="108"/>
      <c r="H448" s="78"/>
      <c r="I448" s="78"/>
      <c r="J448" s="5"/>
      <c r="K448" s="6"/>
      <c r="L448" s="6"/>
      <c r="M448" s="6"/>
      <c r="N448" s="6"/>
      <c r="O448" s="6"/>
      <c r="P448" s="6"/>
      <c r="Q448" s="6"/>
      <c r="R448" s="6"/>
      <c r="S448" s="6"/>
      <c r="T448" s="6"/>
      <c r="U448" s="6"/>
      <c r="V448" s="6"/>
      <c r="W448" s="6"/>
      <c r="X448" s="6"/>
      <c r="Y448" s="6"/>
      <c r="Z448" s="6"/>
    </row>
    <row r="449" ht="63.0" hidden="1" customHeight="1">
      <c r="A449" s="120" t="s">
        <v>1752</v>
      </c>
      <c r="B449" s="122" t="s">
        <v>1754</v>
      </c>
      <c r="C449" s="108"/>
      <c r="D449" s="108"/>
      <c r="E449" s="113"/>
      <c r="F449" s="108"/>
      <c r="G449" s="108"/>
      <c r="H449" s="78"/>
      <c r="I449" s="78"/>
      <c r="J449" s="5"/>
      <c r="K449" s="6"/>
      <c r="L449" s="6"/>
      <c r="M449" s="6"/>
      <c r="N449" s="6"/>
      <c r="O449" s="6"/>
      <c r="P449" s="6"/>
      <c r="Q449" s="6"/>
      <c r="R449" s="6"/>
      <c r="S449" s="6"/>
      <c r="T449" s="6"/>
      <c r="U449" s="6"/>
      <c r="V449" s="6"/>
      <c r="W449" s="6"/>
      <c r="X449" s="6"/>
      <c r="Y449" s="6"/>
      <c r="Z449" s="6"/>
    </row>
    <row r="450" ht="63.0" hidden="1" customHeight="1">
      <c r="A450" s="120" t="s">
        <v>1782</v>
      </c>
      <c r="B450" s="122" t="s">
        <v>1783</v>
      </c>
      <c r="C450" s="108"/>
      <c r="D450" s="108"/>
      <c r="E450" s="113"/>
      <c r="F450" s="108"/>
      <c r="G450" s="108"/>
      <c r="H450" s="78"/>
      <c r="I450" s="78"/>
      <c r="J450" s="5"/>
      <c r="K450" s="6"/>
      <c r="L450" s="6"/>
      <c r="M450" s="6"/>
      <c r="N450" s="6"/>
      <c r="O450" s="6"/>
      <c r="P450" s="6"/>
      <c r="Q450" s="6"/>
      <c r="R450" s="6"/>
      <c r="S450" s="6"/>
      <c r="T450" s="6"/>
      <c r="U450" s="6"/>
      <c r="V450" s="6"/>
      <c r="W450" s="6"/>
      <c r="X450" s="6"/>
      <c r="Y450" s="6"/>
      <c r="Z450" s="6"/>
    </row>
    <row r="451" ht="78.75" hidden="1" customHeight="1">
      <c r="A451" s="120" t="s">
        <v>1787</v>
      </c>
      <c r="B451" s="122" t="s">
        <v>1788</v>
      </c>
      <c r="C451" s="108"/>
      <c r="D451" s="108"/>
      <c r="E451" s="113"/>
      <c r="F451" s="108"/>
      <c r="G451" s="108"/>
      <c r="H451" s="78"/>
      <c r="I451" s="78"/>
      <c r="J451" s="5"/>
      <c r="K451" s="6"/>
      <c r="L451" s="6"/>
      <c r="M451" s="6"/>
      <c r="N451" s="6"/>
      <c r="O451" s="6"/>
      <c r="P451" s="6"/>
      <c r="Q451" s="6"/>
      <c r="R451" s="6"/>
      <c r="S451" s="6"/>
      <c r="T451" s="6"/>
      <c r="U451" s="6"/>
      <c r="V451" s="6"/>
      <c r="W451" s="6"/>
      <c r="X451" s="6"/>
      <c r="Y451" s="6"/>
      <c r="Z451" s="6"/>
    </row>
    <row r="452" ht="63.0" hidden="1" customHeight="1">
      <c r="A452" s="120" t="s">
        <v>1792</v>
      </c>
      <c r="B452" s="122" t="s">
        <v>1793</v>
      </c>
      <c r="C452" s="108"/>
      <c r="D452" s="108"/>
      <c r="E452" s="113"/>
      <c r="F452" s="108"/>
      <c r="G452" s="108"/>
      <c r="H452" s="78"/>
      <c r="I452" s="78"/>
      <c r="J452" s="5"/>
      <c r="K452" s="6"/>
      <c r="L452" s="6"/>
      <c r="M452" s="6"/>
      <c r="N452" s="6"/>
      <c r="O452" s="6"/>
      <c r="P452" s="6"/>
      <c r="Q452" s="6"/>
      <c r="R452" s="6"/>
      <c r="S452" s="6"/>
      <c r="T452" s="6"/>
      <c r="U452" s="6"/>
      <c r="V452" s="6"/>
      <c r="W452" s="6"/>
      <c r="X452" s="6"/>
      <c r="Y452" s="6"/>
      <c r="Z452" s="6"/>
    </row>
    <row r="453" ht="45.0" hidden="1" customHeight="1">
      <c r="A453" s="120" t="s">
        <v>1799</v>
      </c>
      <c r="B453" s="110" t="s">
        <v>1800</v>
      </c>
      <c r="C453" s="108"/>
      <c r="D453" s="108"/>
      <c r="E453" s="113"/>
      <c r="F453" s="108"/>
      <c r="G453" s="108"/>
      <c r="H453" s="78"/>
      <c r="I453" s="78"/>
      <c r="J453" s="5"/>
      <c r="K453" s="6"/>
      <c r="L453" s="6"/>
      <c r="M453" s="6"/>
      <c r="N453" s="6"/>
      <c r="O453" s="6"/>
      <c r="P453" s="6"/>
      <c r="Q453" s="6"/>
      <c r="R453" s="6"/>
      <c r="S453" s="6"/>
      <c r="T453" s="6"/>
      <c r="U453" s="6"/>
      <c r="V453" s="6"/>
      <c r="W453" s="6"/>
      <c r="X453" s="6"/>
      <c r="Y453" s="6"/>
      <c r="Z453" s="6"/>
    </row>
    <row r="454" ht="39.75" hidden="1" customHeight="1">
      <c r="A454" s="217" t="s">
        <v>1817</v>
      </c>
      <c r="B454" s="128" t="s">
        <v>1819</v>
      </c>
      <c r="C454" s="3"/>
      <c r="D454" s="3"/>
      <c r="E454" s="3"/>
      <c r="F454" s="3"/>
      <c r="G454" s="4"/>
      <c r="H454" s="78"/>
      <c r="I454" s="78"/>
      <c r="J454" s="5"/>
      <c r="K454" s="6"/>
      <c r="L454" s="6"/>
      <c r="M454" s="6"/>
      <c r="N454" s="6"/>
      <c r="O454" s="6"/>
      <c r="P454" s="6"/>
      <c r="Q454" s="6"/>
      <c r="R454" s="6"/>
      <c r="S454" s="6"/>
      <c r="T454" s="6"/>
      <c r="U454" s="6"/>
      <c r="V454" s="6"/>
      <c r="W454" s="6"/>
      <c r="X454" s="6"/>
      <c r="Y454" s="6"/>
      <c r="Z454" s="6"/>
    </row>
    <row r="455" ht="94.5" hidden="1" customHeight="1">
      <c r="A455" s="120" t="s">
        <v>1822</v>
      </c>
      <c r="B455" s="122" t="s">
        <v>1823</v>
      </c>
      <c r="C455" s="108"/>
      <c r="D455" s="108"/>
      <c r="E455" s="113"/>
      <c r="F455" s="108"/>
      <c r="G455" s="108"/>
      <c r="H455" s="78"/>
      <c r="I455" s="78"/>
      <c r="J455" s="5"/>
      <c r="K455" s="6"/>
      <c r="L455" s="6"/>
      <c r="M455" s="6"/>
      <c r="N455" s="6"/>
      <c r="O455" s="6"/>
      <c r="P455" s="6"/>
      <c r="Q455" s="6"/>
      <c r="R455" s="6"/>
      <c r="S455" s="6"/>
      <c r="T455" s="6"/>
      <c r="U455" s="6"/>
      <c r="V455" s="6"/>
      <c r="W455" s="6"/>
      <c r="X455" s="6"/>
      <c r="Y455" s="6"/>
      <c r="Z455" s="6"/>
    </row>
    <row r="456" ht="47.25" hidden="1" customHeight="1">
      <c r="A456" s="120" t="s">
        <v>1826</v>
      </c>
      <c r="B456" s="122" t="s">
        <v>1827</v>
      </c>
      <c r="C456" s="108"/>
      <c r="D456" s="108"/>
      <c r="E456" s="113"/>
      <c r="F456" s="108"/>
      <c r="G456" s="108"/>
      <c r="H456" s="78"/>
      <c r="I456" s="78"/>
      <c r="J456" s="5"/>
      <c r="K456" s="6"/>
      <c r="L456" s="6"/>
      <c r="M456" s="6"/>
      <c r="N456" s="6"/>
      <c r="O456" s="6"/>
      <c r="P456" s="6"/>
      <c r="Q456" s="6"/>
      <c r="R456" s="6"/>
      <c r="S456" s="6"/>
      <c r="T456" s="6"/>
      <c r="U456" s="6"/>
      <c r="V456" s="6"/>
      <c r="W456" s="6"/>
      <c r="X456" s="6"/>
      <c r="Y456" s="6"/>
      <c r="Z456" s="6"/>
    </row>
    <row r="457" ht="63.0" hidden="1" customHeight="1">
      <c r="A457" s="120" t="s">
        <v>1828</v>
      </c>
      <c r="B457" s="122" t="s">
        <v>1829</v>
      </c>
      <c r="C457" s="108"/>
      <c r="D457" s="108"/>
      <c r="E457" s="113"/>
      <c r="F457" s="108"/>
      <c r="G457" s="108"/>
      <c r="H457" s="78"/>
      <c r="I457" s="78"/>
      <c r="J457" s="5"/>
      <c r="K457" s="6"/>
      <c r="L457" s="6"/>
      <c r="M457" s="6"/>
      <c r="N457" s="6"/>
      <c r="O457" s="6"/>
      <c r="P457" s="6"/>
      <c r="Q457" s="6"/>
      <c r="R457" s="6"/>
      <c r="S457" s="6"/>
      <c r="T457" s="6"/>
      <c r="U457" s="6"/>
      <c r="V457" s="6"/>
      <c r="W457" s="6"/>
      <c r="X457" s="6"/>
      <c r="Y457" s="6"/>
      <c r="Z457" s="6"/>
    </row>
    <row r="458" ht="47.25" hidden="1" customHeight="1">
      <c r="A458" s="120" t="s">
        <v>1831</v>
      </c>
      <c r="B458" s="122" t="s">
        <v>1832</v>
      </c>
      <c r="C458" s="108"/>
      <c r="D458" s="108"/>
      <c r="E458" s="113"/>
      <c r="F458" s="108"/>
      <c r="G458" s="108"/>
      <c r="H458" s="78"/>
      <c r="I458" s="78"/>
      <c r="J458" s="5"/>
      <c r="K458" s="6"/>
      <c r="L458" s="6"/>
      <c r="M458" s="6"/>
      <c r="N458" s="6"/>
      <c r="O458" s="6"/>
      <c r="P458" s="6"/>
      <c r="Q458" s="6"/>
      <c r="R458" s="6"/>
      <c r="S458" s="6"/>
      <c r="T458" s="6"/>
      <c r="U458" s="6"/>
      <c r="V458" s="6"/>
      <c r="W458" s="6"/>
      <c r="X458" s="6"/>
      <c r="Y458" s="6"/>
      <c r="Z458" s="6"/>
    </row>
    <row r="459" ht="39.75" hidden="1" customHeight="1">
      <c r="A459" s="217" t="s">
        <v>1833</v>
      </c>
      <c r="B459" s="128" t="s">
        <v>1835</v>
      </c>
      <c r="C459" s="3"/>
      <c r="D459" s="3"/>
      <c r="E459" s="3"/>
      <c r="F459" s="3"/>
      <c r="G459" s="4"/>
      <c r="H459" s="78"/>
      <c r="I459" s="78"/>
      <c r="J459" s="5"/>
      <c r="K459" s="6"/>
      <c r="L459" s="6"/>
      <c r="M459" s="6"/>
      <c r="N459" s="6"/>
      <c r="O459" s="6"/>
      <c r="P459" s="6"/>
      <c r="Q459" s="6"/>
      <c r="R459" s="6"/>
      <c r="S459" s="6"/>
      <c r="T459" s="6"/>
      <c r="U459" s="6"/>
      <c r="V459" s="6"/>
      <c r="W459" s="6"/>
      <c r="X459" s="6"/>
      <c r="Y459" s="6"/>
      <c r="Z459" s="6"/>
    </row>
    <row r="460" ht="31.5" hidden="1" customHeight="1">
      <c r="A460" s="120" t="s">
        <v>1837</v>
      </c>
      <c r="B460" s="122" t="s">
        <v>1838</v>
      </c>
      <c r="C460" s="108"/>
      <c r="D460" s="108"/>
      <c r="E460" s="113"/>
      <c r="F460" s="108"/>
      <c r="G460" s="108"/>
      <c r="H460" s="78"/>
      <c r="I460" s="78"/>
      <c r="J460" s="5"/>
      <c r="K460" s="6"/>
      <c r="L460" s="6"/>
      <c r="M460" s="6"/>
      <c r="N460" s="6"/>
      <c r="O460" s="6"/>
      <c r="P460" s="6"/>
      <c r="Q460" s="6"/>
      <c r="R460" s="6"/>
      <c r="S460" s="6"/>
      <c r="T460" s="6"/>
      <c r="U460" s="6"/>
      <c r="V460" s="6"/>
      <c r="W460" s="6"/>
      <c r="X460" s="6"/>
      <c r="Y460" s="6"/>
      <c r="Z460" s="6"/>
    </row>
    <row r="461" ht="47.25" hidden="1" customHeight="1">
      <c r="A461" s="120" t="s">
        <v>1839</v>
      </c>
      <c r="B461" s="122" t="s">
        <v>1840</v>
      </c>
      <c r="C461" s="108"/>
      <c r="D461" s="108"/>
      <c r="E461" s="113"/>
      <c r="F461" s="108"/>
      <c r="G461" s="108"/>
      <c r="H461" s="78"/>
      <c r="I461" s="78"/>
      <c r="J461" s="5"/>
      <c r="K461" s="6"/>
      <c r="L461" s="6"/>
      <c r="M461" s="6"/>
      <c r="N461" s="6"/>
      <c r="O461" s="6"/>
      <c r="P461" s="6"/>
      <c r="Q461" s="6"/>
      <c r="R461" s="6"/>
      <c r="S461" s="6"/>
      <c r="T461" s="6"/>
      <c r="U461" s="6"/>
      <c r="V461" s="6"/>
      <c r="W461" s="6"/>
      <c r="X461" s="6"/>
      <c r="Y461" s="6"/>
      <c r="Z461" s="6"/>
    </row>
    <row r="462" ht="47.25" hidden="1" customHeight="1">
      <c r="A462" s="120" t="s">
        <v>1841</v>
      </c>
      <c r="B462" s="122" t="s">
        <v>1842</v>
      </c>
      <c r="C462" s="108"/>
      <c r="D462" s="108"/>
      <c r="E462" s="113"/>
      <c r="F462" s="108"/>
      <c r="G462" s="108"/>
      <c r="H462" s="78"/>
      <c r="I462" s="78"/>
      <c r="J462" s="5"/>
      <c r="K462" s="6"/>
      <c r="L462" s="6"/>
      <c r="M462" s="6"/>
      <c r="N462" s="6"/>
      <c r="O462" s="6"/>
      <c r="P462" s="6"/>
      <c r="Q462" s="6"/>
      <c r="R462" s="6"/>
      <c r="S462" s="6"/>
      <c r="T462" s="6"/>
      <c r="U462" s="6"/>
      <c r="V462" s="6"/>
      <c r="W462" s="6"/>
      <c r="X462" s="6"/>
      <c r="Y462" s="6"/>
      <c r="Z462" s="6"/>
    </row>
    <row r="463" ht="31.5" hidden="1" customHeight="1">
      <c r="A463" s="120" t="s">
        <v>1843</v>
      </c>
      <c r="B463" s="122" t="s">
        <v>1844</v>
      </c>
      <c r="C463" s="108"/>
      <c r="D463" s="108"/>
      <c r="E463" s="113"/>
      <c r="F463" s="108"/>
      <c r="G463" s="108"/>
      <c r="H463" s="78"/>
      <c r="I463" s="78"/>
      <c r="J463" s="5"/>
      <c r="K463" s="6"/>
      <c r="L463" s="6"/>
      <c r="M463" s="6"/>
      <c r="N463" s="6"/>
      <c r="O463" s="6"/>
      <c r="P463" s="6"/>
      <c r="Q463" s="6"/>
      <c r="R463" s="6"/>
      <c r="S463" s="6"/>
      <c r="T463" s="6"/>
      <c r="U463" s="6"/>
      <c r="V463" s="6"/>
      <c r="W463" s="6"/>
      <c r="X463" s="6"/>
      <c r="Y463" s="6"/>
      <c r="Z463" s="6"/>
    </row>
    <row r="464" ht="47.25" hidden="1" customHeight="1">
      <c r="A464" s="120" t="s">
        <v>1845</v>
      </c>
      <c r="B464" s="122" t="s">
        <v>1846</v>
      </c>
      <c r="C464" s="108"/>
      <c r="D464" s="108"/>
      <c r="E464" s="113"/>
      <c r="F464" s="108"/>
      <c r="G464" s="108"/>
      <c r="H464" s="78"/>
      <c r="I464" s="78"/>
      <c r="J464" s="5"/>
      <c r="K464" s="6"/>
      <c r="L464" s="6"/>
      <c r="M464" s="6"/>
      <c r="N464" s="6"/>
      <c r="O464" s="6"/>
      <c r="P464" s="6"/>
      <c r="Q464" s="6"/>
      <c r="R464" s="6"/>
      <c r="S464" s="6"/>
      <c r="T464" s="6"/>
      <c r="U464" s="6"/>
      <c r="V464" s="6"/>
      <c r="W464" s="6"/>
      <c r="X464" s="6"/>
      <c r="Y464" s="6"/>
      <c r="Z464" s="6"/>
    </row>
    <row r="465" ht="39.75" hidden="1" customHeight="1">
      <c r="A465" s="217" t="s">
        <v>1847</v>
      </c>
      <c r="B465" s="137" t="s">
        <v>1848</v>
      </c>
      <c r="C465" s="3"/>
      <c r="D465" s="3"/>
      <c r="E465" s="3"/>
      <c r="F465" s="3"/>
      <c r="G465" s="4"/>
      <c r="H465" s="78"/>
      <c r="I465" s="78"/>
      <c r="J465" s="5"/>
      <c r="K465" s="6"/>
      <c r="L465" s="6"/>
      <c r="M465" s="6"/>
      <c r="N465" s="6"/>
      <c r="O465" s="6"/>
      <c r="P465" s="6"/>
      <c r="Q465" s="6"/>
      <c r="R465" s="6"/>
      <c r="S465" s="6"/>
      <c r="T465" s="6"/>
      <c r="U465" s="6"/>
      <c r="V465" s="6"/>
      <c r="W465" s="6"/>
      <c r="X465" s="6"/>
      <c r="Y465" s="6"/>
      <c r="Z465" s="6"/>
    </row>
    <row r="466" ht="31.5" hidden="1" customHeight="1">
      <c r="A466" s="120" t="s">
        <v>1853</v>
      </c>
      <c r="B466" s="106" t="s">
        <v>1854</v>
      </c>
      <c r="C466" s="108"/>
      <c r="D466" s="108"/>
      <c r="E466" s="113"/>
      <c r="F466" s="108"/>
      <c r="G466" s="108"/>
      <c r="H466" s="78"/>
      <c r="I466" s="78"/>
      <c r="J466" s="5"/>
      <c r="K466" s="6"/>
      <c r="L466" s="6"/>
      <c r="M466" s="6"/>
      <c r="N466" s="6"/>
      <c r="O466" s="6"/>
      <c r="P466" s="6"/>
      <c r="Q466" s="6"/>
      <c r="R466" s="6"/>
      <c r="S466" s="6"/>
      <c r="T466" s="6"/>
      <c r="U466" s="6"/>
      <c r="V466" s="6"/>
      <c r="W466" s="6"/>
      <c r="X466" s="6"/>
      <c r="Y466" s="6"/>
      <c r="Z466" s="6"/>
    </row>
    <row r="467" ht="60.0" hidden="1" customHeight="1">
      <c r="A467" s="120" t="s">
        <v>1892</v>
      </c>
      <c r="B467" s="115" t="s">
        <v>1893</v>
      </c>
      <c r="C467" s="108"/>
      <c r="D467" s="108"/>
      <c r="E467" s="113"/>
      <c r="F467" s="108"/>
      <c r="G467" s="108"/>
      <c r="H467" s="78"/>
      <c r="I467" s="78"/>
      <c r="J467" s="5"/>
      <c r="K467" s="6"/>
      <c r="L467" s="6"/>
      <c r="M467" s="6"/>
      <c r="N467" s="6"/>
      <c r="O467" s="6"/>
      <c r="P467" s="6"/>
      <c r="Q467" s="6"/>
      <c r="R467" s="6"/>
      <c r="S467" s="6"/>
      <c r="T467" s="6"/>
      <c r="U467" s="6"/>
      <c r="V467" s="6"/>
      <c r="W467" s="6"/>
      <c r="X467" s="6"/>
      <c r="Y467" s="6"/>
      <c r="Z467" s="6"/>
    </row>
    <row r="468" ht="47.25" hidden="1" customHeight="1">
      <c r="A468" s="120" t="s">
        <v>1897</v>
      </c>
      <c r="B468" s="106" t="s">
        <v>1898</v>
      </c>
      <c r="C468" s="108"/>
      <c r="D468" s="108"/>
      <c r="E468" s="113"/>
      <c r="F468" s="108"/>
      <c r="G468" s="108"/>
      <c r="H468" s="78"/>
      <c r="I468" s="78"/>
      <c r="J468" s="5"/>
      <c r="K468" s="6"/>
      <c r="L468" s="6"/>
      <c r="M468" s="6"/>
      <c r="N468" s="6"/>
      <c r="O468" s="6"/>
      <c r="P468" s="6"/>
      <c r="Q468" s="6"/>
      <c r="R468" s="6"/>
      <c r="S468" s="6"/>
      <c r="T468" s="6"/>
      <c r="U468" s="6"/>
      <c r="V468" s="6"/>
      <c r="W468" s="6"/>
      <c r="X468" s="6"/>
      <c r="Y468" s="6"/>
      <c r="Z468" s="6"/>
    </row>
    <row r="469" ht="47.25" hidden="1" customHeight="1">
      <c r="A469" s="120" t="s">
        <v>1900</v>
      </c>
      <c r="B469" s="106" t="s">
        <v>1901</v>
      </c>
      <c r="C469" s="108"/>
      <c r="D469" s="108"/>
      <c r="E469" s="113"/>
      <c r="F469" s="108"/>
      <c r="G469" s="108"/>
      <c r="H469" s="78"/>
      <c r="I469" s="78"/>
      <c r="J469" s="5"/>
      <c r="K469" s="6"/>
      <c r="L469" s="6"/>
      <c r="M469" s="6"/>
      <c r="N469" s="6"/>
      <c r="O469" s="6"/>
      <c r="P469" s="6"/>
      <c r="Q469" s="6"/>
      <c r="R469" s="6"/>
      <c r="S469" s="6"/>
      <c r="T469" s="6"/>
      <c r="U469" s="6"/>
      <c r="V469" s="6"/>
      <c r="W469" s="6"/>
      <c r="X469" s="6"/>
      <c r="Y469" s="6"/>
      <c r="Z469" s="6"/>
    </row>
    <row r="470" ht="63.0" hidden="1" customHeight="1">
      <c r="A470" s="120" t="s">
        <v>1902</v>
      </c>
      <c r="B470" s="106" t="s">
        <v>1903</v>
      </c>
      <c r="C470" s="108"/>
      <c r="D470" s="108"/>
      <c r="E470" s="113"/>
      <c r="F470" s="108"/>
      <c r="G470" s="108"/>
      <c r="H470" s="78"/>
      <c r="I470" s="78"/>
      <c r="J470" s="5"/>
      <c r="K470" s="6"/>
      <c r="L470" s="6"/>
      <c r="M470" s="6"/>
      <c r="N470" s="6"/>
      <c r="O470" s="6"/>
      <c r="P470" s="6"/>
      <c r="Q470" s="6"/>
      <c r="R470" s="6"/>
      <c r="S470" s="6"/>
      <c r="T470" s="6"/>
      <c r="U470" s="6"/>
      <c r="V470" s="6"/>
      <c r="W470" s="6"/>
      <c r="X470" s="6"/>
      <c r="Y470" s="6"/>
      <c r="Z470" s="6"/>
    </row>
    <row r="471" ht="63.0" hidden="1" customHeight="1">
      <c r="A471" s="120" t="s">
        <v>1904</v>
      </c>
      <c r="B471" s="106" t="s">
        <v>1905</v>
      </c>
      <c r="C471" s="108"/>
      <c r="D471" s="108"/>
      <c r="E471" s="113"/>
      <c r="F471" s="108"/>
      <c r="G471" s="108"/>
      <c r="H471" s="78"/>
      <c r="I471" s="78"/>
      <c r="J471" s="5"/>
      <c r="K471" s="6"/>
      <c r="L471" s="6"/>
      <c r="M471" s="6"/>
      <c r="N471" s="6"/>
      <c r="O471" s="6"/>
      <c r="P471" s="6"/>
      <c r="Q471" s="6"/>
      <c r="R471" s="6"/>
      <c r="S471" s="6"/>
      <c r="T471" s="6"/>
      <c r="U471" s="6"/>
      <c r="V471" s="6"/>
      <c r="W471" s="6"/>
      <c r="X471" s="6"/>
      <c r="Y471" s="6"/>
      <c r="Z471" s="6"/>
    </row>
    <row r="472" ht="47.25" hidden="1" customHeight="1">
      <c r="A472" s="120" t="s">
        <v>1907</v>
      </c>
      <c r="B472" s="106" t="s">
        <v>1908</v>
      </c>
      <c r="C472" s="108"/>
      <c r="D472" s="108"/>
      <c r="E472" s="113"/>
      <c r="F472" s="108"/>
      <c r="G472" s="108"/>
      <c r="H472" s="78"/>
      <c r="I472" s="78"/>
      <c r="J472" s="5"/>
      <c r="K472" s="6"/>
      <c r="L472" s="6"/>
      <c r="M472" s="6"/>
      <c r="N472" s="6"/>
      <c r="O472" s="6"/>
      <c r="P472" s="6"/>
      <c r="Q472" s="6"/>
      <c r="R472" s="6"/>
      <c r="S472" s="6"/>
      <c r="T472" s="6"/>
      <c r="U472" s="6"/>
      <c r="V472" s="6"/>
      <c r="W472" s="6"/>
      <c r="X472" s="6"/>
      <c r="Y472" s="6"/>
      <c r="Z472" s="6"/>
    </row>
    <row r="473" ht="39.75" hidden="1" customHeight="1">
      <c r="A473" s="217" t="s">
        <v>1910</v>
      </c>
      <c r="B473" s="128" t="s">
        <v>1911</v>
      </c>
      <c r="C473" s="3"/>
      <c r="D473" s="3"/>
      <c r="E473" s="3"/>
      <c r="F473" s="3"/>
      <c r="G473" s="4"/>
      <c r="H473" s="78"/>
      <c r="I473" s="78"/>
      <c r="J473" s="5"/>
      <c r="K473" s="6"/>
      <c r="L473" s="6"/>
      <c r="M473" s="6"/>
      <c r="N473" s="6"/>
      <c r="O473" s="6"/>
      <c r="P473" s="6"/>
      <c r="Q473" s="6"/>
      <c r="R473" s="6"/>
      <c r="S473" s="6"/>
      <c r="T473" s="6"/>
      <c r="U473" s="6"/>
      <c r="V473" s="6"/>
      <c r="W473" s="6"/>
      <c r="X473" s="6"/>
      <c r="Y473" s="6"/>
      <c r="Z473" s="6"/>
    </row>
    <row r="474" ht="47.25" hidden="1" customHeight="1">
      <c r="A474" s="120" t="s">
        <v>1912</v>
      </c>
      <c r="B474" s="122" t="s">
        <v>1913</v>
      </c>
      <c r="C474" s="108"/>
      <c r="D474" s="108"/>
      <c r="E474" s="113"/>
      <c r="F474" s="108"/>
      <c r="G474" s="108"/>
      <c r="H474" s="78"/>
      <c r="I474" s="78"/>
      <c r="J474" s="5"/>
      <c r="K474" s="6"/>
      <c r="L474" s="6"/>
      <c r="M474" s="6"/>
      <c r="N474" s="6"/>
      <c r="O474" s="6"/>
      <c r="P474" s="6"/>
      <c r="Q474" s="6"/>
      <c r="R474" s="6"/>
      <c r="S474" s="6"/>
      <c r="T474" s="6"/>
      <c r="U474" s="6"/>
      <c r="V474" s="6"/>
      <c r="W474" s="6"/>
      <c r="X474" s="6"/>
      <c r="Y474" s="6"/>
      <c r="Z474" s="6"/>
    </row>
    <row r="475" ht="47.25" hidden="1" customHeight="1">
      <c r="A475" s="120" t="s">
        <v>1915</v>
      </c>
      <c r="B475" s="122" t="s">
        <v>1917</v>
      </c>
      <c r="C475" s="108"/>
      <c r="D475" s="108"/>
      <c r="E475" s="113"/>
      <c r="F475" s="108"/>
      <c r="G475" s="108"/>
      <c r="H475" s="78"/>
      <c r="I475" s="78"/>
      <c r="J475" s="5"/>
      <c r="K475" s="6"/>
      <c r="L475" s="6"/>
      <c r="M475" s="6"/>
      <c r="N475" s="6"/>
      <c r="O475" s="6"/>
      <c r="P475" s="6"/>
      <c r="Q475" s="6"/>
      <c r="R475" s="6"/>
      <c r="S475" s="6"/>
      <c r="T475" s="6"/>
      <c r="U475" s="6"/>
      <c r="V475" s="6"/>
      <c r="W475" s="6"/>
      <c r="X475" s="6"/>
      <c r="Y475" s="6"/>
      <c r="Z475" s="6"/>
    </row>
    <row r="476" ht="47.25" hidden="1" customHeight="1">
      <c r="A476" s="120" t="s">
        <v>1918</v>
      </c>
      <c r="B476" s="122" t="s">
        <v>1919</v>
      </c>
      <c r="C476" s="108"/>
      <c r="D476" s="108"/>
      <c r="E476" s="113"/>
      <c r="F476" s="108"/>
      <c r="G476" s="108"/>
      <c r="H476" s="78"/>
      <c r="I476" s="78"/>
      <c r="J476" s="5"/>
      <c r="K476" s="6"/>
      <c r="L476" s="6"/>
      <c r="M476" s="6"/>
      <c r="N476" s="6"/>
      <c r="O476" s="6"/>
      <c r="P476" s="6"/>
      <c r="Q476" s="6"/>
      <c r="R476" s="6"/>
      <c r="S476" s="6"/>
      <c r="T476" s="6"/>
      <c r="U476" s="6"/>
      <c r="V476" s="6"/>
      <c r="W476" s="6"/>
      <c r="X476" s="6"/>
      <c r="Y476" s="6"/>
      <c r="Z476" s="6"/>
    </row>
    <row r="477" ht="47.25" hidden="1" customHeight="1">
      <c r="A477" s="120" t="s">
        <v>1920</v>
      </c>
      <c r="B477" s="122" t="s">
        <v>1921</v>
      </c>
      <c r="C477" s="108"/>
      <c r="D477" s="108"/>
      <c r="E477" s="113"/>
      <c r="F477" s="108"/>
      <c r="G477" s="108"/>
      <c r="H477" s="78"/>
      <c r="I477" s="78"/>
      <c r="J477" s="5"/>
      <c r="K477" s="6"/>
      <c r="L477" s="6"/>
      <c r="M477" s="6"/>
      <c r="N477" s="6"/>
      <c r="O477" s="6"/>
      <c r="P477" s="6"/>
      <c r="Q477" s="6"/>
      <c r="R477" s="6"/>
      <c r="S477" s="6"/>
      <c r="T477" s="6"/>
      <c r="U477" s="6"/>
      <c r="V477" s="6"/>
      <c r="W477" s="6"/>
      <c r="X477" s="6"/>
      <c r="Y477" s="6"/>
      <c r="Z477" s="6"/>
    </row>
    <row r="478" ht="31.5" hidden="1" customHeight="1">
      <c r="A478" s="120" t="s">
        <v>1922</v>
      </c>
      <c r="B478" s="122" t="s">
        <v>1923</v>
      </c>
      <c r="C478" s="108"/>
      <c r="D478" s="108"/>
      <c r="E478" s="113"/>
      <c r="F478" s="108"/>
      <c r="G478" s="108"/>
      <c r="H478" s="78"/>
      <c r="I478" s="78"/>
      <c r="J478" s="5"/>
      <c r="K478" s="6"/>
      <c r="L478" s="6"/>
      <c r="M478" s="6"/>
      <c r="N478" s="6"/>
      <c r="O478" s="6"/>
      <c r="P478" s="6"/>
      <c r="Q478" s="6"/>
      <c r="R478" s="6"/>
      <c r="S478" s="6"/>
      <c r="T478" s="6"/>
      <c r="U478" s="6"/>
      <c r="V478" s="6"/>
      <c r="W478" s="6"/>
      <c r="X478" s="6"/>
      <c r="Y478" s="6"/>
      <c r="Z478" s="6"/>
    </row>
    <row r="479" ht="31.5" hidden="1" customHeight="1">
      <c r="A479" s="120" t="s">
        <v>1924</v>
      </c>
      <c r="B479" s="122" t="s">
        <v>1925</v>
      </c>
      <c r="C479" s="108"/>
      <c r="D479" s="108"/>
      <c r="E479" s="113"/>
      <c r="F479" s="108"/>
      <c r="G479" s="108"/>
      <c r="H479" s="78"/>
      <c r="I479" s="78"/>
      <c r="J479" s="5"/>
      <c r="K479" s="6"/>
      <c r="L479" s="6"/>
      <c r="M479" s="6"/>
      <c r="N479" s="6"/>
      <c r="O479" s="6"/>
      <c r="P479" s="6"/>
      <c r="Q479" s="6"/>
      <c r="R479" s="6"/>
      <c r="S479" s="6"/>
      <c r="T479" s="6"/>
      <c r="U479" s="6"/>
      <c r="V479" s="6"/>
      <c r="W479" s="6"/>
      <c r="X479" s="6"/>
      <c r="Y479" s="6"/>
      <c r="Z479" s="6"/>
    </row>
    <row r="480" ht="39.75" hidden="1" customHeight="1">
      <c r="A480" s="217" t="s">
        <v>1926</v>
      </c>
      <c r="B480" s="128" t="s">
        <v>1927</v>
      </c>
      <c r="C480" s="3"/>
      <c r="D480" s="3"/>
      <c r="E480" s="3"/>
      <c r="F480" s="3"/>
      <c r="G480" s="4"/>
      <c r="H480" s="78"/>
      <c r="I480" s="78"/>
      <c r="J480" s="5"/>
      <c r="K480" s="6"/>
      <c r="L480" s="6"/>
      <c r="M480" s="6"/>
      <c r="N480" s="6"/>
      <c r="O480" s="6"/>
      <c r="P480" s="6"/>
      <c r="Q480" s="6"/>
      <c r="R480" s="6"/>
      <c r="S480" s="6"/>
      <c r="T480" s="6"/>
      <c r="U480" s="6"/>
      <c r="V480" s="6"/>
      <c r="W480" s="6"/>
      <c r="X480" s="6"/>
      <c r="Y480" s="6"/>
      <c r="Z480" s="6"/>
    </row>
    <row r="481" ht="31.5" hidden="1" customHeight="1">
      <c r="A481" s="120" t="s">
        <v>1936</v>
      </c>
      <c r="B481" s="122" t="s">
        <v>1937</v>
      </c>
      <c r="C481" s="108"/>
      <c r="D481" s="108"/>
      <c r="E481" s="113"/>
      <c r="F481" s="108"/>
      <c r="G481" s="108"/>
      <c r="H481" s="78"/>
      <c r="I481" s="78"/>
      <c r="J481" s="5"/>
      <c r="K481" s="6"/>
      <c r="L481" s="6"/>
      <c r="M481" s="6"/>
      <c r="N481" s="6"/>
      <c r="O481" s="6"/>
      <c r="P481" s="6"/>
      <c r="Q481" s="6"/>
      <c r="R481" s="6"/>
      <c r="S481" s="6"/>
      <c r="T481" s="6"/>
      <c r="U481" s="6"/>
      <c r="V481" s="6"/>
      <c r="W481" s="6"/>
      <c r="X481" s="6"/>
      <c r="Y481" s="6"/>
      <c r="Z481" s="6"/>
    </row>
    <row r="482" ht="31.5" hidden="1" customHeight="1">
      <c r="A482" s="120" t="s">
        <v>1950</v>
      </c>
      <c r="B482" s="122" t="s">
        <v>1951</v>
      </c>
      <c r="C482" s="108"/>
      <c r="D482" s="108"/>
      <c r="E482" s="113"/>
      <c r="F482" s="108"/>
      <c r="G482" s="108"/>
      <c r="H482" s="78"/>
      <c r="I482" s="78"/>
      <c r="J482" s="5"/>
      <c r="K482" s="6"/>
      <c r="L482" s="6"/>
      <c r="M482" s="6"/>
      <c r="N482" s="6"/>
      <c r="O482" s="6"/>
      <c r="P482" s="6"/>
      <c r="Q482" s="6"/>
      <c r="R482" s="6"/>
      <c r="S482" s="6"/>
      <c r="T482" s="6"/>
      <c r="U482" s="6"/>
      <c r="V482" s="6"/>
      <c r="W482" s="6"/>
      <c r="X482" s="6"/>
      <c r="Y482" s="6"/>
      <c r="Z482" s="6"/>
    </row>
    <row r="483" ht="31.5" hidden="1" customHeight="1">
      <c r="A483" s="120" t="s">
        <v>1960</v>
      </c>
      <c r="B483" s="122" t="s">
        <v>1961</v>
      </c>
      <c r="C483" s="108"/>
      <c r="D483" s="108"/>
      <c r="E483" s="113"/>
      <c r="F483" s="108"/>
      <c r="G483" s="108"/>
      <c r="H483" s="78"/>
      <c r="I483" s="78"/>
      <c r="J483" s="5"/>
      <c r="K483" s="6"/>
      <c r="L483" s="6"/>
      <c r="M483" s="6"/>
      <c r="N483" s="6"/>
      <c r="O483" s="6"/>
      <c r="P483" s="6"/>
      <c r="Q483" s="6"/>
      <c r="R483" s="6"/>
      <c r="S483" s="6"/>
      <c r="T483" s="6"/>
      <c r="U483" s="6"/>
      <c r="V483" s="6"/>
      <c r="W483" s="6"/>
      <c r="X483" s="6"/>
      <c r="Y483" s="6"/>
      <c r="Z483" s="6"/>
    </row>
    <row r="484" ht="31.5" hidden="1" customHeight="1">
      <c r="A484" s="120" t="s">
        <v>1982</v>
      </c>
      <c r="B484" s="122" t="s">
        <v>1983</v>
      </c>
      <c r="C484" s="108"/>
      <c r="D484" s="108"/>
      <c r="E484" s="113"/>
      <c r="F484" s="108"/>
      <c r="G484" s="108"/>
      <c r="H484" s="78"/>
      <c r="I484" s="78"/>
      <c r="J484" s="5"/>
      <c r="K484" s="6"/>
      <c r="L484" s="6"/>
      <c r="M484" s="6"/>
      <c r="N484" s="6"/>
      <c r="O484" s="6"/>
      <c r="P484" s="6"/>
      <c r="Q484" s="6"/>
      <c r="R484" s="6"/>
      <c r="S484" s="6"/>
      <c r="T484" s="6"/>
      <c r="U484" s="6"/>
      <c r="V484" s="6"/>
      <c r="W484" s="6"/>
      <c r="X484" s="6"/>
      <c r="Y484" s="6"/>
      <c r="Z484" s="6"/>
    </row>
    <row r="485" ht="39.75" hidden="1" customHeight="1">
      <c r="A485" s="217" t="s">
        <v>2003</v>
      </c>
      <c r="B485" s="128" t="s">
        <v>2004</v>
      </c>
      <c r="C485" s="3"/>
      <c r="D485" s="3"/>
      <c r="E485" s="3"/>
      <c r="F485" s="3"/>
      <c r="G485" s="4"/>
      <c r="H485" s="78"/>
      <c r="I485" s="78"/>
      <c r="J485" s="5"/>
      <c r="K485" s="6"/>
      <c r="L485" s="6"/>
      <c r="M485" s="6"/>
      <c r="N485" s="6"/>
      <c r="O485" s="6"/>
      <c r="P485" s="6"/>
      <c r="Q485" s="6"/>
      <c r="R485" s="6"/>
      <c r="S485" s="6"/>
      <c r="T485" s="6"/>
      <c r="U485" s="6"/>
      <c r="V485" s="6"/>
      <c r="W485" s="6"/>
      <c r="X485" s="6"/>
      <c r="Y485" s="6"/>
      <c r="Z485" s="6"/>
    </row>
    <row r="486" ht="47.25" hidden="1" customHeight="1">
      <c r="A486" s="120" t="s">
        <v>2005</v>
      </c>
      <c r="B486" s="122" t="s">
        <v>2006</v>
      </c>
      <c r="C486" s="108"/>
      <c r="D486" s="108"/>
      <c r="E486" s="113"/>
      <c r="F486" s="108"/>
      <c r="G486" s="108"/>
      <c r="H486" s="78"/>
      <c r="I486" s="78"/>
      <c r="J486" s="5"/>
      <c r="K486" s="6"/>
      <c r="L486" s="6"/>
      <c r="M486" s="6"/>
      <c r="N486" s="6"/>
      <c r="O486" s="6"/>
      <c r="P486" s="6"/>
      <c r="Q486" s="6"/>
      <c r="R486" s="6"/>
      <c r="S486" s="6"/>
      <c r="T486" s="6"/>
      <c r="U486" s="6"/>
      <c r="V486" s="6"/>
      <c r="W486" s="6"/>
      <c r="X486" s="6"/>
      <c r="Y486" s="6"/>
      <c r="Z486" s="6"/>
    </row>
    <row r="487" ht="47.25" hidden="1" customHeight="1">
      <c r="A487" s="120" t="s">
        <v>2012</v>
      </c>
      <c r="B487" s="122" t="s">
        <v>2013</v>
      </c>
      <c r="C487" s="108"/>
      <c r="D487" s="108"/>
      <c r="E487" s="113"/>
      <c r="F487" s="108"/>
      <c r="G487" s="108"/>
      <c r="H487" s="78"/>
      <c r="I487" s="78"/>
      <c r="J487" s="5"/>
      <c r="K487" s="6"/>
      <c r="L487" s="6"/>
      <c r="M487" s="6"/>
      <c r="N487" s="6"/>
      <c r="O487" s="6"/>
      <c r="P487" s="6"/>
      <c r="Q487" s="6"/>
      <c r="R487" s="6"/>
      <c r="S487" s="6"/>
      <c r="T487" s="6"/>
      <c r="U487" s="6"/>
      <c r="V487" s="6"/>
      <c r="W487" s="6"/>
      <c r="X487" s="6"/>
      <c r="Y487" s="6"/>
      <c r="Z487" s="6"/>
    </row>
    <row r="488" ht="47.25" hidden="1" customHeight="1">
      <c r="A488" s="120" t="s">
        <v>2034</v>
      </c>
      <c r="B488" s="122" t="s">
        <v>2035</v>
      </c>
      <c r="C488" s="108"/>
      <c r="D488" s="108"/>
      <c r="E488" s="113"/>
      <c r="F488" s="108"/>
      <c r="G488" s="108"/>
      <c r="H488" s="78"/>
      <c r="I488" s="78"/>
      <c r="J488" s="5"/>
      <c r="K488" s="6"/>
      <c r="L488" s="6"/>
      <c r="M488" s="6"/>
      <c r="N488" s="6"/>
      <c r="O488" s="6"/>
      <c r="P488" s="6"/>
      <c r="Q488" s="6"/>
      <c r="R488" s="6"/>
      <c r="S488" s="6"/>
      <c r="T488" s="6"/>
      <c r="U488" s="6"/>
      <c r="V488" s="6"/>
      <c r="W488" s="6"/>
      <c r="X488" s="6"/>
      <c r="Y488" s="6"/>
      <c r="Z488" s="6"/>
    </row>
    <row r="489" ht="47.25" hidden="1" customHeight="1">
      <c r="A489" s="120" t="s">
        <v>2058</v>
      </c>
      <c r="B489" s="122" t="s">
        <v>2060</v>
      </c>
      <c r="C489" s="108"/>
      <c r="D489" s="108"/>
      <c r="E489" s="113"/>
      <c r="F489" s="108"/>
      <c r="G489" s="108"/>
      <c r="H489" s="78"/>
      <c r="I489" s="78"/>
      <c r="J489" s="5"/>
      <c r="K489" s="6"/>
      <c r="L489" s="6"/>
      <c r="M489" s="6"/>
      <c r="N489" s="6"/>
      <c r="O489" s="6"/>
      <c r="P489" s="6"/>
      <c r="Q489" s="6"/>
      <c r="R489" s="6"/>
      <c r="S489" s="6"/>
      <c r="T489" s="6"/>
      <c r="U489" s="6"/>
      <c r="V489" s="6"/>
      <c r="W489" s="6"/>
      <c r="X489" s="6"/>
      <c r="Y489" s="6"/>
      <c r="Z489" s="6"/>
    </row>
    <row r="490" ht="47.25" hidden="1" customHeight="1">
      <c r="A490" s="120" t="s">
        <v>2078</v>
      </c>
      <c r="B490" s="122" t="s">
        <v>2080</v>
      </c>
      <c r="C490" s="108"/>
      <c r="D490" s="108"/>
      <c r="E490" s="113"/>
      <c r="F490" s="108"/>
      <c r="G490" s="108"/>
      <c r="H490" s="78"/>
      <c r="I490" s="78"/>
      <c r="J490" s="5"/>
      <c r="K490" s="6"/>
      <c r="L490" s="6"/>
      <c r="M490" s="6"/>
      <c r="N490" s="6"/>
      <c r="O490" s="6"/>
      <c r="P490" s="6"/>
      <c r="Q490" s="6"/>
      <c r="R490" s="6"/>
      <c r="S490" s="6"/>
      <c r="T490" s="6"/>
      <c r="U490" s="6"/>
      <c r="V490" s="6"/>
      <c r="W490" s="6"/>
      <c r="X490" s="6"/>
      <c r="Y490" s="6"/>
      <c r="Z490" s="6"/>
    </row>
    <row r="491" ht="47.25" hidden="1" customHeight="1">
      <c r="A491" s="120" t="s">
        <v>2082</v>
      </c>
      <c r="B491" s="122" t="s">
        <v>2084</v>
      </c>
      <c r="C491" s="108"/>
      <c r="D491" s="108"/>
      <c r="E491" s="113"/>
      <c r="F491" s="108"/>
      <c r="G491" s="108"/>
      <c r="H491" s="78"/>
      <c r="I491" s="78"/>
      <c r="J491" s="5"/>
      <c r="K491" s="6"/>
      <c r="L491" s="6"/>
      <c r="M491" s="6"/>
      <c r="N491" s="6"/>
      <c r="O491" s="6"/>
      <c r="P491" s="6"/>
      <c r="Q491" s="6"/>
      <c r="R491" s="6"/>
      <c r="S491" s="6"/>
      <c r="T491" s="6"/>
      <c r="U491" s="6"/>
      <c r="V491" s="6"/>
      <c r="W491" s="6"/>
      <c r="X491" s="6"/>
      <c r="Y491" s="6"/>
      <c r="Z491" s="6"/>
    </row>
    <row r="492" ht="63.0" hidden="1" customHeight="1">
      <c r="A492" s="120" t="s">
        <v>2087</v>
      </c>
      <c r="B492" s="122" t="s">
        <v>2088</v>
      </c>
      <c r="C492" s="108"/>
      <c r="D492" s="108"/>
      <c r="E492" s="113"/>
      <c r="F492" s="108"/>
      <c r="G492" s="108"/>
      <c r="H492" s="78"/>
      <c r="I492" s="78"/>
      <c r="J492" s="5"/>
      <c r="K492" s="6"/>
      <c r="L492" s="6"/>
      <c r="M492" s="6"/>
      <c r="N492" s="6"/>
      <c r="O492" s="6"/>
      <c r="P492" s="6"/>
      <c r="Q492" s="6"/>
      <c r="R492" s="6"/>
      <c r="S492" s="6"/>
      <c r="T492" s="6"/>
      <c r="U492" s="6"/>
      <c r="V492" s="6"/>
      <c r="W492" s="6"/>
      <c r="X492" s="6"/>
      <c r="Y492" s="6"/>
      <c r="Z492" s="6"/>
    </row>
    <row r="493" ht="94.5" hidden="1" customHeight="1">
      <c r="A493" s="120" t="s">
        <v>2091</v>
      </c>
      <c r="B493" s="122" t="s">
        <v>2092</v>
      </c>
      <c r="C493" s="108"/>
      <c r="D493" s="108"/>
      <c r="E493" s="113"/>
      <c r="F493" s="108"/>
      <c r="G493" s="108"/>
      <c r="H493" s="78"/>
      <c r="I493" s="78"/>
      <c r="J493" s="5"/>
      <c r="K493" s="6"/>
      <c r="L493" s="6"/>
      <c r="M493" s="6"/>
      <c r="N493" s="6"/>
      <c r="O493" s="6"/>
      <c r="P493" s="6"/>
      <c r="Q493" s="6"/>
      <c r="R493" s="6"/>
      <c r="S493" s="6"/>
      <c r="T493" s="6"/>
      <c r="U493" s="6"/>
      <c r="V493" s="6"/>
      <c r="W493" s="6"/>
      <c r="X493" s="6"/>
      <c r="Y493" s="6"/>
      <c r="Z493" s="6"/>
    </row>
    <row r="494" ht="47.25" hidden="1" customHeight="1">
      <c r="A494" s="120" t="s">
        <v>2101</v>
      </c>
      <c r="B494" s="122" t="s">
        <v>2102</v>
      </c>
      <c r="C494" s="108"/>
      <c r="D494" s="108"/>
      <c r="E494" s="113"/>
      <c r="F494" s="108"/>
      <c r="G494" s="108"/>
      <c r="H494" s="78"/>
      <c r="I494" s="78"/>
      <c r="J494" s="5"/>
      <c r="K494" s="6"/>
      <c r="L494" s="6"/>
      <c r="M494" s="6"/>
      <c r="N494" s="6"/>
      <c r="O494" s="6"/>
      <c r="P494" s="6"/>
      <c r="Q494" s="6"/>
      <c r="R494" s="6"/>
      <c r="S494" s="6"/>
      <c r="T494" s="6"/>
      <c r="U494" s="6"/>
      <c r="V494" s="6"/>
      <c r="W494" s="6"/>
      <c r="X494" s="6"/>
      <c r="Y494" s="6"/>
      <c r="Z494" s="6"/>
    </row>
    <row r="495" ht="47.25" hidden="1" customHeight="1">
      <c r="A495" s="120" t="s">
        <v>2105</v>
      </c>
      <c r="B495" s="122" t="s">
        <v>2106</v>
      </c>
      <c r="C495" s="108"/>
      <c r="D495" s="108"/>
      <c r="E495" s="113"/>
      <c r="F495" s="108"/>
      <c r="G495" s="108"/>
      <c r="H495" s="78"/>
      <c r="I495" s="78"/>
      <c r="J495" s="5"/>
      <c r="K495" s="6"/>
      <c r="L495" s="6"/>
      <c r="M495" s="6"/>
      <c r="N495" s="6"/>
      <c r="O495" s="6"/>
      <c r="P495" s="6"/>
      <c r="Q495" s="6"/>
      <c r="R495" s="6"/>
      <c r="S495" s="6"/>
      <c r="T495" s="6"/>
      <c r="U495" s="6"/>
      <c r="V495" s="6"/>
      <c r="W495" s="6"/>
      <c r="X495" s="6"/>
      <c r="Y495" s="6"/>
      <c r="Z495" s="6"/>
    </row>
    <row r="496" ht="18.75" customHeight="1">
      <c r="A496" s="379"/>
      <c r="B496" s="149" t="s">
        <v>2112</v>
      </c>
      <c r="C496" s="3"/>
      <c r="D496" s="3"/>
      <c r="E496" s="3"/>
      <c r="F496" s="3"/>
      <c r="G496" s="97"/>
      <c r="H496" s="78">
        <f t="shared" ref="H496:I496" si="6">H497+H505+H517+H526+H541+H557</f>
        <v>38</v>
      </c>
      <c r="I496" s="78">
        <f t="shared" si="6"/>
        <v>138</v>
      </c>
      <c r="J496" s="5"/>
      <c r="K496" s="6"/>
      <c r="L496" s="6"/>
      <c r="M496" s="6"/>
      <c r="N496" s="6"/>
      <c r="O496" s="6"/>
      <c r="P496" s="6"/>
      <c r="Q496" s="6"/>
      <c r="R496" s="6"/>
      <c r="S496" s="6"/>
      <c r="T496" s="6"/>
      <c r="U496" s="6"/>
      <c r="V496" s="6"/>
      <c r="W496" s="6"/>
      <c r="X496" s="6"/>
      <c r="Y496" s="6"/>
      <c r="Z496" s="6"/>
    </row>
    <row r="497" ht="39.75" customHeight="1">
      <c r="A497" s="152" t="s">
        <v>2118</v>
      </c>
      <c r="B497" s="128" t="s">
        <v>2119</v>
      </c>
      <c r="C497" s="3"/>
      <c r="D497" s="3"/>
      <c r="E497" s="3"/>
      <c r="F497" s="3"/>
      <c r="G497" s="4"/>
      <c r="H497" s="78">
        <f>SUM(D499:D504)</f>
        <v>0</v>
      </c>
      <c r="I497" s="78">
        <f>COUNT(D499:D504)*2</f>
        <v>12</v>
      </c>
      <c r="J497" s="5"/>
      <c r="K497" s="6"/>
      <c r="L497" s="6"/>
      <c r="M497" s="6"/>
      <c r="N497" s="6"/>
      <c r="O497" s="6"/>
      <c r="P497" s="6"/>
      <c r="Q497" s="6"/>
      <c r="R497" s="6"/>
      <c r="S497" s="6"/>
      <c r="T497" s="6"/>
      <c r="U497" s="6"/>
      <c r="V497" s="6"/>
      <c r="W497" s="6"/>
      <c r="X497" s="6"/>
      <c r="Y497" s="6"/>
      <c r="Z497" s="6"/>
    </row>
    <row r="498" ht="31.5" hidden="1" customHeight="1">
      <c r="A498" s="240" t="s">
        <v>2120</v>
      </c>
      <c r="B498" s="122" t="s">
        <v>2121</v>
      </c>
      <c r="C498" s="158"/>
      <c r="D498" s="158"/>
      <c r="E498" s="109"/>
      <c r="F498" s="158"/>
      <c r="G498" s="158"/>
      <c r="H498" s="78"/>
      <c r="I498" s="78"/>
      <c r="J498" s="5"/>
      <c r="K498" s="6"/>
      <c r="L498" s="6"/>
      <c r="M498" s="6"/>
      <c r="N498" s="6"/>
      <c r="O498" s="6"/>
      <c r="P498" s="6"/>
      <c r="Q498" s="6"/>
      <c r="R498" s="6"/>
      <c r="S498" s="6"/>
      <c r="T498" s="6"/>
      <c r="U498" s="6"/>
      <c r="V498" s="6"/>
      <c r="W498" s="6"/>
      <c r="X498" s="6"/>
      <c r="Y498" s="6"/>
      <c r="Z498" s="6"/>
    </row>
    <row r="499" ht="47.25" customHeight="1">
      <c r="A499" s="241" t="s">
        <v>2122</v>
      </c>
      <c r="B499" s="122" t="s">
        <v>2123</v>
      </c>
      <c r="C499" s="121" t="s">
        <v>2191</v>
      </c>
      <c r="D499" s="175">
        <v>0.0</v>
      </c>
      <c r="E499" s="109" t="s">
        <v>158</v>
      </c>
      <c r="F499" s="121" t="s">
        <v>2192</v>
      </c>
      <c r="G499" s="147"/>
      <c r="H499" s="78"/>
      <c r="I499" s="78"/>
      <c r="J499" s="5"/>
      <c r="K499" s="6"/>
      <c r="L499" s="6"/>
      <c r="M499" s="6"/>
      <c r="N499" s="6"/>
      <c r="O499" s="6"/>
      <c r="P499" s="6"/>
      <c r="Q499" s="6"/>
      <c r="R499" s="6"/>
      <c r="S499" s="6"/>
      <c r="T499" s="6"/>
      <c r="U499" s="6"/>
      <c r="V499" s="6"/>
      <c r="W499" s="6"/>
      <c r="X499" s="6"/>
      <c r="Y499" s="6"/>
      <c r="Z499" s="6"/>
    </row>
    <row r="500" ht="60.0" customHeight="1">
      <c r="A500" s="241" t="s">
        <v>2124</v>
      </c>
      <c r="B500" s="122" t="s">
        <v>2125</v>
      </c>
      <c r="C500" s="121" t="s">
        <v>3400</v>
      </c>
      <c r="D500" s="175">
        <v>0.0</v>
      </c>
      <c r="E500" s="109" t="s">
        <v>158</v>
      </c>
      <c r="F500" s="121" t="s">
        <v>3401</v>
      </c>
      <c r="G500" s="147"/>
      <c r="H500" s="78"/>
      <c r="I500" s="78"/>
      <c r="J500" s="5"/>
      <c r="K500" s="6"/>
      <c r="L500" s="6"/>
      <c r="M500" s="6"/>
      <c r="N500" s="6"/>
      <c r="O500" s="6"/>
      <c r="P500" s="6"/>
      <c r="Q500" s="6"/>
      <c r="R500" s="6"/>
      <c r="S500" s="6"/>
      <c r="T500" s="6"/>
      <c r="U500" s="6"/>
      <c r="V500" s="6"/>
      <c r="W500" s="6"/>
      <c r="X500" s="6"/>
      <c r="Y500" s="6"/>
      <c r="Z500" s="6"/>
    </row>
    <row r="501" ht="47.25" customHeight="1">
      <c r="A501" s="241" t="s">
        <v>2126</v>
      </c>
      <c r="B501" s="122" t="s">
        <v>2127</v>
      </c>
      <c r="C501" s="115" t="s">
        <v>2128</v>
      </c>
      <c r="D501" s="175">
        <v>0.0</v>
      </c>
      <c r="E501" s="109" t="s">
        <v>158</v>
      </c>
      <c r="F501" s="121" t="s">
        <v>3402</v>
      </c>
      <c r="G501" s="147"/>
      <c r="H501" s="78"/>
      <c r="I501" s="78"/>
      <c r="J501" s="5"/>
      <c r="K501" s="6"/>
      <c r="L501" s="6"/>
      <c r="M501" s="6"/>
      <c r="N501" s="6"/>
      <c r="O501" s="6"/>
      <c r="P501" s="6"/>
      <c r="Q501" s="6"/>
      <c r="R501" s="6"/>
      <c r="S501" s="6"/>
      <c r="T501" s="6"/>
      <c r="U501" s="6"/>
      <c r="V501" s="6"/>
      <c r="W501" s="6"/>
      <c r="X501" s="6"/>
      <c r="Y501" s="6"/>
      <c r="Z501" s="6"/>
    </row>
    <row r="502" ht="30.0" customHeight="1">
      <c r="A502" s="241"/>
      <c r="B502" s="122"/>
      <c r="C502" s="115" t="s">
        <v>2131</v>
      </c>
      <c r="D502" s="175">
        <v>0.0</v>
      </c>
      <c r="E502" s="109" t="s">
        <v>158</v>
      </c>
      <c r="F502" s="109"/>
      <c r="G502" s="147"/>
      <c r="H502" s="78"/>
      <c r="I502" s="78"/>
      <c r="J502" s="5"/>
      <c r="K502" s="6"/>
      <c r="L502" s="6"/>
      <c r="M502" s="6"/>
      <c r="N502" s="6"/>
      <c r="O502" s="6"/>
      <c r="P502" s="6"/>
      <c r="Q502" s="6"/>
      <c r="R502" s="6"/>
      <c r="S502" s="6"/>
      <c r="T502" s="6"/>
      <c r="U502" s="6"/>
      <c r="V502" s="6"/>
      <c r="W502" s="6"/>
      <c r="X502" s="6"/>
      <c r="Y502" s="6"/>
      <c r="Z502" s="6"/>
    </row>
    <row r="503" ht="47.25" customHeight="1">
      <c r="A503" s="241" t="s">
        <v>2132</v>
      </c>
      <c r="B503" s="122" t="s">
        <v>2133</v>
      </c>
      <c r="C503" s="243" t="s">
        <v>2134</v>
      </c>
      <c r="D503" s="175">
        <v>0.0</v>
      </c>
      <c r="E503" s="109" t="s">
        <v>158</v>
      </c>
      <c r="F503" s="110" t="s">
        <v>2135</v>
      </c>
      <c r="G503" s="147"/>
      <c r="H503" s="78"/>
      <c r="I503" s="78"/>
      <c r="J503" s="5"/>
      <c r="K503" s="6"/>
      <c r="L503" s="6"/>
      <c r="M503" s="6"/>
      <c r="N503" s="6"/>
      <c r="O503" s="6"/>
      <c r="P503" s="6"/>
      <c r="Q503" s="6"/>
      <c r="R503" s="6"/>
      <c r="S503" s="6"/>
      <c r="T503" s="6"/>
      <c r="U503" s="6"/>
      <c r="V503" s="6"/>
      <c r="W503" s="6"/>
      <c r="X503" s="6"/>
      <c r="Y503" s="6"/>
      <c r="Z503" s="6"/>
    </row>
    <row r="504" ht="31.5" customHeight="1">
      <c r="A504" s="241" t="s">
        <v>2136</v>
      </c>
      <c r="B504" s="244" t="s">
        <v>2137</v>
      </c>
      <c r="C504" s="121" t="s">
        <v>2138</v>
      </c>
      <c r="D504" s="175">
        <v>0.0</v>
      </c>
      <c r="E504" s="109" t="s">
        <v>158</v>
      </c>
      <c r="F504" s="158"/>
      <c r="G504" s="147"/>
      <c r="H504" s="78"/>
      <c r="I504" s="78"/>
      <c r="J504" s="5"/>
      <c r="K504" s="6"/>
      <c r="L504" s="6"/>
      <c r="M504" s="6"/>
      <c r="N504" s="6"/>
      <c r="O504" s="6"/>
      <c r="P504" s="6"/>
      <c r="Q504" s="6"/>
      <c r="R504" s="6"/>
      <c r="S504" s="6"/>
      <c r="T504" s="6"/>
      <c r="U504" s="6"/>
      <c r="V504" s="6"/>
      <c r="W504" s="6"/>
      <c r="X504" s="6"/>
      <c r="Y504" s="6"/>
      <c r="Z504" s="6"/>
    </row>
    <row r="505" ht="39.75" customHeight="1">
      <c r="A505" s="152" t="s">
        <v>2141</v>
      </c>
      <c r="B505" s="128" t="s">
        <v>2142</v>
      </c>
      <c r="C505" s="3"/>
      <c r="D505" s="3"/>
      <c r="E505" s="3"/>
      <c r="F505" s="3"/>
      <c r="G505" s="4"/>
      <c r="H505" s="78">
        <f>SUM(D506:D516)</f>
        <v>5</v>
      </c>
      <c r="I505" s="78">
        <f>COUNT(D506:D516)*2</f>
        <v>22</v>
      </c>
      <c r="J505" s="5"/>
      <c r="K505" s="6"/>
      <c r="L505" s="6"/>
      <c r="M505" s="6"/>
      <c r="N505" s="6"/>
      <c r="O505" s="6"/>
      <c r="P505" s="6"/>
      <c r="Q505" s="6"/>
      <c r="R505" s="6"/>
      <c r="S505" s="6"/>
      <c r="T505" s="6"/>
      <c r="U505" s="6"/>
      <c r="V505" s="6"/>
      <c r="W505" s="6"/>
      <c r="X505" s="6"/>
      <c r="Y505" s="6"/>
      <c r="Z505" s="6"/>
    </row>
    <row r="506" ht="45.0" customHeight="1">
      <c r="A506" s="241" t="s">
        <v>2145</v>
      </c>
      <c r="B506" s="122" t="s">
        <v>2146</v>
      </c>
      <c r="C506" s="115" t="s">
        <v>2148</v>
      </c>
      <c r="D506" s="147">
        <v>1.0</v>
      </c>
      <c r="E506" s="109" t="s">
        <v>331</v>
      </c>
      <c r="F506" s="134" t="s">
        <v>3499</v>
      </c>
      <c r="G506" s="158" t="s">
        <v>5079</v>
      </c>
      <c r="H506" s="78"/>
      <c r="I506" s="78"/>
      <c r="J506" s="5"/>
      <c r="K506" s="6"/>
      <c r="L506" s="6"/>
      <c r="M506" s="6"/>
      <c r="N506" s="6"/>
      <c r="O506" s="6"/>
      <c r="P506" s="6"/>
      <c r="Q506" s="6"/>
      <c r="R506" s="6"/>
      <c r="S506" s="6"/>
      <c r="T506" s="6"/>
      <c r="U506" s="6"/>
      <c r="V506" s="6"/>
      <c r="W506" s="6"/>
      <c r="X506" s="6"/>
      <c r="Y506" s="6"/>
      <c r="Z506" s="6"/>
    </row>
    <row r="507" ht="30.0" customHeight="1">
      <c r="A507" s="241"/>
      <c r="B507" s="122"/>
      <c r="C507" s="115" t="s">
        <v>2151</v>
      </c>
      <c r="D507" s="147">
        <v>2.0</v>
      </c>
      <c r="E507" s="109" t="s">
        <v>386</v>
      </c>
      <c r="F507" s="134" t="s">
        <v>2153</v>
      </c>
      <c r="G507" s="158"/>
      <c r="H507" s="78"/>
      <c r="I507" s="78"/>
      <c r="J507" s="5"/>
      <c r="K507" s="6"/>
      <c r="L507" s="6"/>
      <c r="M507" s="6"/>
      <c r="N507" s="6"/>
      <c r="O507" s="6"/>
      <c r="P507" s="6"/>
      <c r="Q507" s="6"/>
      <c r="R507" s="6"/>
      <c r="S507" s="6"/>
      <c r="T507" s="6"/>
      <c r="U507" s="6"/>
      <c r="V507" s="6"/>
      <c r="W507" s="6"/>
      <c r="X507" s="6"/>
      <c r="Y507" s="6"/>
      <c r="Z507" s="6"/>
    </row>
    <row r="508" ht="45.0" customHeight="1">
      <c r="A508" s="241"/>
      <c r="B508" s="122"/>
      <c r="C508" s="115" t="s">
        <v>2154</v>
      </c>
      <c r="D508" s="147">
        <v>0.0</v>
      </c>
      <c r="E508" s="109" t="s">
        <v>386</v>
      </c>
      <c r="F508" s="134" t="s">
        <v>2155</v>
      </c>
      <c r="G508" s="158"/>
      <c r="H508" s="78"/>
      <c r="I508" s="78"/>
      <c r="J508" s="5"/>
      <c r="K508" s="6"/>
      <c r="L508" s="6"/>
      <c r="M508" s="6"/>
      <c r="N508" s="6"/>
      <c r="O508" s="6"/>
      <c r="P508" s="6"/>
      <c r="Q508" s="6"/>
      <c r="R508" s="6"/>
      <c r="S508" s="6"/>
      <c r="T508" s="6"/>
      <c r="U508" s="6"/>
      <c r="V508" s="6"/>
      <c r="W508" s="6"/>
      <c r="X508" s="6"/>
      <c r="Y508" s="6"/>
      <c r="Z508" s="6"/>
    </row>
    <row r="509" ht="60.0" customHeight="1">
      <c r="A509" s="241"/>
      <c r="B509" s="122"/>
      <c r="C509" s="115" t="s">
        <v>2156</v>
      </c>
      <c r="D509" s="147">
        <v>0.0</v>
      </c>
      <c r="E509" s="109" t="s">
        <v>386</v>
      </c>
      <c r="F509" s="134" t="s">
        <v>3500</v>
      </c>
      <c r="G509" s="158"/>
      <c r="H509" s="78"/>
      <c r="I509" s="78"/>
      <c r="J509" s="5"/>
      <c r="K509" s="6"/>
      <c r="L509" s="6"/>
      <c r="M509" s="6"/>
      <c r="N509" s="6"/>
      <c r="O509" s="6"/>
      <c r="P509" s="6"/>
      <c r="Q509" s="6"/>
      <c r="R509" s="6"/>
      <c r="S509" s="6"/>
      <c r="T509" s="6"/>
      <c r="U509" s="6"/>
      <c r="V509" s="6"/>
      <c r="W509" s="6"/>
      <c r="X509" s="6"/>
      <c r="Y509" s="6"/>
      <c r="Z509" s="6"/>
    </row>
    <row r="510" ht="45.0" customHeight="1">
      <c r="A510" s="241"/>
      <c r="B510" s="122"/>
      <c r="C510" s="115" t="s">
        <v>2159</v>
      </c>
      <c r="D510" s="147">
        <v>0.0</v>
      </c>
      <c r="E510" s="109" t="s">
        <v>331</v>
      </c>
      <c r="F510" s="134" t="s">
        <v>2160</v>
      </c>
      <c r="G510" s="158"/>
      <c r="H510" s="78"/>
      <c r="I510" s="78"/>
      <c r="J510" s="5"/>
      <c r="K510" s="6"/>
      <c r="L510" s="6"/>
      <c r="M510" s="6"/>
      <c r="N510" s="6"/>
      <c r="O510" s="6"/>
      <c r="P510" s="6"/>
      <c r="Q510" s="6"/>
      <c r="R510" s="6"/>
      <c r="S510" s="6"/>
      <c r="T510" s="6"/>
      <c r="U510" s="6"/>
      <c r="V510" s="6"/>
      <c r="W510" s="6"/>
      <c r="X510" s="6"/>
      <c r="Y510" s="6"/>
      <c r="Z510" s="6"/>
    </row>
    <row r="511" ht="30.0" customHeight="1">
      <c r="A511" s="241"/>
      <c r="B511" s="122"/>
      <c r="C511" s="111" t="s">
        <v>2326</v>
      </c>
      <c r="D511" s="147">
        <v>0.0</v>
      </c>
      <c r="E511" s="109" t="s">
        <v>331</v>
      </c>
      <c r="F511" s="158"/>
      <c r="G511" s="158"/>
      <c r="H511" s="78"/>
      <c r="I511" s="78"/>
      <c r="J511" s="5"/>
      <c r="K511" s="6"/>
      <c r="L511" s="6"/>
      <c r="M511" s="6"/>
      <c r="N511" s="6"/>
      <c r="O511" s="6"/>
      <c r="P511" s="6"/>
      <c r="Q511" s="6"/>
      <c r="R511" s="6"/>
      <c r="S511" s="6"/>
      <c r="T511" s="6"/>
      <c r="U511" s="6"/>
      <c r="V511" s="6"/>
      <c r="W511" s="6"/>
      <c r="X511" s="6"/>
      <c r="Y511" s="6"/>
      <c r="Z511" s="6"/>
    </row>
    <row r="512" ht="60.0" customHeight="1">
      <c r="A512" s="241"/>
      <c r="B512" s="122"/>
      <c r="C512" s="111" t="s">
        <v>2330</v>
      </c>
      <c r="D512" s="147">
        <v>2.0</v>
      </c>
      <c r="E512" s="109" t="s">
        <v>331</v>
      </c>
      <c r="F512" s="158"/>
      <c r="G512" s="158"/>
      <c r="H512" s="78"/>
      <c r="I512" s="78"/>
      <c r="J512" s="5"/>
      <c r="K512" s="6"/>
      <c r="L512" s="6"/>
      <c r="M512" s="6"/>
      <c r="N512" s="6"/>
      <c r="O512" s="6"/>
      <c r="P512" s="6"/>
      <c r="Q512" s="6"/>
      <c r="R512" s="6"/>
      <c r="S512" s="6"/>
      <c r="T512" s="6"/>
      <c r="U512" s="6"/>
      <c r="V512" s="6"/>
      <c r="W512" s="6"/>
      <c r="X512" s="6"/>
      <c r="Y512" s="6"/>
      <c r="Z512" s="6"/>
    </row>
    <row r="513" ht="31.5" customHeight="1">
      <c r="A513" s="241" t="s">
        <v>2161</v>
      </c>
      <c r="B513" s="122" t="s">
        <v>2162</v>
      </c>
      <c r="C513" s="115" t="s">
        <v>2163</v>
      </c>
      <c r="D513" s="147">
        <v>0.0</v>
      </c>
      <c r="E513" s="109" t="s">
        <v>114</v>
      </c>
      <c r="F513" s="134" t="s">
        <v>2165</v>
      </c>
      <c r="G513" s="158"/>
      <c r="H513" s="78"/>
      <c r="I513" s="78"/>
      <c r="J513" s="5"/>
      <c r="K513" s="6"/>
      <c r="L513" s="6"/>
      <c r="M513" s="6"/>
      <c r="N513" s="6"/>
      <c r="O513" s="6"/>
      <c r="P513" s="6"/>
      <c r="Q513" s="6"/>
      <c r="R513" s="6"/>
      <c r="S513" s="6"/>
      <c r="T513" s="6"/>
      <c r="U513" s="6"/>
      <c r="V513" s="6"/>
      <c r="W513" s="6"/>
      <c r="X513" s="6"/>
      <c r="Y513" s="6"/>
      <c r="Z513" s="6"/>
    </row>
    <row r="514" ht="30.0" customHeight="1">
      <c r="A514" s="241"/>
      <c r="B514" s="122"/>
      <c r="C514" s="115" t="s">
        <v>2166</v>
      </c>
      <c r="D514" s="147">
        <v>0.0</v>
      </c>
      <c r="E514" s="109" t="s">
        <v>473</v>
      </c>
      <c r="F514" s="109"/>
      <c r="G514" s="158"/>
      <c r="H514" s="78"/>
      <c r="I514" s="78"/>
      <c r="J514" s="5"/>
      <c r="K514" s="6"/>
      <c r="L514" s="6"/>
      <c r="M514" s="6"/>
      <c r="N514" s="6"/>
      <c r="O514" s="6"/>
      <c r="P514" s="6"/>
      <c r="Q514" s="6"/>
      <c r="R514" s="6"/>
      <c r="S514" s="6"/>
      <c r="T514" s="6"/>
      <c r="U514" s="6"/>
      <c r="V514" s="6"/>
      <c r="W514" s="6"/>
      <c r="X514" s="6"/>
      <c r="Y514" s="6"/>
      <c r="Z514" s="6"/>
    </row>
    <row r="515" ht="47.25" customHeight="1">
      <c r="A515" s="241" t="s">
        <v>2169</v>
      </c>
      <c r="B515" s="122" t="s">
        <v>2170</v>
      </c>
      <c r="C515" s="115" t="s">
        <v>917</v>
      </c>
      <c r="D515" s="147">
        <v>0.0</v>
      </c>
      <c r="E515" s="109" t="s">
        <v>331</v>
      </c>
      <c r="F515" s="109"/>
      <c r="G515" s="158"/>
      <c r="H515" s="78"/>
      <c r="I515" s="78"/>
      <c r="J515" s="5"/>
      <c r="K515" s="6"/>
      <c r="L515" s="6"/>
      <c r="M515" s="6"/>
      <c r="N515" s="6"/>
      <c r="O515" s="6"/>
      <c r="P515" s="6"/>
      <c r="Q515" s="6"/>
      <c r="R515" s="6"/>
      <c r="S515" s="6"/>
      <c r="T515" s="6"/>
      <c r="U515" s="6"/>
      <c r="V515" s="6"/>
      <c r="W515" s="6"/>
      <c r="X515" s="6"/>
      <c r="Y515" s="6"/>
      <c r="Z515" s="6"/>
    </row>
    <row r="516" ht="60.0" customHeight="1">
      <c r="A516" s="241"/>
      <c r="B516" s="122"/>
      <c r="C516" s="110" t="s">
        <v>2171</v>
      </c>
      <c r="D516" s="147">
        <v>0.0</v>
      </c>
      <c r="E516" s="113" t="s">
        <v>386</v>
      </c>
      <c r="F516" s="121" t="s">
        <v>2173</v>
      </c>
      <c r="G516" s="158"/>
      <c r="H516" s="78"/>
      <c r="I516" s="78"/>
      <c r="J516" s="5"/>
      <c r="K516" s="6"/>
      <c r="L516" s="6"/>
      <c r="M516" s="6"/>
      <c r="N516" s="6"/>
      <c r="O516" s="6"/>
      <c r="P516" s="6"/>
      <c r="Q516" s="6"/>
      <c r="R516" s="6"/>
      <c r="S516" s="6"/>
      <c r="T516" s="6"/>
      <c r="U516" s="6"/>
      <c r="V516" s="6"/>
      <c r="W516" s="6"/>
      <c r="X516" s="6"/>
      <c r="Y516" s="6"/>
      <c r="Z516" s="6"/>
    </row>
    <row r="517" ht="39.75" customHeight="1">
      <c r="A517" s="152" t="s">
        <v>2175</v>
      </c>
      <c r="B517" s="128" t="s">
        <v>2176</v>
      </c>
      <c r="C517" s="3"/>
      <c r="D517" s="3"/>
      <c r="E517" s="3"/>
      <c r="F517" s="3"/>
      <c r="G517" s="4"/>
      <c r="H517" s="78">
        <f>SUM(D518:D525)</f>
        <v>7</v>
      </c>
      <c r="I517" s="78">
        <f>COUNT(D518:D525)*2</f>
        <v>16</v>
      </c>
      <c r="J517" s="5"/>
      <c r="K517" s="6"/>
      <c r="L517" s="6"/>
      <c r="M517" s="6"/>
      <c r="N517" s="6"/>
      <c r="O517" s="6"/>
      <c r="P517" s="6"/>
      <c r="Q517" s="6"/>
      <c r="R517" s="6"/>
      <c r="S517" s="6"/>
      <c r="T517" s="6"/>
      <c r="U517" s="6"/>
      <c r="V517" s="6"/>
      <c r="W517" s="6"/>
      <c r="X517" s="6"/>
      <c r="Y517" s="6"/>
      <c r="Z517" s="6"/>
    </row>
    <row r="518" ht="47.25" customHeight="1">
      <c r="A518" s="241" t="s">
        <v>2178</v>
      </c>
      <c r="B518" s="248" t="s">
        <v>2179</v>
      </c>
      <c r="C518" s="134" t="s">
        <v>2181</v>
      </c>
      <c r="D518" s="147">
        <v>2.0</v>
      </c>
      <c r="E518" s="109" t="s">
        <v>386</v>
      </c>
      <c r="F518" s="158"/>
      <c r="G518" s="147"/>
      <c r="H518" s="78"/>
      <c r="I518" s="78"/>
      <c r="J518" s="5"/>
      <c r="K518" s="6"/>
      <c r="L518" s="6"/>
      <c r="M518" s="6"/>
      <c r="N518" s="6"/>
      <c r="O518" s="6"/>
      <c r="P518" s="6"/>
      <c r="Q518" s="6"/>
      <c r="R518" s="6"/>
      <c r="S518" s="6"/>
      <c r="T518" s="6"/>
      <c r="U518" s="6"/>
      <c r="V518" s="6"/>
      <c r="W518" s="6"/>
      <c r="X518" s="6"/>
      <c r="Y518" s="6"/>
      <c r="Z518" s="6"/>
    </row>
    <row r="519" ht="15.75" customHeight="1">
      <c r="A519" s="241"/>
      <c r="B519" s="248"/>
      <c r="C519" s="134" t="s">
        <v>3504</v>
      </c>
      <c r="D519" s="147">
        <v>2.0</v>
      </c>
      <c r="E519" s="109" t="s">
        <v>386</v>
      </c>
      <c r="F519" s="158"/>
      <c r="G519" s="147"/>
      <c r="H519" s="78"/>
      <c r="I519" s="78"/>
      <c r="J519" s="5"/>
      <c r="K519" s="6"/>
      <c r="L519" s="6"/>
      <c r="M519" s="6"/>
      <c r="N519" s="6"/>
      <c r="O519" s="6"/>
      <c r="P519" s="6"/>
      <c r="Q519" s="6"/>
      <c r="R519" s="6"/>
      <c r="S519" s="6"/>
      <c r="T519" s="6"/>
      <c r="U519" s="6"/>
      <c r="V519" s="6"/>
      <c r="W519" s="6"/>
      <c r="X519" s="6"/>
      <c r="Y519" s="6"/>
      <c r="Z519" s="6"/>
    </row>
    <row r="520" ht="15.75" customHeight="1">
      <c r="A520" s="241"/>
      <c r="B520" s="248"/>
      <c r="C520" s="121" t="s">
        <v>2390</v>
      </c>
      <c r="D520" s="147">
        <v>0.0</v>
      </c>
      <c r="E520" s="109" t="s">
        <v>386</v>
      </c>
      <c r="F520" s="158" t="s">
        <v>3505</v>
      </c>
      <c r="G520" s="147"/>
      <c r="H520" s="78"/>
      <c r="I520" s="78"/>
      <c r="J520" s="5"/>
      <c r="K520" s="6"/>
      <c r="L520" s="6"/>
      <c r="M520" s="6"/>
      <c r="N520" s="6"/>
      <c r="O520" s="6"/>
      <c r="P520" s="6"/>
      <c r="Q520" s="6"/>
      <c r="R520" s="6"/>
      <c r="S520" s="6"/>
      <c r="T520" s="6"/>
      <c r="U520" s="6"/>
      <c r="V520" s="6"/>
      <c r="W520" s="6"/>
      <c r="X520" s="6"/>
      <c r="Y520" s="6"/>
      <c r="Z520" s="6"/>
    </row>
    <row r="521" ht="15.75" customHeight="1">
      <c r="A521" s="241"/>
      <c r="B521" s="248"/>
      <c r="C521" s="121" t="s">
        <v>3506</v>
      </c>
      <c r="D521" s="147">
        <v>0.0</v>
      </c>
      <c r="E521" s="109" t="s">
        <v>386</v>
      </c>
      <c r="F521" s="158" t="s">
        <v>3505</v>
      </c>
      <c r="G521" s="147"/>
      <c r="H521" s="78"/>
      <c r="I521" s="78"/>
      <c r="J521" s="5"/>
      <c r="K521" s="6"/>
      <c r="L521" s="6"/>
      <c r="M521" s="6"/>
      <c r="N521" s="6"/>
      <c r="O521" s="6"/>
      <c r="P521" s="6"/>
      <c r="Q521" s="6"/>
      <c r="R521" s="6"/>
      <c r="S521" s="6"/>
      <c r="T521" s="6"/>
      <c r="U521" s="6"/>
      <c r="V521" s="6"/>
      <c r="W521" s="6"/>
      <c r="X521" s="6"/>
      <c r="Y521" s="6"/>
      <c r="Z521" s="6"/>
    </row>
    <row r="522" ht="15.75" customHeight="1">
      <c r="A522" s="241"/>
      <c r="B522" s="248"/>
      <c r="C522" s="121" t="s">
        <v>2396</v>
      </c>
      <c r="D522" s="147">
        <v>0.0</v>
      </c>
      <c r="E522" s="109" t="s">
        <v>386</v>
      </c>
      <c r="F522" s="158" t="s">
        <v>3505</v>
      </c>
      <c r="G522" s="147"/>
      <c r="H522" s="78"/>
      <c r="I522" s="78"/>
      <c r="J522" s="5"/>
      <c r="K522" s="6"/>
      <c r="L522" s="6"/>
      <c r="M522" s="6"/>
      <c r="N522" s="6"/>
      <c r="O522" s="6"/>
      <c r="P522" s="6"/>
      <c r="Q522" s="6"/>
      <c r="R522" s="6"/>
      <c r="S522" s="6"/>
      <c r="T522" s="6"/>
      <c r="U522" s="6"/>
      <c r="V522" s="6"/>
      <c r="W522" s="6"/>
      <c r="X522" s="6"/>
      <c r="Y522" s="6"/>
      <c r="Z522" s="6"/>
    </row>
    <row r="523" ht="30.0" customHeight="1">
      <c r="A523" s="241"/>
      <c r="B523" s="248"/>
      <c r="C523" s="121" t="s">
        <v>2255</v>
      </c>
      <c r="D523" s="147">
        <v>0.0</v>
      </c>
      <c r="E523" s="109" t="s">
        <v>386</v>
      </c>
      <c r="F523" s="109"/>
      <c r="G523" s="147"/>
      <c r="H523" s="78"/>
      <c r="I523" s="78"/>
      <c r="J523" s="5"/>
      <c r="K523" s="6"/>
      <c r="L523" s="6"/>
      <c r="M523" s="6"/>
      <c r="N523" s="6"/>
      <c r="O523" s="6"/>
      <c r="P523" s="6"/>
      <c r="Q523" s="6"/>
      <c r="R523" s="6"/>
      <c r="S523" s="6"/>
      <c r="T523" s="6"/>
      <c r="U523" s="6"/>
      <c r="V523" s="6"/>
      <c r="W523" s="6"/>
      <c r="X523" s="6"/>
      <c r="Y523" s="6"/>
      <c r="Z523" s="6"/>
    </row>
    <row r="524" ht="45.0" customHeight="1">
      <c r="A524" s="241" t="s">
        <v>2183</v>
      </c>
      <c r="B524" s="122" t="s">
        <v>2184</v>
      </c>
      <c r="C524" s="121" t="s">
        <v>2185</v>
      </c>
      <c r="D524" s="147">
        <v>2.0</v>
      </c>
      <c r="E524" s="109" t="s">
        <v>386</v>
      </c>
      <c r="F524" s="158"/>
      <c r="G524" s="147"/>
      <c r="H524" s="78"/>
      <c r="I524" s="78"/>
      <c r="J524" s="5"/>
      <c r="K524" s="6"/>
      <c r="L524" s="6"/>
      <c r="M524" s="6"/>
      <c r="N524" s="6"/>
      <c r="O524" s="6"/>
      <c r="P524" s="6"/>
      <c r="Q524" s="6"/>
      <c r="R524" s="6"/>
      <c r="S524" s="6"/>
      <c r="T524" s="6"/>
      <c r="U524" s="6"/>
      <c r="V524" s="6"/>
      <c r="W524" s="6"/>
      <c r="X524" s="6"/>
      <c r="Y524" s="6"/>
      <c r="Z524" s="6"/>
    </row>
    <row r="525" ht="45.0" customHeight="1">
      <c r="A525" s="241"/>
      <c r="B525" s="122"/>
      <c r="C525" s="121" t="s">
        <v>2186</v>
      </c>
      <c r="D525" s="147">
        <v>1.0</v>
      </c>
      <c r="E525" s="109" t="s">
        <v>473</v>
      </c>
      <c r="F525" s="158"/>
      <c r="G525" s="147" t="s">
        <v>3256</v>
      </c>
      <c r="H525" s="78"/>
      <c r="I525" s="78"/>
      <c r="J525" s="5"/>
      <c r="K525" s="6"/>
      <c r="L525" s="6"/>
      <c r="M525" s="6"/>
      <c r="N525" s="6"/>
      <c r="O525" s="6"/>
      <c r="P525" s="6"/>
      <c r="Q525" s="6"/>
      <c r="R525" s="6"/>
      <c r="S525" s="6"/>
      <c r="T525" s="6"/>
      <c r="U525" s="6"/>
      <c r="V525" s="6"/>
      <c r="W525" s="6"/>
      <c r="X525" s="6"/>
      <c r="Y525" s="6"/>
      <c r="Z525" s="6"/>
    </row>
    <row r="526" ht="39.75" customHeight="1">
      <c r="A526" s="152" t="s">
        <v>2189</v>
      </c>
      <c r="B526" s="128" t="s">
        <v>2190</v>
      </c>
      <c r="C526" s="3"/>
      <c r="D526" s="3"/>
      <c r="E526" s="3"/>
      <c r="F526" s="3"/>
      <c r="G526" s="4"/>
      <c r="H526" s="78">
        <f>SUM(D527:D540)</f>
        <v>23</v>
      </c>
      <c r="I526" s="78">
        <f>COUNT(D527:D540)*2</f>
        <v>28</v>
      </c>
      <c r="J526" s="5"/>
      <c r="K526" s="6"/>
      <c r="L526" s="6"/>
      <c r="M526" s="6"/>
      <c r="N526" s="6"/>
      <c r="O526" s="6"/>
      <c r="P526" s="6"/>
      <c r="Q526" s="6"/>
      <c r="R526" s="6"/>
      <c r="S526" s="6"/>
      <c r="T526" s="6"/>
      <c r="U526" s="6"/>
      <c r="V526" s="6"/>
      <c r="W526" s="6"/>
      <c r="X526" s="6"/>
      <c r="Y526" s="6"/>
      <c r="Z526" s="6"/>
    </row>
    <row r="527" ht="105.0" customHeight="1">
      <c r="A527" s="241" t="s">
        <v>2195</v>
      </c>
      <c r="B527" s="129" t="s">
        <v>2272</v>
      </c>
      <c r="C527" s="111" t="s">
        <v>3512</v>
      </c>
      <c r="D527" s="175">
        <v>0.0</v>
      </c>
      <c r="E527" s="109" t="s">
        <v>114</v>
      </c>
      <c r="F527" s="134" t="s">
        <v>3419</v>
      </c>
      <c r="G527" s="147"/>
      <c r="H527" s="78"/>
      <c r="I527" s="78"/>
      <c r="J527" s="5"/>
      <c r="K527" s="6"/>
      <c r="L527" s="6"/>
      <c r="M527" s="6"/>
      <c r="N527" s="6"/>
      <c r="O527" s="6"/>
      <c r="P527" s="6"/>
      <c r="Q527" s="6"/>
      <c r="R527" s="6"/>
      <c r="S527" s="6"/>
      <c r="T527" s="6"/>
      <c r="U527" s="6"/>
      <c r="V527" s="6"/>
      <c r="W527" s="6"/>
      <c r="X527" s="6"/>
      <c r="Y527" s="6"/>
      <c r="Z527" s="6"/>
    </row>
    <row r="528" ht="150.0" customHeight="1">
      <c r="A528" s="241"/>
      <c r="B528" s="129"/>
      <c r="C528" s="121" t="s">
        <v>2201</v>
      </c>
      <c r="D528" s="175">
        <v>1.0</v>
      </c>
      <c r="E528" s="109" t="s">
        <v>114</v>
      </c>
      <c r="F528" s="134" t="s">
        <v>5085</v>
      </c>
      <c r="G528" s="147" t="s">
        <v>5086</v>
      </c>
      <c r="H528" s="78"/>
      <c r="I528" s="78"/>
      <c r="J528" s="5"/>
      <c r="K528" s="6"/>
      <c r="L528" s="6"/>
      <c r="M528" s="6"/>
      <c r="N528" s="6"/>
      <c r="O528" s="6"/>
      <c r="P528" s="6"/>
      <c r="Q528" s="6"/>
      <c r="R528" s="6"/>
      <c r="S528" s="6"/>
      <c r="T528" s="6"/>
      <c r="U528" s="6"/>
      <c r="V528" s="6"/>
      <c r="W528" s="6"/>
      <c r="X528" s="6"/>
      <c r="Y528" s="6"/>
      <c r="Z528" s="6"/>
    </row>
    <row r="529" ht="45.0" customHeight="1">
      <c r="A529" s="241"/>
      <c r="B529" s="129"/>
      <c r="C529" s="110" t="s">
        <v>2205</v>
      </c>
      <c r="D529" s="175">
        <v>2.0</v>
      </c>
      <c r="E529" s="109" t="s">
        <v>114</v>
      </c>
      <c r="F529" s="108" t="s">
        <v>2207</v>
      </c>
      <c r="G529" s="147"/>
      <c r="H529" s="78"/>
      <c r="I529" s="78"/>
      <c r="J529" s="5"/>
      <c r="K529" s="6"/>
      <c r="L529" s="6"/>
      <c r="M529" s="6"/>
      <c r="N529" s="6"/>
      <c r="O529" s="6"/>
      <c r="P529" s="6"/>
      <c r="Q529" s="6"/>
      <c r="R529" s="6"/>
      <c r="S529" s="6"/>
      <c r="T529" s="6"/>
      <c r="U529" s="6"/>
      <c r="V529" s="6"/>
      <c r="W529" s="6"/>
      <c r="X529" s="6"/>
      <c r="Y529" s="6"/>
      <c r="Z529" s="6"/>
    </row>
    <row r="530" ht="45.0" customHeight="1">
      <c r="A530" s="241"/>
      <c r="B530" s="129"/>
      <c r="C530" s="110" t="s">
        <v>2208</v>
      </c>
      <c r="D530" s="175">
        <v>2.0</v>
      </c>
      <c r="E530" s="109" t="s">
        <v>114</v>
      </c>
      <c r="F530" s="121" t="s">
        <v>2210</v>
      </c>
      <c r="G530" s="147"/>
      <c r="H530" s="78"/>
      <c r="I530" s="78"/>
      <c r="J530" s="5"/>
      <c r="K530" s="6"/>
      <c r="L530" s="6"/>
      <c r="M530" s="6"/>
      <c r="N530" s="6"/>
      <c r="O530" s="6"/>
      <c r="P530" s="6"/>
      <c r="Q530" s="6"/>
      <c r="R530" s="6"/>
      <c r="S530" s="6"/>
      <c r="T530" s="6"/>
      <c r="U530" s="6"/>
      <c r="V530" s="6"/>
      <c r="W530" s="6"/>
      <c r="X530" s="6"/>
      <c r="Y530" s="6"/>
      <c r="Z530" s="6"/>
    </row>
    <row r="531" ht="45.0" customHeight="1">
      <c r="A531" s="241"/>
      <c r="B531" s="129"/>
      <c r="C531" s="121" t="s">
        <v>2211</v>
      </c>
      <c r="D531" s="175">
        <v>2.0</v>
      </c>
      <c r="E531" s="109" t="s">
        <v>114</v>
      </c>
      <c r="F531" s="134" t="s">
        <v>2212</v>
      </c>
      <c r="G531" s="147"/>
      <c r="H531" s="78"/>
      <c r="I531" s="78"/>
      <c r="J531" s="5"/>
      <c r="K531" s="6"/>
      <c r="L531" s="6"/>
      <c r="M531" s="6"/>
      <c r="N531" s="6"/>
      <c r="O531" s="6"/>
      <c r="P531" s="6"/>
      <c r="Q531" s="6"/>
      <c r="R531" s="6"/>
      <c r="S531" s="6"/>
      <c r="T531" s="6"/>
      <c r="U531" s="6"/>
      <c r="V531" s="6"/>
      <c r="W531" s="6"/>
      <c r="X531" s="6"/>
      <c r="Y531" s="6"/>
      <c r="Z531" s="6"/>
    </row>
    <row r="532" ht="30.0" customHeight="1">
      <c r="A532" s="241"/>
      <c r="B532" s="129"/>
      <c r="C532" s="256" t="s">
        <v>2213</v>
      </c>
      <c r="D532" s="175">
        <v>1.0</v>
      </c>
      <c r="E532" s="109" t="s">
        <v>114</v>
      </c>
      <c r="F532" s="134"/>
      <c r="G532" s="147"/>
      <c r="H532" s="78"/>
      <c r="I532" s="78"/>
      <c r="J532" s="5"/>
      <c r="K532" s="6"/>
      <c r="L532" s="6"/>
      <c r="M532" s="6"/>
      <c r="N532" s="6"/>
      <c r="O532" s="6"/>
      <c r="P532" s="6"/>
      <c r="Q532" s="6"/>
      <c r="R532" s="6"/>
      <c r="S532" s="6"/>
      <c r="T532" s="6"/>
      <c r="U532" s="6"/>
      <c r="V532" s="6"/>
      <c r="W532" s="6"/>
      <c r="X532" s="6"/>
      <c r="Y532" s="6"/>
      <c r="Z532" s="6"/>
    </row>
    <row r="533" ht="60.0" customHeight="1">
      <c r="A533" s="241" t="s">
        <v>2216</v>
      </c>
      <c r="B533" s="129" t="s">
        <v>2217</v>
      </c>
      <c r="C533" s="236" t="s">
        <v>2218</v>
      </c>
      <c r="D533" s="175">
        <v>1.0</v>
      </c>
      <c r="E533" s="259" t="s">
        <v>386</v>
      </c>
      <c r="F533" s="110" t="s">
        <v>2219</v>
      </c>
      <c r="G533" s="147" t="s">
        <v>5087</v>
      </c>
      <c r="H533" s="78"/>
      <c r="I533" s="78"/>
      <c r="J533" s="5"/>
      <c r="K533" s="6"/>
      <c r="L533" s="6"/>
      <c r="M533" s="6"/>
      <c r="N533" s="6"/>
      <c r="O533" s="6"/>
      <c r="P533" s="6"/>
      <c r="Q533" s="6"/>
      <c r="R533" s="6"/>
      <c r="S533" s="6"/>
      <c r="T533" s="6"/>
      <c r="U533" s="6"/>
      <c r="V533" s="6"/>
      <c r="W533" s="6"/>
      <c r="X533" s="6"/>
      <c r="Y533" s="6"/>
      <c r="Z533" s="6"/>
    </row>
    <row r="534" ht="45.0" customHeight="1">
      <c r="A534" s="241"/>
      <c r="B534" s="129"/>
      <c r="C534" s="236" t="s">
        <v>2222</v>
      </c>
      <c r="D534" s="175">
        <v>2.0</v>
      </c>
      <c r="E534" s="259" t="s">
        <v>386</v>
      </c>
      <c r="F534" s="110" t="s">
        <v>2223</v>
      </c>
      <c r="G534" s="147"/>
      <c r="H534" s="78"/>
      <c r="I534" s="78"/>
      <c r="J534" s="5"/>
      <c r="K534" s="6"/>
      <c r="L534" s="6"/>
      <c r="M534" s="6"/>
      <c r="N534" s="6"/>
      <c r="O534" s="6"/>
      <c r="P534" s="6"/>
      <c r="Q534" s="6"/>
      <c r="R534" s="6"/>
      <c r="S534" s="6"/>
      <c r="T534" s="6"/>
      <c r="U534" s="6"/>
      <c r="V534" s="6"/>
      <c r="W534" s="6"/>
      <c r="X534" s="6"/>
      <c r="Y534" s="6"/>
      <c r="Z534" s="6"/>
    </row>
    <row r="535" ht="30.0" customHeight="1">
      <c r="A535" s="241"/>
      <c r="B535" s="129"/>
      <c r="C535" s="115" t="s">
        <v>3517</v>
      </c>
      <c r="D535" s="175">
        <v>2.0</v>
      </c>
      <c r="E535" s="259" t="s">
        <v>386</v>
      </c>
      <c r="F535" s="110" t="s">
        <v>2443</v>
      </c>
      <c r="G535" s="147"/>
      <c r="H535" s="78"/>
      <c r="I535" s="78"/>
      <c r="J535" s="5"/>
      <c r="K535" s="6"/>
      <c r="L535" s="6"/>
      <c r="M535" s="6"/>
      <c r="N535" s="6"/>
      <c r="O535" s="6"/>
      <c r="P535" s="6"/>
      <c r="Q535" s="6"/>
      <c r="R535" s="6"/>
      <c r="S535" s="6"/>
      <c r="T535" s="6"/>
      <c r="U535" s="6"/>
      <c r="V535" s="6"/>
      <c r="W535" s="6"/>
      <c r="X535" s="6"/>
      <c r="Y535" s="6"/>
      <c r="Z535" s="6"/>
    </row>
    <row r="536" ht="60.0" customHeight="1">
      <c r="A536" s="241"/>
      <c r="B536" s="129"/>
      <c r="C536" s="211" t="s">
        <v>2312</v>
      </c>
      <c r="D536" s="175">
        <v>2.0</v>
      </c>
      <c r="E536" s="259" t="s">
        <v>386</v>
      </c>
      <c r="F536" s="116" t="s">
        <v>2445</v>
      </c>
      <c r="G536" s="147"/>
      <c r="H536" s="78"/>
      <c r="I536" s="78"/>
      <c r="J536" s="5"/>
      <c r="K536" s="6"/>
      <c r="L536" s="6"/>
      <c r="M536" s="6"/>
      <c r="N536" s="6"/>
      <c r="O536" s="6"/>
      <c r="P536" s="6"/>
      <c r="Q536" s="6"/>
      <c r="R536" s="6"/>
      <c r="S536" s="6"/>
      <c r="T536" s="6"/>
      <c r="U536" s="6"/>
      <c r="V536" s="6"/>
      <c r="W536" s="6"/>
      <c r="X536" s="6"/>
      <c r="Y536" s="6"/>
      <c r="Z536" s="6"/>
    </row>
    <row r="537" ht="30.0" customHeight="1">
      <c r="A537" s="241"/>
      <c r="B537" s="129"/>
      <c r="C537" s="121" t="s">
        <v>2449</v>
      </c>
      <c r="D537" s="175">
        <v>2.0</v>
      </c>
      <c r="E537" s="259" t="s">
        <v>386</v>
      </c>
      <c r="F537" s="109"/>
      <c r="G537" s="147"/>
      <c r="H537" s="78"/>
      <c r="I537" s="78"/>
      <c r="J537" s="5"/>
      <c r="K537" s="6"/>
      <c r="L537" s="6"/>
      <c r="M537" s="6"/>
      <c r="N537" s="6"/>
      <c r="O537" s="6"/>
      <c r="P537" s="6"/>
      <c r="Q537" s="6"/>
      <c r="R537" s="6"/>
      <c r="S537" s="6"/>
      <c r="T537" s="6"/>
      <c r="U537" s="6"/>
      <c r="V537" s="6"/>
      <c r="W537" s="6"/>
      <c r="X537" s="6"/>
      <c r="Y537" s="6"/>
      <c r="Z537" s="6"/>
    </row>
    <row r="538" ht="30.0" customHeight="1">
      <c r="A538" s="241"/>
      <c r="B538" s="129"/>
      <c r="C538" s="121" t="s">
        <v>2225</v>
      </c>
      <c r="D538" s="175">
        <v>2.0</v>
      </c>
      <c r="E538" s="259" t="s">
        <v>386</v>
      </c>
      <c r="F538" s="109"/>
      <c r="G538" s="147"/>
      <c r="H538" s="78"/>
      <c r="I538" s="78"/>
      <c r="J538" s="5"/>
      <c r="K538" s="6"/>
      <c r="L538" s="6"/>
      <c r="M538" s="6"/>
      <c r="N538" s="6"/>
      <c r="O538" s="6"/>
      <c r="P538" s="6"/>
      <c r="Q538" s="6"/>
      <c r="R538" s="6"/>
      <c r="S538" s="6"/>
      <c r="T538" s="6"/>
      <c r="U538" s="6"/>
      <c r="V538" s="6"/>
      <c r="W538" s="6"/>
      <c r="X538" s="6"/>
      <c r="Y538" s="6"/>
      <c r="Z538" s="6"/>
    </row>
    <row r="539" ht="45.0" customHeight="1">
      <c r="A539" s="241"/>
      <c r="B539" s="129"/>
      <c r="C539" s="134" t="s">
        <v>2453</v>
      </c>
      <c r="D539" s="175">
        <v>2.0</v>
      </c>
      <c r="E539" s="259" t="s">
        <v>386</v>
      </c>
      <c r="F539" s="134"/>
      <c r="G539" s="147"/>
      <c r="H539" s="78"/>
      <c r="I539" s="78"/>
      <c r="J539" s="5"/>
      <c r="K539" s="6"/>
      <c r="L539" s="6"/>
      <c r="M539" s="6"/>
      <c r="N539" s="6"/>
      <c r="O539" s="6"/>
      <c r="P539" s="6"/>
      <c r="Q539" s="6"/>
      <c r="R539" s="6"/>
      <c r="S539" s="6"/>
      <c r="T539" s="6"/>
      <c r="U539" s="6"/>
      <c r="V539" s="6"/>
      <c r="W539" s="6"/>
      <c r="X539" s="6"/>
      <c r="Y539" s="6"/>
      <c r="Z539" s="6"/>
    </row>
    <row r="540" ht="45.0" customHeight="1">
      <c r="A540" s="241"/>
      <c r="B540" s="129"/>
      <c r="C540" s="134" t="s">
        <v>2457</v>
      </c>
      <c r="D540" s="175">
        <v>2.0</v>
      </c>
      <c r="E540" s="259" t="s">
        <v>386</v>
      </c>
      <c r="F540" s="134" t="s">
        <v>2461</v>
      </c>
      <c r="G540" s="147"/>
      <c r="H540" s="78"/>
      <c r="I540" s="78"/>
      <c r="J540" s="5"/>
      <c r="K540" s="6"/>
      <c r="L540" s="6"/>
      <c r="M540" s="6"/>
      <c r="N540" s="6"/>
      <c r="O540" s="6"/>
      <c r="P540" s="6"/>
      <c r="Q540" s="6"/>
      <c r="R540" s="6"/>
      <c r="S540" s="6"/>
      <c r="T540" s="6"/>
      <c r="U540" s="6"/>
      <c r="V540" s="6"/>
      <c r="W540" s="6"/>
      <c r="X540" s="6"/>
      <c r="Y540" s="6"/>
      <c r="Z540" s="6"/>
    </row>
    <row r="541" ht="39.75" customHeight="1">
      <c r="A541" s="152" t="s">
        <v>2227</v>
      </c>
      <c r="B541" s="128" t="s">
        <v>2228</v>
      </c>
      <c r="C541" s="3"/>
      <c r="D541" s="3"/>
      <c r="E541" s="3"/>
      <c r="F541" s="3"/>
      <c r="G541" s="4"/>
      <c r="H541" s="78">
        <f>SUM(D542:D556)</f>
        <v>3</v>
      </c>
      <c r="I541" s="78">
        <f>COUNT(D542:D556)*2</f>
        <v>30</v>
      </c>
      <c r="J541" s="5"/>
      <c r="K541" s="6"/>
      <c r="L541" s="6"/>
      <c r="M541" s="6"/>
      <c r="N541" s="6"/>
      <c r="O541" s="6"/>
      <c r="P541" s="6"/>
      <c r="Q541" s="6"/>
      <c r="R541" s="6"/>
      <c r="S541" s="6"/>
      <c r="T541" s="6"/>
      <c r="U541" s="6"/>
      <c r="V541" s="6"/>
      <c r="W541" s="6"/>
      <c r="X541" s="6"/>
      <c r="Y541" s="6"/>
      <c r="Z541" s="6"/>
    </row>
    <row r="542" ht="45.0" customHeight="1">
      <c r="A542" s="241" t="s">
        <v>2234</v>
      </c>
      <c r="B542" s="110" t="s">
        <v>2235</v>
      </c>
      <c r="C542" s="134" t="s">
        <v>2236</v>
      </c>
      <c r="D542" s="147">
        <v>0.0</v>
      </c>
      <c r="E542" s="109" t="s">
        <v>331</v>
      </c>
      <c r="F542" s="158"/>
      <c r="G542" s="158"/>
      <c r="H542" s="78"/>
      <c r="I542" s="78"/>
      <c r="J542" s="5"/>
      <c r="K542" s="6"/>
      <c r="L542" s="6"/>
      <c r="M542" s="6"/>
      <c r="N542" s="6"/>
      <c r="O542" s="6"/>
      <c r="P542" s="6"/>
      <c r="Q542" s="6"/>
      <c r="R542" s="6"/>
      <c r="S542" s="6"/>
      <c r="T542" s="6"/>
      <c r="U542" s="6"/>
      <c r="V542" s="6"/>
      <c r="W542" s="6"/>
      <c r="X542" s="6"/>
      <c r="Y542" s="6"/>
      <c r="Z542" s="6"/>
    </row>
    <row r="543" ht="45.0" customHeight="1">
      <c r="A543" s="241"/>
      <c r="B543" s="110"/>
      <c r="C543" s="134" t="s">
        <v>2476</v>
      </c>
      <c r="D543" s="147">
        <v>0.0</v>
      </c>
      <c r="E543" s="109" t="s">
        <v>331</v>
      </c>
      <c r="F543" s="158"/>
      <c r="G543" s="158"/>
      <c r="H543" s="78"/>
      <c r="I543" s="78"/>
      <c r="J543" s="5"/>
      <c r="K543" s="6"/>
      <c r="L543" s="6"/>
      <c r="M543" s="6"/>
      <c r="N543" s="6"/>
      <c r="O543" s="6"/>
      <c r="P543" s="6"/>
      <c r="Q543" s="6"/>
      <c r="R543" s="6"/>
      <c r="S543" s="6"/>
      <c r="T543" s="6"/>
      <c r="U543" s="6"/>
      <c r="V543" s="6"/>
      <c r="W543" s="6"/>
      <c r="X543" s="6"/>
      <c r="Y543" s="6"/>
      <c r="Z543" s="6"/>
    </row>
    <row r="544" ht="30.0" customHeight="1">
      <c r="A544" s="241"/>
      <c r="B544" s="110"/>
      <c r="C544" s="134" t="s">
        <v>4432</v>
      </c>
      <c r="D544" s="147">
        <v>0.0</v>
      </c>
      <c r="E544" s="109" t="s">
        <v>331</v>
      </c>
      <c r="F544" s="158"/>
      <c r="G544" s="158"/>
      <c r="H544" s="78"/>
      <c r="I544" s="78"/>
      <c r="J544" s="5"/>
      <c r="K544" s="6"/>
      <c r="L544" s="6"/>
      <c r="M544" s="6"/>
      <c r="N544" s="6"/>
      <c r="O544" s="6"/>
      <c r="P544" s="6"/>
      <c r="Q544" s="6"/>
      <c r="R544" s="6"/>
      <c r="S544" s="6"/>
      <c r="T544" s="6"/>
      <c r="U544" s="6"/>
      <c r="V544" s="6"/>
      <c r="W544" s="6"/>
      <c r="X544" s="6"/>
      <c r="Y544" s="6"/>
      <c r="Z544" s="6"/>
    </row>
    <row r="545" ht="45.0" customHeight="1">
      <c r="A545" s="241" t="s">
        <v>2240</v>
      </c>
      <c r="B545" s="129" t="s">
        <v>2241</v>
      </c>
      <c r="C545" s="115" t="s">
        <v>2242</v>
      </c>
      <c r="D545" s="147">
        <v>1.0</v>
      </c>
      <c r="E545" s="109" t="s">
        <v>386</v>
      </c>
      <c r="F545" s="121" t="s">
        <v>2328</v>
      </c>
      <c r="G545" s="158" t="s">
        <v>5093</v>
      </c>
      <c r="H545" s="78"/>
      <c r="I545" s="78"/>
      <c r="J545" s="5"/>
      <c r="K545" s="6"/>
      <c r="L545" s="6"/>
      <c r="M545" s="6"/>
      <c r="N545" s="6"/>
      <c r="O545" s="6"/>
      <c r="P545" s="6"/>
      <c r="Q545" s="6"/>
      <c r="R545" s="6"/>
      <c r="S545" s="6"/>
      <c r="T545" s="6"/>
      <c r="U545" s="6"/>
      <c r="V545" s="6"/>
      <c r="W545" s="6"/>
      <c r="X545" s="6"/>
      <c r="Y545" s="6"/>
      <c r="Z545" s="6"/>
    </row>
    <row r="546" ht="30.0" customHeight="1">
      <c r="A546" s="241"/>
      <c r="B546" s="129"/>
      <c r="C546" s="115" t="s">
        <v>2246</v>
      </c>
      <c r="D546" s="147">
        <v>1.0</v>
      </c>
      <c r="E546" s="109" t="s">
        <v>386</v>
      </c>
      <c r="F546" s="121" t="s">
        <v>2331</v>
      </c>
      <c r="G546" s="158" t="s">
        <v>2332</v>
      </c>
      <c r="H546" s="78"/>
      <c r="I546" s="78"/>
      <c r="J546" s="5"/>
      <c r="K546" s="6"/>
      <c r="L546" s="6"/>
      <c r="M546" s="6"/>
      <c r="N546" s="6"/>
      <c r="O546" s="6"/>
      <c r="P546" s="6"/>
      <c r="Q546" s="6"/>
      <c r="R546" s="6"/>
      <c r="S546" s="6"/>
      <c r="T546" s="6"/>
      <c r="U546" s="6"/>
      <c r="V546" s="6"/>
      <c r="W546" s="6"/>
      <c r="X546" s="6"/>
      <c r="Y546" s="6"/>
      <c r="Z546" s="6"/>
    </row>
    <row r="547" ht="45.0" customHeight="1">
      <c r="A547" s="241" t="s">
        <v>2248</v>
      </c>
      <c r="B547" s="129" t="s">
        <v>2249</v>
      </c>
      <c r="C547" s="115" t="s">
        <v>2250</v>
      </c>
      <c r="D547" s="147">
        <v>0.0</v>
      </c>
      <c r="E547" s="109" t="s">
        <v>158</v>
      </c>
      <c r="F547" s="109"/>
      <c r="G547" s="158"/>
      <c r="H547" s="78"/>
      <c r="I547" s="78"/>
      <c r="J547" s="5"/>
      <c r="K547" s="6"/>
      <c r="L547" s="6"/>
      <c r="M547" s="6"/>
      <c r="N547" s="6"/>
      <c r="O547" s="6"/>
      <c r="P547" s="6"/>
      <c r="Q547" s="6"/>
      <c r="R547" s="6"/>
      <c r="S547" s="6"/>
      <c r="T547" s="6"/>
      <c r="U547" s="6"/>
      <c r="V547" s="6"/>
      <c r="W547" s="6"/>
      <c r="X547" s="6"/>
      <c r="Y547" s="6"/>
      <c r="Z547" s="6"/>
    </row>
    <row r="548" ht="30.0" customHeight="1">
      <c r="A548" s="241"/>
      <c r="B548" s="129"/>
      <c r="C548" s="115" t="s">
        <v>2251</v>
      </c>
      <c r="D548" s="147">
        <v>1.0</v>
      </c>
      <c r="E548" s="109" t="s">
        <v>158</v>
      </c>
      <c r="F548" s="109"/>
      <c r="G548" s="158" t="s">
        <v>2342</v>
      </c>
      <c r="H548" s="78"/>
      <c r="I548" s="78"/>
      <c r="J548" s="5"/>
      <c r="K548" s="6"/>
      <c r="L548" s="6"/>
      <c r="M548" s="6"/>
      <c r="N548" s="6"/>
      <c r="O548" s="6"/>
      <c r="P548" s="6"/>
      <c r="Q548" s="6"/>
      <c r="R548" s="6"/>
      <c r="S548" s="6"/>
      <c r="T548" s="6"/>
      <c r="U548" s="6"/>
      <c r="V548" s="6"/>
      <c r="W548" s="6"/>
      <c r="X548" s="6"/>
      <c r="Y548" s="6"/>
      <c r="Z548" s="6"/>
    </row>
    <row r="549" ht="45.0" customHeight="1">
      <c r="A549" s="241"/>
      <c r="B549" s="129"/>
      <c r="C549" s="110" t="s">
        <v>2252</v>
      </c>
      <c r="D549" s="147">
        <v>0.0</v>
      </c>
      <c r="E549" s="109" t="s">
        <v>158</v>
      </c>
      <c r="F549" s="109"/>
      <c r="G549" s="158"/>
      <c r="H549" s="78"/>
      <c r="I549" s="78"/>
      <c r="J549" s="5"/>
      <c r="K549" s="6"/>
      <c r="L549" s="6"/>
      <c r="M549" s="6"/>
      <c r="N549" s="6"/>
      <c r="O549" s="6"/>
      <c r="P549" s="6"/>
      <c r="Q549" s="6"/>
      <c r="R549" s="6"/>
      <c r="S549" s="6"/>
      <c r="T549" s="6"/>
      <c r="U549" s="6"/>
      <c r="V549" s="6"/>
      <c r="W549" s="6"/>
      <c r="X549" s="6"/>
      <c r="Y549" s="6"/>
      <c r="Z549" s="6"/>
    </row>
    <row r="550" ht="30.0" customHeight="1">
      <c r="A550" s="241"/>
      <c r="B550" s="129"/>
      <c r="C550" s="115" t="s">
        <v>2256</v>
      </c>
      <c r="D550" s="147">
        <v>0.0</v>
      </c>
      <c r="E550" s="109" t="s">
        <v>386</v>
      </c>
      <c r="F550" s="121" t="s">
        <v>2257</v>
      </c>
      <c r="G550" s="158"/>
      <c r="H550" s="78"/>
      <c r="I550" s="78"/>
      <c r="J550" s="5"/>
      <c r="K550" s="6"/>
      <c r="L550" s="6"/>
      <c r="M550" s="6"/>
      <c r="N550" s="6"/>
      <c r="O550" s="6"/>
      <c r="P550" s="6"/>
      <c r="Q550" s="6"/>
      <c r="R550" s="6"/>
      <c r="S550" s="6"/>
      <c r="T550" s="6"/>
      <c r="U550" s="6"/>
      <c r="V550" s="6"/>
      <c r="W550" s="6"/>
      <c r="X550" s="6"/>
      <c r="Y550" s="6"/>
      <c r="Z550" s="6"/>
    </row>
    <row r="551" ht="60.0" customHeight="1">
      <c r="A551" s="241"/>
      <c r="B551" s="129"/>
      <c r="C551" s="115" t="s">
        <v>2259</v>
      </c>
      <c r="D551" s="147">
        <v>0.0</v>
      </c>
      <c r="E551" s="109" t="s">
        <v>386</v>
      </c>
      <c r="F551" s="121" t="s">
        <v>2261</v>
      </c>
      <c r="G551" s="158"/>
      <c r="H551" s="78"/>
      <c r="I551" s="78"/>
      <c r="J551" s="5"/>
      <c r="K551" s="6"/>
      <c r="L551" s="6"/>
      <c r="M551" s="6"/>
      <c r="N551" s="6"/>
      <c r="O551" s="6"/>
      <c r="P551" s="6"/>
      <c r="Q551" s="6"/>
      <c r="R551" s="6"/>
      <c r="S551" s="6"/>
      <c r="T551" s="6"/>
      <c r="U551" s="6"/>
      <c r="V551" s="6"/>
      <c r="W551" s="6"/>
      <c r="X551" s="6"/>
      <c r="Y551" s="6"/>
      <c r="Z551" s="6"/>
    </row>
    <row r="552" ht="30.0" customHeight="1">
      <c r="A552" s="241"/>
      <c r="B552" s="129"/>
      <c r="C552" s="115" t="s">
        <v>2511</v>
      </c>
      <c r="D552" s="147">
        <v>0.0</v>
      </c>
      <c r="E552" s="109" t="s">
        <v>386</v>
      </c>
      <c r="F552" s="121"/>
      <c r="G552" s="158"/>
      <c r="H552" s="78"/>
      <c r="I552" s="78"/>
      <c r="J552" s="5"/>
      <c r="K552" s="6"/>
      <c r="L552" s="6"/>
      <c r="M552" s="6"/>
      <c r="N552" s="6"/>
      <c r="O552" s="6"/>
      <c r="P552" s="6"/>
      <c r="Q552" s="6"/>
      <c r="R552" s="6"/>
      <c r="S552" s="6"/>
      <c r="T552" s="6"/>
      <c r="U552" s="6"/>
      <c r="V552" s="6"/>
      <c r="W552" s="6"/>
      <c r="X552" s="6"/>
      <c r="Y552" s="6"/>
      <c r="Z552" s="6"/>
    </row>
    <row r="553" ht="30.0" customHeight="1">
      <c r="A553" s="241"/>
      <c r="B553" s="129"/>
      <c r="C553" s="115" t="s">
        <v>2515</v>
      </c>
      <c r="D553" s="147">
        <v>0.0</v>
      </c>
      <c r="E553" s="109" t="s">
        <v>158</v>
      </c>
      <c r="F553" s="121"/>
      <c r="G553" s="158"/>
      <c r="H553" s="78"/>
      <c r="I553" s="78"/>
      <c r="J553" s="5"/>
      <c r="K553" s="6"/>
      <c r="L553" s="6"/>
      <c r="M553" s="6"/>
      <c r="N553" s="6"/>
      <c r="O553" s="6"/>
      <c r="P553" s="6"/>
      <c r="Q553" s="6"/>
      <c r="R553" s="6"/>
      <c r="S553" s="6"/>
      <c r="T553" s="6"/>
      <c r="U553" s="6"/>
      <c r="V553" s="6"/>
      <c r="W553" s="6"/>
      <c r="X553" s="6"/>
      <c r="Y553" s="6"/>
      <c r="Z553" s="6"/>
    </row>
    <row r="554" ht="30.0" customHeight="1">
      <c r="A554" s="241"/>
      <c r="B554" s="129"/>
      <c r="C554" s="115" t="s">
        <v>5100</v>
      </c>
      <c r="D554" s="147">
        <v>0.0</v>
      </c>
      <c r="E554" s="109" t="s">
        <v>331</v>
      </c>
      <c r="F554" s="121"/>
      <c r="G554" s="158"/>
      <c r="H554" s="78"/>
      <c r="I554" s="78"/>
      <c r="J554" s="5"/>
      <c r="K554" s="6"/>
      <c r="L554" s="6"/>
      <c r="M554" s="6"/>
      <c r="N554" s="6"/>
      <c r="O554" s="6"/>
      <c r="P554" s="6"/>
      <c r="Q554" s="6"/>
      <c r="R554" s="6"/>
      <c r="S554" s="6"/>
      <c r="T554" s="6"/>
      <c r="U554" s="6"/>
      <c r="V554" s="6"/>
      <c r="W554" s="6"/>
      <c r="X554" s="6"/>
      <c r="Y554" s="6"/>
      <c r="Z554" s="6"/>
    </row>
    <row r="555" ht="45.0" customHeight="1">
      <c r="A555" s="241" t="s">
        <v>2262</v>
      </c>
      <c r="B555" s="110" t="s">
        <v>2263</v>
      </c>
      <c r="C555" s="134" t="s">
        <v>2523</v>
      </c>
      <c r="D555" s="147">
        <v>0.0</v>
      </c>
      <c r="E555" s="109" t="s">
        <v>386</v>
      </c>
      <c r="F555" s="158"/>
      <c r="G555" s="158"/>
      <c r="H555" s="78"/>
      <c r="I555" s="78"/>
      <c r="J555" s="5"/>
      <c r="K555" s="6"/>
      <c r="L555" s="6"/>
      <c r="M555" s="6"/>
      <c r="N555" s="6"/>
      <c r="O555" s="6"/>
      <c r="P555" s="6"/>
      <c r="Q555" s="6"/>
      <c r="R555" s="6"/>
      <c r="S555" s="6"/>
      <c r="T555" s="6"/>
      <c r="U555" s="6"/>
      <c r="V555" s="6"/>
      <c r="W555" s="6"/>
      <c r="X555" s="6"/>
      <c r="Y555" s="6"/>
      <c r="Z555" s="6"/>
    </row>
    <row r="556" ht="30.0" customHeight="1">
      <c r="A556" s="241" t="s">
        <v>2264</v>
      </c>
      <c r="B556" s="110" t="s">
        <v>2266</v>
      </c>
      <c r="C556" s="134" t="s">
        <v>5106</v>
      </c>
      <c r="D556" s="147">
        <v>0.0</v>
      </c>
      <c r="E556" s="109" t="s">
        <v>453</v>
      </c>
      <c r="F556" s="158"/>
      <c r="G556" s="158"/>
      <c r="H556" s="78"/>
      <c r="I556" s="78"/>
      <c r="J556" s="5"/>
      <c r="K556" s="6"/>
      <c r="L556" s="6"/>
      <c r="M556" s="6"/>
      <c r="N556" s="6"/>
      <c r="O556" s="6"/>
      <c r="P556" s="6"/>
      <c r="Q556" s="6"/>
      <c r="R556" s="6"/>
      <c r="S556" s="6"/>
      <c r="T556" s="6"/>
      <c r="U556" s="6"/>
      <c r="V556" s="6"/>
      <c r="W556" s="6"/>
      <c r="X556" s="6"/>
      <c r="Y556" s="6"/>
      <c r="Z556" s="6"/>
    </row>
    <row r="557" ht="39.75" customHeight="1">
      <c r="A557" s="152" t="s">
        <v>2267</v>
      </c>
      <c r="B557" s="128" t="s">
        <v>2268</v>
      </c>
      <c r="C557" s="3"/>
      <c r="D557" s="3"/>
      <c r="E557" s="3"/>
      <c r="F557" s="3"/>
      <c r="G557" s="4"/>
      <c r="H557" s="78">
        <f>SUM(D558:D572)</f>
        <v>0</v>
      </c>
      <c r="I557" s="78">
        <f>COUNT(D558:D572)*2</f>
        <v>30</v>
      </c>
      <c r="J557" s="5"/>
      <c r="K557" s="6"/>
      <c r="L557" s="6"/>
      <c r="M557" s="6"/>
      <c r="N557" s="6"/>
      <c r="O557" s="6"/>
      <c r="P557" s="6"/>
      <c r="Q557" s="6"/>
      <c r="R557" s="6"/>
      <c r="S557" s="6"/>
      <c r="T557" s="6"/>
      <c r="U557" s="6"/>
      <c r="V557" s="6"/>
      <c r="W557" s="6"/>
      <c r="X557" s="6"/>
      <c r="Y557" s="6"/>
      <c r="Z557" s="6"/>
    </row>
    <row r="558" ht="47.25" customHeight="1">
      <c r="A558" s="241" t="s">
        <v>2274</v>
      </c>
      <c r="B558" s="248" t="s">
        <v>2275</v>
      </c>
      <c r="C558" s="134" t="s">
        <v>2276</v>
      </c>
      <c r="D558" s="147">
        <v>0.0</v>
      </c>
      <c r="E558" s="109" t="s">
        <v>331</v>
      </c>
      <c r="F558" s="158"/>
      <c r="G558" s="147" t="s">
        <v>5108</v>
      </c>
      <c r="H558" s="78"/>
      <c r="I558" s="78"/>
      <c r="J558" s="5"/>
      <c r="K558" s="6"/>
      <c r="L558" s="6"/>
      <c r="M558" s="6"/>
      <c r="N558" s="6"/>
      <c r="O558" s="6"/>
      <c r="P558" s="6"/>
      <c r="Q558" s="6"/>
      <c r="R558" s="6"/>
      <c r="S558" s="6"/>
      <c r="T558" s="6"/>
      <c r="U558" s="6"/>
      <c r="V558" s="6"/>
      <c r="W558" s="6"/>
      <c r="X558" s="6"/>
      <c r="Y558" s="6"/>
      <c r="Z558" s="6"/>
    </row>
    <row r="559" ht="30.0" customHeight="1">
      <c r="A559" s="241"/>
      <c r="B559" s="248"/>
      <c r="C559" s="134" t="s">
        <v>2279</v>
      </c>
      <c r="D559" s="147">
        <v>0.0</v>
      </c>
      <c r="E559" s="109" t="s">
        <v>331</v>
      </c>
      <c r="F559" s="158"/>
      <c r="G559" s="147" t="s">
        <v>5108</v>
      </c>
      <c r="H559" s="78"/>
      <c r="I559" s="78"/>
      <c r="J559" s="5"/>
      <c r="K559" s="6"/>
      <c r="L559" s="6"/>
      <c r="M559" s="6"/>
      <c r="N559" s="6"/>
      <c r="O559" s="6"/>
      <c r="P559" s="6"/>
      <c r="Q559" s="6"/>
      <c r="R559" s="6"/>
      <c r="S559" s="6"/>
      <c r="T559" s="6"/>
      <c r="U559" s="6"/>
      <c r="V559" s="6"/>
      <c r="W559" s="6"/>
      <c r="X559" s="6"/>
      <c r="Y559" s="6"/>
      <c r="Z559" s="6"/>
    </row>
    <row r="560" ht="45.0" customHeight="1">
      <c r="A560" s="241"/>
      <c r="B560" s="248"/>
      <c r="C560" s="134" t="s">
        <v>2282</v>
      </c>
      <c r="D560" s="147">
        <v>0.0</v>
      </c>
      <c r="E560" s="109" t="s">
        <v>386</v>
      </c>
      <c r="F560" s="158"/>
      <c r="G560" s="147"/>
      <c r="H560" s="78"/>
      <c r="I560" s="78"/>
      <c r="J560" s="5"/>
      <c r="K560" s="6"/>
      <c r="L560" s="6"/>
      <c r="M560" s="6"/>
      <c r="N560" s="6"/>
      <c r="O560" s="6"/>
      <c r="P560" s="6"/>
      <c r="Q560" s="6"/>
      <c r="R560" s="6"/>
      <c r="S560" s="6"/>
      <c r="T560" s="6"/>
      <c r="U560" s="6"/>
      <c r="V560" s="6"/>
      <c r="W560" s="6"/>
      <c r="X560" s="6"/>
      <c r="Y560" s="6"/>
      <c r="Z560" s="6"/>
    </row>
    <row r="561" ht="45.0" customHeight="1">
      <c r="A561" s="241"/>
      <c r="B561" s="248"/>
      <c r="C561" s="134" t="s">
        <v>2286</v>
      </c>
      <c r="D561" s="147">
        <v>0.0</v>
      </c>
      <c r="E561" s="109" t="s">
        <v>331</v>
      </c>
      <c r="F561" s="158"/>
      <c r="G561" s="147"/>
      <c r="H561" s="78"/>
      <c r="I561" s="78"/>
      <c r="J561" s="5"/>
      <c r="K561" s="6"/>
      <c r="L561" s="6"/>
      <c r="M561" s="6"/>
      <c r="N561" s="6"/>
      <c r="O561" s="6"/>
      <c r="P561" s="6"/>
      <c r="Q561" s="6"/>
      <c r="R561" s="6"/>
      <c r="S561" s="6"/>
      <c r="T561" s="6"/>
      <c r="U561" s="6"/>
      <c r="V561" s="6"/>
      <c r="W561" s="6"/>
      <c r="X561" s="6"/>
      <c r="Y561" s="6"/>
      <c r="Z561" s="6"/>
    </row>
    <row r="562" ht="30.0" customHeight="1">
      <c r="A562" s="241"/>
      <c r="B562" s="248"/>
      <c r="C562" s="115" t="s">
        <v>2289</v>
      </c>
      <c r="D562" s="147">
        <v>0.0</v>
      </c>
      <c r="E562" s="109" t="s">
        <v>331</v>
      </c>
      <c r="F562" s="158"/>
      <c r="G562" s="147"/>
      <c r="H562" s="78"/>
      <c r="I562" s="78"/>
      <c r="J562" s="5"/>
      <c r="K562" s="6"/>
      <c r="L562" s="6"/>
      <c r="M562" s="6"/>
      <c r="N562" s="6"/>
      <c r="O562" s="6"/>
      <c r="P562" s="6"/>
      <c r="Q562" s="6"/>
      <c r="R562" s="6"/>
      <c r="S562" s="6"/>
      <c r="T562" s="6"/>
      <c r="U562" s="6"/>
      <c r="V562" s="6"/>
      <c r="W562" s="6"/>
      <c r="X562" s="6"/>
      <c r="Y562" s="6"/>
      <c r="Z562" s="6"/>
    </row>
    <row r="563" ht="31.5" customHeight="1">
      <c r="A563" s="241" t="s">
        <v>2291</v>
      </c>
      <c r="B563" s="248" t="s">
        <v>2292</v>
      </c>
      <c r="C563" s="115" t="s">
        <v>2294</v>
      </c>
      <c r="D563" s="147">
        <v>0.0</v>
      </c>
      <c r="E563" s="109" t="s">
        <v>331</v>
      </c>
      <c r="F563" s="134" t="s">
        <v>2295</v>
      </c>
      <c r="G563" s="147" t="s">
        <v>5108</v>
      </c>
      <c r="H563" s="78"/>
      <c r="I563" s="78"/>
      <c r="J563" s="5"/>
      <c r="K563" s="6"/>
      <c r="L563" s="6"/>
      <c r="M563" s="6"/>
      <c r="N563" s="6"/>
      <c r="O563" s="6"/>
      <c r="P563" s="6"/>
      <c r="Q563" s="6"/>
      <c r="R563" s="6"/>
      <c r="S563" s="6"/>
      <c r="T563" s="6"/>
      <c r="U563" s="6"/>
      <c r="V563" s="6"/>
      <c r="W563" s="6"/>
      <c r="X563" s="6"/>
      <c r="Y563" s="6"/>
      <c r="Z563" s="6"/>
    </row>
    <row r="564" ht="60.0" customHeight="1">
      <c r="A564" s="241"/>
      <c r="B564" s="248"/>
      <c r="C564" s="115" t="s">
        <v>2297</v>
      </c>
      <c r="D564" s="147">
        <v>0.0</v>
      </c>
      <c r="E564" s="109" t="s">
        <v>331</v>
      </c>
      <c r="F564" s="134" t="s">
        <v>2299</v>
      </c>
      <c r="G564" s="147"/>
      <c r="H564" s="78"/>
      <c r="I564" s="78"/>
      <c r="J564" s="5"/>
      <c r="K564" s="6"/>
      <c r="L564" s="6"/>
      <c r="M564" s="6"/>
      <c r="N564" s="6"/>
      <c r="O564" s="6"/>
      <c r="P564" s="6"/>
      <c r="Q564" s="6"/>
      <c r="R564" s="6"/>
      <c r="S564" s="6"/>
      <c r="T564" s="6"/>
      <c r="U564" s="6"/>
      <c r="V564" s="6"/>
      <c r="W564" s="6"/>
      <c r="X564" s="6"/>
      <c r="Y564" s="6"/>
      <c r="Z564" s="6"/>
    </row>
    <row r="565" ht="30.0" customHeight="1">
      <c r="A565" s="241"/>
      <c r="B565" s="248"/>
      <c r="C565" s="115" t="s">
        <v>2300</v>
      </c>
      <c r="D565" s="147">
        <v>0.0</v>
      </c>
      <c r="E565" s="109" t="s">
        <v>386</v>
      </c>
      <c r="F565" s="115" t="s">
        <v>2301</v>
      </c>
      <c r="G565" s="147"/>
      <c r="H565" s="78"/>
      <c r="I565" s="78"/>
      <c r="J565" s="5"/>
      <c r="K565" s="6"/>
      <c r="L565" s="6"/>
      <c r="M565" s="6"/>
      <c r="N565" s="6"/>
      <c r="O565" s="6"/>
      <c r="P565" s="6"/>
      <c r="Q565" s="6"/>
      <c r="R565" s="6"/>
      <c r="S565" s="6"/>
      <c r="T565" s="6"/>
      <c r="U565" s="6"/>
      <c r="V565" s="6"/>
      <c r="W565" s="6"/>
      <c r="X565" s="6"/>
      <c r="Y565" s="6"/>
      <c r="Z565" s="6"/>
    </row>
    <row r="566" ht="30.0" customHeight="1">
      <c r="A566" s="241"/>
      <c r="B566" s="248"/>
      <c r="C566" s="191" t="s">
        <v>2302</v>
      </c>
      <c r="D566" s="147">
        <v>0.0</v>
      </c>
      <c r="E566" s="109" t="s">
        <v>473</v>
      </c>
      <c r="F566" s="115"/>
      <c r="G566" s="147"/>
      <c r="H566" s="78"/>
      <c r="I566" s="78"/>
      <c r="J566" s="5"/>
      <c r="K566" s="6"/>
      <c r="L566" s="6"/>
      <c r="M566" s="6"/>
      <c r="N566" s="6"/>
      <c r="O566" s="6"/>
      <c r="P566" s="6"/>
      <c r="Q566" s="6"/>
      <c r="R566" s="6"/>
      <c r="S566" s="6"/>
      <c r="T566" s="6"/>
      <c r="U566" s="6"/>
      <c r="V566" s="6"/>
      <c r="W566" s="6"/>
      <c r="X566" s="6"/>
      <c r="Y566" s="6"/>
      <c r="Z566" s="6"/>
    </row>
    <row r="567" ht="45.0" customHeight="1">
      <c r="A567" s="241"/>
      <c r="B567" s="248"/>
      <c r="C567" s="115" t="s">
        <v>2309</v>
      </c>
      <c r="D567" s="147">
        <v>0.0</v>
      </c>
      <c r="E567" s="109" t="s">
        <v>386</v>
      </c>
      <c r="F567" s="134" t="s">
        <v>2310</v>
      </c>
      <c r="G567" s="147"/>
      <c r="H567" s="78"/>
      <c r="I567" s="78"/>
      <c r="J567" s="5"/>
      <c r="K567" s="6"/>
      <c r="L567" s="6"/>
      <c r="M567" s="6"/>
      <c r="N567" s="6"/>
      <c r="O567" s="6"/>
      <c r="P567" s="6"/>
      <c r="Q567" s="6"/>
      <c r="R567" s="6"/>
      <c r="S567" s="6"/>
      <c r="T567" s="6"/>
      <c r="U567" s="6"/>
      <c r="V567" s="6"/>
      <c r="W567" s="6"/>
      <c r="X567" s="6"/>
      <c r="Y567" s="6"/>
      <c r="Z567" s="6"/>
    </row>
    <row r="568" ht="60.0" customHeight="1">
      <c r="A568" s="241"/>
      <c r="B568" s="248"/>
      <c r="C568" s="115" t="s">
        <v>2311</v>
      </c>
      <c r="D568" s="147">
        <v>0.0</v>
      </c>
      <c r="E568" s="109" t="s">
        <v>473</v>
      </c>
      <c r="F568" s="134" t="s">
        <v>2313</v>
      </c>
      <c r="G568" s="147"/>
      <c r="H568" s="78"/>
      <c r="I568" s="78"/>
      <c r="J568" s="5"/>
      <c r="K568" s="6"/>
      <c r="L568" s="6"/>
      <c r="M568" s="6"/>
      <c r="N568" s="6"/>
      <c r="O568" s="6"/>
      <c r="P568" s="6"/>
      <c r="Q568" s="6"/>
      <c r="R568" s="6"/>
      <c r="S568" s="6"/>
      <c r="T568" s="6"/>
      <c r="U568" s="6"/>
      <c r="V568" s="6"/>
      <c r="W568" s="6"/>
      <c r="X568" s="6"/>
      <c r="Y568" s="6"/>
      <c r="Z568" s="6"/>
    </row>
    <row r="569" ht="47.25" customHeight="1">
      <c r="A569" s="241" t="s">
        <v>2315</v>
      </c>
      <c r="B569" s="248" t="s">
        <v>2316</v>
      </c>
      <c r="C569" s="5" t="s">
        <v>2317</v>
      </c>
      <c r="D569" s="147">
        <v>0.0</v>
      </c>
      <c r="E569" s="266" t="s">
        <v>473</v>
      </c>
      <c r="F569" s="158"/>
      <c r="G569" s="147"/>
      <c r="H569" s="78"/>
      <c r="I569" s="78"/>
      <c r="J569" s="5"/>
      <c r="K569" s="6"/>
      <c r="L569" s="6"/>
      <c r="M569" s="6"/>
      <c r="N569" s="6"/>
      <c r="O569" s="6"/>
      <c r="P569" s="6"/>
      <c r="Q569" s="6"/>
      <c r="R569" s="6"/>
      <c r="S569" s="6"/>
      <c r="T569" s="6"/>
      <c r="U569" s="6"/>
      <c r="V569" s="6"/>
      <c r="W569" s="6"/>
      <c r="X569" s="6"/>
      <c r="Y569" s="6"/>
      <c r="Z569" s="6"/>
    </row>
    <row r="570" ht="30.0" customHeight="1">
      <c r="A570" s="241"/>
      <c r="B570" s="248"/>
      <c r="C570" s="110" t="s">
        <v>2401</v>
      </c>
      <c r="D570" s="147">
        <v>0.0</v>
      </c>
      <c r="E570" s="266" t="s">
        <v>114</v>
      </c>
      <c r="F570" s="158"/>
      <c r="G570" s="147"/>
      <c r="H570" s="78"/>
      <c r="I570" s="78"/>
      <c r="J570" s="5"/>
      <c r="K570" s="6"/>
      <c r="L570" s="6"/>
      <c r="M570" s="6"/>
      <c r="N570" s="6"/>
      <c r="O570" s="6"/>
      <c r="P570" s="6"/>
      <c r="Q570" s="6"/>
      <c r="R570" s="6"/>
      <c r="S570" s="6"/>
      <c r="T570" s="6"/>
      <c r="U570" s="6"/>
      <c r="V570" s="6"/>
      <c r="W570" s="6"/>
      <c r="X570" s="6"/>
      <c r="Y570" s="6"/>
      <c r="Z570" s="6"/>
    </row>
    <row r="571" ht="45.0" customHeight="1">
      <c r="A571" s="378"/>
      <c r="B571" s="158"/>
      <c r="C571" s="110" t="s">
        <v>2319</v>
      </c>
      <c r="D571" s="147">
        <v>0.0</v>
      </c>
      <c r="E571" s="109" t="s">
        <v>114</v>
      </c>
      <c r="F571" s="158"/>
      <c r="G571" s="147" t="s">
        <v>4498</v>
      </c>
      <c r="H571" s="78"/>
      <c r="I571" s="78"/>
      <c r="J571" s="5"/>
      <c r="K571" s="6"/>
      <c r="L571" s="6"/>
      <c r="M571" s="6"/>
      <c r="N571" s="6"/>
      <c r="O571" s="6"/>
      <c r="P571" s="6"/>
      <c r="Q571" s="6"/>
      <c r="R571" s="6"/>
      <c r="S571" s="6"/>
      <c r="T571" s="6"/>
      <c r="U571" s="6"/>
      <c r="V571" s="6"/>
      <c r="W571" s="6"/>
      <c r="X571" s="6"/>
      <c r="Y571" s="6"/>
      <c r="Z571" s="6"/>
    </row>
    <row r="572" ht="30.0" customHeight="1">
      <c r="A572" s="378"/>
      <c r="B572" s="158"/>
      <c r="C572" s="216" t="s">
        <v>2320</v>
      </c>
      <c r="D572" s="147">
        <v>0.0</v>
      </c>
      <c r="E572" s="109" t="s">
        <v>158</v>
      </c>
      <c r="F572" s="158"/>
      <c r="G572" s="147"/>
      <c r="H572" s="78"/>
      <c r="I572" s="78"/>
      <c r="J572" s="5"/>
      <c r="K572" s="6"/>
      <c r="L572" s="6"/>
      <c r="M572" s="6"/>
      <c r="N572" s="6"/>
      <c r="O572" s="6"/>
      <c r="P572" s="6"/>
      <c r="Q572" s="6"/>
      <c r="R572" s="6"/>
      <c r="S572" s="6"/>
      <c r="T572" s="6"/>
      <c r="U572" s="6"/>
      <c r="V572" s="6"/>
      <c r="W572" s="6"/>
      <c r="X572" s="6"/>
      <c r="Y572" s="6"/>
      <c r="Z572" s="6"/>
    </row>
    <row r="573" ht="18.75" customHeight="1">
      <c r="A573" s="88"/>
      <c r="B573" s="149" t="s">
        <v>2321</v>
      </c>
      <c r="C573" s="3"/>
      <c r="D573" s="3"/>
      <c r="E573" s="3"/>
      <c r="F573" s="3"/>
      <c r="G573" s="97"/>
      <c r="H573" s="78">
        <f t="shared" ref="H573:I573" si="7">H575+H581+H586+H609+H613+H621+H626</f>
        <v>5</v>
      </c>
      <c r="I573" s="78">
        <f t="shared" si="7"/>
        <v>88</v>
      </c>
      <c r="J573" s="5"/>
      <c r="K573" s="6"/>
      <c r="L573" s="6"/>
      <c r="M573" s="6"/>
      <c r="N573" s="6"/>
      <c r="O573" s="6"/>
      <c r="P573" s="6"/>
      <c r="Q573" s="6"/>
      <c r="R573" s="6"/>
      <c r="S573" s="6"/>
      <c r="T573" s="6"/>
      <c r="U573" s="6"/>
      <c r="V573" s="6"/>
      <c r="W573" s="6"/>
      <c r="X573" s="6"/>
      <c r="Y573" s="6"/>
      <c r="Z573" s="6"/>
    </row>
    <row r="574" ht="39.75" customHeight="1">
      <c r="A574" s="152" t="s">
        <v>2323</v>
      </c>
      <c r="B574" s="128" t="s">
        <v>2324</v>
      </c>
      <c r="C574" s="3"/>
      <c r="D574" s="3"/>
      <c r="E574" s="3"/>
      <c r="F574" s="3"/>
      <c r="G574" s="4"/>
      <c r="H574" s="78"/>
      <c r="I574" s="78"/>
      <c r="J574" s="5"/>
      <c r="K574" s="6"/>
      <c r="L574" s="6"/>
      <c r="M574" s="6"/>
      <c r="N574" s="6"/>
      <c r="O574" s="6"/>
      <c r="P574" s="6"/>
      <c r="Q574" s="6"/>
      <c r="R574" s="6"/>
      <c r="S574" s="6"/>
      <c r="T574" s="6"/>
      <c r="U574" s="6"/>
      <c r="V574" s="6"/>
      <c r="W574" s="6"/>
      <c r="X574" s="6"/>
      <c r="Y574" s="6"/>
      <c r="Z574" s="6"/>
    </row>
    <row r="575" ht="63.0" customHeight="1">
      <c r="A575" s="148" t="s">
        <v>2334</v>
      </c>
      <c r="B575" s="122" t="s">
        <v>2336</v>
      </c>
      <c r="C575" s="229" t="s">
        <v>2337</v>
      </c>
      <c r="D575" s="108">
        <v>2.0</v>
      </c>
      <c r="E575" s="113" t="s">
        <v>158</v>
      </c>
      <c r="F575" s="108"/>
      <c r="G575" s="108"/>
      <c r="H575" s="78">
        <f>SUM(D575)</f>
        <v>2</v>
      </c>
      <c r="I575" s="78">
        <f>COUNT(D575)*2</f>
        <v>2</v>
      </c>
      <c r="J575" s="5"/>
      <c r="K575" s="6"/>
      <c r="L575" s="6"/>
      <c r="M575" s="6"/>
      <c r="N575" s="6"/>
      <c r="O575" s="6"/>
      <c r="P575" s="6"/>
      <c r="Q575" s="6"/>
      <c r="R575" s="6"/>
      <c r="S575" s="6"/>
      <c r="T575" s="6"/>
      <c r="U575" s="6"/>
      <c r="V575" s="6"/>
      <c r="W575" s="6"/>
      <c r="X575" s="6"/>
      <c r="Y575" s="6"/>
      <c r="Z575" s="6"/>
    </row>
    <row r="576" ht="30.0" hidden="1" customHeight="1">
      <c r="A576" s="212" t="s">
        <v>2340</v>
      </c>
      <c r="B576" s="110" t="s">
        <v>2341</v>
      </c>
      <c r="C576" s="108"/>
      <c r="D576" s="108"/>
      <c r="E576" s="113"/>
      <c r="F576" s="108"/>
      <c r="G576" s="108"/>
      <c r="H576" s="78"/>
      <c r="I576" s="78"/>
      <c r="J576" s="5"/>
      <c r="K576" s="6"/>
      <c r="L576" s="6"/>
      <c r="M576" s="6"/>
      <c r="N576" s="6"/>
      <c r="O576" s="6"/>
      <c r="P576" s="6"/>
      <c r="Q576" s="6"/>
      <c r="R576" s="6"/>
      <c r="S576" s="6"/>
      <c r="T576" s="6"/>
      <c r="U576" s="6"/>
      <c r="V576" s="6"/>
      <c r="W576" s="6"/>
      <c r="X576" s="6"/>
      <c r="Y576" s="6"/>
      <c r="Z576" s="6"/>
    </row>
    <row r="577" ht="39.75" hidden="1" customHeight="1">
      <c r="A577" s="217" t="s">
        <v>2343</v>
      </c>
      <c r="B577" s="128" t="s">
        <v>2344</v>
      </c>
      <c r="C577" s="3"/>
      <c r="D577" s="3"/>
      <c r="E577" s="3"/>
      <c r="F577" s="3"/>
      <c r="G577" s="4"/>
      <c r="H577" s="78"/>
      <c r="I577" s="78"/>
      <c r="J577" s="5"/>
      <c r="K577" s="6"/>
      <c r="L577" s="6"/>
      <c r="M577" s="6"/>
      <c r="N577" s="6"/>
      <c r="O577" s="6"/>
      <c r="P577" s="6"/>
      <c r="Q577" s="6"/>
      <c r="R577" s="6"/>
      <c r="S577" s="6"/>
      <c r="T577" s="6"/>
      <c r="U577" s="6"/>
      <c r="V577" s="6"/>
      <c r="W577" s="6"/>
      <c r="X577" s="6"/>
      <c r="Y577" s="6"/>
      <c r="Z577" s="6"/>
    </row>
    <row r="578" ht="31.5" hidden="1" customHeight="1">
      <c r="A578" s="212" t="s">
        <v>2348</v>
      </c>
      <c r="B578" s="248" t="s">
        <v>2349</v>
      </c>
      <c r="C578" s="108"/>
      <c r="D578" s="108"/>
      <c r="E578" s="113"/>
      <c r="F578" s="108"/>
      <c r="G578" s="108"/>
      <c r="H578" s="78"/>
      <c r="I578" s="78"/>
      <c r="J578" s="5"/>
      <c r="K578" s="6"/>
      <c r="L578" s="6"/>
      <c r="M578" s="6"/>
      <c r="N578" s="6"/>
      <c r="O578" s="6"/>
      <c r="P578" s="6"/>
      <c r="Q578" s="6"/>
      <c r="R578" s="6"/>
      <c r="S578" s="6"/>
      <c r="T578" s="6"/>
      <c r="U578" s="6"/>
      <c r="V578" s="6"/>
      <c r="W578" s="6"/>
      <c r="X578" s="6"/>
      <c r="Y578" s="6"/>
      <c r="Z578" s="6"/>
    </row>
    <row r="579" ht="31.5" hidden="1" customHeight="1">
      <c r="A579" s="212" t="s">
        <v>2351</v>
      </c>
      <c r="B579" s="248" t="s">
        <v>2352</v>
      </c>
      <c r="C579" s="108"/>
      <c r="D579" s="108"/>
      <c r="E579" s="113"/>
      <c r="F579" s="108"/>
      <c r="G579" s="108"/>
      <c r="H579" s="78"/>
      <c r="I579" s="78"/>
      <c r="J579" s="5"/>
      <c r="K579" s="6"/>
      <c r="L579" s="6"/>
      <c r="M579" s="6"/>
      <c r="N579" s="6"/>
      <c r="O579" s="6"/>
      <c r="P579" s="6"/>
      <c r="Q579" s="6"/>
      <c r="R579" s="6"/>
      <c r="S579" s="6"/>
      <c r="T579" s="6"/>
      <c r="U579" s="6"/>
      <c r="V579" s="6"/>
      <c r="W579" s="6"/>
      <c r="X579" s="6"/>
      <c r="Y579" s="6"/>
      <c r="Z579" s="6"/>
    </row>
    <row r="580" ht="31.5" hidden="1" customHeight="1">
      <c r="A580" s="212" t="s">
        <v>2355</v>
      </c>
      <c r="B580" s="248" t="s">
        <v>2356</v>
      </c>
      <c r="C580" s="108"/>
      <c r="D580" s="108"/>
      <c r="E580" s="113"/>
      <c r="F580" s="108"/>
      <c r="G580" s="108"/>
      <c r="H580" s="78"/>
      <c r="I580" s="78"/>
      <c r="J580" s="5"/>
      <c r="K580" s="6"/>
      <c r="L580" s="6"/>
      <c r="M580" s="6"/>
      <c r="N580" s="6"/>
      <c r="O580" s="6"/>
      <c r="P580" s="6"/>
      <c r="Q580" s="6"/>
      <c r="R580" s="6"/>
      <c r="S580" s="6"/>
      <c r="T580" s="6"/>
      <c r="U580" s="6"/>
      <c r="V580" s="6"/>
      <c r="W580" s="6"/>
      <c r="X580" s="6"/>
      <c r="Y580" s="6"/>
      <c r="Z580" s="6"/>
    </row>
    <row r="581" ht="39.75" customHeight="1">
      <c r="A581" s="152" t="s">
        <v>2359</v>
      </c>
      <c r="B581" s="128" t="s">
        <v>2360</v>
      </c>
      <c r="C581" s="3"/>
      <c r="D581" s="3"/>
      <c r="E581" s="3"/>
      <c r="F581" s="3"/>
      <c r="G581" s="4"/>
      <c r="H581" s="78">
        <f>SUM(D582:D585)</f>
        <v>3</v>
      </c>
      <c r="I581" s="78">
        <f>COUNT(D582:D585)*2</f>
        <v>6</v>
      </c>
      <c r="J581" s="5"/>
      <c r="K581" s="6"/>
      <c r="L581" s="6"/>
      <c r="M581" s="6"/>
      <c r="N581" s="6"/>
      <c r="O581" s="6"/>
      <c r="P581" s="6"/>
      <c r="Q581" s="6"/>
      <c r="R581" s="6"/>
      <c r="S581" s="6"/>
      <c r="T581" s="6"/>
      <c r="U581" s="6"/>
      <c r="V581" s="6"/>
      <c r="W581" s="6"/>
      <c r="X581" s="6"/>
      <c r="Y581" s="6"/>
      <c r="Z581" s="6"/>
    </row>
    <row r="582" ht="90.0" customHeight="1">
      <c r="A582" s="104" t="s">
        <v>2365</v>
      </c>
      <c r="B582" s="248" t="s">
        <v>2366</v>
      </c>
      <c r="C582" s="121" t="s">
        <v>2367</v>
      </c>
      <c r="D582" s="108">
        <v>1.0</v>
      </c>
      <c r="E582" s="113" t="s">
        <v>158</v>
      </c>
      <c r="F582" s="108"/>
      <c r="G582" s="108" t="s">
        <v>2462</v>
      </c>
      <c r="H582" s="78"/>
      <c r="I582" s="78"/>
      <c r="J582" s="5"/>
      <c r="K582" s="6"/>
      <c r="L582" s="6"/>
      <c r="M582" s="6"/>
      <c r="N582" s="6"/>
      <c r="O582" s="6"/>
      <c r="P582" s="6"/>
      <c r="Q582" s="6"/>
      <c r="R582" s="6"/>
      <c r="S582" s="6"/>
      <c r="T582" s="6"/>
      <c r="U582" s="6"/>
      <c r="V582" s="6"/>
      <c r="W582" s="6"/>
      <c r="X582" s="6"/>
      <c r="Y582" s="6"/>
      <c r="Z582" s="6"/>
    </row>
    <row r="583" ht="47.25" hidden="1" customHeight="1">
      <c r="A583" s="120" t="s">
        <v>2370</v>
      </c>
      <c r="B583" s="248" t="s">
        <v>2372</v>
      </c>
      <c r="C583" s="108"/>
      <c r="D583" s="108"/>
      <c r="E583" s="113"/>
      <c r="F583" s="108"/>
      <c r="G583" s="108"/>
      <c r="H583" s="78"/>
      <c r="I583" s="78"/>
      <c r="J583" s="5"/>
      <c r="K583" s="6"/>
      <c r="L583" s="6"/>
      <c r="M583" s="6"/>
      <c r="N583" s="6"/>
      <c r="O583" s="6"/>
      <c r="P583" s="6"/>
      <c r="Q583" s="6"/>
      <c r="R583" s="6"/>
      <c r="S583" s="6"/>
      <c r="T583" s="6"/>
      <c r="U583" s="6"/>
      <c r="V583" s="6"/>
      <c r="W583" s="6"/>
      <c r="X583" s="6"/>
      <c r="Y583" s="6"/>
      <c r="Z583" s="6"/>
    </row>
    <row r="584" ht="47.25" customHeight="1">
      <c r="A584" s="104" t="s">
        <v>2376</v>
      </c>
      <c r="B584" s="122" t="s">
        <v>2377</v>
      </c>
      <c r="C584" s="248" t="s">
        <v>2378</v>
      </c>
      <c r="D584" s="108">
        <v>0.0</v>
      </c>
      <c r="E584" s="113" t="s">
        <v>158</v>
      </c>
      <c r="F584" s="108"/>
      <c r="G584" s="108"/>
      <c r="H584" s="78"/>
      <c r="I584" s="78"/>
      <c r="J584" s="5"/>
      <c r="K584" s="6"/>
      <c r="L584" s="6"/>
      <c r="M584" s="6"/>
      <c r="N584" s="6"/>
      <c r="O584" s="6"/>
      <c r="P584" s="6"/>
      <c r="Q584" s="6"/>
      <c r="R584" s="6"/>
      <c r="S584" s="6"/>
      <c r="T584" s="6"/>
      <c r="U584" s="6"/>
      <c r="V584" s="6"/>
      <c r="W584" s="6"/>
      <c r="X584" s="6"/>
      <c r="Y584" s="6"/>
      <c r="Z584" s="6"/>
    </row>
    <row r="585" ht="47.25" customHeight="1">
      <c r="A585" s="104"/>
      <c r="B585" s="5"/>
      <c r="C585" s="248" t="s">
        <v>2380</v>
      </c>
      <c r="D585" s="108">
        <v>2.0</v>
      </c>
      <c r="E585" s="113" t="s">
        <v>473</v>
      </c>
      <c r="F585" s="108"/>
      <c r="G585" s="108"/>
      <c r="H585" s="78"/>
      <c r="I585" s="78"/>
      <c r="J585" s="5"/>
      <c r="K585" s="6"/>
      <c r="L585" s="6"/>
      <c r="M585" s="6"/>
      <c r="N585" s="6"/>
      <c r="O585" s="6"/>
      <c r="P585" s="6"/>
      <c r="Q585" s="6"/>
      <c r="R585" s="6"/>
      <c r="S585" s="6"/>
      <c r="T585" s="6"/>
      <c r="U585" s="6"/>
      <c r="V585" s="6"/>
      <c r="W585" s="6"/>
      <c r="X585" s="6"/>
      <c r="Y585" s="6"/>
      <c r="Z585" s="6"/>
    </row>
    <row r="586" ht="39.75" customHeight="1">
      <c r="A586" s="152" t="s">
        <v>2381</v>
      </c>
      <c r="B586" s="128" t="s">
        <v>2383</v>
      </c>
      <c r="C586" s="3"/>
      <c r="D586" s="3"/>
      <c r="E586" s="3"/>
      <c r="F586" s="3"/>
      <c r="G586" s="4"/>
      <c r="H586" s="78">
        <f>SUM(D587:D608)</f>
        <v>0</v>
      </c>
      <c r="I586" s="78">
        <f>COUNT(D587:D608)*2</f>
        <v>44</v>
      </c>
      <c r="J586" s="5"/>
      <c r="K586" s="6"/>
      <c r="L586" s="6"/>
      <c r="M586" s="6"/>
      <c r="N586" s="6"/>
      <c r="O586" s="6"/>
      <c r="P586" s="6"/>
      <c r="Q586" s="6"/>
      <c r="R586" s="6"/>
      <c r="S586" s="6"/>
      <c r="T586" s="6"/>
      <c r="U586" s="6"/>
      <c r="V586" s="6"/>
      <c r="W586" s="6"/>
      <c r="X586" s="6"/>
      <c r="Y586" s="6"/>
      <c r="Z586" s="6"/>
    </row>
    <row r="587" ht="60.0" customHeight="1">
      <c r="A587" s="104" t="s">
        <v>2387</v>
      </c>
      <c r="B587" s="248" t="s">
        <v>2388</v>
      </c>
      <c r="C587" s="116" t="s">
        <v>2389</v>
      </c>
      <c r="D587" s="108">
        <v>0.0</v>
      </c>
      <c r="E587" s="113" t="s">
        <v>1053</v>
      </c>
      <c r="F587" s="108"/>
      <c r="G587" s="108"/>
      <c r="H587" s="78"/>
      <c r="I587" s="78"/>
      <c r="J587" s="5"/>
      <c r="K587" s="6"/>
      <c r="L587" s="6"/>
      <c r="M587" s="6"/>
      <c r="N587" s="6"/>
      <c r="O587" s="6"/>
      <c r="P587" s="6"/>
      <c r="Q587" s="6"/>
      <c r="R587" s="6"/>
      <c r="S587" s="6"/>
      <c r="T587" s="6"/>
      <c r="U587" s="6"/>
      <c r="V587" s="6"/>
      <c r="W587" s="6"/>
      <c r="X587" s="6"/>
      <c r="Y587" s="6"/>
      <c r="Z587" s="6"/>
    </row>
    <row r="588" ht="45.0" customHeight="1">
      <c r="A588" s="104"/>
      <c r="B588" s="248"/>
      <c r="C588" s="115" t="s">
        <v>2391</v>
      </c>
      <c r="D588" s="108">
        <v>0.0</v>
      </c>
      <c r="E588" s="113" t="s">
        <v>383</v>
      </c>
      <c r="F588" s="108"/>
      <c r="G588" s="108"/>
      <c r="H588" s="78"/>
      <c r="I588" s="78"/>
      <c r="J588" s="5"/>
      <c r="K588" s="6"/>
      <c r="L588" s="6"/>
      <c r="M588" s="6"/>
      <c r="N588" s="6"/>
      <c r="O588" s="6"/>
      <c r="P588" s="6"/>
      <c r="Q588" s="6"/>
      <c r="R588" s="6"/>
      <c r="S588" s="6"/>
      <c r="T588" s="6"/>
      <c r="U588" s="6"/>
      <c r="V588" s="6"/>
      <c r="W588" s="6"/>
      <c r="X588" s="6"/>
      <c r="Y588" s="6"/>
      <c r="Z588" s="6"/>
    </row>
    <row r="589" ht="60.0" customHeight="1">
      <c r="A589" s="104" t="s">
        <v>2394</v>
      </c>
      <c r="B589" s="248" t="s">
        <v>2395</v>
      </c>
      <c r="C589" s="134" t="s">
        <v>5128</v>
      </c>
      <c r="D589" s="108">
        <v>0.0</v>
      </c>
      <c r="E589" s="113" t="s">
        <v>1053</v>
      </c>
      <c r="F589" s="134" t="s">
        <v>5129</v>
      </c>
      <c r="G589" s="108"/>
      <c r="H589" s="78"/>
      <c r="I589" s="78"/>
      <c r="J589" s="5"/>
      <c r="K589" s="6"/>
      <c r="L589" s="6"/>
      <c r="M589" s="6"/>
      <c r="N589" s="6"/>
      <c r="O589" s="6"/>
      <c r="P589" s="6"/>
      <c r="Q589" s="6"/>
      <c r="R589" s="6"/>
      <c r="S589" s="6"/>
      <c r="T589" s="6"/>
      <c r="U589" s="6"/>
      <c r="V589" s="6"/>
      <c r="W589" s="6"/>
      <c r="X589" s="6"/>
      <c r="Y589" s="6"/>
      <c r="Z589" s="6"/>
    </row>
    <row r="590" ht="30.0" customHeight="1">
      <c r="A590" s="104"/>
      <c r="B590" s="248"/>
      <c r="C590" s="134" t="s">
        <v>5130</v>
      </c>
      <c r="D590" s="108">
        <v>0.0</v>
      </c>
      <c r="E590" s="113" t="s">
        <v>1053</v>
      </c>
      <c r="F590" s="134"/>
      <c r="G590" s="108"/>
      <c r="H590" s="78"/>
      <c r="I590" s="78"/>
      <c r="J590" s="5"/>
      <c r="K590" s="6"/>
      <c r="L590" s="6"/>
      <c r="M590" s="6"/>
      <c r="N590" s="6"/>
      <c r="O590" s="6"/>
      <c r="P590" s="6"/>
      <c r="Q590" s="6"/>
      <c r="R590" s="6"/>
      <c r="S590" s="6"/>
      <c r="T590" s="6"/>
      <c r="U590" s="6"/>
      <c r="V590" s="6"/>
      <c r="W590" s="6"/>
      <c r="X590" s="6"/>
      <c r="Y590" s="6"/>
      <c r="Z590" s="6"/>
    </row>
    <row r="591" ht="75.0" customHeight="1">
      <c r="A591" s="104"/>
      <c r="B591" s="248"/>
      <c r="C591" s="134" t="s">
        <v>5132</v>
      </c>
      <c r="D591" s="108">
        <v>0.0</v>
      </c>
      <c r="E591" s="113" t="s">
        <v>1053</v>
      </c>
      <c r="F591" s="134"/>
      <c r="G591" s="108"/>
      <c r="H591" s="78"/>
      <c r="I591" s="78"/>
      <c r="J591" s="5"/>
      <c r="K591" s="6"/>
      <c r="L591" s="6"/>
      <c r="M591" s="6"/>
      <c r="N591" s="6"/>
      <c r="O591" s="6"/>
      <c r="P591" s="6"/>
      <c r="Q591" s="6"/>
      <c r="R591" s="6"/>
      <c r="S591" s="6"/>
      <c r="T591" s="6"/>
      <c r="U591" s="6"/>
      <c r="V591" s="6"/>
      <c r="W591" s="6"/>
      <c r="X591" s="6"/>
      <c r="Y591" s="6"/>
      <c r="Z591" s="6"/>
    </row>
    <row r="592" ht="45.0" customHeight="1">
      <c r="A592" s="104"/>
      <c r="B592" s="248"/>
      <c r="C592" s="134" t="s">
        <v>3558</v>
      </c>
      <c r="D592" s="108">
        <v>0.0</v>
      </c>
      <c r="E592" s="113" t="s">
        <v>1053</v>
      </c>
      <c r="F592" s="134"/>
      <c r="G592" s="108"/>
      <c r="H592" s="78"/>
      <c r="I592" s="78"/>
      <c r="J592" s="5"/>
      <c r="K592" s="6"/>
      <c r="L592" s="6"/>
      <c r="M592" s="6"/>
      <c r="N592" s="6"/>
      <c r="O592" s="6"/>
      <c r="P592" s="6"/>
      <c r="Q592" s="6"/>
      <c r="R592" s="6"/>
      <c r="S592" s="6"/>
      <c r="T592" s="6"/>
      <c r="U592" s="6"/>
      <c r="V592" s="6"/>
      <c r="W592" s="6"/>
      <c r="X592" s="6"/>
      <c r="Y592" s="6"/>
      <c r="Z592" s="6"/>
    </row>
    <row r="593" ht="45.0" customHeight="1">
      <c r="A593" s="104"/>
      <c r="B593" s="248"/>
      <c r="C593" s="134" t="s">
        <v>5133</v>
      </c>
      <c r="D593" s="108">
        <v>0.0</v>
      </c>
      <c r="E593" s="113" t="s">
        <v>1053</v>
      </c>
      <c r="F593" s="134"/>
      <c r="G593" s="108"/>
      <c r="H593" s="78"/>
      <c r="I593" s="78"/>
      <c r="J593" s="5"/>
      <c r="K593" s="6"/>
      <c r="L593" s="6"/>
      <c r="M593" s="6"/>
      <c r="N593" s="6"/>
      <c r="O593" s="6"/>
      <c r="P593" s="6"/>
      <c r="Q593" s="6"/>
      <c r="R593" s="6"/>
      <c r="S593" s="6"/>
      <c r="T593" s="6"/>
      <c r="U593" s="6"/>
      <c r="V593" s="6"/>
      <c r="W593" s="6"/>
      <c r="X593" s="6"/>
      <c r="Y593" s="6"/>
      <c r="Z593" s="6"/>
    </row>
    <row r="594" ht="60.0" customHeight="1">
      <c r="A594" s="104"/>
      <c r="B594" s="129"/>
      <c r="C594" s="134" t="s">
        <v>5134</v>
      </c>
      <c r="D594" s="108">
        <v>0.0</v>
      </c>
      <c r="E594" s="113" t="s">
        <v>1053</v>
      </c>
      <c r="F594" s="134"/>
      <c r="G594" s="108"/>
      <c r="H594" s="78"/>
      <c r="I594" s="78"/>
      <c r="J594" s="5"/>
      <c r="K594" s="6"/>
      <c r="L594" s="6"/>
      <c r="M594" s="6"/>
      <c r="N594" s="6"/>
      <c r="O594" s="6"/>
      <c r="P594" s="6"/>
      <c r="Q594" s="6"/>
      <c r="R594" s="6"/>
      <c r="S594" s="6"/>
      <c r="T594" s="6"/>
      <c r="U594" s="6"/>
      <c r="V594" s="6"/>
      <c r="W594" s="6"/>
      <c r="X594" s="6"/>
      <c r="Y594" s="6"/>
      <c r="Z594" s="6"/>
    </row>
    <row r="595" ht="45.0" customHeight="1">
      <c r="A595" s="104"/>
      <c r="B595" s="248"/>
      <c r="C595" s="134" t="s">
        <v>5135</v>
      </c>
      <c r="D595" s="108">
        <v>0.0</v>
      </c>
      <c r="E595" s="113" t="s">
        <v>1053</v>
      </c>
      <c r="F595" s="134"/>
      <c r="G595" s="108"/>
      <c r="H595" s="78"/>
      <c r="I595" s="78"/>
      <c r="J595" s="5"/>
      <c r="K595" s="6"/>
      <c r="L595" s="6"/>
      <c r="M595" s="6"/>
      <c r="N595" s="6"/>
      <c r="O595" s="6"/>
      <c r="P595" s="6"/>
      <c r="Q595" s="6"/>
      <c r="R595" s="6"/>
      <c r="S595" s="6"/>
      <c r="T595" s="6"/>
      <c r="U595" s="6"/>
      <c r="V595" s="6"/>
      <c r="W595" s="6"/>
      <c r="X595" s="6"/>
      <c r="Y595" s="6"/>
      <c r="Z595" s="6"/>
    </row>
    <row r="596" ht="45.0" customHeight="1">
      <c r="A596" s="104"/>
      <c r="B596" s="248"/>
      <c r="C596" s="134" t="s">
        <v>5136</v>
      </c>
      <c r="D596" s="108">
        <v>0.0</v>
      </c>
      <c r="E596" s="113" t="s">
        <v>1053</v>
      </c>
      <c r="F596" s="134"/>
      <c r="G596" s="108"/>
      <c r="H596" s="78"/>
      <c r="I596" s="78"/>
      <c r="J596" s="5"/>
      <c r="K596" s="6"/>
      <c r="L596" s="6"/>
      <c r="M596" s="6"/>
      <c r="N596" s="6"/>
      <c r="O596" s="6"/>
      <c r="P596" s="6"/>
      <c r="Q596" s="6"/>
      <c r="R596" s="6"/>
      <c r="S596" s="6"/>
      <c r="T596" s="6"/>
      <c r="U596" s="6"/>
      <c r="V596" s="6"/>
      <c r="W596" s="6"/>
      <c r="X596" s="6"/>
      <c r="Y596" s="6"/>
      <c r="Z596" s="6"/>
    </row>
    <row r="597" ht="75.0" customHeight="1">
      <c r="A597" s="104"/>
      <c r="B597" s="248"/>
      <c r="C597" s="134" t="s">
        <v>5137</v>
      </c>
      <c r="D597" s="108">
        <v>0.0</v>
      </c>
      <c r="E597" s="113" t="s">
        <v>1053</v>
      </c>
      <c r="F597" s="134"/>
      <c r="G597" s="108"/>
      <c r="H597" s="78"/>
      <c r="I597" s="78"/>
      <c r="J597" s="5"/>
      <c r="K597" s="6"/>
      <c r="L597" s="6"/>
      <c r="M597" s="6"/>
      <c r="N597" s="6"/>
      <c r="O597" s="6"/>
      <c r="P597" s="6"/>
      <c r="Q597" s="6"/>
      <c r="R597" s="6"/>
      <c r="S597" s="6"/>
      <c r="T597" s="6"/>
      <c r="U597" s="6"/>
      <c r="V597" s="6"/>
      <c r="W597" s="6"/>
      <c r="X597" s="6"/>
      <c r="Y597" s="6"/>
      <c r="Z597" s="6"/>
    </row>
    <row r="598" ht="45.0" customHeight="1">
      <c r="A598" s="104"/>
      <c r="B598" s="248"/>
      <c r="C598" s="134" t="s">
        <v>5138</v>
      </c>
      <c r="D598" s="108">
        <v>0.0</v>
      </c>
      <c r="E598" s="113" t="s">
        <v>1053</v>
      </c>
      <c r="F598" s="134"/>
      <c r="G598" s="108"/>
      <c r="H598" s="78"/>
      <c r="I598" s="78"/>
      <c r="J598" s="5"/>
      <c r="K598" s="6"/>
      <c r="L598" s="6"/>
      <c r="M598" s="6"/>
      <c r="N598" s="6"/>
      <c r="O598" s="6"/>
      <c r="P598" s="6"/>
      <c r="Q598" s="6"/>
      <c r="R598" s="6"/>
      <c r="S598" s="6"/>
      <c r="T598" s="6"/>
      <c r="U598" s="6"/>
      <c r="V598" s="6"/>
      <c r="W598" s="6"/>
      <c r="X598" s="6"/>
      <c r="Y598" s="6"/>
      <c r="Z598" s="6"/>
    </row>
    <row r="599" ht="60.0" customHeight="1">
      <c r="A599" s="104"/>
      <c r="B599" s="248"/>
      <c r="C599" s="134" t="s">
        <v>5139</v>
      </c>
      <c r="D599" s="108">
        <v>0.0</v>
      </c>
      <c r="E599" s="113" t="s">
        <v>1053</v>
      </c>
      <c r="F599" s="134"/>
      <c r="G599" s="108"/>
      <c r="H599" s="78"/>
      <c r="I599" s="78"/>
      <c r="J599" s="5"/>
      <c r="K599" s="6"/>
      <c r="L599" s="6"/>
      <c r="M599" s="6"/>
      <c r="N599" s="6"/>
      <c r="O599" s="6"/>
      <c r="P599" s="6"/>
      <c r="Q599" s="6"/>
      <c r="R599" s="6"/>
      <c r="S599" s="6"/>
      <c r="T599" s="6"/>
      <c r="U599" s="6"/>
      <c r="V599" s="6"/>
      <c r="W599" s="6"/>
      <c r="X599" s="6"/>
      <c r="Y599" s="6"/>
      <c r="Z599" s="6"/>
    </row>
    <row r="600" ht="45.0" customHeight="1">
      <c r="A600" s="104"/>
      <c r="B600" s="248"/>
      <c r="C600" s="134" t="s">
        <v>5140</v>
      </c>
      <c r="D600" s="108">
        <v>0.0</v>
      </c>
      <c r="E600" s="113" t="s">
        <v>1053</v>
      </c>
      <c r="F600" s="134"/>
      <c r="G600" s="108"/>
      <c r="H600" s="78"/>
      <c r="I600" s="78"/>
      <c r="J600" s="5"/>
      <c r="K600" s="6"/>
      <c r="L600" s="6"/>
      <c r="M600" s="6"/>
      <c r="N600" s="6"/>
      <c r="O600" s="6"/>
      <c r="P600" s="6"/>
      <c r="Q600" s="6"/>
      <c r="R600" s="6"/>
      <c r="S600" s="6"/>
      <c r="T600" s="6"/>
      <c r="U600" s="6"/>
      <c r="V600" s="6"/>
      <c r="W600" s="6"/>
      <c r="X600" s="6"/>
      <c r="Y600" s="6"/>
      <c r="Z600" s="6"/>
    </row>
    <row r="601" ht="45.0" customHeight="1">
      <c r="A601" s="104"/>
      <c r="B601" s="248"/>
      <c r="C601" s="134" t="s">
        <v>5141</v>
      </c>
      <c r="D601" s="108">
        <v>0.0</v>
      </c>
      <c r="E601" s="113" t="s">
        <v>1053</v>
      </c>
      <c r="F601" s="134"/>
      <c r="G601" s="108"/>
      <c r="H601" s="78"/>
      <c r="I601" s="78"/>
      <c r="J601" s="5"/>
      <c r="K601" s="6"/>
      <c r="L601" s="6"/>
      <c r="M601" s="6"/>
      <c r="N601" s="6"/>
      <c r="O601" s="6"/>
      <c r="P601" s="6"/>
      <c r="Q601" s="6"/>
      <c r="R601" s="6"/>
      <c r="S601" s="6"/>
      <c r="T601" s="6"/>
      <c r="U601" s="6"/>
      <c r="V601" s="6"/>
      <c r="W601" s="6"/>
      <c r="X601" s="6"/>
      <c r="Y601" s="6"/>
      <c r="Z601" s="6"/>
    </row>
    <row r="602" ht="60.0" customHeight="1">
      <c r="A602" s="104"/>
      <c r="B602" s="248"/>
      <c r="C602" s="221" t="s">
        <v>5142</v>
      </c>
      <c r="D602" s="108">
        <v>0.0</v>
      </c>
      <c r="E602" s="113" t="s">
        <v>1053</v>
      </c>
      <c r="F602" s="134"/>
      <c r="G602" s="108"/>
      <c r="H602" s="78"/>
      <c r="I602" s="78"/>
      <c r="J602" s="5"/>
      <c r="K602" s="6"/>
      <c r="L602" s="6"/>
      <c r="M602" s="6"/>
      <c r="N602" s="6"/>
      <c r="O602" s="6"/>
      <c r="P602" s="6"/>
      <c r="Q602" s="6"/>
      <c r="R602" s="6"/>
      <c r="S602" s="6"/>
      <c r="T602" s="6"/>
      <c r="U602" s="6"/>
      <c r="V602" s="6"/>
      <c r="W602" s="6"/>
      <c r="X602" s="6"/>
      <c r="Y602" s="6"/>
      <c r="Z602" s="6"/>
    </row>
    <row r="603" ht="45.0" customHeight="1">
      <c r="A603" s="104"/>
      <c r="B603" s="248"/>
      <c r="C603" s="134" t="s">
        <v>5143</v>
      </c>
      <c r="D603" s="108">
        <v>0.0</v>
      </c>
      <c r="E603" s="113" t="s">
        <v>1053</v>
      </c>
      <c r="F603" s="134"/>
      <c r="G603" s="108"/>
      <c r="H603" s="78"/>
      <c r="I603" s="78"/>
      <c r="J603" s="5"/>
      <c r="K603" s="6"/>
      <c r="L603" s="6"/>
      <c r="M603" s="6"/>
      <c r="N603" s="6"/>
      <c r="O603" s="6"/>
      <c r="P603" s="6"/>
      <c r="Q603" s="6"/>
      <c r="R603" s="6"/>
      <c r="S603" s="6"/>
      <c r="T603" s="6"/>
      <c r="U603" s="6"/>
      <c r="V603" s="6"/>
      <c r="W603" s="6"/>
      <c r="X603" s="6"/>
      <c r="Y603" s="6"/>
      <c r="Z603" s="6"/>
    </row>
    <row r="604" ht="45.0" customHeight="1">
      <c r="A604" s="104"/>
      <c r="B604" s="248"/>
      <c r="C604" s="134" t="s">
        <v>5144</v>
      </c>
      <c r="D604" s="108">
        <v>0.0</v>
      </c>
      <c r="E604" s="113" t="s">
        <v>1053</v>
      </c>
      <c r="F604" s="134"/>
      <c r="G604" s="108"/>
      <c r="H604" s="78"/>
      <c r="I604" s="78"/>
      <c r="J604" s="5"/>
      <c r="K604" s="6"/>
      <c r="L604" s="6"/>
      <c r="M604" s="6"/>
      <c r="N604" s="6"/>
      <c r="O604" s="6"/>
      <c r="P604" s="6"/>
      <c r="Q604" s="6"/>
      <c r="R604" s="6"/>
      <c r="S604" s="6"/>
      <c r="T604" s="6"/>
      <c r="U604" s="6"/>
      <c r="V604" s="6"/>
      <c r="W604" s="6"/>
      <c r="X604" s="6"/>
      <c r="Y604" s="6"/>
      <c r="Z604" s="6"/>
    </row>
    <row r="605" ht="45.0" customHeight="1">
      <c r="A605" s="104"/>
      <c r="B605" s="248"/>
      <c r="C605" s="134" t="s">
        <v>5145</v>
      </c>
      <c r="D605" s="108">
        <v>0.0</v>
      </c>
      <c r="E605" s="113" t="s">
        <v>1053</v>
      </c>
      <c r="F605" s="134"/>
      <c r="G605" s="108"/>
      <c r="H605" s="78"/>
      <c r="I605" s="78"/>
      <c r="J605" s="5"/>
      <c r="K605" s="6"/>
      <c r="L605" s="6"/>
      <c r="M605" s="6"/>
      <c r="N605" s="6"/>
      <c r="O605" s="6"/>
      <c r="P605" s="6"/>
      <c r="Q605" s="6"/>
      <c r="R605" s="6"/>
      <c r="S605" s="6"/>
      <c r="T605" s="6"/>
      <c r="U605" s="6"/>
      <c r="V605" s="6"/>
      <c r="W605" s="6"/>
      <c r="X605" s="6"/>
      <c r="Y605" s="6"/>
      <c r="Z605" s="6"/>
    </row>
    <row r="606" ht="45.0" customHeight="1">
      <c r="A606" s="104"/>
      <c r="B606" s="248"/>
      <c r="C606" s="353" t="s">
        <v>5147</v>
      </c>
      <c r="D606" s="108">
        <v>0.0</v>
      </c>
      <c r="E606" s="113" t="s">
        <v>1053</v>
      </c>
      <c r="F606" s="134"/>
      <c r="G606" s="108"/>
      <c r="H606" s="78"/>
      <c r="I606" s="78"/>
      <c r="J606" s="5"/>
      <c r="K606" s="6"/>
      <c r="L606" s="6"/>
      <c r="M606" s="6"/>
      <c r="N606" s="6"/>
      <c r="O606" s="6"/>
      <c r="P606" s="6"/>
      <c r="Q606" s="6"/>
      <c r="R606" s="6"/>
      <c r="S606" s="6"/>
      <c r="T606" s="6"/>
      <c r="U606" s="6"/>
      <c r="V606" s="6"/>
      <c r="W606" s="6"/>
      <c r="X606" s="6"/>
      <c r="Y606" s="6"/>
      <c r="Z606" s="6"/>
    </row>
    <row r="607" ht="47.25" customHeight="1">
      <c r="A607" s="104" t="s">
        <v>2419</v>
      </c>
      <c r="B607" s="248" t="s">
        <v>2420</v>
      </c>
      <c r="C607" s="134" t="s">
        <v>3493</v>
      </c>
      <c r="D607" s="108">
        <v>0.0</v>
      </c>
      <c r="E607" s="113" t="s">
        <v>158</v>
      </c>
      <c r="F607" s="158"/>
      <c r="G607" s="108"/>
      <c r="H607" s="78"/>
      <c r="I607" s="78"/>
      <c r="J607" s="5"/>
      <c r="K607" s="6"/>
      <c r="L607" s="6"/>
      <c r="M607" s="6"/>
      <c r="N607" s="6"/>
      <c r="O607" s="6"/>
      <c r="P607" s="6"/>
      <c r="Q607" s="6"/>
      <c r="R607" s="6"/>
      <c r="S607" s="6"/>
      <c r="T607" s="6"/>
      <c r="U607" s="6"/>
      <c r="V607" s="6"/>
      <c r="W607" s="6"/>
      <c r="X607" s="6"/>
      <c r="Y607" s="6"/>
      <c r="Z607" s="6"/>
    </row>
    <row r="608" ht="45.0" customHeight="1">
      <c r="A608" s="104" t="s">
        <v>2424</v>
      </c>
      <c r="B608" s="248" t="s">
        <v>2425</v>
      </c>
      <c r="C608" s="134" t="s">
        <v>2426</v>
      </c>
      <c r="D608" s="108">
        <v>0.0</v>
      </c>
      <c r="E608" s="113" t="s">
        <v>331</v>
      </c>
      <c r="F608" s="134" t="s">
        <v>5152</v>
      </c>
      <c r="G608" s="108"/>
      <c r="H608" s="78"/>
      <c r="I608" s="78"/>
      <c r="J608" s="5"/>
      <c r="K608" s="6"/>
      <c r="L608" s="6"/>
      <c r="M608" s="6"/>
      <c r="N608" s="6"/>
      <c r="O608" s="6"/>
      <c r="P608" s="6"/>
      <c r="Q608" s="6"/>
      <c r="R608" s="6"/>
      <c r="S608" s="6"/>
      <c r="T608" s="6"/>
      <c r="U608" s="6"/>
      <c r="V608" s="6"/>
      <c r="W608" s="6"/>
      <c r="X608" s="6"/>
      <c r="Y608" s="6"/>
      <c r="Z608" s="6"/>
    </row>
    <row r="609" ht="39.75" customHeight="1">
      <c r="A609" s="152" t="s">
        <v>2428</v>
      </c>
      <c r="B609" s="128" t="s">
        <v>2429</v>
      </c>
      <c r="C609" s="3"/>
      <c r="D609" s="3"/>
      <c r="E609" s="3"/>
      <c r="F609" s="3"/>
      <c r="G609" s="4"/>
      <c r="H609" s="78">
        <f>SUM(D610:D612)</f>
        <v>0</v>
      </c>
      <c r="I609" s="78">
        <f>COUNT(D610:D612)*2</f>
        <v>6</v>
      </c>
      <c r="J609" s="5"/>
      <c r="K609" s="6"/>
      <c r="L609" s="6"/>
      <c r="M609" s="6"/>
      <c r="N609" s="6"/>
      <c r="O609" s="6"/>
      <c r="P609" s="6"/>
      <c r="Q609" s="6"/>
      <c r="R609" s="6"/>
      <c r="S609" s="6"/>
      <c r="T609" s="6"/>
      <c r="U609" s="6"/>
      <c r="V609" s="6"/>
      <c r="W609" s="6"/>
      <c r="X609" s="6"/>
      <c r="Y609" s="6"/>
      <c r="Z609" s="6"/>
    </row>
    <row r="610" ht="30.0" customHeight="1">
      <c r="A610" s="104" t="s">
        <v>2430</v>
      </c>
      <c r="B610" s="248" t="s">
        <v>2431</v>
      </c>
      <c r="C610" s="134" t="s">
        <v>2432</v>
      </c>
      <c r="D610" s="108">
        <v>0.0</v>
      </c>
      <c r="E610" s="113" t="s">
        <v>158</v>
      </c>
      <c r="F610" s="108"/>
      <c r="G610" s="108"/>
      <c r="H610" s="78"/>
      <c r="I610" s="78"/>
      <c r="J610" s="5"/>
      <c r="K610" s="6"/>
      <c r="L610" s="6"/>
      <c r="M610" s="6"/>
      <c r="N610" s="6"/>
      <c r="O610" s="6"/>
      <c r="P610" s="6"/>
      <c r="Q610" s="6"/>
      <c r="R610" s="6"/>
      <c r="S610" s="6"/>
      <c r="T610" s="6"/>
      <c r="U610" s="6"/>
      <c r="V610" s="6"/>
      <c r="W610" s="6"/>
      <c r="X610" s="6"/>
      <c r="Y610" s="6"/>
      <c r="Z610" s="6"/>
    </row>
    <row r="611" ht="47.25" customHeight="1">
      <c r="A611" s="104" t="s">
        <v>2434</v>
      </c>
      <c r="B611" s="248" t="s">
        <v>2435</v>
      </c>
      <c r="C611" s="121" t="s">
        <v>2436</v>
      </c>
      <c r="D611" s="108">
        <v>0.0</v>
      </c>
      <c r="E611" s="113" t="s">
        <v>158</v>
      </c>
      <c r="F611" s="108"/>
      <c r="G611" s="108"/>
      <c r="H611" s="78"/>
      <c r="I611" s="78"/>
      <c r="J611" s="5"/>
      <c r="K611" s="6"/>
      <c r="L611" s="6"/>
      <c r="M611" s="6"/>
      <c r="N611" s="6"/>
      <c r="O611" s="6"/>
      <c r="P611" s="6"/>
      <c r="Q611" s="6"/>
      <c r="R611" s="6"/>
      <c r="S611" s="6"/>
      <c r="T611" s="6"/>
      <c r="U611" s="6"/>
      <c r="V611" s="6"/>
      <c r="W611" s="6"/>
      <c r="X611" s="6"/>
      <c r="Y611" s="6"/>
      <c r="Z611" s="6"/>
    </row>
    <row r="612" ht="31.5" customHeight="1">
      <c r="A612" s="104" t="s">
        <v>2437</v>
      </c>
      <c r="B612" s="248" t="s">
        <v>2438</v>
      </c>
      <c r="C612" s="115" t="s">
        <v>2439</v>
      </c>
      <c r="D612" s="108">
        <v>0.0</v>
      </c>
      <c r="E612" s="113" t="s">
        <v>158</v>
      </c>
      <c r="F612" s="108"/>
      <c r="G612" s="108"/>
      <c r="H612" s="78"/>
      <c r="I612" s="78"/>
      <c r="J612" s="5"/>
      <c r="K612" s="6"/>
      <c r="L612" s="6"/>
      <c r="M612" s="6"/>
      <c r="N612" s="6"/>
      <c r="O612" s="6"/>
      <c r="P612" s="6"/>
      <c r="Q612" s="6"/>
      <c r="R612" s="6"/>
      <c r="S612" s="6"/>
      <c r="T612" s="6"/>
      <c r="U612" s="6"/>
      <c r="V612" s="6"/>
      <c r="W612" s="6"/>
      <c r="X612" s="6"/>
      <c r="Y612" s="6"/>
      <c r="Z612" s="6"/>
    </row>
    <row r="613" ht="39.75" customHeight="1">
      <c r="A613" s="152" t="s">
        <v>2440</v>
      </c>
      <c r="B613" s="137" t="s">
        <v>2441</v>
      </c>
      <c r="C613" s="3"/>
      <c r="D613" s="3"/>
      <c r="E613" s="3"/>
      <c r="F613" s="3"/>
      <c r="G613" s="4"/>
      <c r="H613" s="78">
        <f>SUM(D614:D620)</f>
        <v>0</v>
      </c>
      <c r="I613" s="78">
        <f>COUNT(D614:D620)*2</f>
        <v>14</v>
      </c>
      <c r="J613" s="5"/>
      <c r="K613" s="6"/>
      <c r="L613" s="6"/>
      <c r="M613" s="6"/>
      <c r="N613" s="6"/>
      <c r="O613" s="6"/>
      <c r="P613" s="6"/>
      <c r="Q613" s="6"/>
      <c r="R613" s="6"/>
      <c r="S613" s="6"/>
      <c r="T613" s="6"/>
      <c r="U613" s="6"/>
      <c r="V613" s="6"/>
      <c r="W613" s="6"/>
      <c r="X613" s="6"/>
      <c r="Y613" s="6"/>
      <c r="Z613" s="6"/>
    </row>
    <row r="614" ht="31.5" customHeight="1">
      <c r="A614" s="104" t="s">
        <v>2446</v>
      </c>
      <c r="B614" s="106" t="s">
        <v>2447</v>
      </c>
      <c r="C614" s="121" t="s">
        <v>2448</v>
      </c>
      <c r="D614" s="108">
        <v>0.0</v>
      </c>
      <c r="E614" s="113" t="s">
        <v>1062</v>
      </c>
      <c r="F614" s="108"/>
      <c r="G614" s="108"/>
      <c r="H614" s="78"/>
      <c r="I614" s="78"/>
      <c r="J614" s="5"/>
      <c r="K614" s="6"/>
      <c r="L614" s="6"/>
      <c r="M614" s="6"/>
      <c r="N614" s="6"/>
      <c r="O614" s="6"/>
      <c r="P614" s="6"/>
      <c r="Q614" s="6"/>
      <c r="R614" s="6"/>
      <c r="S614" s="6"/>
      <c r="T614" s="6"/>
      <c r="U614" s="6"/>
      <c r="V614" s="6"/>
      <c r="W614" s="6"/>
      <c r="X614" s="6"/>
      <c r="Y614" s="6"/>
      <c r="Z614" s="6"/>
    </row>
    <row r="615" ht="47.25" customHeight="1">
      <c r="A615" s="104" t="s">
        <v>2450</v>
      </c>
      <c r="B615" s="106" t="s">
        <v>2451</v>
      </c>
      <c r="C615" s="121" t="s">
        <v>2452</v>
      </c>
      <c r="D615" s="108">
        <v>0.0</v>
      </c>
      <c r="E615" s="113" t="s">
        <v>1062</v>
      </c>
      <c r="F615" s="108"/>
      <c r="G615" s="108"/>
      <c r="H615" s="78"/>
      <c r="I615" s="78"/>
      <c r="J615" s="5"/>
      <c r="K615" s="6"/>
      <c r="L615" s="6"/>
      <c r="M615" s="6"/>
      <c r="N615" s="6"/>
      <c r="O615" s="6"/>
      <c r="P615" s="6"/>
      <c r="Q615" s="6"/>
      <c r="R615" s="6"/>
      <c r="S615" s="6"/>
      <c r="T615" s="6"/>
      <c r="U615" s="6"/>
      <c r="V615" s="6"/>
      <c r="W615" s="6"/>
      <c r="X615" s="6"/>
      <c r="Y615" s="6"/>
      <c r="Z615" s="6"/>
    </row>
    <row r="616" ht="30.0" customHeight="1">
      <c r="A616" s="104"/>
      <c r="B616" s="106"/>
      <c r="C616" s="243" t="s">
        <v>2454</v>
      </c>
      <c r="D616" s="108">
        <v>0.0</v>
      </c>
      <c r="E616" s="113" t="s">
        <v>1062</v>
      </c>
      <c r="F616" s="108"/>
      <c r="G616" s="108"/>
      <c r="H616" s="78"/>
      <c r="I616" s="78"/>
      <c r="J616" s="5"/>
      <c r="K616" s="6"/>
      <c r="L616" s="6"/>
      <c r="M616" s="6"/>
      <c r="N616" s="6"/>
      <c r="O616" s="6"/>
      <c r="P616" s="6"/>
      <c r="Q616" s="6"/>
      <c r="R616" s="6"/>
      <c r="S616" s="6"/>
      <c r="T616" s="6"/>
      <c r="U616" s="6"/>
      <c r="V616" s="6"/>
      <c r="W616" s="6"/>
      <c r="X616" s="6"/>
      <c r="Y616" s="6"/>
      <c r="Z616" s="6"/>
    </row>
    <row r="617" ht="30.0" customHeight="1">
      <c r="A617" s="104"/>
      <c r="B617" s="106"/>
      <c r="C617" s="121" t="s">
        <v>2556</v>
      </c>
      <c r="D617" s="108">
        <v>0.0</v>
      </c>
      <c r="E617" s="113" t="s">
        <v>1062</v>
      </c>
      <c r="F617" s="108"/>
      <c r="G617" s="108"/>
      <c r="H617" s="78"/>
      <c r="I617" s="78"/>
      <c r="J617" s="5"/>
      <c r="K617" s="6"/>
      <c r="L617" s="6"/>
      <c r="M617" s="6"/>
      <c r="N617" s="6"/>
      <c r="O617" s="6"/>
      <c r="P617" s="6"/>
      <c r="Q617" s="6"/>
      <c r="R617" s="6"/>
      <c r="S617" s="6"/>
      <c r="T617" s="6"/>
      <c r="U617" s="6"/>
      <c r="V617" s="6"/>
      <c r="W617" s="6"/>
      <c r="X617" s="6"/>
      <c r="Y617" s="6"/>
      <c r="Z617" s="6"/>
    </row>
    <row r="618" ht="47.25" customHeight="1">
      <c r="A618" s="104" t="s">
        <v>2456</v>
      </c>
      <c r="B618" s="150" t="s">
        <v>2459</v>
      </c>
      <c r="C618" s="116" t="s">
        <v>2460</v>
      </c>
      <c r="D618" s="108">
        <v>0.0</v>
      </c>
      <c r="E618" s="113" t="s">
        <v>1062</v>
      </c>
      <c r="F618" s="108"/>
      <c r="G618" s="108"/>
      <c r="H618" s="78"/>
      <c r="I618" s="78"/>
      <c r="J618" s="5"/>
      <c r="K618" s="6"/>
      <c r="L618" s="6"/>
      <c r="M618" s="6"/>
      <c r="N618" s="6"/>
      <c r="O618" s="6"/>
      <c r="P618" s="6"/>
      <c r="Q618" s="6"/>
      <c r="R618" s="6"/>
      <c r="S618" s="6"/>
      <c r="T618" s="6"/>
      <c r="U618" s="6"/>
      <c r="V618" s="6"/>
      <c r="W618" s="6"/>
      <c r="X618" s="6"/>
      <c r="Y618" s="6"/>
      <c r="Z618" s="6"/>
    </row>
    <row r="619" ht="47.25" customHeight="1">
      <c r="A619" s="104" t="s">
        <v>2463</v>
      </c>
      <c r="B619" s="106" t="s">
        <v>2465</v>
      </c>
      <c r="C619" s="158" t="s">
        <v>2466</v>
      </c>
      <c r="D619" s="108">
        <v>0.0</v>
      </c>
      <c r="E619" s="113" t="s">
        <v>1062</v>
      </c>
      <c r="F619" s="108"/>
      <c r="G619" s="108"/>
      <c r="H619" s="78"/>
      <c r="I619" s="78"/>
      <c r="J619" s="5"/>
      <c r="K619" s="6"/>
      <c r="L619" s="6"/>
      <c r="M619" s="6"/>
      <c r="N619" s="6"/>
      <c r="O619" s="6"/>
      <c r="P619" s="6"/>
      <c r="Q619" s="6"/>
      <c r="R619" s="6"/>
      <c r="S619" s="6"/>
      <c r="T619" s="6"/>
      <c r="U619" s="6"/>
      <c r="V619" s="6"/>
      <c r="W619" s="6"/>
      <c r="X619" s="6"/>
      <c r="Y619" s="6"/>
      <c r="Z619" s="6"/>
    </row>
    <row r="620" ht="63.0" customHeight="1">
      <c r="A620" s="104" t="s">
        <v>2468</v>
      </c>
      <c r="B620" s="106" t="s">
        <v>2470</v>
      </c>
      <c r="C620" s="121" t="s">
        <v>2471</v>
      </c>
      <c r="D620" s="108">
        <v>0.0</v>
      </c>
      <c r="E620" s="113" t="s">
        <v>1062</v>
      </c>
      <c r="F620" s="108"/>
      <c r="G620" s="108"/>
      <c r="H620" s="78"/>
      <c r="I620" s="78"/>
      <c r="J620" s="5"/>
      <c r="K620" s="6"/>
      <c r="L620" s="6"/>
      <c r="M620" s="6"/>
      <c r="N620" s="6"/>
      <c r="O620" s="6"/>
      <c r="P620" s="6"/>
      <c r="Q620" s="6"/>
      <c r="R620" s="6"/>
      <c r="S620" s="6"/>
      <c r="T620" s="6"/>
      <c r="U620" s="6"/>
      <c r="V620" s="6"/>
      <c r="W620" s="6"/>
      <c r="X620" s="6"/>
      <c r="Y620" s="6"/>
      <c r="Z620" s="6"/>
    </row>
    <row r="621" ht="39.75" customHeight="1">
      <c r="A621" s="152" t="s">
        <v>2473</v>
      </c>
      <c r="B621" s="137" t="s">
        <v>2474</v>
      </c>
      <c r="C621" s="3"/>
      <c r="D621" s="3"/>
      <c r="E621" s="3"/>
      <c r="F621" s="3"/>
      <c r="G621" s="4"/>
      <c r="H621" s="78">
        <f>SUM(D623:D625)</f>
        <v>0</v>
      </c>
      <c r="I621" s="78">
        <f>COUNT(D623:D625)*2</f>
        <v>6</v>
      </c>
      <c r="J621" s="5"/>
      <c r="K621" s="6"/>
      <c r="L621" s="6"/>
      <c r="M621" s="6"/>
      <c r="N621" s="6"/>
      <c r="O621" s="6"/>
      <c r="P621" s="6"/>
      <c r="Q621" s="6"/>
      <c r="R621" s="6"/>
      <c r="S621" s="6"/>
      <c r="T621" s="6"/>
      <c r="U621" s="6"/>
      <c r="V621" s="6"/>
      <c r="W621" s="6"/>
      <c r="X621" s="6"/>
      <c r="Y621" s="6"/>
      <c r="Z621" s="6"/>
    </row>
    <row r="622" ht="31.5" hidden="1" customHeight="1">
      <c r="A622" s="120" t="s">
        <v>2477</v>
      </c>
      <c r="B622" s="106" t="s">
        <v>2478</v>
      </c>
      <c r="C622" s="158"/>
      <c r="D622" s="108"/>
      <c r="E622" s="113"/>
      <c r="F622" s="108"/>
      <c r="G622" s="108"/>
      <c r="H622" s="78"/>
      <c r="I622" s="78"/>
      <c r="J622" s="5"/>
      <c r="K622" s="6"/>
      <c r="L622" s="6"/>
      <c r="M622" s="6"/>
      <c r="N622" s="6"/>
      <c r="O622" s="6"/>
      <c r="P622" s="6"/>
      <c r="Q622" s="6"/>
      <c r="R622" s="6"/>
      <c r="S622" s="6"/>
      <c r="T622" s="6"/>
      <c r="U622" s="6"/>
      <c r="V622" s="6"/>
      <c r="W622" s="6"/>
      <c r="X622" s="6"/>
      <c r="Y622" s="6"/>
      <c r="Z622" s="6"/>
    </row>
    <row r="623" ht="63.0" customHeight="1">
      <c r="A623" s="104" t="s">
        <v>2479</v>
      </c>
      <c r="B623" s="106" t="s">
        <v>2480</v>
      </c>
      <c r="C623" s="134" t="s">
        <v>5168</v>
      </c>
      <c r="D623" s="108">
        <v>0.0</v>
      </c>
      <c r="E623" s="113" t="s">
        <v>1062</v>
      </c>
      <c r="F623" s="108"/>
      <c r="G623" s="108"/>
      <c r="H623" s="78"/>
      <c r="I623" s="78"/>
      <c r="J623" s="5"/>
      <c r="K623" s="6"/>
      <c r="L623" s="6"/>
      <c r="M623" s="6"/>
      <c r="N623" s="6"/>
      <c r="O623" s="6"/>
      <c r="P623" s="6"/>
      <c r="Q623" s="6"/>
      <c r="R623" s="6"/>
      <c r="S623" s="6"/>
      <c r="T623" s="6"/>
      <c r="U623" s="6"/>
      <c r="V623" s="6"/>
      <c r="W623" s="6"/>
      <c r="X623" s="6"/>
      <c r="Y623" s="6"/>
      <c r="Z623" s="6"/>
    </row>
    <row r="624" ht="47.25" customHeight="1">
      <c r="A624" s="104" t="s">
        <v>2483</v>
      </c>
      <c r="B624" s="106" t="s">
        <v>2485</v>
      </c>
      <c r="C624" s="121" t="s">
        <v>2486</v>
      </c>
      <c r="D624" s="108">
        <v>0.0</v>
      </c>
      <c r="E624" s="113" t="s">
        <v>473</v>
      </c>
      <c r="F624" s="108"/>
      <c r="G624" s="108"/>
      <c r="H624" s="78"/>
      <c r="I624" s="78"/>
      <c r="J624" s="5"/>
      <c r="K624" s="6"/>
      <c r="L624" s="6"/>
      <c r="M624" s="6"/>
      <c r="N624" s="6"/>
      <c r="O624" s="6"/>
      <c r="P624" s="6"/>
      <c r="Q624" s="6"/>
      <c r="R624" s="6"/>
      <c r="S624" s="6"/>
      <c r="T624" s="6"/>
      <c r="U624" s="6"/>
      <c r="V624" s="6"/>
      <c r="W624" s="6"/>
      <c r="X624" s="6"/>
      <c r="Y624" s="6"/>
      <c r="Z624" s="6"/>
    </row>
    <row r="625" ht="47.25" customHeight="1">
      <c r="A625" s="104" t="s">
        <v>2487</v>
      </c>
      <c r="B625" s="106" t="s">
        <v>2488</v>
      </c>
      <c r="C625" s="115" t="s">
        <v>2489</v>
      </c>
      <c r="D625" s="108">
        <v>0.0</v>
      </c>
      <c r="E625" s="113" t="s">
        <v>158</v>
      </c>
      <c r="F625" s="108"/>
      <c r="G625" s="108"/>
      <c r="H625" s="78"/>
      <c r="I625" s="78"/>
      <c r="J625" s="5"/>
      <c r="K625" s="6"/>
      <c r="L625" s="6"/>
      <c r="M625" s="6"/>
      <c r="N625" s="6"/>
      <c r="O625" s="6"/>
      <c r="P625" s="6"/>
      <c r="Q625" s="6"/>
      <c r="R625" s="6"/>
      <c r="S625" s="6"/>
      <c r="T625" s="6"/>
      <c r="U625" s="6"/>
      <c r="V625" s="6"/>
      <c r="W625" s="6"/>
      <c r="X625" s="6"/>
      <c r="Y625" s="6"/>
      <c r="Z625" s="6"/>
    </row>
    <row r="626" ht="39.75" customHeight="1">
      <c r="A626" s="152" t="s">
        <v>2490</v>
      </c>
      <c r="B626" s="128" t="s">
        <v>2491</v>
      </c>
      <c r="C626" s="3"/>
      <c r="D626" s="3"/>
      <c r="E626" s="3"/>
      <c r="F626" s="3"/>
      <c r="G626" s="4"/>
      <c r="H626" s="78">
        <f>SUM(D627:D631)</f>
        <v>0</v>
      </c>
      <c r="I626" s="78">
        <f>COUNT(D627:D631)*2</f>
        <v>10</v>
      </c>
      <c r="J626" s="5"/>
      <c r="K626" s="6"/>
      <c r="L626" s="6"/>
      <c r="M626" s="6"/>
      <c r="N626" s="6"/>
      <c r="O626" s="6"/>
      <c r="P626" s="6"/>
      <c r="Q626" s="6"/>
      <c r="R626" s="6"/>
      <c r="S626" s="6"/>
      <c r="T626" s="6"/>
      <c r="U626" s="6"/>
      <c r="V626" s="6"/>
      <c r="W626" s="6"/>
      <c r="X626" s="6"/>
      <c r="Y626" s="6"/>
      <c r="Z626" s="6"/>
    </row>
    <row r="627" ht="31.5" customHeight="1">
      <c r="A627" s="104" t="s">
        <v>2499</v>
      </c>
      <c r="B627" s="248" t="s">
        <v>2500</v>
      </c>
      <c r="C627" s="108" t="s">
        <v>2501</v>
      </c>
      <c r="D627" s="108">
        <v>0.0</v>
      </c>
      <c r="E627" s="113" t="s">
        <v>158</v>
      </c>
      <c r="F627" s="108"/>
      <c r="G627" s="108"/>
      <c r="H627" s="78"/>
      <c r="I627" s="78"/>
      <c r="J627" s="5"/>
      <c r="K627" s="6"/>
      <c r="L627" s="6"/>
      <c r="M627" s="6"/>
      <c r="N627" s="6"/>
      <c r="O627" s="6"/>
      <c r="P627" s="6"/>
      <c r="Q627" s="6"/>
      <c r="R627" s="6"/>
      <c r="S627" s="6"/>
      <c r="T627" s="6"/>
      <c r="U627" s="6"/>
      <c r="V627" s="6"/>
      <c r="W627" s="6"/>
      <c r="X627" s="6"/>
      <c r="Y627" s="6"/>
      <c r="Z627" s="6"/>
    </row>
    <row r="628" ht="15.75" customHeight="1">
      <c r="A628" s="223"/>
      <c r="B628" s="248"/>
      <c r="C628" s="108" t="s">
        <v>2502</v>
      </c>
      <c r="D628" s="108">
        <v>0.0</v>
      </c>
      <c r="E628" s="113" t="s">
        <v>114</v>
      </c>
      <c r="F628" s="108"/>
      <c r="G628" s="108"/>
      <c r="H628" s="78"/>
      <c r="I628" s="78"/>
      <c r="J628" s="5"/>
      <c r="K628" s="6"/>
      <c r="L628" s="6"/>
      <c r="M628" s="6"/>
      <c r="N628" s="6"/>
      <c r="O628" s="6"/>
      <c r="P628" s="6"/>
      <c r="Q628" s="6"/>
      <c r="R628" s="6"/>
      <c r="S628" s="6"/>
      <c r="T628" s="6"/>
      <c r="U628" s="6"/>
      <c r="V628" s="6"/>
      <c r="W628" s="6"/>
      <c r="X628" s="6"/>
      <c r="Y628" s="6"/>
      <c r="Z628" s="6"/>
    </row>
    <row r="629" ht="13.5" customHeight="1">
      <c r="A629" s="223"/>
      <c r="B629" s="108"/>
      <c r="C629" s="108" t="s">
        <v>2586</v>
      </c>
      <c r="D629" s="108">
        <v>0.0</v>
      </c>
      <c r="E629" s="113" t="s">
        <v>114</v>
      </c>
      <c r="F629" s="108"/>
      <c r="G629" s="108"/>
      <c r="H629" s="78"/>
      <c r="I629" s="78"/>
      <c r="J629" s="5"/>
      <c r="K629" s="6"/>
      <c r="L629" s="6"/>
      <c r="M629" s="6"/>
      <c r="N629" s="6"/>
      <c r="O629" s="6"/>
      <c r="P629" s="6"/>
      <c r="Q629" s="6"/>
      <c r="R629" s="6"/>
      <c r="S629" s="6"/>
      <c r="T629" s="6"/>
      <c r="U629" s="6"/>
      <c r="V629" s="6"/>
      <c r="W629" s="6"/>
      <c r="X629" s="6"/>
      <c r="Y629" s="6"/>
      <c r="Z629" s="6"/>
    </row>
    <row r="630" ht="13.5" customHeight="1">
      <c r="A630" s="223"/>
      <c r="B630" s="108"/>
      <c r="C630" s="108" t="s">
        <v>2504</v>
      </c>
      <c r="D630" s="108">
        <v>0.0</v>
      </c>
      <c r="E630" s="113" t="s">
        <v>158</v>
      </c>
      <c r="F630" s="108"/>
      <c r="G630" s="108"/>
      <c r="H630" s="78"/>
      <c r="I630" s="78"/>
      <c r="J630" s="5"/>
      <c r="K630" s="6"/>
      <c r="L630" s="6"/>
      <c r="M630" s="6"/>
      <c r="N630" s="6"/>
      <c r="O630" s="6"/>
      <c r="P630" s="6"/>
      <c r="Q630" s="6"/>
      <c r="R630" s="6"/>
      <c r="S630" s="6"/>
      <c r="T630" s="6"/>
      <c r="U630" s="6"/>
      <c r="V630" s="6"/>
      <c r="W630" s="6"/>
      <c r="X630" s="6"/>
      <c r="Y630" s="6"/>
      <c r="Z630" s="6"/>
    </row>
    <row r="631" ht="31.5" customHeight="1">
      <c r="A631" s="104" t="s">
        <v>2506</v>
      </c>
      <c r="B631" s="248" t="s">
        <v>2507</v>
      </c>
      <c r="C631" s="108" t="s">
        <v>2508</v>
      </c>
      <c r="D631" s="108">
        <v>0.0</v>
      </c>
      <c r="E631" s="136" t="s">
        <v>158</v>
      </c>
      <c r="F631" s="108"/>
      <c r="G631" s="108"/>
      <c r="H631" s="78"/>
      <c r="I631" s="78"/>
      <c r="J631" s="5"/>
      <c r="K631" s="6"/>
      <c r="L631" s="6"/>
      <c r="M631" s="6"/>
      <c r="N631" s="6"/>
      <c r="O631" s="6"/>
      <c r="P631" s="6"/>
      <c r="Q631" s="6"/>
      <c r="R631" s="6"/>
      <c r="S631" s="6"/>
      <c r="T631" s="6"/>
      <c r="U631" s="6"/>
      <c r="V631" s="6"/>
      <c r="W631" s="6"/>
      <c r="X631" s="6"/>
      <c r="Y631" s="6"/>
      <c r="Z631" s="6"/>
    </row>
    <row r="632" ht="18.75" customHeight="1">
      <c r="A632" s="465"/>
      <c r="B632" s="149" t="s">
        <v>2513</v>
      </c>
      <c r="C632" s="3"/>
      <c r="D632" s="3"/>
      <c r="E632" s="3"/>
      <c r="F632" s="3"/>
      <c r="G632" s="4"/>
      <c r="H632" s="78">
        <f t="shared" ref="H632:I632" si="8">H633+H637+H642+H653</f>
        <v>0</v>
      </c>
      <c r="I632" s="78">
        <f t="shared" si="8"/>
        <v>32</v>
      </c>
      <c r="J632" s="5"/>
      <c r="K632" s="6"/>
      <c r="L632" s="6"/>
      <c r="M632" s="6"/>
      <c r="N632" s="6"/>
      <c r="O632" s="6"/>
      <c r="P632" s="6"/>
      <c r="Q632" s="6"/>
      <c r="R632" s="6"/>
      <c r="S632" s="6"/>
      <c r="T632" s="6"/>
      <c r="U632" s="6"/>
      <c r="V632" s="6"/>
      <c r="W632" s="6"/>
      <c r="X632" s="6"/>
      <c r="Y632" s="6"/>
      <c r="Z632" s="6"/>
    </row>
    <row r="633" ht="39.75" customHeight="1">
      <c r="A633" s="96" t="s">
        <v>2524</v>
      </c>
      <c r="B633" s="128" t="s">
        <v>2526</v>
      </c>
      <c r="C633" s="3"/>
      <c r="D633" s="3"/>
      <c r="E633" s="3"/>
      <c r="F633" s="3"/>
      <c r="G633" s="4"/>
      <c r="H633" s="78">
        <f>SUM(D634:D635)</f>
        <v>0</v>
      </c>
      <c r="I633" s="78">
        <f>COUNT(D634:D635)*2</f>
        <v>4</v>
      </c>
      <c r="J633" s="5"/>
      <c r="K633" s="6"/>
      <c r="L633" s="6"/>
      <c r="M633" s="6"/>
      <c r="N633" s="6"/>
      <c r="O633" s="6"/>
      <c r="P633" s="6"/>
      <c r="Q633" s="6"/>
      <c r="R633" s="6"/>
      <c r="S633" s="6"/>
      <c r="T633" s="6"/>
      <c r="U633" s="6"/>
      <c r="V633" s="6"/>
      <c r="W633" s="6"/>
      <c r="X633" s="6"/>
      <c r="Y633" s="6"/>
      <c r="Z633" s="6"/>
    </row>
    <row r="634" ht="30.0" customHeight="1">
      <c r="A634" s="104" t="s">
        <v>2531</v>
      </c>
      <c r="B634" s="110" t="s">
        <v>2532</v>
      </c>
      <c r="C634" s="110" t="s">
        <v>3587</v>
      </c>
      <c r="D634" s="158">
        <v>0.0</v>
      </c>
      <c r="E634" s="109" t="s">
        <v>1053</v>
      </c>
      <c r="F634" s="158"/>
      <c r="G634" s="158"/>
      <c r="H634" s="78"/>
      <c r="I634" s="78"/>
      <c r="J634" s="5"/>
      <c r="K634" s="6"/>
      <c r="L634" s="6"/>
      <c r="M634" s="6"/>
      <c r="N634" s="6"/>
      <c r="O634" s="6"/>
      <c r="P634" s="6"/>
      <c r="Q634" s="6"/>
      <c r="R634" s="6"/>
      <c r="S634" s="6"/>
      <c r="T634" s="6"/>
      <c r="U634" s="6"/>
      <c r="V634" s="6"/>
      <c r="W634" s="6"/>
      <c r="X634" s="6"/>
      <c r="Y634" s="6"/>
      <c r="Z634" s="6"/>
    </row>
    <row r="635" ht="30.0" customHeight="1">
      <c r="A635" s="104" t="s">
        <v>2541</v>
      </c>
      <c r="B635" s="110" t="s">
        <v>2542</v>
      </c>
      <c r="C635" s="134" t="s">
        <v>5184</v>
      </c>
      <c r="D635" s="158">
        <v>0.0</v>
      </c>
      <c r="E635" s="109" t="s">
        <v>1053</v>
      </c>
      <c r="F635" s="158"/>
      <c r="G635" s="158"/>
      <c r="H635" s="78"/>
      <c r="I635" s="78"/>
      <c r="J635" s="5"/>
      <c r="K635" s="6"/>
      <c r="L635" s="6"/>
      <c r="M635" s="6"/>
      <c r="N635" s="6"/>
      <c r="O635" s="6"/>
      <c r="P635" s="6"/>
      <c r="Q635" s="6"/>
      <c r="R635" s="6"/>
      <c r="S635" s="6"/>
      <c r="T635" s="6"/>
      <c r="U635" s="6"/>
      <c r="V635" s="6"/>
      <c r="W635" s="6"/>
      <c r="X635" s="6"/>
      <c r="Y635" s="6"/>
      <c r="Z635" s="6"/>
    </row>
    <row r="636" ht="45.0" hidden="1" customHeight="1">
      <c r="A636" s="120" t="s">
        <v>2544</v>
      </c>
      <c r="B636" s="110" t="s">
        <v>2545</v>
      </c>
      <c r="C636" s="158"/>
      <c r="D636" s="158"/>
      <c r="E636" s="109"/>
      <c r="F636" s="158"/>
      <c r="G636" s="158"/>
      <c r="H636" s="78"/>
      <c r="I636" s="78"/>
      <c r="J636" s="5"/>
      <c r="K636" s="6"/>
      <c r="L636" s="6"/>
      <c r="M636" s="6"/>
      <c r="N636" s="6"/>
      <c r="O636" s="6"/>
      <c r="P636" s="6"/>
      <c r="Q636" s="6"/>
      <c r="R636" s="6"/>
      <c r="S636" s="6"/>
      <c r="T636" s="6"/>
      <c r="U636" s="6"/>
      <c r="V636" s="6"/>
      <c r="W636" s="6"/>
      <c r="X636" s="6"/>
      <c r="Y636" s="6"/>
      <c r="Z636" s="6"/>
    </row>
    <row r="637" ht="39.75" customHeight="1">
      <c r="A637" s="96" t="s">
        <v>2548</v>
      </c>
      <c r="B637" s="128" t="s">
        <v>2549</v>
      </c>
      <c r="C637" s="3"/>
      <c r="D637" s="3"/>
      <c r="E637" s="3"/>
      <c r="F637" s="3"/>
      <c r="G637" s="4"/>
      <c r="H637" s="78">
        <f>SUM(D638:D640)</f>
        <v>0</v>
      </c>
      <c r="I637" s="78">
        <f>COUNT(D638:D640)*2</f>
        <v>6</v>
      </c>
      <c r="J637" s="5"/>
      <c r="K637" s="6"/>
      <c r="L637" s="6"/>
      <c r="M637" s="6"/>
      <c r="N637" s="6"/>
      <c r="O637" s="6"/>
      <c r="P637" s="6"/>
      <c r="Q637" s="6"/>
      <c r="R637" s="6"/>
      <c r="S637" s="6"/>
      <c r="T637" s="6"/>
      <c r="U637" s="6"/>
      <c r="V637" s="6"/>
      <c r="W637" s="6"/>
      <c r="X637" s="6"/>
      <c r="Y637" s="6"/>
      <c r="Z637" s="6"/>
    </row>
    <row r="638" ht="30.0" customHeight="1">
      <c r="A638" s="104" t="s">
        <v>2551</v>
      </c>
      <c r="B638" s="110" t="s">
        <v>2552</v>
      </c>
      <c r="C638" s="110" t="s">
        <v>5160</v>
      </c>
      <c r="D638" s="147">
        <v>0.0</v>
      </c>
      <c r="E638" s="109" t="s">
        <v>1053</v>
      </c>
      <c r="F638" s="158"/>
      <c r="G638" s="147"/>
      <c r="H638" s="78"/>
      <c r="I638" s="78"/>
      <c r="J638" s="5"/>
      <c r="K638" s="6"/>
      <c r="L638" s="6"/>
      <c r="M638" s="6"/>
      <c r="N638" s="6"/>
      <c r="O638" s="6"/>
      <c r="P638" s="6"/>
      <c r="Q638" s="6"/>
      <c r="R638" s="6"/>
      <c r="S638" s="6"/>
      <c r="T638" s="6"/>
      <c r="U638" s="6"/>
      <c r="V638" s="6"/>
      <c r="W638" s="6"/>
      <c r="X638" s="6"/>
      <c r="Y638" s="6"/>
      <c r="Z638" s="6"/>
    </row>
    <row r="639" ht="13.5" customHeight="1">
      <c r="A639" s="104"/>
      <c r="B639" s="110"/>
      <c r="C639" s="110" t="s">
        <v>5185</v>
      </c>
      <c r="D639" s="147">
        <v>0.0</v>
      </c>
      <c r="E639" s="109" t="s">
        <v>1053</v>
      </c>
      <c r="F639" s="158"/>
      <c r="G639" s="147"/>
      <c r="H639" s="78"/>
      <c r="I639" s="78"/>
      <c r="J639" s="5"/>
      <c r="K639" s="6"/>
      <c r="L639" s="6"/>
      <c r="M639" s="6"/>
      <c r="N639" s="6"/>
      <c r="O639" s="6"/>
      <c r="P639" s="6"/>
      <c r="Q639" s="6"/>
      <c r="R639" s="6"/>
      <c r="S639" s="6"/>
      <c r="T639" s="6"/>
      <c r="U639" s="6"/>
      <c r="V639" s="6"/>
      <c r="W639" s="6"/>
      <c r="X639" s="6"/>
      <c r="Y639" s="6"/>
      <c r="Z639" s="6"/>
    </row>
    <row r="640" ht="13.5" customHeight="1">
      <c r="A640" s="104"/>
      <c r="B640" s="110"/>
      <c r="C640" s="263" t="s">
        <v>5186</v>
      </c>
      <c r="D640" s="147">
        <v>0.0</v>
      </c>
      <c r="E640" s="109" t="s">
        <v>1053</v>
      </c>
      <c r="F640" s="158"/>
      <c r="G640" s="147"/>
      <c r="H640" s="78"/>
      <c r="I640" s="78"/>
      <c r="J640" s="5"/>
      <c r="K640" s="6"/>
      <c r="L640" s="6"/>
      <c r="M640" s="6"/>
      <c r="N640" s="6"/>
      <c r="O640" s="6"/>
      <c r="P640" s="6"/>
      <c r="Q640" s="6"/>
      <c r="R640" s="6"/>
      <c r="S640" s="6"/>
      <c r="T640" s="6"/>
      <c r="U640" s="6"/>
      <c r="V640" s="6"/>
      <c r="W640" s="6"/>
      <c r="X640" s="6"/>
      <c r="Y640" s="6"/>
      <c r="Z640" s="6"/>
    </row>
    <row r="641" ht="45.0" hidden="1" customHeight="1">
      <c r="A641" s="120" t="s">
        <v>2570</v>
      </c>
      <c r="B641" s="110" t="s">
        <v>2571</v>
      </c>
      <c r="C641" s="158"/>
      <c r="D641" s="158"/>
      <c r="E641" s="109"/>
      <c r="F641" s="158"/>
      <c r="G641" s="158"/>
      <c r="H641" s="78"/>
      <c r="I641" s="78"/>
      <c r="J641" s="5"/>
      <c r="K641" s="6"/>
      <c r="L641" s="6"/>
      <c r="M641" s="6"/>
      <c r="N641" s="6"/>
      <c r="O641" s="6"/>
      <c r="P641" s="6"/>
      <c r="Q641" s="6"/>
      <c r="R641" s="6"/>
      <c r="S641" s="6"/>
      <c r="T641" s="6"/>
      <c r="U641" s="6"/>
      <c r="V641" s="6"/>
      <c r="W641" s="6"/>
      <c r="X641" s="6"/>
      <c r="Y641" s="6"/>
      <c r="Z641" s="6"/>
    </row>
    <row r="642" ht="39.75" customHeight="1">
      <c r="A642" s="96" t="s">
        <v>2572</v>
      </c>
      <c r="B642" s="128" t="s">
        <v>2573</v>
      </c>
      <c r="C642" s="3"/>
      <c r="D642" s="3"/>
      <c r="E642" s="3"/>
      <c r="F642" s="3"/>
      <c r="G642" s="4"/>
      <c r="H642" s="78">
        <f>SUM(D643:D651)</f>
        <v>0</v>
      </c>
      <c r="I642" s="78">
        <f>COUNT(D643:D651)*2</f>
        <v>18</v>
      </c>
      <c r="J642" s="5"/>
      <c r="K642" s="6"/>
      <c r="L642" s="6"/>
      <c r="M642" s="6"/>
      <c r="N642" s="6"/>
      <c r="O642" s="6"/>
      <c r="P642" s="6"/>
      <c r="Q642" s="6"/>
      <c r="R642" s="6"/>
      <c r="S642" s="6"/>
      <c r="T642" s="6"/>
      <c r="U642" s="6"/>
      <c r="V642" s="6"/>
      <c r="W642" s="6"/>
      <c r="X642" s="6"/>
      <c r="Y642" s="6"/>
      <c r="Z642" s="6"/>
    </row>
    <row r="643" ht="30.0" customHeight="1">
      <c r="A643" s="104" t="s">
        <v>2578</v>
      </c>
      <c r="B643" s="110" t="s">
        <v>2579</v>
      </c>
      <c r="C643" s="110" t="s">
        <v>5187</v>
      </c>
      <c r="D643" s="147">
        <v>0.0</v>
      </c>
      <c r="E643" s="109" t="s">
        <v>1053</v>
      </c>
      <c r="F643" s="158"/>
      <c r="G643" s="158"/>
      <c r="H643" s="78"/>
      <c r="I643" s="78"/>
      <c r="J643" s="5"/>
      <c r="K643" s="6"/>
      <c r="L643" s="6"/>
      <c r="M643" s="6"/>
      <c r="N643" s="6"/>
      <c r="O643" s="6"/>
      <c r="P643" s="6"/>
      <c r="Q643" s="6"/>
      <c r="R643" s="6"/>
      <c r="S643" s="6"/>
      <c r="T643" s="6"/>
      <c r="U643" s="6"/>
      <c r="V643" s="6"/>
      <c r="W643" s="6"/>
      <c r="X643" s="6"/>
      <c r="Y643" s="6"/>
      <c r="Z643" s="6"/>
    </row>
    <row r="644" ht="30.0" customHeight="1">
      <c r="A644" s="104"/>
      <c r="B644" s="110"/>
      <c r="C644" s="110" t="s">
        <v>5188</v>
      </c>
      <c r="D644" s="147">
        <v>0.0</v>
      </c>
      <c r="E644" s="109" t="s">
        <v>1053</v>
      </c>
      <c r="F644" s="158"/>
      <c r="G644" s="158"/>
      <c r="H644" s="78"/>
      <c r="I644" s="78"/>
      <c r="J644" s="5"/>
      <c r="K644" s="6"/>
      <c r="L644" s="6"/>
      <c r="M644" s="6"/>
      <c r="N644" s="6"/>
      <c r="O644" s="6"/>
      <c r="P644" s="6"/>
      <c r="Q644" s="6"/>
      <c r="R644" s="6"/>
      <c r="S644" s="6"/>
      <c r="T644" s="6"/>
      <c r="U644" s="6"/>
      <c r="V644" s="6"/>
      <c r="W644" s="6"/>
      <c r="X644" s="6"/>
      <c r="Y644" s="6"/>
      <c r="Z644" s="6"/>
    </row>
    <row r="645" ht="45.0" customHeight="1">
      <c r="A645" s="104"/>
      <c r="B645" s="110"/>
      <c r="C645" s="115" t="s">
        <v>5189</v>
      </c>
      <c r="D645" s="147">
        <v>0.0</v>
      </c>
      <c r="E645" s="109" t="s">
        <v>1053</v>
      </c>
      <c r="F645" s="158"/>
      <c r="G645" s="158"/>
      <c r="H645" s="78"/>
      <c r="I645" s="78"/>
      <c r="J645" s="5"/>
      <c r="K645" s="6"/>
      <c r="L645" s="6"/>
      <c r="M645" s="6"/>
      <c r="N645" s="6"/>
      <c r="O645" s="6"/>
      <c r="P645" s="6"/>
      <c r="Q645" s="6"/>
      <c r="R645" s="6"/>
      <c r="S645" s="6"/>
      <c r="T645" s="6"/>
      <c r="U645" s="6"/>
      <c r="V645" s="6"/>
      <c r="W645" s="6"/>
      <c r="X645" s="6"/>
      <c r="Y645" s="6"/>
      <c r="Z645" s="6"/>
    </row>
    <row r="646" ht="30.0" customHeight="1">
      <c r="A646" s="104"/>
      <c r="B646" s="110"/>
      <c r="C646" s="115" t="s">
        <v>2642</v>
      </c>
      <c r="D646" s="147">
        <v>0.0</v>
      </c>
      <c r="E646" s="109" t="s">
        <v>1053</v>
      </c>
      <c r="F646" s="158"/>
      <c r="G646" s="158"/>
      <c r="H646" s="78"/>
      <c r="I646" s="78"/>
      <c r="J646" s="5"/>
      <c r="K646" s="6"/>
      <c r="L646" s="6"/>
      <c r="M646" s="6"/>
      <c r="N646" s="6"/>
      <c r="O646" s="6"/>
      <c r="P646" s="6"/>
      <c r="Q646" s="6"/>
      <c r="R646" s="6"/>
      <c r="S646" s="6"/>
      <c r="T646" s="6"/>
      <c r="U646" s="6"/>
      <c r="V646" s="6"/>
      <c r="W646" s="6"/>
      <c r="X646" s="6"/>
      <c r="Y646" s="6"/>
      <c r="Z646" s="6"/>
    </row>
    <row r="647" ht="13.5" customHeight="1">
      <c r="A647" s="104"/>
      <c r="B647" s="110"/>
      <c r="C647" s="385" t="s">
        <v>5190</v>
      </c>
      <c r="D647" s="147">
        <v>0.0</v>
      </c>
      <c r="E647" s="109" t="s">
        <v>1053</v>
      </c>
      <c r="F647" s="158"/>
      <c r="G647" s="158"/>
      <c r="H647" s="78"/>
      <c r="I647" s="78"/>
      <c r="J647" s="5"/>
      <c r="K647" s="6"/>
      <c r="L647" s="6"/>
      <c r="M647" s="6"/>
      <c r="N647" s="6"/>
      <c r="O647" s="6"/>
      <c r="P647" s="6"/>
      <c r="Q647" s="6"/>
      <c r="R647" s="6"/>
      <c r="S647" s="6"/>
      <c r="T647" s="6"/>
      <c r="U647" s="6"/>
      <c r="V647" s="6"/>
      <c r="W647" s="6"/>
      <c r="X647" s="6"/>
      <c r="Y647" s="6"/>
      <c r="Z647" s="6"/>
    </row>
    <row r="648" ht="13.5" customHeight="1">
      <c r="A648" s="104"/>
      <c r="B648" s="110"/>
      <c r="C648" s="385" t="s">
        <v>5191</v>
      </c>
      <c r="D648" s="147">
        <v>0.0</v>
      </c>
      <c r="E648" s="109" t="s">
        <v>1053</v>
      </c>
      <c r="F648" s="158"/>
      <c r="G648" s="158"/>
      <c r="H648" s="78"/>
      <c r="I648" s="78"/>
      <c r="J648" s="5"/>
      <c r="K648" s="6"/>
      <c r="L648" s="6"/>
      <c r="M648" s="6"/>
      <c r="N648" s="6"/>
      <c r="O648" s="6"/>
      <c r="P648" s="6"/>
      <c r="Q648" s="6"/>
      <c r="R648" s="6"/>
      <c r="S648" s="6"/>
      <c r="T648" s="6"/>
      <c r="U648" s="6"/>
      <c r="V648" s="6"/>
      <c r="W648" s="6"/>
      <c r="X648" s="6"/>
      <c r="Y648" s="6"/>
      <c r="Z648" s="6"/>
    </row>
    <row r="649" ht="45.0" customHeight="1">
      <c r="A649" s="104"/>
      <c r="B649" s="110"/>
      <c r="C649" s="121" t="s">
        <v>5192</v>
      </c>
      <c r="D649" s="147">
        <v>0.0</v>
      </c>
      <c r="E649" s="109" t="s">
        <v>1053</v>
      </c>
      <c r="F649" s="134" t="s">
        <v>5193</v>
      </c>
      <c r="G649" s="158"/>
      <c r="H649" s="78"/>
      <c r="I649" s="78"/>
      <c r="J649" s="5"/>
      <c r="K649" s="6"/>
      <c r="L649" s="6"/>
      <c r="M649" s="6"/>
      <c r="N649" s="6"/>
      <c r="O649" s="6"/>
      <c r="P649" s="6"/>
      <c r="Q649" s="6"/>
      <c r="R649" s="6"/>
      <c r="S649" s="6"/>
      <c r="T649" s="6"/>
      <c r="U649" s="6"/>
      <c r="V649" s="6"/>
      <c r="W649" s="6"/>
      <c r="X649" s="6"/>
      <c r="Y649" s="6"/>
      <c r="Z649" s="6"/>
    </row>
    <row r="650" ht="13.5" customHeight="1">
      <c r="A650" s="104"/>
      <c r="B650" s="110"/>
      <c r="C650" s="113" t="s">
        <v>5194</v>
      </c>
      <c r="D650" s="147">
        <v>0.0</v>
      </c>
      <c r="E650" s="109" t="s">
        <v>1053</v>
      </c>
      <c r="F650" s="134"/>
      <c r="G650" s="158"/>
      <c r="H650" s="78"/>
      <c r="I650" s="78"/>
      <c r="J650" s="5"/>
      <c r="K650" s="6"/>
      <c r="L650" s="6"/>
      <c r="M650" s="6"/>
      <c r="N650" s="6"/>
      <c r="O650" s="6"/>
      <c r="P650" s="6"/>
      <c r="Q650" s="6"/>
      <c r="R650" s="6"/>
      <c r="S650" s="6"/>
      <c r="T650" s="6"/>
      <c r="U650" s="6"/>
      <c r="V650" s="6"/>
      <c r="W650" s="6"/>
      <c r="X650" s="6"/>
      <c r="Y650" s="6"/>
      <c r="Z650" s="6"/>
    </row>
    <row r="651" ht="30.0" customHeight="1">
      <c r="A651" s="104"/>
      <c r="B651" s="110"/>
      <c r="C651" s="385" t="s">
        <v>2692</v>
      </c>
      <c r="D651" s="147">
        <v>0.0</v>
      </c>
      <c r="E651" s="109" t="s">
        <v>1053</v>
      </c>
      <c r="F651" s="385" t="s">
        <v>2693</v>
      </c>
      <c r="G651" s="158"/>
      <c r="H651" s="78"/>
      <c r="I651" s="78"/>
      <c r="J651" s="5"/>
      <c r="K651" s="6"/>
      <c r="L651" s="6"/>
      <c r="M651" s="6"/>
      <c r="N651" s="6"/>
      <c r="O651" s="6"/>
      <c r="P651" s="6"/>
      <c r="Q651" s="6"/>
      <c r="R651" s="6"/>
      <c r="S651" s="6"/>
      <c r="T651" s="6"/>
      <c r="U651" s="6"/>
      <c r="V651" s="6"/>
      <c r="W651" s="6"/>
      <c r="X651" s="6"/>
      <c r="Y651" s="6"/>
      <c r="Z651" s="6"/>
    </row>
    <row r="652" ht="45.0" hidden="1" customHeight="1">
      <c r="A652" s="120" t="s">
        <v>2591</v>
      </c>
      <c r="B652" s="110" t="s">
        <v>2592</v>
      </c>
      <c r="C652" s="158"/>
      <c r="D652" s="158"/>
      <c r="E652" s="109"/>
      <c r="F652" s="158"/>
      <c r="G652" s="158"/>
      <c r="H652" s="78"/>
      <c r="I652" s="78"/>
      <c r="J652" s="5"/>
      <c r="K652" s="6"/>
      <c r="L652" s="6"/>
      <c r="M652" s="6"/>
      <c r="N652" s="6"/>
      <c r="O652" s="6"/>
      <c r="P652" s="6"/>
      <c r="Q652" s="6"/>
      <c r="R652" s="6"/>
      <c r="S652" s="6"/>
      <c r="T652" s="6"/>
      <c r="U652" s="6"/>
      <c r="V652" s="6"/>
      <c r="W652" s="6"/>
      <c r="X652" s="6"/>
      <c r="Y652" s="6"/>
      <c r="Z652" s="6"/>
    </row>
    <row r="653" ht="39.75" customHeight="1">
      <c r="A653" s="96" t="s">
        <v>2593</v>
      </c>
      <c r="B653" s="128" t="s">
        <v>2594</v>
      </c>
      <c r="C653" s="3"/>
      <c r="D653" s="3"/>
      <c r="E653" s="3"/>
      <c r="F653" s="3"/>
      <c r="G653" s="4"/>
      <c r="H653" s="78">
        <f>SUM(D654:D655)</f>
        <v>0</v>
      </c>
      <c r="I653" s="78">
        <f>COUNT(D654:D655)*2</f>
        <v>4</v>
      </c>
      <c r="J653" s="5"/>
      <c r="K653" s="6"/>
      <c r="L653" s="6"/>
      <c r="M653" s="6"/>
      <c r="N653" s="6"/>
      <c r="O653" s="6"/>
      <c r="P653" s="6"/>
      <c r="Q653" s="6"/>
      <c r="R653" s="6"/>
      <c r="S653" s="6"/>
      <c r="T653" s="6"/>
      <c r="U653" s="6"/>
      <c r="V653" s="6"/>
      <c r="W653" s="6"/>
      <c r="X653" s="6"/>
      <c r="Y653" s="6"/>
      <c r="Z653" s="6"/>
    </row>
    <row r="654" ht="30.0" customHeight="1">
      <c r="A654" s="104" t="s">
        <v>2597</v>
      </c>
      <c r="B654" s="110" t="s">
        <v>2598</v>
      </c>
      <c r="C654" s="110" t="s">
        <v>3546</v>
      </c>
      <c r="D654" s="147">
        <v>0.0</v>
      </c>
      <c r="E654" s="109" t="s">
        <v>1053</v>
      </c>
      <c r="F654" s="158"/>
      <c r="G654" s="147"/>
      <c r="H654" s="78"/>
      <c r="I654" s="78"/>
      <c r="J654" s="5"/>
      <c r="K654" s="6"/>
      <c r="L654" s="6"/>
      <c r="M654" s="6"/>
      <c r="N654" s="6"/>
      <c r="O654" s="6"/>
      <c r="P654" s="6"/>
      <c r="Q654" s="6"/>
      <c r="R654" s="6"/>
      <c r="S654" s="6"/>
      <c r="T654" s="6"/>
      <c r="U654" s="6"/>
      <c r="V654" s="6"/>
      <c r="W654" s="6"/>
      <c r="X654" s="6"/>
      <c r="Y654" s="6"/>
      <c r="Z654" s="6"/>
    </row>
    <row r="655" ht="13.5" customHeight="1">
      <c r="A655" s="104"/>
      <c r="B655" s="110"/>
      <c r="C655" s="110" t="s">
        <v>2599</v>
      </c>
      <c r="D655" s="147">
        <v>0.0</v>
      </c>
      <c r="E655" s="109" t="s">
        <v>1053</v>
      </c>
      <c r="F655" s="158"/>
      <c r="G655" s="147"/>
      <c r="H655" s="78"/>
      <c r="I655" s="78"/>
      <c r="J655" s="5"/>
      <c r="K655" s="6"/>
      <c r="L655" s="6"/>
      <c r="M655" s="6"/>
      <c r="N655" s="6"/>
      <c r="O655" s="6"/>
      <c r="P655" s="6"/>
      <c r="Q655" s="6"/>
      <c r="R655" s="6"/>
      <c r="S655" s="6"/>
      <c r="T655" s="6"/>
      <c r="U655" s="6"/>
      <c r="V655" s="6"/>
      <c r="W655" s="6"/>
      <c r="X655" s="6"/>
      <c r="Y655" s="6"/>
      <c r="Z655" s="6"/>
    </row>
    <row r="656" ht="45.0" hidden="1" customHeight="1">
      <c r="A656" s="120" t="s">
        <v>2617</v>
      </c>
      <c r="B656" s="110" t="s">
        <v>2622</v>
      </c>
      <c r="C656" s="110"/>
      <c r="D656" s="158"/>
      <c r="E656" s="109"/>
      <c r="F656" s="158"/>
      <c r="G656" s="158"/>
      <c r="H656" s="78"/>
      <c r="I656" s="78"/>
      <c r="J656" s="5"/>
      <c r="K656" s="6"/>
      <c r="L656" s="6"/>
      <c r="M656" s="6"/>
      <c r="N656" s="6"/>
      <c r="O656" s="6"/>
      <c r="P656" s="6"/>
      <c r="Q656" s="6"/>
      <c r="R656" s="6"/>
      <c r="S656" s="6"/>
      <c r="T656" s="6"/>
      <c r="U656" s="6"/>
      <c r="V656" s="6"/>
      <c r="W656" s="6"/>
      <c r="X656" s="6"/>
      <c r="Y656" s="6"/>
      <c r="Z656" s="6"/>
    </row>
    <row r="657" ht="13.5" customHeight="1">
      <c r="A657" s="390"/>
      <c r="B657" s="5"/>
      <c r="C657" s="5"/>
      <c r="D657" s="5">
        <v>0.0</v>
      </c>
      <c r="E657" s="18"/>
      <c r="F657" s="5"/>
      <c r="G657" s="5"/>
      <c r="H657" s="78"/>
      <c r="I657" s="78"/>
      <c r="J657" s="5"/>
      <c r="K657" s="6"/>
      <c r="L657" s="6"/>
      <c r="M657" s="6"/>
      <c r="N657" s="6"/>
      <c r="O657" s="6"/>
      <c r="P657" s="6"/>
      <c r="Q657" s="6"/>
      <c r="R657" s="6"/>
      <c r="S657" s="6"/>
      <c r="T657" s="6"/>
      <c r="U657" s="6"/>
      <c r="V657" s="6"/>
      <c r="W657" s="6"/>
      <c r="X657" s="6"/>
      <c r="Y657" s="6"/>
      <c r="Z657" s="6"/>
    </row>
    <row r="658" ht="13.5" customHeight="1">
      <c r="A658" s="467"/>
      <c r="B658" s="282"/>
      <c r="C658" s="282"/>
      <c r="D658" s="282"/>
      <c r="E658" s="282"/>
      <c r="F658" s="18"/>
      <c r="G658" s="5"/>
      <c r="H658" s="78"/>
      <c r="I658" s="78"/>
      <c r="J658" s="5"/>
      <c r="K658" s="6"/>
      <c r="L658" s="6"/>
      <c r="M658" s="6"/>
      <c r="N658" s="6"/>
      <c r="O658" s="6"/>
      <c r="P658" s="6"/>
      <c r="Q658" s="6"/>
      <c r="R658" s="6"/>
      <c r="S658" s="6"/>
      <c r="T658" s="6"/>
      <c r="U658" s="6"/>
      <c r="V658" s="6"/>
      <c r="W658" s="6"/>
      <c r="X658" s="6"/>
      <c r="Y658" s="6"/>
      <c r="Z658" s="6"/>
    </row>
    <row r="659" ht="13.5" customHeight="1">
      <c r="A659" s="390"/>
      <c r="B659" s="78"/>
      <c r="C659" s="78"/>
      <c r="D659" s="78"/>
      <c r="E659" s="78"/>
      <c r="F659" s="18"/>
      <c r="G659" s="18"/>
      <c r="H659" s="78"/>
      <c r="I659" s="78"/>
      <c r="J659" s="5"/>
      <c r="K659" s="6"/>
      <c r="L659" s="6"/>
      <c r="M659" s="6"/>
      <c r="N659" s="6"/>
      <c r="O659" s="6"/>
      <c r="P659" s="6"/>
      <c r="Q659" s="6"/>
      <c r="R659" s="6"/>
      <c r="S659" s="6"/>
      <c r="T659" s="6"/>
      <c r="U659" s="6"/>
      <c r="V659" s="6"/>
      <c r="W659" s="6"/>
      <c r="X659" s="6"/>
      <c r="Y659" s="6"/>
      <c r="Z659" s="6"/>
    </row>
    <row r="660" ht="13.5" customHeight="1">
      <c r="A660" s="390"/>
      <c r="B660" s="78" t="s">
        <v>52</v>
      </c>
      <c r="C660" s="78"/>
      <c r="D660" s="78" t="s">
        <v>2675</v>
      </c>
      <c r="E660" s="78">
        <f>H2</f>
        <v>10</v>
      </c>
      <c r="F660" s="18"/>
      <c r="G660" s="18"/>
      <c r="H660" s="78"/>
      <c r="I660" s="78"/>
      <c r="J660" s="5"/>
      <c r="K660" s="6"/>
      <c r="L660" s="6"/>
      <c r="M660" s="6"/>
      <c r="N660" s="6"/>
      <c r="O660" s="6"/>
      <c r="P660" s="6"/>
      <c r="Q660" s="6"/>
      <c r="R660" s="6"/>
      <c r="S660" s="6"/>
      <c r="T660" s="6"/>
      <c r="U660" s="6"/>
      <c r="V660" s="6"/>
      <c r="W660" s="6"/>
      <c r="X660" s="6"/>
      <c r="Y660" s="6"/>
      <c r="Z660" s="6"/>
    </row>
    <row r="661" ht="13.5" customHeight="1">
      <c r="A661" s="390" t="s">
        <v>18</v>
      </c>
      <c r="B661" s="78">
        <f>IF(E660=0,0,H43)</f>
        <v>10</v>
      </c>
      <c r="C661" s="78">
        <f>IF(E660=0,0,I43)</f>
        <v>20</v>
      </c>
      <c r="D661" s="289">
        <f>IF(D669=0,0,B661/C661)</f>
        <v>0.5</v>
      </c>
      <c r="E661" s="78"/>
      <c r="F661" s="18"/>
      <c r="G661" s="18"/>
      <c r="H661" s="78"/>
      <c r="I661" s="78"/>
      <c r="J661" s="5"/>
      <c r="K661" s="6"/>
      <c r="L661" s="6"/>
      <c r="M661" s="6"/>
      <c r="N661" s="6"/>
      <c r="O661" s="6"/>
      <c r="P661" s="6"/>
      <c r="Q661" s="6"/>
      <c r="R661" s="6"/>
      <c r="S661" s="6"/>
      <c r="T661" s="6"/>
      <c r="U661" s="6"/>
      <c r="V661" s="6"/>
      <c r="W661" s="6"/>
      <c r="X661" s="6"/>
      <c r="Y661" s="6"/>
      <c r="Z661" s="6"/>
    </row>
    <row r="662" ht="13.5" customHeight="1">
      <c r="A662" s="390" t="s">
        <v>23</v>
      </c>
      <c r="B662" s="78">
        <f>IF(E660=0,0,H97)</f>
        <v>21</v>
      </c>
      <c r="C662" s="78">
        <f>IF(E660=0,0,I97)</f>
        <v>56</v>
      </c>
      <c r="D662" s="289">
        <f>IF(D669=0,0,B662/C662)</f>
        <v>0.375</v>
      </c>
      <c r="E662" s="78"/>
      <c r="F662" s="18"/>
      <c r="G662" s="18"/>
      <c r="H662" s="78"/>
      <c r="I662" s="78"/>
      <c r="J662" s="5"/>
      <c r="K662" s="6"/>
      <c r="L662" s="6"/>
      <c r="M662" s="6"/>
      <c r="N662" s="6"/>
      <c r="O662" s="6"/>
      <c r="P662" s="6"/>
      <c r="Q662" s="6"/>
      <c r="R662" s="6"/>
      <c r="S662" s="6"/>
      <c r="T662" s="6"/>
      <c r="U662" s="6"/>
      <c r="V662" s="6"/>
      <c r="W662" s="6"/>
      <c r="X662" s="6"/>
      <c r="Y662" s="6"/>
      <c r="Z662" s="6"/>
    </row>
    <row r="663" ht="13.5" customHeight="1">
      <c r="A663" s="390" t="s">
        <v>25</v>
      </c>
      <c r="B663" s="78">
        <f>IF(E660=0,0,H139)</f>
        <v>45</v>
      </c>
      <c r="C663" s="78">
        <f>IF(E660=0,0,I139)</f>
        <v>148</v>
      </c>
      <c r="D663" s="289">
        <f>IF(D669=0,0,B663/C663)</f>
        <v>0.3040540541</v>
      </c>
      <c r="E663" s="78"/>
      <c r="F663" s="18"/>
      <c r="G663" s="18"/>
      <c r="H663" s="78"/>
      <c r="I663" s="78"/>
      <c r="J663" s="5"/>
      <c r="K663" s="6"/>
      <c r="L663" s="6"/>
      <c r="M663" s="6"/>
      <c r="N663" s="6"/>
      <c r="O663" s="6"/>
      <c r="P663" s="6"/>
      <c r="Q663" s="6"/>
      <c r="R663" s="6"/>
      <c r="S663" s="6"/>
      <c r="T663" s="6"/>
      <c r="U663" s="6"/>
      <c r="V663" s="6"/>
      <c r="W663" s="6"/>
      <c r="X663" s="6"/>
      <c r="Y663" s="6"/>
      <c r="Z663" s="6"/>
    </row>
    <row r="664" ht="13.5" customHeight="1">
      <c r="A664" s="390" t="s">
        <v>27</v>
      </c>
      <c r="B664" s="78">
        <f>IF(E660=0,0,H222)</f>
        <v>38</v>
      </c>
      <c r="C664" s="78">
        <f>IF(E660=0,0,I222)</f>
        <v>118</v>
      </c>
      <c r="D664" s="289">
        <f>IF(D669=0,0,B664/C664)</f>
        <v>0.3220338983</v>
      </c>
      <c r="E664" s="78"/>
      <c r="F664" s="18"/>
      <c r="G664" s="18"/>
      <c r="H664" s="78"/>
      <c r="I664" s="78"/>
      <c r="J664" s="5"/>
      <c r="K664" s="6"/>
      <c r="L664" s="6"/>
      <c r="M664" s="6"/>
      <c r="N664" s="6"/>
      <c r="O664" s="6"/>
      <c r="P664" s="6"/>
      <c r="Q664" s="6"/>
      <c r="R664" s="6"/>
      <c r="S664" s="6"/>
      <c r="T664" s="6"/>
      <c r="U664" s="6"/>
      <c r="V664" s="6"/>
      <c r="W664" s="6"/>
      <c r="X664" s="6"/>
      <c r="Y664" s="6"/>
      <c r="Z664" s="6"/>
    </row>
    <row r="665" ht="13.5" customHeight="1">
      <c r="A665" s="390" t="s">
        <v>29</v>
      </c>
      <c r="B665" s="78">
        <f>IF(E660=0,0,H304)</f>
        <v>98</v>
      </c>
      <c r="C665" s="78">
        <f>IF(E660=0,0,I304)</f>
        <v>208</v>
      </c>
      <c r="D665" s="289">
        <f>IF(D669=0,0,B665/C665)</f>
        <v>0.4711538462</v>
      </c>
      <c r="E665" s="78"/>
      <c r="F665" s="18"/>
      <c r="G665" s="18"/>
      <c r="H665" s="78"/>
      <c r="I665" s="78"/>
      <c r="J665" s="5"/>
      <c r="K665" s="6"/>
      <c r="L665" s="6"/>
      <c r="M665" s="6"/>
      <c r="N665" s="6"/>
      <c r="O665" s="6"/>
      <c r="P665" s="6"/>
      <c r="Q665" s="6"/>
      <c r="R665" s="6"/>
      <c r="S665" s="6"/>
      <c r="T665" s="6"/>
      <c r="U665" s="6"/>
      <c r="V665" s="6"/>
      <c r="W665" s="6"/>
      <c r="X665" s="6"/>
      <c r="Y665" s="6"/>
      <c r="Z665" s="6"/>
    </row>
    <row r="666" ht="13.5" customHeight="1">
      <c r="A666" s="390" t="s">
        <v>31</v>
      </c>
      <c r="B666" s="78">
        <f>IF(E660=0,0,H496)</f>
        <v>38</v>
      </c>
      <c r="C666" s="78">
        <f>IF(E660=0,0,I496)</f>
        <v>138</v>
      </c>
      <c r="D666" s="289">
        <f>IF(D669=0,0,B666/C666)</f>
        <v>0.2753623188</v>
      </c>
      <c r="E666" s="78"/>
      <c r="F666" s="18"/>
      <c r="G666" s="18"/>
      <c r="H666" s="78"/>
      <c r="I666" s="78"/>
      <c r="J666" s="5"/>
      <c r="K666" s="6"/>
      <c r="L666" s="6"/>
      <c r="M666" s="6"/>
      <c r="N666" s="6"/>
      <c r="O666" s="6"/>
      <c r="P666" s="6"/>
      <c r="Q666" s="6"/>
      <c r="R666" s="6"/>
      <c r="S666" s="6"/>
      <c r="T666" s="6"/>
      <c r="U666" s="6"/>
      <c r="V666" s="6"/>
      <c r="W666" s="6"/>
      <c r="X666" s="6"/>
      <c r="Y666" s="6"/>
      <c r="Z666" s="6"/>
    </row>
    <row r="667" ht="13.5" customHeight="1">
      <c r="A667" s="390" t="s">
        <v>33</v>
      </c>
      <c r="B667" s="78">
        <f>IF(E660=0,0,H573)</f>
        <v>5</v>
      </c>
      <c r="C667" s="78">
        <f>IF(E660=0,0,I573)</f>
        <v>88</v>
      </c>
      <c r="D667" s="289">
        <f>IF(D669=0,0,B667/C667)</f>
        <v>0.05681818182</v>
      </c>
      <c r="E667" s="78"/>
      <c r="F667" s="18"/>
      <c r="G667" s="18"/>
      <c r="H667" s="78"/>
      <c r="I667" s="78"/>
      <c r="J667" s="5"/>
      <c r="K667" s="6"/>
      <c r="L667" s="6"/>
      <c r="M667" s="6"/>
      <c r="N667" s="6"/>
      <c r="O667" s="6"/>
      <c r="P667" s="6"/>
      <c r="Q667" s="6"/>
      <c r="R667" s="6"/>
      <c r="S667" s="6"/>
      <c r="T667" s="6"/>
      <c r="U667" s="6"/>
      <c r="V667" s="6"/>
      <c r="W667" s="6"/>
      <c r="X667" s="6"/>
      <c r="Y667" s="6"/>
      <c r="Z667" s="6"/>
    </row>
    <row r="668" ht="13.5" customHeight="1">
      <c r="A668" s="390" t="s">
        <v>35</v>
      </c>
      <c r="B668" s="78">
        <f>IF(E660=0,0,H632)</f>
        <v>0</v>
      </c>
      <c r="C668" s="78">
        <f>IF(E660=0,0,I632)</f>
        <v>32</v>
      </c>
      <c r="D668" s="289">
        <f>IF(D669=0,0,B668/C668)</f>
        <v>0</v>
      </c>
      <c r="E668" s="78"/>
      <c r="F668" s="18"/>
      <c r="G668" s="18"/>
      <c r="H668" s="78"/>
      <c r="I668" s="78"/>
      <c r="J668" s="5"/>
      <c r="K668" s="6"/>
      <c r="L668" s="6"/>
      <c r="M668" s="6"/>
      <c r="N668" s="6"/>
      <c r="O668" s="6"/>
      <c r="P668" s="6"/>
      <c r="Q668" s="6"/>
      <c r="R668" s="6"/>
      <c r="S668" s="6"/>
      <c r="T668" s="6"/>
      <c r="U668" s="6"/>
      <c r="V668" s="6"/>
      <c r="W668" s="6"/>
      <c r="X668" s="6"/>
      <c r="Y668" s="6"/>
      <c r="Z668" s="6"/>
    </row>
    <row r="669" ht="13.5" customHeight="1">
      <c r="A669" s="390" t="s">
        <v>2679</v>
      </c>
      <c r="B669" s="78">
        <f>IF(H2=0,0,SUM(B661:B668))</f>
        <v>255</v>
      </c>
      <c r="C669" s="78">
        <f>IF(H2=0,0,SUM(C661:C668))</f>
        <v>808</v>
      </c>
      <c r="D669" s="289">
        <f>IF(H2=0,0,B669/C669)</f>
        <v>0.3155940594</v>
      </c>
      <c r="E669" s="78"/>
      <c r="F669" s="18"/>
      <c r="G669" s="18"/>
      <c r="H669" s="78"/>
      <c r="I669" s="78"/>
      <c r="J669" s="5"/>
      <c r="K669" s="6"/>
      <c r="L669" s="6"/>
      <c r="M669" s="6"/>
      <c r="N669" s="6"/>
      <c r="O669" s="6"/>
      <c r="P669" s="6"/>
      <c r="Q669" s="6"/>
      <c r="R669" s="6"/>
      <c r="S669" s="6"/>
      <c r="T669" s="6"/>
      <c r="U669" s="6"/>
      <c r="V669" s="6"/>
      <c r="W669" s="6"/>
      <c r="X669" s="6"/>
      <c r="Y669" s="6"/>
      <c r="Z669" s="6"/>
    </row>
    <row r="670" ht="13.5" customHeight="1">
      <c r="A670" s="390"/>
      <c r="B670" s="78"/>
      <c r="C670" s="78"/>
      <c r="D670" s="78"/>
      <c r="E670" s="78"/>
      <c r="F670" s="18"/>
      <c r="G670" s="18"/>
      <c r="H670" s="78"/>
      <c r="I670" s="78"/>
      <c r="J670" s="5"/>
      <c r="K670" s="6"/>
      <c r="L670" s="6"/>
      <c r="M670" s="6"/>
      <c r="N670" s="6"/>
      <c r="O670" s="6"/>
      <c r="P670" s="6"/>
      <c r="Q670" s="6"/>
      <c r="R670" s="6"/>
      <c r="S670" s="6"/>
      <c r="T670" s="6"/>
      <c r="U670" s="6"/>
      <c r="V670" s="6"/>
      <c r="W670" s="6"/>
      <c r="X670" s="6"/>
      <c r="Y670" s="6"/>
      <c r="Z670" s="6"/>
    </row>
    <row r="671" ht="13.5" customHeight="1">
      <c r="A671" s="390"/>
      <c r="B671" s="78"/>
      <c r="C671" s="78"/>
      <c r="D671" s="78"/>
      <c r="E671" s="78"/>
      <c r="F671" s="18"/>
      <c r="G671" s="18"/>
      <c r="H671" s="78"/>
      <c r="I671" s="78"/>
      <c r="J671" s="5"/>
      <c r="K671" s="6"/>
      <c r="L671" s="6"/>
      <c r="M671" s="6"/>
      <c r="N671" s="6"/>
      <c r="O671" s="6"/>
      <c r="P671" s="6"/>
      <c r="Q671" s="6"/>
      <c r="R671" s="6"/>
      <c r="S671" s="6"/>
      <c r="T671" s="6"/>
      <c r="U671" s="6"/>
      <c r="V671" s="6"/>
      <c r="W671" s="6"/>
      <c r="X671" s="6"/>
      <c r="Y671" s="6"/>
      <c r="Z671" s="6"/>
    </row>
    <row r="672" ht="13.5" customHeight="1">
      <c r="A672" s="390">
        <v>0.0</v>
      </c>
      <c r="B672" s="78"/>
      <c r="C672" s="78"/>
      <c r="D672" s="78"/>
      <c r="E672" s="78"/>
      <c r="F672" s="18"/>
      <c r="G672" s="18"/>
      <c r="H672" s="78"/>
      <c r="I672" s="78"/>
      <c r="J672" s="5"/>
      <c r="K672" s="6"/>
      <c r="L672" s="6"/>
      <c r="M672" s="6"/>
      <c r="N672" s="6"/>
      <c r="O672" s="6"/>
      <c r="P672" s="6"/>
      <c r="Q672" s="6"/>
      <c r="R672" s="6"/>
      <c r="S672" s="6"/>
      <c r="T672" s="6"/>
      <c r="U672" s="6"/>
      <c r="V672" s="6"/>
      <c r="W672" s="6"/>
      <c r="X672" s="6"/>
      <c r="Y672" s="6"/>
      <c r="Z672" s="6"/>
    </row>
    <row r="673" ht="13.5" customHeight="1">
      <c r="A673" s="390">
        <v>1.0</v>
      </c>
      <c r="B673" s="78"/>
      <c r="C673" s="78"/>
      <c r="D673" s="78"/>
      <c r="E673" s="78"/>
      <c r="F673" s="18"/>
      <c r="G673" s="18"/>
      <c r="H673" s="78"/>
      <c r="I673" s="78"/>
      <c r="J673" s="5"/>
      <c r="K673" s="6"/>
      <c r="L673" s="6"/>
      <c r="M673" s="6"/>
      <c r="N673" s="6"/>
      <c r="O673" s="6"/>
      <c r="P673" s="6"/>
      <c r="Q673" s="6"/>
      <c r="R673" s="6"/>
      <c r="S673" s="6"/>
      <c r="T673" s="6"/>
      <c r="U673" s="6"/>
      <c r="V673" s="6"/>
      <c r="W673" s="6"/>
      <c r="X673" s="6"/>
      <c r="Y673" s="6"/>
      <c r="Z673" s="6"/>
    </row>
    <row r="674" ht="13.5" customHeight="1">
      <c r="A674" s="467">
        <v>2.0</v>
      </c>
      <c r="B674" s="282"/>
      <c r="C674" s="282"/>
      <c r="D674" s="282"/>
      <c r="E674" s="282"/>
      <c r="F674" s="18"/>
      <c r="G674" s="18"/>
      <c r="H674" s="78"/>
      <c r="I674" s="78"/>
      <c r="J674" s="5"/>
      <c r="K674" s="6"/>
      <c r="L674" s="6"/>
      <c r="M674" s="6"/>
      <c r="N674" s="6"/>
      <c r="O674" s="6"/>
      <c r="P674" s="6"/>
      <c r="Q674" s="6"/>
      <c r="R674" s="6"/>
      <c r="S674" s="6"/>
      <c r="T674" s="6"/>
      <c r="U674" s="6"/>
      <c r="V674" s="6"/>
      <c r="W674" s="6"/>
      <c r="X674" s="6"/>
      <c r="Y674" s="6"/>
      <c r="Z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42:$G$657"/>
  <mergeCells count="118">
    <mergeCell ref="B350:G350"/>
    <mergeCell ref="B347:G347"/>
    <mergeCell ref="B292:G292"/>
    <mergeCell ref="B296:G296"/>
    <mergeCell ref="B286:G286"/>
    <mergeCell ref="B289:G289"/>
    <mergeCell ref="B356:G356"/>
    <mergeCell ref="B301:G301"/>
    <mergeCell ref="B304:G304"/>
    <mergeCell ref="B305:G305"/>
    <mergeCell ref="B314:G314"/>
    <mergeCell ref="B323:G323"/>
    <mergeCell ref="B337:G337"/>
    <mergeCell ref="B574:G574"/>
    <mergeCell ref="B573:G573"/>
    <mergeCell ref="B526:G526"/>
    <mergeCell ref="B541:G541"/>
    <mergeCell ref="B577:G577"/>
    <mergeCell ref="B581:G581"/>
    <mergeCell ref="B505:G505"/>
    <mergeCell ref="B517:G517"/>
    <mergeCell ref="B557:G557"/>
    <mergeCell ref="B586:G586"/>
    <mergeCell ref="B642:G642"/>
    <mergeCell ref="B653:G653"/>
    <mergeCell ref="B621:G621"/>
    <mergeCell ref="B609:G609"/>
    <mergeCell ref="B613:G613"/>
    <mergeCell ref="B626:G626"/>
    <mergeCell ref="B632:G632"/>
    <mergeCell ref="B633:G633"/>
    <mergeCell ref="B637:G637"/>
    <mergeCell ref="B454:G454"/>
    <mergeCell ref="B447:G447"/>
    <mergeCell ref="B432:G432"/>
    <mergeCell ref="B437:G437"/>
    <mergeCell ref="B428:G428"/>
    <mergeCell ref="B497:G497"/>
    <mergeCell ref="B496:G496"/>
    <mergeCell ref="B459:G459"/>
    <mergeCell ref="B465:G465"/>
    <mergeCell ref="B473:G473"/>
    <mergeCell ref="B480:G480"/>
    <mergeCell ref="B485:G485"/>
    <mergeCell ref="B368:G368"/>
    <mergeCell ref="B377:G377"/>
    <mergeCell ref="B389:G389"/>
    <mergeCell ref="B402:G402"/>
    <mergeCell ref="B409:G409"/>
    <mergeCell ref="B413:G413"/>
    <mergeCell ref="A5:B5"/>
    <mergeCell ref="C5:E5"/>
    <mergeCell ref="G5:I5"/>
    <mergeCell ref="A6:B6"/>
    <mergeCell ref="C6:E6"/>
    <mergeCell ref="G6:I6"/>
    <mergeCell ref="A7:I7"/>
    <mergeCell ref="A8:C8"/>
    <mergeCell ref="D8:I8"/>
    <mergeCell ref="D9:I16"/>
    <mergeCell ref="A17:I17"/>
    <mergeCell ref="B18:I18"/>
    <mergeCell ref="B19:I19"/>
    <mergeCell ref="B20:I20"/>
    <mergeCell ref="B112:G112"/>
    <mergeCell ref="B119:G119"/>
    <mergeCell ref="B125:G125"/>
    <mergeCell ref="B132:G132"/>
    <mergeCell ref="B139:G139"/>
    <mergeCell ref="B140:G140"/>
    <mergeCell ref="B159:G159"/>
    <mergeCell ref="B246:G246"/>
    <mergeCell ref="B257:G257"/>
    <mergeCell ref="B270:G270"/>
    <mergeCell ref="B276:G276"/>
    <mergeCell ref="B281:G281"/>
    <mergeCell ref="B171:G171"/>
    <mergeCell ref="B179:G179"/>
    <mergeCell ref="B196:G196"/>
    <mergeCell ref="B209:G209"/>
    <mergeCell ref="B222:G222"/>
    <mergeCell ref="B223:G223"/>
    <mergeCell ref="B232:G232"/>
    <mergeCell ref="B28:I28"/>
    <mergeCell ref="B29:I29"/>
    <mergeCell ref="B30:I30"/>
    <mergeCell ref="B31:I31"/>
    <mergeCell ref="B32:I32"/>
    <mergeCell ref="B33:I33"/>
    <mergeCell ref="B34:I34"/>
    <mergeCell ref="A1:I1"/>
    <mergeCell ref="A2:G2"/>
    <mergeCell ref="H2:I2"/>
    <mergeCell ref="A3:I3"/>
    <mergeCell ref="A4:B4"/>
    <mergeCell ref="C4:E4"/>
    <mergeCell ref="G4:I4"/>
    <mergeCell ref="B21:I21"/>
    <mergeCell ref="B22:I22"/>
    <mergeCell ref="B23:I23"/>
    <mergeCell ref="B24:I24"/>
    <mergeCell ref="B25:I25"/>
    <mergeCell ref="B26:I26"/>
    <mergeCell ref="B27:I27"/>
    <mergeCell ref="B63:G63"/>
    <mergeCell ref="B69:G69"/>
    <mergeCell ref="B74:G74"/>
    <mergeCell ref="B86:G86"/>
    <mergeCell ref="B94:G94"/>
    <mergeCell ref="B97:G97"/>
    <mergeCell ref="B98:G98"/>
    <mergeCell ref="B35:I35"/>
    <mergeCell ref="B36:I36"/>
    <mergeCell ref="B37:I37"/>
    <mergeCell ref="A38:I40"/>
    <mergeCell ref="A41:G41"/>
    <mergeCell ref="B43:G43"/>
    <mergeCell ref="B44:G44"/>
  </mergeCells>
  <dataValidations>
    <dataValidation type="list" allowBlank="1" showErrorMessage="1" sqref="D42 D45:D62 D64:D68 D70:D73 D75:D85 D87:D93 D95:D96 D99:D111 D113:D118 D120:D124 D126:D131 D133:D138 D141:D158 D160:D170 D172:D178 D180:D195 D197:D208 D210:D221 D224:D231 D233:D245 D247:D256 D258:D269 D271:D275 D277:D280 D282:D285 D287:D288 D290:D291 D293:D295 D297:D300 D302:D303 D306:D313 D315:D322 D324:D336 D338:D346 D348:D349 D351:D355 D357:D367 D369:D376 D378:D388 D390:D401 D403:D408 D410:D412 D414:D427 D429:D431 D433:D436 D438:D446 D448:D453 D455:D458 D460:D464 D466:D472 D474:D479 D481:D484 D486:D495 D498:D504 D506:D516 D518:D525 D527:D540 D542:D556 D558:D572 D575:D576 D578:D580 D582:D585 D587:D608 D610:D612 D614:D620 D622:D625 D627:D631 D634:D636 D638:D641 D643:D652 D654:D660 D670:D674">
      <formula1>$A$672:$A$674</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9.88"/>
    <col customWidth="1" min="2" max="2" width="23.63"/>
    <col customWidth="1" min="3" max="3" width="22.13"/>
    <col customWidth="1" min="4" max="4" width="5.75"/>
    <col customWidth="1" min="5" max="5" width="7.0"/>
    <col customWidth="1" min="6" max="6" width="24.13"/>
    <col customWidth="1" min="7" max="7" width="23.25"/>
    <col customWidth="1" min="8" max="8" width="4.13"/>
    <col customWidth="1" min="9" max="9" width="3.75"/>
    <col customWidth="1" min="10" max="10" width="6.88"/>
    <col customWidth="1" min="11" max="26" width="7.63"/>
  </cols>
  <sheetData>
    <row r="1" ht="33.75" customHeight="1">
      <c r="A1" s="1" t="s">
        <v>0</v>
      </c>
      <c r="B1" s="3"/>
      <c r="C1" s="3"/>
      <c r="D1" s="3"/>
      <c r="E1" s="3"/>
      <c r="F1" s="3"/>
      <c r="G1" s="3"/>
      <c r="H1" s="3"/>
      <c r="I1" s="4"/>
      <c r="J1" s="5"/>
      <c r="K1" s="6"/>
      <c r="L1" s="6"/>
      <c r="M1" s="6"/>
      <c r="N1" s="6"/>
      <c r="O1" s="6"/>
      <c r="P1" s="6"/>
      <c r="Q1" s="6"/>
      <c r="R1" s="6"/>
      <c r="S1" s="6"/>
      <c r="T1" s="6"/>
      <c r="U1" s="6"/>
      <c r="V1" s="6"/>
      <c r="W1" s="6"/>
      <c r="X1" s="6"/>
      <c r="Y1" s="6"/>
      <c r="Z1" s="6"/>
    </row>
    <row r="2" ht="33.75" customHeight="1">
      <c r="A2" s="1" t="s">
        <v>4567</v>
      </c>
      <c r="B2" s="3"/>
      <c r="C2" s="3"/>
      <c r="D2" s="3"/>
      <c r="E2" s="3"/>
      <c r="F2" s="3"/>
      <c r="G2" s="3"/>
      <c r="H2" s="8">
        <v>11.0</v>
      </c>
      <c r="I2" s="4"/>
      <c r="J2" s="5"/>
      <c r="K2" s="6"/>
      <c r="L2" s="6"/>
      <c r="M2" s="6"/>
      <c r="N2" s="6"/>
      <c r="O2" s="6"/>
      <c r="P2" s="6"/>
      <c r="Q2" s="6"/>
      <c r="R2" s="6"/>
      <c r="S2" s="6"/>
      <c r="T2" s="6"/>
      <c r="U2" s="6"/>
      <c r="V2" s="6"/>
      <c r="W2" s="6"/>
      <c r="X2" s="6"/>
      <c r="Y2" s="6"/>
      <c r="Z2" s="6"/>
    </row>
    <row r="3" ht="28.5" customHeight="1">
      <c r="A3" s="11" t="s">
        <v>4</v>
      </c>
      <c r="B3" s="3"/>
      <c r="C3" s="3"/>
      <c r="D3" s="3"/>
      <c r="E3" s="3"/>
      <c r="F3" s="3"/>
      <c r="G3" s="3"/>
      <c r="H3" s="3"/>
      <c r="I3" s="4"/>
      <c r="J3" s="5"/>
      <c r="K3" s="6"/>
      <c r="L3" s="6"/>
      <c r="M3" s="6"/>
      <c r="N3" s="6"/>
      <c r="O3" s="6"/>
      <c r="P3" s="6"/>
      <c r="Q3" s="6"/>
      <c r="R3" s="6"/>
      <c r="S3" s="6"/>
      <c r="T3" s="6"/>
      <c r="U3" s="6"/>
      <c r="V3" s="6"/>
      <c r="W3" s="6"/>
      <c r="X3" s="6"/>
      <c r="Y3" s="6"/>
      <c r="Z3" s="6"/>
    </row>
    <row r="4" ht="28.5" customHeight="1">
      <c r="A4" s="14" t="s">
        <v>5</v>
      </c>
      <c r="B4" s="4"/>
      <c r="C4" s="11"/>
      <c r="D4" s="3"/>
      <c r="E4" s="4"/>
      <c r="F4" s="16" t="s">
        <v>8</v>
      </c>
      <c r="G4" s="11"/>
      <c r="H4" s="3"/>
      <c r="I4" s="4"/>
      <c r="J4" s="5"/>
      <c r="K4" s="6"/>
      <c r="L4" s="6"/>
      <c r="M4" s="6"/>
      <c r="N4" s="6"/>
      <c r="O4" s="6"/>
      <c r="P4" s="6"/>
      <c r="Q4" s="6"/>
      <c r="R4" s="6"/>
      <c r="S4" s="6"/>
      <c r="T4" s="6"/>
      <c r="U4" s="6"/>
      <c r="V4" s="6"/>
      <c r="W4" s="6"/>
      <c r="X4" s="6"/>
      <c r="Y4" s="6"/>
      <c r="Z4" s="6"/>
    </row>
    <row r="5" ht="28.5" customHeight="1">
      <c r="A5" s="20" t="s">
        <v>9</v>
      </c>
      <c r="B5" s="4"/>
      <c r="C5" s="21"/>
      <c r="D5" s="3"/>
      <c r="E5" s="4"/>
      <c r="F5" s="23" t="s">
        <v>11</v>
      </c>
      <c r="G5" s="11"/>
      <c r="H5" s="3"/>
      <c r="I5" s="4"/>
      <c r="J5" s="5"/>
      <c r="K5" s="6"/>
      <c r="L5" s="6"/>
      <c r="M5" s="6"/>
      <c r="N5" s="6"/>
      <c r="O5" s="6"/>
      <c r="P5" s="6"/>
      <c r="Q5" s="6"/>
      <c r="R5" s="6"/>
      <c r="S5" s="6"/>
      <c r="T5" s="6"/>
      <c r="U5" s="6"/>
      <c r="V5" s="6"/>
      <c r="W5" s="6"/>
      <c r="X5" s="6"/>
      <c r="Y5" s="6"/>
      <c r="Z5" s="6"/>
    </row>
    <row r="6" ht="42.0" customHeight="1">
      <c r="A6" s="20" t="s">
        <v>12</v>
      </c>
      <c r="B6" s="4"/>
      <c r="C6" s="26"/>
      <c r="D6" s="3"/>
      <c r="E6" s="4"/>
      <c r="F6" s="23" t="s">
        <v>13</v>
      </c>
      <c r="G6" s="11"/>
      <c r="H6" s="3"/>
      <c r="I6" s="4"/>
      <c r="J6" s="5"/>
      <c r="K6" s="6"/>
      <c r="L6" s="6"/>
      <c r="M6" s="6"/>
      <c r="N6" s="6"/>
      <c r="O6" s="6"/>
      <c r="P6" s="6"/>
      <c r="Q6" s="6"/>
      <c r="R6" s="6"/>
      <c r="S6" s="6"/>
      <c r="T6" s="6"/>
      <c r="U6" s="6"/>
      <c r="V6" s="6"/>
      <c r="W6" s="6"/>
      <c r="X6" s="6"/>
      <c r="Y6" s="6"/>
      <c r="Z6" s="6"/>
    </row>
    <row r="7" ht="33.75" customHeight="1">
      <c r="A7" s="29" t="s">
        <v>4569</v>
      </c>
      <c r="B7" s="9"/>
      <c r="C7" s="9"/>
      <c r="D7" s="9"/>
      <c r="E7" s="9"/>
      <c r="F7" s="9"/>
      <c r="G7" s="9"/>
      <c r="H7" s="9"/>
      <c r="I7" s="10"/>
      <c r="J7" s="5"/>
      <c r="K7" s="6"/>
      <c r="L7" s="6"/>
      <c r="M7" s="6"/>
      <c r="N7" s="6"/>
      <c r="O7" s="6"/>
      <c r="P7" s="6"/>
      <c r="Q7" s="6"/>
      <c r="R7" s="6"/>
      <c r="S7" s="6"/>
      <c r="T7" s="6"/>
      <c r="U7" s="6"/>
      <c r="V7" s="6"/>
      <c r="W7" s="6"/>
      <c r="X7" s="6"/>
      <c r="Y7" s="6"/>
      <c r="Z7" s="6"/>
    </row>
    <row r="8" ht="33.0" customHeight="1">
      <c r="A8" s="27" t="s">
        <v>15</v>
      </c>
      <c r="B8" s="3"/>
      <c r="C8" s="4"/>
      <c r="D8" s="37" t="s">
        <v>4570</v>
      </c>
      <c r="E8" s="3"/>
      <c r="F8" s="3"/>
      <c r="G8" s="3"/>
      <c r="H8" s="3"/>
      <c r="I8" s="4"/>
      <c r="J8" s="5"/>
      <c r="K8" s="6"/>
      <c r="L8" s="6"/>
      <c r="M8" s="6"/>
      <c r="N8" s="6"/>
      <c r="O8" s="6"/>
      <c r="P8" s="6"/>
      <c r="Q8" s="6"/>
      <c r="R8" s="6"/>
      <c r="S8" s="6"/>
      <c r="T8" s="6"/>
      <c r="U8" s="6"/>
      <c r="V8" s="6"/>
      <c r="W8" s="6"/>
      <c r="X8" s="6"/>
      <c r="Y8" s="6"/>
      <c r="Z8" s="6"/>
    </row>
    <row r="9" ht="33.0" customHeight="1">
      <c r="A9" s="296" t="s">
        <v>18</v>
      </c>
      <c r="B9" s="32" t="s">
        <v>19</v>
      </c>
      <c r="C9" s="291">
        <f>IPD!D612</f>
        <v>0.7222222222</v>
      </c>
      <c r="D9" s="47">
        <f>D620</f>
        <v>0.4253731343</v>
      </c>
      <c r="E9" s="43"/>
      <c r="F9" s="43"/>
      <c r="G9" s="43"/>
      <c r="H9" s="43"/>
      <c r="I9" s="45"/>
      <c r="J9" s="5"/>
      <c r="K9" s="6"/>
      <c r="L9" s="6"/>
      <c r="M9" s="6"/>
      <c r="N9" s="6"/>
      <c r="O9" s="6"/>
      <c r="P9" s="6"/>
      <c r="Q9" s="6"/>
      <c r="R9" s="6"/>
      <c r="S9" s="6"/>
      <c r="T9" s="6"/>
      <c r="U9" s="6"/>
      <c r="V9" s="6"/>
      <c r="W9" s="6"/>
      <c r="X9" s="6"/>
      <c r="Y9" s="6"/>
      <c r="Z9" s="6"/>
    </row>
    <row r="10" ht="33.0" customHeight="1">
      <c r="A10" s="296" t="s">
        <v>23</v>
      </c>
      <c r="B10" s="32" t="s">
        <v>24</v>
      </c>
      <c r="C10" s="291">
        <f>IPD!D613</f>
        <v>0.5294117647</v>
      </c>
      <c r="D10" s="48"/>
      <c r="I10" s="50"/>
      <c r="J10" s="5"/>
      <c r="K10" s="6"/>
      <c r="L10" s="6"/>
      <c r="M10" s="6"/>
      <c r="N10" s="6"/>
      <c r="O10" s="6"/>
      <c r="P10" s="6"/>
      <c r="Q10" s="6"/>
      <c r="R10" s="6"/>
      <c r="S10" s="6"/>
      <c r="T10" s="6"/>
      <c r="U10" s="6"/>
      <c r="V10" s="6"/>
      <c r="W10" s="6"/>
      <c r="X10" s="6"/>
      <c r="Y10" s="6"/>
      <c r="Z10" s="6"/>
    </row>
    <row r="11" ht="33.0" customHeight="1">
      <c r="A11" s="296" t="s">
        <v>25</v>
      </c>
      <c r="B11" s="32" t="s">
        <v>26</v>
      </c>
      <c r="C11" s="291">
        <f>IPD!D614</f>
        <v>0.375</v>
      </c>
      <c r="D11" s="48"/>
      <c r="I11" s="50"/>
      <c r="J11" s="5"/>
      <c r="K11" s="6"/>
      <c r="L11" s="6"/>
      <c r="M11" s="6"/>
      <c r="N11" s="6"/>
      <c r="O11" s="6"/>
      <c r="P11" s="6"/>
      <c r="Q11" s="6"/>
      <c r="R11" s="6"/>
      <c r="S11" s="6"/>
      <c r="T11" s="6"/>
      <c r="U11" s="6"/>
      <c r="V11" s="6"/>
      <c r="W11" s="6"/>
      <c r="X11" s="6"/>
      <c r="Y11" s="6"/>
      <c r="Z11" s="6"/>
    </row>
    <row r="12" ht="33.0" customHeight="1">
      <c r="A12" s="296" t="s">
        <v>27</v>
      </c>
      <c r="B12" s="32" t="s">
        <v>28</v>
      </c>
      <c r="C12" s="291">
        <f>IPD!D615</f>
        <v>0.347826087</v>
      </c>
      <c r="D12" s="48"/>
      <c r="I12" s="50"/>
      <c r="J12" s="5"/>
      <c r="K12" s="6"/>
      <c r="L12" s="6"/>
      <c r="M12" s="6"/>
      <c r="N12" s="6"/>
      <c r="O12" s="6"/>
      <c r="P12" s="6"/>
      <c r="Q12" s="6"/>
      <c r="R12" s="6"/>
      <c r="S12" s="6"/>
      <c r="T12" s="6"/>
      <c r="U12" s="6"/>
      <c r="V12" s="6"/>
      <c r="W12" s="6"/>
      <c r="X12" s="6"/>
      <c r="Y12" s="6"/>
      <c r="Z12" s="6"/>
    </row>
    <row r="13" ht="33.0" customHeight="1">
      <c r="A13" s="296" t="s">
        <v>29</v>
      </c>
      <c r="B13" s="32" t="s">
        <v>30</v>
      </c>
      <c r="C13" s="291">
        <f>IPD!D616</f>
        <v>0.6524390244</v>
      </c>
      <c r="D13" s="48"/>
      <c r="I13" s="50"/>
      <c r="J13" s="5"/>
      <c r="K13" s="6"/>
      <c r="L13" s="6"/>
      <c r="M13" s="6"/>
      <c r="N13" s="6"/>
      <c r="O13" s="6"/>
      <c r="P13" s="6"/>
      <c r="Q13" s="6"/>
      <c r="R13" s="6"/>
      <c r="S13" s="6"/>
      <c r="T13" s="6"/>
      <c r="U13" s="6"/>
      <c r="V13" s="6"/>
      <c r="W13" s="6"/>
      <c r="X13" s="6"/>
      <c r="Y13" s="6"/>
      <c r="Z13" s="6"/>
    </row>
    <row r="14" ht="33.0" customHeight="1">
      <c r="A14" s="296" t="s">
        <v>31</v>
      </c>
      <c r="B14" s="32" t="s">
        <v>32</v>
      </c>
      <c r="C14" s="291">
        <f>IPD!D617</f>
        <v>0.1777777778</v>
      </c>
      <c r="D14" s="48"/>
      <c r="I14" s="50"/>
      <c r="J14" s="5"/>
      <c r="K14" s="6"/>
      <c r="L14" s="6"/>
      <c r="M14" s="6"/>
      <c r="N14" s="6"/>
      <c r="O14" s="6"/>
      <c r="P14" s="6"/>
      <c r="Q14" s="6"/>
      <c r="R14" s="6"/>
      <c r="S14" s="6"/>
      <c r="T14" s="6"/>
      <c r="U14" s="6"/>
      <c r="V14" s="6"/>
      <c r="W14" s="6"/>
      <c r="X14" s="6"/>
      <c r="Y14" s="6"/>
      <c r="Z14" s="6"/>
    </row>
    <row r="15" ht="33.0" customHeight="1">
      <c r="A15" s="296" t="s">
        <v>33</v>
      </c>
      <c r="B15" s="32" t="s">
        <v>34</v>
      </c>
      <c r="C15" s="291">
        <f>IPD!D618</f>
        <v>0.2948717949</v>
      </c>
      <c r="D15" s="48"/>
      <c r="I15" s="50"/>
      <c r="J15" s="5"/>
      <c r="K15" s="6"/>
      <c r="L15" s="6"/>
      <c r="M15" s="6"/>
      <c r="N15" s="6"/>
      <c r="O15" s="6"/>
      <c r="P15" s="6"/>
      <c r="Q15" s="6"/>
      <c r="R15" s="6"/>
      <c r="S15" s="6"/>
      <c r="T15" s="6"/>
      <c r="U15" s="6"/>
      <c r="V15" s="6"/>
      <c r="W15" s="6"/>
      <c r="X15" s="6"/>
      <c r="Y15" s="6"/>
      <c r="Z15" s="6"/>
    </row>
    <row r="16" ht="33.0" customHeight="1">
      <c r="A16" s="296" t="s">
        <v>35</v>
      </c>
      <c r="B16" s="32" t="s">
        <v>36</v>
      </c>
      <c r="C16" s="291">
        <f>IPD!D619</f>
        <v>0</v>
      </c>
      <c r="D16" s="53"/>
      <c r="E16" s="54"/>
      <c r="F16" s="54"/>
      <c r="G16" s="54"/>
      <c r="H16" s="54"/>
      <c r="I16" s="55"/>
      <c r="J16" s="5"/>
      <c r="K16" s="6"/>
      <c r="L16" s="6"/>
      <c r="M16" s="6"/>
      <c r="N16" s="6"/>
      <c r="O16" s="6"/>
      <c r="P16" s="6"/>
      <c r="Q16" s="6"/>
      <c r="R16" s="6"/>
      <c r="S16" s="6"/>
      <c r="T16" s="6"/>
      <c r="U16" s="6"/>
      <c r="V16" s="6"/>
      <c r="W16" s="6"/>
      <c r="X16" s="6"/>
      <c r="Y16" s="6"/>
      <c r="Z16" s="6"/>
    </row>
    <row r="17" ht="33.0" customHeight="1">
      <c r="A17" s="58"/>
      <c r="B17" s="3"/>
      <c r="C17" s="3"/>
      <c r="D17" s="3"/>
      <c r="E17" s="3"/>
      <c r="F17" s="3"/>
      <c r="G17" s="3"/>
      <c r="H17" s="3"/>
      <c r="I17" s="4"/>
      <c r="J17" s="5"/>
      <c r="K17" s="6"/>
      <c r="L17" s="6"/>
      <c r="M17" s="6"/>
      <c r="N17" s="6"/>
      <c r="O17" s="6"/>
      <c r="P17" s="6"/>
      <c r="Q17" s="6"/>
      <c r="R17" s="6"/>
      <c r="S17" s="6"/>
      <c r="T17" s="6"/>
      <c r="U17" s="6"/>
      <c r="V17" s="6"/>
      <c r="W17" s="6"/>
      <c r="X17" s="6"/>
      <c r="Y17" s="6"/>
      <c r="Z17" s="6"/>
    </row>
    <row r="18" ht="33.0" customHeight="1">
      <c r="A18" s="60"/>
      <c r="B18" s="51" t="s">
        <v>37</v>
      </c>
      <c r="C18" s="3"/>
      <c r="D18" s="3"/>
      <c r="E18" s="3"/>
      <c r="F18" s="3"/>
      <c r="G18" s="3"/>
      <c r="H18" s="3"/>
      <c r="I18" s="4"/>
      <c r="J18" s="5"/>
      <c r="K18" s="6"/>
      <c r="L18" s="6"/>
      <c r="M18" s="6"/>
      <c r="N18" s="6"/>
      <c r="O18" s="6"/>
      <c r="P18" s="6"/>
      <c r="Q18" s="6"/>
      <c r="R18" s="6"/>
      <c r="S18" s="6"/>
      <c r="T18" s="6"/>
      <c r="U18" s="6"/>
      <c r="V18" s="6"/>
      <c r="W18" s="6"/>
      <c r="X18" s="6"/>
      <c r="Y18" s="6"/>
      <c r="Z18" s="6"/>
    </row>
    <row r="19" ht="33.0" customHeight="1">
      <c r="A19" s="23">
        <v>1.0</v>
      </c>
      <c r="B19" s="59"/>
      <c r="C19" s="3"/>
      <c r="D19" s="3"/>
      <c r="E19" s="3"/>
      <c r="F19" s="3"/>
      <c r="G19" s="3"/>
      <c r="H19" s="3"/>
      <c r="I19" s="4"/>
      <c r="J19" s="5"/>
      <c r="K19" s="6"/>
      <c r="L19" s="6"/>
      <c r="M19" s="6"/>
      <c r="N19" s="6"/>
      <c r="O19" s="6"/>
      <c r="P19" s="6"/>
      <c r="Q19" s="6"/>
      <c r="R19" s="6"/>
      <c r="S19" s="6"/>
      <c r="T19" s="6"/>
      <c r="U19" s="6"/>
      <c r="V19" s="6"/>
      <c r="W19" s="6"/>
      <c r="X19" s="6"/>
      <c r="Y19" s="6"/>
      <c r="Z19" s="6"/>
    </row>
    <row r="20" ht="33.0" customHeight="1">
      <c r="A20" s="23">
        <v>2.0</v>
      </c>
      <c r="B20" s="59"/>
      <c r="C20" s="3"/>
      <c r="D20" s="3"/>
      <c r="E20" s="3"/>
      <c r="F20" s="3"/>
      <c r="G20" s="3"/>
      <c r="H20" s="3"/>
      <c r="I20" s="4"/>
      <c r="J20" s="5"/>
      <c r="K20" s="6"/>
      <c r="L20" s="6"/>
      <c r="M20" s="6"/>
      <c r="N20" s="6"/>
      <c r="O20" s="6"/>
      <c r="P20" s="6"/>
      <c r="Q20" s="6"/>
      <c r="R20" s="6"/>
      <c r="S20" s="6"/>
      <c r="T20" s="6"/>
      <c r="U20" s="6"/>
      <c r="V20" s="6"/>
      <c r="W20" s="6"/>
      <c r="X20" s="6"/>
      <c r="Y20" s="6"/>
      <c r="Z20" s="6"/>
    </row>
    <row r="21" ht="33.0" customHeight="1">
      <c r="A21" s="23">
        <v>3.0</v>
      </c>
      <c r="B21" s="59"/>
      <c r="C21" s="3"/>
      <c r="D21" s="3"/>
      <c r="E21" s="3"/>
      <c r="F21" s="3"/>
      <c r="G21" s="3"/>
      <c r="H21" s="3"/>
      <c r="I21" s="4"/>
      <c r="J21" s="5"/>
      <c r="K21" s="6"/>
      <c r="L21" s="6"/>
      <c r="M21" s="6"/>
      <c r="N21" s="6"/>
      <c r="O21" s="6"/>
      <c r="P21" s="6"/>
      <c r="Q21" s="6"/>
      <c r="R21" s="6"/>
      <c r="S21" s="6"/>
      <c r="T21" s="6"/>
      <c r="U21" s="6"/>
      <c r="V21" s="6"/>
      <c r="W21" s="6"/>
      <c r="X21" s="6"/>
      <c r="Y21" s="6"/>
      <c r="Z21" s="6"/>
    </row>
    <row r="22" ht="33.0" customHeight="1">
      <c r="A22" s="23">
        <v>4.0</v>
      </c>
      <c r="B22" s="59"/>
      <c r="C22" s="3"/>
      <c r="D22" s="3"/>
      <c r="E22" s="3"/>
      <c r="F22" s="3"/>
      <c r="G22" s="3"/>
      <c r="H22" s="3"/>
      <c r="I22" s="4"/>
      <c r="J22" s="5"/>
      <c r="K22" s="6"/>
      <c r="L22" s="6"/>
      <c r="M22" s="6"/>
      <c r="N22" s="6"/>
      <c r="O22" s="6"/>
      <c r="P22" s="6"/>
      <c r="Q22" s="6"/>
      <c r="R22" s="6"/>
      <c r="S22" s="6"/>
      <c r="T22" s="6"/>
      <c r="U22" s="6"/>
      <c r="V22" s="6"/>
      <c r="W22" s="6"/>
      <c r="X22" s="6"/>
      <c r="Y22" s="6"/>
      <c r="Z22" s="6"/>
    </row>
    <row r="23" ht="33.0" customHeight="1">
      <c r="A23" s="23">
        <v>5.0</v>
      </c>
      <c r="B23" s="59"/>
      <c r="C23" s="3"/>
      <c r="D23" s="3"/>
      <c r="E23" s="3"/>
      <c r="F23" s="3"/>
      <c r="G23" s="3"/>
      <c r="H23" s="3"/>
      <c r="I23" s="4"/>
      <c r="J23" s="5"/>
      <c r="K23" s="6"/>
      <c r="L23" s="6"/>
      <c r="M23" s="6"/>
      <c r="N23" s="6"/>
      <c r="O23" s="6"/>
      <c r="P23" s="6"/>
      <c r="Q23" s="6"/>
      <c r="R23" s="6"/>
      <c r="S23" s="6"/>
      <c r="T23" s="6"/>
      <c r="U23" s="6"/>
      <c r="V23" s="6"/>
      <c r="W23" s="6"/>
      <c r="X23" s="6"/>
      <c r="Y23" s="6"/>
      <c r="Z23" s="6"/>
    </row>
    <row r="24" ht="33.0" customHeight="1">
      <c r="A24" s="60"/>
      <c r="B24" s="51" t="s">
        <v>39</v>
      </c>
      <c r="C24" s="3"/>
      <c r="D24" s="3"/>
      <c r="E24" s="3"/>
      <c r="F24" s="3"/>
      <c r="G24" s="3"/>
      <c r="H24" s="3"/>
      <c r="I24" s="4"/>
      <c r="J24" s="5"/>
      <c r="K24" s="6"/>
      <c r="L24" s="6"/>
      <c r="M24" s="6"/>
      <c r="N24" s="6"/>
      <c r="O24" s="6"/>
      <c r="P24" s="6"/>
      <c r="Q24" s="6"/>
      <c r="R24" s="6"/>
      <c r="S24" s="6"/>
      <c r="T24" s="6"/>
      <c r="U24" s="6"/>
      <c r="V24" s="6"/>
      <c r="W24" s="6"/>
      <c r="X24" s="6"/>
      <c r="Y24" s="6"/>
      <c r="Z24" s="6"/>
    </row>
    <row r="25" ht="33.0" customHeight="1">
      <c r="A25" s="23">
        <v>1.0</v>
      </c>
      <c r="B25" s="59"/>
      <c r="C25" s="3"/>
      <c r="D25" s="3"/>
      <c r="E25" s="3"/>
      <c r="F25" s="3"/>
      <c r="G25" s="3"/>
      <c r="H25" s="3"/>
      <c r="I25" s="4"/>
      <c r="J25" s="5"/>
      <c r="K25" s="6"/>
      <c r="L25" s="6"/>
      <c r="M25" s="6"/>
      <c r="N25" s="6"/>
      <c r="O25" s="6"/>
      <c r="P25" s="6"/>
      <c r="Q25" s="6"/>
      <c r="R25" s="6"/>
      <c r="S25" s="6"/>
      <c r="T25" s="6"/>
      <c r="U25" s="6"/>
      <c r="V25" s="6"/>
      <c r="W25" s="6"/>
      <c r="X25" s="6"/>
      <c r="Y25" s="6"/>
      <c r="Z25" s="6"/>
    </row>
    <row r="26" ht="33.0" customHeight="1">
      <c r="A26" s="23">
        <v>2.0</v>
      </c>
      <c r="B26" s="59"/>
      <c r="C26" s="3"/>
      <c r="D26" s="3"/>
      <c r="E26" s="3"/>
      <c r="F26" s="3"/>
      <c r="G26" s="3"/>
      <c r="H26" s="3"/>
      <c r="I26" s="4"/>
      <c r="J26" s="5"/>
      <c r="K26" s="6"/>
      <c r="L26" s="6"/>
      <c r="M26" s="6"/>
      <c r="N26" s="6"/>
      <c r="O26" s="6"/>
      <c r="P26" s="6"/>
      <c r="Q26" s="6"/>
      <c r="R26" s="6"/>
      <c r="S26" s="6"/>
      <c r="T26" s="6"/>
      <c r="U26" s="6"/>
      <c r="V26" s="6"/>
      <c r="W26" s="6"/>
      <c r="X26" s="6"/>
      <c r="Y26" s="6"/>
      <c r="Z26" s="6"/>
    </row>
    <row r="27" ht="33.0" customHeight="1">
      <c r="A27" s="23">
        <v>3.0</v>
      </c>
      <c r="B27" s="59"/>
      <c r="C27" s="3"/>
      <c r="D27" s="3"/>
      <c r="E27" s="3"/>
      <c r="F27" s="3"/>
      <c r="G27" s="3"/>
      <c r="H27" s="3"/>
      <c r="I27" s="4"/>
      <c r="J27" s="5"/>
      <c r="K27" s="6"/>
      <c r="L27" s="6"/>
      <c r="M27" s="6"/>
      <c r="N27" s="6"/>
      <c r="O27" s="6"/>
      <c r="P27" s="6"/>
      <c r="Q27" s="6"/>
      <c r="R27" s="6"/>
      <c r="S27" s="6"/>
      <c r="T27" s="6"/>
      <c r="U27" s="6"/>
      <c r="V27" s="6"/>
      <c r="W27" s="6"/>
      <c r="X27" s="6"/>
      <c r="Y27" s="6"/>
      <c r="Z27" s="6"/>
    </row>
    <row r="28" ht="33.0" customHeight="1">
      <c r="A28" s="23">
        <v>4.0</v>
      </c>
      <c r="B28" s="59"/>
      <c r="C28" s="3"/>
      <c r="D28" s="3"/>
      <c r="E28" s="3"/>
      <c r="F28" s="3"/>
      <c r="G28" s="3"/>
      <c r="H28" s="3"/>
      <c r="I28" s="4"/>
      <c r="J28" s="5"/>
      <c r="K28" s="6"/>
      <c r="L28" s="6"/>
      <c r="M28" s="6"/>
      <c r="N28" s="6"/>
      <c r="O28" s="6"/>
      <c r="P28" s="6"/>
      <c r="Q28" s="6"/>
      <c r="R28" s="6"/>
      <c r="S28" s="6"/>
      <c r="T28" s="6"/>
      <c r="U28" s="6"/>
      <c r="V28" s="6"/>
      <c r="W28" s="6"/>
      <c r="X28" s="6"/>
      <c r="Y28" s="6"/>
      <c r="Z28" s="6"/>
    </row>
    <row r="29" ht="33.0" customHeight="1">
      <c r="A29" s="23">
        <v>5.0</v>
      </c>
      <c r="B29" s="59"/>
      <c r="C29" s="3"/>
      <c r="D29" s="3"/>
      <c r="E29" s="3"/>
      <c r="F29" s="3"/>
      <c r="G29" s="3"/>
      <c r="H29" s="3"/>
      <c r="I29" s="4"/>
      <c r="J29" s="5"/>
      <c r="K29" s="6"/>
      <c r="L29" s="6"/>
      <c r="M29" s="6"/>
      <c r="N29" s="6"/>
      <c r="O29" s="6"/>
      <c r="P29" s="6"/>
      <c r="Q29" s="6"/>
      <c r="R29" s="6"/>
      <c r="S29" s="6"/>
      <c r="T29" s="6"/>
      <c r="U29" s="6"/>
      <c r="V29" s="6"/>
      <c r="W29" s="6"/>
      <c r="X29" s="6"/>
      <c r="Y29" s="6"/>
      <c r="Z29" s="6"/>
    </row>
    <row r="30" ht="33.0" customHeight="1">
      <c r="A30" s="60"/>
      <c r="B30" s="51" t="s">
        <v>40</v>
      </c>
      <c r="C30" s="3"/>
      <c r="D30" s="3"/>
      <c r="E30" s="3"/>
      <c r="F30" s="3"/>
      <c r="G30" s="3"/>
      <c r="H30" s="3"/>
      <c r="I30" s="4"/>
      <c r="J30" s="5"/>
      <c r="K30" s="6"/>
      <c r="L30" s="6"/>
      <c r="M30" s="6"/>
      <c r="N30" s="6"/>
      <c r="O30" s="6"/>
      <c r="P30" s="6"/>
      <c r="Q30" s="6"/>
      <c r="R30" s="6"/>
      <c r="S30" s="6"/>
      <c r="T30" s="6"/>
      <c r="U30" s="6"/>
      <c r="V30" s="6"/>
      <c r="W30" s="6"/>
      <c r="X30" s="6"/>
      <c r="Y30" s="6"/>
      <c r="Z30" s="6"/>
    </row>
    <row r="31" ht="33.0" customHeight="1">
      <c r="A31" s="23">
        <v>1.0</v>
      </c>
      <c r="B31" s="59"/>
      <c r="C31" s="3"/>
      <c r="D31" s="3"/>
      <c r="E31" s="3"/>
      <c r="F31" s="3"/>
      <c r="G31" s="3"/>
      <c r="H31" s="3"/>
      <c r="I31" s="4"/>
      <c r="J31" s="5"/>
      <c r="K31" s="6"/>
      <c r="L31" s="6"/>
      <c r="M31" s="6"/>
      <c r="N31" s="6"/>
      <c r="O31" s="6"/>
      <c r="P31" s="6"/>
      <c r="Q31" s="6"/>
      <c r="R31" s="6"/>
      <c r="S31" s="6"/>
      <c r="T31" s="6"/>
      <c r="U31" s="6"/>
      <c r="V31" s="6"/>
      <c r="W31" s="6"/>
      <c r="X31" s="6"/>
      <c r="Y31" s="6"/>
      <c r="Z31" s="6"/>
    </row>
    <row r="32" ht="33.0" customHeight="1">
      <c r="A32" s="23">
        <v>2.0</v>
      </c>
      <c r="B32" s="59"/>
      <c r="C32" s="3"/>
      <c r="D32" s="3"/>
      <c r="E32" s="3"/>
      <c r="F32" s="3"/>
      <c r="G32" s="3"/>
      <c r="H32" s="3"/>
      <c r="I32" s="4"/>
      <c r="J32" s="5"/>
      <c r="K32" s="6"/>
      <c r="L32" s="6"/>
      <c r="M32" s="6"/>
      <c r="N32" s="6"/>
      <c r="O32" s="6"/>
      <c r="P32" s="6"/>
      <c r="Q32" s="6"/>
      <c r="R32" s="6"/>
      <c r="S32" s="6"/>
      <c r="T32" s="6"/>
      <c r="U32" s="6"/>
      <c r="V32" s="6"/>
      <c r="W32" s="6"/>
      <c r="X32" s="6"/>
      <c r="Y32" s="6"/>
      <c r="Z32" s="6"/>
    </row>
    <row r="33" ht="33.0" customHeight="1">
      <c r="A33" s="23">
        <v>3.0</v>
      </c>
      <c r="B33" s="59"/>
      <c r="C33" s="3"/>
      <c r="D33" s="3"/>
      <c r="E33" s="3"/>
      <c r="F33" s="3"/>
      <c r="G33" s="3"/>
      <c r="H33" s="3"/>
      <c r="I33" s="4"/>
      <c r="J33" s="5"/>
      <c r="K33" s="6"/>
      <c r="L33" s="6"/>
      <c r="M33" s="6"/>
      <c r="N33" s="6"/>
      <c r="O33" s="6"/>
      <c r="P33" s="6"/>
      <c r="Q33" s="6"/>
      <c r="R33" s="6"/>
      <c r="S33" s="6"/>
      <c r="T33" s="6"/>
      <c r="U33" s="6"/>
      <c r="V33" s="6"/>
      <c r="W33" s="6"/>
      <c r="X33" s="6"/>
      <c r="Y33" s="6"/>
      <c r="Z33" s="6"/>
    </row>
    <row r="34" ht="33.0" customHeight="1">
      <c r="A34" s="23">
        <v>4.0</v>
      </c>
      <c r="B34" s="59"/>
      <c r="C34" s="3"/>
      <c r="D34" s="3"/>
      <c r="E34" s="3"/>
      <c r="F34" s="3"/>
      <c r="G34" s="3"/>
      <c r="H34" s="3"/>
      <c r="I34" s="4"/>
      <c r="J34" s="5"/>
      <c r="K34" s="6"/>
      <c r="L34" s="6"/>
      <c r="M34" s="6"/>
      <c r="N34" s="6"/>
      <c r="O34" s="6"/>
      <c r="P34" s="6"/>
      <c r="Q34" s="6"/>
      <c r="R34" s="6"/>
      <c r="S34" s="6"/>
      <c r="T34" s="6"/>
      <c r="U34" s="6"/>
      <c r="V34" s="6"/>
      <c r="W34" s="6"/>
      <c r="X34" s="6"/>
      <c r="Y34" s="6"/>
      <c r="Z34" s="6"/>
    </row>
    <row r="35" ht="33.0" customHeight="1">
      <c r="A35" s="23">
        <v>5.0</v>
      </c>
      <c r="B35" s="59"/>
      <c r="C35" s="3"/>
      <c r="D35" s="3"/>
      <c r="E35" s="3"/>
      <c r="F35" s="3"/>
      <c r="G35" s="3"/>
      <c r="H35" s="3"/>
      <c r="I35" s="4"/>
      <c r="J35" s="5"/>
      <c r="K35" s="6"/>
      <c r="L35" s="6"/>
      <c r="M35" s="6"/>
      <c r="N35" s="6"/>
      <c r="O35" s="6"/>
      <c r="P35" s="6"/>
      <c r="Q35" s="6"/>
      <c r="R35" s="6"/>
      <c r="S35" s="6"/>
      <c r="T35" s="6"/>
      <c r="U35" s="6"/>
      <c r="V35" s="6"/>
      <c r="W35" s="6"/>
      <c r="X35" s="6"/>
      <c r="Y35" s="6"/>
      <c r="Z35" s="6"/>
    </row>
    <row r="36" ht="33.0" customHeight="1">
      <c r="A36" s="60"/>
      <c r="B36" s="19" t="s">
        <v>41</v>
      </c>
      <c r="C36" s="3"/>
      <c r="D36" s="3"/>
      <c r="E36" s="3"/>
      <c r="F36" s="3"/>
      <c r="G36" s="3"/>
      <c r="H36" s="3"/>
      <c r="I36" s="4"/>
      <c r="J36" s="5"/>
      <c r="K36" s="6"/>
      <c r="L36" s="6"/>
      <c r="M36" s="6"/>
      <c r="N36" s="6"/>
      <c r="O36" s="6"/>
      <c r="P36" s="6"/>
      <c r="Q36" s="6"/>
      <c r="R36" s="6"/>
      <c r="S36" s="6"/>
      <c r="T36" s="6"/>
      <c r="U36" s="6"/>
      <c r="V36" s="6"/>
      <c r="W36" s="6"/>
      <c r="X36" s="6"/>
      <c r="Y36" s="6"/>
      <c r="Z36" s="6"/>
    </row>
    <row r="37" ht="33.0" customHeight="1">
      <c r="A37" s="60"/>
      <c r="B37" s="19" t="s">
        <v>42</v>
      </c>
      <c r="C37" s="3"/>
      <c r="D37" s="3"/>
      <c r="E37" s="3"/>
      <c r="F37" s="3"/>
      <c r="G37" s="3"/>
      <c r="H37" s="3"/>
      <c r="I37" s="4"/>
      <c r="J37" s="5"/>
      <c r="K37" s="6"/>
      <c r="L37" s="6"/>
      <c r="M37" s="6"/>
      <c r="N37" s="6"/>
      <c r="O37" s="6"/>
      <c r="P37" s="6"/>
      <c r="Q37" s="6"/>
      <c r="R37" s="6"/>
      <c r="S37" s="6"/>
      <c r="T37" s="6"/>
      <c r="U37" s="6"/>
      <c r="V37" s="6"/>
      <c r="W37" s="6"/>
      <c r="X37" s="6"/>
      <c r="Y37" s="6"/>
      <c r="Z37" s="6"/>
    </row>
    <row r="38" ht="33.0" customHeight="1">
      <c r="A38" s="69"/>
      <c r="B38" s="43"/>
      <c r="C38" s="43"/>
      <c r="D38" s="43"/>
      <c r="E38" s="43"/>
      <c r="F38" s="43"/>
      <c r="G38" s="43"/>
      <c r="H38" s="43"/>
      <c r="I38" s="45"/>
      <c r="J38" s="5"/>
      <c r="K38" s="6"/>
      <c r="L38" s="6"/>
      <c r="M38" s="6"/>
      <c r="N38" s="6"/>
      <c r="O38" s="6"/>
      <c r="P38" s="6"/>
      <c r="Q38" s="6"/>
      <c r="R38" s="6"/>
      <c r="S38" s="6"/>
      <c r="T38" s="6"/>
      <c r="U38" s="6"/>
      <c r="V38" s="6"/>
      <c r="W38" s="6"/>
      <c r="X38" s="6"/>
      <c r="Y38" s="6"/>
      <c r="Z38" s="6"/>
    </row>
    <row r="39" ht="33.0" customHeight="1">
      <c r="A39" s="48"/>
      <c r="I39" s="50"/>
      <c r="J39" s="5"/>
      <c r="K39" s="6"/>
      <c r="L39" s="6"/>
      <c r="M39" s="6"/>
      <c r="N39" s="6"/>
      <c r="O39" s="6"/>
      <c r="P39" s="6"/>
      <c r="Q39" s="6"/>
      <c r="R39" s="6"/>
      <c r="S39" s="6"/>
      <c r="T39" s="6"/>
      <c r="U39" s="6"/>
      <c r="V39" s="6"/>
      <c r="W39" s="6"/>
      <c r="X39" s="6"/>
      <c r="Y39" s="6"/>
      <c r="Z39" s="6"/>
    </row>
    <row r="40" ht="33.0" customHeight="1">
      <c r="A40" s="53"/>
      <c r="B40" s="54"/>
      <c r="C40" s="54"/>
      <c r="D40" s="54"/>
      <c r="E40" s="54"/>
      <c r="F40" s="54"/>
      <c r="G40" s="54"/>
      <c r="H40" s="54"/>
      <c r="I40" s="55"/>
      <c r="J40" s="5"/>
      <c r="K40" s="6"/>
      <c r="L40" s="6"/>
      <c r="M40" s="6"/>
      <c r="N40" s="6"/>
      <c r="O40" s="6"/>
      <c r="P40" s="6"/>
      <c r="Q40" s="6"/>
      <c r="R40" s="6"/>
      <c r="S40" s="6"/>
      <c r="T40" s="6"/>
      <c r="U40" s="6"/>
      <c r="V40" s="6"/>
      <c r="W40" s="6"/>
      <c r="X40" s="6"/>
      <c r="Y40" s="6"/>
      <c r="Z40" s="6"/>
    </row>
    <row r="41" ht="26.25" customHeight="1">
      <c r="A41" s="76" t="s">
        <v>4580</v>
      </c>
      <c r="B41" s="3"/>
      <c r="C41" s="3"/>
      <c r="D41" s="3"/>
      <c r="E41" s="3"/>
      <c r="F41" s="3"/>
      <c r="G41" s="4"/>
      <c r="H41" s="78"/>
      <c r="I41" s="78"/>
      <c r="J41" s="5"/>
      <c r="K41" s="6"/>
      <c r="L41" s="6"/>
      <c r="M41" s="6"/>
      <c r="N41" s="6"/>
      <c r="O41" s="6"/>
      <c r="P41" s="6"/>
      <c r="Q41" s="6"/>
      <c r="R41" s="6"/>
      <c r="S41" s="6"/>
      <c r="T41" s="6"/>
      <c r="U41" s="6"/>
      <c r="V41" s="6"/>
      <c r="W41" s="6"/>
      <c r="X41" s="6"/>
      <c r="Y41" s="6"/>
      <c r="Z41" s="6"/>
    </row>
    <row r="42" ht="45.0" customHeight="1">
      <c r="A42" s="439" t="s">
        <v>4581</v>
      </c>
      <c r="B42" s="293" t="s">
        <v>2832</v>
      </c>
      <c r="C42" s="306" t="s">
        <v>2711</v>
      </c>
      <c r="D42" s="294" t="s">
        <v>2713</v>
      </c>
      <c r="E42" s="295" t="s">
        <v>2836</v>
      </c>
      <c r="F42" s="306" t="s">
        <v>2715</v>
      </c>
      <c r="G42" s="306" t="s">
        <v>2716</v>
      </c>
      <c r="H42" s="78"/>
      <c r="I42" s="78"/>
      <c r="J42" s="5"/>
      <c r="K42" s="6"/>
      <c r="L42" s="6"/>
      <c r="M42" s="6"/>
      <c r="N42" s="6"/>
      <c r="O42" s="6"/>
      <c r="P42" s="6"/>
      <c r="Q42" s="6"/>
      <c r="R42" s="6"/>
      <c r="S42" s="6"/>
      <c r="T42" s="6"/>
      <c r="U42" s="6"/>
      <c r="V42" s="6"/>
      <c r="W42" s="6"/>
      <c r="X42" s="6"/>
      <c r="Y42" s="6"/>
      <c r="Z42" s="6"/>
    </row>
    <row r="43" ht="21.0" customHeight="1">
      <c r="A43" s="440"/>
      <c r="B43" s="441" t="s">
        <v>55</v>
      </c>
      <c r="C43" s="3"/>
      <c r="D43" s="3"/>
      <c r="E43" s="3"/>
      <c r="F43" s="3"/>
      <c r="G43" s="97"/>
      <c r="H43" s="78">
        <f t="shared" ref="H43:I43" si="1">H44+H75+H95</f>
        <v>26</v>
      </c>
      <c r="I43" s="78">
        <f t="shared" si="1"/>
        <v>36</v>
      </c>
      <c r="J43" s="5"/>
      <c r="K43" s="6"/>
      <c r="L43" s="6"/>
      <c r="M43" s="6"/>
      <c r="N43" s="6"/>
      <c r="O43" s="6"/>
      <c r="P43" s="6"/>
      <c r="Q43" s="6"/>
      <c r="R43" s="6"/>
      <c r="S43" s="6"/>
      <c r="T43" s="6"/>
      <c r="U43" s="6"/>
      <c r="V43" s="6"/>
      <c r="W43" s="6"/>
      <c r="X43" s="6"/>
      <c r="Y43" s="6"/>
      <c r="Z43" s="6"/>
    </row>
    <row r="44" ht="18.75" customHeight="1">
      <c r="A44" s="104" t="s">
        <v>58</v>
      </c>
      <c r="B44" s="99" t="s">
        <v>68</v>
      </c>
      <c r="C44" s="3"/>
      <c r="D44" s="3"/>
      <c r="E44" s="3"/>
      <c r="F44" s="3"/>
      <c r="G44" s="4"/>
      <c r="H44" s="78">
        <f>SUM(D45:D62)</f>
        <v>16</v>
      </c>
      <c r="I44" s="78">
        <f>COUNT(D45:D62)*2</f>
        <v>22</v>
      </c>
      <c r="J44" s="5"/>
      <c r="K44" s="6"/>
      <c r="L44" s="6"/>
      <c r="M44" s="6"/>
      <c r="N44" s="6"/>
      <c r="O44" s="6"/>
      <c r="P44" s="6"/>
      <c r="Q44" s="6"/>
      <c r="R44" s="6"/>
      <c r="S44" s="6"/>
      <c r="T44" s="6"/>
      <c r="U44" s="6"/>
      <c r="V44" s="6"/>
      <c r="W44" s="6"/>
      <c r="X44" s="6"/>
      <c r="Y44" s="6"/>
      <c r="Z44" s="6"/>
    </row>
    <row r="45" ht="31.5" customHeight="1">
      <c r="A45" s="104" t="s">
        <v>61</v>
      </c>
      <c r="B45" s="122" t="s">
        <v>62</v>
      </c>
      <c r="C45" s="134" t="s">
        <v>4589</v>
      </c>
      <c r="D45" s="108">
        <v>2.0</v>
      </c>
      <c r="E45" s="113" t="s">
        <v>114</v>
      </c>
      <c r="F45" s="108"/>
      <c r="G45" s="108"/>
      <c r="H45" s="78"/>
      <c r="I45" s="78"/>
      <c r="J45" s="5"/>
      <c r="K45" s="6"/>
      <c r="L45" s="6"/>
      <c r="M45" s="6"/>
      <c r="N45" s="6"/>
      <c r="O45" s="6"/>
      <c r="P45" s="6"/>
      <c r="Q45" s="6"/>
      <c r="R45" s="6"/>
      <c r="S45" s="6"/>
      <c r="T45" s="6"/>
      <c r="U45" s="6"/>
      <c r="V45" s="6"/>
      <c r="W45" s="6"/>
      <c r="X45" s="6"/>
      <c r="Y45" s="6"/>
      <c r="Z45" s="6"/>
    </row>
    <row r="46" ht="30.0" customHeight="1">
      <c r="A46" s="104"/>
      <c r="B46" s="122"/>
      <c r="C46" s="134" t="s">
        <v>4590</v>
      </c>
      <c r="D46" s="108">
        <v>0.0</v>
      </c>
      <c r="E46" s="113" t="s">
        <v>114</v>
      </c>
      <c r="F46" s="108"/>
      <c r="G46" s="108"/>
      <c r="H46" s="78"/>
      <c r="I46" s="78"/>
      <c r="J46" s="5"/>
      <c r="K46" s="6"/>
      <c r="L46" s="6"/>
      <c r="M46" s="6"/>
      <c r="N46" s="6"/>
      <c r="O46" s="6"/>
      <c r="P46" s="6"/>
      <c r="Q46" s="6"/>
      <c r="R46" s="6"/>
      <c r="S46" s="6"/>
      <c r="T46" s="6"/>
      <c r="U46" s="6"/>
      <c r="V46" s="6"/>
      <c r="W46" s="6"/>
      <c r="X46" s="6"/>
      <c r="Y46" s="6"/>
      <c r="Z46" s="6"/>
    </row>
    <row r="47" ht="31.5" customHeight="1">
      <c r="A47" s="104" t="s">
        <v>69</v>
      </c>
      <c r="B47" s="122" t="s">
        <v>70</v>
      </c>
      <c r="C47" s="134" t="s">
        <v>4591</v>
      </c>
      <c r="D47" s="108">
        <v>2.0</v>
      </c>
      <c r="E47" s="113" t="s">
        <v>114</v>
      </c>
      <c r="F47" s="108"/>
      <c r="G47" s="108"/>
      <c r="H47" s="78"/>
      <c r="I47" s="78"/>
      <c r="J47" s="5"/>
      <c r="K47" s="6"/>
      <c r="L47" s="6"/>
      <c r="M47" s="6"/>
      <c r="N47" s="6"/>
      <c r="O47" s="6"/>
      <c r="P47" s="6"/>
      <c r="Q47" s="6"/>
      <c r="R47" s="6"/>
      <c r="S47" s="6"/>
      <c r="T47" s="6"/>
      <c r="U47" s="6"/>
      <c r="V47" s="6"/>
      <c r="W47" s="6"/>
      <c r="X47" s="6"/>
      <c r="Y47" s="6"/>
      <c r="Z47" s="6"/>
    </row>
    <row r="48" ht="30.0" customHeight="1">
      <c r="A48" s="104"/>
      <c r="B48" s="122"/>
      <c r="C48" s="134" t="s">
        <v>4592</v>
      </c>
      <c r="D48" s="108">
        <v>2.0</v>
      </c>
      <c r="E48" s="113" t="s">
        <v>114</v>
      </c>
      <c r="F48" s="108"/>
      <c r="G48" s="108"/>
      <c r="H48" s="78"/>
      <c r="I48" s="78"/>
      <c r="J48" s="5"/>
      <c r="K48" s="6"/>
      <c r="L48" s="6"/>
      <c r="M48" s="6"/>
      <c r="N48" s="6"/>
      <c r="O48" s="6"/>
      <c r="P48" s="6"/>
      <c r="Q48" s="6"/>
      <c r="R48" s="6"/>
      <c r="S48" s="6"/>
      <c r="T48" s="6"/>
      <c r="U48" s="6"/>
      <c r="V48" s="6"/>
      <c r="W48" s="6"/>
      <c r="X48" s="6"/>
      <c r="Y48" s="6"/>
      <c r="Z48" s="6"/>
    </row>
    <row r="49" ht="31.5" hidden="1" customHeight="1">
      <c r="A49" s="303" t="s">
        <v>73</v>
      </c>
      <c r="B49" s="122" t="s">
        <v>75</v>
      </c>
      <c r="C49" s="134"/>
      <c r="D49" s="108"/>
      <c r="E49" s="113"/>
      <c r="F49" s="108"/>
      <c r="G49" s="108"/>
      <c r="H49" s="78"/>
      <c r="I49" s="78"/>
      <c r="J49" s="5"/>
      <c r="K49" s="6"/>
      <c r="L49" s="6"/>
      <c r="M49" s="6"/>
      <c r="N49" s="6"/>
      <c r="O49" s="6"/>
      <c r="P49" s="6"/>
      <c r="Q49" s="6"/>
      <c r="R49" s="6"/>
      <c r="S49" s="6"/>
      <c r="T49" s="6"/>
      <c r="U49" s="6"/>
      <c r="V49" s="6"/>
      <c r="W49" s="6"/>
      <c r="X49" s="6"/>
      <c r="Y49" s="6"/>
      <c r="Z49" s="6"/>
    </row>
    <row r="50" ht="31.5" hidden="1" customHeight="1">
      <c r="A50" s="120" t="s">
        <v>78</v>
      </c>
      <c r="B50" s="122" t="s">
        <v>79</v>
      </c>
      <c r="C50" s="108"/>
      <c r="D50" s="108"/>
      <c r="E50" s="113"/>
      <c r="F50" s="108"/>
      <c r="G50" s="108"/>
      <c r="H50" s="78"/>
      <c r="I50" s="78"/>
      <c r="J50" s="5"/>
      <c r="K50" s="6"/>
      <c r="L50" s="6"/>
      <c r="M50" s="6"/>
      <c r="N50" s="6"/>
      <c r="O50" s="6"/>
      <c r="P50" s="6"/>
      <c r="Q50" s="6"/>
      <c r="R50" s="6"/>
      <c r="S50" s="6"/>
      <c r="T50" s="6"/>
      <c r="U50" s="6"/>
      <c r="V50" s="6"/>
      <c r="W50" s="6"/>
      <c r="X50" s="6"/>
      <c r="Y50" s="6"/>
      <c r="Z50" s="6"/>
    </row>
    <row r="51" ht="31.5" customHeight="1">
      <c r="A51" s="104" t="s">
        <v>82</v>
      </c>
      <c r="B51" s="122" t="s">
        <v>83</v>
      </c>
      <c r="C51" s="134" t="s">
        <v>4593</v>
      </c>
      <c r="D51" s="108">
        <v>2.0</v>
      </c>
      <c r="E51" s="113" t="s">
        <v>114</v>
      </c>
      <c r="F51" s="108"/>
      <c r="G51" s="108"/>
      <c r="H51" s="78"/>
      <c r="I51" s="78"/>
      <c r="J51" s="5"/>
      <c r="K51" s="6"/>
      <c r="L51" s="6"/>
      <c r="M51" s="6"/>
      <c r="N51" s="6"/>
      <c r="O51" s="6"/>
      <c r="P51" s="6"/>
      <c r="Q51" s="6"/>
      <c r="R51" s="6"/>
      <c r="S51" s="6"/>
      <c r="T51" s="6"/>
      <c r="U51" s="6"/>
      <c r="V51" s="6"/>
      <c r="W51" s="6"/>
      <c r="X51" s="6"/>
      <c r="Y51" s="6"/>
      <c r="Z51" s="6"/>
    </row>
    <row r="52" ht="31.5" hidden="1" customHeight="1">
      <c r="A52" s="120" t="s">
        <v>89</v>
      </c>
      <c r="B52" s="122" t="s">
        <v>91</v>
      </c>
      <c r="C52" s="108"/>
      <c r="D52" s="108"/>
      <c r="E52" s="113"/>
      <c r="F52" s="108"/>
      <c r="G52" s="108"/>
      <c r="H52" s="78"/>
      <c r="I52" s="78"/>
      <c r="J52" s="5"/>
      <c r="K52" s="6"/>
      <c r="L52" s="6"/>
      <c r="M52" s="6"/>
      <c r="N52" s="6"/>
      <c r="O52" s="6"/>
      <c r="P52" s="6"/>
      <c r="Q52" s="6"/>
      <c r="R52" s="6"/>
      <c r="S52" s="6"/>
      <c r="T52" s="6"/>
      <c r="U52" s="6"/>
      <c r="V52" s="6"/>
      <c r="W52" s="6"/>
      <c r="X52" s="6"/>
      <c r="Y52" s="6"/>
      <c r="Z52" s="6"/>
    </row>
    <row r="53" ht="31.5" customHeight="1">
      <c r="A53" s="104" t="s">
        <v>126</v>
      </c>
      <c r="B53" s="122" t="s">
        <v>110</v>
      </c>
      <c r="C53" s="134" t="s">
        <v>4595</v>
      </c>
      <c r="D53" s="108">
        <v>2.0</v>
      </c>
      <c r="E53" s="113" t="s">
        <v>114</v>
      </c>
      <c r="F53" s="108"/>
      <c r="G53" s="108"/>
      <c r="H53" s="78"/>
      <c r="I53" s="78"/>
      <c r="J53" s="5"/>
      <c r="K53" s="6"/>
      <c r="L53" s="6"/>
      <c r="M53" s="6"/>
      <c r="N53" s="6"/>
      <c r="O53" s="6"/>
      <c r="P53" s="6"/>
      <c r="Q53" s="6"/>
      <c r="R53" s="6"/>
      <c r="S53" s="6"/>
      <c r="T53" s="6"/>
      <c r="U53" s="6"/>
      <c r="V53" s="6"/>
      <c r="W53" s="6"/>
      <c r="X53" s="6"/>
      <c r="Y53" s="6"/>
      <c r="Z53" s="6"/>
    </row>
    <row r="54" ht="31.5" hidden="1" customHeight="1">
      <c r="A54" s="120" t="s">
        <v>116</v>
      </c>
      <c r="B54" s="122" t="s">
        <v>117</v>
      </c>
      <c r="C54" s="108"/>
      <c r="D54" s="108"/>
      <c r="E54" s="113"/>
      <c r="F54" s="108"/>
      <c r="G54" s="108"/>
      <c r="H54" s="78"/>
      <c r="I54" s="78"/>
      <c r="J54" s="5"/>
      <c r="K54" s="6"/>
      <c r="L54" s="6"/>
      <c r="M54" s="6"/>
      <c r="N54" s="6"/>
      <c r="O54" s="6"/>
      <c r="P54" s="6"/>
      <c r="Q54" s="6"/>
      <c r="R54" s="6"/>
      <c r="S54" s="6"/>
      <c r="T54" s="6"/>
      <c r="U54" s="6"/>
      <c r="V54" s="6"/>
      <c r="W54" s="6"/>
      <c r="X54" s="6"/>
      <c r="Y54" s="6"/>
      <c r="Z54" s="6"/>
    </row>
    <row r="55" ht="60.0" customHeight="1">
      <c r="A55" s="104" t="s">
        <v>135</v>
      </c>
      <c r="B55" s="122" t="s">
        <v>119</v>
      </c>
      <c r="C55" s="134" t="s">
        <v>4600</v>
      </c>
      <c r="D55" s="108">
        <v>0.0</v>
      </c>
      <c r="E55" s="113" t="s">
        <v>114</v>
      </c>
      <c r="F55" s="115" t="s">
        <v>4601</v>
      </c>
      <c r="G55" s="108"/>
      <c r="H55" s="78"/>
      <c r="I55" s="78"/>
      <c r="J55" s="5"/>
      <c r="K55" s="6"/>
      <c r="L55" s="6"/>
      <c r="M55" s="6"/>
      <c r="N55" s="6"/>
      <c r="O55" s="6"/>
      <c r="P55" s="6"/>
      <c r="Q55" s="6"/>
      <c r="R55" s="6"/>
      <c r="S55" s="6"/>
      <c r="T55" s="6"/>
      <c r="U55" s="6"/>
      <c r="V55" s="6"/>
      <c r="W55" s="6"/>
      <c r="X55" s="6"/>
      <c r="Y55" s="6"/>
      <c r="Z55" s="6"/>
    </row>
    <row r="56" ht="31.5" hidden="1" customHeight="1">
      <c r="A56" s="120" t="s">
        <v>124</v>
      </c>
      <c r="B56" s="122" t="s">
        <v>125</v>
      </c>
      <c r="C56" s="108"/>
      <c r="D56" s="108"/>
      <c r="E56" s="113"/>
      <c r="F56" s="108"/>
      <c r="G56" s="108"/>
      <c r="H56" s="78"/>
      <c r="I56" s="78"/>
      <c r="J56" s="5"/>
      <c r="K56" s="6"/>
      <c r="L56" s="6"/>
      <c r="M56" s="6"/>
      <c r="N56" s="6"/>
      <c r="O56" s="6"/>
      <c r="P56" s="6"/>
      <c r="Q56" s="6"/>
      <c r="R56" s="6"/>
      <c r="S56" s="6"/>
      <c r="T56" s="6"/>
      <c r="U56" s="6"/>
      <c r="V56" s="6"/>
      <c r="W56" s="6"/>
      <c r="X56" s="6"/>
      <c r="Y56" s="6"/>
      <c r="Z56" s="6"/>
    </row>
    <row r="57" ht="31.5" hidden="1" customHeight="1">
      <c r="A57" s="120" t="s">
        <v>128</v>
      </c>
      <c r="B57" s="122" t="s">
        <v>129</v>
      </c>
      <c r="C57" s="108"/>
      <c r="D57" s="108"/>
      <c r="E57" s="113"/>
      <c r="F57" s="108"/>
      <c r="G57" s="108"/>
      <c r="H57" s="78"/>
      <c r="I57" s="78"/>
      <c r="J57" s="5"/>
      <c r="K57" s="6"/>
      <c r="L57" s="6"/>
      <c r="M57" s="6"/>
      <c r="N57" s="6"/>
      <c r="O57" s="6"/>
      <c r="P57" s="6"/>
      <c r="Q57" s="6"/>
      <c r="R57" s="6"/>
      <c r="S57" s="6"/>
      <c r="T57" s="6"/>
      <c r="U57" s="6"/>
      <c r="V57" s="6"/>
      <c r="W57" s="6"/>
      <c r="X57" s="6"/>
      <c r="Y57" s="6"/>
      <c r="Z57" s="6"/>
    </row>
    <row r="58" ht="60.0" customHeight="1">
      <c r="A58" s="104" t="s">
        <v>132</v>
      </c>
      <c r="B58" s="122" t="s">
        <v>133</v>
      </c>
      <c r="C58" s="110" t="s">
        <v>4603</v>
      </c>
      <c r="D58" s="108">
        <v>0.0</v>
      </c>
      <c r="E58" s="113" t="s">
        <v>114</v>
      </c>
      <c r="F58" s="115" t="s">
        <v>4604</v>
      </c>
      <c r="G58" s="108"/>
      <c r="H58" s="78"/>
      <c r="I58" s="78"/>
      <c r="J58" s="5"/>
      <c r="K58" s="6"/>
      <c r="L58" s="6"/>
      <c r="M58" s="6"/>
      <c r="N58" s="6"/>
      <c r="O58" s="6"/>
      <c r="P58" s="6"/>
      <c r="Q58" s="6"/>
      <c r="R58" s="6"/>
      <c r="S58" s="6"/>
      <c r="T58" s="6"/>
      <c r="U58" s="6"/>
      <c r="V58" s="6"/>
      <c r="W58" s="6"/>
      <c r="X58" s="6"/>
      <c r="Y58" s="6"/>
      <c r="Z58" s="6"/>
    </row>
    <row r="59" ht="31.5" hidden="1" customHeight="1">
      <c r="A59" s="120" t="s">
        <v>148</v>
      </c>
      <c r="B59" s="122" t="s">
        <v>138</v>
      </c>
      <c r="C59" s="108"/>
      <c r="D59" s="108"/>
      <c r="E59" s="113"/>
      <c r="F59" s="108"/>
      <c r="G59" s="108"/>
      <c r="H59" s="78"/>
      <c r="I59" s="78"/>
      <c r="J59" s="5"/>
      <c r="K59" s="6"/>
      <c r="L59" s="6"/>
      <c r="M59" s="6"/>
      <c r="N59" s="6"/>
      <c r="O59" s="6"/>
      <c r="P59" s="6"/>
      <c r="Q59" s="6"/>
      <c r="R59" s="6"/>
      <c r="S59" s="6"/>
      <c r="T59" s="6"/>
      <c r="U59" s="6"/>
      <c r="V59" s="6"/>
      <c r="W59" s="6"/>
      <c r="X59" s="6"/>
      <c r="Y59" s="6"/>
      <c r="Z59" s="6"/>
    </row>
    <row r="60" ht="31.5" customHeight="1">
      <c r="A60" s="416" t="s">
        <v>153</v>
      </c>
      <c r="B60" s="122" t="s">
        <v>150</v>
      </c>
      <c r="C60" s="134" t="s">
        <v>2721</v>
      </c>
      <c r="D60" s="108">
        <v>2.0</v>
      </c>
      <c r="E60" s="113" t="s">
        <v>114</v>
      </c>
      <c r="F60" s="108"/>
      <c r="G60" s="108"/>
      <c r="H60" s="78"/>
      <c r="I60" s="78"/>
      <c r="J60" s="5"/>
      <c r="K60" s="6"/>
      <c r="L60" s="6"/>
      <c r="M60" s="6"/>
      <c r="N60" s="6"/>
      <c r="O60" s="6"/>
      <c r="P60" s="6"/>
      <c r="Q60" s="6"/>
      <c r="R60" s="6"/>
      <c r="S60" s="6"/>
      <c r="T60" s="6"/>
      <c r="U60" s="6"/>
      <c r="V60" s="6"/>
      <c r="W60" s="6"/>
      <c r="X60" s="6"/>
      <c r="Y60" s="6"/>
      <c r="Z60" s="6"/>
    </row>
    <row r="61" ht="47.25" customHeight="1">
      <c r="A61" s="104" t="s">
        <v>155</v>
      </c>
      <c r="B61" s="122" t="s">
        <v>157</v>
      </c>
      <c r="C61" s="134" t="s">
        <v>4605</v>
      </c>
      <c r="D61" s="108">
        <v>2.0</v>
      </c>
      <c r="E61" s="113" t="s">
        <v>114</v>
      </c>
      <c r="F61" s="108"/>
      <c r="G61" s="108"/>
      <c r="H61" s="78"/>
      <c r="I61" s="78"/>
      <c r="J61" s="5"/>
      <c r="K61" s="6"/>
      <c r="L61" s="6"/>
      <c r="M61" s="6"/>
      <c r="N61" s="6"/>
      <c r="O61" s="6"/>
      <c r="P61" s="6"/>
      <c r="Q61" s="6"/>
      <c r="R61" s="6"/>
      <c r="S61" s="6"/>
      <c r="T61" s="6"/>
      <c r="U61" s="6"/>
      <c r="V61" s="6"/>
      <c r="W61" s="6"/>
      <c r="X61" s="6"/>
      <c r="Y61" s="6"/>
      <c r="Z61" s="6"/>
    </row>
    <row r="62" ht="31.5" customHeight="1">
      <c r="A62" s="104" t="s">
        <v>170</v>
      </c>
      <c r="B62" s="122" t="s">
        <v>160</v>
      </c>
      <c r="C62" s="110" t="s">
        <v>4606</v>
      </c>
      <c r="D62" s="108">
        <v>2.0</v>
      </c>
      <c r="E62" s="113" t="s">
        <v>114</v>
      </c>
      <c r="F62" s="108"/>
      <c r="G62" s="108"/>
      <c r="H62" s="78"/>
      <c r="I62" s="78"/>
      <c r="J62" s="5"/>
      <c r="K62" s="6"/>
      <c r="L62" s="6"/>
      <c r="M62" s="6"/>
      <c r="N62" s="6"/>
      <c r="O62" s="6"/>
      <c r="P62" s="6"/>
      <c r="Q62" s="6"/>
      <c r="R62" s="6"/>
      <c r="S62" s="6"/>
      <c r="T62" s="6"/>
      <c r="U62" s="6"/>
      <c r="V62" s="6"/>
      <c r="W62" s="6"/>
      <c r="X62" s="6"/>
      <c r="Y62" s="6"/>
      <c r="Z62" s="6"/>
    </row>
    <row r="63" ht="31.5" hidden="1" customHeight="1">
      <c r="A63" s="303" t="s">
        <v>164</v>
      </c>
      <c r="B63" s="122" t="s">
        <v>165</v>
      </c>
      <c r="C63" s="134"/>
      <c r="D63" s="108"/>
      <c r="E63" s="113"/>
      <c r="F63" s="108"/>
      <c r="G63" s="108"/>
      <c r="H63" s="78"/>
      <c r="I63" s="78"/>
      <c r="J63" s="5"/>
      <c r="K63" s="6"/>
      <c r="L63" s="6"/>
      <c r="M63" s="6"/>
      <c r="N63" s="6"/>
      <c r="O63" s="6"/>
      <c r="P63" s="6"/>
      <c r="Q63" s="6"/>
      <c r="R63" s="6"/>
      <c r="S63" s="6"/>
      <c r="T63" s="6"/>
      <c r="U63" s="6"/>
      <c r="V63" s="6"/>
      <c r="W63" s="6"/>
      <c r="X63" s="6"/>
      <c r="Y63" s="6"/>
      <c r="Z63" s="6"/>
    </row>
    <row r="64" ht="31.5" hidden="1" customHeight="1">
      <c r="A64" s="303" t="s">
        <v>168</v>
      </c>
      <c r="B64" s="122" t="s">
        <v>169</v>
      </c>
      <c r="C64" s="134"/>
      <c r="D64" s="108"/>
      <c r="E64" s="113"/>
      <c r="F64" s="108"/>
      <c r="G64" s="108"/>
      <c r="H64" s="78"/>
      <c r="I64" s="78"/>
      <c r="J64" s="5"/>
      <c r="K64" s="6"/>
      <c r="L64" s="6"/>
      <c r="M64" s="6"/>
      <c r="N64" s="6"/>
      <c r="O64" s="6"/>
      <c r="P64" s="6"/>
      <c r="Q64" s="6"/>
      <c r="R64" s="6"/>
      <c r="S64" s="6"/>
      <c r="T64" s="6"/>
      <c r="U64" s="6"/>
      <c r="V64" s="6"/>
      <c r="W64" s="6"/>
      <c r="X64" s="6"/>
      <c r="Y64" s="6"/>
      <c r="Z64" s="6"/>
    </row>
    <row r="65" ht="39.75" hidden="1" customHeight="1">
      <c r="A65" s="304" t="s">
        <v>171</v>
      </c>
      <c r="B65" s="99" t="s">
        <v>177</v>
      </c>
      <c r="C65" s="3"/>
      <c r="D65" s="3"/>
      <c r="E65" s="3"/>
      <c r="F65" s="3"/>
      <c r="G65" s="4"/>
      <c r="H65" s="78"/>
      <c r="I65" s="78"/>
      <c r="J65" s="5"/>
      <c r="K65" s="6"/>
      <c r="L65" s="6"/>
      <c r="M65" s="6"/>
      <c r="N65" s="6"/>
      <c r="O65" s="6"/>
      <c r="P65" s="6"/>
      <c r="Q65" s="6"/>
      <c r="R65" s="6"/>
      <c r="S65" s="6"/>
      <c r="T65" s="6"/>
      <c r="U65" s="6"/>
      <c r="V65" s="6"/>
      <c r="W65" s="6"/>
      <c r="X65" s="6"/>
      <c r="Y65" s="6"/>
      <c r="Z65" s="6"/>
    </row>
    <row r="66" ht="31.5" hidden="1" customHeight="1">
      <c r="A66" s="120" t="s">
        <v>178</v>
      </c>
      <c r="B66" s="122" t="s">
        <v>179</v>
      </c>
      <c r="C66" s="108"/>
      <c r="D66" s="108"/>
      <c r="E66" s="113"/>
      <c r="F66" s="108"/>
      <c r="G66" s="108"/>
      <c r="H66" s="78"/>
      <c r="I66" s="78"/>
      <c r="J66" s="5"/>
      <c r="K66" s="6"/>
      <c r="L66" s="6"/>
      <c r="M66" s="6"/>
      <c r="N66" s="6"/>
      <c r="O66" s="6"/>
      <c r="P66" s="6"/>
      <c r="Q66" s="6"/>
      <c r="R66" s="6"/>
      <c r="S66" s="6"/>
      <c r="T66" s="6"/>
      <c r="U66" s="6"/>
      <c r="V66" s="6"/>
      <c r="W66" s="6"/>
      <c r="X66" s="6"/>
      <c r="Y66" s="6"/>
      <c r="Z66" s="6"/>
    </row>
    <row r="67" ht="31.5" hidden="1" customHeight="1">
      <c r="A67" s="120" t="s">
        <v>180</v>
      </c>
      <c r="B67" s="122" t="s">
        <v>181</v>
      </c>
      <c r="C67" s="108"/>
      <c r="D67" s="108"/>
      <c r="E67" s="113"/>
      <c r="F67" s="108"/>
      <c r="G67" s="108"/>
      <c r="H67" s="78"/>
      <c r="I67" s="78"/>
      <c r="J67" s="5"/>
      <c r="K67" s="6"/>
      <c r="L67" s="6"/>
      <c r="M67" s="6"/>
      <c r="N67" s="6"/>
      <c r="O67" s="6"/>
      <c r="P67" s="6"/>
      <c r="Q67" s="6"/>
      <c r="R67" s="6"/>
      <c r="S67" s="6"/>
      <c r="T67" s="6"/>
      <c r="U67" s="6"/>
      <c r="V67" s="6"/>
      <c r="W67" s="6"/>
      <c r="X67" s="6"/>
      <c r="Y67" s="6"/>
      <c r="Z67" s="6"/>
    </row>
    <row r="68" ht="31.5" hidden="1" customHeight="1">
      <c r="A68" s="120" t="s">
        <v>184</v>
      </c>
      <c r="B68" s="122" t="s">
        <v>185</v>
      </c>
      <c r="C68" s="108"/>
      <c r="D68" s="108"/>
      <c r="E68" s="113"/>
      <c r="F68" s="108"/>
      <c r="G68" s="108"/>
      <c r="H68" s="78"/>
      <c r="I68" s="78"/>
      <c r="J68" s="5"/>
      <c r="K68" s="6"/>
      <c r="L68" s="6"/>
      <c r="M68" s="6"/>
      <c r="N68" s="6"/>
      <c r="O68" s="6"/>
      <c r="P68" s="6"/>
      <c r="Q68" s="6"/>
      <c r="R68" s="6"/>
      <c r="S68" s="6"/>
      <c r="T68" s="6"/>
      <c r="U68" s="6"/>
      <c r="V68" s="6"/>
      <c r="W68" s="6"/>
      <c r="X68" s="6"/>
      <c r="Y68" s="6"/>
      <c r="Z68" s="6"/>
    </row>
    <row r="69" ht="31.5" hidden="1" customHeight="1">
      <c r="A69" s="120" t="s">
        <v>186</v>
      </c>
      <c r="B69" s="122" t="s">
        <v>187</v>
      </c>
      <c r="C69" s="108"/>
      <c r="D69" s="108"/>
      <c r="E69" s="113"/>
      <c r="F69" s="108"/>
      <c r="G69" s="108"/>
      <c r="H69" s="78"/>
      <c r="I69" s="78"/>
      <c r="J69" s="5"/>
      <c r="K69" s="6"/>
      <c r="L69" s="6"/>
      <c r="M69" s="6"/>
      <c r="N69" s="6"/>
      <c r="O69" s="6"/>
      <c r="P69" s="6"/>
      <c r="Q69" s="6"/>
      <c r="R69" s="6"/>
      <c r="S69" s="6"/>
      <c r="T69" s="6"/>
      <c r="U69" s="6"/>
      <c r="V69" s="6"/>
      <c r="W69" s="6"/>
      <c r="X69" s="6"/>
      <c r="Y69" s="6"/>
      <c r="Z69" s="6"/>
    </row>
    <row r="70" ht="31.5" hidden="1" customHeight="1">
      <c r="A70" s="120" t="s">
        <v>190</v>
      </c>
      <c r="B70" s="122" t="s">
        <v>191</v>
      </c>
      <c r="C70" s="108"/>
      <c r="D70" s="108"/>
      <c r="E70" s="113"/>
      <c r="F70" s="108"/>
      <c r="G70" s="108"/>
      <c r="H70" s="78"/>
      <c r="I70" s="78"/>
      <c r="J70" s="5"/>
      <c r="K70" s="6"/>
      <c r="L70" s="6"/>
      <c r="M70" s="6"/>
      <c r="N70" s="6"/>
      <c r="O70" s="6"/>
      <c r="P70" s="6"/>
      <c r="Q70" s="6"/>
      <c r="R70" s="6"/>
      <c r="S70" s="6"/>
      <c r="T70" s="6"/>
      <c r="U70" s="6"/>
      <c r="V70" s="6"/>
      <c r="W70" s="6"/>
      <c r="X70" s="6"/>
      <c r="Y70" s="6"/>
      <c r="Z70" s="6"/>
    </row>
    <row r="71" ht="39.75" hidden="1" customHeight="1">
      <c r="A71" s="304" t="s">
        <v>193</v>
      </c>
      <c r="B71" s="99" t="s">
        <v>235</v>
      </c>
      <c r="C71" s="3"/>
      <c r="D71" s="3"/>
      <c r="E71" s="3"/>
      <c r="F71" s="3"/>
      <c r="G71" s="4"/>
      <c r="H71" s="78"/>
      <c r="I71" s="78"/>
      <c r="J71" s="5"/>
      <c r="K71" s="6"/>
      <c r="L71" s="6"/>
      <c r="M71" s="6"/>
      <c r="N71" s="6"/>
      <c r="O71" s="6"/>
      <c r="P71" s="6"/>
      <c r="Q71" s="6"/>
      <c r="R71" s="6"/>
      <c r="S71" s="6"/>
      <c r="T71" s="6"/>
      <c r="U71" s="6"/>
      <c r="V71" s="6"/>
      <c r="W71" s="6"/>
      <c r="X71" s="6"/>
      <c r="Y71" s="6"/>
      <c r="Z71" s="6"/>
    </row>
    <row r="72" ht="31.5" hidden="1" customHeight="1">
      <c r="A72" s="303" t="s">
        <v>246</v>
      </c>
      <c r="B72" s="122" t="s">
        <v>199</v>
      </c>
      <c r="C72" s="134"/>
      <c r="D72" s="108"/>
      <c r="E72" s="113"/>
      <c r="F72" s="108"/>
      <c r="G72" s="108"/>
      <c r="H72" s="78"/>
      <c r="I72" s="78"/>
      <c r="J72" s="5"/>
      <c r="K72" s="6"/>
      <c r="L72" s="6"/>
      <c r="M72" s="6"/>
      <c r="N72" s="6"/>
      <c r="O72" s="6"/>
      <c r="P72" s="6"/>
      <c r="Q72" s="6"/>
      <c r="R72" s="6"/>
      <c r="S72" s="6"/>
      <c r="T72" s="6"/>
      <c r="U72" s="6"/>
      <c r="V72" s="6"/>
      <c r="W72" s="6"/>
      <c r="X72" s="6"/>
      <c r="Y72" s="6"/>
      <c r="Z72" s="6"/>
    </row>
    <row r="73" ht="31.5" hidden="1" customHeight="1">
      <c r="A73" s="303" t="s">
        <v>254</v>
      </c>
      <c r="B73" s="122" t="s">
        <v>214</v>
      </c>
      <c r="C73" s="134"/>
      <c r="D73" s="108"/>
      <c r="E73" s="113"/>
      <c r="F73" s="108"/>
      <c r="G73" s="108"/>
      <c r="H73" s="78"/>
      <c r="I73" s="78"/>
      <c r="J73" s="5"/>
      <c r="K73" s="6"/>
      <c r="L73" s="6"/>
      <c r="M73" s="6"/>
      <c r="N73" s="6"/>
      <c r="O73" s="6"/>
      <c r="P73" s="6"/>
      <c r="Q73" s="6"/>
      <c r="R73" s="6"/>
      <c r="S73" s="6"/>
      <c r="T73" s="6"/>
      <c r="U73" s="6"/>
      <c r="V73" s="6"/>
      <c r="W73" s="6"/>
      <c r="X73" s="6"/>
      <c r="Y73" s="6"/>
      <c r="Z73" s="6"/>
    </row>
    <row r="74" ht="47.25" hidden="1" customHeight="1">
      <c r="A74" s="120" t="s">
        <v>261</v>
      </c>
      <c r="B74" s="122" t="s">
        <v>222</v>
      </c>
      <c r="C74" s="108"/>
      <c r="D74" s="108"/>
      <c r="E74" s="113"/>
      <c r="F74" s="108"/>
      <c r="G74" s="108"/>
      <c r="H74" s="78"/>
      <c r="I74" s="78"/>
      <c r="J74" s="5"/>
      <c r="K74" s="6"/>
      <c r="L74" s="6"/>
      <c r="M74" s="6"/>
      <c r="N74" s="6"/>
      <c r="O74" s="6"/>
      <c r="P74" s="6"/>
      <c r="Q74" s="6"/>
      <c r="R74" s="6"/>
      <c r="S74" s="6"/>
      <c r="T74" s="6"/>
      <c r="U74" s="6"/>
      <c r="V74" s="6"/>
      <c r="W74" s="6"/>
      <c r="X74" s="6"/>
      <c r="Y74" s="6"/>
      <c r="Z74" s="6"/>
    </row>
    <row r="75" ht="18.75" customHeight="1">
      <c r="A75" s="104" t="s">
        <v>226</v>
      </c>
      <c r="B75" s="99" t="s">
        <v>264</v>
      </c>
      <c r="C75" s="3"/>
      <c r="D75" s="3"/>
      <c r="E75" s="3"/>
      <c r="F75" s="3"/>
      <c r="G75" s="4"/>
      <c r="H75" s="78">
        <f>SUM(D76:D82)</f>
        <v>10</v>
      </c>
      <c r="I75" s="78">
        <f>COUNT(D76:D82)*2</f>
        <v>12</v>
      </c>
      <c r="J75" s="5"/>
      <c r="K75" s="6"/>
      <c r="L75" s="6"/>
      <c r="M75" s="6"/>
      <c r="N75" s="6"/>
      <c r="O75" s="6"/>
      <c r="P75" s="6"/>
      <c r="Q75" s="6"/>
      <c r="R75" s="6"/>
      <c r="S75" s="6"/>
      <c r="T75" s="6"/>
      <c r="U75" s="6"/>
      <c r="V75" s="6"/>
      <c r="W75" s="6"/>
      <c r="X75" s="6"/>
      <c r="Y75" s="6"/>
      <c r="Z75" s="6"/>
    </row>
    <row r="76" ht="63.0" customHeight="1">
      <c r="A76" s="104" t="s">
        <v>233</v>
      </c>
      <c r="B76" s="122" t="s">
        <v>234</v>
      </c>
      <c r="C76" s="134" t="s">
        <v>4610</v>
      </c>
      <c r="D76" s="108">
        <v>2.0</v>
      </c>
      <c r="E76" s="113" t="s">
        <v>158</v>
      </c>
      <c r="F76" s="110" t="s">
        <v>4611</v>
      </c>
      <c r="G76" s="108"/>
      <c r="H76" s="78"/>
      <c r="I76" s="78"/>
      <c r="J76" s="5"/>
      <c r="K76" s="6"/>
      <c r="L76" s="6"/>
      <c r="M76" s="6"/>
      <c r="N76" s="6"/>
      <c r="O76" s="6"/>
      <c r="P76" s="6"/>
      <c r="Q76" s="6"/>
      <c r="R76" s="6"/>
      <c r="S76" s="6"/>
      <c r="T76" s="6"/>
      <c r="U76" s="6"/>
      <c r="V76" s="6"/>
      <c r="W76" s="6"/>
      <c r="X76" s="6"/>
      <c r="Y76" s="6"/>
      <c r="Z76" s="6"/>
    </row>
    <row r="77" ht="63.0" customHeight="1">
      <c r="A77" s="104" t="s">
        <v>236</v>
      </c>
      <c r="B77" s="122" t="s">
        <v>237</v>
      </c>
      <c r="C77" s="134" t="s">
        <v>4612</v>
      </c>
      <c r="D77" s="108">
        <v>2.0</v>
      </c>
      <c r="E77" s="113" t="s">
        <v>158</v>
      </c>
      <c r="F77" s="108"/>
      <c r="G77" s="108"/>
      <c r="H77" s="78"/>
      <c r="I77" s="78"/>
      <c r="J77" s="5"/>
      <c r="K77" s="6"/>
      <c r="L77" s="6"/>
      <c r="M77" s="6"/>
      <c r="N77" s="6"/>
      <c r="O77" s="6"/>
      <c r="P77" s="6"/>
      <c r="Q77" s="6"/>
      <c r="R77" s="6"/>
      <c r="S77" s="6"/>
      <c r="T77" s="6"/>
      <c r="U77" s="6"/>
      <c r="V77" s="6"/>
      <c r="W77" s="6"/>
      <c r="X77" s="6"/>
      <c r="Y77" s="6"/>
      <c r="Z77" s="6"/>
    </row>
    <row r="78" ht="63.0" customHeight="1">
      <c r="A78" s="104" t="s">
        <v>238</v>
      </c>
      <c r="B78" s="122" t="s">
        <v>239</v>
      </c>
      <c r="C78" s="134" t="s">
        <v>4613</v>
      </c>
      <c r="D78" s="108">
        <v>2.0</v>
      </c>
      <c r="E78" s="113" t="s">
        <v>158</v>
      </c>
      <c r="F78" s="108"/>
      <c r="G78" s="108"/>
      <c r="H78" s="78"/>
      <c r="I78" s="78"/>
      <c r="J78" s="5"/>
      <c r="K78" s="6"/>
      <c r="L78" s="6"/>
      <c r="M78" s="6"/>
      <c r="N78" s="6"/>
      <c r="O78" s="6"/>
      <c r="P78" s="6"/>
      <c r="Q78" s="6"/>
      <c r="R78" s="6"/>
      <c r="S78" s="6"/>
      <c r="T78" s="6"/>
      <c r="U78" s="6"/>
      <c r="V78" s="6"/>
      <c r="W78" s="6"/>
      <c r="X78" s="6"/>
      <c r="Y78" s="6"/>
      <c r="Z78" s="6"/>
    </row>
    <row r="79" ht="47.25" customHeight="1">
      <c r="A79" s="104" t="s">
        <v>240</v>
      </c>
      <c r="B79" s="122" t="s">
        <v>242</v>
      </c>
      <c r="C79" s="134" t="s">
        <v>4614</v>
      </c>
      <c r="D79" s="108">
        <v>2.0</v>
      </c>
      <c r="E79" s="113" t="s">
        <v>158</v>
      </c>
      <c r="F79" s="108"/>
      <c r="G79" s="108"/>
      <c r="H79" s="78"/>
      <c r="I79" s="78"/>
      <c r="J79" s="5"/>
      <c r="K79" s="6"/>
      <c r="L79" s="6"/>
      <c r="M79" s="6"/>
      <c r="N79" s="6"/>
      <c r="O79" s="6"/>
      <c r="P79" s="6"/>
      <c r="Q79" s="6"/>
      <c r="R79" s="6"/>
      <c r="S79" s="6"/>
      <c r="T79" s="6"/>
      <c r="U79" s="6"/>
      <c r="V79" s="6"/>
      <c r="W79" s="6"/>
      <c r="X79" s="6"/>
      <c r="Y79" s="6"/>
      <c r="Z79" s="6"/>
    </row>
    <row r="80" ht="63.0" customHeight="1">
      <c r="A80" s="104" t="s">
        <v>243</v>
      </c>
      <c r="B80" s="122" t="s">
        <v>273</v>
      </c>
      <c r="C80" s="134" t="s">
        <v>4615</v>
      </c>
      <c r="D80" s="108">
        <v>2.0</v>
      </c>
      <c r="E80" s="113" t="s">
        <v>114</v>
      </c>
      <c r="F80" s="108"/>
      <c r="G80" s="108"/>
      <c r="H80" s="78"/>
      <c r="I80" s="78"/>
      <c r="J80" s="5"/>
      <c r="K80" s="6"/>
      <c r="L80" s="6"/>
      <c r="M80" s="6"/>
      <c r="N80" s="6"/>
      <c r="O80" s="6"/>
      <c r="P80" s="6"/>
      <c r="Q80" s="6"/>
      <c r="R80" s="6"/>
      <c r="S80" s="6"/>
      <c r="T80" s="6"/>
      <c r="U80" s="6"/>
      <c r="V80" s="6"/>
      <c r="W80" s="6"/>
      <c r="X80" s="6"/>
      <c r="Y80" s="6"/>
      <c r="Z80" s="6"/>
    </row>
    <row r="81" ht="47.25" hidden="1" customHeight="1">
      <c r="A81" s="120" t="s">
        <v>249</v>
      </c>
      <c r="B81" s="122" t="s">
        <v>250</v>
      </c>
      <c r="C81" s="108"/>
      <c r="D81" s="108"/>
      <c r="E81" s="113"/>
      <c r="F81" s="108"/>
      <c r="G81" s="108"/>
      <c r="H81" s="78"/>
      <c r="I81" s="78"/>
      <c r="J81" s="5"/>
      <c r="K81" s="6"/>
      <c r="L81" s="6"/>
      <c r="M81" s="6"/>
      <c r="N81" s="6"/>
      <c r="O81" s="6"/>
      <c r="P81" s="6"/>
      <c r="Q81" s="6"/>
      <c r="R81" s="6"/>
      <c r="S81" s="6"/>
      <c r="T81" s="6"/>
      <c r="U81" s="6"/>
      <c r="V81" s="6"/>
      <c r="W81" s="6"/>
      <c r="X81" s="6"/>
      <c r="Y81" s="6"/>
      <c r="Z81" s="6"/>
    </row>
    <row r="82" ht="63.0" customHeight="1">
      <c r="A82" s="104" t="s">
        <v>252</v>
      </c>
      <c r="B82" s="122" t="s">
        <v>255</v>
      </c>
      <c r="C82" s="134" t="s">
        <v>4616</v>
      </c>
      <c r="D82" s="108">
        <v>0.0</v>
      </c>
      <c r="E82" s="113" t="s">
        <v>114</v>
      </c>
      <c r="F82" s="115" t="s">
        <v>4617</v>
      </c>
      <c r="G82" s="108"/>
      <c r="H82" s="78"/>
      <c r="I82" s="78"/>
      <c r="J82" s="5"/>
      <c r="K82" s="6"/>
      <c r="L82" s="6"/>
      <c r="M82" s="6"/>
      <c r="N82" s="6"/>
      <c r="O82" s="6"/>
      <c r="P82" s="6"/>
      <c r="Q82" s="6"/>
      <c r="R82" s="6"/>
      <c r="S82" s="6"/>
      <c r="T82" s="6"/>
      <c r="U82" s="6"/>
      <c r="V82" s="6"/>
      <c r="W82" s="6"/>
      <c r="X82" s="6"/>
      <c r="Y82" s="6"/>
      <c r="Z82" s="6"/>
    </row>
    <row r="83" ht="110.25" hidden="1" customHeight="1">
      <c r="A83" s="120" t="s">
        <v>259</v>
      </c>
      <c r="B83" s="122" t="s">
        <v>260</v>
      </c>
      <c r="C83" s="108"/>
      <c r="D83" s="108"/>
      <c r="E83" s="113"/>
      <c r="F83" s="108"/>
      <c r="G83" s="108"/>
      <c r="H83" s="78"/>
      <c r="I83" s="78"/>
      <c r="J83" s="5"/>
      <c r="K83" s="6"/>
      <c r="L83" s="6"/>
      <c r="M83" s="6"/>
      <c r="N83" s="6"/>
      <c r="O83" s="6"/>
      <c r="P83" s="6"/>
      <c r="Q83" s="6"/>
      <c r="R83" s="6"/>
      <c r="S83" s="6"/>
      <c r="T83" s="6"/>
      <c r="U83" s="6"/>
      <c r="V83" s="6"/>
      <c r="W83" s="6"/>
      <c r="X83" s="6"/>
      <c r="Y83" s="6"/>
      <c r="Z83" s="6"/>
    </row>
    <row r="84" ht="63.0" hidden="1" customHeight="1">
      <c r="A84" s="120" t="s">
        <v>262</v>
      </c>
      <c r="B84" s="122" t="s">
        <v>263</v>
      </c>
      <c r="C84" s="108"/>
      <c r="D84" s="108"/>
      <c r="E84" s="113"/>
      <c r="F84" s="108"/>
      <c r="G84" s="108"/>
      <c r="H84" s="78"/>
      <c r="I84" s="78"/>
      <c r="J84" s="5"/>
      <c r="K84" s="6"/>
      <c r="L84" s="6"/>
      <c r="M84" s="6"/>
      <c r="N84" s="6"/>
      <c r="O84" s="6"/>
      <c r="P84" s="6"/>
      <c r="Q84" s="6"/>
      <c r="R84" s="6"/>
      <c r="S84" s="6"/>
      <c r="T84" s="6"/>
      <c r="U84" s="6"/>
      <c r="V84" s="6"/>
      <c r="W84" s="6"/>
      <c r="X84" s="6"/>
      <c r="Y84" s="6"/>
      <c r="Z84" s="6"/>
    </row>
    <row r="85" ht="47.25" hidden="1" customHeight="1">
      <c r="A85" s="120" t="s">
        <v>265</v>
      </c>
      <c r="B85" s="122" t="s">
        <v>266</v>
      </c>
      <c r="C85" s="108"/>
      <c r="D85" s="108"/>
      <c r="E85" s="113"/>
      <c r="F85" s="108"/>
      <c r="G85" s="108"/>
      <c r="H85" s="78"/>
      <c r="I85" s="78"/>
      <c r="J85" s="5"/>
      <c r="K85" s="6"/>
      <c r="L85" s="6"/>
      <c r="M85" s="6"/>
      <c r="N85" s="6"/>
      <c r="O85" s="6"/>
      <c r="P85" s="6"/>
      <c r="Q85" s="6"/>
      <c r="R85" s="6"/>
      <c r="S85" s="6"/>
      <c r="T85" s="6"/>
      <c r="U85" s="6"/>
      <c r="V85" s="6"/>
      <c r="W85" s="6"/>
      <c r="X85" s="6"/>
      <c r="Y85" s="6"/>
      <c r="Z85" s="6"/>
    </row>
    <row r="86" ht="45.0" hidden="1" customHeight="1">
      <c r="A86" s="120" t="s">
        <v>267</v>
      </c>
      <c r="B86" s="110" t="s">
        <v>268</v>
      </c>
      <c r="C86" s="108"/>
      <c r="D86" s="108"/>
      <c r="E86" s="113"/>
      <c r="F86" s="108"/>
      <c r="G86" s="108"/>
      <c r="H86" s="78"/>
      <c r="I86" s="78"/>
      <c r="J86" s="5"/>
      <c r="K86" s="6"/>
      <c r="L86" s="6"/>
      <c r="M86" s="6"/>
      <c r="N86" s="6"/>
      <c r="O86" s="6"/>
      <c r="P86" s="6"/>
      <c r="Q86" s="6"/>
      <c r="R86" s="6"/>
      <c r="S86" s="6"/>
      <c r="T86" s="6"/>
      <c r="U86" s="6"/>
      <c r="V86" s="6"/>
      <c r="W86" s="6"/>
      <c r="X86" s="6"/>
      <c r="Y86" s="6"/>
      <c r="Z86" s="6"/>
    </row>
    <row r="87" ht="39.75" hidden="1" customHeight="1">
      <c r="A87" s="304" t="s">
        <v>294</v>
      </c>
      <c r="B87" s="99" t="s">
        <v>295</v>
      </c>
      <c r="C87" s="3"/>
      <c r="D87" s="3"/>
      <c r="E87" s="3"/>
      <c r="F87" s="3"/>
      <c r="G87" s="4"/>
      <c r="H87" s="78"/>
      <c r="I87" s="78"/>
      <c r="J87" s="5"/>
      <c r="K87" s="6"/>
      <c r="L87" s="6"/>
      <c r="M87" s="6"/>
      <c r="N87" s="6"/>
      <c r="O87" s="6"/>
      <c r="P87" s="6"/>
      <c r="Q87" s="6"/>
      <c r="R87" s="6"/>
      <c r="S87" s="6"/>
      <c r="T87" s="6"/>
      <c r="U87" s="6"/>
      <c r="V87" s="6"/>
      <c r="W87" s="6"/>
      <c r="X87" s="6"/>
      <c r="Y87" s="6"/>
      <c r="Z87" s="6"/>
    </row>
    <row r="88" ht="31.5" hidden="1" customHeight="1">
      <c r="A88" s="120" t="s">
        <v>275</v>
      </c>
      <c r="B88" s="122" t="s">
        <v>276</v>
      </c>
      <c r="C88" s="108"/>
      <c r="D88" s="108"/>
      <c r="E88" s="113"/>
      <c r="F88" s="108"/>
      <c r="G88" s="108"/>
      <c r="H88" s="78"/>
      <c r="I88" s="78"/>
      <c r="J88" s="5"/>
      <c r="K88" s="6"/>
      <c r="L88" s="6"/>
      <c r="M88" s="6"/>
      <c r="N88" s="6"/>
      <c r="O88" s="6"/>
      <c r="P88" s="6"/>
      <c r="Q88" s="6"/>
      <c r="R88" s="6"/>
      <c r="S88" s="6"/>
      <c r="T88" s="6"/>
      <c r="U88" s="6"/>
      <c r="V88" s="6"/>
      <c r="W88" s="6"/>
      <c r="X88" s="6"/>
      <c r="Y88" s="6"/>
      <c r="Z88" s="6"/>
    </row>
    <row r="89" ht="31.5" hidden="1" customHeight="1">
      <c r="A89" s="120" t="s">
        <v>277</v>
      </c>
      <c r="B89" s="122" t="s">
        <v>278</v>
      </c>
      <c r="C89" s="108"/>
      <c r="D89" s="108"/>
      <c r="E89" s="113"/>
      <c r="F89" s="108"/>
      <c r="G89" s="108"/>
      <c r="H89" s="78"/>
      <c r="I89" s="78"/>
      <c r="J89" s="5"/>
      <c r="K89" s="6"/>
      <c r="L89" s="6"/>
      <c r="M89" s="6"/>
      <c r="N89" s="6"/>
      <c r="O89" s="6"/>
      <c r="P89" s="6"/>
      <c r="Q89" s="6"/>
      <c r="R89" s="6"/>
      <c r="S89" s="6"/>
      <c r="T89" s="6"/>
      <c r="U89" s="6"/>
      <c r="V89" s="6"/>
      <c r="W89" s="6"/>
      <c r="X89" s="6"/>
      <c r="Y89" s="6"/>
      <c r="Z89" s="6"/>
    </row>
    <row r="90" ht="31.5" hidden="1" customHeight="1">
      <c r="A90" s="120" t="s">
        <v>326</v>
      </c>
      <c r="B90" s="122" t="s">
        <v>280</v>
      </c>
      <c r="C90" s="108"/>
      <c r="D90" s="108"/>
      <c r="E90" s="113"/>
      <c r="F90" s="108"/>
      <c r="G90" s="108"/>
      <c r="H90" s="78"/>
      <c r="I90" s="78"/>
      <c r="J90" s="5"/>
      <c r="K90" s="6"/>
      <c r="L90" s="6"/>
      <c r="M90" s="6"/>
      <c r="N90" s="6"/>
      <c r="O90" s="6"/>
      <c r="P90" s="6"/>
      <c r="Q90" s="6"/>
      <c r="R90" s="6"/>
      <c r="S90" s="6"/>
      <c r="T90" s="6"/>
      <c r="U90" s="6"/>
      <c r="V90" s="6"/>
      <c r="W90" s="6"/>
      <c r="X90" s="6"/>
      <c r="Y90" s="6"/>
      <c r="Z90" s="6"/>
    </row>
    <row r="91" ht="31.5" hidden="1" customHeight="1">
      <c r="A91" s="120" t="s">
        <v>282</v>
      </c>
      <c r="B91" s="122" t="s">
        <v>283</v>
      </c>
      <c r="C91" s="108"/>
      <c r="D91" s="108"/>
      <c r="E91" s="113"/>
      <c r="F91" s="108"/>
      <c r="G91" s="108"/>
      <c r="H91" s="78"/>
      <c r="I91" s="78"/>
      <c r="J91" s="5"/>
      <c r="K91" s="6"/>
      <c r="L91" s="6"/>
      <c r="M91" s="6"/>
      <c r="N91" s="6"/>
      <c r="O91" s="6"/>
      <c r="P91" s="6"/>
      <c r="Q91" s="6"/>
      <c r="R91" s="6"/>
      <c r="S91" s="6"/>
      <c r="T91" s="6"/>
      <c r="U91" s="6"/>
      <c r="V91" s="6"/>
      <c r="W91" s="6"/>
      <c r="X91" s="6"/>
      <c r="Y91" s="6"/>
      <c r="Z91" s="6"/>
    </row>
    <row r="92" ht="31.5" hidden="1" customHeight="1">
      <c r="A92" s="120" t="s">
        <v>284</v>
      </c>
      <c r="B92" s="122" t="s">
        <v>285</v>
      </c>
      <c r="C92" s="108"/>
      <c r="D92" s="108"/>
      <c r="E92" s="113"/>
      <c r="F92" s="108"/>
      <c r="G92" s="108"/>
      <c r="H92" s="78"/>
      <c r="I92" s="78"/>
      <c r="J92" s="5"/>
      <c r="K92" s="6"/>
      <c r="L92" s="6"/>
      <c r="M92" s="6"/>
      <c r="N92" s="6"/>
      <c r="O92" s="6"/>
      <c r="P92" s="6"/>
      <c r="Q92" s="6"/>
      <c r="R92" s="6"/>
      <c r="S92" s="6"/>
      <c r="T92" s="6"/>
      <c r="U92" s="6"/>
      <c r="V92" s="6"/>
      <c r="W92" s="6"/>
      <c r="X92" s="6"/>
      <c r="Y92" s="6"/>
      <c r="Z92" s="6"/>
    </row>
    <row r="93" ht="31.5" hidden="1" customHeight="1">
      <c r="A93" s="120" t="s">
        <v>286</v>
      </c>
      <c r="B93" s="122" t="s">
        <v>287</v>
      </c>
      <c r="C93" s="108"/>
      <c r="D93" s="108"/>
      <c r="E93" s="113"/>
      <c r="F93" s="108"/>
      <c r="G93" s="108"/>
      <c r="H93" s="78"/>
      <c r="I93" s="78"/>
      <c r="J93" s="5"/>
      <c r="K93" s="6"/>
      <c r="L93" s="6"/>
      <c r="M93" s="6"/>
      <c r="N93" s="6"/>
      <c r="O93" s="6"/>
      <c r="P93" s="6"/>
      <c r="Q93" s="6"/>
      <c r="R93" s="6"/>
      <c r="S93" s="6"/>
      <c r="T93" s="6"/>
      <c r="U93" s="6"/>
      <c r="V93" s="6"/>
      <c r="W93" s="6"/>
      <c r="X93" s="6"/>
      <c r="Y93" s="6"/>
      <c r="Z93" s="6"/>
    </row>
    <row r="94" ht="31.5" hidden="1" customHeight="1">
      <c r="A94" s="120" t="s">
        <v>335</v>
      </c>
      <c r="B94" s="122" t="s">
        <v>289</v>
      </c>
      <c r="C94" s="108"/>
      <c r="D94" s="108"/>
      <c r="E94" s="113"/>
      <c r="F94" s="108"/>
      <c r="G94" s="108"/>
      <c r="H94" s="78"/>
      <c r="I94" s="78"/>
      <c r="J94" s="5"/>
      <c r="K94" s="6"/>
      <c r="L94" s="6"/>
      <c r="M94" s="6"/>
      <c r="N94" s="6"/>
      <c r="O94" s="6"/>
      <c r="P94" s="6"/>
      <c r="Q94" s="6"/>
      <c r="R94" s="6"/>
      <c r="S94" s="6"/>
      <c r="T94" s="6"/>
      <c r="U94" s="6"/>
      <c r="V94" s="6"/>
      <c r="W94" s="6"/>
      <c r="X94" s="6"/>
      <c r="Y94" s="6"/>
      <c r="Z94" s="6"/>
    </row>
    <row r="95" ht="18.75" customHeight="1">
      <c r="A95" s="442" t="s">
        <v>338</v>
      </c>
      <c r="B95" s="99" t="s">
        <v>292</v>
      </c>
      <c r="C95" s="3"/>
      <c r="D95" s="3"/>
      <c r="E95" s="3"/>
      <c r="F95" s="3"/>
      <c r="G95" s="4"/>
      <c r="H95" s="78">
        <f>SUM(D96)</f>
        <v>0</v>
      </c>
      <c r="I95" s="78">
        <f>COUNT(D96)*2</f>
        <v>2</v>
      </c>
      <c r="J95" s="5"/>
      <c r="K95" s="6"/>
      <c r="L95" s="6"/>
      <c r="M95" s="6"/>
      <c r="N95" s="6"/>
      <c r="O95" s="6"/>
      <c r="P95" s="6"/>
      <c r="Q95" s="6"/>
      <c r="R95" s="6"/>
      <c r="S95" s="6"/>
      <c r="T95" s="6"/>
      <c r="U95" s="6"/>
      <c r="V95" s="6"/>
      <c r="W95" s="6"/>
      <c r="X95" s="6"/>
      <c r="Y95" s="6"/>
      <c r="Z95" s="6"/>
    </row>
    <row r="96" ht="63.0" customHeight="1">
      <c r="A96" s="416" t="s">
        <v>343</v>
      </c>
      <c r="B96" s="122" t="s">
        <v>298</v>
      </c>
      <c r="C96" s="134" t="s">
        <v>4620</v>
      </c>
      <c r="D96" s="147">
        <v>0.0</v>
      </c>
      <c r="E96" s="109" t="s">
        <v>158</v>
      </c>
      <c r="F96" s="134"/>
      <c r="G96" s="108"/>
      <c r="H96" s="78"/>
      <c r="I96" s="78"/>
      <c r="J96" s="5"/>
      <c r="K96" s="6"/>
      <c r="L96" s="6"/>
      <c r="M96" s="6"/>
      <c r="N96" s="6"/>
      <c r="O96" s="6"/>
      <c r="P96" s="6"/>
      <c r="Q96" s="6"/>
      <c r="R96" s="6"/>
      <c r="S96" s="6"/>
      <c r="T96" s="6"/>
      <c r="U96" s="6"/>
      <c r="V96" s="6"/>
      <c r="W96" s="6"/>
      <c r="X96" s="6"/>
      <c r="Y96" s="6"/>
      <c r="Z96" s="6"/>
    </row>
    <row r="97" ht="78.75" hidden="1" customHeight="1">
      <c r="A97" s="120" t="s">
        <v>303</v>
      </c>
      <c r="B97" s="122" t="s">
        <v>306</v>
      </c>
      <c r="C97" s="108"/>
      <c r="D97" s="108"/>
      <c r="E97" s="113"/>
      <c r="F97" s="108"/>
      <c r="G97" s="108"/>
      <c r="H97" s="78"/>
      <c r="I97" s="78"/>
      <c r="J97" s="5"/>
      <c r="K97" s="6"/>
      <c r="L97" s="6"/>
      <c r="M97" s="6"/>
      <c r="N97" s="6"/>
      <c r="O97" s="6"/>
      <c r="P97" s="6"/>
      <c r="Q97" s="6"/>
      <c r="R97" s="6"/>
      <c r="S97" s="6"/>
      <c r="T97" s="6"/>
      <c r="U97" s="6"/>
      <c r="V97" s="6"/>
      <c r="W97" s="6"/>
      <c r="X97" s="6"/>
      <c r="Y97" s="6"/>
      <c r="Z97" s="6"/>
    </row>
    <row r="98" ht="21.0" customHeight="1">
      <c r="A98" s="440"/>
      <c r="B98" s="441" t="s">
        <v>310</v>
      </c>
      <c r="C98" s="3"/>
      <c r="D98" s="3"/>
      <c r="E98" s="3"/>
      <c r="F98" s="3"/>
      <c r="G98" s="97"/>
      <c r="H98" s="78">
        <f t="shared" ref="H98:I98" si="2">H99+H113+H126+H136+H142</f>
        <v>36</v>
      </c>
      <c r="I98" s="78">
        <f t="shared" si="2"/>
        <v>68</v>
      </c>
      <c r="J98" s="5"/>
      <c r="K98" s="6"/>
      <c r="L98" s="6"/>
      <c r="M98" s="6"/>
      <c r="N98" s="6"/>
      <c r="O98" s="6"/>
      <c r="P98" s="6"/>
      <c r="Q98" s="6"/>
      <c r="R98" s="6"/>
      <c r="S98" s="6"/>
      <c r="T98" s="6"/>
      <c r="U98" s="6"/>
      <c r="V98" s="6"/>
      <c r="W98" s="6"/>
      <c r="X98" s="6"/>
      <c r="Y98" s="6"/>
      <c r="Z98" s="6"/>
    </row>
    <row r="99" ht="18.75" customHeight="1">
      <c r="A99" s="300" t="s">
        <v>364</v>
      </c>
      <c r="B99" s="99" t="s">
        <v>365</v>
      </c>
      <c r="C99" s="3"/>
      <c r="D99" s="3"/>
      <c r="E99" s="3"/>
      <c r="F99" s="3"/>
      <c r="G99" s="4"/>
      <c r="H99" s="78">
        <f>SUM(D100:D112)</f>
        <v>5</v>
      </c>
      <c r="I99" s="78">
        <f>COUNT(D100:D112)*2</f>
        <v>16</v>
      </c>
      <c r="J99" s="5"/>
      <c r="K99" s="6"/>
      <c r="L99" s="6"/>
      <c r="M99" s="6"/>
      <c r="N99" s="6"/>
      <c r="O99" s="6"/>
      <c r="P99" s="6"/>
      <c r="Q99" s="6"/>
      <c r="R99" s="6"/>
      <c r="S99" s="6"/>
      <c r="T99" s="6"/>
      <c r="U99" s="6"/>
      <c r="V99" s="6"/>
      <c r="W99" s="6"/>
      <c r="X99" s="6"/>
      <c r="Y99" s="6"/>
      <c r="Z99" s="6"/>
    </row>
    <row r="100" ht="31.5" customHeight="1">
      <c r="A100" s="416" t="s">
        <v>369</v>
      </c>
      <c r="B100" s="307" t="s">
        <v>329</v>
      </c>
      <c r="C100" s="155" t="s">
        <v>370</v>
      </c>
      <c r="D100" s="147">
        <v>1.0</v>
      </c>
      <c r="E100" s="109" t="s">
        <v>331</v>
      </c>
      <c r="F100" s="134" t="s">
        <v>373</v>
      </c>
      <c r="G100" s="108"/>
      <c r="H100" s="78"/>
      <c r="I100" s="78"/>
      <c r="J100" s="5"/>
      <c r="K100" s="6"/>
      <c r="L100" s="6"/>
      <c r="M100" s="6"/>
      <c r="N100" s="6"/>
      <c r="O100" s="6"/>
      <c r="P100" s="6"/>
      <c r="Q100" s="6"/>
      <c r="R100" s="6"/>
      <c r="S100" s="6"/>
      <c r="T100" s="6"/>
      <c r="U100" s="6"/>
      <c r="V100" s="6"/>
      <c r="W100" s="6"/>
      <c r="X100" s="6"/>
      <c r="Y100" s="6"/>
      <c r="Z100" s="6"/>
    </row>
    <row r="101" ht="30.0" customHeight="1">
      <c r="A101" s="416"/>
      <c r="B101" s="309"/>
      <c r="C101" s="134" t="s">
        <v>390</v>
      </c>
      <c r="D101" s="147">
        <v>0.0</v>
      </c>
      <c r="E101" s="109" t="s">
        <v>331</v>
      </c>
      <c r="F101" s="158"/>
      <c r="G101" s="108"/>
      <c r="H101" s="78"/>
      <c r="I101" s="78"/>
      <c r="J101" s="5"/>
      <c r="K101" s="6"/>
      <c r="L101" s="6"/>
      <c r="M101" s="6"/>
      <c r="N101" s="6"/>
      <c r="O101" s="6"/>
      <c r="P101" s="6"/>
      <c r="Q101" s="6"/>
      <c r="R101" s="6"/>
      <c r="S101" s="6"/>
      <c r="T101" s="6"/>
      <c r="U101" s="6"/>
      <c r="V101" s="6"/>
      <c r="W101" s="6"/>
      <c r="X101" s="6"/>
      <c r="Y101" s="6"/>
      <c r="Z101" s="6"/>
    </row>
    <row r="102" ht="30.0" customHeight="1">
      <c r="A102" s="416"/>
      <c r="B102" s="309"/>
      <c r="C102" s="134" t="s">
        <v>3665</v>
      </c>
      <c r="D102" s="147">
        <v>0.0</v>
      </c>
      <c r="E102" s="109" t="s">
        <v>331</v>
      </c>
      <c r="F102" s="158"/>
      <c r="G102" s="108"/>
      <c r="H102" s="78"/>
      <c r="I102" s="78"/>
      <c r="J102" s="5"/>
      <c r="K102" s="6"/>
      <c r="L102" s="6"/>
      <c r="M102" s="6"/>
      <c r="N102" s="6"/>
      <c r="O102" s="6"/>
      <c r="P102" s="6"/>
      <c r="Q102" s="6"/>
      <c r="R102" s="6"/>
      <c r="S102" s="6"/>
      <c r="T102" s="6"/>
      <c r="U102" s="6"/>
      <c r="V102" s="6"/>
      <c r="W102" s="6"/>
      <c r="X102" s="6"/>
      <c r="Y102" s="6"/>
      <c r="Z102" s="6"/>
    </row>
    <row r="103" ht="47.25" customHeight="1">
      <c r="A103" s="416" t="s">
        <v>379</v>
      </c>
      <c r="B103" s="307" t="s">
        <v>339</v>
      </c>
      <c r="C103" s="134" t="s">
        <v>4627</v>
      </c>
      <c r="D103" s="147">
        <v>0.0</v>
      </c>
      <c r="E103" s="109" t="s">
        <v>331</v>
      </c>
      <c r="F103" s="108"/>
      <c r="G103" s="108"/>
      <c r="H103" s="78"/>
      <c r="I103" s="78"/>
      <c r="J103" s="5"/>
      <c r="K103" s="6"/>
      <c r="L103" s="6"/>
      <c r="M103" s="6"/>
      <c r="N103" s="6"/>
      <c r="O103" s="6"/>
      <c r="P103" s="6"/>
      <c r="Q103" s="6"/>
      <c r="R103" s="6"/>
      <c r="S103" s="6"/>
      <c r="T103" s="6"/>
      <c r="U103" s="6"/>
      <c r="V103" s="6"/>
      <c r="W103" s="6"/>
      <c r="X103" s="6"/>
      <c r="Y103" s="6"/>
      <c r="Z103" s="6"/>
    </row>
    <row r="104" ht="30.0" customHeight="1">
      <c r="A104" s="416"/>
      <c r="B104" s="307"/>
      <c r="C104" s="134" t="s">
        <v>4628</v>
      </c>
      <c r="D104" s="147"/>
      <c r="E104" s="109" t="s">
        <v>331</v>
      </c>
      <c r="F104" s="108"/>
      <c r="G104" s="108"/>
      <c r="H104" s="78"/>
      <c r="I104" s="78"/>
      <c r="J104" s="5"/>
      <c r="K104" s="6"/>
      <c r="L104" s="6"/>
      <c r="M104" s="6"/>
      <c r="N104" s="6"/>
      <c r="O104" s="6"/>
      <c r="P104" s="6"/>
      <c r="Q104" s="6"/>
      <c r="R104" s="6"/>
      <c r="S104" s="6"/>
      <c r="T104" s="6"/>
      <c r="U104" s="6"/>
      <c r="V104" s="6"/>
      <c r="W104" s="6"/>
      <c r="X104" s="6"/>
      <c r="Y104" s="6"/>
      <c r="Z104" s="6"/>
    </row>
    <row r="105" ht="30.0" customHeight="1">
      <c r="A105" s="416"/>
      <c r="B105" s="307"/>
      <c r="C105" s="134" t="s">
        <v>4629</v>
      </c>
      <c r="D105" s="147"/>
      <c r="E105" s="109" t="s">
        <v>331</v>
      </c>
      <c r="F105" s="108"/>
      <c r="G105" s="108"/>
      <c r="H105" s="78"/>
      <c r="I105" s="78"/>
      <c r="J105" s="5"/>
      <c r="K105" s="6"/>
      <c r="L105" s="6"/>
      <c r="M105" s="6"/>
      <c r="N105" s="6"/>
      <c r="O105" s="6"/>
      <c r="P105" s="6"/>
      <c r="Q105" s="6"/>
      <c r="R105" s="6"/>
      <c r="S105" s="6"/>
      <c r="T105" s="6"/>
      <c r="U105" s="6"/>
      <c r="V105" s="6"/>
      <c r="W105" s="6"/>
      <c r="X105" s="6"/>
      <c r="Y105" s="6"/>
      <c r="Z105" s="6"/>
    </row>
    <row r="106" ht="45.0" customHeight="1">
      <c r="A106" s="416"/>
      <c r="B106" s="307"/>
      <c r="C106" s="134" t="s">
        <v>392</v>
      </c>
      <c r="D106" s="147">
        <v>0.0</v>
      </c>
      <c r="E106" s="109" t="s">
        <v>331</v>
      </c>
      <c r="F106" s="108"/>
      <c r="G106" s="108"/>
      <c r="H106" s="78"/>
      <c r="I106" s="78"/>
      <c r="J106" s="5"/>
      <c r="K106" s="6"/>
      <c r="L106" s="6"/>
      <c r="M106" s="6"/>
      <c r="N106" s="6"/>
      <c r="O106" s="6"/>
      <c r="P106" s="6"/>
      <c r="Q106" s="6"/>
      <c r="R106" s="6"/>
      <c r="S106" s="6"/>
      <c r="T106" s="6"/>
      <c r="U106" s="6"/>
      <c r="V106" s="6"/>
      <c r="W106" s="6"/>
      <c r="X106" s="6"/>
      <c r="Y106" s="6"/>
      <c r="Z106" s="6"/>
    </row>
    <row r="107" ht="47.25" hidden="1" customHeight="1">
      <c r="A107" s="120" t="s">
        <v>345</v>
      </c>
      <c r="B107" s="307" t="s">
        <v>346</v>
      </c>
      <c r="C107" s="108"/>
      <c r="D107" s="108"/>
      <c r="E107" s="113"/>
      <c r="F107" s="108"/>
      <c r="G107" s="108"/>
      <c r="H107" s="78"/>
      <c r="I107" s="78"/>
      <c r="J107" s="5"/>
      <c r="K107" s="6"/>
      <c r="L107" s="6"/>
      <c r="M107" s="6"/>
      <c r="N107" s="6"/>
      <c r="O107" s="6"/>
      <c r="P107" s="6"/>
      <c r="Q107" s="6"/>
      <c r="R107" s="6"/>
      <c r="S107" s="6"/>
      <c r="T107" s="6"/>
      <c r="U107" s="6"/>
      <c r="V107" s="6"/>
      <c r="W107" s="6"/>
      <c r="X107" s="6"/>
      <c r="Y107" s="6"/>
      <c r="Z107" s="6"/>
    </row>
    <row r="108" ht="47.25" customHeight="1">
      <c r="A108" s="104" t="s">
        <v>410</v>
      </c>
      <c r="B108" s="307" t="s">
        <v>348</v>
      </c>
      <c r="C108" s="134" t="s">
        <v>4630</v>
      </c>
      <c r="D108" s="147"/>
      <c r="E108" s="113" t="s">
        <v>331</v>
      </c>
      <c r="F108" s="108"/>
      <c r="G108" s="108"/>
      <c r="H108" s="78"/>
      <c r="I108" s="78"/>
      <c r="J108" s="5"/>
      <c r="K108" s="6"/>
      <c r="L108" s="6"/>
      <c r="M108" s="6"/>
      <c r="N108" s="6"/>
      <c r="O108" s="6"/>
      <c r="P108" s="6"/>
      <c r="Q108" s="6"/>
      <c r="R108" s="6"/>
      <c r="S108" s="6"/>
      <c r="T108" s="6"/>
      <c r="U108" s="6"/>
      <c r="V108" s="6"/>
      <c r="W108" s="6"/>
      <c r="X108" s="6"/>
      <c r="Y108" s="6"/>
      <c r="Z108" s="6"/>
    </row>
    <row r="109" ht="63.0" customHeight="1">
      <c r="A109" s="416" t="s">
        <v>349</v>
      </c>
      <c r="B109" s="307" t="s">
        <v>350</v>
      </c>
      <c r="C109" s="134" t="s">
        <v>4632</v>
      </c>
      <c r="D109" s="147">
        <v>0.0</v>
      </c>
      <c r="E109" s="113" t="s">
        <v>331</v>
      </c>
      <c r="F109" s="134"/>
      <c r="G109" s="108"/>
      <c r="H109" s="78"/>
      <c r="I109" s="78"/>
      <c r="J109" s="5"/>
      <c r="K109" s="6"/>
      <c r="L109" s="6"/>
      <c r="M109" s="6"/>
      <c r="N109" s="6"/>
      <c r="O109" s="6"/>
      <c r="P109" s="6"/>
      <c r="Q109" s="6"/>
      <c r="R109" s="6"/>
      <c r="S109" s="6"/>
      <c r="T109" s="6"/>
      <c r="U109" s="6"/>
      <c r="V109" s="6"/>
      <c r="W109" s="6"/>
      <c r="X109" s="6"/>
      <c r="Y109" s="6"/>
      <c r="Z109" s="6"/>
    </row>
    <row r="110" ht="47.25" customHeight="1">
      <c r="A110" s="416" t="s">
        <v>419</v>
      </c>
      <c r="B110" s="307" t="s">
        <v>354</v>
      </c>
      <c r="C110" s="144" t="s">
        <v>355</v>
      </c>
      <c r="D110" s="147">
        <v>2.0</v>
      </c>
      <c r="E110" s="113" t="s">
        <v>331</v>
      </c>
      <c r="F110" s="108"/>
      <c r="G110" s="108"/>
      <c r="H110" s="78"/>
      <c r="I110" s="78"/>
      <c r="J110" s="5"/>
      <c r="K110" s="6"/>
      <c r="L110" s="6"/>
      <c r="M110" s="6"/>
      <c r="N110" s="6"/>
      <c r="O110" s="6"/>
      <c r="P110" s="6"/>
      <c r="Q110" s="6"/>
      <c r="R110" s="6"/>
      <c r="S110" s="6"/>
      <c r="T110" s="6"/>
      <c r="U110" s="6"/>
      <c r="V110" s="6"/>
      <c r="W110" s="6"/>
      <c r="X110" s="6"/>
      <c r="Y110" s="6"/>
      <c r="Z110" s="6"/>
    </row>
    <row r="111" ht="63.0" hidden="1" customHeight="1">
      <c r="A111" s="303" t="s">
        <v>421</v>
      </c>
      <c r="B111" s="307" t="s">
        <v>357</v>
      </c>
      <c r="C111" s="134"/>
      <c r="D111" s="108"/>
      <c r="E111" s="113"/>
      <c r="F111" s="108"/>
      <c r="G111" s="108"/>
      <c r="H111" s="78"/>
      <c r="I111" s="78"/>
      <c r="J111" s="5"/>
      <c r="K111" s="6"/>
      <c r="L111" s="6"/>
      <c r="M111" s="6"/>
      <c r="N111" s="6"/>
      <c r="O111" s="6"/>
      <c r="P111" s="6"/>
      <c r="Q111" s="6"/>
      <c r="R111" s="6"/>
      <c r="S111" s="6"/>
      <c r="T111" s="6"/>
      <c r="U111" s="6"/>
      <c r="V111" s="6"/>
      <c r="W111" s="6"/>
      <c r="X111" s="6"/>
      <c r="Y111" s="6"/>
      <c r="Z111" s="6"/>
    </row>
    <row r="112" ht="47.25" customHeight="1">
      <c r="A112" s="104" t="s">
        <v>361</v>
      </c>
      <c r="B112" s="307" t="s">
        <v>362</v>
      </c>
      <c r="C112" s="110" t="s">
        <v>2759</v>
      </c>
      <c r="D112" s="147">
        <v>2.0</v>
      </c>
      <c r="E112" s="113" t="s">
        <v>366</v>
      </c>
      <c r="F112" s="108"/>
      <c r="G112" s="108"/>
      <c r="H112" s="78"/>
      <c r="I112" s="78"/>
      <c r="J112" s="5"/>
      <c r="K112" s="6"/>
      <c r="L112" s="6"/>
      <c r="M112" s="6"/>
      <c r="N112" s="6"/>
      <c r="O112" s="6"/>
      <c r="P112" s="6"/>
      <c r="Q112" s="6"/>
      <c r="R112" s="6"/>
      <c r="S112" s="6"/>
      <c r="T112" s="6"/>
      <c r="U112" s="6"/>
      <c r="V112" s="6"/>
      <c r="W112" s="6"/>
      <c r="X112" s="6"/>
      <c r="Y112" s="6"/>
      <c r="Z112" s="6"/>
    </row>
    <row r="113" ht="18.75" customHeight="1">
      <c r="A113" s="300" t="s">
        <v>426</v>
      </c>
      <c r="B113" s="99" t="s">
        <v>4636</v>
      </c>
      <c r="C113" s="3"/>
      <c r="D113" s="3"/>
      <c r="E113" s="3"/>
      <c r="F113" s="3"/>
      <c r="G113" s="4"/>
      <c r="H113" s="78">
        <f>SUM(D114:D123)</f>
        <v>10</v>
      </c>
      <c r="I113" s="78">
        <f>COUNT(D114:D123)*2</f>
        <v>18</v>
      </c>
      <c r="J113" s="5"/>
      <c r="K113" s="6"/>
      <c r="L113" s="6"/>
      <c r="M113" s="6"/>
      <c r="N113" s="6"/>
      <c r="O113" s="6"/>
      <c r="P113" s="6"/>
      <c r="Q113" s="6"/>
      <c r="R113" s="6"/>
      <c r="S113" s="6"/>
      <c r="T113" s="6"/>
      <c r="U113" s="6"/>
      <c r="V113" s="6"/>
      <c r="W113" s="6"/>
      <c r="X113" s="6"/>
      <c r="Y113" s="6"/>
      <c r="Z113" s="6"/>
    </row>
    <row r="114" ht="45.0" customHeight="1">
      <c r="A114" s="416" t="s">
        <v>433</v>
      </c>
      <c r="B114" s="170" t="s">
        <v>372</v>
      </c>
      <c r="C114" s="134" t="s">
        <v>4637</v>
      </c>
      <c r="D114" s="108">
        <v>2.0</v>
      </c>
      <c r="E114" s="113" t="s">
        <v>331</v>
      </c>
      <c r="F114" s="134" t="s">
        <v>4638</v>
      </c>
      <c r="G114" s="108"/>
      <c r="H114" s="78"/>
      <c r="I114" s="78"/>
      <c r="J114" s="5"/>
      <c r="K114" s="6"/>
      <c r="L114" s="6"/>
      <c r="M114" s="6"/>
      <c r="N114" s="6"/>
      <c r="O114" s="6"/>
      <c r="P114" s="6"/>
      <c r="Q114" s="6"/>
      <c r="R114" s="6"/>
      <c r="S114" s="6"/>
      <c r="T114" s="6"/>
      <c r="U114" s="6"/>
      <c r="V114" s="6"/>
      <c r="W114" s="6"/>
      <c r="X114" s="6"/>
      <c r="Y114" s="6"/>
      <c r="Z114" s="6"/>
    </row>
    <row r="115" ht="30.0" customHeight="1">
      <c r="A115" s="416"/>
      <c r="B115" s="170"/>
      <c r="C115" s="134" t="s">
        <v>4639</v>
      </c>
      <c r="D115" s="108">
        <v>2.0</v>
      </c>
      <c r="E115" s="113" t="s">
        <v>453</v>
      </c>
      <c r="F115" s="108"/>
      <c r="G115" s="108"/>
      <c r="H115" s="78"/>
      <c r="I115" s="78"/>
      <c r="J115" s="5"/>
      <c r="K115" s="6"/>
      <c r="L115" s="6"/>
      <c r="M115" s="6"/>
      <c r="N115" s="6"/>
      <c r="O115" s="6"/>
      <c r="P115" s="6"/>
      <c r="Q115" s="6"/>
      <c r="R115" s="6"/>
      <c r="S115" s="6"/>
      <c r="T115" s="6"/>
      <c r="U115" s="6"/>
      <c r="V115" s="6"/>
      <c r="W115" s="6"/>
      <c r="X115" s="6"/>
      <c r="Y115" s="6"/>
      <c r="Z115" s="6"/>
    </row>
    <row r="116" ht="45.0" customHeight="1">
      <c r="A116" s="416"/>
      <c r="B116" s="170"/>
      <c r="C116" s="134" t="s">
        <v>4641</v>
      </c>
      <c r="D116" s="108">
        <v>2.0</v>
      </c>
      <c r="E116" s="113" t="s">
        <v>331</v>
      </c>
      <c r="F116" s="108"/>
      <c r="G116" s="108"/>
      <c r="H116" s="78"/>
      <c r="I116" s="78"/>
      <c r="J116" s="5"/>
      <c r="K116" s="6"/>
      <c r="L116" s="6"/>
      <c r="M116" s="6"/>
      <c r="N116" s="6"/>
      <c r="O116" s="6"/>
      <c r="P116" s="6"/>
      <c r="Q116" s="6"/>
      <c r="R116" s="6"/>
      <c r="S116" s="6"/>
      <c r="T116" s="6"/>
      <c r="U116" s="6"/>
      <c r="V116" s="6"/>
      <c r="W116" s="6"/>
      <c r="X116" s="6"/>
      <c r="Y116" s="6"/>
      <c r="Z116" s="6"/>
    </row>
    <row r="117" ht="45.0" customHeight="1">
      <c r="A117" s="416"/>
      <c r="B117" s="170"/>
      <c r="C117" s="134" t="s">
        <v>4642</v>
      </c>
      <c r="D117" s="108">
        <v>0.0</v>
      </c>
      <c r="E117" s="113" t="s">
        <v>453</v>
      </c>
      <c r="F117" s="108"/>
      <c r="G117" s="108"/>
      <c r="H117" s="78"/>
      <c r="I117" s="78"/>
      <c r="J117" s="5"/>
      <c r="K117" s="6"/>
      <c r="L117" s="6"/>
      <c r="M117" s="6"/>
      <c r="N117" s="6"/>
      <c r="O117" s="6"/>
      <c r="P117" s="6"/>
      <c r="Q117" s="6"/>
      <c r="R117" s="6"/>
      <c r="S117" s="6"/>
      <c r="T117" s="6"/>
      <c r="U117" s="6"/>
      <c r="V117" s="6"/>
      <c r="W117" s="6"/>
      <c r="X117" s="6"/>
      <c r="Y117" s="6"/>
      <c r="Z117" s="6"/>
    </row>
    <row r="118" ht="30.0" customHeight="1">
      <c r="A118" s="416"/>
      <c r="B118" s="170"/>
      <c r="C118" s="134" t="s">
        <v>4643</v>
      </c>
      <c r="D118" s="108">
        <v>2.0</v>
      </c>
      <c r="E118" s="113" t="s">
        <v>1520</v>
      </c>
      <c r="F118" s="108"/>
      <c r="G118" s="108"/>
      <c r="H118" s="78"/>
      <c r="I118" s="78"/>
      <c r="J118" s="5"/>
      <c r="K118" s="6"/>
      <c r="L118" s="6"/>
      <c r="M118" s="6"/>
      <c r="N118" s="6"/>
      <c r="O118" s="6"/>
      <c r="P118" s="6"/>
      <c r="Q118" s="6"/>
      <c r="R118" s="6"/>
      <c r="S118" s="6"/>
      <c r="T118" s="6"/>
      <c r="U118" s="6"/>
      <c r="V118" s="6"/>
      <c r="W118" s="6"/>
      <c r="X118" s="6"/>
      <c r="Y118" s="6"/>
      <c r="Z118" s="6"/>
    </row>
    <row r="119" ht="45.0" customHeight="1">
      <c r="A119" s="416"/>
      <c r="B119" s="170"/>
      <c r="C119" s="134" t="s">
        <v>4644</v>
      </c>
      <c r="D119" s="108">
        <v>2.0</v>
      </c>
      <c r="E119" s="113" t="s">
        <v>545</v>
      </c>
      <c r="F119" s="108"/>
      <c r="G119" s="108"/>
      <c r="H119" s="78"/>
      <c r="I119" s="78"/>
      <c r="J119" s="5"/>
      <c r="K119" s="6"/>
      <c r="L119" s="6"/>
      <c r="M119" s="6"/>
      <c r="N119" s="6"/>
      <c r="O119" s="6"/>
      <c r="P119" s="6"/>
      <c r="Q119" s="6"/>
      <c r="R119" s="6"/>
      <c r="S119" s="6"/>
      <c r="T119" s="6"/>
      <c r="U119" s="6"/>
      <c r="V119" s="6"/>
      <c r="W119" s="6"/>
      <c r="X119" s="6"/>
      <c r="Y119" s="6"/>
      <c r="Z119" s="6"/>
    </row>
    <row r="120" ht="78.75" hidden="1" customHeight="1">
      <c r="A120" s="120" t="s">
        <v>393</v>
      </c>
      <c r="B120" s="170" t="s">
        <v>394</v>
      </c>
      <c r="C120" s="108"/>
      <c r="D120" s="108"/>
      <c r="E120" s="113"/>
      <c r="F120" s="108"/>
      <c r="G120" s="108"/>
      <c r="H120" s="78"/>
      <c r="I120" s="78"/>
      <c r="J120" s="5"/>
      <c r="K120" s="6"/>
      <c r="L120" s="6"/>
      <c r="M120" s="6"/>
      <c r="N120" s="6"/>
      <c r="O120" s="6"/>
      <c r="P120" s="6"/>
      <c r="Q120" s="6"/>
      <c r="R120" s="6"/>
      <c r="S120" s="6"/>
      <c r="T120" s="6"/>
      <c r="U120" s="6"/>
      <c r="V120" s="6"/>
      <c r="W120" s="6"/>
      <c r="X120" s="6"/>
      <c r="Y120" s="6"/>
      <c r="Z120" s="6"/>
    </row>
    <row r="121" ht="63.0" customHeight="1">
      <c r="A121" s="416" t="s">
        <v>451</v>
      </c>
      <c r="B121" s="166" t="s">
        <v>397</v>
      </c>
      <c r="C121" s="134" t="s">
        <v>2767</v>
      </c>
      <c r="D121" s="108">
        <v>0.0</v>
      </c>
      <c r="E121" s="113" t="s">
        <v>331</v>
      </c>
      <c r="F121" s="108"/>
      <c r="G121" s="108"/>
      <c r="H121" s="78"/>
      <c r="I121" s="78"/>
      <c r="J121" s="5"/>
      <c r="K121" s="6"/>
      <c r="L121" s="6"/>
      <c r="M121" s="6"/>
      <c r="N121" s="6"/>
      <c r="O121" s="6"/>
      <c r="P121" s="6"/>
      <c r="Q121" s="6"/>
      <c r="R121" s="6"/>
      <c r="S121" s="6"/>
      <c r="T121" s="6"/>
      <c r="U121" s="6"/>
      <c r="V121" s="6"/>
      <c r="W121" s="6"/>
      <c r="X121" s="6"/>
      <c r="Y121" s="6"/>
      <c r="Z121" s="6"/>
    </row>
    <row r="122" ht="30.0" customHeight="1">
      <c r="A122" s="416"/>
      <c r="B122" s="170"/>
      <c r="C122" s="134" t="s">
        <v>405</v>
      </c>
      <c r="D122" s="108">
        <v>0.0</v>
      </c>
      <c r="E122" s="113" t="s">
        <v>331</v>
      </c>
      <c r="F122" s="108"/>
      <c r="G122" s="108"/>
      <c r="H122" s="78"/>
      <c r="I122" s="78"/>
      <c r="J122" s="5"/>
      <c r="K122" s="6"/>
      <c r="L122" s="6"/>
      <c r="M122" s="6"/>
      <c r="N122" s="6"/>
      <c r="O122" s="6"/>
      <c r="P122" s="6"/>
      <c r="Q122" s="6"/>
      <c r="R122" s="6"/>
      <c r="S122" s="6"/>
      <c r="T122" s="6"/>
      <c r="U122" s="6"/>
      <c r="V122" s="6"/>
      <c r="W122" s="6"/>
      <c r="X122" s="6"/>
      <c r="Y122" s="6"/>
      <c r="Z122" s="6"/>
    </row>
    <row r="123" ht="30.0" customHeight="1">
      <c r="A123" s="416"/>
      <c r="B123" s="170"/>
      <c r="C123" s="144" t="s">
        <v>411</v>
      </c>
      <c r="D123" s="108">
        <v>0.0</v>
      </c>
      <c r="E123" s="113" t="s">
        <v>331</v>
      </c>
      <c r="F123" s="108"/>
      <c r="G123" s="108"/>
      <c r="H123" s="78"/>
      <c r="I123" s="78"/>
      <c r="J123" s="5"/>
      <c r="K123" s="6"/>
      <c r="L123" s="6"/>
      <c r="M123" s="6"/>
      <c r="N123" s="6"/>
      <c r="O123" s="6"/>
      <c r="P123" s="6"/>
      <c r="Q123" s="6"/>
      <c r="R123" s="6"/>
      <c r="S123" s="6"/>
      <c r="T123" s="6"/>
      <c r="U123" s="6"/>
      <c r="V123" s="6"/>
      <c r="W123" s="6"/>
      <c r="X123" s="6"/>
      <c r="Y123" s="6"/>
      <c r="Z123" s="6"/>
    </row>
    <row r="124" ht="47.25" hidden="1" customHeight="1">
      <c r="A124" s="303" t="s">
        <v>460</v>
      </c>
      <c r="B124" s="170" t="s">
        <v>414</v>
      </c>
      <c r="C124" s="5"/>
      <c r="D124" s="108"/>
      <c r="E124" s="113"/>
      <c r="F124" s="108"/>
      <c r="G124" s="108"/>
      <c r="H124" s="78"/>
      <c r="I124" s="78"/>
      <c r="J124" s="5"/>
      <c r="K124" s="6"/>
      <c r="L124" s="6"/>
      <c r="M124" s="6"/>
      <c r="N124" s="6"/>
      <c r="O124" s="6"/>
      <c r="P124" s="6"/>
      <c r="Q124" s="6"/>
      <c r="R124" s="6"/>
      <c r="S124" s="6"/>
      <c r="T124" s="6"/>
      <c r="U124" s="6"/>
      <c r="V124" s="6"/>
      <c r="W124" s="6"/>
      <c r="X124" s="6"/>
      <c r="Y124" s="6"/>
      <c r="Z124" s="6"/>
    </row>
    <row r="125" ht="72.75" hidden="1" customHeight="1">
      <c r="A125" s="303" t="s">
        <v>416</v>
      </c>
      <c r="B125" s="164" t="s">
        <v>417</v>
      </c>
      <c r="C125" s="155"/>
      <c r="D125" s="108"/>
      <c r="E125" s="113"/>
      <c r="F125" s="108"/>
      <c r="G125" s="108"/>
      <c r="H125" s="78"/>
      <c r="I125" s="78"/>
      <c r="J125" s="5"/>
      <c r="K125" s="6"/>
      <c r="L125" s="6"/>
      <c r="M125" s="6"/>
      <c r="N125" s="6"/>
      <c r="O125" s="6"/>
      <c r="P125" s="6"/>
      <c r="Q125" s="6"/>
      <c r="R125" s="6"/>
      <c r="S125" s="6"/>
      <c r="T125" s="6"/>
      <c r="U125" s="6"/>
      <c r="V125" s="6"/>
      <c r="W125" s="6"/>
      <c r="X125" s="6"/>
      <c r="Y125" s="6"/>
      <c r="Z125" s="6"/>
    </row>
    <row r="126" ht="18.75" customHeight="1">
      <c r="A126" s="300" t="s">
        <v>469</v>
      </c>
      <c r="B126" s="99" t="s">
        <v>487</v>
      </c>
      <c r="C126" s="3"/>
      <c r="D126" s="3"/>
      <c r="E126" s="3"/>
      <c r="F126" s="3"/>
      <c r="G126" s="4"/>
      <c r="H126" s="78">
        <f>SUM(D127:D135)</f>
        <v>7</v>
      </c>
      <c r="I126" s="78">
        <f>COUNT(D127:D135)*2</f>
        <v>16</v>
      </c>
      <c r="J126" s="5"/>
      <c r="K126" s="6"/>
      <c r="L126" s="6"/>
      <c r="M126" s="6"/>
      <c r="N126" s="6"/>
      <c r="O126" s="6"/>
      <c r="P126" s="6"/>
      <c r="Q126" s="6"/>
      <c r="R126" s="6"/>
      <c r="S126" s="6"/>
      <c r="T126" s="6"/>
      <c r="U126" s="6"/>
      <c r="V126" s="6"/>
      <c r="W126" s="6"/>
      <c r="X126" s="6"/>
      <c r="Y126" s="6"/>
      <c r="Z126" s="6"/>
    </row>
    <row r="127" ht="31.5" customHeight="1">
      <c r="A127" s="416" t="s">
        <v>488</v>
      </c>
      <c r="B127" s="170" t="s">
        <v>431</v>
      </c>
      <c r="C127" s="134" t="s">
        <v>4661</v>
      </c>
      <c r="D127" s="147">
        <v>0.0</v>
      </c>
      <c r="E127" s="109" t="s">
        <v>331</v>
      </c>
      <c r="F127" s="158" t="s">
        <v>2768</v>
      </c>
      <c r="G127" s="108"/>
      <c r="H127" s="78"/>
      <c r="I127" s="78"/>
      <c r="J127" s="5"/>
      <c r="K127" s="6"/>
      <c r="L127" s="6"/>
      <c r="M127" s="6"/>
      <c r="N127" s="6"/>
      <c r="O127" s="6"/>
      <c r="P127" s="6"/>
      <c r="Q127" s="6"/>
      <c r="R127" s="6"/>
      <c r="S127" s="6"/>
      <c r="T127" s="6"/>
      <c r="U127" s="6"/>
      <c r="V127" s="6"/>
      <c r="W127" s="6"/>
      <c r="X127" s="6"/>
      <c r="Y127" s="6"/>
      <c r="Z127" s="6"/>
    </row>
    <row r="128" ht="45.0" customHeight="1">
      <c r="A128" s="416"/>
      <c r="B128" s="309"/>
      <c r="C128" s="134" t="s">
        <v>4666</v>
      </c>
      <c r="D128" s="147">
        <v>0.0</v>
      </c>
      <c r="E128" s="109" t="s">
        <v>331</v>
      </c>
      <c r="F128" s="263"/>
      <c r="G128" s="108"/>
      <c r="H128" s="78"/>
      <c r="I128" s="78"/>
      <c r="J128" s="5"/>
      <c r="K128" s="6"/>
      <c r="L128" s="6"/>
      <c r="M128" s="6"/>
      <c r="N128" s="6"/>
      <c r="O128" s="6"/>
      <c r="P128" s="6"/>
      <c r="Q128" s="6"/>
      <c r="R128" s="6"/>
      <c r="S128" s="6"/>
      <c r="T128" s="6"/>
      <c r="U128" s="6"/>
      <c r="V128" s="6"/>
      <c r="W128" s="6"/>
      <c r="X128" s="6"/>
      <c r="Y128" s="6"/>
      <c r="Z128" s="6"/>
    </row>
    <row r="129" ht="60.0" customHeight="1">
      <c r="A129" s="416"/>
      <c r="B129" s="309"/>
      <c r="C129" s="121" t="s">
        <v>4668</v>
      </c>
      <c r="D129" s="147">
        <v>0.0</v>
      </c>
      <c r="E129" s="109" t="s">
        <v>331</v>
      </c>
      <c r="F129" s="134"/>
      <c r="G129" s="108"/>
      <c r="H129" s="78"/>
      <c r="I129" s="78"/>
      <c r="J129" s="5"/>
      <c r="K129" s="6"/>
      <c r="L129" s="6"/>
      <c r="M129" s="6"/>
      <c r="N129" s="6"/>
      <c r="O129" s="6"/>
      <c r="P129" s="6"/>
      <c r="Q129" s="6"/>
      <c r="R129" s="6"/>
      <c r="S129" s="6"/>
      <c r="T129" s="6"/>
      <c r="U129" s="6"/>
      <c r="V129" s="6"/>
      <c r="W129" s="6"/>
      <c r="X129" s="6"/>
      <c r="Y129" s="6"/>
      <c r="Z129" s="6"/>
    </row>
    <row r="130" ht="30.0" customHeight="1">
      <c r="A130" s="416"/>
      <c r="B130" s="309"/>
      <c r="C130" s="134" t="s">
        <v>2771</v>
      </c>
      <c r="D130" s="147">
        <v>2.0</v>
      </c>
      <c r="E130" s="109" t="s">
        <v>331</v>
      </c>
      <c r="F130" s="134"/>
      <c r="G130" s="108"/>
      <c r="H130" s="78"/>
      <c r="I130" s="78"/>
      <c r="J130" s="5"/>
      <c r="K130" s="6"/>
      <c r="L130" s="6"/>
      <c r="M130" s="6"/>
      <c r="N130" s="6"/>
      <c r="O130" s="6"/>
      <c r="P130" s="6"/>
      <c r="Q130" s="6"/>
      <c r="R130" s="6"/>
      <c r="S130" s="6"/>
      <c r="T130" s="6"/>
      <c r="U130" s="6"/>
      <c r="V130" s="6"/>
      <c r="W130" s="6"/>
      <c r="X130" s="6"/>
      <c r="Y130" s="6"/>
      <c r="Z130" s="6"/>
    </row>
    <row r="131" ht="60.0" customHeight="1">
      <c r="A131" s="416"/>
      <c r="B131" s="309"/>
      <c r="C131" s="134" t="s">
        <v>4670</v>
      </c>
      <c r="D131" s="147"/>
      <c r="E131" s="109" t="s">
        <v>331</v>
      </c>
      <c r="F131" s="134"/>
      <c r="G131" s="108"/>
      <c r="H131" s="78"/>
      <c r="I131" s="78"/>
      <c r="J131" s="5"/>
      <c r="K131" s="6"/>
      <c r="L131" s="6"/>
      <c r="M131" s="6"/>
      <c r="N131" s="6"/>
      <c r="O131" s="6"/>
      <c r="P131" s="6"/>
      <c r="Q131" s="6"/>
      <c r="R131" s="6"/>
      <c r="S131" s="6"/>
      <c r="T131" s="6"/>
      <c r="U131" s="6"/>
      <c r="V131" s="6"/>
      <c r="W131" s="6"/>
      <c r="X131" s="6"/>
      <c r="Y131" s="6"/>
      <c r="Z131" s="6"/>
    </row>
    <row r="132" ht="47.25" customHeight="1">
      <c r="A132" s="416" t="s">
        <v>499</v>
      </c>
      <c r="B132" s="170" t="s">
        <v>437</v>
      </c>
      <c r="C132" s="134" t="s">
        <v>523</v>
      </c>
      <c r="D132" s="147">
        <v>2.0</v>
      </c>
      <c r="E132" s="113" t="s">
        <v>64</v>
      </c>
      <c r="F132" s="108"/>
      <c r="G132" s="108"/>
      <c r="H132" s="78"/>
      <c r="I132" s="78"/>
      <c r="J132" s="5"/>
      <c r="K132" s="6"/>
      <c r="L132" s="6"/>
      <c r="M132" s="6"/>
      <c r="N132" s="6"/>
      <c r="O132" s="6"/>
      <c r="P132" s="6"/>
      <c r="Q132" s="6"/>
      <c r="R132" s="6"/>
      <c r="S132" s="6"/>
      <c r="T132" s="6"/>
      <c r="U132" s="6"/>
      <c r="V132" s="6"/>
      <c r="W132" s="6"/>
      <c r="X132" s="6"/>
      <c r="Y132" s="6"/>
      <c r="Z132" s="6"/>
    </row>
    <row r="133" ht="45.0" customHeight="1">
      <c r="A133" s="416"/>
      <c r="B133" s="170"/>
      <c r="C133" s="134" t="s">
        <v>2774</v>
      </c>
      <c r="D133" s="147">
        <v>2.0</v>
      </c>
      <c r="E133" s="113" t="s">
        <v>64</v>
      </c>
      <c r="F133" s="108"/>
      <c r="G133" s="108"/>
      <c r="H133" s="78"/>
      <c r="I133" s="78"/>
      <c r="J133" s="5"/>
      <c r="K133" s="6"/>
      <c r="L133" s="6"/>
      <c r="M133" s="6"/>
      <c r="N133" s="6"/>
      <c r="O133" s="6"/>
      <c r="P133" s="6"/>
      <c r="Q133" s="6"/>
      <c r="R133" s="6"/>
      <c r="S133" s="6"/>
      <c r="T133" s="6"/>
      <c r="U133" s="6"/>
      <c r="V133" s="6"/>
      <c r="W133" s="6"/>
      <c r="X133" s="6"/>
      <c r="Y133" s="6"/>
      <c r="Z133" s="6"/>
    </row>
    <row r="134" ht="63.0" customHeight="1">
      <c r="A134" s="416" t="s">
        <v>505</v>
      </c>
      <c r="B134" s="170" t="s">
        <v>445</v>
      </c>
      <c r="C134" s="115" t="s">
        <v>446</v>
      </c>
      <c r="D134" s="147">
        <v>1.0</v>
      </c>
      <c r="E134" s="113" t="s">
        <v>526</v>
      </c>
      <c r="F134" s="108"/>
      <c r="G134" s="108"/>
      <c r="H134" s="78"/>
      <c r="I134" s="78"/>
      <c r="J134" s="5"/>
      <c r="K134" s="6"/>
      <c r="L134" s="6"/>
      <c r="M134" s="6"/>
      <c r="N134" s="6"/>
      <c r="O134" s="6"/>
      <c r="P134" s="6"/>
      <c r="Q134" s="6"/>
      <c r="R134" s="6"/>
      <c r="S134" s="6"/>
      <c r="T134" s="6"/>
      <c r="U134" s="6"/>
      <c r="V134" s="6"/>
      <c r="W134" s="6"/>
      <c r="X134" s="6"/>
      <c r="Y134" s="6"/>
      <c r="Z134" s="6"/>
    </row>
    <row r="135" ht="78.75" customHeight="1">
      <c r="A135" s="416" t="s">
        <v>514</v>
      </c>
      <c r="B135" s="170" t="s">
        <v>450</v>
      </c>
      <c r="C135" s="134" t="s">
        <v>527</v>
      </c>
      <c r="D135" s="147">
        <v>0.0</v>
      </c>
      <c r="E135" s="113" t="s">
        <v>64</v>
      </c>
      <c r="F135" s="108"/>
      <c r="G135" s="108"/>
      <c r="H135" s="78"/>
      <c r="I135" s="78"/>
      <c r="J135" s="5"/>
      <c r="K135" s="6"/>
      <c r="L135" s="6"/>
      <c r="M135" s="6"/>
      <c r="N135" s="6"/>
      <c r="O135" s="6"/>
      <c r="P135" s="6"/>
      <c r="Q135" s="6"/>
      <c r="R135" s="6"/>
      <c r="S135" s="6"/>
      <c r="T135" s="6"/>
      <c r="U135" s="6"/>
      <c r="V135" s="6"/>
      <c r="W135" s="6"/>
      <c r="X135" s="6"/>
      <c r="Y135" s="6"/>
      <c r="Z135" s="6"/>
    </row>
    <row r="136" ht="18.75" customHeight="1">
      <c r="A136" s="300" t="s">
        <v>521</v>
      </c>
      <c r="B136" s="99" t="s">
        <v>531</v>
      </c>
      <c r="C136" s="3"/>
      <c r="D136" s="3"/>
      <c r="E136" s="3"/>
      <c r="F136" s="3"/>
      <c r="G136" s="4"/>
      <c r="H136" s="78">
        <f>SUM(D137:D141)</f>
        <v>2</v>
      </c>
      <c r="I136" s="78">
        <f>COUNT(D137:D141)*2</f>
        <v>6</v>
      </c>
      <c r="J136" s="5"/>
      <c r="K136" s="6"/>
      <c r="L136" s="6"/>
      <c r="M136" s="6"/>
      <c r="N136" s="6"/>
      <c r="O136" s="6"/>
      <c r="P136" s="6"/>
      <c r="Q136" s="6"/>
      <c r="R136" s="6"/>
      <c r="S136" s="6"/>
      <c r="T136" s="6"/>
      <c r="U136" s="6"/>
      <c r="V136" s="6"/>
      <c r="W136" s="6"/>
      <c r="X136" s="6"/>
      <c r="Y136" s="6"/>
      <c r="Z136" s="6"/>
    </row>
    <row r="137" ht="63.0" customHeight="1">
      <c r="A137" s="104" t="s">
        <v>528</v>
      </c>
      <c r="B137" s="170" t="s">
        <v>463</v>
      </c>
      <c r="C137" s="134" t="s">
        <v>2781</v>
      </c>
      <c r="D137" s="108">
        <v>2.0</v>
      </c>
      <c r="E137" s="113" t="s">
        <v>152</v>
      </c>
      <c r="F137" s="108"/>
      <c r="G137" s="108"/>
      <c r="H137" s="78"/>
      <c r="I137" s="78"/>
      <c r="J137" s="5"/>
      <c r="K137" s="6"/>
      <c r="L137" s="6"/>
      <c r="M137" s="6"/>
      <c r="N137" s="6"/>
      <c r="O137" s="6"/>
      <c r="P137" s="6"/>
      <c r="Q137" s="6"/>
      <c r="R137" s="6"/>
      <c r="S137" s="6"/>
      <c r="T137" s="6"/>
      <c r="U137" s="6"/>
      <c r="V137" s="6"/>
      <c r="W137" s="6"/>
      <c r="X137" s="6"/>
      <c r="Y137" s="6"/>
      <c r="Z137" s="6"/>
    </row>
    <row r="138" ht="47.25" hidden="1" customHeight="1">
      <c r="A138" s="303" t="s">
        <v>533</v>
      </c>
      <c r="B138" s="170" t="s">
        <v>467</v>
      </c>
      <c r="C138" s="134"/>
      <c r="D138" s="108"/>
      <c r="E138" s="113"/>
      <c r="F138" s="108"/>
      <c r="G138" s="108"/>
      <c r="H138" s="78"/>
      <c r="I138" s="78"/>
      <c r="J138" s="5"/>
      <c r="K138" s="6"/>
      <c r="L138" s="6"/>
      <c r="M138" s="6"/>
      <c r="N138" s="6"/>
      <c r="O138" s="6"/>
      <c r="P138" s="6"/>
      <c r="Q138" s="6"/>
      <c r="R138" s="6"/>
      <c r="S138" s="6"/>
      <c r="T138" s="6"/>
      <c r="U138" s="6"/>
      <c r="V138" s="6"/>
      <c r="W138" s="6"/>
      <c r="X138" s="6"/>
      <c r="Y138" s="6"/>
      <c r="Z138" s="6"/>
    </row>
    <row r="139" ht="31.5" hidden="1" customHeight="1">
      <c r="A139" s="303" t="s">
        <v>534</v>
      </c>
      <c r="B139" s="170" t="s">
        <v>471</v>
      </c>
      <c r="C139" s="134"/>
      <c r="D139" s="108"/>
      <c r="E139" s="113"/>
      <c r="F139" s="108"/>
      <c r="G139" s="108"/>
      <c r="H139" s="78"/>
      <c r="I139" s="78"/>
      <c r="J139" s="5"/>
      <c r="K139" s="6"/>
      <c r="L139" s="6"/>
      <c r="M139" s="6"/>
      <c r="N139" s="6"/>
      <c r="O139" s="6"/>
      <c r="P139" s="6"/>
      <c r="Q139" s="6"/>
      <c r="R139" s="6"/>
      <c r="S139" s="6"/>
      <c r="T139" s="6"/>
      <c r="U139" s="6"/>
      <c r="V139" s="6"/>
      <c r="W139" s="6"/>
      <c r="X139" s="6"/>
      <c r="Y139" s="6"/>
      <c r="Z139" s="6"/>
    </row>
    <row r="140" ht="63.0" customHeight="1">
      <c r="A140" s="416" t="s">
        <v>538</v>
      </c>
      <c r="B140" s="170" t="s">
        <v>476</v>
      </c>
      <c r="C140" s="134" t="s">
        <v>4673</v>
      </c>
      <c r="D140" s="108">
        <v>0.0</v>
      </c>
      <c r="E140" s="113" t="s">
        <v>479</v>
      </c>
      <c r="F140" s="108"/>
      <c r="G140" s="108"/>
      <c r="H140" s="78"/>
      <c r="I140" s="78"/>
      <c r="J140" s="5"/>
      <c r="K140" s="6"/>
      <c r="L140" s="6"/>
      <c r="M140" s="6"/>
      <c r="N140" s="6"/>
      <c r="O140" s="6"/>
      <c r="P140" s="6"/>
      <c r="Q140" s="6"/>
      <c r="R140" s="6"/>
      <c r="S140" s="6"/>
      <c r="T140" s="6"/>
      <c r="U140" s="6"/>
      <c r="V140" s="6"/>
      <c r="W140" s="6"/>
      <c r="X140" s="6"/>
      <c r="Y140" s="6"/>
      <c r="Z140" s="6"/>
    </row>
    <row r="141" ht="60.0" customHeight="1">
      <c r="A141" s="416" t="s">
        <v>548</v>
      </c>
      <c r="B141" s="122" t="s">
        <v>483</v>
      </c>
      <c r="C141" s="121" t="s">
        <v>550</v>
      </c>
      <c r="D141" s="108">
        <v>0.0</v>
      </c>
      <c r="E141" s="113" t="s">
        <v>331</v>
      </c>
      <c r="F141" s="108"/>
      <c r="G141" s="108"/>
      <c r="H141" s="78"/>
      <c r="I141" s="78"/>
      <c r="J141" s="5"/>
      <c r="K141" s="6"/>
      <c r="L141" s="6"/>
      <c r="M141" s="6"/>
      <c r="N141" s="6"/>
      <c r="O141" s="6"/>
      <c r="P141" s="6"/>
      <c r="Q141" s="6"/>
      <c r="R141" s="6"/>
      <c r="S141" s="6"/>
      <c r="T141" s="6"/>
      <c r="U141" s="6"/>
      <c r="V141" s="6"/>
      <c r="W141" s="6"/>
      <c r="X141" s="6"/>
      <c r="Y141" s="6"/>
      <c r="Z141" s="6"/>
    </row>
    <row r="142" ht="18.75" customHeight="1">
      <c r="A142" s="300" t="s">
        <v>553</v>
      </c>
      <c r="B142" s="99" t="s">
        <v>564</v>
      </c>
      <c r="C142" s="3"/>
      <c r="D142" s="3"/>
      <c r="E142" s="3"/>
      <c r="F142" s="3"/>
      <c r="G142" s="4"/>
      <c r="H142" s="78">
        <f>SUM(D143:D149)</f>
        <v>12</v>
      </c>
      <c r="I142" s="78">
        <f>COUNT(D143:D149)*2</f>
        <v>12</v>
      </c>
      <c r="J142" s="5"/>
      <c r="K142" s="6"/>
      <c r="L142" s="6"/>
      <c r="M142" s="6"/>
      <c r="N142" s="6"/>
      <c r="O142" s="6"/>
      <c r="P142" s="6"/>
      <c r="Q142" s="6"/>
      <c r="R142" s="6"/>
      <c r="S142" s="6"/>
      <c r="T142" s="6"/>
      <c r="U142" s="6"/>
      <c r="V142" s="6"/>
      <c r="W142" s="6"/>
      <c r="X142" s="6"/>
      <c r="Y142" s="6"/>
      <c r="Z142" s="6"/>
    </row>
    <row r="143" ht="63.0" customHeight="1">
      <c r="A143" s="416" t="s">
        <v>491</v>
      </c>
      <c r="B143" s="170" t="s">
        <v>492</v>
      </c>
      <c r="C143" s="134" t="s">
        <v>4683</v>
      </c>
      <c r="D143" s="108">
        <v>2.0</v>
      </c>
      <c r="E143" s="113" t="s">
        <v>495</v>
      </c>
      <c r="F143" s="108"/>
      <c r="G143" s="108"/>
      <c r="H143" s="78"/>
      <c r="I143" s="78"/>
      <c r="J143" s="5"/>
      <c r="K143" s="6"/>
      <c r="L143" s="6"/>
      <c r="M143" s="6"/>
      <c r="N143" s="6"/>
      <c r="O143" s="6"/>
      <c r="P143" s="6"/>
      <c r="Q143" s="6"/>
      <c r="R143" s="6"/>
      <c r="S143" s="6"/>
      <c r="T143" s="6"/>
      <c r="U143" s="6"/>
      <c r="V143" s="6"/>
      <c r="W143" s="6"/>
      <c r="X143" s="6"/>
      <c r="Y143" s="6"/>
      <c r="Z143" s="6"/>
    </row>
    <row r="144" ht="30.0" customHeight="1">
      <c r="A144" s="416"/>
      <c r="B144" s="170"/>
      <c r="C144" s="134" t="s">
        <v>4686</v>
      </c>
      <c r="D144" s="108">
        <v>2.0</v>
      </c>
      <c r="E144" s="113" t="s">
        <v>495</v>
      </c>
      <c r="F144" s="108"/>
      <c r="G144" s="108"/>
      <c r="H144" s="78"/>
      <c r="I144" s="78"/>
      <c r="J144" s="5"/>
      <c r="K144" s="6"/>
      <c r="L144" s="6"/>
      <c r="M144" s="6"/>
      <c r="N144" s="6"/>
      <c r="O144" s="6"/>
      <c r="P144" s="6"/>
      <c r="Q144" s="6"/>
      <c r="R144" s="6"/>
      <c r="S144" s="6"/>
      <c r="T144" s="6"/>
      <c r="U144" s="6"/>
      <c r="V144" s="6"/>
      <c r="W144" s="6"/>
      <c r="X144" s="6"/>
      <c r="Y144" s="6"/>
      <c r="Z144" s="6"/>
    </row>
    <row r="145" ht="47.25" customHeight="1">
      <c r="A145" s="416" t="s">
        <v>567</v>
      </c>
      <c r="B145" s="170" t="s">
        <v>497</v>
      </c>
      <c r="C145" s="115" t="s">
        <v>498</v>
      </c>
      <c r="D145" s="108">
        <v>2.0</v>
      </c>
      <c r="E145" s="113" t="s">
        <v>495</v>
      </c>
      <c r="F145" s="108"/>
      <c r="G145" s="108"/>
      <c r="H145" s="78"/>
      <c r="I145" s="78"/>
      <c r="J145" s="5"/>
      <c r="K145" s="6"/>
      <c r="L145" s="6"/>
      <c r="M145" s="6"/>
      <c r="N145" s="6"/>
      <c r="O145" s="6"/>
      <c r="P145" s="6"/>
      <c r="Q145" s="6"/>
      <c r="R145" s="6"/>
      <c r="S145" s="6"/>
      <c r="T145" s="6"/>
      <c r="U145" s="6"/>
      <c r="V145" s="6"/>
      <c r="W145" s="6"/>
      <c r="X145" s="6"/>
      <c r="Y145" s="6"/>
      <c r="Z145" s="6"/>
    </row>
    <row r="146" ht="47.25" customHeight="1">
      <c r="A146" s="416" t="s">
        <v>570</v>
      </c>
      <c r="B146" s="170" t="s">
        <v>503</v>
      </c>
      <c r="C146" s="115" t="s">
        <v>504</v>
      </c>
      <c r="D146" s="108">
        <v>2.0</v>
      </c>
      <c r="E146" s="113" t="s">
        <v>495</v>
      </c>
      <c r="F146" s="108"/>
      <c r="G146" s="108"/>
      <c r="H146" s="78"/>
      <c r="I146" s="78"/>
      <c r="J146" s="5"/>
      <c r="K146" s="6"/>
      <c r="L146" s="6"/>
      <c r="M146" s="6"/>
      <c r="N146" s="6"/>
      <c r="O146" s="6"/>
      <c r="P146" s="6"/>
      <c r="Q146" s="6"/>
      <c r="R146" s="6"/>
      <c r="S146" s="6"/>
      <c r="T146" s="6"/>
      <c r="U146" s="6"/>
      <c r="V146" s="6"/>
      <c r="W146" s="6"/>
      <c r="X146" s="6"/>
      <c r="Y146" s="6"/>
      <c r="Z146" s="6"/>
    </row>
    <row r="147" ht="63.0" customHeight="1">
      <c r="A147" s="416" t="s">
        <v>572</v>
      </c>
      <c r="B147" s="170" t="s">
        <v>507</v>
      </c>
      <c r="C147" s="134" t="s">
        <v>4693</v>
      </c>
      <c r="D147" s="108">
        <v>2.0</v>
      </c>
      <c r="E147" s="113" t="s">
        <v>509</v>
      </c>
      <c r="F147" s="108"/>
      <c r="G147" s="108"/>
      <c r="H147" s="78"/>
      <c r="I147" s="78"/>
      <c r="J147" s="5"/>
      <c r="K147" s="6"/>
      <c r="L147" s="6"/>
      <c r="M147" s="6"/>
      <c r="N147" s="6"/>
      <c r="O147" s="6"/>
      <c r="P147" s="6"/>
      <c r="Q147" s="6"/>
      <c r="R147" s="6"/>
      <c r="S147" s="6"/>
      <c r="T147" s="6"/>
      <c r="U147" s="6"/>
      <c r="V147" s="6"/>
      <c r="W147" s="6"/>
      <c r="X147" s="6"/>
      <c r="Y147" s="6"/>
      <c r="Z147" s="6"/>
    </row>
    <row r="148" ht="63.0" hidden="1" customHeight="1">
      <c r="A148" s="303" t="s">
        <v>575</v>
      </c>
      <c r="B148" s="170" t="s">
        <v>512</v>
      </c>
      <c r="C148" s="134"/>
      <c r="D148" s="108"/>
      <c r="E148" s="113"/>
      <c r="F148" s="108"/>
      <c r="G148" s="108"/>
      <c r="H148" s="78"/>
      <c r="I148" s="78"/>
      <c r="J148" s="5"/>
      <c r="K148" s="6"/>
      <c r="L148" s="6"/>
      <c r="M148" s="6"/>
      <c r="N148" s="6"/>
      <c r="O148" s="6"/>
      <c r="P148" s="6"/>
      <c r="Q148" s="6"/>
      <c r="R148" s="6"/>
      <c r="S148" s="6"/>
      <c r="T148" s="6"/>
      <c r="U148" s="6"/>
      <c r="V148" s="6"/>
      <c r="W148" s="6"/>
      <c r="X148" s="6"/>
      <c r="Y148" s="6"/>
      <c r="Z148" s="6"/>
    </row>
    <row r="149" ht="63.0" customHeight="1">
      <c r="A149" s="416" t="s">
        <v>515</v>
      </c>
      <c r="B149" s="172" t="s">
        <v>516</v>
      </c>
      <c r="C149" s="134" t="s">
        <v>4695</v>
      </c>
      <c r="D149" s="108">
        <v>2.0</v>
      </c>
      <c r="E149" s="113" t="s">
        <v>158</v>
      </c>
      <c r="F149" s="108"/>
      <c r="G149" s="108"/>
      <c r="H149" s="78"/>
      <c r="I149" s="78"/>
      <c r="J149" s="5"/>
      <c r="K149" s="6"/>
      <c r="L149" s="6"/>
      <c r="M149" s="6"/>
      <c r="N149" s="6"/>
      <c r="O149" s="6"/>
      <c r="P149" s="6"/>
      <c r="Q149" s="6"/>
      <c r="R149" s="6"/>
      <c r="S149" s="6"/>
      <c r="T149" s="6"/>
      <c r="U149" s="6"/>
      <c r="V149" s="6"/>
      <c r="W149" s="6"/>
      <c r="X149" s="6"/>
      <c r="Y149" s="6"/>
      <c r="Z149" s="6"/>
    </row>
    <row r="150" ht="21.0" customHeight="1">
      <c r="A150" s="440"/>
      <c r="B150" s="441" t="s">
        <v>524</v>
      </c>
      <c r="C150" s="3"/>
      <c r="D150" s="3"/>
      <c r="E150" s="3"/>
      <c r="F150" s="3"/>
      <c r="G150" s="97"/>
      <c r="H150" s="78">
        <f t="shared" ref="H150:I150" si="3">H151+H174+H180+H186+H197+H211</f>
        <v>45</v>
      </c>
      <c r="I150" s="78">
        <f t="shared" si="3"/>
        <v>120</v>
      </c>
      <c r="J150" s="5"/>
      <c r="K150" s="6"/>
      <c r="L150" s="6"/>
      <c r="M150" s="6"/>
      <c r="N150" s="6"/>
      <c r="O150" s="6"/>
      <c r="P150" s="6"/>
      <c r="Q150" s="6"/>
      <c r="R150" s="6"/>
      <c r="S150" s="6"/>
      <c r="T150" s="6"/>
      <c r="U150" s="6"/>
      <c r="V150" s="6"/>
      <c r="W150" s="6"/>
      <c r="X150" s="6"/>
      <c r="Y150" s="6"/>
      <c r="Z150" s="6"/>
    </row>
    <row r="151" ht="18.75" customHeight="1">
      <c r="A151" s="442" t="s">
        <v>594</v>
      </c>
      <c r="B151" s="99" t="s">
        <v>530</v>
      </c>
      <c r="C151" s="3"/>
      <c r="D151" s="3"/>
      <c r="E151" s="3"/>
      <c r="F151" s="3"/>
      <c r="G151" s="4"/>
      <c r="H151" s="78">
        <f>SUM(D152:D173)</f>
        <v>15</v>
      </c>
      <c r="I151" s="78">
        <f>COUNT(D152:D173)*2</f>
        <v>42</v>
      </c>
      <c r="J151" s="5"/>
      <c r="K151" s="6"/>
      <c r="L151" s="6"/>
      <c r="M151" s="6"/>
      <c r="N151" s="6"/>
      <c r="O151" s="6"/>
      <c r="P151" s="6"/>
      <c r="Q151" s="6"/>
      <c r="R151" s="6"/>
      <c r="S151" s="6"/>
      <c r="T151" s="6"/>
      <c r="U151" s="6"/>
      <c r="V151" s="6"/>
      <c r="W151" s="6"/>
      <c r="X151" s="6"/>
      <c r="Y151" s="6"/>
      <c r="Z151" s="6"/>
    </row>
    <row r="152" ht="47.25" customHeight="1">
      <c r="A152" s="416" t="s">
        <v>611</v>
      </c>
      <c r="B152" s="122" t="s">
        <v>536</v>
      </c>
      <c r="C152" s="134" t="s">
        <v>2801</v>
      </c>
      <c r="D152" s="108">
        <v>0.0</v>
      </c>
      <c r="E152" s="113" t="s">
        <v>331</v>
      </c>
      <c r="F152" s="110" t="s">
        <v>2802</v>
      </c>
      <c r="G152" s="108"/>
      <c r="H152" s="78"/>
      <c r="I152" s="78"/>
      <c r="J152" s="5"/>
      <c r="K152" s="6"/>
      <c r="L152" s="6"/>
      <c r="M152" s="6"/>
      <c r="N152" s="6"/>
      <c r="O152" s="6"/>
      <c r="P152" s="6"/>
      <c r="Q152" s="6"/>
      <c r="R152" s="6"/>
      <c r="S152" s="6"/>
      <c r="T152" s="6"/>
      <c r="U152" s="6"/>
      <c r="V152" s="6"/>
      <c r="W152" s="6"/>
      <c r="X152" s="6"/>
      <c r="Y152" s="6"/>
      <c r="Z152" s="6"/>
    </row>
    <row r="153" ht="60.0" customHeight="1">
      <c r="A153" s="416" t="s">
        <v>622</v>
      </c>
      <c r="B153" s="172" t="s">
        <v>546</v>
      </c>
      <c r="C153" s="134" t="s">
        <v>2804</v>
      </c>
      <c r="D153" s="108">
        <v>2.0</v>
      </c>
      <c r="E153" s="113" t="s">
        <v>331</v>
      </c>
      <c r="F153" s="110" t="s">
        <v>2805</v>
      </c>
      <c r="G153" s="108"/>
      <c r="H153" s="78"/>
      <c r="I153" s="78"/>
      <c r="J153" s="5"/>
      <c r="K153" s="6"/>
      <c r="L153" s="6"/>
      <c r="M153" s="6"/>
      <c r="N153" s="6"/>
      <c r="O153" s="6"/>
      <c r="P153" s="6"/>
      <c r="Q153" s="6"/>
      <c r="R153" s="6"/>
      <c r="S153" s="6"/>
      <c r="T153" s="6"/>
      <c r="U153" s="6"/>
      <c r="V153" s="6"/>
      <c r="W153" s="6"/>
      <c r="X153" s="6"/>
      <c r="Y153" s="6"/>
      <c r="Z153" s="6"/>
    </row>
    <row r="154" ht="60.0" customHeight="1">
      <c r="A154" s="416"/>
      <c r="B154" s="172"/>
      <c r="C154" s="134" t="s">
        <v>2806</v>
      </c>
      <c r="D154" s="108">
        <v>2.0</v>
      </c>
      <c r="E154" s="113" t="s">
        <v>331</v>
      </c>
      <c r="F154" s="134"/>
      <c r="G154" s="108"/>
      <c r="H154" s="78"/>
      <c r="I154" s="78"/>
      <c r="J154" s="5"/>
      <c r="K154" s="6"/>
      <c r="L154" s="6"/>
      <c r="M154" s="6"/>
      <c r="N154" s="6"/>
      <c r="O154" s="6"/>
      <c r="P154" s="6"/>
      <c r="Q154" s="6"/>
      <c r="R154" s="6"/>
      <c r="S154" s="6"/>
      <c r="T154" s="6"/>
      <c r="U154" s="6"/>
      <c r="V154" s="6"/>
      <c r="W154" s="6"/>
      <c r="X154" s="6"/>
      <c r="Y154" s="6"/>
      <c r="Z154" s="6"/>
    </row>
    <row r="155" ht="15.75" customHeight="1">
      <c r="A155" s="416"/>
      <c r="B155" s="172"/>
      <c r="C155" s="134" t="s">
        <v>2808</v>
      </c>
      <c r="D155" s="108">
        <v>2.0</v>
      </c>
      <c r="E155" s="113" t="s">
        <v>331</v>
      </c>
      <c r="F155" s="134"/>
      <c r="G155" s="108"/>
      <c r="H155" s="78"/>
      <c r="I155" s="78"/>
      <c r="J155" s="5"/>
      <c r="K155" s="6"/>
      <c r="L155" s="6"/>
      <c r="M155" s="6"/>
      <c r="N155" s="6"/>
      <c r="O155" s="6"/>
      <c r="P155" s="6"/>
      <c r="Q155" s="6"/>
      <c r="R155" s="6"/>
      <c r="S155" s="6"/>
      <c r="T155" s="6"/>
      <c r="U155" s="6"/>
      <c r="V155" s="6"/>
      <c r="W155" s="6"/>
      <c r="X155" s="6"/>
      <c r="Y155" s="6"/>
      <c r="Z155" s="6"/>
    </row>
    <row r="156" ht="30.0" customHeight="1">
      <c r="A156" s="416"/>
      <c r="B156" s="172"/>
      <c r="C156" s="221" t="s">
        <v>2810</v>
      </c>
      <c r="D156" s="108">
        <v>0.0</v>
      </c>
      <c r="E156" s="113" t="s">
        <v>331</v>
      </c>
      <c r="F156" s="134"/>
      <c r="G156" s="108"/>
      <c r="H156" s="78"/>
      <c r="I156" s="78"/>
      <c r="J156" s="5"/>
      <c r="K156" s="6"/>
      <c r="L156" s="6"/>
      <c r="M156" s="6"/>
      <c r="N156" s="6"/>
      <c r="O156" s="6"/>
      <c r="P156" s="6"/>
      <c r="Q156" s="6"/>
      <c r="R156" s="6"/>
      <c r="S156" s="6"/>
      <c r="T156" s="6"/>
      <c r="U156" s="6"/>
      <c r="V156" s="6"/>
      <c r="W156" s="6"/>
      <c r="X156" s="6"/>
      <c r="Y156" s="6"/>
      <c r="Z156" s="6"/>
    </row>
    <row r="157" ht="15.75" customHeight="1">
      <c r="A157" s="416"/>
      <c r="B157" s="172"/>
      <c r="C157" s="134" t="s">
        <v>2973</v>
      </c>
      <c r="D157" s="108">
        <v>0.0</v>
      </c>
      <c r="E157" s="113" t="s">
        <v>331</v>
      </c>
      <c r="F157" s="134"/>
      <c r="G157" s="108"/>
      <c r="H157" s="78"/>
      <c r="I157" s="78"/>
      <c r="J157" s="5"/>
      <c r="K157" s="6"/>
      <c r="L157" s="6"/>
      <c r="M157" s="6"/>
      <c r="N157" s="6"/>
      <c r="O157" s="6"/>
      <c r="P157" s="6"/>
      <c r="Q157" s="6"/>
      <c r="R157" s="6"/>
      <c r="S157" s="6"/>
      <c r="T157" s="6"/>
      <c r="U157" s="6"/>
      <c r="V157" s="6"/>
      <c r="W157" s="6"/>
      <c r="X157" s="6"/>
      <c r="Y157" s="6"/>
      <c r="Z157" s="6"/>
    </row>
    <row r="158" ht="30.0" customHeight="1">
      <c r="A158" s="416"/>
      <c r="B158" s="172"/>
      <c r="C158" s="134" t="s">
        <v>2811</v>
      </c>
      <c r="D158" s="108">
        <v>0.0</v>
      </c>
      <c r="E158" s="113" t="s">
        <v>331</v>
      </c>
      <c r="F158" s="134"/>
      <c r="G158" s="108"/>
      <c r="H158" s="78"/>
      <c r="I158" s="78"/>
      <c r="J158" s="5"/>
      <c r="K158" s="6"/>
      <c r="L158" s="6"/>
      <c r="M158" s="6"/>
      <c r="N158" s="6"/>
      <c r="O158" s="6"/>
      <c r="P158" s="6"/>
      <c r="Q158" s="6"/>
      <c r="R158" s="6"/>
      <c r="S158" s="6"/>
      <c r="T158" s="6"/>
      <c r="U158" s="6"/>
      <c r="V158" s="6"/>
      <c r="W158" s="6"/>
      <c r="X158" s="6"/>
      <c r="Y158" s="6"/>
      <c r="Z158" s="6"/>
    </row>
    <row r="159" ht="45.0" customHeight="1">
      <c r="A159" s="416"/>
      <c r="B159" s="172"/>
      <c r="C159" s="134" t="s">
        <v>2812</v>
      </c>
      <c r="D159" s="108"/>
      <c r="E159" s="113" t="s">
        <v>331</v>
      </c>
      <c r="F159" s="134"/>
      <c r="G159" s="108"/>
      <c r="H159" s="78"/>
      <c r="I159" s="78"/>
      <c r="J159" s="5"/>
      <c r="K159" s="6"/>
      <c r="L159" s="6"/>
      <c r="M159" s="6"/>
      <c r="N159" s="6"/>
      <c r="O159" s="6"/>
      <c r="P159" s="6"/>
      <c r="Q159" s="6"/>
      <c r="R159" s="6"/>
      <c r="S159" s="6"/>
      <c r="T159" s="6"/>
      <c r="U159" s="6"/>
      <c r="V159" s="6"/>
      <c r="W159" s="6"/>
      <c r="X159" s="6"/>
      <c r="Y159" s="6"/>
      <c r="Z159" s="6"/>
    </row>
    <row r="160" ht="47.25" customHeight="1">
      <c r="A160" s="416" t="s">
        <v>633</v>
      </c>
      <c r="B160" s="122" t="s">
        <v>555</v>
      </c>
      <c r="C160" s="134" t="s">
        <v>2814</v>
      </c>
      <c r="D160" s="108">
        <v>0.0</v>
      </c>
      <c r="E160" s="113" t="s">
        <v>331</v>
      </c>
      <c r="F160" s="134"/>
      <c r="G160" s="108"/>
      <c r="H160" s="78"/>
      <c r="I160" s="78"/>
      <c r="J160" s="5"/>
      <c r="K160" s="6"/>
      <c r="L160" s="6"/>
      <c r="M160" s="6"/>
      <c r="N160" s="6"/>
      <c r="O160" s="6"/>
      <c r="P160" s="6"/>
      <c r="Q160" s="6"/>
      <c r="R160" s="6"/>
      <c r="S160" s="6"/>
      <c r="T160" s="6"/>
      <c r="U160" s="6"/>
      <c r="V160" s="6"/>
      <c r="W160" s="6"/>
      <c r="X160" s="6"/>
      <c r="Y160" s="6"/>
      <c r="Z160" s="6"/>
    </row>
    <row r="161" ht="30.0" customHeight="1">
      <c r="A161" s="416"/>
      <c r="B161" s="122"/>
      <c r="C161" s="121" t="s">
        <v>4706</v>
      </c>
      <c r="D161" s="108">
        <v>2.0</v>
      </c>
      <c r="E161" s="113" t="s">
        <v>331</v>
      </c>
      <c r="F161" s="134"/>
      <c r="G161" s="108"/>
      <c r="H161" s="78"/>
      <c r="I161" s="78"/>
      <c r="J161" s="5"/>
      <c r="K161" s="6"/>
      <c r="L161" s="6"/>
      <c r="M161" s="6"/>
      <c r="N161" s="6"/>
      <c r="O161" s="6"/>
      <c r="P161" s="6"/>
      <c r="Q161" s="6"/>
      <c r="R161" s="6"/>
      <c r="S161" s="6"/>
      <c r="T161" s="6"/>
      <c r="U161" s="6"/>
      <c r="V161" s="6"/>
      <c r="W161" s="6"/>
      <c r="X161" s="6"/>
      <c r="Y161" s="6"/>
      <c r="Z161" s="6"/>
    </row>
    <row r="162" ht="15.75" customHeight="1">
      <c r="A162" s="416"/>
      <c r="B162" s="122"/>
      <c r="C162" s="134" t="s">
        <v>2816</v>
      </c>
      <c r="D162" s="108">
        <v>0.0</v>
      </c>
      <c r="E162" s="113" t="s">
        <v>331</v>
      </c>
      <c r="F162" s="134"/>
      <c r="G162" s="108"/>
      <c r="H162" s="78"/>
      <c r="I162" s="78"/>
      <c r="J162" s="5"/>
      <c r="K162" s="6"/>
      <c r="L162" s="6"/>
      <c r="M162" s="6"/>
      <c r="N162" s="6"/>
      <c r="O162" s="6"/>
      <c r="P162" s="6"/>
      <c r="Q162" s="6"/>
      <c r="R162" s="6"/>
      <c r="S162" s="6"/>
      <c r="T162" s="6"/>
      <c r="U162" s="6"/>
      <c r="V162" s="6"/>
      <c r="W162" s="6"/>
      <c r="X162" s="6"/>
      <c r="Y162" s="6"/>
      <c r="Z162" s="6"/>
    </row>
    <row r="163" ht="30.0" customHeight="1">
      <c r="A163" s="416"/>
      <c r="B163" s="122"/>
      <c r="C163" s="134" t="s">
        <v>2817</v>
      </c>
      <c r="D163" s="108">
        <v>0.0</v>
      </c>
      <c r="E163" s="113" t="s">
        <v>331</v>
      </c>
      <c r="F163" s="134"/>
      <c r="G163" s="108"/>
      <c r="H163" s="78"/>
      <c r="I163" s="78"/>
      <c r="J163" s="5"/>
      <c r="K163" s="6"/>
      <c r="L163" s="6"/>
      <c r="M163" s="6"/>
      <c r="N163" s="6"/>
      <c r="O163" s="6"/>
      <c r="P163" s="6"/>
      <c r="Q163" s="6"/>
      <c r="R163" s="6"/>
      <c r="S163" s="6"/>
      <c r="T163" s="6"/>
      <c r="U163" s="6"/>
      <c r="V163" s="6"/>
      <c r="W163" s="6"/>
      <c r="X163" s="6"/>
      <c r="Y163" s="6"/>
      <c r="Z163" s="6"/>
    </row>
    <row r="164" ht="15.75" customHeight="1">
      <c r="A164" s="416"/>
      <c r="B164" s="122"/>
      <c r="C164" s="134" t="s">
        <v>2818</v>
      </c>
      <c r="D164" s="108">
        <v>0.0</v>
      </c>
      <c r="E164" s="113" t="s">
        <v>331</v>
      </c>
      <c r="F164" s="134"/>
      <c r="G164" s="108"/>
      <c r="H164" s="78"/>
      <c r="I164" s="78"/>
      <c r="J164" s="5"/>
      <c r="K164" s="6"/>
      <c r="L164" s="6"/>
      <c r="M164" s="6"/>
      <c r="N164" s="6"/>
      <c r="O164" s="6"/>
      <c r="P164" s="6"/>
      <c r="Q164" s="6"/>
      <c r="R164" s="6"/>
      <c r="S164" s="6"/>
      <c r="T164" s="6"/>
      <c r="U164" s="6"/>
      <c r="V164" s="6"/>
      <c r="W164" s="6"/>
      <c r="X164" s="6"/>
      <c r="Y164" s="6"/>
      <c r="Z164" s="6"/>
    </row>
    <row r="165" ht="15.75" customHeight="1">
      <c r="A165" s="416"/>
      <c r="B165" s="122"/>
      <c r="C165" s="134" t="s">
        <v>2819</v>
      </c>
      <c r="D165" s="108">
        <v>0.0</v>
      </c>
      <c r="E165" s="113" t="s">
        <v>331</v>
      </c>
      <c r="F165" s="134" t="s">
        <v>2820</v>
      </c>
      <c r="G165" s="108"/>
      <c r="H165" s="78"/>
      <c r="I165" s="78"/>
      <c r="J165" s="5"/>
      <c r="K165" s="6"/>
      <c r="L165" s="6"/>
      <c r="M165" s="6"/>
      <c r="N165" s="6"/>
      <c r="O165" s="6"/>
      <c r="P165" s="6"/>
      <c r="Q165" s="6"/>
      <c r="R165" s="6"/>
      <c r="S165" s="6"/>
      <c r="T165" s="6"/>
      <c r="U165" s="6"/>
      <c r="V165" s="6"/>
      <c r="W165" s="6"/>
      <c r="X165" s="6"/>
      <c r="Y165" s="6"/>
      <c r="Z165" s="6"/>
    </row>
    <row r="166" ht="15.75" customHeight="1">
      <c r="A166" s="416"/>
      <c r="B166" s="122"/>
      <c r="C166" s="221" t="s">
        <v>2821</v>
      </c>
      <c r="D166" s="108">
        <v>1.0</v>
      </c>
      <c r="E166" s="113" t="s">
        <v>331</v>
      </c>
      <c r="F166" s="5"/>
      <c r="G166" s="108"/>
      <c r="H166" s="78"/>
      <c r="I166" s="78"/>
      <c r="J166" s="5"/>
      <c r="K166" s="6"/>
      <c r="L166" s="6"/>
      <c r="M166" s="6"/>
      <c r="N166" s="6"/>
      <c r="O166" s="6"/>
      <c r="P166" s="6"/>
      <c r="Q166" s="6"/>
      <c r="R166" s="6"/>
      <c r="S166" s="6"/>
      <c r="T166" s="6"/>
      <c r="U166" s="6"/>
      <c r="V166" s="6"/>
      <c r="W166" s="6"/>
      <c r="X166" s="6"/>
      <c r="Y166" s="6"/>
      <c r="Z166" s="6"/>
    </row>
    <row r="167" ht="90.0" customHeight="1">
      <c r="A167" s="416" t="s">
        <v>673</v>
      </c>
      <c r="B167" s="122" t="s">
        <v>588</v>
      </c>
      <c r="C167" s="134" t="s">
        <v>2822</v>
      </c>
      <c r="D167" s="108">
        <v>1.0</v>
      </c>
      <c r="E167" s="113" t="s">
        <v>331</v>
      </c>
      <c r="F167" s="134" t="s">
        <v>2823</v>
      </c>
      <c r="G167" s="108"/>
      <c r="H167" s="78"/>
      <c r="I167" s="78"/>
      <c r="J167" s="5"/>
      <c r="K167" s="6"/>
      <c r="L167" s="6"/>
      <c r="M167" s="6"/>
      <c r="N167" s="6"/>
      <c r="O167" s="6"/>
      <c r="P167" s="6"/>
      <c r="Q167" s="6"/>
      <c r="R167" s="6"/>
      <c r="S167" s="6"/>
      <c r="T167" s="6"/>
      <c r="U167" s="6"/>
      <c r="V167" s="6"/>
      <c r="W167" s="6"/>
      <c r="X167" s="6"/>
      <c r="Y167" s="6"/>
      <c r="Z167" s="6"/>
    </row>
    <row r="168" ht="45.0" customHeight="1">
      <c r="A168" s="416"/>
      <c r="B168" s="122"/>
      <c r="C168" s="134" t="s">
        <v>2824</v>
      </c>
      <c r="D168" s="108">
        <v>2.0</v>
      </c>
      <c r="E168" s="113" t="s">
        <v>331</v>
      </c>
      <c r="F168" s="134" t="s">
        <v>2825</v>
      </c>
      <c r="G168" s="108"/>
      <c r="H168" s="78"/>
      <c r="I168" s="78"/>
      <c r="J168" s="5"/>
      <c r="K168" s="6"/>
      <c r="L168" s="6"/>
      <c r="M168" s="6"/>
      <c r="N168" s="6"/>
      <c r="O168" s="6"/>
      <c r="P168" s="6"/>
      <c r="Q168" s="6"/>
      <c r="R168" s="6"/>
      <c r="S168" s="6"/>
      <c r="T168" s="6"/>
      <c r="U168" s="6"/>
      <c r="V168" s="6"/>
      <c r="W168" s="6"/>
      <c r="X168" s="6"/>
      <c r="Y168" s="6"/>
      <c r="Z168" s="6"/>
    </row>
    <row r="169" ht="47.25" customHeight="1">
      <c r="A169" s="416" t="s">
        <v>675</v>
      </c>
      <c r="B169" s="122" t="s">
        <v>592</v>
      </c>
      <c r="C169" s="134" t="s">
        <v>677</v>
      </c>
      <c r="D169" s="108">
        <v>0.0</v>
      </c>
      <c r="E169" s="113" t="s">
        <v>331</v>
      </c>
      <c r="F169" s="108"/>
      <c r="G169" s="108"/>
      <c r="H169" s="78"/>
      <c r="I169" s="78"/>
      <c r="J169" s="5"/>
      <c r="K169" s="6"/>
      <c r="L169" s="6"/>
      <c r="M169" s="6"/>
      <c r="N169" s="6"/>
      <c r="O169" s="6"/>
      <c r="P169" s="6"/>
      <c r="Q169" s="6"/>
      <c r="R169" s="6"/>
      <c r="S169" s="6"/>
      <c r="T169" s="6"/>
      <c r="U169" s="6"/>
      <c r="V169" s="6"/>
      <c r="W169" s="6"/>
      <c r="X169" s="6"/>
      <c r="Y169" s="6"/>
      <c r="Z169" s="6"/>
    </row>
    <row r="170" ht="31.5" customHeight="1">
      <c r="A170" s="416" t="s">
        <v>678</v>
      </c>
      <c r="B170" s="122" t="s">
        <v>597</v>
      </c>
      <c r="C170" s="134" t="s">
        <v>2827</v>
      </c>
      <c r="D170" s="108">
        <v>0.0</v>
      </c>
      <c r="E170" s="113" t="s">
        <v>331</v>
      </c>
      <c r="F170" s="108"/>
      <c r="G170" s="108"/>
      <c r="H170" s="78"/>
      <c r="I170" s="78"/>
      <c r="J170" s="5"/>
      <c r="K170" s="6"/>
      <c r="L170" s="6"/>
      <c r="M170" s="6"/>
      <c r="N170" s="6"/>
      <c r="O170" s="6"/>
      <c r="P170" s="6"/>
      <c r="Q170" s="6"/>
      <c r="R170" s="6"/>
      <c r="S170" s="6"/>
      <c r="T170" s="6"/>
      <c r="U170" s="6"/>
      <c r="V170" s="6"/>
      <c r="W170" s="6"/>
      <c r="X170" s="6"/>
      <c r="Y170" s="6"/>
      <c r="Z170" s="6"/>
    </row>
    <row r="171" ht="30.0" customHeight="1">
      <c r="A171" s="416"/>
      <c r="B171" s="122"/>
      <c r="C171" s="121" t="s">
        <v>2985</v>
      </c>
      <c r="D171" s="108">
        <v>1.0</v>
      </c>
      <c r="E171" s="113" t="s">
        <v>331</v>
      </c>
      <c r="F171" s="108"/>
      <c r="G171" s="108"/>
      <c r="H171" s="78"/>
      <c r="I171" s="78"/>
      <c r="J171" s="5"/>
      <c r="K171" s="6"/>
      <c r="L171" s="6"/>
      <c r="M171" s="6"/>
      <c r="N171" s="6"/>
      <c r="O171" s="6"/>
      <c r="P171" s="6"/>
      <c r="Q171" s="6"/>
      <c r="R171" s="6"/>
      <c r="S171" s="6"/>
      <c r="T171" s="6"/>
      <c r="U171" s="6"/>
      <c r="V171" s="6"/>
      <c r="W171" s="6"/>
      <c r="X171" s="6"/>
      <c r="Y171" s="6"/>
      <c r="Z171" s="6"/>
    </row>
    <row r="172" ht="78.75" customHeight="1">
      <c r="A172" s="416" t="s">
        <v>683</v>
      </c>
      <c r="B172" s="122" t="s">
        <v>603</v>
      </c>
      <c r="C172" s="134" t="s">
        <v>4711</v>
      </c>
      <c r="D172" s="108">
        <v>2.0</v>
      </c>
      <c r="E172" s="113" t="s">
        <v>331</v>
      </c>
      <c r="F172" s="108"/>
      <c r="G172" s="108"/>
      <c r="H172" s="78"/>
      <c r="I172" s="78"/>
      <c r="J172" s="5"/>
      <c r="K172" s="6"/>
      <c r="L172" s="6"/>
      <c r="M172" s="6"/>
      <c r="N172" s="6"/>
      <c r="O172" s="6"/>
      <c r="P172" s="6"/>
      <c r="Q172" s="6"/>
      <c r="R172" s="6"/>
      <c r="S172" s="6"/>
      <c r="T172" s="6"/>
      <c r="U172" s="6"/>
      <c r="V172" s="6"/>
      <c r="W172" s="6"/>
      <c r="X172" s="6"/>
      <c r="Y172" s="6"/>
      <c r="Z172" s="6"/>
    </row>
    <row r="173" ht="60.0" customHeight="1">
      <c r="A173" s="416"/>
      <c r="B173" s="154"/>
      <c r="C173" s="134" t="s">
        <v>2837</v>
      </c>
      <c r="D173" s="108">
        <v>0.0</v>
      </c>
      <c r="E173" s="113" t="s">
        <v>331</v>
      </c>
      <c r="F173" s="108"/>
      <c r="G173" s="108"/>
      <c r="H173" s="78"/>
      <c r="I173" s="78"/>
      <c r="J173" s="5"/>
      <c r="K173" s="6"/>
      <c r="L173" s="6"/>
      <c r="M173" s="6"/>
      <c r="N173" s="6"/>
      <c r="O173" s="6"/>
      <c r="P173" s="6"/>
      <c r="Q173" s="6"/>
      <c r="R173" s="6"/>
      <c r="S173" s="6"/>
      <c r="T173" s="6"/>
      <c r="U173" s="6"/>
      <c r="V173" s="6"/>
      <c r="W173" s="6"/>
      <c r="X173" s="6"/>
      <c r="Y173" s="6"/>
      <c r="Z173" s="6"/>
    </row>
    <row r="174" ht="18.75" customHeight="1">
      <c r="A174" s="442" t="s">
        <v>690</v>
      </c>
      <c r="B174" s="99" t="s">
        <v>616</v>
      </c>
      <c r="C174" s="3"/>
      <c r="D174" s="3"/>
      <c r="E174" s="3"/>
      <c r="F174" s="3"/>
      <c r="G174" s="4"/>
      <c r="H174" s="78">
        <f>SUM(D175:D179)</f>
        <v>2</v>
      </c>
      <c r="I174" s="78">
        <f>COUNT(D175:D179)*2</f>
        <v>8</v>
      </c>
      <c r="J174" s="5"/>
      <c r="K174" s="6"/>
      <c r="L174" s="6"/>
      <c r="M174" s="6"/>
      <c r="N174" s="6"/>
      <c r="O174" s="6"/>
      <c r="P174" s="6"/>
      <c r="Q174" s="6"/>
      <c r="R174" s="6"/>
      <c r="S174" s="6"/>
      <c r="T174" s="6"/>
      <c r="U174" s="6"/>
      <c r="V174" s="6"/>
      <c r="W174" s="6"/>
      <c r="X174" s="6"/>
      <c r="Y174" s="6"/>
      <c r="Z174" s="6"/>
    </row>
    <row r="175" ht="75.0" customHeight="1">
      <c r="A175" s="104" t="s">
        <v>634</v>
      </c>
      <c r="B175" s="172" t="s">
        <v>636</v>
      </c>
      <c r="C175" s="115" t="s">
        <v>637</v>
      </c>
      <c r="D175" s="113">
        <v>0.0</v>
      </c>
      <c r="E175" s="113" t="s">
        <v>331</v>
      </c>
      <c r="F175" s="115" t="s">
        <v>639</v>
      </c>
      <c r="G175" s="108"/>
      <c r="H175" s="78"/>
      <c r="I175" s="78"/>
      <c r="J175" s="5"/>
      <c r="K175" s="6"/>
      <c r="L175" s="6"/>
      <c r="M175" s="6"/>
      <c r="N175" s="6"/>
      <c r="O175" s="6"/>
      <c r="P175" s="6"/>
      <c r="Q175" s="6"/>
      <c r="R175" s="6"/>
      <c r="S175" s="6"/>
      <c r="T175" s="6"/>
      <c r="U175" s="6"/>
      <c r="V175" s="6"/>
      <c r="W175" s="6"/>
      <c r="X175" s="6"/>
      <c r="Y175" s="6"/>
      <c r="Z175" s="6"/>
    </row>
    <row r="176" ht="63.0" hidden="1" customHeight="1">
      <c r="A176" s="120" t="s">
        <v>641</v>
      </c>
      <c r="B176" s="172" t="s">
        <v>643</v>
      </c>
      <c r="C176" s="108"/>
      <c r="D176" s="108"/>
      <c r="E176" s="113"/>
      <c r="F176" s="108"/>
      <c r="G176" s="108"/>
      <c r="H176" s="78"/>
      <c r="I176" s="78"/>
      <c r="J176" s="5"/>
      <c r="K176" s="6"/>
      <c r="L176" s="6"/>
      <c r="M176" s="6"/>
      <c r="N176" s="6"/>
      <c r="O176" s="6"/>
      <c r="P176" s="6"/>
      <c r="Q176" s="6"/>
      <c r="R176" s="6"/>
      <c r="S176" s="6"/>
      <c r="T176" s="6"/>
      <c r="U176" s="6"/>
      <c r="V176" s="6"/>
      <c r="W176" s="6"/>
      <c r="X176" s="6"/>
      <c r="Y176" s="6"/>
      <c r="Z176" s="6"/>
    </row>
    <row r="177" ht="45.0" customHeight="1">
      <c r="A177" s="416" t="s">
        <v>705</v>
      </c>
      <c r="B177" s="172" t="s">
        <v>647</v>
      </c>
      <c r="C177" s="134" t="s">
        <v>2838</v>
      </c>
      <c r="D177" s="113">
        <v>0.0</v>
      </c>
      <c r="E177" s="113" t="s">
        <v>331</v>
      </c>
      <c r="F177" s="134" t="s">
        <v>711</v>
      </c>
      <c r="G177" s="108"/>
      <c r="H177" s="78"/>
      <c r="I177" s="78"/>
      <c r="J177" s="5"/>
      <c r="K177" s="6"/>
      <c r="L177" s="6"/>
      <c r="M177" s="6"/>
      <c r="N177" s="6"/>
      <c r="O177" s="6"/>
      <c r="P177" s="6"/>
      <c r="Q177" s="6"/>
      <c r="R177" s="6"/>
      <c r="S177" s="6"/>
      <c r="T177" s="6"/>
      <c r="U177" s="6"/>
      <c r="V177" s="6"/>
      <c r="W177" s="6"/>
      <c r="X177" s="6"/>
      <c r="Y177" s="6"/>
      <c r="Z177" s="6"/>
    </row>
    <row r="178" ht="47.25" customHeight="1">
      <c r="A178" s="416" t="s">
        <v>716</v>
      </c>
      <c r="B178" s="319" t="s">
        <v>654</v>
      </c>
      <c r="C178" s="191" t="s">
        <v>3923</v>
      </c>
      <c r="D178" s="113">
        <v>2.0</v>
      </c>
      <c r="E178" s="113" t="s">
        <v>331</v>
      </c>
      <c r="F178" s="108"/>
      <c r="G178" s="108"/>
      <c r="H178" s="78"/>
      <c r="I178" s="78"/>
      <c r="J178" s="5"/>
      <c r="K178" s="6"/>
      <c r="L178" s="6"/>
      <c r="M178" s="6"/>
      <c r="N178" s="6"/>
      <c r="O178" s="6"/>
      <c r="P178" s="6"/>
      <c r="Q178" s="6"/>
      <c r="R178" s="6"/>
      <c r="S178" s="6"/>
      <c r="T178" s="6"/>
      <c r="U178" s="6"/>
      <c r="V178" s="6"/>
      <c r="W178" s="6"/>
      <c r="X178" s="6"/>
      <c r="Y178" s="6"/>
      <c r="Z178" s="6"/>
    </row>
    <row r="179" ht="30.0" customHeight="1">
      <c r="A179" s="416"/>
      <c r="B179" s="190"/>
      <c r="C179" s="134" t="s">
        <v>659</v>
      </c>
      <c r="D179" s="113">
        <v>0.0</v>
      </c>
      <c r="E179" s="113" t="s">
        <v>331</v>
      </c>
      <c r="F179" s="108"/>
      <c r="G179" s="108"/>
      <c r="H179" s="78"/>
      <c r="I179" s="78"/>
      <c r="J179" s="5"/>
      <c r="K179" s="6"/>
      <c r="L179" s="6"/>
      <c r="M179" s="6"/>
      <c r="N179" s="6"/>
      <c r="O179" s="6"/>
      <c r="P179" s="6"/>
      <c r="Q179" s="6"/>
      <c r="R179" s="6"/>
      <c r="S179" s="6"/>
      <c r="T179" s="6"/>
      <c r="U179" s="6"/>
      <c r="V179" s="6"/>
      <c r="W179" s="6"/>
      <c r="X179" s="6"/>
      <c r="Y179" s="6"/>
      <c r="Z179" s="6"/>
    </row>
    <row r="180" ht="18.75" customHeight="1">
      <c r="A180" s="442" t="s">
        <v>727</v>
      </c>
      <c r="B180" s="99" t="s">
        <v>669</v>
      </c>
      <c r="C180" s="3"/>
      <c r="D180" s="3"/>
      <c r="E180" s="3"/>
      <c r="F180" s="3"/>
      <c r="G180" s="4"/>
      <c r="H180" s="78">
        <f>SUM(D181:D185)</f>
        <v>0</v>
      </c>
      <c r="I180" s="78">
        <f>COUNT(D181:E185)*2</f>
        <v>10</v>
      </c>
      <c r="J180" s="5"/>
      <c r="K180" s="6"/>
      <c r="L180" s="6"/>
      <c r="M180" s="6"/>
      <c r="N180" s="6"/>
      <c r="O180" s="6"/>
      <c r="P180" s="6"/>
      <c r="Q180" s="6"/>
      <c r="R180" s="6"/>
      <c r="S180" s="6"/>
      <c r="T180" s="6"/>
      <c r="U180" s="6"/>
      <c r="V180" s="6"/>
      <c r="W180" s="6"/>
      <c r="X180" s="6"/>
      <c r="Y180" s="6"/>
      <c r="Z180" s="6"/>
    </row>
    <row r="181" ht="45.0" customHeight="1">
      <c r="A181" s="416" t="s">
        <v>751</v>
      </c>
      <c r="B181" s="172" t="s">
        <v>686</v>
      </c>
      <c r="C181" s="134" t="s">
        <v>4721</v>
      </c>
      <c r="D181" s="108">
        <v>0.0</v>
      </c>
      <c r="E181" s="113" t="s">
        <v>386</v>
      </c>
      <c r="F181" s="108"/>
      <c r="G181" s="108"/>
      <c r="H181" s="78"/>
      <c r="I181" s="78"/>
      <c r="J181" s="5"/>
      <c r="K181" s="6"/>
      <c r="L181" s="6"/>
      <c r="M181" s="6"/>
      <c r="N181" s="6"/>
      <c r="O181" s="6"/>
      <c r="P181" s="6"/>
      <c r="Q181" s="6"/>
      <c r="R181" s="6"/>
      <c r="S181" s="6"/>
      <c r="T181" s="6"/>
      <c r="U181" s="6"/>
      <c r="V181" s="6"/>
      <c r="W181" s="6"/>
      <c r="X181" s="6"/>
      <c r="Y181" s="6"/>
      <c r="Z181" s="6"/>
    </row>
    <row r="182" ht="45.0" customHeight="1">
      <c r="A182" s="416"/>
      <c r="B182" s="321"/>
      <c r="C182" s="134" t="s">
        <v>691</v>
      </c>
      <c r="D182" s="108">
        <v>0.0</v>
      </c>
      <c r="E182" s="113" t="s">
        <v>331</v>
      </c>
      <c r="F182" s="108"/>
      <c r="G182" s="108"/>
      <c r="H182" s="78"/>
      <c r="I182" s="78"/>
      <c r="J182" s="5"/>
      <c r="K182" s="6"/>
      <c r="L182" s="6"/>
      <c r="M182" s="6"/>
      <c r="N182" s="6"/>
      <c r="O182" s="6"/>
      <c r="P182" s="6"/>
      <c r="Q182" s="6"/>
      <c r="R182" s="6"/>
      <c r="S182" s="6"/>
      <c r="T182" s="6"/>
      <c r="U182" s="6"/>
      <c r="V182" s="6"/>
      <c r="W182" s="6"/>
      <c r="X182" s="6"/>
      <c r="Y182" s="6"/>
      <c r="Z182" s="6"/>
    </row>
    <row r="183" ht="45.0" customHeight="1">
      <c r="A183" s="416" t="s">
        <v>759</v>
      </c>
      <c r="B183" s="321" t="s">
        <v>693</v>
      </c>
      <c r="C183" s="134" t="s">
        <v>4723</v>
      </c>
      <c r="D183" s="108">
        <v>0.0</v>
      </c>
      <c r="E183" s="113" t="s">
        <v>331</v>
      </c>
      <c r="F183" s="108"/>
      <c r="G183" s="108"/>
      <c r="H183" s="78"/>
      <c r="I183" s="78"/>
      <c r="J183" s="5"/>
      <c r="K183" s="6"/>
      <c r="L183" s="6"/>
      <c r="M183" s="6"/>
      <c r="N183" s="6"/>
      <c r="O183" s="6"/>
      <c r="P183" s="6"/>
      <c r="Q183" s="6"/>
      <c r="R183" s="6"/>
      <c r="S183" s="6"/>
      <c r="T183" s="6"/>
      <c r="U183" s="6"/>
      <c r="V183" s="6"/>
      <c r="W183" s="6"/>
      <c r="X183" s="6"/>
      <c r="Y183" s="6"/>
      <c r="Z183" s="6"/>
    </row>
    <row r="184" ht="75.0" customHeight="1">
      <c r="A184" s="416"/>
      <c r="B184" s="321"/>
      <c r="C184" s="134" t="s">
        <v>696</v>
      </c>
      <c r="D184" s="108">
        <v>0.0</v>
      </c>
      <c r="E184" s="113" t="s">
        <v>383</v>
      </c>
      <c r="F184" s="108"/>
      <c r="G184" s="108"/>
      <c r="H184" s="78"/>
      <c r="I184" s="78"/>
      <c r="J184" s="5"/>
      <c r="K184" s="6"/>
      <c r="L184" s="6"/>
      <c r="M184" s="6"/>
      <c r="N184" s="6"/>
      <c r="O184" s="6"/>
      <c r="P184" s="6"/>
      <c r="Q184" s="6"/>
      <c r="R184" s="6"/>
      <c r="S184" s="6"/>
      <c r="T184" s="6"/>
      <c r="U184" s="6"/>
      <c r="V184" s="6"/>
      <c r="W184" s="6"/>
      <c r="X184" s="6"/>
      <c r="Y184" s="6"/>
      <c r="Z184" s="6"/>
    </row>
    <row r="185" ht="78.75" customHeight="1">
      <c r="A185" s="416" t="s">
        <v>764</v>
      </c>
      <c r="B185" s="172" t="s">
        <v>699</v>
      </c>
      <c r="C185" s="115" t="s">
        <v>700</v>
      </c>
      <c r="D185" s="108">
        <v>0.0</v>
      </c>
      <c r="E185" s="113" t="s">
        <v>152</v>
      </c>
      <c r="F185" s="108"/>
      <c r="G185" s="108"/>
      <c r="H185" s="78"/>
      <c r="I185" s="78"/>
      <c r="J185" s="5"/>
      <c r="K185" s="6"/>
      <c r="L185" s="6"/>
      <c r="M185" s="6"/>
      <c r="N185" s="6"/>
      <c r="O185" s="6"/>
      <c r="P185" s="6"/>
      <c r="Q185" s="6"/>
      <c r="R185" s="6"/>
      <c r="S185" s="6"/>
      <c r="T185" s="6"/>
      <c r="U185" s="6"/>
      <c r="V185" s="6"/>
      <c r="W185" s="6"/>
      <c r="X185" s="6"/>
      <c r="Y185" s="6"/>
      <c r="Z185" s="6"/>
    </row>
    <row r="186" ht="18.75" customHeight="1">
      <c r="A186" s="442" t="s">
        <v>765</v>
      </c>
      <c r="B186" s="99" t="s">
        <v>702</v>
      </c>
      <c r="C186" s="3"/>
      <c r="D186" s="3"/>
      <c r="E186" s="3"/>
      <c r="F186" s="3"/>
      <c r="G186" s="4"/>
      <c r="H186" s="78">
        <f>SUM(D187:D196)</f>
        <v>12</v>
      </c>
      <c r="I186" s="78">
        <f>COUNT(D187:D196)*2</f>
        <v>20</v>
      </c>
      <c r="J186" s="5"/>
      <c r="K186" s="6"/>
      <c r="L186" s="6"/>
      <c r="M186" s="6"/>
      <c r="N186" s="6"/>
      <c r="O186" s="6"/>
      <c r="P186" s="6"/>
      <c r="Q186" s="6"/>
      <c r="R186" s="6"/>
      <c r="S186" s="6"/>
      <c r="T186" s="6"/>
      <c r="U186" s="6"/>
      <c r="V186" s="6"/>
      <c r="W186" s="6"/>
      <c r="X186" s="6"/>
      <c r="Y186" s="6"/>
      <c r="Z186" s="6"/>
    </row>
    <row r="187" ht="47.25" customHeight="1">
      <c r="A187" s="416" t="s">
        <v>769</v>
      </c>
      <c r="B187" s="122" t="s">
        <v>721</v>
      </c>
      <c r="C187" s="134" t="s">
        <v>4729</v>
      </c>
      <c r="D187" s="147">
        <v>2.0</v>
      </c>
      <c r="E187" s="109" t="s">
        <v>383</v>
      </c>
      <c r="F187" s="5"/>
      <c r="G187" s="108"/>
      <c r="H187" s="78"/>
      <c r="I187" s="78"/>
      <c r="J187" s="5"/>
      <c r="K187" s="6"/>
      <c r="L187" s="6"/>
      <c r="M187" s="6"/>
      <c r="N187" s="6"/>
      <c r="O187" s="6"/>
      <c r="P187" s="6"/>
      <c r="Q187" s="6"/>
      <c r="R187" s="6"/>
      <c r="S187" s="6"/>
      <c r="T187" s="6"/>
      <c r="U187" s="6"/>
      <c r="V187" s="6"/>
      <c r="W187" s="6"/>
      <c r="X187" s="6"/>
      <c r="Y187" s="6"/>
      <c r="Z187" s="6"/>
    </row>
    <row r="188" ht="47.25" customHeight="1">
      <c r="A188" s="416" t="s">
        <v>774</v>
      </c>
      <c r="B188" s="122" t="s">
        <v>725</v>
      </c>
      <c r="C188" s="134" t="s">
        <v>2881</v>
      </c>
      <c r="D188" s="147">
        <v>2.0</v>
      </c>
      <c r="E188" s="113" t="s">
        <v>383</v>
      </c>
      <c r="F188" s="134"/>
      <c r="G188" s="108"/>
      <c r="H188" s="78"/>
      <c r="I188" s="78"/>
      <c r="J188" s="5"/>
      <c r="K188" s="6"/>
      <c r="L188" s="6"/>
      <c r="M188" s="6"/>
      <c r="N188" s="6"/>
      <c r="O188" s="6"/>
      <c r="P188" s="6"/>
      <c r="Q188" s="6"/>
      <c r="R188" s="6"/>
      <c r="S188" s="6"/>
      <c r="T188" s="6"/>
      <c r="U188" s="6"/>
      <c r="V188" s="6"/>
      <c r="W188" s="6"/>
      <c r="X188" s="6"/>
      <c r="Y188" s="6"/>
      <c r="Z188" s="6"/>
    </row>
    <row r="189" ht="47.25" customHeight="1">
      <c r="A189" s="416" t="s">
        <v>778</v>
      </c>
      <c r="B189" s="122" t="s">
        <v>729</v>
      </c>
      <c r="C189" s="134" t="s">
        <v>730</v>
      </c>
      <c r="D189" s="147">
        <v>2.0</v>
      </c>
      <c r="E189" s="113" t="s">
        <v>731</v>
      </c>
      <c r="F189" s="134" t="s">
        <v>3029</v>
      </c>
      <c r="G189" s="108"/>
      <c r="H189" s="78"/>
      <c r="I189" s="78"/>
      <c r="J189" s="5"/>
      <c r="K189" s="6"/>
      <c r="L189" s="6"/>
      <c r="M189" s="6"/>
      <c r="N189" s="6"/>
      <c r="O189" s="6"/>
      <c r="P189" s="6"/>
      <c r="Q189" s="6"/>
      <c r="R189" s="6"/>
      <c r="S189" s="6"/>
      <c r="T189" s="6"/>
      <c r="U189" s="6"/>
      <c r="V189" s="6"/>
      <c r="W189" s="6"/>
      <c r="X189" s="6"/>
      <c r="Y189" s="6"/>
      <c r="Z189" s="6"/>
    </row>
    <row r="190" ht="47.25" customHeight="1">
      <c r="A190" s="416" t="s">
        <v>781</v>
      </c>
      <c r="B190" s="122" t="s">
        <v>735</v>
      </c>
      <c r="C190" s="134" t="s">
        <v>4733</v>
      </c>
      <c r="D190" s="147">
        <v>0.0</v>
      </c>
      <c r="E190" s="113" t="s">
        <v>1338</v>
      </c>
      <c r="F190" s="134"/>
      <c r="G190" s="108"/>
      <c r="H190" s="78"/>
      <c r="I190" s="78"/>
      <c r="J190" s="5"/>
      <c r="K190" s="6"/>
      <c r="L190" s="6"/>
      <c r="M190" s="6"/>
      <c r="N190" s="6"/>
      <c r="O190" s="6"/>
      <c r="P190" s="6"/>
      <c r="Q190" s="6"/>
      <c r="R190" s="6"/>
      <c r="S190" s="6"/>
      <c r="T190" s="6"/>
      <c r="U190" s="6"/>
      <c r="V190" s="6"/>
      <c r="W190" s="6"/>
      <c r="X190" s="6"/>
      <c r="Y190" s="6"/>
      <c r="Z190" s="6"/>
    </row>
    <row r="191" ht="31.5" customHeight="1">
      <c r="A191" s="416" t="s">
        <v>784</v>
      </c>
      <c r="B191" s="122" t="s">
        <v>738</v>
      </c>
      <c r="C191" s="134" t="s">
        <v>3031</v>
      </c>
      <c r="D191" s="147">
        <v>2.0</v>
      </c>
      <c r="E191" s="113" t="s">
        <v>152</v>
      </c>
      <c r="F191" s="134"/>
      <c r="G191" s="108"/>
      <c r="H191" s="78"/>
      <c r="I191" s="78"/>
      <c r="J191" s="5"/>
      <c r="K191" s="6"/>
      <c r="L191" s="6"/>
      <c r="M191" s="6"/>
      <c r="N191" s="6"/>
      <c r="O191" s="6"/>
      <c r="P191" s="6"/>
      <c r="Q191" s="6"/>
      <c r="R191" s="6"/>
      <c r="S191" s="6"/>
      <c r="T191" s="6"/>
      <c r="U191" s="6"/>
      <c r="V191" s="6"/>
      <c r="W191" s="6"/>
      <c r="X191" s="6"/>
      <c r="Y191" s="6"/>
      <c r="Z191" s="6"/>
    </row>
    <row r="192" ht="15.75" customHeight="1">
      <c r="A192" s="416"/>
      <c r="B192" s="122"/>
      <c r="C192" s="134" t="s">
        <v>2900</v>
      </c>
      <c r="D192" s="147">
        <v>0.0</v>
      </c>
      <c r="E192" s="113" t="s">
        <v>158</v>
      </c>
      <c r="F192" s="134"/>
      <c r="G192" s="108"/>
      <c r="H192" s="78"/>
      <c r="I192" s="78"/>
      <c r="J192" s="5"/>
      <c r="K192" s="6"/>
      <c r="L192" s="6"/>
      <c r="M192" s="6"/>
      <c r="N192" s="6"/>
      <c r="O192" s="6"/>
      <c r="P192" s="6"/>
      <c r="Q192" s="6"/>
      <c r="R192" s="6"/>
      <c r="S192" s="6"/>
      <c r="T192" s="6"/>
      <c r="U192" s="6"/>
      <c r="V192" s="6"/>
      <c r="W192" s="6"/>
      <c r="X192" s="6"/>
      <c r="Y192" s="6"/>
      <c r="Z192" s="6"/>
    </row>
    <row r="193" ht="31.5" customHeight="1">
      <c r="A193" s="416" t="s">
        <v>791</v>
      </c>
      <c r="B193" s="122" t="s">
        <v>744</v>
      </c>
      <c r="C193" s="134" t="s">
        <v>2904</v>
      </c>
      <c r="D193" s="147">
        <v>2.0</v>
      </c>
      <c r="E193" s="113" t="s">
        <v>152</v>
      </c>
      <c r="F193" s="108"/>
      <c r="G193" s="108"/>
      <c r="H193" s="78"/>
      <c r="I193" s="78"/>
      <c r="J193" s="5"/>
      <c r="K193" s="6"/>
      <c r="L193" s="6"/>
      <c r="M193" s="6"/>
      <c r="N193" s="6"/>
      <c r="O193" s="6"/>
      <c r="P193" s="6"/>
      <c r="Q193" s="6"/>
      <c r="R193" s="6"/>
      <c r="S193" s="6"/>
      <c r="T193" s="6"/>
      <c r="U193" s="6"/>
      <c r="V193" s="6"/>
      <c r="W193" s="6"/>
      <c r="X193" s="6"/>
      <c r="Y193" s="6"/>
      <c r="Z193" s="6"/>
    </row>
    <row r="194" ht="30.0" customHeight="1">
      <c r="A194" s="416"/>
      <c r="B194" s="122"/>
      <c r="C194" s="134" t="s">
        <v>801</v>
      </c>
      <c r="D194" s="147">
        <v>2.0</v>
      </c>
      <c r="E194" s="113" t="s">
        <v>152</v>
      </c>
      <c r="F194" s="108"/>
      <c r="G194" s="108"/>
      <c r="H194" s="78"/>
      <c r="I194" s="78"/>
      <c r="J194" s="5"/>
      <c r="K194" s="6"/>
      <c r="L194" s="6"/>
      <c r="M194" s="6"/>
      <c r="N194" s="6"/>
      <c r="O194" s="6"/>
      <c r="P194" s="6"/>
      <c r="Q194" s="6"/>
      <c r="R194" s="6"/>
      <c r="S194" s="6"/>
      <c r="T194" s="6"/>
      <c r="U194" s="6"/>
      <c r="V194" s="6"/>
      <c r="W194" s="6"/>
      <c r="X194" s="6"/>
      <c r="Y194" s="6"/>
      <c r="Z194" s="6"/>
    </row>
    <row r="195" ht="15.75" customHeight="1">
      <c r="A195" s="416"/>
      <c r="B195" s="122"/>
      <c r="C195" s="134" t="s">
        <v>750</v>
      </c>
      <c r="D195" s="147">
        <v>0.0</v>
      </c>
      <c r="E195" s="113" t="s">
        <v>158</v>
      </c>
      <c r="F195" s="108"/>
      <c r="G195" s="108"/>
      <c r="H195" s="78"/>
      <c r="I195" s="78"/>
      <c r="J195" s="5"/>
      <c r="K195" s="6"/>
      <c r="L195" s="6"/>
      <c r="M195" s="6"/>
      <c r="N195" s="6"/>
      <c r="O195" s="6"/>
      <c r="P195" s="6"/>
      <c r="Q195" s="6"/>
      <c r="R195" s="6"/>
      <c r="S195" s="6"/>
      <c r="T195" s="6"/>
      <c r="U195" s="6"/>
      <c r="V195" s="6"/>
      <c r="W195" s="6"/>
      <c r="X195" s="6"/>
      <c r="Y195" s="6"/>
      <c r="Z195" s="6"/>
    </row>
    <row r="196" ht="31.5" customHeight="1">
      <c r="A196" s="416" t="s">
        <v>804</v>
      </c>
      <c r="B196" s="122" t="s">
        <v>754</v>
      </c>
      <c r="C196" s="134" t="s">
        <v>3048</v>
      </c>
      <c r="D196" s="147">
        <v>0.0</v>
      </c>
      <c r="E196" s="113" t="s">
        <v>152</v>
      </c>
      <c r="F196" s="108"/>
      <c r="G196" s="108"/>
      <c r="H196" s="78"/>
      <c r="I196" s="78"/>
      <c r="J196" s="5"/>
      <c r="K196" s="6"/>
      <c r="L196" s="6"/>
      <c r="M196" s="6"/>
      <c r="N196" s="6"/>
      <c r="O196" s="6"/>
      <c r="P196" s="6"/>
      <c r="Q196" s="6"/>
      <c r="R196" s="6"/>
      <c r="S196" s="6"/>
      <c r="T196" s="6"/>
      <c r="U196" s="6"/>
      <c r="V196" s="6"/>
      <c r="W196" s="6"/>
      <c r="X196" s="6"/>
      <c r="Y196" s="6"/>
      <c r="Z196" s="6"/>
    </row>
    <row r="197" ht="18.75" customHeight="1">
      <c r="A197" s="442" t="s">
        <v>830</v>
      </c>
      <c r="B197" s="99" t="s">
        <v>831</v>
      </c>
      <c r="C197" s="3"/>
      <c r="D197" s="3"/>
      <c r="E197" s="3"/>
      <c r="F197" s="3"/>
      <c r="G197" s="4"/>
      <c r="H197" s="78">
        <f>SUM(D198:D210)</f>
        <v>16</v>
      </c>
      <c r="I197" s="78">
        <f>COUNT(D198:D210)*2</f>
        <v>24</v>
      </c>
      <c r="J197" s="5"/>
      <c r="K197" s="6"/>
      <c r="L197" s="6"/>
      <c r="M197" s="6"/>
      <c r="N197" s="6"/>
      <c r="O197" s="6"/>
      <c r="P197" s="6"/>
      <c r="Q197" s="6"/>
      <c r="R197" s="6"/>
      <c r="S197" s="6"/>
      <c r="T197" s="6"/>
      <c r="U197" s="6"/>
      <c r="V197" s="6"/>
      <c r="W197" s="6"/>
      <c r="X197" s="6"/>
      <c r="Y197" s="6"/>
      <c r="Z197" s="6"/>
    </row>
    <row r="198" ht="47.25" customHeight="1">
      <c r="A198" s="416" t="s">
        <v>849</v>
      </c>
      <c r="B198" s="122" t="s">
        <v>767</v>
      </c>
      <c r="C198" s="121" t="s">
        <v>768</v>
      </c>
      <c r="D198" s="147">
        <v>2.0</v>
      </c>
      <c r="E198" s="109" t="s">
        <v>383</v>
      </c>
      <c r="F198" s="134"/>
      <c r="G198" s="108"/>
      <c r="H198" s="78"/>
      <c r="I198" s="78"/>
      <c r="J198" s="5"/>
      <c r="K198" s="6"/>
      <c r="L198" s="6"/>
      <c r="M198" s="6"/>
      <c r="N198" s="6"/>
      <c r="O198" s="6"/>
      <c r="P198" s="6"/>
      <c r="Q198" s="6"/>
      <c r="R198" s="6"/>
      <c r="S198" s="6"/>
      <c r="T198" s="6"/>
      <c r="U198" s="6"/>
      <c r="V198" s="6"/>
      <c r="W198" s="6"/>
      <c r="X198" s="6"/>
      <c r="Y198" s="6"/>
      <c r="Z198" s="6"/>
    </row>
    <row r="199" ht="15.75" customHeight="1">
      <c r="A199" s="416"/>
      <c r="B199" s="122"/>
      <c r="C199" s="337" t="s">
        <v>773</v>
      </c>
      <c r="D199" s="147">
        <v>2.0</v>
      </c>
      <c r="E199" s="183" t="s">
        <v>383</v>
      </c>
      <c r="F199" s="191"/>
      <c r="G199" s="108"/>
      <c r="H199" s="78"/>
      <c r="I199" s="78"/>
      <c r="J199" s="5"/>
      <c r="K199" s="6"/>
      <c r="L199" s="6"/>
      <c r="M199" s="6"/>
      <c r="N199" s="6"/>
      <c r="O199" s="6"/>
      <c r="P199" s="6"/>
      <c r="Q199" s="6"/>
      <c r="R199" s="6"/>
      <c r="S199" s="6"/>
      <c r="T199" s="6"/>
      <c r="U199" s="6"/>
      <c r="V199" s="6"/>
      <c r="W199" s="6"/>
      <c r="X199" s="6"/>
      <c r="Y199" s="6"/>
      <c r="Z199" s="6"/>
    </row>
    <row r="200" ht="15.75" customHeight="1">
      <c r="A200" s="416"/>
      <c r="B200" s="122"/>
      <c r="C200" s="121" t="s">
        <v>777</v>
      </c>
      <c r="D200" s="147">
        <v>2.0</v>
      </c>
      <c r="E200" s="109" t="s">
        <v>383</v>
      </c>
      <c r="F200" s="134"/>
      <c r="G200" s="108"/>
      <c r="H200" s="78"/>
      <c r="I200" s="78"/>
      <c r="J200" s="5"/>
      <c r="K200" s="6"/>
      <c r="L200" s="6"/>
      <c r="M200" s="6"/>
      <c r="N200" s="6"/>
      <c r="O200" s="6"/>
      <c r="P200" s="6"/>
      <c r="Q200" s="6"/>
      <c r="R200" s="6"/>
      <c r="S200" s="6"/>
      <c r="T200" s="6"/>
      <c r="U200" s="6"/>
      <c r="V200" s="6"/>
      <c r="W200" s="6"/>
      <c r="X200" s="6"/>
      <c r="Y200" s="6"/>
      <c r="Z200" s="6"/>
    </row>
    <row r="201" ht="30.0" customHeight="1">
      <c r="A201" s="416"/>
      <c r="B201" s="122"/>
      <c r="C201" s="121" t="s">
        <v>785</v>
      </c>
      <c r="D201" s="147">
        <v>2.0</v>
      </c>
      <c r="E201" s="109" t="s">
        <v>383</v>
      </c>
      <c r="F201" s="134"/>
      <c r="G201" s="108"/>
      <c r="H201" s="78"/>
      <c r="I201" s="78"/>
      <c r="J201" s="5"/>
      <c r="K201" s="6"/>
      <c r="L201" s="6"/>
      <c r="M201" s="6"/>
      <c r="N201" s="6"/>
      <c r="O201" s="6"/>
      <c r="P201" s="6"/>
      <c r="Q201" s="6"/>
      <c r="R201" s="6"/>
      <c r="S201" s="6"/>
      <c r="T201" s="6"/>
      <c r="U201" s="6"/>
      <c r="V201" s="6"/>
      <c r="W201" s="6"/>
      <c r="X201" s="6"/>
      <c r="Y201" s="6"/>
      <c r="Z201" s="6"/>
    </row>
    <row r="202" ht="30.0" customHeight="1">
      <c r="A202" s="416"/>
      <c r="B202" s="122"/>
      <c r="C202" s="121" t="s">
        <v>788</v>
      </c>
      <c r="D202" s="147">
        <v>1.0</v>
      </c>
      <c r="E202" s="109" t="s">
        <v>383</v>
      </c>
      <c r="F202" s="134"/>
      <c r="G202" s="108"/>
      <c r="H202" s="78"/>
      <c r="I202" s="78"/>
      <c r="J202" s="5"/>
      <c r="K202" s="6"/>
      <c r="L202" s="6"/>
      <c r="M202" s="6"/>
      <c r="N202" s="6"/>
      <c r="O202" s="6"/>
      <c r="P202" s="6"/>
      <c r="Q202" s="6"/>
      <c r="R202" s="6"/>
      <c r="S202" s="6"/>
      <c r="T202" s="6"/>
      <c r="U202" s="6"/>
      <c r="V202" s="6"/>
      <c r="W202" s="6"/>
      <c r="X202" s="6"/>
      <c r="Y202" s="6"/>
      <c r="Z202" s="6"/>
    </row>
    <row r="203" ht="30.0" customHeight="1">
      <c r="A203" s="416"/>
      <c r="B203" s="122"/>
      <c r="C203" s="121" t="s">
        <v>790</v>
      </c>
      <c r="D203" s="147">
        <v>0.0</v>
      </c>
      <c r="E203" s="109" t="s">
        <v>383</v>
      </c>
      <c r="F203" s="134"/>
      <c r="G203" s="108"/>
      <c r="H203" s="78"/>
      <c r="I203" s="78"/>
      <c r="J203" s="5"/>
      <c r="K203" s="6"/>
      <c r="L203" s="6"/>
      <c r="M203" s="6"/>
      <c r="N203" s="6"/>
      <c r="O203" s="6"/>
      <c r="P203" s="6"/>
      <c r="Q203" s="6"/>
      <c r="R203" s="6"/>
      <c r="S203" s="6"/>
      <c r="T203" s="6"/>
      <c r="U203" s="6"/>
      <c r="V203" s="6"/>
      <c r="W203" s="6"/>
      <c r="X203" s="6"/>
      <c r="Y203" s="6"/>
      <c r="Z203" s="6"/>
    </row>
    <row r="204" ht="15.75" customHeight="1">
      <c r="A204" s="416"/>
      <c r="B204" s="122"/>
      <c r="C204" s="121" t="s">
        <v>793</v>
      </c>
      <c r="D204" s="147">
        <v>2.0</v>
      </c>
      <c r="E204" s="109" t="s">
        <v>383</v>
      </c>
      <c r="F204" s="134"/>
      <c r="G204" s="108"/>
      <c r="H204" s="78"/>
      <c r="I204" s="78"/>
      <c r="J204" s="5"/>
      <c r="K204" s="6"/>
      <c r="L204" s="6"/>
      <c r="M204" s="6"/>
      <c r="N204" s="6"/>
      <c r="O204" s="6"/>
      <c r="P204" s="6"/>
      <c r="Q204" s="6"/>
      <c r="R204" s="6"/>
      <c r="S204" s="6"/>
      <c r="T204" s="6"/>
      <c r="U204" s="6"/>
      <c r="V204" s="6"/>
      <c r="W204" s="6"/>
      <c r="X204" s="6"/>
      <c r="Y204" s="6"/>
      <c r="Z204" s="6"/>
    </row>
    <row r="205" ht="15.75" customHeight="1">
      <c r="A205" s="416"/>
      <c r="B205" s="122"/>
      <c r="C205" s="121" t="s">
        <v>796</v>
      </c>
      <c r="D205" s="147"/>
      <c r="E205" s="109" t="s">
        <v>383</v>
      </c>
      <c r="F205" s="134"/>
      <c r="G205" s="108"/>
      <c r="H205" s="78"/>
      <c r="I205" s="78"/>
      <c r="J205" s="5"/>
      <c r="K205" s="6"/>
      <c r="L205" s="6"/>
      <c r="M205" s="6"/>
      <c r="N205" s="6"/>
      <c r="O205" s="6"/>
      <c r="P205" s="6"/>
      <c r="Q205" s="6"/>
      <c r="R205" s="6"/>
      <c r="S205" s="6"/>
      <c r="T205" s="6"/>
      <c r="U205" s="6"/>
      <c r="V205" s="6"/>
      <c r="W205" s="6"/>
      <c r="X205" s="6"/>
      <c r="Y205" s="6"/>
      <c r="Z205" s="6"/>
    </row>
    <row r="206" ht="15.75" customHeight="1">
      <c r="A206" s="416"/>
      <c r="B206" s="122"/>
      <c r="C206" s="121" t="s">
        <v>808</v>
      </c>
      <c r="D206" s="147">
        <v>2.0</v>
      </c>
      <c r="E206" s="109" t="s">
        <v>383</v>
      </c>
      <c r="F206" s="115" t="s">
        <v>810</v>
      </c>
      <c r="G206" s="108"/>
      <c r="H206" s="78"/>
      <c r="I206" s="78"/>
      <c r="J206" s="5"/>
      <c r="K206" s="6"/>
      <c r="L206" s="6"/>
      <c r="M206" s="6"/>
      <c r="N206" s="6"/>
      <c r="O206" s="6"/>
      <c r="P206" s="6"/>
      <c r="Q206" s="6"/>
      <c r="R206" s="6"/>
      <c r="S206" s="6"/>
      <c r="T206" s="6"/>
      <c r="U206" s="6"/>
      <c r="V206" s="6"/>
      <c r="W206" s="6"/>
      <c r="X206" s="6"/>
      <c r="Y206" s="6"/>
      <c r="Z206" s="6"/>
    </row>
    <row r="207" ht="47.25" customHeight="1">
      <c r="A207" s="416" t="s">
        <v>908</v>
      </c>
      <c r="B207" s="122" t="s">
        <v>820</v>
      </c>
      <c r="C207" s="134" t="s">
        <v>4745</v>
      </c>
      <c r="D207" s="147">
        <v>1.0</v>
      </c>
      <c r="E207" s="109" t="s">
        <v>383</v>
      </c>
      <c r="F207" s="134"/>
      <c r="G207" s="108"/>
      <c r="H207" s="78"/>
      <c r="I207" s="78"/>
      <c r="J207" s="5"/>
      <c r="K207" s="6"/>
      <c r="L207" s="6"/>
      <c r="M207" s="6"/>
      <c r="N207" s="6"/>
      <c r="O207" s="6"/>
      <c r="P207" s="6"/>
      <c r="Q207" s="6"/>
      <c r="R207" s="6"/>
      <c r="S207" s="6"/>
      <c r="T207" s="6"/>
      <c r="U207" s="6"/>
      <c r="V207" s="6"/>
      <c r="W207" s="6"/>
      <c r="X207" s="6"/>
      <c r="Y207" s="6"/>
      <c r="Z207" s="6"/>
    </row>
    <row r="208" ht="30.0" customHeight="1">
      <c r="A208" s="416"/>
      <c r="B208" s="122"/>
      <c r="C208" s="134" t="s">
        <v>914</v>
      </c>
      <c r="D208" s="147">
        <v>2.0</v>
      </c>
      <c r="E208" s="109" t="s">
        <v>383</v>
      </c>
      <c r="F208" s="134"/>
      <c r="G208" s="108"/>
      <c r="H208" s="78"/>
      <c r="I208" s="78"/>
      <c r="J208" s="5"/>
      <c r="K208" s="6"/>
      <c r="L208" s="6"/>
      <c r="M208" s="6"/>
      <c r="N208" s="6"/>
      <c r="O208" s="6"/>
      <c r="P208" s="6"/>
      <c r="Q208" s="6"/>
      <c r="R208" s="6"/>
      <c r="S208" s="6"/>
      <c r="T208" s="6"/>
      <c r="U208" s="6"/>
      <c r="V208" s="6"/>
      <c r="W208" s="6"/>
      <c r="X208" s="6"/>
      <c r="Y208" s="6"/>
      <c r="Z208" s="6"/>
    </row>
    <row r="209" ht="30.0" customHeight="1">
      <c r="A209" s="416"/>
      <c r="B209" s="122"/>
      <c r="C209" s="134" t="s">
        <v>917</v>
      </c>
      <c r="D209" s="147">
        <v>0.0</v>
      </c>
      <c r="E209" s="109" t="s">
        <v>383</v>
      </c>
      <c r="F209" s="158" t="s">
        <v>2924</v>
      </c>
      <c r="G209" s="108"/>
      <c r="H209" s="78"/>
      <c r="I209" s="78"/>
      <c r="J209" s="5"/>
      <c r="K209" s="6"/>
      <c r="L209" s="6"/>
      <c r="M209" s="6"/>
      <c r="N209" s="6"/>
      <c r="O209" s="6"/>
      <c r="P209" s="6"/>
      <c r="Q209" s="6"/>
      <c r="R209" s="6"/>
      <c r="S209" s="6"/>
      <c r="T209" s="6"/>
      <c r="U209" s="6"/>
      <c r="V209" s="6"/>
      <c r="W209" s="6"/>
      <c r="X209" s="6"/>
      <c r="Y209" s="6"/>
      <c r="Z209" s="6"/>
    </row>
    <row r="210" ht="63.0" customHeight="1">
      <c r="A210" s="416" t="s">
        <v>926</v>
      </c>
      <c r="B210" s="172" t="s">
        <v>833</v>
      </c>
      <c r="C210" s="134" t="s">
        <v>4747</v>
      </c>
      <c r="D210" s="147">
        <v>0.0</v>
      </c>
      <c r="E210" s="109" t="s">
        <v>383</v>
      </c>
      <c r="F210" s="108"/>
      <c r="G210" s="108"/>
      <c r="H210" s="78"/>
      <c r="I210" s="78"/>
      <c r="J210" s="5"/>
      <c r="K210" s="6"/>
      <c r="L210" s="6"/>
      <c r="M210" s="6"/>
      <c r="N210" s="6"/>
      <c r="O210" s="6"/>
      <c r="P210" s="6"/>
      <c r="Q210" s="6"/>
      <c r="R210" s="6"/>
      <c r="S210" s="6"/>
      <c r="T210" s="6"/>
      <c r="U210" s="6"/>
      <c r="V210" s="6"/>
      <c r="W210" s="6"/>
      <c r="X210" s="6"/>
      <c r="Y210" s="6"/>
      <c r="Z210" s="6"/>
    </row>
    <row r="211" ht="18.75" customHeight="1">
      <c r="A211" s="442" t="s">
        <v>933</v>
      </c>
      <c r="B211" s="99" t="s">
        <v>837</v>
      </c>
      <c r="C211" s="3"/>
      <c r="D211" s="3"/>
      <c r="E211" s="3"/>
      <c r="F211" s="3"/>
      <c r="G211" s="4"/>
      <c r="H211" s="78">
        <f>SUM(D212:D222)</f>
        <v>0</v>
      </c>
      <c r="I211" s="78">
        <f>COUNT(D212:D222)*2</f>
        <v>16</v>
      </c>
      <c r="J211" s="5"/>
      <c r="K211" s="6"/>
      <c r="L211" s="6"/>
      <c r="M211" s="6"/>
      <c r="N211" s="6"/>
      <c r="O211" s="6"/>
      <c r="P211" s="6"/>
      <c r="Q211" s="6"/>
      <c r="R211" s="6"/>
      <c r="S211" s="6"/>
      <c r="T211" s="6"/>
      <c r="U211" s="6"/>
      <c r="V211" s="6"/>
      <c r="W211" s="6"/>
      <c r="X211" s="6"/>
      <c r="Y211" s="6"/>
      <c r="Z211" s="6"/>
    </row>
    <row r="212" ht="60.0" customHeight="1">
      <c r="A212" s="416" t="s">
        <v>943</v>
      </c>
      <c r="B212" s="122" t="s">
        <v>852</v>
      </c>
      <c r="C212" s="106" t="s">
        <v>853</v>
      </c>
      <c r="D212" s="147">
        <v>0.0</v>
      </c>
      <c r="E212" s="109" t="s">
        <v>331</v>
      </c>
      <c r="F212" s="121" t="s">
        <v>4748</v>
      </c>
      <c r="G212" s="108"/>
      <c r="H212" s="78"/>
      <c r="I212" s="78"/>
      <c r="J212" s="5"/>
      <c r="K212" s="6"/>
      <c r="L212" s="6"/>
      <c r="M212" s="6"/>
      <c r="N212" s="6"/>
      <c r="O212" s="6"/>
      <c r="P212" s="6"/>
      <c r="Q212" s="6"/>
      <c r="R212" s="6"/>
      <c r="S212" s="6"/>
      <c r="T212" s="6"/>
      <c r="U212" s="6"/>
      <c r="V212" s="6"/>
      <c r="W212" s="6"/>
      <c r="X212" s="6"/>
      <c r="Y212" s="6"/>
      <c r="Z212" s="6"/>
    </row>
    <row r="213" ht="63.0" customHeight="1">
      <c r="A213" s="416" t="s">
        <v>950</v>
      </c>
      <c r="B213" s="122" t="s">
        <v>866</v>
      </c>
      <c r="C213" s="106" t="s">
        <v>4749</v>
      </c>
      <c r="D213" s="147"/>
      <c r="E213" s="109" t="s">
        <v>331</v>
      </c>
      <c r="F213" s="134"/>
      <c r="G213" s="108"/>
      <c r="H213" s="78"/>
      <c r="I213" s="78"/>
      <c r="J213" s="5"/>
      <c r="K213" s="6"/>
      <c r="L213" s="6"/>
      <c r="M213" s="6"/>
      <c r="N213" s="6"/>
      <c r="O213" s="6"/>
      <c r="P213" s="6"/>
      <c r="Q213" s="6"/>
      <c r="R213" s="6"/>
      <c r="S213" s="6"/>
      <c r="T213" s="6"/>
      <c r="U213" s="6"/>
      <c r="V213" s="6"/>
      <c r="W213" s="6"/>
      <c r="X213" s="6"/>
      <c r="Y213" s="6"/>
      <c r="Z213" s="6"/>
    </row>
    <row r="214" ht="63.0" customHeight="1">
      <c r="A214" s="104" t="s">
        <v>983</v>
      </c>
      <c r="B214" s="122" t="s">
        <v>881</v>
      </c>
      <c r="C214" s="199" t="s">
        <v>984</v>
      </c>
      <c r="D214" s="147">
        <v>0.0</v>
      </c>
      <c r="E214" s="109" t="s">
        <v>331</v>
      </c>
      <c r="F214" s="121" t="s">
        <v>3116</v>
      </c>
      <c r="G214" s="108"/>
      <c r="H214" s="78"/>
      <c r="I214" s="78"/>
      <c r="J214" s="5"/>
      <c r="K214" s="6"/>
      <c r="L214" s="6"/>
      <c r="M214" s="6"/>
      <c r="N214" s="6"/>
      <c r="O214" s="6"/>
      <c r="P214" s="6"/>
      <c r="Q214" s="6"/>
      <c r="R214" s="6"/>
      <c r="S214" s="6"/>
      <c r="T214" s="6"/>
      <c r="U214" s="6"/>
      <c r="V214" s="6"/>
      <c r="W214" s="6"/>
      <c r="X214" s="6"/>
      <c r="Y214" s="6"/>
      <c r="Z214" s="6"/>
    </row>
    <row r="215" ht="78.75" customHeight="1">
      <c r="A215" s="416" t="s">
        <v>991</v>
      </c>
      <c r="B215" s="122" t="s">
        <v>889</v>
      </c>
      <c r="C215" s="106" t="s">
        <v>890</v>
      </c>
      <c r="D215" s="147">
        <v>0.0</v>
      </c>
      <c r="E215" s="109" t="s">
        <v>331</v>
      </c>
      <c r="F215" s="121" t="s">
        <v>4753</v>
      </c>
      <c r="G215" s="108"/>
      <c r="H215" s="78"/>
      <c r="I215" s="78"/>
      <c r="J215" s="5"/>
      <c r="K215" s="6"/>
      <c r="L215" s="6"/>
      <c r="M215" s="6"/>
      <c r="N215" s="6"/>
      <c r="O215" s="6"/>
      <c r="P215" s="6"/>
      <c r="Q215" s="6"/>
      <c r="R215" s="6"/>
      <c r="S215" s="6"/>
      <c r="T215" s="6"/>
      <c r="U215" s="6"/>
      <c r="V215" s="6"/>
      <c r="W215" s="6"/>
      <c r="X215" s="6"/>
      <c r="Y215" s="6"/>
      <c r="Z215" s="6"/>
    </row>
    <row r="216" ht="45.0" customHeight="1">
      <c r="A216" s="104" t="s">
        <v>1005</v>
      </c>
      <c r="B216" s="122" t="s">
        <v>899</v>
      </c>
      <c r="C216" s="106" t="s">
        <v>901</v>
      </c>
      <c r="D216" s="147">
        <v>0.0</v>
      </c>
      <c r="E216" s="109" t="s">
        <v>331</v>
      </c>
      <c r="F216" s="115" t="s">
        <v>904</v>
      </c>
      <c r="G216" s="108"/>
      <c r="H216" s="78"/>
      <c r="I216" s="78"/>
      <c r="J216" s="5"/>
      <c r="K216" s="6"/>
      <c r="L216" s="6"/>
      <c r="M216" s="6"/>
      <c r="N216" s="6"/>
      <c r="O216" s="6"/>
      <c r="P216" s="6"/>
      <c r="Q216" s="6"/>
      <c r="R216" s="6"/>
      <c r="S216" s="6"/>
      <c r="T216" s="6"/>
      <c r="U216" s="6"/>
      <c r="V216" s="6"/>
      <c r="W216" s="6"/>
      <c r="X216" s="6"/>
      <c r="Y216" s="6"/>
      <c r="Z216" s="6"/>
    </row>
    <row r="217" ht="47.25" customHeight="1">
      <c r="A217" s="104" t="s">
        <v>906</v>
      </c>
      <c r="B217" s="122" t="s">
        <v>907</v>
      </c>
      <c r="C217" s="106" t="s">
        <v>909</v>
      </c>
      <c r="D217" s="147"/>
      <c r="E217" s="109" t="s">
        <v>331</v>
      </c>
      <c r="F217" s="115" t="s">
        <v>911</v>
      </c>
      <c r="G217" s="108"/>
      <c r="H217" s="78"/>
      <c r="I217" s="78"/>
      <c r="J217" s="5"/>
      <c r="K217" s="6"/>
      <c r="L217" s="6"/>
      <c r="M217" s="6"/>
      <c r="N217" s="6"/>
      <c r="O217" s="6"/>
      <c r="P217" s="6"/>
      <c r="Q217" s="6"/>
      <c r="R217" s="6"/>
      <c r="S217" s="6"/>
      <c r="T217" s="6"/>
      <c r="U217" s="6"/>
      <c r="V217" s="6"/>
      <c r="W217" s="6"/>
      <c r="X217" s="6"/>
      <c r="Y217" s="6"/>
      <c r="Z217" s="6"/>
    </row>
    <row r="218" ht="31.5" customHeight="1">
      <c r="A218" s="104"/>
      <c r="B218" s="122"/>
      <c r="C218" s="106" t="s">
        <v>920</v>
      </c>
      <c r="D218" s="147">
        <v>0.0</v>
      </c>
      <c r="E218" s="109" t="s">
        <v>331</v>
      </c>
      <c r="F218" s="115" t="s">
        <v>922</v>
      </c>
      <c r="G218" s="108"/>
      <c r="H218" s="78"/>
      <c r="I218" s="78"/>
      <c r="J218" s="5"/>
      <c r="K218" s="6"/>
      <c r="L218" s="6"/>
      <c r="M218" s="6"/>
      <c r="N218" s="6"/>
      <c r="O218" s="6"/>
      <c r="P218" s="6"/>
      <c r="Q218" s="6"/>
      <c r="R218" s="6"/>
      <c r="S218" s="6"/>
      <c r="T218" s="6"/>
      <c r="U218" s="6"/>
      <c r="V218" s="6"/>
      <c r="W218" s="6"/>
      <c r="X218" s="6"/>
      <c r="Y218" s="6"/>
      <c r="Z218" s="6"/>
    </row>
    <row r="219" ht="47.25" customHeight="1">
      <c r="A219" s="416" t="s">
        <v>1016</v>
      </c>
      <c r="B219" s="122" t="s">
        <v>925</v>
      </c>
      <c r="C219" s="110" t="s">
        <v>2949</v>
      </c>
      <c r="D219" s="147">
        <v>0.0</v>
      </c>
      <c r="E219" s="109" t="s">
        <v>331</v>
      </c>
      <c r="F219" s="134"/>
      <c r="G219" s="108"/>
      <c r="H219" s="78"/>
      <c r="I219" s="78"/>
      <c r="J219" s="5"/>
      <c r="K219" s="6"/>
      <c r="L219" s="6"/>
      <c r="M219" s="6"/>
      <c r="N219" s="6"/>
      <c r="O219" s="6"/>
      <c r="P219" s="6"/>
      <c r="Q219" s="6"/>
      <c r="R219" s="6"/>
      <c r="S219" s="6"/>
      <c r="T219" s="6"/>
      <c r="U219" s="6"/>
      <c r="V219" s="6"/>
      <c r="W219" s="6"/>
      <c r="X219" s="6"/>
      <c r="Y219" s="6"/>
      <c r="Z219" s="6"/>
    </row>
    <row r="220" ht="30.0" customHeight="1">
      <c r="A220" s="416"/>
      <c r="B220" s="108"/>
      <c r="C220" s="121" t="s">
        <v>2953</v>
      </c>
      <c r="D220" s="147">
        <v>0.0</v>
      </c>
      <c r="E220" s="109" t="s">
        <v>331</v>
      </c>
      <c r="F220" s="134" t="s">
        <v>2954</v>
      </c>
      <c r="G220" s="108"/>
      <c r="H220" s="78"/>
      <c r="I220" s="78"/>
      <c r="J220" s="5"/>
      <c r="K220" s="6"/>
      <c r="L220" s="6"/>
      <c r="M220" s="6"/>
      <c r="N220" s="6"/>
      <c r="O220" s="6"/>
      <c r="P220" s="6"/>
      <c r="Q220" s="6"/>
      <c r="R220" s="6"/>
      <c r="S220" s="6"/>
      <c r="T220" s="6"/>
      <c r="U220" s="6"/>
      <c r="V220" s="6"/>
      <c r="W220" s="6"/>
      <c r="X220" s="6"/>
      <c r="Y220" s="6"/>
      <c r="Z220" s="6"/>
    </row>
    <row r="221" ht="45.0" customHeight="1">
      <c r="A221" s="416"/>
      <c r="B221" s="108"/>
      <c r="C221" s="108" t="s">
        <v>2956</v>
      </c>
      <c r="D221" s="147">
        <v>0.0</v>
      </c>
      <c r="E221" s="109" t="s">
        <v>331</v>
      </c>
      <c r="F221" s="123" t="s">
        <v>2958</v>
      </c>
      <c r="G221" s="108"/>
      <c r="H221" s="78"/>
      <c r="I221" s="78"/>
      <c r="J221" s="5"/>
      <c r="K221" s="6"/>
      <c r="L221" s="6"/>
      <c r="M221" s="6"/>
      <c r="N221" s="6"/>
      <c r="O221" s="6"/>
      <c r="P221" s="6"/>
      <c r="Q221" s="6"/>
      <c r="R221" s="6"/>
      <c r="S221" s="6"/>
      <c r="T221" s="6"/>
      <c r="U221" s="6"/>
      <c r="V221" s="6"/>
      <c r="W221" s="6"/>
      <c r="X221" s="6"/>
      <c r="Y221" s="6"/>
      <c r="Z221" s="6"/>
    </row>
    <row r="222" ht="45.0" customHeight="1">
      <c r="A222" s="416"/>
      <c r="B222" s="108"/>
      <c r="C222" s="134" t="s">
        <v>2963</v>
      </c>
      <c r="D222" s="147"/>
      <c r="E222" s="109" t="s">
        <v>331</v>
      </c>
      <c r="F222" s="134" t="s">
        <v>2964</v>
      </c>
      <c r="G222" s="108" t="s">
        <v>4763</v>
      </c>
      <c r="H222" s="78"/>
      <c r="I222" s="78"/>
      <c r="J222" s="5"/>
      <c r="K222" s="6"/>
      <c r="L222" s="6"/>
      <c r="M222" s="6"/>
      <c r="N222" s="6"/>
      <c r="O222" s="6"/>
      <c r="P222" s="6"/>
      <c r="Q222" s="6"/>
      <c r="R222" s="6"/>
      <c r="S222" s="6"/>
      <c r="T222" s="6"/>
      <c r="U222" s="6"/>
      <c r="V222" s="6"/>
      <c r="W222" s="6"/>
      <c r="X222" s="6"/>
      <c r="Y222" s="6"/>
      <c r="Z222" s="6"/>
    </row>
    <row r="223" ht="18.75" customHeight="1">
      <c r="A223" s="450"/>
      <c r="B223" s="316" t="s">
        <v>939</v>
      </c>
      <c r="C223" s="67"/>
      <c r="D223" s="67"/>
      <c r="E223" s="67"/>
      <c r="F223" s="67"/>
      <c r="G223" s="318"/>
      <c r="H223" s="78">
        <f t="shared" ref="H223:I223" si="4">H224+H229+H243+H253+H266+H270+H275+H291+H296</f>
        <v>32</v>
      </c>
      <c r="I223" s="78">
        <f t="shared" si="4"/>
        <v>92</v>
      </c>
      <c r="J223" s="5"/>
      <c r="K223" s="6"/>
      <c r="L223" s="6"/>
      <c r="M223" s="6"/>
      <c r="N223" s="6"/>
      <c r="O223" s="6"/>
      <c r="P223" s="6"/>
      <c r="Q223" s="6"/>
      <c r="R223" s="6"/>
      <c r="S223" s="6"/>
      <c r="T223" s="6"/>
      <c r="U223" s="6"/>
      <c r="V223" s="6"/>
      <c r="W223" s="6"/>
      <c r="X223" s="6"/>
      <c r="Y223" s="6"/>
      <c r="Z223" s="6"/>
    </row>
    <row r="224" ht="31.5" customHeight="1">
      <c r="A224" s="300" t="s">
        <v>1042</v>
      </c>
      <c r="B224" s="99" t="s">
        <v>959</v>
      </c>
      <c r="C224" s="3"/>
      <c r="D224" s="3"/>
      <c r="E224" s="3"/>
      <c r="F224" s="3"/>
      <c r="G224" s="4"/>
      <c r="H224" s="78">
        <f>SUM(D225:D227)</f>
        <v>0</v>
      </c>
      <c r="I224" s="78">
        <f>COUNT(D225:D227)*2</f>
        <v>6</v>
      </c>
      <c r="J224" s="5"/>
      <c r="K224" s="6"/>
      <c r="L224" s="6"/>
      <c r="M224" s="6"/>
      <c r="N224" s="6"/>
      <c r="O224" s="6"/>
      <c r="P224" s="6"/>
      <c r="Q224" s="6"/>
      <c r="R224" s="6"/>
      <c r="S224" s="6"/>
      <c r="T224" s="6"/>
      <c r="U224" s="6"/>
      <c r="V224" s="6"/>
      <c r="W224" s="6"/>
      <c r="X224" s="6"/>
      <c r="Y224" s="6"/>
      <c r="Z224" s="6"/>
    </row>
    <row r="225" ht="47.25" customHeight="1">
      <c r="A225" s="416" t="s">
        <v>1050</v>
      </c>
      <c r="B225" s="172" t="s">
        <v>978</v>
      </c>
      <c r="C225" s="115" t="s">
        <v>979</v>
      </c>
      <c r="D225" s="108">
        <v>0.0</v>
      </c>
      <c r="E225" s="113" t="s">
        <v>158</v>
      </c>
      <c r="F225" s="108"/>
      <c r="G225" s="108"/>
      <c r="H225" s="78"/>
      <c r="I225" s="78"/>
      <c r="J225" s="5"/>
      <c r="K225" s="6"/>
      <c r="L225" s="6"/>
      <c r="M225" s="6"/>
      <c r="N225" s="6"/>
      <c r="O225" s="6"/>
      <c r="P225" s="6"/>
      <c r="Q225" s="6"/>
      <c r="R225" s="6"/>
      <c r="S225" s="6"/>
      <c r="T225" s="6"/>
      <c r="U225" s="6"/>
      <c r="V225" s="6"/>
      <c r="W225" s="6"/>
      <c r="X225" s="6"/>
      <c r="Y225" s="6"/>
      <c r="Z225" s="6"/>
    </row>
    <row r="226" ht="60.0" customHeight="1">
      <c r="A226" s="416"/>
      <c r="B226" s="172"/>
      <c r="C226" s="121" t="s">
        <v>985</v>
      </c>
      <c r="D226" s="108">
        <v>0.0</v>
      </c>
      <c r="E226" s="113" t="s">
        <v>158</v>
      </c>
      <c r="F226" s="108"/>
      <c r="G226" s="108"/>
      <c r="H226" s="78"/>
      <c r="I226" s="78"/>
      <c r="J226" s="5"/>
      <c r="K226" s="6"/>
      <c r="L226" s="6"/>
      <c r="M226" s="6"/>
      <c r="N226" s="6"/>
      <c r="O226" s="6"/>
      <c r="P226" s="6"/>
      <c r="Q226" s="6"/>
      <c r="R226" s="6"/>
      <c r="S226" s="6"/>
      <c r="T226" s="6"/>
      <c r="U226" s="6"/>
      <c r="V226" s="6"/>
      <c r="W226" s="6"/>
      <c r="X226" s="6"/>
      <c r="Y226" s="6"/>
      <c r="Z226" s="6"/>
    </row>
    <row r="227" ht="63.0" customHeight="1">
      <c r="A227" s="416" t="s">
        <v>1054</v>
      </c>
      <c r="B227" s="122" t="s">
        <v>997</v>
      </c>
      <c r="C227" s="115" t="s">
        <v>1000</v>
      </c>
      <c r="D227" s="108">
        <v>0.0</v>
      </c>
      <c r="E227" s="113" t="s">
        <v>1003</v>
      </c>
      <c r="F227" s="134" t="s">
        <v>2967</v>
      </c>
      <c r="G227" s="108"/>
      <c r="H227" s="78"/>
      <c r="I227" s="78"/>
      <c r="J227" s="5"/>
      <c r="K227" s="6"/>
      <c r="L227" s="6"/>
      <c r="M227" s="6"/>
      <c r="N227" s="6"/>
      <c r="O227" s="6"/>
      <c r="P227" s="6"/>
      <c r="Q227" s="6"/>
      <c r="R227" s="6"/>
      <c r="S227" s="6"/>
      <c r="T227" s="6"/>
      <c r="U227" s="6"/>
      <c r="V227" s="6"/>
      <c r="W227" s="6"/>
      <c r="X227" s="6"/>
      <c r="Y227" s="6"/>
      <c r="Z227" s="6"/>
    </row>
    <row r="228" ht="47.25" hidden="1" customHeight="1">
      <c r="A228" s="303" t="s">
        <v>1059</v>
      </c>
      <c r="B228" s="122" t="s">
        <v>1008</v>
      </c>
      <c r="C228" s="134"/>
      <c r="D228" s="108"/>
      <c r="E228" s="113"/>
      <c r="F228" s="108"/>
      <c r="G228" s="108"/>
      <c r="H228" s="78"/>
      <c r="I228" s="78"/>
      <c r="J228" s="5"/>
      <c r="K228" s="6"/>
      <c r="L228" s="6"/>
      <c r="M228" s="6"/>
      <c r="N228" s="6"/>
      <c r="O228" s="6"/>
      <c r="P228" s="6"/>
      <c r="Q228" s="6"/>
      <c r="R228" s="6"/>
      <c r="S228" s="6"/>
      <c r="T228" s="6"/>
      <c r="U228" s="6"/>
      <c r="V228" s="6"/>
      <c r="W228" s="6"/>
      <c r="X228" s="6"/>
      <c r="Y228" s="6"/>
      <c r="Z228" s="6"/>
    </row>
    <row r="229" ht="31.5" customHeight="1">
      <c r="A229" s="300" t="s">
        <v>1063</v>
      </c>
      <c r="B229" s="99" t="s">
        <v>1022</v>
      </c>
      <c r="C229" s="3"/>
      <c r="D229" s="3"/>
      <c r="E229" s="3"/>
      <c r="F229" s="3"/>
      <c r="G229" s="4"/>
      <c r="H229" s="78">
        <f>SUM(D230:D242)</f>
        <v>5</v>
      </c>
      <c r="I229" s="78">
        <f>COUNT(D230:D242)*2</f>
        <v>14</v>
      </c>
      <c r="J229" s="5"/>
      <c r="K229" s="6"/>
      <c r="L229" s="6"/>
      <c r="M229" s="6"/>
      <c r="N229" s="6"/>
      <c r="O229" s="6"/>
      <c r="P229" s="6"/>
      <c r="Q229" s="6"/>
      <c r="R229" s="6"/>
      <c r="S229" s="6"/>
      <c r="T229" s="6"/>
      <c r="U229" s="6"/>
      <c r="V229" s="6"/>
      <c r="W229" s="6"/>
      <c r="X229" s="6"/>
      <c r="Y229" s="6"/>
      <c r="Z229" s="6"/>
    </row>
    <row r="230" ht="60.0" customHeight="1">
      <c r="A230" s="416" t="s">
        <v>1033</v>
      </c>
      <c r="B230" s="122" t="s">
        <v>1034</v>
      </c>
      <c r="C230" s="134" t="s">
        <v>2971</v>
      </c>
      <c r="D230" s="113">
        <v>1.0</v>
      </c>
      <c r="E230" s="113" t="s">
        <v>158</v>
      </c>
      <c r="F230" s="134" t="s">
        <v>1036</v>
      </c>
      <c r="G230" s="110" t="s">
        <v>4786</v>
      </c>
      <c r="H230" s="78"/>
      <c r="I230" s="78"/>
      <c r="J230" s="5"/>
      <c r="K230" s="6"/>
      <c r="L230" s="6"/>
      <c r="M230" s="6"/>
      <c r="N230" s="6"/>
      <c r="O230" s="6"/>
      <c r="P230" s="6"/>
      <c r="Q230" s="6"/>
      <c r="R230" s="6"/>
      <c r="S230" s="6"/>
      <c r="T230" s="6"/>
      <c r="U230" s="6"/>
      <c r="V230" s="6"/>
      <c r="W230" s="6"/>
      <c r="X230" s="6"/>
      <c r="Y230" s="6"/>
      <c r="Z230" s="6"/>
    </row>
    <row r="231" ht="47.25" hidden="1" customHeight="1">
      <c r="A231" s="303" t="s">
        <v>1037</v>
      </c>
      <c r="B231" s="172" t="s">
        <v>1038</v>
      </c>
      <c r="C231" s="134"/>
      <c r="D231" s="108"/>
      <c r="E231" s="113"/>
      <c r="F231" s="108"/>
      <c r="G231" s="108"/>
      <c r="H231" s="78"/>
      <c r="I231" s="78"/>
      <c r="J231" s="5"/>
      <c r="K231" s="6"/>
      <c r="L231" s="6"/>
      <c r="M231" s="6"/>
      <c r="N231" s="6"/>
      <c r="O231" s="6"/>
      <c r="P231" s="6"/>
      <c r="Q231" s="6"/>
      <c r="R231" s="6"/>
      <c r="S231" s="6"/>
      <c r="T231" s="6"/>
      <c r="U231" s="6"/>
      <c r="V231" s="6"/>
      <c r="W231" s="6"/>
      <c r="X231" s="6"/>
      <c r="Y231" s="6"/>
      <c r="Z231" s="6"/>
    </row>
    <row r="232" ht="47.25" customHeight="1">
      <c r="A232" s="416" t="s">
        <v>1073</v>
      </c>
      <c r="B232" s="122" t="s">
        <v>1044</v>
      </c>
      <c r="C232" s="134" t="s">
        <v>1045</v>
      </c>
      <c r="D232" s="113">
        <v>0.0</v>
      </c>
      <c r="E232" s="113" t="s">
        <v>331</v>
      </c>
      <c r="F232" s="108"/>
      <c r="G232" s="108"/>
      <c r="H232" s="78"/>
      <c r="I232" s="78"/>
      <c r="J232" s="5"/>
      <c r="K232" s="6"/>
      <c r="L232" s="6"/>
      <c r="M232" s="6"/>
      <c r="N232" s="6"/>
      <c r="O232" s="6"/>
      <c r="P232" s="6"/>
      <c r="Q232" s="6"/>
      <c r="R232" s="6"/>
      <c r="S232" s="6"/>
      <c r="T232" s="6"/>
      <c r="U232" s="6"/>
      <c r="V232" s="6"/>
      <c r="W232" s="6"/>
      <c r="X232" s="6"/>
      <c r="Y232" s="6"/>
      <c r="Z232" s="6"/>
    </row>
    <row r="233" ht="30.0" customHeight="1">
      <c r="A233" s="416"/>
      <c r="B233" s="122"/>
      <c r="C233" s="134" t="s">
        <v>1046</v>
      </c>
      <c r="D233" s="113">
        <v>0.0</v>
      </c>
      <c r="E233" s="113" t="s">
        <v>331</v>
      </c>
      <c r="F233" s="108"/>
      <c r="G233" s="108"/>
      <c r="H233" s="78"/>
      <c r="I233" s="78"/>
      <c r="J233" s="5"/>
      <c r="K233" s="6"/>
      <c r="L233" s="6"/>
      <c r="M233" s="6"/>
      <c r="N233" s="6"/>
      <c r="O233" s="6"/>
      <c r="P233" s="6"/>
      <c r="Q233" s="6"/>
      <c r="R233" s="6"/>
      <c r="S233" s="6"/>
      <c r="T233" s="6"/>
      <c r="U233" s="6"/>
      <c r="V233" s="6"/>
      <c r="W233" s="6"/>
      <c r="X233" s="6"/>
      <c r="Y233" s="6"/>
      <c r="Z233" s="6"/>
    </row>
    <row r="234" ht="47.25" customHeight="1">
      <c r="A234" s="416" t="s">
        <v>1082</v>
      </c>
      <c r="B234" s="122" t="s">
        <v>1048</v>
      </c>
      <c r="C234" s="115" t="s">
        <v>1049</v>
      </c>
      <c r="D234" s="113">
        <v>2.0</v>
      </c>
      <c r="E234" s="113" t="s">
        <v>383</v>
      </c>
      <c r="F234" s="108"/>
      <c r="G234" s="108"/>
      <c r="H234" s="78"/>
      <c r="I234" s="78"/>
      <c r="J234" s="5"/>
      <c r="K234" s="6"/>
      <c r="L234" s="6"/>
      <c r="M234" s="6"/>
      <c r="N234" s="6"/>
      <c r="O234" s="6"/>
      <c r="P234" s="6"/>
      <c r="Q234" s="6"/>
      <c r="R234" s="6"/>
      <c r="S234" s="6"/>
      <c r="T234" s="6"/>
      <c r="U234" s="6"/>
      <c r="V234" s="6"/>
      <c r="W234" s="6"/>
      <c r="X234" s="6"/>
      <c r="Y234" s="6"/>
      <c r="Z234" s="6"/>
    </row>
    <row r="235" ht="15.75" customHeight="1">
      <c r="A235" s="416"/>
      <c r="B235" s="122"/>
      <c r="C235" s="109" t="s">
        <v>1051</v>
      </c>
      <c r="D235" s="113"/>
      <c r="E235" s="109" t="s">
        <v>383</v>
      </c>
      <c r="F235" s="108"/>
      <c r="G235" s="108"/>
      <c r="H235" s="78"/>
      <c r="I235" s="78"/>
      <c r="J235" s="5"/>
      <c r="K235" s="6"/>
      <c r="L235" s="6"/>
      <c r="M235" s="6"/>
      <c r="N235" s="6"/>
      <c r="O235" s="6"/>
      <c r="P235" s="6"/>
      <c r="Q235" s="6"/>
      <c r="R235" s="6"/>
      <c r="S235" s="6"/>
      <c r="T235" s="6"/>
      <c r="U235" s="6"/>
      <c r="V235" s="6"/>
      <c r="W235" s="6"/>
      <c r="X235" s="6"/>
      <c r="Y235" s="6"/>
      <c r="Z235" s="6"/>
    </row>
    <row r="236" ht="45.0" customHeight="1">
      <c r="A236" s="416"/>
      <c r="B236" s="122"/>
      <c r="C236" s="329" t="s">
        <v>1052</v>
      </c>
      <c r="D236" s="113">
        <v>2.0</v>
      </c>
      <c r="E236" s="109" t="s">
        <v>1053</v>
      </c>
      <c r="F236" s="108"/>
      <c r="G236" s="108"/>
      <c r="H236" s="78"/>
      <c r="I236" s="78"/>
      <c r="J236" s="5"/>
      <c r="K236" s="6"/>
      <c r="L236" s="6"/>
      <c r="M236" s="6"/>
      <c r="N236" s="6"/>
      <c r="O236" s="6"/>
      <c r="P236" s="6"/>
      <c r="Q236" s="6"/>
      <c r="R236" s="6"/>
      <c r="S236" s="6"/>
      <c r="T236" s="6"/>
      <c r="U236" s="6"/>
      <c r="V236" s="6"/>
      <c r="W236" s="6"/>
      <c r="X236" s="6"/>
      <c r="Y236" s="6"/>
      <c r="Z236" s="6"/>
    </row>
    <row r="237" ht="47.25" customHeight="1">
      <c r="A237" s="104" t="s">
        <v>1086</v>
      </c>
      <c r="B237" s="172" t="s">
        <v>1056</v>
      </c>
      <c r="C237" s="115" t="s">
        <v>1087</v>
      </c>
      <c r="D237" s="113"/>
      <c r="E237" s="18" t="s">
        <v>158</v>
      </c>
      <c r="F237" s="108"/>
      <c r="G237" s="108"/>
      <c r="H237" s="78"/>
      <c r="I237" s="78"/>
      <c r="J237" s="5"/>
      <c r="K237" s="6"/>
      <c r="L237" s="6"/>
      <c r="M237" s="6"/>
      <c r="N237" s="6"/>
      <c r="O237" s="6"/>
      <c r="P237" s="6"/>
      <c r="Q237" s="6"/>
      <c r="R237" s="6"/>
      <c r="S237" s="6"/>
      <c r="T237" s="6"/>
      <c r="U237" s="6"/>
      <c r="V237" s="6"/>
      <c r="W237" s="6"/>
      <c r="X237" s="6"/>
      <c r="Y237" s="6"/>
      <c r="Z237" s="6"/>
    </row>
    <row r="238" ht="45.0" customHeight="1">
      <c r="A238" s="104"/>
      <c r="B238" s="172"/>
      <c r="C238" s="115" t="s">
        <v>1089</v>
      </c>
      <c r="D238" s="113"/>
      <c r="E238" s="113" t="s">
        <v>1062</v>
      </c>
      <c r="F238" s="108"/>
      <c r="G238" s="108"/>
      <c r="H238" s="78"/>
      <c r="I238" s="78"/>
      <c r="J238" s="5"/>
      <c r="K238" s="6"/>
      <c r="L238" s="6"/>
      <c r="M238" s="6"/>
      <c r="N238" s="6"/>
      <c r="O238" s="6"/>
      <c r="P238" s="6"/>
      <c r="Q238" s="6"/>
      <c r="R238" s="6"/>
      <c r="S238" s="6"/>
      <c r="T238" s="6"/>
      <c r="U238" s="6"/>
      <c r="V238" s="6"/>
      <c r="W238" s="6"/>
      <c r="X238" s="6"/>
      <c r="Y238" s="6"/>
      <c r="Z238" s="6"/>
    </row>
    <row r="239" ht="45.0" customHeight="1">
      <c r="A239" s="416" t="s">
        <v>1093</v>
      </c>
      <c r="B239" s="110" t="s">
        <v>1068</v>
      </c>
      <c r="C239" s="115" t="s">
        <v>1095</v>
      </c>
      <c r="D239" s="113">
        <v>0.0</v>
      </c>
      <c r="E239" s="113" t="s">
        <v>158</v>
      </c>
      <c r="F239" s="108"/>
      <c r="G239" s="108"/>
      <c r="H239" s="78"/>
      <c r="I239" s="78"/>
      <c r="J239" s="5"/>
      <c r="K239" s="6"/>
      <c r="L239" s="6"/>
      <c r="M239" s="6"/>
      <c r="N239" s="6"/>
      <c r="O239" s="6"/>
      <c r="P239" s="6"/>
      <c r="Q239" s="6"/>
      <c r="R239" s="6"/>
      <c r="S239" s="6"/>
      <c r="T239" s="6"/>
      <c r="U239" s="6"/>
      <c r="V239" s="6"/>
      <c r="W239" s="6"/>
      <c r="X239" s="6"/>
      <c r="Y239" s="6"/>
      <c r="Z239" s="6"/>
    </row>
    <row r="240" ht="15.75" customHeight="1">
      <c r="A240" s="416"/>
      <c r="B240" s="110"/>
      <c r="C240" s="115" t="s">
        <v>1072</v>
      </c>
      <c r="D240" s="113">
        <v>0.0</v>
      </c>
      <c r="E240" s="113" t="s">
        <v>453</v>
      </c>
      <c r="F240" s="108"/>
      <c r="G240" s="108"/>
      <c r="H240" s="78"/>
      <c r="I240" s="78"/>
      <c r="J240" s="5"/>
      <c r="K240" s="6"/>
      <c r="L240" s="6"/>
      <c r="M240" s="6"/>
      <c r="N240" s="6"/>
      <c r="O240" s="6"/>
      <c r="P240" s="6"/>
      <c r="Q240" s="6"/>
      <c r="R240" s="6"/>
      <c r="S240" s="6"/>
      <c r="T240" s="6"/>
      <c r="U240" s="6"/>
      <c r="V240" s="6"/>
      <c r="W240" s="6"/>
      <c r="X240" s="6"/>
      <c r="Y240" s="6"/>
      <c r="Z240" s="6"/>
    </row>
    <row r="241" ht="63.0" customHeight="1">
      <c r="A241" s="416" t="s">
        <v>1100</v>
      </c>
      <c r="B241" s="122" t="s">
        <v>1075</v>
      </c>
      <c r="C241" s="121" t="s">
        <v>1076</v>
      </c>
      <c r="D241" s="113"/>
      <c r="E241" s="113" t="s">
        <v>383</v>
      </c>
      <c r="F241" s="115" t="s">
        <v>1077</v>
      </c>
      <c r="G241" s="108"/>
      <c r="H241" s="78"/>
      <c r="I241" s="78"/>
      <c r="J241" s="5"/>
      <c r="K241" s="6"/>
      <c r="L241" s="6"/>
      <c r="M241" s="6"/>
      <c r="N241" s="6"/>
      <c r="O241" s="6"/>
      <c r="P241" s="6"/>
      <c r="Q241" s="6"/>
      <c r="R241" s="6"/>
      <c r="S241" s="6"/>
      <c r="T241" s="6"/>
      <c r="U241" s="6"/>
      <c r="V241" s="6"/>
      <c r="W241" s="6"/>
      <c r="X241" s="6"/>
      <c r="Y241" s="6"/>
      <c r="Z241" s="6"/>
    </row>
    <row r="242" ht="47.25" customHeight="1">
      <c r="A242" s="416" t="s">
        <v>1106</v>
      </c>
      <c r="B242" s="122" t="s">
        <v>1080</v>
      </c>
      <c r="C242" s="134" t="s">
        <v>4800</v>
      </c>
      <c r="D242" s="113"/>
      <c r="E242" s="113" t="s">
        <v>386</v>
      </c>
      <c r="F242" s="134" t="s">
        <v>2987</v>
      </c>
      <c r="G242" s="108"/>
      <c r="H242" s="78"/>
      <c r="I242" s="78"/>
      <c r="J242" s="5"/>
      <c r="K242" s="6"/>
      <c r="L242" s="6"/>
      <c r="M242" s="6"/>
      <c r="N242" s="6"/>
      <c r="O242" s="6"/>
      <c r="P242" s="6"/>
      <c r="Q242" s="6"/>
      <c r="R242" s="6"/>
      <c r="S242" s="6"/>
      <c r="T242" s="6"/>
      <c r="U242" s="6"/>
      <c r="V242" s="6"/>
      <c r="W242" s="6"/>
      <c r="X242" s="6"/>
      <c r="Y242" s="6"/>
      <c r="Z242" s="6"/>
    </row>
    <row r="243" ht="31.5" customHeight="1">
      <c r="A243" s="300" t="s">
        <v>1111</v>
      </c>
      <c r="B243" s="99" t="s">
        <v>1084</v>
      </c>
      <c r="C243" s="3"/>
      <c r="D243" s="3"/>
      <c r="E243" s="3"/>
      <c r="F243" s="3"/>
      <c r="G243" s="4"/>
      <c r="H243" s="78">
        <f>SUM(D244:D252)</f>
        <v>6</v>
      </c>
      <c r="I243" s="78">
        <f>COUNT(D244:D252)*2</f>
        <v>18</v>
      </c>
      <c r="J243" s="5"/>
      <c r="K243" s="6"/>
      <c r="L243" s="6"/>
      <c r="M243" s="6"/>
      <c r="N243" s="6"/>
      <c r="O243" s="6"/>
      <c r="P243" s="6"/>
      <c r="Q243" s="6"/>
      <c r="R243" s="6"/>
      <c r="S243" s="6"/>
      <c r="T243" s="6"/>
      <c r="U243" s="6"/>
      <c r="V243" s="6"/>
      <c r="W243" s="6"/>
      <c r="X243" s="6"/>
      <c r="Y243" s="6"/>
      <c r="Z243" s="6"/>
    </row>
    <row r="244" ht="47.25" customHeight="1">
      <c r="A244" s="416" t="s">
        <v>1121</v>
      </c>
      <c r="B244" s="122" t="s">
        <v>1091</v>
      </c>
      <c r="C244" s="155" t="s">
        <v>2993</v>
      </c>
      <c r="D244" s="108">
        <v>1.0</v>
      </c>
      <c r="E244" s="113" t="s">
        <v>331</v>
      </c>
      <c r="F244" s="108"/>
      <c r="G244" s="108" t="s">
        <v>4801</v>
      </c>
      <c r="H244" s="78"/>
      <c r="I244" s="78"/>
      <c r="J244" s="5"/>
      <c r="K244" s="6"/>
      <c r="L244" s="6"/>
      <c r="M244" s="6"/>
      <c r="N244" s="6"/>
      <c r="O244" s="6"/>
      <c r="P244" s="6"/>
      <c r="Q244" s="6"/>
      <c r="R244" s="6"/>
      <c r="S244" s="6"/>
      <c r="T244" s="6"/>
      <c r="U244" s="6"/>
      <c r="V244" s="6"/>
      <c r="W244" s="6"/>
      <c r="X244" s="6"/>
      <c r="Y244" s="6"/>
      <c r="Z244" s="6"/>
    </row>
    <row r="245" ht="30.0" customHeight="1">
      <c r="A245" s="416"/>
      <c r="B245" s="122"/>
      <c r="C245" s="155" t="s">
        <v>2994</v>
      </c>
      <c r="D245" s="108">
        <v>1.0</v>
      </c>
      <c r="E245" s="113" t="s">
        <v>331</v>
      </c>
      <c r="F245" s="108"/>
      <c r="G245" s="108"/>
      <c r="H245" s="78"/>
      <c r="I245" s="78"/>
      <c r="J245" s="5"/>
      <c r="K245" s="6"/>
      <c r="L245" s="6"/>
      <c r="M245" s="6"/>
      <c r="N245" s="6"/>
      <c r="O245" s="6"/>
      <c r="P245" s="6"/>
      <c r="Q245" s="6"/>
      <c r="R245" s="6"/>
      <c r="S245" s="6"/>
      <c r="T245" s="6"/>
      <c r="U245" s="6"/>
      <c r="V245" s="6"/>
      <c r="W245" s="6"/>
      <c r="X245" s="6"/>
      <c r="Y245" s="6"/>
      <c r="Z245" s="6"/>
    </row>
    <row r="246" ht="47.25" customHeight="1">
      <c r="A246" s="416" t="s">
        <v>1129</v>
      </c>
      <c r="B246" s="122" t="s">
        <v>1099</v>
      </c>
      <c r="C246" s="134" t="s">
        <v>2997</v>
      </c>
      <c r="D246" s="108">
        <v>0.0</v>
      </c>
      <c r="E246" s="113" t="s">
        <v>447</v>
      </c>
      <c r="F246" s="108"/>
      <c r="G246" s="108"/>
      <c r="H246" s="78"/>
      <c r="I246" s="78"/>
      <c r="J246" s="5"/>
      <c r="K246" s="6"/>
      <c r="L246" s="6"/>
      <c r="M246" s="6"/>
      <c r="N246" s="6"/>
      <c r="O246" s="6"/>
      <c r="P246" s="6"/>
      <c r="Q246" s="6"/>
      <c r="R246" s="6"/>
      <c r="S246" s="6"/>
      <c r="T246" s="6"/>
      <c r="U246" s="6"/>
      <c r="V246" s="6"/>
      <c r="W246" s="6"/>
      <c r="X246" s="6"/>
      <c r="Y246" s="6"/>
      <c r="Z246" s="6"/>
    </row>
    <row r="247" ht="30.0" customHeight="1">
      <c r="A247" s="416"/>
      <c r="B247" s="122"/>
      <c r="C247" s="134" t="s">
        <v>2999</v>
      </c>
      <c r="D247" s="108">
        <v>0.0</v>
      </c>
      <c r="E247" s="113" t="s">
        <v>331</v>
      </c>
      <c r="F247" s="108"/>
      <c r="G247" s="108"/>
      <c r="H247" s="78"/>
      <c r="I247" s="78"/>
      <c r="J247" s="5"/>
      <c r="K247" s="6"/>
      <c r="L247" s="6"/>
      <c r="M247" s="6"/>
      <c r="N247" s="6"/>
      <c r="O247" s="6"/>
      <c r="P247" s="6"/>
      <c r="Q247" s="6"/>
      <c r="R247" s="6"/>
      <c r="S247" s="6"/>
      <c r="T247" s="6"/>
      <c r="U247" s="6"/>
      <c r="V247" s="6"/>
      <c r="W247" s="6"/>
      <c r="X247" s="6"/>
      <c r="Y247" s="6"/>
      <c r="Z247" s="6"/>
    </row>
    <row r="248" ht="45.0" customHeight="1">
      <c r="A248" s="416"/>
      <c r="B248" s="122"/>
      <c r="C248" s="134" t="s">
        <v>4803</v>
      </c>
      <c r="D248" s="108">
        <v>0.0</v>
      </c>
      <c r="E248" s="113" t="s">
        <v>386</v>
      </c>
      <c r="F248" s="108"/>
      <c r="G248" s="108"/>
      <c r="H248" s="78"/>
      <c r="I248" s="78"/>
      <c r="J248" s="5"/>
      <c r="K248" s="6"/>
      <c r="L248" s="6"/>
      <c r="M248" s="6"/>
      <c r="N248" s="6"/>
      <c r="O248" s="6"/>
      <c r="P248" s="6"/>
      <c r="Q248" s="6"/>
      <c r="R248" s="6"/>
      <c r="S248" s="6"/>
      <c r="T248" s="6"/>
      <c r="U248" s="6"/>
      <c r="V248" s="6"/>
      <c r="W248" s="6"/>
      <c r="X248" s="6"/>
      <c r="Y248" s="6"/>
      <c r="Z248" s="6"/>
    </row>
    <row r="249" ht="60.0" customHeight="1">
      <c r="A249" s="416" t="s">
        <v>1103</v>
      </c>
      <c r="B249" s="122" t="s">
        <v>1104</v>
      </c>
      <c r="C249" s="115" t="s">
        <v>1105</v>
      </c>
      <c r="D249" s="108">
        <v>2.0</v>
      </c>
      <c r="E249" s="113" t="s">
        <v>1107</v>
      </c>
      <c r="F249" s="115" t="s">
        <v>4806</v>
      </c>
      <c r="G249" s="108"/>
      <c r="H249" s="78"/>
      <c r="I249" s="78"/>
      <c r="J249" s="5"/>
      <c r="K249" s="6"/>
      <c r="L249" s="6"/>
      <c r="M249" s="6"/>
      <c r="N249" s="6"/>
      <c r="O249" s="6"/>
      <c r="P249" s="6"/>
      <c r="Q249" s="6"/>
      <c r="R249" s="6"/>
      <c r="S249" s="6"/>
      <c r="T249" s="6"/>
      <c r="U249" s="6"/>
      <c r="V249" s="6"/>
      <c r="W249" s="6"/>
      <c r="X249" s="6"/>
      <c r="Y249" s="6"/>
      <c r="Z249" s="6"/>
    </row>
    <row r="250" ht="60.0" customHeight="1">
      <c r="A250" s="416"/>
      <c r="B250" s="122"/>
      <c r="C250" s="115" t="s">
        <v>1110</v>
      </c>
      <c r="D250" s="108">
        <v>2.0</v>
      </c>
      <c r="E250" s="113" t="s">
        <v>114</v>
      </c>
      <c r="F250" s="115" t="s">
        <v>1108</v>
      </c>
      <c r="G250" s="108"/>
      <c r="H250" s="78"/>
      <c r="I250" s="78"/>
      <c r="J250" s="5"/>
      <c r="K250" s="6"/>
      <c r="L250" s="6"/>
      <c r="M250" s="6"/>
      <c r="N250" s="6"/>
      <c r="O250" s="6"/>
      <c r="P250" s="6"/>
      <c r="Q250" s="6"/>
      <c r="R250" s="6"/>
      <c r="S250" s="6"/>
      <c r="T250" s="6"/>
      <c r="U250" s="6"/>
      <c r="V250" s="6"/>
      <c r="W250" s="6"/>
      <c r="X250" s="6"/>
      <c r="Y250" s="6"/>
      <c r="Z250" s="6"/>
    </row>
    <row r="251" ht="31.5" customHeight="1">
      <c r="A251" s="416" t="s">
        <v>1144</v>
      </c>
      <c r="B251" s="122" t="s">
        <v>1117</v>
      </c>
      <c r="C251" s="121" t="s">
        <v>4809</v>
      </c>
      <c r="D251" s="108">
        <v>0.0</v>
      </c>
      <c r="E251" s="18" t="s">
        <v>453</v>
      </c>
      <c r="F251" s="108"/>
      <c r="G251" s="108"/>
      <c r="H251" s="78"/>
      <c r="I251" s="78"/>
      <c r="J251" s="5"/>
      <c r="K251" s="6"/>
      <c r="L251" s="6"/>
      <c r="M251" s="6"/>
      <c r="N251" s="6"/>
      <c r="O251" s="6"/>
      <c r="P251" s="6"/>
      <c r="Q251" s="6"/>
      <c r="R251" s="6"/>
      <c r="S251" s="6"/>
      <c r="T251" s="6"/>
      <c r="U251" s="6"/>
      <c r="V251" s="6"/>
      <c r="W251" s="6"/>
      <c r="X251" s="6"/>
      <c r="Y251" s="6"/>
      <c r="Z251" s="6"/>
    </row>
    <row r="252" ht="45.0" customHeight="1">
      <c r="A252" s="104" t="s">
        <v>1122</v>
      </c>
      <c r="B252" s="181" t="s">
        <v>1124</v>
      </c>
      <c r="C252" s="115" t="s">
        <v>1157</v>
      </c>
      <c r="D252" s="108">
        <v>0.0</v>
      </c>
      <c r="E252" s="113" t="s">
        <v>473</v>
      </c>
      <c r="F252" s="108"/>
      <c r="G252" s="108" t="s">
        <v>4811</v>
      </c>
      <c r="H252" s="78"/>
      <c r="I252" s="78"/>
      <c r="J252" s="5"/>
      <c r="K252" s="6"/>
      <c r="L252" s="6"/>
      <c r="M252" s="6"/>
      <c r="N252" s="6"/>
      <c r="O252" s="6"/>
      <c r="P252" s="6"/>
      <c r="Q252" s="6"/>
      <c r="R252" s="6"/>
      <c r="S252" s="6"/>
      <c r="T252" s="6"/>
      <c r="U252" s="6"/>
      <c r="V252" s="6"/>
      <c r="W252" s="6"/>
      <c r="X252" s="6"/>
      <c r="Y252" s="6"/>
      <c r="Z252" s="6"/>
    </row>
    <row r="253" ht="31.5" customHeight="1">
      <c r="A253" s="300" t="s">
        <v>1155</v>
      </c>
      <c r="B253" s="99" t="s">
        <v>1131</v>
      </c>
      <c r="C253" s="3"/>
      <c r="D253" s="3"/>
      <c r="E253" s="3"/>
      <c r="F253" s="3"/>
      <c r="G253" s="4"/>
      <c r="H253" s="78">
        <f>SUM(D254:D265)</f>
        <v>7</v>
      </c>
      <c r="I253" s="78">
        <f>COUNT(D254:D265)*2</f>
        <v>22</v>
      </c>
      <c r="J253" s="5"/>
      <c r="K253" s="6"/>
      <c r="L253" s="6"/>
      <c r="M253" s="6"/>
      <c r="N253" s="6"/>
      <c r="O253" s="6"/>
      <c r="P253" s="6"/>
      <c r="Q253" s="6"/>
      <c r="R253" s="6"/>
      <c r="S253" s="6"/>
      <c r="T253" s="6"/>
      <c r="U253" s="6"/>
      <c r="V253" s="6"/>
      <c r="W253" s="6"/>
      <c r="X253" s="6"/>
      <c r="Y253" s="6"/>
      <c r="Z253" s="6"/>
    </row>
    <row r="254" ht="45.0" customHeight="1">
      <c r="A254" s="416" t="s">
        <v>1147</v>
      </c>
      <c r="B254" s="172" t="s">
        <v>1148</v>
      </c>
      <c r="C254" s="134" t="s">
        <v>1151</v>
      </c>
      <c r="D254" s="108">
        <v>0.0</v>
      </c>
      <c r="E254" s="113" t="s">
        <v>331</v>
      </c>
      <c r="F254" s="108"/>
      <c r="G254" s="108"/>
      <c r="H254" s="78"/>
      <c r="I254" s="78"/>
      <c r="J254" s="5"/>
      <c r="K254" s="6"/>
      <c r="L254" s="6"/>
      <c r="M254" s="6"/>
      <c r="N254" s="6"/>
      <c r="O254" s="6"/>
      <c r="P254" s="6"/>
      <c r="Q254" s="6"/>
      <c r="R254" s="6"/>
      <c r="S254" s="6"/>
      <c r="T254" s="6"/>
      <c r="U254" s="6"/>
      <c r="V254" s="6"/>
      <c r="W254" s="6"/>
      <c r="X254" s="6"/>
      <c r="Y254" s="6"/>
      <c r="Z254" s="6"/>
    </row>
    <row r="255" ht="30.0" customHeight="1">
      <c r="A255" s="416"/>
      <c r="B255" s="172"/>
      <c r="C255" s="134" t="s">
        <v>1154</v>
      </c>
      <c r="D255" s="108">
        <v>1.0</v>
      </c>
      <c r="E255" s="113" t="s">
        <v>331</v>
      </c>
      <c r="F255" s="108"/>
      <c r="G255" s="108"/>
      <c r="H255" s="78"/>
      <c r="I255" s="78"/>
      <c r="J255" s="5"/>
      <c r="K255" s="6"/>
      <c r="L255" s="6"/>
      <c r="M255" s="6"/>
      <c r="N255" s="6"/>
      <c r="O255" s="6"/>
      <c r="P255" s="6"/>
      <c r="Q255" s="6"/>
      <c r="R255" s="6"/>
      <c r="S255" s="6"/>
      <c r="T255" s="6"/>
      <c r="U255" s="6"/>
      <c r="V255" s="6"/>
      <c r="W255" s="6"/>
      <c r="X255" s="6"/>
      <c r="Y255" s="6"/>
      <c r="Z255" s="6"/>
    </row>
    <row r="256" ht="45.0" customHeight="1">
      <c r="A256" s="416" t="s">
        <v>1172</v>
      </c>
      <c r="B256" s="122" t="s">
        <v>1159</v>
      </c>
      <c r="C256" s="134" t="s">
        <v>1160</v>
      </c>
      <c r="D256" s="108">
        <v>1.0</v>
      </c>
      <c r="E256" s="113" t="s">
        <v>331</v>
      </c>
      <c r="F256" s="134" t="s">
        <v>1161</v>
      </c>
      <c r="G256" s="108" t="s">
        <v>4815</v>
      </c>
      <c r="H256" s="78"/>
      <c r="I256" s="78"/>
      <c r="J256" s="5"/>
      <c r="K256" s="6"/>
      <c r="L256" s="6"/>
      <c r="M256" s="6"/>
      <c r="N256" s="6"/>
      <c r="O256" s="6"/>
      <c r="P256" s="6"/>
      <c r="Q256" s="6"/>
      <c r="R256" s="6"/>
      <c r="S256" s="6"/>
      <c r="T256" s="6"/>
      <c r="U256" s="6"/>
      <c r="V256" s="6"/>
      <c r="W256" s="6"/>
      <c r="X256" s="6"/>
      <c r="Y256" s="6"/>
      <c r="Z256" s="6"/>
    </row>
    <row r="257" ht="30.0" customHeight="1">
      <c r="A257" s="416"/>
      <c r="B257" s="122"/>
      <c r="C257" s="115" t="s">
        <v>1163</v>
      </c>
      <c r="D257" s="108">
        <v>1.0</v>
      </c>
      <c r="E257" s="113" t="s">
        <v>331</v>
      </c>
      <c r="F257" s="115"/>
      <c r="G257" s="108" t="s">
        <v>4817</v>
      </c>
      <c r="H257" s="78"/>
      <c r="I257" s="78"/>
      <c r="J257" s="5"/>
      <c r="K257" s="6"/>
      <c r="L257" s="6"/>
      <c r="M257" s="6"/>
      <c r="N257" s="6"/>
      <c r="O257" s="6"/>
      <c r="P257" s="6"/>
      <c r="Q257" s="6"/>
      <c r="R257" s="6"/>
      <c r="S257" s="6"/>
      <c r="T257" s="6"/>
      <c r="U257" s="6"/>
      <c r="V257" s="6"/>
      <c r="W257" s="6"/>
      <c r="X257" s="6"/>
      <c r="Y257" s="6"/>
      <c r="Z257" s="6"/>
    </row>
    <row r="258" ht="45.0" customHeight="1">
      <c r="A258" s="416"/>
      <c r="B258" s="122"/>
      <c r="C258" s="110" t="s">
        <v>1164</v>
      </c>
      <c r="D258" s="108">
        <v>0.0</v>
      </c>
      <c r="E258" s="113" t="s">
        <v>331</v>
      </c>
      <c r="F258" s="115"/>
      <c r="G258" s="108"/>
      <c r="H258" s="78"/>
      <c r="I258" s="78"/>
      <c r="J258" s="5"/>
      <c r="K258" s="6"/>
      <c r="L258" s="6"/>
      <c r="M258" s="6"/>
      <c r="N258" s="6"/>
      <c r="O258" s="6"/>
      <c r="P258" s="6"/>
      <c r="Q258" s="6"/>
      <c r="R258" s="6"/>
      <c r="S258" s="6"/>
      <c r="T258" s="6"/>
      <c r="U258" s="6"/>
      <c r="V258" s="6"/>
      <c r="W258" s="6"/>
      <c r="X258" s="6"/>
      <c r="Y258" s="6"/>
      <c r="Z258" s="6"/>
    </row>
    <row r="259" ht="31.5" customHeight="1">
      <c r="A259" s="416" t="s">
        <v>1179</v>
      </c>
      <c r="B259" s="122" t="s">
        <v>1167</v>
      </c>
      <c r="C259" s="211" t="s">
        <v>1168</v>
      </c>
      <c r="D259" s="108">
        <v>0.0</v>
      </c>
      <c r="E259" s="113" t="s">
        <v>331</v>
      </c>
      <c r="F259" s="108"/>
      <c r="G259" s="108"/>
      <c r="H259" s="78"/>
      <c r="I259" s="78"/>
      <c r="J259" s="5"/>
      <c r="K259" s="6"/>
      <c r="L259" s="6"/>
      <c r="M259" s="6"/>
      <c r="N259" s="6"/>
      <c r="O259" s="6"/>
      <c r="P259" s="6"/>
      <c r="Q259" s="6"/>
      <c r="R259" s="6"/>
      <c r="S259" s="6"/>
      <c r="T259" s="6"/>
      <c r="U259" s="6"/>
      <c r="V259" s="6"/>
      <c r="W259" s="6"/>
      <c r="X259" s="6"/>
      <c r="Y259" s="6"/>
      <c r="Z259" s="6"/>
    </row>
    <row r="260" ht="30.0" customHeight="1">
      <c r="A260" s="416"/>
      <c r="B260" s="122"/>
      <c r="C260" s="134" t="s">
        <v>1170</v>
      </c>
      <c r="D260" s="108">
        <v>1.0</v>
      </c>
      <c r="E260" s="113" t="s">
        <v>331</v>
      </c>
      <c r="F260" s="108"/>
      <c r="G260" s="108"/>
      <c r="H260" s="78"/>
      <c r="I260" s="78"/>
      <c r="J260" s="5"/>
      <c r="K260" s="6"/>
      <c r="L260" s="6"/>
      <c r="M260" s="6"/>
      <c r="N260" s="6"/>
      <c r="O260" s="6"/>
      <c r="P260" s="6"/>
      <c r="Q260" s="6"/>
      <c r="R260" s="6"/>
      <c r="S260" s="6"/>
      <c r="T260" s="6"/>
      <c r="U260" s="6"/>
      <c r="V260" s="6"/>
      <c r="W260" s="6"/>
      <c r="X260" s="6"/>
      <c r="Y260" s="6"/>
      <c r="Z260" s="6"/>
    </row>
    <row r="261" ht="30.0" customHeight="1">
      <c r="A261" s="416"/>
      <c r="B261" s="122"/>
      <c r="C261" s="134" t="s">
        <v>1171</v>
      </c>
      <c r="D261" s="108">
        <v>0.0</v>
      </c>
      <c r="E261" s="113" t="s">
        <v>331</v>
      </c>
      <c r="F261" s="108"/>
      <c r="G261" s="108"/>
      <c r="H261" s="78"/>
      <c r="I261" s="78"/>
      <c r="J261" s="5"/>
      <c r="K261" s="6"/>
      <c r="L261" s="6"/>
      <c r="M261" s="6"/>
      <c r="N261" s="6"/>
      <c r="O261" s="6"/>
      <c r="P261" s="6"/>
      <c r="Q261" s="6"/>
      <c r="R261" s="6"/>
      <c r="S261" s="6"/>
      <c r="T261" s="6"/>
      <c r="U261" s="6"/>
      <c r="V261" s="6"/>
      <c r="W261" s="6"/>
      <c r="X261" s="6"/>
      <c r="Y261" s="6"/>
      <c r="Z261" s="6"/>
    </row>
    <row r="262" ht="15.75" customHeight="1">
      <c r="A262" s="416"/>
      <c r="B262" s="122"/>
      <c r="C262" s="134" t="s">
        <v>1174</v>
      </c>
      <c r="D262" s="108">
        <v>0.0</v>
      </c>
      <c r="E262" s="113" t="s">
        <v>331</v>
      </c>
      <c r="F262" s="108"/>
      <c r="G262" s="108"/>
      <c r="H262" s="78"/>
      <c r="I262" s="78"/>
      <c r="J262" s="5"/>
      <c r="K262" s="6"/>
      <c r="L262" s="6"/>
      <c r="M262" s="6"/>
      <c r="N262" s="6"/>
      <c r="O262" s="6"/>
      <c r="P262" s="6"/>
      <c r="Q262" s="6"/>
      <c r="R262" s="6"/>
      <c r="S262" s="6"/>
      <c r="T262" s="6"/>
      <c r="U262" s="6"/>
      <c r="V262" s="6"/>
      <c r="W262" s="6"/>
      <c r="X262" s="6"/>
      <c r="Y262" s="6"/>
      <c r="Z262" s="6"/>
    </row>
    <row r="263" ht="31.5" hidden="1" customHeight="1">
      <c r="A263" s="120" t="s">
        <v>1176</v>
      </c>
      <c r="B263" s="122" t="s">
        <v>1177</v>
      </c>
      <c r="C263" s="5"/>
      <c r="D263" s="108"/>
      <c r="E263" s="113"/>
      <c r="F263" s="108"/>
      <c r="G263" s="108"/>
      <c r="H263" s="78"/>
      <c r="I263" s="78"/>
      <c r="J263" s="5"/>
      <c r="K263" s="6"/>
      <c r="L263" s="6"/>
      <c r="M263" s="6"/>
      <c r="N263" s="6"/>
      <c r="O263" s="6"/>
      <c r="P263" s="6"/>
      <c r="Q263" s="6"/>
      <c r="R263" s="6"/>
      <c r="S263" s="6"/>
      <c r="T263" s="6"/>
      <c r="U263" s="6"/>
      <c r="V263" s="6"/>
      <c r="W263" s="6"/>
      <c r="X263" s="6"/>
      <c r="Y263" s="6"/>
      <c r="Z263" s="6"/>
    </row>
    <row r="264" ht="47.25" customHeight="1">
      <c r="A264" s="416" t="s">
        <v>1193</v>
      </c>
      <c r="B264" s="122" t="s">
        <v>1182</v>
      </c>
      <c r="C264" s="134" t="s">
        <v>3022</v>
      </c>
      <c r="D264" s="108">
        <v>1.0</v>
      </c>
      <c r="E264" s="113" t="s">
        <v>331</v>
      </c>
      <c r="F264" s="108"/>
      <c r="G264" s="108" t="s">
        <v>4818</v>
      </c>
      <c r="H264" s="78"/>
      <c r="I264" s="78"/>
      <c r="J264" s="5"/>
      <c r="K264" s="6"/>
      <c r="L264" s="6"/>
      <c r="M264" s="6"/>
      <c r="N264" s="6"/>
      <c r="O264" s="6"/>
      <c r="P264" s="6"/>
      <c r="Q264" s="6"/>
      <c r="R264" s="6"/>
      <c r="S264" s="6"/>
      <c r="T264" s="6"/>
      <c r="U264" s="6"/>
      <c r="V264" s="6"/>
      <c r="W264" s="6"/>
      <c r="X264" s="6"/>
      <c r="Y264" s="6"/>
      <c r="Z264" s="6"/>
    </row>
    <row r="265" ht="47.25" customHeight="1">
      <c r="A265" s="416" t="s">
        <v>1186</v>
      </c>
      <c r="B265" s="122" t="s">
        <v>1187</v>
      </c>
      <c r="C265" s="121" t="s">
        <v>1188</v>
      </c>
      <c r="D265" s="108">
        <v>2.0</v>
      </c>
      <c r="E265" s="113" t="s">
        <v>331</v>
      </c>
      <c r="F265" s="108"/>
      <c r="G265" s="108"/>
      <c r="H265" s="78"/>
      <c r="I265" s="78"/>
      <c r="J265" s="5"/>
      <c r="K265" s="6"/>
      <c r="L265" s="6"/>
      <c r="M265" s="6"/>
      <c r="N265" s="6"/>
      <c r="O265" s="6"/>
      <c r="P265" s="6"/>
      <c r="Q265" s="6"/>
      <c r="R265" s="6"/>
      <c r="S265" s="6"/>
      <c r="T265" s="6"/>
      <c r="U265" s="6"/>
      <c r="V265" s="6"/>
      <c r="W265" s="6"/>
      <c r="X265" s="6"/>
      <c r="Y265" s="6"/>
      <c r="Z265" s="6"/>
    </row>
    <row r="266" ht="31.5" customHeight="1">
      <c r="A266" s="300" t="s">
        <v>1196</v>
      </c>
      <c r="B266" s="99" t="s">
        <v>1192</v>
      </c>
      <c r="C266" s="3"/>
      <c r="D266" s="3"/>
      <c r="E266" s="3"/>
      <c r="F266" s="3"/>
      <c r="G266" s="4"/>
      <c r="H266" s="78">
        <f>SUM(D267:D268)</f>
        <v>3</v>
      </c>
      <c r="I266" s="78">
        <f>COUNT(D267:D268)*2</f>
        <v>4</v>
      </c>
      <c r="J266" s="5"/>
      <c r="K266" s="6"/>
      <c r="L266" s="6"/>
      <c r="M266" s="6"/>
      <c r="N266" s="6"/>
      <c r="O266" s="6"/>
      <c r="P266" s="6"/>
      <c r="Q266" s="6"/>
      <c r="R266" s="6"/>
      <c r="S266" s="6"/>
      <c r="T266" s="6"/>
      <c r="U266" s="6"/>
      <c r="V266" s="6"/>
      <c r="W266" s="6"/>
      <c r="X266" s="6"/>
      <c r="Y266" s="6"/>
      <c r="Z266" s="6"/>
    </row>
    <row r="267" ht="63.0" customHeight="1">
      <c r="A267" s="416" t="s">
        <v>1205</v>
      </c>
      <c r="B267" s="122" t="s">
        <v>1198</v>
      </c>
      <c r="C267" s="115" t="s">
        <v>1199</v>
      </c>
      <c r="D267" s="108">
        <v>2.0</v>
      </c>
      <c r="E267" s="113" t="s">
        <v>386</v>
      </c>
      <c r="F267" s="108"/>
      <c r="G267" s="108"/>
      <c r="H267" s="78"/>
      <c r="I267" s="78"/>
      <c r="J267" s="5"/>
      <c r="K267" s="6"/>
      <c r="L267" s="6"/>
      <c r="M267" s="6"/>
      <c r="N267" s="6"/>
      <c r="O267" s="6"/>
      <c r="P267" s="6"/>
      <c r="Q267" s="6"/>
      <c r="R267" s="6"/>
      <c r="S267" s="6"/>
      <c r="T267" s="6"/>
      <c r="U267" s="6"/>
      <c r="V267" s="6"/>
      <c r="W267" s="6"/>
      <c r="X267" s="6"/>
      <c r="Y267" s="6"/>
      <c r="Z267" s="6"/>
    </row>
    <row r="268" ht="47.25" customHeight="1">
      <c r="A268" s="416" t="s">
        <v>1208</v>
      </c>
      <c r="B268" s="122" t="s">
        <v>1202</v>
      </c>
      <c r="C268" s="134" t="s">
        <v>3240</v>
      </c>
      <c r="D268" s="108">
        <v>1.0</v>
      </c>
      <c r="E268" s="113" t="s">
        <v>386</v>
      </c>
      <c r="F268" s="108"/>
      <c r="G268" s="108" t="s">
        <v>4827</v>
      </c>
      <c r="H268" s="78"/>
      <c r="I268" s="78"/>
      <c r="J268" s="5"/>
      <c r="K268" s="6"/>
      <c r="L268" s="6"/>
      <c r="M268" s="6"/>
      <c r="N268" s="6"/>
      <c r="O268" s="6"/>
      <c r="P268" s="6"/>
      <c r="Q268" s="6"/>
      <c r="R268" s="6"/>
      <c r="S268" s="6"/>
      <c r="T268" s="6"/>
      <c r="U268" s="6"/>
      <c r="V268" s="6"/>
      <c r="W268" s="6"/>
      <c r="X268" s="6"/>
      <c r="Y268" s="6"/>
      <c r="Z268" s="6"/>
    </row>
    <row r="269" ht="45.0" hidden="1" customHeight="1">
      <c r="A269" s="120" t="s">
        <v>1211</v>
      </c>
      <c r="B269" s="181" t="s">
        <v>1213</v>
      </c>
      <c r="C269" s="108"/>
      <c r="D269" s="108"/>
      <c r="E269" s="113"/>
      <c r="F269" s="108"/>
      <c r="G269" s="108"/>
      <c r="H269" s="78"/>
      <c r="I269" s="78"/>
      <c r="J269" s="5"/>
      <c r="K269" s="6"/>
      <c r="L269" s="6"/>
      <c r="M269" s="6"/>
      <c r="N269" s="6"/>
      <c r="O269" s="6"/>
      <c r="P269" s="6"/>
      <c r="Q269" s="6"/>
      <c r="R269" s="6"/>
      <c r="S269" s="6"/>
      <c r="T269" s="6"/>
      <c r="U269" s="6"/>
      <c r="V269" s="6"/>
      <c r="W269" s="6"/>
      <c r="X269" s="6"/>
      <c r="Y269" s="6"/>
      <c r="Z269" s="6"/>
    </row>
    <row r="270" ht="18.75" customHeight="1">
      <c r="A270" s="332" t="s">
        <v>1216</v>
      </c>
      <c r="B270" s="99" t="s">
        <v>1221</v>
      </c>
      <c r="C270" s="3"/>
      <c r="D270" s="3"/>
      <c r="E270" s="3"/>
      <c r="F270" s="3"/>
      <c r="G270" s="4"/>
      <c r="H270" s="78">
        <f>SUM(D271:D274)</f>
        <v>1</v>
      </c>
      <c r="I270" s="78">
        <f>COUNT(D271:D274)*2</f>
        <v>8</v>
      </c>
      <c r="J270" s="5"/>
      <c r="K270" s="6"/>
      <c r="L270" s="6"/>
      <c r="M270" s="6"/>
      <c r="N270" s="6"/>
      <c r="O270" s="6"/>
      <c r="P270" s="6"/>
      <c r="Q270" s="6"/>
      <c r="R270" s="6"/>
      <c r="S270" s="6"/>
      <c r="T270" s="6"/>
      <c r="U270" s="6"/>
      <c r="V270" s="6"/>
      <c r="W270" s="6"/>
      <c r="X270" s="6"/>
      <c r="Y270" s="6"/>
      <c r="Z270" s="6"/>
    </row>
    <row r="271" ht="47.25" customHeight="1">
      <c r="A271" s="302" t="s">
        <v>1227</v>
      </c>
      <c r="B271" s="122" t="s">
        <v>1228</v>
      </c>
      <c r="C271" s="110" t="s">
        <v>3249</v>
      </c>
      <c r="D271" s="147">
        <v>0.0</v>
      </c>
      <c r="E271" s="109" t="s">
        <v>1062</v>
      </c>
      <c r="F271" s="134"/>
      <c r="G271" s="108"/>
      <c r="H271" s="78"/>
      <c r="I271" s="78"/>
      <c r="J271" s="5"/>
      <c r="K271" s="6"/>
      <c r="L271" s="6"/>
      <c r="M271" s="6"/>
      <c r="N271" s="6"/>
      <c r="O271" s="6"/>
      <c r="P271" s="6"/>
      <c r="Q271" s="6"/>
      <c r="R271" s="6"/>
      <c r="S271" s="6"/>
      <c r="T271" s="6"/>
      <c r="U271" s="6"/>
      <c r="V271" s="6"/>
      <c r="W271" s="6"/>
      <c r="X271" s="6"/>
      <c r="Y271" s="6"/>
      <c r="Z271" s="6"/>
    </row>
    <row r="272" ht="47.25" customHeight="1">
      <c r="A272" s="302" t="s">
        <v>1215</v>
      </c>
      <c r="B272" s="122" t="s">
        <v>1217</v>
      </c>
      <c r="C272" s="134" t="s">
        <v>3058</v>
      </c>
      <c r="D272" s="147">
        <v>1.0</v>
      </c>
      <c r="E272" s="109" t="s">
        <v>383</v>
      </c>
      <c r="F272" s="134" t="s">
        <v>3060</v>
      </c>
      <c r="G272" s="110" t="s">
        <v>4833</v>
      </c>
      <c r="H272" s="78"/>
      <c r="I272" s="78"/>
      <c r="J272" s="5"/>
      <c r="K272" s="6"/>
      <c r="L272" s="6"/>
      <c r="M272" s="6"/>
      <c r="N272" s="6"/>
      <c r="O272" s="6"/>
      <c r="P272" s="6"/>
      <c r="Q272" s="6"/>
      <c r="R272" s="6"/>
      <c r="S272" s="6"/>
      <c r="T272" s="6"/>
      <c r="U272" s="6"/>
      <c r="V272" s="6"/>
      <c r="W272" s="6"/>
      <c r="X272" s="6"/>
      <c r="Y272" s="6"/>
      <c r="Z272" s="6"/>
    </row>
    <row r="273" ht="45.0" customHeight="1">
      <c r="A273" s="302"/>
      <c r="B273" s="122"/>
      <c r="C273" s="134" t="s">
        <v>3062</v>
      </c>
      <c r="D273" s="147">
        <v>0.0</v>
      </c>
      <c r="E273" s="109" t="s">
        <v>495</v>
      </c>
      <c r="F273" s="134" t="s">
        <v>3065</v>
      </c>
      <c r="G273" s="108"/>
      <c r="H273" s="78"/>
      <c r="I273" s="78"/>
      <c r="J273" s="5"/>
      <c r="K273" s="6"/>
      <c r="L273" s="6"/>
      <c r="M273" s="6"/>
      <c r="N273" s="6"/>
      <c r="O273" s="6"/>
      <c r="P273" s="6"/>
      <c r="Q273" s="6"/>
      <c r="R273" s="6"/>
      <c r="S273" s="6"/>
      <c r="T273" s="6"/>
      <c r="U273" s="6"/>
      <c r="V273" s="6"/>
      <c r="W273" s="6"/>
      <c r="X273" s="6"/>
      <c r="Y273" s="6"/>
      <c r="Z273" s="6"/>
    </row>
    <row r="274" ht="60.0" customHeight="1">
      <c r="A274" s="302" t="s">
        <v>1218</v>
      </c>
      <c r="B274" s="110" t="s">
        <v>1219</v>
      </c>
      <c r="C274" s="134" t="s">
        <v>3070</v>
      </c>
      <c r="D274" s="147">
        <v>0.0</v>
      </c>
      <c r="E274" s="109" t="s">
        <v>1062</v>
      </c>
      <c r="F274" s="134" t="s">
        <v>3074</v>
      </c>
      <c r="G274" s="108"/>
      <c r="H274" s="78"/>
      <c r="I274" s="78"/>
      <c r="J274" s="5"/>
      <c r="K274" s="6"/>
      <c r="L274" s="6"/>
      <c r="M274" s="6"/>
      <c r="N274" s="6"/>
      <c r="O274" s="6"/>
      <c r="P274" s="6"/>
      <c r="Q274" s="6"/>
      <c r="R274" s="6"/>
      <c r="S274" s="6"/>
      <c r="T274" s="6"/>
      <c r="U274" s="6"/>
      <c r="V274" s="6"/>
      <c r="W274" s="6"/>
      <c r="X274" s="6"/>
      <c r="Y274" s="6"/>
      <c r="Z274" s="6"/>
    </row>
    <row r="275" ht="31.5" customHeight="1">
      <c r="A275" s="300" t="s">
        <v>1220</v>
      </c>
      <c r="B275" s="99" t="s">
        <v>1222</v>
      </c>
      <c r="C275" s="3"/>
      <c r="D275" s="3"/>
      <c r="E275" s="3"/>
      <c r="F275" s="3"/>
      <c r="G275" s="4"/>
      <c r="H275" s="78">
        <f>SUM(D276:D280)</f>
        <v>4</v>
      </c>
      <c r="I275" s="78">
        <f>COUNT(D276:D280)*2</f>
        <v>10</v>
      </c>
      <c r="J275" s="5"/>
      <c r="K275" s="6"/>
      <c r="L275" s="6"/>
      <c r="M275" s="6"/>
      <c r="N275" s="6"/>
      <c r="O275" s="6"/>
      <c r="P275" s="6"/>
      <c r="Q275" s="6"/>
      <c r="R275" s="6"/>
      <c r="S275" s="6"/>
      <c r="T275" s="6"/>
      <c r="U275" s="6"/>
      <c r="V275" s="6"/>
      <c r="W275" s="6"/>
      <c r="X275" s="6"/>
      <c r="Y275" s="6"/>
      <c r="Z275" s="6"/>
    </row>
    <row r="276" ht="31.5" customHeight="1">
      <c r="A276" s="416" t="s">
        <v>1230</v>
      </c>
      <c r="B276" s="122" t="s">
        <v>1231</v>
      </c>
      <c r="C276" s="134" t="s">
        <v>3090</v>
      </c>
      <c r="D276" s="108">
        <v>2.0</v>
      </c>
      <c r="E276" s="113" t="s">
        <v>383</v>
      </c>
      <c r="F276" s="108"/>
      <c r="G276" s="108"/>
      <c r="H276" s="78"/>
      <c r="I276" s="78"/>
      <c r="J276" s="5"/>
      <c r="K276" s="6"/>
      <c r="L276" s="6"/>
      <c r="M276" s="6"/>
      <c r="N276" s="6"/>
      <c r="O276" s="6"/>
      <c r="P276" s="6"/>
      <c r="Q276" s="6"/>
      <c r="R276" s="6"/>
      <c r="S276" s="6"/>
      <c r="T276" s="6"/>
      <c r="U276" s="6"/>
      <c r="V276" s="6"/>
      <c r="W276" s="6"/>
      <c r="X276" s="6"/>
      <c r="Y276" s="6"/>
      <c r="Z276" s="6"/>
    </row>
    <row r="277" ht="30.0" customHeight="1">
      <c r="A277" s="416"/>
      <c r="B277" s="122"/>
      <c r="C277" s="134" t="s">
        <v>3094</v>
      </c>
      <c r="D277" s="108">
        <v>0.0</v>
      </c>
      <c r="E277" s="113" t="s">
        <v>383</v>
      </c>
      <c r="F277" s="108"/>
      <c r="G277" s="108"/>
      <c r="H277" s="78"/>
      <c r="I277" s="78"/>
      <c r="J277" s="5"/>
      <c r="K277" s="6"/>
      <c r="L277" s="6"/>
      <c r="M277" s="6"/>
      <c r="N277" s="6"/>
      <c r="O277" s="6"/>
      <c r="P277" s="6"/>
      <c r="Q277" s="6"/>
      <c r="R277" s="6"/>
      <c r="S277" s="6"/>
      <c r="T277" s="6"/>
      <c r="U277" s="6"/>
      <c r="V277" s="6"/>
      <c r="W277" s="6"/>
      <c r="X277" s="6"/>
      <c r="Y277" s="6"/>
      <c r="Z277" s="6"/>
    </row>
    <row r="278" ht="45.0" customHeight="1">
      <c r="A278" s="416"/>
      <c r="B278" s="122"/>
      <c r="C278" s="134" t="s">
        <v>3097</v>
      </c>
      <c r="D278" s="108">
        <v>0.0</v>
      </c>
      <c r="E278" s="113" t="s">
        <v>383</v>
      </c>
      <c r="F278" s="108"/>
      <c r="G278" s="108" t="s">
        <v>4843</v>
      </c>
      <c r="H278" s="78"/>
      <c r="I278" s="78"/>
      <c r="J278" s="5"/>
      <c r="K278" s="6"/>
      <c r="L278" s="6"/>
      <c r="M278" s="6"/>
      <c r="N278" s="6"/>
      <c r="O278" s="6"/>
      <c r="P278" s="6"/>
      <c r="Q278" s="6"/>
      <c r="R278" s="6"/>
      <c r="S278" s="6"/>
      <c r="T278" s="6"/>
      <c r="U278" s="6"/>
      <c r="V278" s="6"/>
      <c r="W278" s="6"/>
      <c r="X278" s="6"/>
      <c r="Y278" s="6"/>
      <c r="Z278" s="6"/>
    </row>
    <row r="279" ht="47.25" customHeight="1">
      <c r="A279" s="416" t="s">
        <v>1234</v>
      </c>
      <c r="B279" s="122" t="s">
        <v>1235</v>
      </c>
      <c r="C279" s="134" t="s">
        <v>3101</v>
      </c>
      <c r="D279" s="108">
        <v>0.0</v>
      </c>
      <c r="E279" s="113" t="s">
        <v>383</v>
      </c>
      <c r="F279" s="108"/>
      <c r="G279" s="108"/>
      <c r="H279" s="78"/>
      <c r="I279" s="78"/>
      <c r="J279" s="5"/>
      <c r="K279" s="6"/>
      <c r="L279" s="6"/>
      <c r="M279" s="6"/>
      <c r="N279" s="6"/>
      <c r="O279" s="6"/>
      <c r="P279" s="6"/>
      <c r="Q279" s="6"/>
      <c r="R279" s="6"/>
      <c r="S279" s="6"/>
      <c r="T279" s="6"/>
      <c r="U279" s="6"/>
      <c r="V279" s="6"/>
      <c r="W279" s="6"/>
      <c r="X279" s="6"/>
      <c r="Y279" s="6"/>
      <c r="Z279" s="6"/>
    </row>
    <row r="280" ht="60.0" customHeight="1">
      <c r="A280" s="104" t="s">
        <v>1236</v>
      </c>
      <c r="B280" s="110" t="s">
        <v>1237</v>
      </c>
      <c r="C280" s="134" t="s">
        <v>1253</v>
      </c>
      <c r="D280" s="108">
        <v>2.0</v>
      </c>
      <c r="E280" s="113" t="s">
        <v>158</v>
      </c>
      <c r="F280" s="108"/>
      <c r="G280" s="108"/>
      <c r="H280" s="78"/>
      <c r="I280" s="78"/>
      <c r="J280" s="5"/>
      <c r="K280" s="6"/>
      <c r="L280" s="6"/>
      <c r="M280" s="6"/>
      <c r="N280" s="6"/>
      <c r="O280" s="6"/>
      <c r="P280" s="6"/>
      <c r="Q280" s="6"/>
      <c r="R280" s="6"/>
      <c r="S280" s="6"/>
      <c r="T280" s="6"/>
      <c r="U280" s="6"/>
      <c r="V280" s="6"/>
      <c r="W280" s="6"/>
      <c r="X280" s="6"/>
      <c r="Y280" s="6"/>
      <c r="Z280" s="6"/>
    </row>
    <row r="281" ht="39.75" hidden="1" customHeight="1">
      <c r="A281" s="333" t="s">
        <v>1239</v>
      </c>
      <c r="B281" s="99" t="s">
        <v>1240</v>
      </c>
      <c r="C281" s="3"/>
      <c r="D281" s="3"/>
      <c r="E281" s="3"/>
      <c r="F281" s="3"/>
      <c r="G281" s="4"/>
      <c r="H281" s="78"/>
      <c r="I281" s="78"/>
      <c r="J281" s="5"/>
      <c r="K281" s="6"/>
      <c r="L281" s="6"/>
      <c r="M281" s="6"/>
      <c r="N281" s="6"/>
      <c r="O281" s="6"/>
      <c r="P281" s="6"/>
      <c r="Q281" s="6"/>
      <c r="R281" s="6"/>
      <c r="S281" s="6"/>
      <c r="T281" s="6"/>
      <c r="U281" s="6"/>
      <c r="V281" s="6"/>
      <c r="W281" s="6"/>
      <c r="X281" s="6"/>
      <c r="Y281" s="6"/>
      <c r="Z281" s="6"/>
    </row>
    <row r="282" ht="47.25" hidden="1" customHeight="1">
      <c r="A282" s="120" t="s">
        <v>1241</v>
      </c>
      <c r="B282" s="122" t="s">
        <v>1242</v>
      </c>
      <c r="C282" s="108"/>
      <c r="D282" s="108"/>
      <c r="E282" s="113"/>
      <c r="F282" s="108"/>
      <c r="G282" s="108"/>
      <c r="H282" s="78"/>
      <c r="I282" s="78"/>
      <c r="J282" s="5"/>
      <c r="K282" s="6"/>
      <c r="L282" s="6"/>
      <c r="M282" s="6"/>
      <c r="N282" s="6"/>
      <c r="O282" s="6"/>
      <c r="P282" s="6"/>
      <c r="Q282" s="6"/>
      <c r="R282" s="6"/>
      <c r="S282" s="6"/>
      <c r="T282" s="6"/>
      <c r="U282" s="6"/>
      <c r="V282" s="6"/>
      <c r="W282" s="6"/>
      <c r="X282" s="6"/>
      <c r="Y282" s="6"/>
      <c r="Z282" s="6"/>
    </row>
    <row r="283" ht="47.25" hidden="1" customHeight="1">
      <c r="A283" s="120" t="s">
        <v>1245</v>
      </c>
      <c r="B283" s="122" t="s">
        <v>1246</v>
      </c>
      <c r="C283" s="143"/>
      <c r="D283" s="108"/>
      <c r="E283" s="113"/>
      <c r="F283" s="108"/>
      <c r="G283" s="108"/>
      <c r="H283" s="78"/>
      <c r="I283" s="78"/>
      <c r="J283" s="5"/>
      <c r="K283" s="6"/>
      <c r="L283" s="6"/>
      <c r="M283" s="6"/>
      <c r="N283" s="6"/>
      <c r="O283" s="6"/>
      <c r="P283" s="6"/>
      <c r="Q283" s="6"/>
      <c r="R283" s="6"/>
      <c r="S283" s="6"/>
      <c r="T283" s="6"/>
      <c r="U283" s="6"/>
      <c r="V283" s="6"/>
      <c r="W283" s="6"/>
      <c r="X283" s="6"/>
      <c r="Y283" s="6"/>
      <c r="Z283" s="6"/>
    </row>
    <row r="284" ht="39.75" hidden="1" customHeight="1">
      <c r="A284" s="334" t="s">
        <v>1249</v>
      </c>
      <c r="B284" s="453" t="s">
        <v>1255</v>
      </c>
      <c r="C284" s="67"/>
      <c r="D284" s="67"/>
      <c r="E284" s="67"/>
      <c r="F284" s="67"/>
      <c r="G284" s="68"/>
      <c r="H284" s="78"/>
      <c r="I284" s="78"/>
      <c r="J284" s="5"/>
      <c r="K284" s="6"/>
      <c r="L284" s="6"/>
      <c r="M284" s="6"/>
      <c r="N284" s="6"/>
      <c r="O284" s="6"/>
      <c r="P284" s="6"/>
      <c r="Q284" s="6"/>
      <c r="R284" s="6"/>
      <c r="S284" s="6"/>
      <c r="T284" s="6"/>
      <c r="U284" s="6"/>
      <c r="V284" s="6"/>
      <c r="W284" s="6"/>
      <c r="X284" s="6"/>
      <c r="Y284" s="6"/>
      <c r="Z284" s="6"/>
    </row>
    <row r="285" ht="31.5" hidden="1" customHeight="1">
      <c r="A285" s="120" t="s">
        <v>1259</v>
      </c>
      <c r="B285" s="122" t="s">
        <v>1260</v>
      </c>
      <c r="C285" s="108"/>
      <c r="D285" s="108"/>
      <c r="E285" s="113"/>
      <c r="F285" s="108"/>
      <c r="G285" s="108"/>
      <c r="H285" s="78"/>
      <c r="I285" s="78"/>
      <c r="J285" s="5"/>
      <c r="K285" s="6"/>
      <c r="L285" s="6"/>
      <c r="M285" s="6"/>
      <c r="N285" s="6"/>
      <c r="O285" s="6"/>
      <c r="P285" s="6"/>
      <c r="Q285" s="6"/>
      <c r="R285" s="6"/>
      <c r="S285" s="6"/>
      <c r="T285" s="6"/>
      <c r="U285" s="6"/>
      <c r="V285" s="6"/>
      <c r="W285" s="6"/>
      <c r="X285" s="6"/>
      <c r="Y285" s="6"/>
      <c r="Z285" s="6"/>
    </row>
    <row r="286" ht="47.25" hidden="1" customHeight="1">
      <c r="A286" s="120" t="s">
        <v>1261</v>
      </c>
      <c r="B286" s="122" t="s">
        <v>1262</v>
      </c>
      <c r="C286" s="108"/>
      <c r="D286" s="108"/>
      <c r="E286" s="113"/>
      <c r="F286" s="108"/>
      <c r="G286" s="108"/>
      <c r="H286" s="78"/>
      <c r="I286" s="78"/>
      <c r="J286" s="5"/>
      <c r="K286" s="6"/>
      <c r="L286" s="6"/>
      <c r="M286" s="6"/>
      <c r="N286" s="6"/>
      <c r="O286" s="6"/>
      <c r="P286" s="6"/>
      <c r="Q286" s="6"/>
      <c r="R286" s="6"/>
      <c r="S286" s="6"/>
      <c r="T286" s="6"/>
      <c r="U286" s="6"/>
      <c r="V286" s="6"/>
      <c r="W286" s="6"/>
      <c r="X286" s="6"/>
      <c r="Y286" s="6"/>
      <c r="Z286" s="6"/>
    </row>
    <row r="287" ht="39.75" hidden="1" customHeight="1">
      <c r="A287" s="333" t="s">
        <v>1263</v>
      </c>
      <c r="B287" s="99" t="s">
        <v>1269</v>
      </c>
      <c r="C287" s="3"/>
      <c r="D287" s="3"/>
      <c r="E287" s="3"/>
      <c r="F287" s="3"/>
      <c r="G287" s="4"/>
      <c r="H287" s="78"/>
      <c r="I287" s="78"/>
      <c r="J287" s="5"/>
      <c r="K287" s="6"/>
      <c r="L287" s="6"/>
      <c r="M287" s="6"/>
      <c r="N287" s="6"/>
      <c r="O287" s="6"/>
      <c r="P287" s="6"/>
      <c r="Q287" s="6"/>
      <c r="R287" s="6"/>
      <c r="S287" s="6"/>
      <c r="T287" s="6"/>
      <c r="U287" s="6"/>
      <c r="V287" s="6"/>
      <c r="W287" s="6"/>
      <c r="X287" s="6"/>
      <c r="Y287" s="6"/>
      <c r="Z287" s="6"/>
    </row>
    <row r="288" ht="63.0" hidden="1" customHeight="1">
      <c r="A288" s="120" t="s">
        <v>1265</v>
      </c>
      <c r="B288" s="122" t="s">
        <v>1266</v>
      </c>
      <c r="C288" s="108"/>
      <c r="D288" s="108"/>
      <c r="E288" s="113"/>
      <c r="F288" s="108"/>
      <c r="G288" s="108"/>
      <c r="H288" s="78"/>
      <c r="I288" s="78"/>
      <c r="J288" s="5"/>
      <c r="K288" s="6"/>
      <c r="L288" s="6"/>
      <c r="M288" s="6"/>
      <c r="N288" s="6"/>
      <c r="O288" s="6"/>
      <c r="P288" s="6"/>
      <c r="Q288" s="6"/>
      <c r="R288" s="6"/>
      <c r="S288" s="6"/>
      <c r="T288" s="6"/>
      <c r="U288" s="6"/>
      <c r="V288" s="6"/>
      <c r="W288" s="6"/>
      <c r="X288" s="6"/>
      <c r="Y288" s="6"/>
      <c r="Z288" s="6"/>
    </row>
    <row r="289" ht="63.0" hidden="1" customHeight="1">
      <c r="A289" s="120" t="s">
        <v>1267</v>
      </c>
      <c r="B289" s="122" t="s">
        <v>1268</v>
      </c>
      <c r="C289" s="108"/>
      <c r="D289" s="108"/>
      <c r="E289" s="113"/>
      <c r="F289" s="108"/>
      <c r="G289" s="108"/>
      <c r="H289" s="78"/>
      <c r="I289" s="78"/>
      <c r="J289" s="5"/>
      <c r="K289" s="6"/>
      <c r="L289" s="6"/>
      <c r="M289" s="6"/>
      <c r="N289" s="6"/>
      <c r="O289" s="6"/>
      <c r="P289" s="6"/>
      <c r="Q289" s="6"/>
      <c r="R289" s="6"/>
      <c r="S289" s="6"/>
      <c r="T289" s="6"/>
      <c r="U289" s="6"/>
      <c r="V289" s="6"/>
      <c r="W289" s="6"/>
      <c r="X289" s="6"/>
      <c r="Y289" s="6"/>
      <c r="Z289" s="6"/>
    </row>
    <row r="290" ht="47.25" hidden="1" customHeight="1">
      <c r="A290" s="120" t="s">
        <v>1270</v>
      </c>
      <c r="B290" s="172" t="s">
        <v>1271</v>
      </c>
      <c r="C290" s="108"/>
      <c r="D290" s="108"/>
      <c r="E290" s="113"/>
      <c r="F290" s="108"/>
      <c r="G290" s="108"/>
      <c r="H290" s="78"/>
      <c r="I290" s="78"/>
      <c r="J290" s="5"/>
      <c r="K290" s="6"/>
      <c r="L290" s="6"/>
      <c r="M290" s="6"/>
      <c r="N290" s="6"/>
      <c r="O290" s="6"/>
      <c r="P290" s="6"/>
      <c r="Q290" s="6"/>
      <c r="R290" s="6"/>
      <c r="S290" s="6"/>
      <c r="T290" s="6"/>
      <c r="U290" s="6"/>
      <c r="V290" s="6"/>
      <c r="W290" s="6"/>
      <c r="X290" s="6"/>
      <c r="Y290" s="6"/>
      <c r="Z290" s="6"/>
    </row>
    <row r="291" ht="31.5" customHeight="1">
      <c r="A291" s="300" t="s">
        <v>1273</v>
      </c>
      <c r="B291" s="99" t="s">
        <v>1275</v>
      </c>
      <c r="C291" s="3"/>
      <c r="D291" s="3"/>
      <c r="E291" s="3"/>
      <c r="F291" s="3"/>
      <c r="G291" s="4"/>
      <c r="H291" s="78">
        <f>SUM(D292:D295)</f>
        <v>6</v>
      </c>
      <c r="I291" s="78">
        <f>COUNT(D292:D295)*2</f>
        <v>8</v>
      </c>
      <c r="J291" s="5"/>
      <c r="K291" s="6"/>
      <c r="L291" s="6"/>
      <c r="M291" s="6"/>
      <c r="N291" s="6"/>
      <c r="O291" s="6"/>
      <c r="P291" s="6"/>
      <c r="Q291" s="6"/>
      <c r="R291" s="6"/>
      <c r="S291" s="6"/>
      <c r="T291" s="6"/>
      <c r="U291" s="6"/>
      <c r="V291" s="6"/>
      <c r="W291" s="6"/>
      <c r="X291" s="6"/>
      <c r="Y291" s="6"/>
      <c r="Z291" s="6"/>
    </row>
    <row r="292" ht="47.25" customHeight="1">
      <c r="A292" s="416" t="s">
        <v>1278</v>
      </c>
      <c r="B292" s="122" t="s">
        <v>1279</v>
      </c>
      <c r="C292" s="134" t="s">
        <v>3134</v>
      </c>
      <c r="D292" s="108">
        <v>0.0</v>
      </c>
      <c r="E292" s="113" t="s">
        <v>473</v>
      </c>
      <c r="F292" s="108"/>
      <c r="G292" s="108"/>
      <c r="H292" s="78"/>
      <c r="I292" s="78"/>
      <c r="J292" s="5"/>
      <c r="K292" s="6"/>
      <c r="L292" s="6"/>
      <c r="M292" s="6"/>
      <c r="N292" s="6"/>
      <c r="O292" s="6"/>
      <c r="P292" s="6"/>
      <c r="Q292" s="6"/>
      <c r="R292" s="6"/>
      <c r="S292" s="6"/>
      <c r="T292" s="6"/>
      <c r="U292" s="6"/>
      <c r="V292" s="6"/>
      <c r="W292" s="6"/>
      <c r="X292" s="6"/>
      <c r="Y292" s="6"/>
      <c r="Z292" s="6"/>
    </row>
    <row r="293" ht="63.0" customHeight="1">
      <c r="A293" s="416" t="s">
        <v>1282</v>
      </c>
      <c r="B293" s="122" t="s">
        <v>1283</v>
      </c>
      <c r="C293" s="115" t="s">
        <v>1285</v>
      </c>
      <c r="D293" s="108">
        <v>2.0</v>
      </c>
      <c r="E293" s="113" t="s">
        <v>1062</v>
      </c>
      <c r="F293" s="115" t="s">
        <v>1286</v>
      </c>
      <c r="G293" s="108"/>
      <c r="H293" s="78"/>
      <c r="I293" s="78"/>
      <c r="J293" s="5"/>
      <c r="K293" s="6"/>
      <c r="L293" s="6"/>
      <c r="M293" s="6"/>
      <c r="N293" s="6"/>
      <c r="O293" s="6"/>
      <c r="P293" s="6"/>
      <c r="Q293" s="6"/>
      <c r="R293" s="6"/>
      <c r="S293" s="6"/>
      <c r="T293" s="6"/>
      <c r="U293" s="6"/>
      <c r="V293" s="6"/>
      <c r="W293" s="6"/>
      <c r="X293" s="6"/>
      <c r="Y293" s="6"/>
      <c r="Z293" s="6"/>
    </row>
    <row r="294" ht="30.0" customHeight="1">
      <c r="A294" s="416"/>
      <c r="B294" s="122"/>
      <c r="C294" s="115" t="s">
        <v>1289</v>
      </c>
      <c r="D294" s="108">
        <v>2.0</v>
      </c>
      <c r="E294" s="113" t="s">
        <v>473</v>
      </c>
      <c r="F294" s="113"/>
      <c r="G294" s="108"/>
      <c r="H294" s="78"/>
      <c r="I294" s="78"/>
      <c r="J294" s="5"/>
      <c r="K294" s="6"/>
      <c r="L294" s="6"/>
      <c r="M294" s="6"/>
      <c r="N294" s="6"/>
      <c r="O294" s="6"/>
      <c r="P294" s="6"/>
      <c r="Q294" s="6"/>
      <c r="R294" s="6"/>
      <c r="S294" s="6"/>
      <c r="T294" s="6"/>
      <c r="U294" s="6"/>
      <c r="V294" s="6"/>
      <c r="W294" s="6"/>
      <c r="X294" s="6"/>
      <c r="Y294" s="6"/>
      <c r="Z294" s="6"/>
    </row>
    <row r="295" ht="63.0" customHeight="1">
      <c r="A295" s="416" t="s">
        <v>1290</v>
      </c>
      <c r="B295" s="122" t="s">
        <v>1291</v>
      </c>
      <c r="C295" s="134" t="s">
        <v>1292</v>
      </c>
      <c r="D295" s="108">
        <v>2.0</v>
      </c>
      <c r="E295" s="113" t="s">
        <v>331</v>
      </c>
      <c r="F295" s="134"/>
      <c r="G295" s="108"/>
      <c r="H295" s="78"/>
      <c r="I295" s="78"/>
      <c r="J295" s="5"/>
      <c r="K295" s="6"/>
      <c r="L295" s="6"/>
      <c r="M295" s="6"/>
      <c r="N295" s="6"/>
      <c r="O295" s="6"/>
      <c r="P295" s="6"/>
      <c r="Q295" s="6"/>
      <c r="R295" s="6"/>
      <c r="S295" s="6"/>
      <c r="T295" s="6"/>
      <c r="U295" s="6"/>
      <c r="V295" s="6"/>
      <c r="W295" s="6"/>
      <c r="X295" s="6"/>
      <c r="Y295" s="6"/>
      <c r="Z295" s="6"/>
    </row>
    <row r="296" ht="18.75" customHeight="1">
      <c r="A296" s="104" t="s">
        <v>1293</v>
      </c>
      <c r="B296" s="99" t="s">
        <v>1294</v>
      </c>
      <c r="C296" s="3"/>
      <c r="D296" s="3"/>
      <c r="E296" s="3"/>
      <c r="F296" s="3"/>
      <c r="G296" s="4"/>
      <c r="H296" s="78">
        <f>SUM(D297)</f>
        <v>0</v>
      </c>
      <c r="I296" s="78">
        <f>COUNT(D297)*2</f>
        <v>2</v>
      </c>
      <c r="J296" s="5"/>
      <c r="K296" s="6"/>
      <c r="L296" s="6"/>
      <c r="M296" s="6"/>
      <c r="N296" s="6"/>
      <c r="O296" s="6"/>
      <c r="P296" s="6"/>
      <c r="Q296" s="6"/>
      <c r="R296" s="6"/>
      <c r="S296" s="6"/>
      <c r="T296" s="6"/>
      <c r="U296" s="6"/>
      <c r="V296" s="6"/>
      <c r="W296" s="6"/>
      <c r="X296" s="6"/>
      <c r="Y296" s="6"/>
      <c r="Z296" s="6"/>
    </row>
    <row r="297" ht="75.0" customHeight="1">
      <c r="A297" s="104" t="s">
        <v>1296</v>
      </c>
      <c r="B297" s="210" t="s">
        <v>1297</v>
      </c>
      <c r="C297" s="134" t="s">
        <v>1299</v>
      </c>
      <c r="D297" s="108">
        <v>0.0</v>
      </c>
      <c r="E297" s="113" t="s">
        <v>158</v>
      </c>
      <c r="F297" s="110" t="s">
        <v>1306</v>
      </c>
      <c r="G297" s="108"/>
      <c r="H297" s="78"/>
      <c r="I297" s="78"/>
      <c r="J297" s="5"/>
      <c r="K297" s="6"/>
      <c r="L297" s="6"/>
      <c r="M297" s="6"/>
      <c r="N297" s="6"/>
      <c r="O297" s="6"/>
      <c r="P297" s="6"/>
      <c r="Q297" s="6"/>
      <c r="R297" s="6"/>
      <c r="S297" s="6"/>
      <c r="T297" s="6"/>
      <c r="U297" s="6"/>
      <c r="V297" s="6"/>
      <c r="W297" s="6"/>
      <c r="X297" s="6"/>
      <c r="Y297" s="6"/>
      <c r="Z297" s="6"/>
    </row>
    <row r="298" ht="45.0" hidden="1" customHeight="1">
      <c r="A298" s="120" t="s">
        <v>1301</v>
      </c>
      <c r="B298" s="210" t="s">
        <v>1302</v>
      </c>
      <c r="C298" s="108"/>
      <c r="D298" s="108"/>
      <c r="E298" s="113"/>
      <c r="F298" s="108"/>
      <c r="G298" s="108"/>
      <c r="H298" s="78"/>
      <c r="I298" s="78"/>
      <c r="J298" s="5"/>
      <c r="K298" s="6"/>
      <c r="L298" s="6"/>
      <c r="M298" s="6"/>
      <c r="N298" s="6"/>
      <c r="O298" s="6"/>
      <c r="P298" s="6"/>
      <c r="Q298" s="6"/>
      <c r="R298" s="6"/>
      <c r="S298" s="6"/>
      <c r="T298" s="6"/>
      <c r="U298" s="6"/>
      <c r="V298" s="6"/>
      <c r="W298" s="6"/>
      <c r="X298" s="6"/>
      <c r="Y298" s="6"/>
      <c r="Z298" s="6"/>
    </row>
    <row r="299" ht="21.0" customHeight="1">
      <c r="A299" s="440"/>
      <c r="B299" s="441" t="s">
        <v>1304</v>
      </c>
      <c r="C299" s="3"/>
      <c r="D299" s="3"/>
      <c r="E299" s="3"/>
      <c r="F299" s="3"/>
      <c r="G299" s="4"/>
      <c r="H299" s="78">
        <f t="shared" ref="H299:I299" si="5">H300+H308+H317+H328+H338+H341+H347+H359+H368+H383+H390+H394+H409+H418+H465</f>
        <v>107</v>
      </c>
      <c r="I299" s="78">
        <f t="shared" si="5"/>
        <v>164</v>
      </c>
      <c r="J299" s="5"/>
      <c r="K299" s="6"/>
      <c r="L299" s="6"/>
      <c r="M299" s="6"/>
      <c r="N299" s="6"/>
      <c r="O299" s="6"/>
      <c r="P299" s="6"/>
      <c r="Q299" s="6"/>
      <c r="R299" s="6"/>
      <c r="S299" s="6"/>
      <c r="T299" s="6"/>
      <c r="U299" s="6"/>
      <c r="V299" s="6"/>
      <c r="W299" s="6"/>
      <c r="X299" s="6"/>
      <c r="Y299" s="6"/>
      <c r="Z299" s="6"/>
    </row>
    <row r="300" ht="18.75" customHeight="1">
      <c r="A300" s="300" t="s">
        <v>1308</v>
      </c>
      <c r="B300" s="99" t="s">
        <v>1309</v>
      </c>
      <c r="C300" s="3"/>
      <c r="D300" s="3"/>
      <c r="E300" s="3"/>
      <c r="F300" s="3"/>
      <c r="G300" s="4"/>
      <c r="H300" s="78">
        <f>SUM(D301:D307)</f>
        <v>12</v>
      </c>
      <c r="I300" s="78">
        <f>COUNT(D301:D307)*2</f>
        <v>12</v>
      </c>
      <c r="J300" s="5"/>
      <c r="K300" s="6"/>
      <c r="L300" s="6"/>
      <c r="M300" s="6"/>
      <c r="N300" s="6"/>
      <c r="O300" s="6"/>
      <c r="P300" s="6"/>
      <c r="Q300" s="6"/>
      <c r="R300" s="6"/>
      <c r="S300" s="6"/>
      <c r="T300" s="6"/>
      <c r="U300" s="6"/>
      <c r="V300" s="6"/>
      <c r="W300" s="6"/>
      <c r="X300" s="6"/>
      <c r="Y300" s="6"/>
      <c r="Z300" s="6"/>
    </row>
    <row r="301" ht="47.25" customHeight="1">
      <c r="A301" s="416" t="s">
        <v>1310</v>
      </c>
      <c r="B301" s="122" t="s">
        <v>1311</v>
      </c>
      <c r="C301" s="115" t="s">
        <v>1312</v>
      </c>
      <c r="D301" s="108">
        <v>2.0</v>
      </c>
      <c r="E301" s="350" t="s">
        <v>1053</v>
      </c>
      <c r="F301" s="5"/>
      <c r="G301" s="108"/>
      <c r="H301" s="78"/>
      <c r="I301" s="78"/>
      <c r="J301" s="5"/>
      <c r="K301" s="6"/>
      <c r="L301" s="6"/>
      <c r="M301" s="6"/>
      <c r="N301" s="6"/>
      <c r="O301" s="6"/>
      <c r="P301" s="6"/>
      <c r="Q301" s="6"/>
      <c r="R301" s="6"/>
      <c r="S301" s="6"/>
      <c r="T301" s="6"/>
      <c r="U301" s="6"/>
      <c r="V301" s="6"/>
      <c r="W301" s="6"/>
      <c r="X301" s="6"/>
      <c r="Y301" s="6"/>
      <c r="Z301" s="6"/>
    </row>
    <row r="302" ht="45.0" customHeight="1">
      <c r="A302" s="416"/>
      <c r="B302" s="122"/>
      <c r="C302" s="115" t="s">
        <v>1324</v>
      </c>
      <c r="D302" s="108">
        <v>2.0</v>
      </c>
      <c r="E302" s="350" t="s">
        <v>1053</v>
      </c>
      <c r="F302" s="115" t="s">
        <v>1325</v>
      </c>
      <c r="G302" s="108"/>
      <c r="H302" s="78"/>
      <c r="I302" s="78"/>
      <c r="J302" s="5"/>
      <c r="K302" s="6"/>
      <c r="L302" s="6"/>
      <c r="M302" s="6"/>
      <c r="N302" s="6"/>
      <c r="O302" s="6"/>
      <c r="P302" s="6"/>
      <c r="Q302" s="6"/>
      <c r="R302" s="6"/>
      <c r="S302" s="6"/>
      <c r="T302" s="6"/>
      <c r="U302" s="6"/>
      <c r="V302" s="6"/>
      <c r="W302" s="6"/>
      <c r="X302" s="6"/>
      <c r="Y302" s="6"/>
      <c r="Z302" s="6"/>
    </row>
    <row r="303" ht="31.5" hidden="1" customHeight="1">
      <c r="A303" s="120" t="s">
        <v>1317</v>
      </c>
      <c r="B303" s="122" t="s">
        <v>1318</v>
      </c>
      <c r="C303" s="122"/>
      <c r="D303" s="108"/>
      <c r="E303" s="113"/>
      <c r="F303" s="108"/>
      <c r="G303" s="108"/>
      <c r="H303" s="78"/>
      <c r="I303" s="78"/>
      <c r="J303" s="5"/>
      <c r="K303" s="6"/>
      <c r="L303" s="6"/>
      <c r="M303" s="6"/>
      <c r="N303" s="6"/>
      <c r="O303" s="6"/>
      <c r="P303" s="6"/>
      <c r="Q303" s="6"/>
      <c r="R303" s="6"/>
      <c r="S303" s="6"/>
      <c r="T303" s="6"/>
      <c r="U303" s="6"/>
      <c r="V303" s="6"/>
      <c r="W303" s="6"/>
      <c r="X303" s="6"/>
      <c r="Y303" s="6"/>
      <c r="Z303" s="6"/>
    </row>
    <row r="304" ht="31.5" customHeight="1">
      <c r="A304" s="416" t="s">
        <v>1326</v>
      </c>
      <c r="B304" s="122" t="s">
        <v>1328</v>
      </c>
      <c r="C304" s="134" t="s">
        <v>3310</v>
      </c>
      <c r="D304" s="108">
        <v>2.0</v>
      </c>
      <c r="E304" s="350" t="s">
        <v>1330</v>
      </c>
      <c r="F304" s="108"/>
      <c r="G304" s="108"/>
      <c r="H304" s="78"/>
      <c r="I304" s="78"/>
      <c r="J304" s="5"/>
      <c r="K304" s="6"/>
      <c r="L304" s="6"/>
      <c r="M304" s="6"/>
      <c r="N304" s="6"/>
      <c r="O304" s="6"/>
      <c r="P304" s="6"/>
      <c r="Q304" s="6"/>
      <c r="R304" s="6"/>
      <c r="S304" s="6"/>
      <c r="T304" s="6"/>
      <c r="U304" s="6"/>
      <c r="V304" s="6"/>
      <c r="W304" s="6"/>
      <c r="X304" s="6"/>
      <c r="Y304" s="6"/>
      <c r="Z304" s="6"/>
    </row>
    <row r="305" ht="30.0" customHeight="1">
      <c r="A305" s="416"/>
      <c r="B305" s="122"/>
      <c r="C305" s="115" t="s">
        <v>1332</v>
      </c>
      <c r="D305" s="108">
        <v>2.0</v>
      </c>
      <c r="E305" s="350" t="s">
        <v>1330</v>
      </c>
      <c r="F305" s="108"/>
      <c r="G305" s="108"/>
      <c r="H305" s="78"/>
      <c r="I305" s="78"/>
      <c r="J305" s="5"/>
      <c r="K305" s="6"/>
      <c r="L305" s="6"/>
      <c r="M305" s="6"/>
      <c r="N305" s="6"/>
      <c r="O305" s="6"/>
      <c r="P305" s="6"/>
      <c r="Q305" s="6"/>
      <c r="R305" s="6"/>
      <c r="S305" s="6"/>
      <c r="T305" s="6"/>
      <c r="U305" s="6"/>
      <c r="V305" s="6"/>
      <c r="W305" s="6"/>
      <c r="X305" s="6"/>
      <c r="Y305" s="6"/>
      <c r="Z305" s="6"/>
    </row>
    <row r="306" ht="30.0" customHeight="1">
      <c r="A306" s="416"/>
      <c r="B306" s="122"/>
      <c r="C306" s="115" t="s">
        <v>1340</v>
      </c>
      <c r="D306" s="108">
        <v>2.0</v>
      </c>
      <c r="E306" s="18" t="s">
        <v>1053</v>
      </c>
      <c r="F306" s="108"/>
      <c r="G306" s="108"/>
      <c r="H306" s="78"/>
      <c r="I306" s="78"/>
      <c r="J306" s="5"/>
      <c r="K306" s="6"/>
      <c r="L306" s="6"/>
      <c r="M306" s="6"/>
      <c r="N306" s="6"/>
      <c r="O306" s="6"/>
      <c r="P306" s="6"/>
      <c r="Q306" s="6"/>
      <c r="R306" s="6"/>
      <c r="S306" s="6"/>
      <c r="T306" s="6"/>
      <c r="U306" s="6"/>
      <c r="V306" s="6"/>
      <c r="W306" s="6"/>
      <c r="X306" s="6"/>
      <c r="Y306" s="6"/>
      <c r="Z306" s="6"/>
    </row>
    <row r="307" ht="63.0" customHeight="1">
      <c r="A307" s="416" t="s">
        <v>1341</v>
      </c>
      <c r="B307" s="122" t="s">
        <v>1342</v>
      </c>
      <c r="C307" s="134" t="s">
        <v>3157</v>
      </c>
      <c r="D307" s="108">
        <v>2.0</v>
      </c>
      <c r="E307" s="350" t="s">
        <v>386</v>
      </c>
      <c r="F307" s="108"/>
      <c r="G307" s="108" t="s">
        <v>4889</v>
      </c>
      <c r="H307" s="78"/>
      <c r="I307" s="78"/>
      <c r="J307" s="5"/>
      <c r="K307" s="6"/>
      <c r="L307" s="6"/>
      <c r="M307" s="6"/>
      <c r="N307" s="6"/>
      <c r="O307" s="6"/>
      <c r="P307" s="6"/>
      <c r="Q307" s="6"/>
      <c r="R307" s="6"/>
      <c r="S307" s="6"/>
      <c r="T307" s="6"/>
      <c r="U307" s="6"/>
      <c r="V307" s="6"/>
      <c r="W307" s="6"/>
      <c r="X307" s="6"/>
      <c r="Y307" s="6"/>
      <c r="Z307" s="6"/>
    </row>
    <row r="308" ht="18.75" customHeight="1">
      <c r="A308" s="300" t="s">
        <v>1344</v>
      </c>
      <c r="B308" s="99" t="s">
        <v>1345</v>
      </c>
      <c r="C308" s="3"/>
      <c r="D308" s="3"/>
      <c r="E308" s="3"/>
      <c r="F308" s="3"/>
      <c r="G308" s="4"/>
      <c r="H308" s="78">
        <f>SUM(D309:D316)</f>
        <v>7</v>
      </c>
      <c r="I308" s="78">
        <f>COUNT(D309:D316)*2</f>
        <v>16</v>
      </c>
      <c r="J308" s="5"/>
      <c r="K308" s="6"/>
      <c r="L308" s="6"/>
      <c r="M308" s="6"/>
      <c r="N308" s="6"/>
      <c r="O308" s="6"/>
      <c r="P308" s="6"/>
      <c r="Q308" s="6"/>
      <c r="R308" s="6"/>
      <c r="S308" s="6"/>
      <c r="T308" s="6"/>
      <c r="U308" s="6"/>
      <c r="V308" s="6"/>
      <c r="W308" s="6"/>
      <c r="X308" s="6"/>
      <c r="Y308" s="6"/>
      <c r="Z308" s="6"/>
    </row>
    <row r="309" ht="75.0" customHeight="1">
      <c r="A309" s="416" t="s">
        <v>1347</v>
      </c>
      <c r="B309" s="122" t="s">
        <v>1348</v>
      </c>
      <c r="C309" s="134" t="s">
        <v>3315</v>
      </c>
      <c r="D309" s="108">
        <v>1.0</v>
      </c>
      <c r="E309" s="337" t="s">
        <v>1062</v>
      </c>
      <c r="F309" s="110" t="s">
        <v>3162</v>
      </c>
      <c r="G309" s="108"/>
      <c r="H309" s="78"/>
      <c r="I309" s="78"/>
      <c r="J309" s="5"/>
      <c r="K309" s="6"/>
      <c r="L309" s="6"/>
      <c r="M309" s="6"/>
      <c r="N309" s="6"/>
      <c r="O309" s="6"/>
      <c r="P309" s="6"/>
      <c r="Q309" s="6"/>
      <c r="R309" s="6"/>
      <c r="S309" s="6"/>
      <c r="T309" s="6"/>
      <c r="U309" s="6"/>
      <c r="V309" s="6"/>
      <c r="W309" s="6"/>
      <c r="X309" s="6"/>
      <c r="Y309" s="6"/>
      <c r="Z309" s="6"/>
    </row>
    <row r="310" ht="30.0" customHeight="1">
      <c r="A310" s="416"/>
      <c r="B310" s="122"/>
      <c r="C310" s="134" t="s">
        <v>1321</v>
      </c>
      <c r="D310" s="108">
        <v>1.0</v>
      </c>
      <c r="E310" s="113" t="s">
        <v>1053</v>
      </c>
      <c r="F310" s="108"/>
      <c r="G310" s="108"/>
      <c r="H310" s="78"/>
      <c r="I310" s="78"/>
      <c r="J310" s="5"/>
      <c r="K310" s="6"/>
      <c r="L310" s="6"/>
      <c r="M310" s="6"/>
      <c r="N310" s="6"/>
      <c r="O310" s="6"/>
      <c r="P310" s="6"/>
      <c r="Q310" s="6"/>
      <c r="R310" s="6"/>
      <c r="S310" s="6"/>
      <c r="T310" s="6"/>
      <c r="U310" s="6"/>
      <c r="V310" s="6"/>
      <c r="W310" s="6"/>
      <c r="X310" s="6"/>
      <c r="Y310" s="6"/>
      <c r="Z310" s="6"/>
    </row>
    <row r="311" ht="45.0" customHeight="1">
      <c r="A311" s="416"/>
      <c r="B311" s="122"/>
      <c r="C311" s="134" t="s">
        <v>1322</v>
      </c>
      <c r="D311" s="108">
        <v>1.0</v>
      </c>
      <c r="E311" s="113" t="s">
        <v>1053</v>
      </c>
      <c r="F311" s="108"/>
      <c r="G311" s="108"/>
      <c r="H311" s="78"/>
      <c r="I311" s="78"/>
      <c r="J311" s="5"/>
      <c r="K311" s="6"/>
      <c r="L311" s="6"/>
      <c r="M311" s="6"/>
      <c r="N311" s="6"/>
      <c r="O311" s="6"/>
      <c r="P311" s="6"/>
      <c r="Q311" s="6"/>
      <c r="R311" s="6"/>
      <c r="S311" s="6"/>
      <c r="T311" s="6"/>
      <c r="U311" s="6"/>
      <c r="V311" s="6"/>
      <c r="W311" s="6"/>
      <c r="X311" s="6"/>
      <c r="Y311" s="6"/>
      <c r="Z311" s="6"/>
    </row>
    <row r="312" ht="30.0" customHeight="1">
      <c r="A312" s="416"/>
      <c r="B312" s="122"/>
      <c r="C312" s="221" t="s">
        <v>1323</v>
      </c>
      <c r="D312" s="108">
        <v>0.0</v>
      </c>
      <c r="E312" s="113" t="s">
        <v>1053</v>
      </c>
      <c r="F312" s="108"/>
      <c r="G312" s="108"/>
      <c r="H312" s="78"/>
      <c r="I312" s="78"/>
      <c r="J312" s="5"/>
      <c r="K312" s="6"/>
      <c r="L312" s="6"/>
      <c r="M312" s="6"/>
      <c r="N312" s="6"/>
      <c r="O312" s="6"/>
      <c r="P312" s="6"/>
      <c r="Q312" s="6"/>
      <c r="R312" s="6"/>
      <c r="S312" s="6"/>
      <c r="T312" s="6"/>
      <c r="U312" s="6"/>
      <c r="V312" s="6"/>
      <c r="W312" s="6"/>
      <c r="X312" s="6"/>
      <c r="Y312" s="6"/>
      <c r="Z312" s="6"/>
    </row>
    <row r="313" ht="60.0" customHeight="1">
      <c r="A313" s="416"/>
      <c r="B313" s="122"/>
      <c r="C313" s="121" t="s">
        <v>1410</v>
      </c>
      <c r="D313" s="108">
        <v>2.0</v>
      </c>
      <c r="E313" s="351" t="s">
        <v>1062</v>
      </c>
      <c r="F313" s="108"/>
      <c r="G313" s="108"/>
      <c r="H313" s="78"/>
      <c r="I313" s="78"/>
      <c r="J313" s="5"/>
      <c r="K313" s="6"/>
      <c r="L313" s="6"/>
      <c r="M313" s="6"/>
      <c r="N313" s="6"/>
      <c r="O313" s="6"/>
      <c r="P313" s="6"/>
      <c r="Q313" s="6"/>
      <c r="R313" s="6"/>
      <c r="S313" s="6"/>
      <c r="T313" s="6"/>
      <c r="U313" s="6"/>
      <c r="V313" s="6"/>
      <c r="W313" s="6"/>
      <c r="X313" s="6"/>
      <c r="Y313" s="6"/>
      <c r="Z313" s="6"/>
    </row>
    <row r="314" ht="45.0" customHeight="1">
      <c r="A314" s="416"/>
      <c r="B314" s="122"/>
      <c r="C314" s="121" t="s">
        <v>1413</v>
      </c>
      <c r="D314" s="108">
        <v>2.0</v>
      </c>
      <c r="E314" s="109" t="s">
        <v>1053</v>
      </c>
      <c r="F314" s="108"/>
      <c r="G314" s="108"/>
      <c r="H314" s="78"/>
      <c r="I314" s="78"/>
      <c r="J314" s="5"/>
      <c r="K314" s="6"/>
      <c r="L314" s="6"/>
      <c r="M314" s="6"/>
      <c r="N314" s="6"/>
      <c r="O314" s="6"/>
      <c r="P314" s="6"/>
      <c r="Q314" s="6"/>
      <c r="R314" s="6"/>
      <c r="S314" s="6"/>
      <c r="T314" s="6"/>
      <c r="U314" s="6"/>
      <c r="V314" s="6"/>
      <c r="W314" s="6"/>
      <c r="X314" s="6"/>
      <c r="Y314" s="6"/>
      <c r="Z314" s="6"/>
    </row>
    <row r="315" ht="47.25" customHeight="1">
      <c r="A315" s="416" t="s">
        <v>1355</v>
      </c>
      <c r="B315" s="122" t="s">
        <v>1356</v>
      </c>
      <c r="C315" s="134" t="s">
        <v>3169</v>
      </c>
      <c r="D315" s="108">
        <v>0.0</v>
      </c>
      <c r="E315" s="351" t="s">
        <v>1372</v>
      </c>
      <c r="F315" s="108"/>
      <c r="G315" s="108"/>
      <c r="H315" s="78"/>
      <c r="I315" s="78"/>
      <c r="J315" s="5"/>
      <c r="K315" s="6"/>
      <c r="L315" s="6"/>
      <c r="M315" s="6"/>
      <c r="N315" s="6"/>
      <c r="O315" s="6"/>
      <c r="P315" s="6"/>
      <c r="Q315" s="6"/>
      <c r="R315" s="6"/>
      <c r="S315" s="6"/>
      <c r="T315" s="6"/>
      <c r="U315" s="6"/>
      <c r="V315" s="6"/>
      <c r="W315" s="6"/>
      <c r="X315" s="6"/>
      <c r="Y315" s="6"/>
      <c r="Z315" s="6"/>
    </row>
    <row r="316" ht="45.0" customHeight="1">
      <c r="A316" s="416"/>
      <c r="B316" s="122"/>
      <c r="C316" s="134" t="s">
        <v>3171</v>
      </c>
      <c r="D316" s="108">
        <v>0.0</v>
      </c>
      <c r="E316" s="109" t="s">
        <v>1372</v>
      </c>
      <c r="F316" s="108"/>
      <c r="G316" s="108"/>
      <c r="H316" s="78"/>
      <c r="I316" s="78"/>
      <c r="J316" s="5"/>
      <c r="K316" s="6"/>
      <c r="L316" s="6"/>
      <c r="M316" s="6"/>
      <c r="N316" s="6"/>
      <c r="O316" s="6"/>
      <c r="P316" s="6"/>
      <c r="Q316" s="6"/>
      <c r="R316" s="6"/>
      <c r="S316" s="6"/>
      <c r="T316" s="6"/>
      <c r="U316" s="6"/>
      <c r="V316" s="6"/>
      <c r="W316" s="6"/>
      <c r="X316" s="6"/>
      <c r="Y316" s="6"/>
      <c r="Z316" s="6"/>
    </row>
    <row r="317" ht="18.75" customHeight="1">
      <c r="A317" s="300" t="s">
        <v>1360</v>
      </c>
      <c r="B317" s="99" t="s">
        <v>1386</v>
      </c>
      <c r="C317" s="3"/>
      <c r="D317" s="3"/>
      <c r="E317" s="3"/>
      <c r="F317" s="3"/>
      <c r="G317" s="4"/>
      <c r="H317" s="78">
        <f>SUM(D318:D326)</f>
        <v>13</v>
      </c>
      <c r="I317" s="78">
        <f>COUNT(D318:D326)*2</f>
        <v>18</v>
      </c>
      <c r="J317" s="5"/>
      <c r="K317" s="6"/>
      <c r="L317" s="6"/>
      <c r="M317" s="6"/>
      <c r="N317" s="6"/>
      <c r="O317" s="6"/>
      <c r="P317" s="6"/>
      <c r="Q317" s="6"/>
      <c r="R317" s="6"/>
      <c r="S317" s="6"/>
      <c r="T317" s="6"/>
      <c r="U317" s="6"/>
      <c r="V317" s="6"/>
      <c r="W317" s="6"/>
      <c r="X317" s="6"/>
      <c r="Y317" s="6"/>
      <c r="Z317" s="6"/>
    </row>
    <row r="318" ht="63.0" customHeight="1">
      <c r="A318" s="416" t="s">
        <v>1373</v>
      </c>
      <c r="B318" s="122" t="s">
        <v>1399</v>
      </c>
      <c r="C318" s="134" t="s">
        <v>4900</v>
      </c>
      <c r="D318" s="108">
        <v>2.0</v>
      </c>
      <c r="E318" s="121" t="s">
        <v>158</v>
      </c>
      <c r="F318" s="108"/>
      <c r="G318" s="108"/>
      <c r="H318" s="78"/>
      <c r="I318" s="78"/>
      <c r="J318" s="5"/>
      <c r="K318" s="6"/>
      <c r="L318" s="6"/>
      <c r="M318" s="6"/>
      <c r="N318" s="6"/>
      <c r="O318" s="6"/>
      <c r="P318" s="6"/>
      <c r="Q318" s="6"/>
      <c r="R318" s="6"/>
      <c r="S318" s="6"/>
      <c r="T318" s="6"/>
      <c r="U318" s="6"/>
      <c r="V318" s="6"/>
      <c r="W318" s="6"/>
      <c r="X318" s="6"/>
      <c r="Y318" s="6"/>
      <c r="Z318" s="6"/>
    </row>
    <row r="319" ht="63.0" customHeight="1">
      <c r="A319" s="416"/>
      <c r="B319" s="122"/>
      <c r="C319" s="106" t="s">
        <v>1409</v>
      </c>
      <c r="D319" s="108">
        <v>2.0</v>
      </c>
      <c r="E319" s="121" t="s">
        <v>1062</v>
      </c>
      <c r="F319" s="108"/>
      <c r="G319" s="108"/>
      <c r="H319" s="78"/>
      <c r="I319" s="78"/>
      <c r="J319" s="5"/>
      <c r="K319" s="6"/>
      <c r="L319" s="6"/>
      <c r="M319" s="6"/>
      <c r="N319" s="6"/>
      <c r="O319" s="6"/>
      <c r="P319" s="6"/>
      <c r="Q319" s="6"/>
      <c r="R319" s="6"/>
      <c r="S319" s="6"/>
      <c r="T319" s="6"/>
      <c r="U319" s="6"/>
      <c r="V319" s="6"/>
      <c r="W319" s="6"/>
      <c r="X319" s="6"/>
      <c r="Y319" s="6"/>
      <c r="Z319" s="6"/>
    </row>
    <row r="320" ht="75.0" customHeight="1">
      <c r="A320" s="416" t="s">
        <v>1382</v>
      </c>
      <c r="B320" s="110" t="s">
        <v>1414</v>
      </c>
      <c r="C320" s="134" t="s">
        <v>1415</v>
      </c>
      <c r="D320" s="108">
        <v>2.0</v>
      </c>
      <c r="E320" s="121" t="s">
        <v>1062</v>
      </c>
      <c r="F320" s="108"/>
      <c r="G320" s="108"/>
      <c r="H320" s="78"/>
      <c r="I320" s="78"/>
      <c r="J320" s="5"/>
      <c r="K320" s="6"/>
      <c r="L320" s="6"/>
      <c r="M320" s="6"/>
      <c r="N320" s="6"/>
      <c r="O320" s="6"/>
      <c r="P320" s="6"/>
      <c r="Q320" s="6"/>
      <c r="R320" s="6"/>
      <c r="S320" s="6"/>
      <c r="T320" s="6"/>
      <c r="U320" s="6"/>
      <c r="V320" s="6"/>
      <c r="W320" s="6"/>
      <c r="X320" s="6"/>
      <c r="Y320" s="6"/>
      <c r="Z320" s="6"/>
    </row>
    <row r="321" ht="30.0" customHeight="1">
      <c r="A321" s="454"/>
      <c r="B321" s="122"/>
      <c r="C321" s="134" t="s">
        <v>1421</v>
      </c>
      <c r="D321" s="108">
        <v>0.0</v>
      </c>
      <c r="E321" s="121" t="s">
        <v>1062</v>
      </c>
      <c r="F321" s="108"/>
      <c r="G321" s="108"/>
      <c r="H321" s="78"/>
      <c r="I321" s="78"/>
      <c r="J321" s="5"/>
      <c r="K321" s="6"/>
      <c r="L321" s="6"/>
      <c r="M321" s="6"/>
      <c r="N321" s="6"/>
      <c r="O321" s="6"/>
      <c r="P321" s="6"/>
      <c r="Q321" s="6"/>
      <c r="R321" s="6"/>
      <c r="S321" s="6"/>
      <c r="T321" s="6"/>
      <c r="U321" s="6"/>
      <c r="V321" s="6"/>
      <c r="W321" s="6"/>
      <c r="X321" s="6"/>
      <c r="Y321" s="6"/>
      <c r="Z321" s="6"/>
    </row>
    <row r="322" ht="30.0" customHeight="1">
      <c r="A322" s="454"/>
      <c r="B322" s="122"/>
      <c r="C322" s="134" t="s">
        <v>1426</v>
      </c>
      <c r="D322" s="108">
        <v>2.0</v>
      </c>
      <c r="E322" s="121" t="s">
        <v>158</v>
      </c>
      <c r="F322" s="108"/>
      <c r="G322" s="108"/>
      <c r="H322" s="78"/>
      <c r="I322" s="78"/>
      <c r="J322" s="5"/>
      <c r="K322" s="6"/>
      <c r="L322" s="6"/>
      <c r="M322" s="6"/>
      <c r="N322" s="6"/>
      <c r="O322" s="6"/>
      <c r="P322" s="6"/>
      <c r="Q322" s="6"/>
      <c r="R322" s="6"/>
      <c r="S322" s="6"/>
      <c r="T322" s="6"/>
      <c r="U322" s="6"/>
      <c r="V322" s="6"/>
      <c r="W322" s="6"/>
      <c r="X322" s="6"/>
      <c r="Y322" s="6"/>
      <c r="Z322" s="6"/>
    </row>
    <row r="323" ht="30.0" customHeight="1">
      <c r="A323" s="454"/>
      <c r="B323" s="108"/>
      <c r="C323" s="134" t="s">
        <v>1429</v>
      </c>
      <c r="D323" s="108">
        <v>1.0</v>
      </c>
      <c r="E323" s="121" t="s">
        <v>1053</v>
      </c>
      <c r="F323" s="108"/>
      <c r="G323" s="108" t="s">
        <v>4902</v>
      </c>
      <c r="H323" s="78"/>
      <c r="I323" s="78"/>
      <c r="J323" s="5"/>
      <c r="K323" s="6"/>
      <c r="L323" s="6"/>
      <c r="M323" s="6"/>
      <c r="N323" s="6"/>
      <c r="O323" s="6"/>
      <c r="P323" s="6"/>
      <c r="Q323" s="6"/>
      <c r="R323" s="6"/>
      <c r="S323" s="6"/>
      <c r="T323" s="6"/>
      <c r="U323" s="6"/>
      <c r="V323" s="6"/>
      <c r="W323" s="6"/>
      <c r="X323" s="6"/>
      <c r="Y323" s="6"/>
      <c r="Z323" s="6"/>
    </row>
    <row r="324" ht="31.5" customHeight="1">
      <c r="A324" s="454"/>
      <c r="B324" s="108"/>
      <c r="C324" s="170" t="s">
        <v>1392</v>
      </c>
      <c r="D324" s="108">
        <v>2.0</v>
      </c>
      <c r="E324" s="153" t="s">
        <v>158</v>
      </c>
      <c r="F324" s="110" t="s">
        <v>1434</v>
      </c>
      <c r="G324" s="108"/>
      <c r="H324" s="78"/>
      <c r="I324" s="78"/>
      <c r="J324" s="5"/>
      <c r="K324" s="6"/>
      <c r="L324" s="6"/>
      <c r="M324" s="6"/>
      <c r="N324" s="6"/>
      <c r="O324" s="6"/>
      <c r="P324" s="6"/>
      <c r="Q324" s="6"/>
      <c r="R324" s="6"/>
      <c r="S324" s="6"/>
      <c r="T324" s="6"/>
      <c r="U324" s="6"/>
      <c r="V324" s="6"/>
      <c r="W324" s="6"/>
      <c r="X324" s="6"/>
      <c r="Y324" s="6"/>
      <c r="Z324" s="6"/>
    </row>
    <row r="325" ht="31.5" customHeight="1">
      <c r="A325" s="454"/>
      <c r="B325" s="108"/>
      <c r="C325" s="170" t="s">
        <v>1394</v>
      </c>
      <c r="D325" s="108">
        <v>0.0</v>
      </c>
      <c r="E325" s="18" t="s">
        <v>1053</v>
      </c>
      <c r="F325" s="110"/>
      <c r="G325" s="108"/>
      <c r="H325" s="78"/>
      <c r="I325" s="78"/>
      <c r="J325" s="5"/>
      <c r="K325" s="6"/>
      <c r="L325" s="6"/>
      <c r="M325" s="6"/>
      <c r="N325" s="6"/>
      <c r="O325" s="6"/>
      <c r="P325" s="6"/>
      <c r="Q325" s="6"/>
      <c r="R325" s="6"/>
      <c r="S325" s="6"/>
      <c r="T325" s="6"/>
      <c r="U325" s="6"/>
      <c r="V325" s="6"/>
      <c r="W325" s="6"/>
      <c r="X325" s="6"/>
      <c r="Y325" s="6"/>
      <c r="Z325" s="6"/>
    </row>
    <row r="326" ht="31.5" customHeight="1">
      <c r="A326" s="416" t="s">
        <v>1397</v>
      </c>
      <c r="B326" s="122" t="s">
        <v>1398</v>
      </c>
      <c r="C326" s="134" t="s">
        <v>3205</v>
      </c>
      <c r="D326" s="108">
        <v>2.0</v>
      </c>
      <c r="E326" s="113" t="s">
        <v>1062</v>
      </c>
      <c r="F326" s="108"/>
      <c r="G326" s="108"/>
      <c r="H326" s="78"/>
      <c r="I326" s="78"/>
      <c r="J326" s="5"/>
      <c r="K326" s="6"/>
      <c r="L326" s="6"/>
      <c r="M326" s="6"/>
      <c r="N326" s="6"/>
      <c r="O326" s="6"/>
      <c r="P326" s="6"/>
      <c r="Q326" s="6"/>
      <c r="R326" s="6"/>
      <c r="S326" s="6"/>
      <c r="T326" s="6"/>
      <c r="U326" s="6"/>
      <c r="V326" s="6"/>
      <c r="W326" s="6"/>
      <c r="X326" s="6"/>
      <c r="Y326" s="6"/>
      <c r="Z326" s="6"/>
    </row>
    <row r="327" ht="47.25" hidden="1" customHeight="1">
      <c r="A327" s="120" t="s">
        <v>1401</v>
      </c>
      <c r="B327" s="122" t="s">
        <v>1440</v>
      </c>
      <c r="C327" s="108"/>
      <c r="D327" s="108"/>
      <c r="E327" s="113"/>
      <c r="F327" s="108"/>
      <c r="G327" s="108"/>
      <c r="H327" s="78"/>
      <c r="I327" s="78"/>
      <c r="J327" s="5"/>
      <c r="K327" s="6"/>
      <c r="L327" s="6"/>
      <c r="M327" s="6"/>
      <c r="N327" s="6"/>
      <c r="O327" s="6"/>
      <c r="P327" s="6"/>
      <c r="Q327" s="6"/>
      <c r="R327" s="6"/>
      <c r="S327" s="6"/>
      <c r="T327" s="6"/>
      <c r="U327" s="6"/>
      <c r="V327" s="6"/>
      <c r="W327" s="6"/>
      <c r="X327" s="6"/>
      <c r="Y327" s="6"/>
      <c r="Z327" s="6"/>
    </row>
    <row r="328" ht="18.75" customHeight="1">
      <c r="A328" s="300" t="s">
        <v>1404</v>
      </c>
      <c r="B328" s="99" t="s">
        <v>1405</v>
      </c>
      <c r="C328" s="3"/>
      <c r="D328" s="3"/>
      <c r="E328" s="3"/>
      <c r="F328" s="3"/>
      <c r="G328" s="4"/>
      <c r="H328" s="78">
        <f>SUM(D329:D337)</f>
        <v>8</v>
      </c>
      <c r="I328" s="78">
        <f>COUNT(D329:D337)*2</f>
        <v>18</v>
      </c>
      <c r="J328" s="5"/>
      <c r="K328" s="6"/>
      <c r="L328" s="6"/>
      <c r="M328" s="6"/>
      <c r="N328" s="6"/>
      <c r="O328" s="6"/>
      <c r="P328" s="6"/>
      <c r="Q328" s="6"/>
      <c r="R328" s="6"/>
      <c r="S328" s="6"/>
      <c r="T328" s="6"/>
      <c r="U328" s="6"/>
      <c r="V328" s="6"/>
      <c r="W328" s="6"/>
      <c r="X328" s="6"/>
      <c r="Y328" s="6"/>
      <c r="Z328" s="6"/>
    </row>
    <row r="329" ht="47.25" customHeight="1">
      <c r="A329" s="416" t="s">
        <v>1411</v>
      </c>
      <c r="B329" s="122" t="s">
        <v>1412</v>
      </c>
      <c r="C329" s="115" t="s">
        <v>1451</v>
      </c>
      <c r="D329" s="175">
        <v>2.0</v>
      </c>
      <c r="E329" s="113" t="s">
        <v>386</v>
      </c>
      <c r="F329" s="115" t="s">
        <v>1479</v>
      </c>
      <c r="G329" s="108"/>
      <c r="H329" s="78"/>
      <c r="I329" s="78"/>
      <c r="J329" s="5"/>
      <c r="K329" s="6"/>
      <c r="L329" s="6"/>
      <c r="M329" s="6"/>
      <c r="N329" s="6"/>
      <c r="O329" s="6"/>
      <c r="P329" s="6"/>
      <c r="Q329" s="6"/>
      <c r="R329" s="6"/>
      <c r="S329" s="6"/>
      <c r="T329" s="6"/>
      <c r="U329" s="6"/>
      <c r="V329" s="6"/>
      <c r="W329" s="6"/>
      <c r="X329" s="6"/>
      <c r="Y329" s="6"/>
      <c r="Z329" s="6"/>
    </row>
    <row r="330" ht="60.0" customHeight="1">
      <c r="A330" s="416" t="s">
        <v>1416</v>
      </c>
      <c r="B330" s="110" t="s">
        <v>1418</v>
      </c>
      <c r="C330" s="106" t="s">
        <v>1482</v>
      </c>
      <c r="D330" s="175">
        <v>0.0</v>
      </c>
      <c r="E330" s="113" t="s">
        <v>1053</v>
      </c>
      <c r="F330" s="115" t="s">
        <v>1483</v>
      </c>
      <c r="G330" s="108"/>
      <c r="H330" s="78"/>
      <c r="I330" s="78"/>
      <c r="J330" s="5"/>
      <c r="K330" s="6"/>
      <c r="L330" s="6"/>
      <c r="M330" s="6"/>
      <c r="N330" s="6"/>
      <c r="O330" s="6"/>
      <c r="P330" s="6"/>
      <c r="Q330" s="6"/>
      <c r="R330" s="6"/>
      <c r="S330" s="6"/>
      <c r="T330" s="6"/>
      <c r="U330" s="6"/>
      <c r="V330" s="6"/>
      <c r="W330" s="6"/>
      <c r="X330" s="6"/>
      <c r="Y330" s="6"/>
      <c r="Z330" s="6"/>
    </row>
    <row r="331" ht="47.25" customHeight="1">
      <c r="A331" s="416"/>
      <c r="B331" s="110"/>
      <c r="C331" s="106" t="s">
        <v>1453</v>
      </c>
      <c r="D331" s="175">
        <v>2.0</v>
      </c>
      <c r="E331" s="113" t="s">
        <v>158</v>
      </c>
      <c r="F331" s="115" t="s">
        <v>1454</v>
      </c>
      <c r="G331" s="108"/>
      <c r="H331" s="78"/>
      <c r="I331" s="78"/>
      <c r="J331" s="5"/>
      <c r="K331" s="6"/>
      <c r="L331" s="6"/>
      <c r="M331" s="6"/>
      <c r="N331" s="6"/>
      <c r="O331" s="6"/>
      <c r="P331" s="6"/>
      <c r="Q331" s="6"/>
      <c r="R331" s="6"/>
      <c r="S331" s="6"/>
      <c r="T331" s="6"/>
      <c r="U331" s="6"/>
      <c r="V331" s="6"/>
      <c r="W331" s="6"/>
      <c r="X331" s="6"/>
      <c r="Y331" s="6"/>
      <c r="Z331" s="6"/>
    </row>
    <row r="332" ht="47.25" customHeight="1">
      <c r="A332" s="416" t="s">
        <v>1423</v>
      </c>
      <c r="B332" s="122" t="s">
        <v>1424</v>
      </c>
      <c r="C332" s="115" t="s">
        <v>1459</v>
      </c>
      <c r="D332" s="175">
        <v>2.0</v>
      </c>
      <c r="E332" s="113" t="s">
        <v>158</v>
      </c>
      <c r="F332" s="108"/>
      <c r="G332" s="108"/>
      <c r="H332" s="78"/>
      <c r="I332" s="78"/>
      <c r="J332" s="5"/>
      <c r="K332" s="6"/>
      <c r="L332" s="6"/>
      <c r="M332" s="6"/>
      <c r="N332" s="6"/>
      <c r="O332" s="6"/>
      <c r="P332" s="6"/>
      <c r="Q332" s="6"/>
      <c r="R332" s="6"/>
      <c r="S332" s="6"/>
      <c r="T332" s="6"/>
      <c r="U332" s="6"/>
      <c r="V332" s="6"/>
      <c r="W332" s="6"/>
      <c r="X332" s="6"/>
      <c r="Y332" s="6"/>
      <c r="Z332" s="6"/>
    </row>
    <row r="333" ht="30.0" customHeight="1">
      <c r="A333" s="416"/>
      <c r="B333" s="5"/>
      <c r="C333" s="115" t="s">
        <v>1463</v>
      </c>
      <c r="D333" s="175">
        <v>1.0</v>
      </c>
      <c r="E333" s="113" t="s">
        <v>1053</v>
      </c>
      <c r="F333" s="108"/>
      <c r="G333" s="108" t="s">
        <v>4905</v>
      </c>
      <c r="H333" s="78"/>
      <c r="I333" s="78"/>
      <c r="J333" s="5"/>
      <c r="K333" s="6"/>
      <c r="L333" s="6"/>
      <c r="M333" s="6"/>
      <c r="N333" s="6"/>
      <c r="O333" s="6"/>
      <c r="P333" s="6"/>
      <c r="Q333" s="6"/>
      <c r="R333" s="6"/>
      <c r="S333" s="6"/>
      <c r="T333" s="6"/>
      <c r="U333" s="6"/>
      <c r="V333" s="6"/>
      <c r="W333" s="6"/>
      <c r="X333" s="6"/>
      <c r="Y333" s="6"/>
      <c r="Z333" s="6"/>
    </row>
    <row r="334" ht="15.75" customHeight="1">
      <c r="A334" s="416"/>
      <c r="B334" s="5"/>
      <c r="C334" s="115" t="s">
        <v>1466</v>
      </c>
      <c r="D334" s="175">
        <v>0.0</v>
      </c>
      <c r="E334" s="113" t="s">
        <v>158</v>
      </c>
      <c r="F334" s="108"/>
      <c r="G334" s="108"/>
      <c r="H334" s="78"/>
      <c r="I334" s="78"/>
      <c r="J334" s="5"/>
      <c r="K334" s="6"/>
      <c r="L334" s="6"/>
      <c r="M334" s="6"/>
      <c r="N334" s="6"/>
      <c r="O334" s="6"/>
      <c r="P334" s="6"/>
      <c r="Q334" s="6"/>
      <c r="R334" s="6"/>
      <c r="S334" s="6"/>
      <c r="T334" s="6"/>
      <c r="U334" s="6"/>
      <c r="V334" s="6"/>
      <c r="W334" s="6"/>
      <c r="X334" s="6"/>
      <c r="Y334" s="6"/>
      <c r="Z334" s="6"/>
    </row>
    <row r="335" ht="30.0" customHeight="1">
      <c r="A335" s="416" t="s">
        <v>1427</v>
      </c>
      <c r="B335" s="122" t="s">
        <v>1428</v>
      </c>
      <c r="C335" s="115" t="s">
        <v>1497</v>
      </c>
      <c r="D335" s="175">
        <v>0.0</v>
      </c>
      <c r="E335" s="113" t="s">
        <v>1062</v>
      </c>
      <c r="F335" s="115" t="s">
        <v>1498</v>
      </c>
      <c r="G335" s="108"/>
      <c r="H335" s="78"/>
      <c r="I335" s="78"/>
      <c r="J335" s="5"/>
      <c r="K335" s="6"/>
      <c r="L335" s="6"/>
      <c r="M335" s="6"/>
      <c r="N335" s="6"/>
      <c r="O335" s="6"/>
      <c r="P335" s="6"/>
      <c r="Q335" s="6"/>
      <c r="R335" s="6"/>
      <c r="S335" s="6"/>
      <c r="T335" s="6"/>
      <c r="U335" s="6"/>
      <c r="V335" s="6"/>
      <c r="W335" s="6"/>
      <c r="X335" s="6"/>
      <c r="Y335" s="6"/>
      <c r="Z335" s="6"/>
    </row>
    <row r="336" ht="31.5" customHeight="1">
      <c r="A336" s="416" t="s">
        <v>1430</v>
      </c>
      <c r="B336" s="122" t="s">
        <v>1431</v>
      </c>
      <c r="C336" s="343" t="s">
        <v>1472</v>
      </c>
      <c r="D336" s="175">
        <v>0.0</v>
      </c>
      <c r="E336" s="113" t="s">
        <v>1062</v>
      </c>
      <c r="F336" s="115" t="s">
        <v>1501</v>
      </c>
      <c r="G336" s="108"/>
      <c r="H336" s="78"/>
      <c r="I336" s="78"/>
      <c r="J336" s="5"/>
      <c r="K336" s="6"/>
      <c r="L336" s="6"/>
      <c r="M336" s="6"/>
      <c r="N336" s="6"/>
      <c r="O336" s="6"/>
      <c r="P336" s="6"/>
      <c r="Q336" s="6"/>
      <c r="R336" s="6"/>
      <c r="S336" s="6"/>
      <c r="T336" s="6"/>
      <c r="U336" s="6"/>
      <c r="V336" s="6"/>
      <c r="W336" s="6"/>
      <c r="X336" s="6"/>
      <c r="Y336" s="6"/>
      <c r="Z336" s="6"/>
    </row>
    <row r="337" ht="31.5" customHeight="1">
      <c r="A337" s="416"/>
      <c r="B337" s="122"/>
      <c r="C337" s="106" t="s">
        <v>1503</v>
      </c>
      <c r="D337" s="175">
        <v>1.0</v>
      </c>
      <c r="E337" s="113" t="s">
        <v>1062</v>
      </c>
      <c r="F337" s="115"/>
      <c r="G337" s="108" t="s">
        <v>4906</v>
      </c>
      <c r="H337" s="78"/>
      <c r="I337" s="78"/>
      <c r="J337" s="5"/>
      <c r="K337" s="6"/>
      <c r="L337" s="6"/>
      <c r="M337" s="6"/>
      <c r="N337" s="6"/>
      <c r="O337" s="6"/>
      <c r="P337" s="6"/>
      <c r="Q337" s="6"/>
      <c r="R337" s="6"/>
      <c r="S337" s="6"/>
      <c r="T337" s="6"/>
      <c r="U337" s="6"/>
      <c r="V337" s="6"/>
      <c r="W337" s="6"/>
      <c r="X337" s="6"/>
      <c r="Y337" s="6"/>
      <c r="Z337" s="6"/>
    </row>
    <row r="338" ht="18.75" customHeight="1">
      <c r="A338" s="300" t="s">
        <v>1432</v>
      </c>
      <c r="B338" s="453" t="s">
        <v>1491</v>
      </c>
      <c r="C338" s="67"/>
      <c r="D338" s="67"/>
      <c r="E338" s="67"/>
      <c r="F338" s="67"/>
      <c r="G338" s="68"/>
      <c r="H338" s="78">
        <f>SUM(D339:D340)</f>
        <v>4</v>
      </c>
      <c r="I338" s="78">
        <f>COUNT(D339:D340)*2</f>
        <v>4</v>
      </c>
      <c r="J338" s="5"/>
      <c r="K338" s="6"/>
      <c r="L338" s="6"/>
      <c r="M338" s="6"/>
      <c r="N338" s="6"/>
      <c r="O338" s="6"/>
      <c r="P338" s="6"/>
      <c r="Q338" s="6"/>
      <c r="R338" s="6"/>
      <c r="S338" s="6"/>
      <c r="T338" s="6"/>
      <c r="U338" s="6"/>
      <c r="V338" s="6"/>
      <c r="W338" s="6"/>
      <c r="X338" s="6"/>
      <c r="Y338" s="6"/>
      <c r="Z338" s="6"/>
    </row>
    <row r="339" ht="60.0" customHeight="1">
      <c r="A339" s="104" t="s">
        <v>1441</v>
      </c>
      <c r="B339" s="110" t="s">
        <v>1442</v>
      </c>
      <c r="C339" s="159" t="s">
        <v>1506</v>
      </c>
      <c r="D339" s="113">
        <v>2.0</v>
      </c>
      <c r="E339" s="113" t="s">
        <v>386</v>
      </c>
      <c r="F339" s="115" t="s">
        <v>1524</v>
      </c>
      <c r="G339" s="108"/>
      <c r="H339" s="78"/>
      <c r="I339" s="78"/>
      <c r="J339" s="5"/>
      <c r="K339" s="6"/>
      <c r="L339" s="6"/>
      <c r="M339" s="6"/>
      <c r="N339" s="6"/>
      <c r="O339" s="6"/>
      <c r="P339" s="6"/>
      <c r="Q339" s="6"/>
      <c r="R339" s="6"/>
      <c r="S339" s="6"/>
      <c r="T339" s="6"/>
      <c r="U339" s="6"/>
      <c r="V339" s="6"/>
      <c r="W339" s="6"/>
      <c r="X339" s="6"/>
      <c r="Y339" s="6"/>
      <c r="Z339" s="6"/>
    </row>
    <row r="340" ht="45.0" customHeight="1">
      <c r="A340" s="416" t="s">
        <v>1444</v>
      </c>
      <c r="B340" s="110" t="s">
        <v>1445</v>
      </c>
      <c r="C340" s="115" t="s">
        <v>3336</v>
      </c>
      <c r="D340" s="113">
        <v>2.0</v>
      </c>
      <c r="E340" s="113" t="s">
        <v>386</v>
      </c>
      <c r="F340" s="115"/>
      <c r="G340" s="108"/>
      <c r="H340" s="78"/>
      <c r="I340" s="78"/>
      <c r="J340" s="5"/>
      <c r="K340" s="6"/>
      <c r="L340" s="6"/>
      <c r="M340" s="6"/>
      <c r="N340" s="6"/>
      <c r="O340" s="6"/>
      <c r="P340" s="6"/>
      <c r="Q340" s="6"/>
      <c r="R340" s="6"/>
      <c r="S340" s="6"/>
      <c r="T340" s="6"/>
      <c r="U340" s="6"/>
      <c r="V340" s="6"/>
      <c r="W340" s="6"/>
      <c r="X340" s="6"/>
      <c r="Y340" s="6"/>
      <c r="Z340" s="6"/>
    </row>
    <row r="341" ht="18.75" customHeight="1">
      <c r="A341" s="300" t="s">
        <v>1448</v>
      </c>
      <c r="B341" s="99" t="s">
        <v>1519</v>
      </c>
      <c r="C341" s="3"/>
      <c r="D341" s="3"/>
      <c r="E341" s="3"/>
      <c r="F341" s="3"/>
      <c r="G341" s="4"/>
      <c r="H341" s="78">
        <f>SUM(D342:D346)</f>
        <v>2</v>
      </c>
      <c r="I341" s="78">
        <f>COUNT(D342:D346)*2</f>
        <v>10</v>
      </c>
      <c r="J341" s="5"/>
      <c r="K341" s="6"/>
      <c r="L341" s="6"/>
      <c r="M341" s="6"/>
      <c r="N341" s="6"/>
      <c r="O341" s="6"/>
      <c r="P341" s="6"/>
      <c r="Q341" s="6"/>
      <c r="R341" s="6"/>
      <c r="S341" s="6"/>
      <c r="T341" s="6"/>
      <c r="U341" s="6"/>
      <c r="V341" s="6"/>
      <c r="W341" s="6"/>
      <c r="X341" s="6"/>
      <c r="Y341" s="6"/>
      <c r="Z341" s="6"/>
    </row>
    <row r="342" ht="45.0" customHeight="1">
      <c r="A342" s="416" t="s">
        <v>1455</v>
      </c>
      <c r="B342" s="110" t="s">
        <v>1528</v>
      </c>
      <c r="C342" s="134" t="s">
        <v>3248</v>
      </c>
      <c r="D342" s="108">
        <v>2.0</v>
      </c>
      <c r="E342" s="113" t="s">
        <v>1053</v>
      </c>
      <c r="F342" s="108"/>
      <c r="G342" s="108"/>
      <c r="H342" s="78"/>
      <c r="I342" s="78"/>
      <c r="J342" s="5"/>
      <c r="K342" s="6"/>
      <c r="L342" s="6"/>
      <c r="M342" s="6"/>
      <c r="N342" s="6"/>
      <c r="O342" s="6"/>
      <c r="P342" s="6"/>
      <c r="Q342" s="6"/>
      <c r="R342" s="6"/>
      <c r="S342" s="6"/>
      <c r="T342" s="6"/>
      <c r="U342" s="6"/>
      <c r="V342" s="6"/>
      <c r="W342" s="6"/>
      <c r="X342" s="6"/>
      <c r="Y342" s="6"/>
      <c r="Z342" s="6"/>
    </row>
    <row r="343" ht="45.0" customHeight="1">
      <c r="A343" s="416" t="s">
        <v>1464</v>
      </c>
      <c r="B343" s="110" t="s">
        <v>1465</v>
      </c>
      <c r="C343" s="110" t="s">
        <v>1467</v>
      </c>
      <c r="D343" s="108">
        <v>0.0</v>
      </c>
      <c r="E343" s="113" t="s">
        <v>1053</v>
      </c>
      <c r="F343" s="134"/>
      <c r="G343" s="108"/>
      <c r="H343" s="78"/>
      <c r="I343" s="78"/>
      <c r="J343" s="5"/>
      <c r="K343" s="6"/>
      <c r="L343" s="6"/>
      <c r="M343" s="6"/>
      <c r="N343" s="6"/>
      <c r="O343" s="6"/>
      <c r="P343" s="6"/>
      <c r="Q343" s="6"/>
      <c r="R343" s="6"/>
      <c r="S343" s="6"/>
      <c r="T343" s="6"/>
      <c r="U343" s="6"/>
      <c r="V343" s="6"/>
      <c r="W343" s="6"/>
      <c r="X343" s="6"/>
      <c r="Y343" s="6"/>
      <c r="Z343" s="6"/>
    </row>
    <row r="344" ht="30.0" customHeight="1">
      <c r="A344" s="416"/>
      <c r="B344" s="110"/>
      <c r="C344" s="115" t="s">
        <v>1470</v>
      </c>
      <c r="D344" s="108">
        <v>0.0</v>
      </c>
      <c r="E344" s="113" t="s">
        <v>158</v>
      </c>
      <c r="F344" s="134"/>
      <c r="G344" s="108"/>
      <c r="H344" s="78"/>
      <c r="I344" s="78"/>
      <c r="J344" s="5"/>
      <c r="K344" s="6"/>
      <c r="L344" s="6"/>
      <c r="M344" s="6"/>
      <c r="N344" s="6"/>
      <c r="O344" s="6"/>
      <c r="P344" s="6"/>
      <c r="Q344" s="6"/>
      <c r="R344" s="6"/>
      <c r="S344" s="6"/>
      <c r="T344" s="6"/>
      <c r="U344" s="6"/>
      <c r="V344" s="6"/>
      <c r="W344" s="6"/>
      <c r="X344" s="6"/>
      <c r="Y344" s="6"/>
      <c r="Z344" s="6"/>
    </row>
    <row r="345" ht="30.0" customHeight="1">
      <c r="A345" s="416"/>
      <c r="B345" s="110"/>
      <c r="C345" s="115" t="s">
        <v>1545</v>
      </c>
      <c r="D345" s="108">
        <v>0.0</v>
      </c>
      <c r="E345" s="113" t="s">
        <v>1053</v>
      </c>
      <c r="F345" s="134"/>
      <c r="G345" s="108"/>
      <c r="H345" s="78"/>
      <c r="I345" s="78"/>
      <c r="J345" s="5"/>
      <c r="K345" s="6"/>
      <c r="L345" s="6"/>
      <c r="M345" s="6"/>
      <c r="N345" s="6"/>
      <c r="O345" s="6"/>
      <c r="P345" s="6"/>
      <c r="Q345" s="6"/>
      <c r="R345" s="6"/>
      <c r="S345" s="6"/>
      <c r="T345" s="6"/>
      <c r="U345" s="6"/>
      <c r="V345" s="6"/>
      <c r="W345" s="6"/>
      <c r="X345" s="6"/>
      <c r="Y345" s="6"/>
      <c r="Z345" s="6"/>
    </row>
    <row r="346" ht="15.75" customHeight="1">
      <c r="A346" s="416"/>
      <c r="B346" s="110"/>
      <c r="C346" s="115" t="s">
        <v>1473</v>
      </c>
      <c r="D346" s="108">
        <v>0.0</v>
      </c>
      <c r="E346" s="113" t="s">
        <v>114</v>
      </c>
      <c r="F346" s="134"/>
      <c r="G346" s="108"/>
      <c r="H346" s="78"/>
      <c r="I346" s="78"/>
      <c r="J346" s="5"/>
      <c r="K346" s="6"/>
      <c r="L346" s="6"/>
      <c r="M346" s="6"/>
      <c r="N346" s="6"/>
      <c r="O346" s="6"/>
      <c r="P346" s="6"/>
      <c r="Q346" s="6"/>
      <c r="R346" s="6"/>
      <c r="S346" s="6"/>
      <c r="T346" s="6"/>
      <c r="U346" s="6"/>
      <c r="V346" s="6"/>
      <c r="W346" s="6"/>
      <c r="X346" s="6"/>
      <c r="Y346" s="6"/>
      <c r="Z346" s="6"/>
    </row>
    <row r="347" ht="18.75" customHeight="1">
      <c r="A347" s="300" t="s">
        <v>1474</v>
      </c>
      <c r="B347" s="99" t="s">
        <v>1556</v>
      </c>
      <c r="C347" s="3"/>
      <c r="D347" s="3"/>
      <c r="E347" s="3"/>
      <c r="F347" s="3"/>
      <c r="G347" s="4"/>
      <c r="H347" s="78">
        <f>SUM(D348:D358)</f>
        <v>13</v>
      </c>
      <c r="I347" s="78">
        <f>COUNT(D348:D358)*2</f>
        <v>22</v>
      </c>
      <c r="J347" s="5"/>
      <c r="K347" s="6"/>
      <c r="L347" s="6"/>
      <c r="M347" s="6"/>
      <c r="N347" s="6"/>
      <c r="O347" s="6"/>
      <c r="P347" s="6"/>
      <c r="Q347" s="6"/>
      <c r="R347" s="6"/>
      <c r="S347" s="6"/>
      <c r="T347" s="6"/>
      <c r="U347" s="6"/>
      <c r="V347" s="6"/>
      <c r="W347" s="6"/>
      <c r="X347" s="6"/>
      <c r="Y347" s="6"/>
      <c r="Z347" s="6"/>
    </row>
    <row r="348" ht="75.0" customHeight="1">
      <c r="A348" s="416" t="s">
        <v>1484</v>
      </c>
      <c r="B348" s="346" t="s">
        <v>1567</v>
      </c>
      <c r="C348" s="115" t="s">
        <v>1569</v>
      </c>
      <c r="D348" s="113">
        <v>0.0</v>
      </c>
      <c r="E348" s="113" t="s">
        <v>114</v>
      </c>
      <c r="F348" s="115" t="s">
        <v>3343</v>
      </c>
      <c r="G348" s="108"/>
      <c r="H348" s="78"/>
      <c r="I348" s="78"/>
      <c r="J348" s="5"/>
      <c r="K348" s="6"/>
      <c r="L348" s="6"/>
      <c r="M348" s="6"/>
      <c r="N348" s="6"/>
      <c r="O348" s="6"/>
      <c r="P348" s="6"/>
      <c r="Q348" s="6"/>
      <c r="R348" s="6"/>
      <c r="S348" s="6"/>
      <c r="T348" s="6"/>
      <c r="U348" s="6"/>
      <c r="V348" s="6"/>
      <c r="W348" s="6"/>
      <c r="X348" s="6"/>
      <c r="Y348" s="6"/>
      <c r="Z348" s="6"/>
    </row>
    <row r="349" ht="60.0" customHeight="1">
      <c r="A349" s="416"/>
      <c r="B349" s="346"/>
      <c r="C349" s="115" t="s">
        <v>1576</v>
      </c>
      <c r="D349" s="113">
        <v>0.0</v>
      </c>
      <c r="E349" s="113" t="s">
        <v>158</v>
      </c>
      <c r="F349" s="115" t="s">
        <v>1577</v>
      </c>
      <c r="G349" s="108"/>
      <c r="H349" s="78"/>
      <c r="I349" s="78"/>
      <c r="J349" s="5"/>
      <c r="K349" s="6"/>
      <c r="L349" s="6"/>
      <c r="M349" s="6"/>
      <c r="N349" s="6"/>
      <c r="O349" s="6"/>
      <c r="P349" s="6"/>
      <c r="Q349" s="6"/>
      <c r="R349" s="6"/>
      <c r="S349" s="6"/>
      <c r="T349" s="6"/>
      <c r="U349" s="6"/>
      <c r="V349" s="6"/>
      <c r="W349" s="6"/>
      <c r="X349" s="6"/>
      <c r="Y349" s="6"/>
      <c r="Z349" s="6"/>
    </row>
    <row r="350" ht="60.0" customHeight="1">
      <c r="A350" s="416"/>
      <c r="B350" s="346"/>
      <c r="C350" s="115" t="s">
        <v>1579</v>
      </c>
      <c r="D350" s="113">
        <v>1.0</v>
      </c>
      <c r="E350" s="113" t="s">
        <v>158</v>
      </c>
      <c r="F350" s="115" t="s">
        <v>1580</v>
      </c>
      <c r="G350" s="108"/>
      <c r="H350" s="78"/>
      <c r="I350" s="78"/>
      <c r="J350" s="5"/>
      <c r="K350" s="6"/>
      <c r="L350" s="6"/>
      <c r="M350" s="6"/>
      <c r="N350" s="6"/>
      <c r="O350" s="6"/>
      <c r="P350" s="6"/>
      <c r="Q350" s="6"/>
      <c r="R350" s="6"/>
      <c r="S350" s="6"/>
      <c r="T350" s="6"/>
      <c r="U350" s="6"/>
      <c r="V350" s="6"/>
      <c r="W350" s="6"/>
      <c r="X350" s="6"/>
      <c r="Y350" s="6"/>
      <c r="Z350" s="6"/>
    </row>
    <row r="351" ht="47.25" customHeight="1">
      <c r="A351" s="416" t="s">
        <v>1487</v>
      </c>
      <c r="B351" s="122" t="s">
        <v>1488</v>
      </c>
      <c r="C351" s="106" t="s">
        <v>1490</v>
      </c>
      <c r="D351" s="113">
        <v>1.0</v>
      </c>
      <c r="E351" s="113" t="s">
        <v>1053</v>
      </c>
      <c r="F351" s="108"/>
      <c r="G351" s="108" t="s">
        <v>4913</v>
      </c>
      <c r="H351" s="78"/>
      <c r="I351" s="78"/>
      <c r="J351" s="5"/>
      <c r="K351" s="6"/>
      <c r="L351" s="6"/>
      <c r="M351" s="6"/>
      <c r="N351" s="6"/>
      <c r="O351" s="6"/>
      <c r="P351" s="6"/>
      <c r="Q351" s="6"/>
      <c r="R351" s="6"/>
      <c r="S351" s="6"/>
      <c r="T351" s="6"/>
      <c r="U351" s="6"/>
      <c r="V351" s="6"/>
      <c r="W351" s="6"/>
      <c r="X351" s="6"/>
      <c r="Y351" s="6"/>
      <c r="Z351" s="6"/>
    </row>
    <row r="352" ht="45.0" customHeight="1">
      <c r="A352" s="416"/>
      <c r="B352" s="122"/>
      <c r="C352" s="115" t="s">
        <v>1492</v>
      </c>
      <c r="D352" s="113">
        <v>1.0</v>
      </c>
      <c r="E352" s="113" t="s">
        <v>1062</v>
      </c>
      <c r="F352" s="108"/>
      <c r="G352" s="108" t="s">
        <v>3262</v>
      </c>
      <c r="H352" s="78"/>
      <c r="I352" s="78"/>
      <c r="J352" s="5"/>
      <c r="K352" s="6"/>
      <c r="L352" s="6"/>
      <c r="M352" s="6"/>
      <c r="N352" s="6"/>
      <c r="O352" s="6"/>
      <c r="P352" s="6"/>
      <c r="Q352" s="6"/>
      <c r="R352" s="6"/>
      <c r="S352" s="6"/>
      <c r="T352" s="6"/>
      <c r="U352" s="6"/>
      <c r="V352" s="6"/>
      <c r="W352" s="6"/>
      <c r="X352" s="6"/>
      <c r="Y352" s="6"/>
      <c r="Z352" s="6"/>
    </row>
    <row r="353" ht="47.25" customHeight="1">
      <c r="A353" s="416" t="s">
        <v>1493</v>
      </c>
      <c r="B353" s="122" t="s">
        <v>1494</v>
      </c>
      <c r="C353" s="228" t="s">
        <v>1495</v>
      </c>
      <c r="D353" s="113">
        <v>2.0</v>
      </c>
      <c r="E353" s="113" t="s">
        <v>386</v>
      </c>
      <c r="F353" s="115"/>
      <c r="G353" s="108"/>
      <c r="H353" s="78"/>
      <c r="I353" s="78"/>
      <c r="J353" s="5"/>
      <c r="K353" s="6"/>
      <c r="L353" s="6"/>
      <c r="M353" s="6"/>
      <c r="N353" s="6"/>
      <c r="O353" s="6"/>
      <c r="P353" s="6"/>
      <c r="Q353" s="6"/>
      <c r="R353" s="6"/>
      <c r="S353" s="6"/>
      <c r="T353" s="6"/>
      <c r="U353" s="6"/>
      <c r="V353" s="6"/>
      <c r="W353" s="6"/>
      <c r="X353" s="6"/>
      <c r="Y353" s="6"/>
      <c r="Z353" s="6"/>
    </row>
    <row r="354" ht="45.0" customHeight="1">
      <c r="A354" s="416"/>
      <c r="B354" s="122"/>
      <c r="C354" s="115" t="s">
        <v>1502</v>
      </c>
      <c r="D354" s="113">
        <v>2.0</v>
      </c>
      <c r="E354" s="113" t="s">
        <v>331</v>
      </c>
      <c r="F354" s="115" t="s">
        <v>1504</v>
      </c>
      <c r="G354" s="108"/>
      <c r="H354" s="78"/>
      <c r="I354" s="78"/>
      <c r="J354" s="5"/>
      <c r="K354" s="6"/>
      <c r="L354" s="6"/>
      <c r="M354" s="6"/>
      <c r="N354" s="6"/>
      <c r="O354" s="6"/>
      <c r="P354" s="6"/>
      <c r="Q354" s="6"/>
      <c r="R354" s="6"/>
      <c r="S354" s="6"/>
      <c r="T354" s="6"/>
      <c r="U354" s="6"/>
      <c r="V354" s="6"/>
      <c r="W354" s="6"/>
      <c r="X354" s="6"/>
      <c r="Y354" s="6"/>
      <c r="Z354" s="6"/>
    </row>
    <row r="355" ht="45.0" customHeight="1">
      <c r="A355" s="416"/>
      <c r="B355" s="122"/>
      <c r="C355" s="115" t="s">
        <v>1507</v>
      </c>
      <c r="D355" s="113">
        <v>0.0</v>
      </c>
      <c r="E355" s="113" t="s">
        <v>331</v>
      </c>
      <c r="F355" s="110" t="s">
        <v>1509</v>
      </c>
      <c r="G355" s="108"/>
      <c r="H355" s="78"/>
      <c r="I355" s="78"/>
      <c r="J355" s="5"/>
      <c r="K355" s="6"/>
      <c r="L355" s="6"/>
      <c r="M355" s="6"/>
      <c r="N355" s="6"/>
      <c r="O355" s="6"/>
      <c r="P355" s="6"/>
      <c r="Q355" s="6"/>
      <c r="R355" s="6"/>
      <c r="S355" s="6"/>
      <c r="T355" s="6"/>
      <c r="U355" s="6"/>
      <c r="V355" s="6"/>
      <c r="W355" s="6"/>
      <c r="X355" s="6"/>
      <c r="Y355" s="6"/>
      <c r="Z355" s="6"/>
    </row>
    <row r="356" ht="30.0" customHeight="1">
      <c r="A356" s="416"/>
      <c r="B356" s="122"/>
      <c r="C356" s="115" t="s">
        <v>1511</v>
      </c>
      <c r="D356" s="113">
        <v>2.0</v>
      </c>
      <c r="E356" s="113" t="s">
        <v>1062</v>
      </c>
      <c r="F356" s="115"/>
      <c r="G356" s="108"/>
      <c r="H356" s="78"/>
      <c r="I356" s="78"/>
      <c r="J356" s="5"/>
      <c r="K356" s="6"/>
      <c r="L356" s="6"/>
      <c r="M356" s="6"/>
      <c r="N356" s="6"/>
      <c r="O356" s="6"/>
      <c r="P356" s="6"/>
      <c r="Q356" s="6"/>
      <c r="R356" s="6"/>
      <c r="S356" s="6"/>
      <c r="T356" s="6"/>
      <c r="U356" s="6"/>
      <c r="V356" s="6"/>
      <c r="W356" s="6"/>
      <c r="X356" s="6"/>
      <c r="Y356" s="6"/>
      <c r="Z356" s="6"/>
    </row>
    <row r="357" ht="60.0" customHeight="1">
      <c r="A357" s="416" t="s">
        <v>1512</v>
      </c>
      <c r="B357" s="122" t="s">
        <v>1514</v>
      </c>
      <c r="C357" s="134" t="s">
        <v>1594</v>
      </c>
      <c r="D357" s="113">
        <v>2.0</v>
      </c>
      <c r="E357" s="113" t="s">
        <v>114</v>
      </c>
      <c r="F357" s="108"/>
      <c r="G357" s="108"/>
      <c r="H357" s="78"/>
      <c r="I357" s="78"/>
      <c r="J357" s="5"/>
      <c r="K357" s="6"/>
      <c r="L357" s="6"/>
      <c r="M357" s="6"/>
      <c r="N357" s="6"/>
      <c r="O357" s="6"/>
      <c r="P357" s="6"/>
      <c r="Q357" s="6"/>
      <c r="R357" s="6"/>
      <c r="S357" s="6"/>
      <c r="T357" s="6"/>
      <c r="U357" s="6"/>
      <c r="V357" s="6"/>
      <c r="W357" s="6"/>
      <c r="X357" s="6"/>
      <c r="Y357" s="6"/>
      <c r="Z357" s="6"/>
    </row>
    <row r="358" ht="45.0" customHeight="1">
      <c r="A358" s="416" t="s">
        <v>1516</v>
      </c>
      <c r="B358" s="122" t="s">
        <v>1517</v>
      </c>
      <c r="C358" s="115" t="s">
        <v>1518</v>
      </c>
      <c r="D358" s="113">
        <v>2.0</v>
      </c>
      <c r="E358" s="113"/>
      <c r="F358" s="108"/>
      <c r="G358" s="108"/>
      <c r="H358" s="78"/>
      <c r="I358" s="78"/>
      <c r="J358" s="5"/>
      <c r="K358" s="6"/>
      <c r="L358" s="6"/>
      <c r="M358" s="6"/>
      <c r="N358" s="6"/>
      <c r="O358" s="6"/>
      <c r="P358" s="6"/>
      <c r="Q358" s="6"/>
      <c r="R358" s="6"/>
      <c r="S358" s="6"/>
      <c r="T358" s="6"/>
      <c r="U358" s="6"/>
      <c r="V358" s="6"/>
      <c r="W358" s="6"/>
      <c r="X358" s="6"/>
      <c r="Y358" s="6"/>
      <c r="Z358" s="6"/>
    </row>
    <row r="359" ht="18.75" customHeight="1">
      <c r="A359" s="300" t="s">
        <v>1521</v>
      </c>
      <c r="B359" s="99" t="s">
        <v>1599</v>
      </c>
      <c r="C359" s="3"/>
      <c r="D359" s="3"/>
      <c r="E359" s="3"/>
      <c r="F359" s="3"/>
      <c r="G359" s="4"/>
      <c r="H359" s="78">
        <f>SUM(D360:D367)</f>
        <v>10</v>
      </c>
      <c r="I359" s="78">
        <f>COUNT(D360:D367)*2</f>
        <v>14</v>
      </c>
      <c r="J359" s="5"/>
      <c r="K359" s="6"/>
      <c r="L359" s="6"/>
      <c r="M359" s="6"/>
      <c r="N359" s="6"/>
      <c r="O359" s="6"/>
      <c r="P359" s="6"/>
      <c r="Q359" s="6"/>
      <c r="R359" s="6"/>
      <c r="S359" s="6"/>
      <c r="T359" s="6"/>
      <c r="U359" s="6"/>
      <c r="V359" s="6"/>
      <c r="W359" s="6"/>
      <c r="X359" s="6"/>
      <c r="Y359" s="6"/>
      <c r="Z359" s="6"/>
    </row>
    <row r="360" ht="47.25" customHeight="1">
      <c r="A360" s="416" t="s">
        <v>1530</v>
      </c>
      <c r="B360" s="122" t="s">
        <v>1531</v>
      </c>
      <c r="C360" s="134" t="s">
        <v>1621</v>
      </c>
      <c r="D360" s="108">
        <v>1.0</v>
      </c>
      <c r="E360" s="113" t="s">
        <v>1053</v>
      </c>
      <c r="F360" s="108"/>
      <c r="G360" s="108" t="s">
        <v>4918</v>
      </c>
      <c r="H360" s="78"/>
      <c r="I360" s="78"/>
      <c r="J360" s="5"/>
      <c r="K360" s="6"/>
      <c r="L360" s="6"/>
      <c r="M360" s="6"/>
      <c r="N360" s="6"/>
      <c r="O360" s="6"/>
      <c r="P360" s="6"/>
      <c r="Q360" s="6"/>
      <c r="R360" s="6"/>
      <c r="S360" s="6"/>
      <c r="T360" s="6"/>
      <c r="U360" s="6"/>
      <c r="V360" s="6"/>
      <c r="W360" s="6"/>
      <c r="X360" s="6"/>
      <c r="Y360" s="6"/>
      <c r="Z360" s="6"/>
    </row>
    <row r="361" ht="47.25" customHeight="1">
      <c r="A361" s="416" t="s">
        <v>1533</v>
      </c>
      <c r="B361" s="122" t="s">
        <v>1534</v>
      </c>
      <c r="C361" s="115" t="s">
        <v>1624</v>
      </c>
      <c r="D361" s="108">
        <v>2.0</v>
      </c>
      <c r="E361" s="113" t="s">
        <v>1053</v>
      </c>
      <c r="F361" s="115" t="s">
        <v>4209</v>
      </c>
      <c r="G361" s="108"/>
      <c r="H361" s="78"/>
      <c r="I361" s="78"/>
      <c r="J361" s="5"/>
      <c r="K361" s="6"/>
      <c r="L361" s="6"/>
      <c r="M361" s="6"/>
      <c r="N361" s="6"/>
      <c r="O361" s="6"/>
      <c r="P361" s="6"/>
      <c r="Q361" s="6"/>
      <c r="R361" s="6"/>
      <c r="S361" s="6"/>
      <c r="T361" s="6"/>
      <c r="U361" s="6"/>
      <c r="V361" s="6"/>
      <c r="W361" s="6"/>
      <c r="X361" s="6"/>
      <c r="Y361" s="6"/>
      <c r="Z361" s="6"/>
    </row>
    <row r="362" ht="31.5" customHeight="1">
      <c r="A362" s="416" t="s">
        <v>1536</v>
      </c>
      <c r="B362" s="122" t="s">
        <v>1538</v>
      </c>
      <c r="C362" s="115" t="s">
        <v>1629</v>
      </c>
      <c r="D362" s="108">
        <v>0.0</v>
      </c>
      <c r="E362" s="113" t="s">
        <v>1053</v>
      </c>
      <c r="F362" s="115" t="s">
        <v>1630</v>
      </c>
      <c r="G362" s="108"/>
      <c r="H362" s="78"/>
      <c r="I362" s="78"/>
      <c r="J362" s="5"/>
      <c r="K362" s="6"/>
      <c r="L362" s="6"/>
      <c r="M362" s="6"/>
      <c r="N362" s="6"/>
      <c r="O362" s="6"/>
      <c r="P362" s="6"/>
      <c r="Q362" s="6"/>
      <c r="R362" s="6"/>
      <c r="S362" s="6"/>
      <c r="T362" s="6"/>
      <c r="U362" s="6"/>
      <c r="V362" s="6"/>
      <c r="W362" s="6"/>
      <c r="X362" s="6"/>
      <c r="Y362" s="6"/>
      <c r="Z362" s="6"/>
    </row>
    <row r="363" ht="31.5" customHeight="1">
      <c r="A363" s="416" t="s">
        <v>1539</v>
      </c>
      <c r="B363" s="172" t="s">
        <v>1540</v>
      </c>
      <c r="C363" s="115" t="s">
        <v>1636</v>
      </c>
      <c r="D363" s="108">
        <v>2.0</v>
      </c>
      <c r="E363" s="113" t="s">
        <v>1053</v>
      </c>
      <c r="F363" s="115" t="s">
        <v>3290</v>
      </c>
      <c r="G363" s="108"/>
      <c r="H363" s="78"/>
      <c r="I363" s="78"/>
      <c r="J363" s="5"/>
      <c r="K363" s="6"/>
      <c r="L363" s="6"/>
      <c r="M363" s="6"/>
      <c r="N363" s="6"/>
      <c r="O363" s="6"/>
      <c r="P363" s="6"/>
      <c r="Q363" s="6"/>
      <c r="R363" s="6"/>
      <c r="S363" s="6"/>
      <c r="T363" s="6"/>
      <c r="U363" s="6"/>
      <c r="V363" s="6"/>
      <c r="W363" s="6"/>
      <c r="X363" s="6"/>
      <c r="Y363" s="6"/>
      <c r="Z363" s="6"/>
    </row>
    <row r="364" ht="60.0" customHeight="1">
      <c r="A364" s="416" t="s">
        <v>1542</v>
      </c>
      <c r="B364" s="122" t="s">
        <v>1543</v>
      </c>
      <c r="C364" s="134" t="s">
        <v>3291</v>
      </c>
      <c r="D364" s="108">
        <v>2.0</v>
      </c>
      <c r="E364" s="113" t="s">
        <v>366</v>
      </c>
      <c r="F364" s="134" t="s">
        <v>3292</v>
      </c>
      <c r="G364" s="108"/>
      <c r="H364" s="78"/>
      <c r="I364" s="78"/>
      <c r="J364" s="5"/>
      <c r="K364" s="6"/>
      <c r="L364" s="6"/>
      <c r="M364" s="6"/>
      <c r="N364" s="6"/>
      <c r="O364" s="6"/>
      <c r="P364" s="6"/>
      <c r="Q364" s="6"/>
      <c r="R364" s="6"/>
      <c r="S364" s="6"/>
      <c r="T364" s="6"/>
      <c r="U364" s="6"/>
      <c r="V364" s="6"/>
      <c r="W364" s="6"/>
      <c r="X364" s="6"/>
      <c r="Y364" s="6"/>
      <c r="Z364" s="6"/>
    </row>
    <row r="365" ht="120.0" customHeight="1">
      <c r="A365" s="416" t="s">
        <v>1546</v>
      </c>
      <c r="B365" s="122" t="s">
        <v>1547</v>
      </c>
      <c r="C365" s="134" t="s">
        <v>1655</v>
      </c>
      <c r="D365" s="108">
        <v>1.0</v>
      </c>
      <c r="E365" s="113" t="s">
        <v>1053</v>
      </c>
      <c r="F365" s="134" t="s">
        <v>3367</v>
      </c>
      <c r="G365" s="108"/>
      <c r="H365" s="78"/>
      <c r="I365" s="78"/>
      <c r="J365" s="5"/>
      <c r="K365" s="6"/>
      <c r="L365" s="6"/>
      <c r="M365" s="6"/>
      <c r="N365" s="6"/>
      <c r="O365" s="6"/>
      <c r="P365" s="6"/>
      <c r="Q365" s="6"/>
      <c r="R365" s="6"/>
      <c r="S365" s="6"/>
      <c r="T365" s="6"/>
      <c r="U365" s="6"/>
      <c r="V365" s="6"/>
      <c r="W365" s="6"/>
      <c r="X365" s="6"/>
      <c r="Y365" s="6"/>
      <c r="Z365" s="6"/>
    </row>
    <row r="366" ht="30.0" customHeight="1">
      <c r="A366" s="416"/>
      <c r="B366" s="122"/>
      <c r="C366" s="134" t="s">
        <v>1552</v>
      </c>
      <c r="D366" s="108"/>
      <c r="E366" s="113" t="s">
        <v>1053</v>
      </c>
      <c r="F366" s="108"/>
      <c r="G366" s="108"/>
      <c r="H366" s="78"/>
      <c r="I366" s="78"/>
      <c r="J366" s="5"/>
      <c r="K366" s="6"/>
      <c r="L366" s="6"/>
      <c r="M366" s="6"/>
      <c r="N366" s="6"/>
      <c r="O366" s="6"/>
      <c r="P366" s="6"/>
      <c r="Q366" s="6"/>
      <c r="R366" s="6"/>
      <c r="S366" s="6"/>
      <c r="T366" s="6"/>
      <c r="U366" s="6"/>
      <c r="V366" s="6"/>
      <c r="W366" s="6"/>
      <c r="X366" s="6"/>
      <c r="Y366" s="6"/>
      <c r="Z366" s="6"/>
    </row>
    <row r="367" ht="47.25" customHeight="1">
      <c r="A367" s="104" t="s">
        <v>1553</v>
      </c>
      <c r="B367" s="122" t="s">
        <v>1554</v>
      </c>
      <c r="C367" s="216" t="s">
        <v>3296</v>
      </c>
      <c r="D367" s="108">
        <v>2.0</v>
      </c>
      <c r="E367" s="113" t="s">
        <v>331</v>
      </c>
      <c r="F367" s="108"/>
      <c r="G367" s="108"/>
      <c r="H367" s="78"/>
      <c r="I367" s="78"/>
      <c r="J367" s="5"/>
      <c r="K367" s="6"/>
      <c r="L367" s="6"/>
      <c r="M367" s="6"/>
      <c r="N367" s="6"/>
      <c r="O367" s="6"/>
      <c r="P367" s="6"/>
      <c r="Q367" s="6"/>
      <c r="R367" s="6"/>
      <c r="S367" s="6"/>
      <c r="T367" s="6"/>
      <c r="U367" s="6"/>
      <c r="V367" s="6"/>
      <c r="W367" s="6"/>
      <c r="X367" s="6"/>
      <c r="Y367" s="6"/>
      <c r="Z367" s="6"/>
    </row>
    <row r="368" ht="18.75" customHeight="1">
      <c r="A368" s="300" t="s">
        <v>1557</v>
      </c>
      <c r="B368" s="99" t="s">
        <v>1558</v>
      </c>
      <c r="C368" s="3"/>
      <c r="D368" s="3"/>
      <c r="E368" s="3"/>
      <c r="F368" s="3"/>
      <c r="G368" s="4"/>
      <c r="H368" s="78">
        <f>SUM(D369:D378)</f>
        <v>18</v>
      </c>
      <c r="I368" s="78">
        <f>COUNT(D369:D378)*2</f>
        <v>20</v>
      </c>
      <c r="J368" s="5"/>
      <c r="K368" s="6"/>
      <c r="L368" s="6"/>
      <c r="M368" s="6"/>
      <c r="N368" s="6"/>
      <c r="O368" s="6"/>
      <c r="P368" s="6"/>
      <c r="Q368" s="6"/>
      <c r="R368" s="6"/>
      <c r="S368" s="6"/>
      <c r="T368" s="6"/>
      <c r="U368" s="6"/>
      <c r="V368" s="6"/>
      <c r="W368" s="6"/>
      <c r="X368" s="6"/>
      <c r="Y368" s="6"/>
      <c r="Z368" s="6"/>
    </row>
    <row r="369" ht="31.5" customHeight="1">
      <c r="A369" s="416" t="s">
        <v>1561</v>
      </c>
      <c r="B369" s="122" t="s">
        <v>1562</v>
      </c>
      <c r="C369" s="115" t="s">
        <v>3298</v>
      </c>
      <c r="D369" s="108">
        <v>2.0</v>
      </c>
      <c r="E369" s="113" t="s">
        <v>158</v>
      </c>
      <c r="F369" s="108"/>
      <c r="G369" s="108"/>
      <c r="H369" s="78"/>
      <c r="I369" s="78"/>
      <c r="J369" s="5"/>
      <c r="K369" s="6"/>
      <c r="L369" s="6"/>
      <c r="M369" s="6"/>
      <c r="N369" s="6"/>
      <c r="O369" s="6"/>
      <c r="P369" s="6"/>
      <c r="Q369" s="6"/>
      <c r="R369" s="6"/>
      <c r="S369" s="6"/>
      <c r="T369" s="6"/>
      <c r="U369" s="6"/>
      <c r="V369" s="6"/>
      <c r="W369" s="6"/>
      <c r="X369" s="6"/>
      <c r="Y369" s="6"/>
      <c r="Z369" s="6"/>
    </row>
    <row r="370" ht="45.0" customHeight="1">
      <c r="A370" s="416"/>
      <c r="B370" s="122"/>
      <c r="C370" s="155" t="s">
        <v>1685</v>
      </c>
      <c r="D370" s="108">
        <v>2.0</v>
      </c>
      <c r="E370" s="113" t="s">
        <v>158</v>
      </c>
      <c r="F370" s="108"/>
      <c r="G370" s="108"/>
      <c r="H370" s="78"/>
      <c r="I370" s="78"/>
      <c r="J370" s="5"/>
      <c r="K370" s="6"/>
      <c r="L370" s="6"/>
      <c r="M370" s="6"/>
      <c r="N370" s="6"/>
      <c r="O370" s="6"/>
      <c r="P370" s="6"/>
      <c r="Q370" s="6"/>
      <c r="R370" s="6"/>
      <c r="S370" s="6"/>
      <c r="T370" s="6"/>
      <c r="U370" s="6"/>
      <c r="V370" s="6"/>
      <c r="W370" s="6"/>
      <c r="X370" s="6"/>
      <c r="Y370" s="6"/>
      <c r="Z370" s="6"/>
    </row>
    <row r="371" ht="30.0" customHeight="1">
      <c r="A371" s="416"/>
      <c r="B371" s="122"/>
      <c r="C371" s="155" t="s">
        <v>1686</v>
      </c>
      <c r="D371" s="108">
        <v>2.0</v>
      </c>
      <c r="E371" s="113" t="s">
        <v>495</v>
      </c>
      <c r="F371" s="108"/>
      <c r="G371" s="108"/>
      <c r="H371" s="78"/>
      <c r="I371" s="78"/>
      <c r="J371" s="5"/>
      <c r="K371" s="6"/>
      <c r="L371" s="6"/>
      <c r="M371" s="6"/>
      <c r="N371" s="6"/>
      <c r="O371" s="6"/>
      <c r="P371" s="6"/>
      <c r="Q371" s="6"/>
      <c r="R371" s="6"/>
      <c r="S371" s="6"/>
      <c r="T371" s="6"/>
      <c r="U371" s="6"/>
      <c r="V371" s="6"/>
      <c r="W371" s="6"/>
      <c r="X371" s="6"/>
      <c r="Y371" s="6"/>
      <c r="Z371" s="6"/>
    </row>
    <row r="372" ht="45.0" customHeight="1">
      <c r="A372" s="416"/>
      <c r="B372" s="122"/>
      <c r="C372" s="178" t="s">
        <v>1689</v>
      </c>
      <c r="D372" s="108">
        <v>2.0</v>
      </c>
      <c r="E372" s="113" t="s">
        <v>158</v>
      </c>
      <c r="F372" s="108"/>
      <c r="G372" s="108"/>
      <c r="H372" s="78"/>
      <c r="I372" s="78"/>
      <c r="J372" s="5"/>
      <c r="K372" s="6"/>
      <c r="L372" s="6"/>
      <c r="M372" s="6"/>
      <c r="N372" s="6"/>
      <c r="O372" s="6"/>
      <c r="P372" s="6"/>
      <c r="Q372" s="6"/>
      <c r="R372" s="6"/>
      <c r="S372" s="6"/>
      <c r="T372" s="6"/>
      <c r="U372" s="6"/>
      <c r="V372" s="6"/>
      <c r="W372" s="6"/>
      <c r="X372" s="6"/>
      <c r="Y372" s="6"/>
      <c r="Z372" s="6"/>
    </row>
    <row r="373" ht="47.25" customHeight="1">
      <c r="A373" s="416" t="s">
        <v>1563</v>
      </c>
      <c r="B373" s="122" t="s">
        <v>1564</v>
      </c>
      <c r="C373" s="115" t="s">
        <v>1695</v>
      </c>
      <c r="D373" s="108">
        <v>2.0</v>
      </c>
      <c r="E373" s="113" t="s">
        <v>1698</v>
      </c>
      <c r="F373" s="115" t="s">
        <v>1699</v>
      </c>
      <c r="G373" s="108"/>
      <c r="H373" s="78"/>
      <c r="I373" s="78"/>
      <c r="J373" s="5"/>
      <c r="K373" s="6"/>
      <c r="L373" s="6"/>
      <c r="M373" s="6"/>
      <c r="N373" s="6"/>
      <c r="O373" s="6"/>
      <c r="P373" s="6"/>
      <c r="Q373" s="6"/>
      <c r="R373" s="6"/>
      <c r="S373" s="6"/>
      <c r="T373" s="6"/>
      <c r="U373" s="6"/>
      <c r="V373" s="6"/>
      <c r="W373" s="6"/>
      <c r="X373" s="6"/>
      <c r="Y373" s="6"/>
      <c r="Z373" s="6"/>
    </row>
    <row r="374" ht="60.0" customHeight="1">
      <c r="A374" s="416"/>
      <c r="B374" s="122"/>
      <c r="C374" s="134" t="s">
        <v>1702</v>
      </c>
      <c r="D374" s="108">
        <v>2.0</v>
      </c>
      <c r="E374" s="113" t="s">
        <v>1053</v>
      </c>
      <c r="F374" s="134"/>
      <c r="G374" s="108"/>
      <c r="H374" s="78"/>
      <c r="I374" s="78"/>
      <c r="J374" s="5"/>
      <c r="K374" s="6"/>
      <c r="L374" s="6"/>
      <c r="M374" s="6"/>
      <c r="N374" s="6"/>
      <c r="O374" s="6"/>
      <c r="P374" s="6"/>
      <c r="Q374" s="6"/>
      <c r="R374" s="6"/>
      <c r="S374" s="6"/>
      <c r="T374" s="6"/>
      <c r="U374" s="6"/>
      <c r="V374" s="6"/>
      <c r="W374" s="6"/>
      <c r="X374" s="6"/>
      <c r="Y374" s="6"/>
      <c r="Z374" s="6"/>
    </row>
    <row r="375" ht="45.0" customHeight="1">
      <c r="A375" s="416"/>
      <c r="B375" s="122"/>
      <c r="C375" s="115" t="s">
        <v>1703</v>
      </c>
      <c r="D375" s="108">
        <v>0.0</v>
      </c>
      <c r="E375" s="113" t="s">
        <v>158</v>
      </c>
      <c r="F375" s="115"/>
      <c r="G375" s="108"/>
      <c r="H375" s="78"/>
      <c r="I375" s="78"/>
      <c r="J375" s="5"/>
      <c r="K375" s="6"/>
      <c r="L375" s="6"/>
      <c r="M375" s="6"/>
      <c r="N375" s="6"/>
      <c r="O375" s="6"/>
      <c r="P375" s="6"/>
      <c r="Q375" s="6"/>
      <c r="R375" s="6"/>
      <c r="S375" s="6"/>
      <c r="T375" s="6"/>
      <c r="U375" s="6"/>
      <c r="V375" s="6"/>
      <c r="W375" s="6"/>
      <c r="X375" s="6"/>
      <c r="Y375" s="6"/>
      <c r="Z375" s="6"/>
    </row>
    <row r="376" ht="47.25" customHeight="1">
      <c r="A376" s="416" t="s">
        <v>1565</v>
      </c>
      <c r="B376" s="122" t="s">
        <v>1566</v>
      </c>
      <c r="C376" s="134" t="s">
        <v>3302</v>
      </c>
      <c r="D376" s="108">
        <v>2.0</v>
      </c>
      <c r="E376" s="113" t="s">
        <v>1520</v>
      </c>
      <c r="F376" s="108"/>
      <c r="G376" s="108"/>
      <c r="H376" s="78"/>
      <c r="I376" s="78"/>
      <c r="J376" s="5"/>
      <c r="K376" s="6"/>
      <c r="L376" s="6"/>
      <c r="M376" s="6"/>
      <c r="N376" s="6"/>
      <c r="O376" s="6"/>
      <c r="P376" s="6"/>
      <c r="Q376" s="6"/>
      <c r="R376" s="6"/>
      <c r="S376" s="6"/>
      <c r="T376" s="6"/>
      <c r="U376" s="6"/>
      <c r="V376" s="6"/>
      <c r="W376" s="6"/>
      <c r="X376" s="6"/>
      <c r="Y376" s="6"/>
      <c r="Z376" s="6"/>
    </row>
    <row r="377" ht="45.0" customHeight="1">
      <c r="A377" s="416"/>
      <c r="B377" s="122"/>
      <c r="C377" s="134" t="s">
        <v>3305</v>
      </c>
      <c r="D377" s="108">
        <v>2.0</v>
      </c>
      <c r="E377" s="113" t="s">
        <v>495</v>
      </c>
      <c r="F377" s="108"/>
      <c r="G377" s="108"/>
      <c r="H377" s="78"/>
      <c r="I377" s="78"/>
      <c r="J377" s="5"/>
      <c r="K377" s="6"/>
      <c r="L377" s="6"/>
      <c r="M377" s="6"/>
      <c r="N377" s="6"/>
      <c r="O377" s="6"/>
      <c r="P377" s="6"/>
      <c r="Q377" s="6"/>
      <c r="R377" s="6"/>
      <c r="S377" s="6"/>
      <c r="T377" s="6"/>
      <c r="U377" s="6"/>
      <c r="V377" s="6"/>
      <c r="W377" s="6"/>
      <c r="X377" s="6"/>
      <c r="Y377" s="6"/>
      <c r="Z377" s="6"/>
    </row>
    <row r="378" ht="63.0" customHeight="1">
      <c r="A378" s="416" t="s">
        <v>1568</v>
      </c>
      <c r="B378" s="122" t="s">
        <v>1570</v>
      </c>
      <c r="C378" s="134" t="s">
        <v>1710</v>
      </c>
      <c r="D378" s="108">
        <v>2.0</v>
      </c>
      <c r="E378" s="113" t="s">
        <v>1062</v>
      </c>
      <c r="F378" s="108"/>
      <c r="G378" s="108"/>
      <c r="H378" s="78"/>
      <c r="I378" s="78"/>
      <c r="J378" s="5"/>
      <c r="K378" s="6"/>
      <c r="L378" s="6"/>
      <c r="M378" s="6"/>
      <c r="N378" s="6"/>
      <c r="O378" s="6"/>
      <c r="P378" s="6"/>
      <c r="Q378" s="6"/>
      <c r="R378" s="6"/>
      <c r="S378" s="6"/>
      <c r="T378" s="6"/>
      <c r="U378" s="6"/>
      <c r="V378" s="6"/>
      <c r="W378" s="6"/>
      <c r="X378" s="6"/>
      <c r="Y378" s="6"/>
      <c r="Z378" s="6"/>
    </row>
    <row r="379" ht="39.75" hidden="1" customHeight="1">
      <c r="A379" s="333" t="s">
        <v>1572</v>
      </c>
      <c r="B379" s="99" t="s">
        <v>1574</v>
      </c>
      <c r="C379" s="3"/>
      <c r="D379" s="3"/>
      <c r="E379" s="3"/>
      <c r="F379" s="3"/>
      <c r="G379" s="4"/>
      <c r="H379" s="78"/>
      <c r="I379" s="78"/>
      <c r="J379" s="5"/>
      <c r="K379" s="6"/>
      <c r="L379" s="6"/>
      <c r="M379" s="6"/>
      <c r="N379" s="6"/>
      <c r="O379" s="6"/>
      <c r="P379" s="6"/>
      <c r="Q379" s="6"/>
      <c r="R379" s="6"/>
      <c r="S379" s="6"/>
      <c r="T379" s="6"/>
      <c r="U379" s="6"/>
      <c r="V379" s="6"/>
      <c r="W379" s="6"/>
      <c r="X379" s="6"/>
      <c r="Y379" s="6"/>
      <c r="Z379" s="6"/>
    </row>
    <row r="380" ht="60.0" hidden="1" customHeight="1">
      <c r="A380" s="120" t="s">
        <v>1581</v>
      </c>
      <c r="B380" s="110" t="s">
        <v>1582</v>
      </c>
      <c r="C380" s="108"/>
      <c r="D380" s="108"/>
      <c r="E380" s="113"/>
      <c r="F380" s="108"/>
      <c r="G380" s="108"/>
      <c r="H380" s="78"/>
      <c r="I380" s="78"/>
      <c r="J380" s="5"/>
      <c r="K380" s="6"/>
      <c r="L380" s="6"/>
      <c r="M380" s="6"/>
      <c r="N380" s="6"/>
      <c r="O380" s="6"/>
      <c r="P380" s="6"/>
      <c r="Q380" s="6"/>
      <c r="R380" s="6"/>
      <c r="S380" s="6"/>
      <c r="T380" s="6"/>
      <c r="U380" s="6"/>
      <c r="V380" s="6"/>
      <c r="W380" s="6"/>
      <c r="X380" s="6"/>
      <c r="Y380" s="6"/>
      <c r="Z380" s="6"/>
    </row>
    <row r="381" ht="45.0" hidden="1" customHeight="1">
      <c r="A381" s="120" t="s">
        <v>1583</v>
      </c>
      <c r="B381" s="110" t="s">
        <v>1584</v>
      </c>
      <c r="C381" s="108"/>
      <c r="D381" s="108"/>
      <c r="E381" s="113"/>
      <c r="F381" s="108"/>
      <c r="G381" s="108"/>
      <c r="H381" s="78"/>
      <c r="I381" s="78"/>
      <c r="J381" s="5"/>
      <c r="K381" s="6"/>
      <c r="L381" s="6"/>
      <c r="M381" s="6"/>
      <c r="N381" s="6"/>
      <c r="O381" s="6"/>
      <c r="P381" s="6"/>
      <c r="Q381" s="6"/>
      <c r="R381" s="6"/>
      <c r="S381" s="6"/>
      <c r="T381" s="6"/>
      <c r="U381" s="6"/>
      <c r="V381" s="6"/>
      <c r="W381" s="6"/>
      <c r="X381" s="6"/>
      <c r="Y381" s="6"/>
      <c r="Z381" s="6"/>
    </row>
    <row r="382" ht="78.75" hidden="1" customHeight="1">
      <c r="A382" s="120" t="s">
        <v>1587</v>
      </c>
      <c r="B382" s="122" t="s">
        <v>1690</v>
      </c>
      <c r="C382" s="108"/>
      <c r="D382" s="108"/>
      <c r="E382" s="113"/>
      <c r="F382" s="108"/>
      <c r="G382" s="108"/>
      <c r="H382" s="78"/>
      <c r="I382" s="78"/>
      <c r="J382" s="5"/>
      <c r="K382" s="6"/>
      <c r="L382" s="6"/>
      <c r="M382" s="6"/>
      <c r="N382" s="6"/>
      <c r="O382" s="6"/>
      <c r="P382" s="6"/>
      <c r="Q382" s="6"/>
      <c r="R382" s="6"/>
      <c r="S382" s="6"/>
      <c r="T382" s="6"/>
      <c r="U382" s="6"/>
      <c r="V382" s="6"/>
      <c r="W382" s="6"/>
      <c r="X382" s="6"/>
      <c r="Y382" s="6"/>
      <c r="Z382" s="6"/>
    </row>
    <row r="383" ht="31.5" customHeight="1">
      <c r="A383" s="300" t="s">
        <v>1590</v>
      </c>
      <c r="B383" s="99" t="s">
        <v>1592</v>
      </c>
      <c r="C383" s="3"/>
      <c r="D383" s="3"/>
      <c r="E383" s="3"/>
      <c r="F383" s="3"/>
      <c r="G383" s="4"/>
      <c r="H383" s="78">
        <f>SUM(D386:D387)</f>
        <v>0</v>
      </c>
      <c r="I383" s="78">
        <f>COUNT(D386:D387)*2</f>
        <v>4</v>
      </c>
      <c r="J383" s="5"/>
      <c r="K383" s="6"/>
      <c r="L383" s="6"/>
      <c r="M383" s="6"/>
      <c r="N383" s="6"/>
      <c r="O383" s="6"/>
      <c r="P383" s="6"/>
      <c r="Q383" s="6"/>
      <c r="R383" s="6"/>
      <c r="S383" s="6"/>
      <c r="T383" s="6"/>
      <c r="U383" s="6"/>
      <c r="V383" s="6"/>
      <c r="W383" s="6"/>
      <c r="X383" s="6"/>
      <c r="Y383" s="6"/>
      <c r="Z383" s="6"/>
    </row>
    <row r="384" ht="31.5" hidden="1" customHeight="1">
      <c r="A384" s="120" t="s">
        <v>1597</v>
      </c>
      <c r="B384" s="122" t="s">
        <v>1598</v>
      </c>
      <c r="C384" s="108"/>
      <c r="D384" s="108"/>
      <c r="E384" s="113"/>
      <c r="F384" s="108"/>
      <c r="G384" s="108"/>
      <c r="H384" s="78"/>
      <c r="I384" s="78"/>
      <c r="J384" s="5"/>
      <c r="K384" s="6"/>
      <c r="L384" s="6"/>
      <c r="M384" s="6"/>
      <c r="N384" s="6"/>
      <c r="O384" s="6"/>
      <c r="P384" s="6"/>
      <c r="Q384" s="6"/>
      <c r="R384" s="6"/>
      <c r="S384" s="6"/>
      <c r="T384" s="6"/>
      <c r="U384" s="6"/>
      <c r="V384" s="6"/>
      <c r="W384" s="6"/>
      <c r="X384" s="6"/>
      <c r="Y384" s="6"/>
      <c r="Z384" s="6"/>
    </row>
    <row r="385" ht="31.5" hidden="1" customHeight="1">
      <c r="A385" s="120" t="s">
        <v>1600</v>
      </c>
      <c r="B385" s="122" t="s">
        <v>1601</v>
      </c>
      <c r="C385" s="108"/>
      <c r="D385" s="108"/>
      <c r="E385" s="113"/>
      <c r="F385" s="108"/>
      <c r="G385" s="108"/>
      <c r="H385" s="78"/>
      <c r="I385" s="78"/>
      <c r="J385" s="5"/>
      <c r="K385" s="6"/>
      <c r="L385" s="6"/>
      <c r="M385" s="6"/>
      <c r="N385" s="6"/>
      <c r="O385" s="6"/>
      <c r="P385" s="6"/>
      <c r="Q385" s="6"/>
      <c r="R385" s="6"/>
      <c r="S385" s="6"/>
      <c r="T385" s="6"/>
      <c r="U385" s="6"/>
      <c r="V385" s="6"/>
      <c r="W385" s="6"/>
      <c r="X385" s="6"/>
      <c r="Y385" s="6"/>
      <c r="Z385" s="6"/>
    </row>
    <row r="386" ht="31.5" customHeight="1">
      <c r="A386" s="416" t="s">
        <v>1603</v>
      </c>
      <c r="B386" s="122" t="s">
        <v>1604</v>
      </c>
      <c r="C386" s="115" t="s">
        <v>1605</v>
      </c>
      <c r="D386" s="108">
        <v>0.0</v>
      </c>
      <c r="E386" s="18" t="s">
        <v>158</v>
      </c>
      <c r="F386" s="108"/>
      <c r="G386" s="108"/>
      <c r="H386" s="78"/>
      <c r="I386" s="78"/>
      <c r="J386" s="5"/>
      <c r="K386" s="6"/>
      <c r="L386" s="6"/>
      <c r="M386" s="6"/>
      <c r="N386" s="6"/>
      <c r="O386" s="6"/>
      <c r="P386" s="6"/>
      <c r="Q386" s="6"/>
      <c r="R386" s="6"/>
      <c r="S386" s="6"/>
      <c r="T386" s="6"/>
      <c r="U386" s="6"/>
      <c r="V386" s="6"/>
      <c r="W386" s="6"/>
      <c r="X386" s="6"/>
      <c r="Y386" s="6"/>
      <c r="Z386" s="6"/>
    </row>
    <row r="387" ht="30.0" customHeight="1">
      <c r="A387" s="416"/>
      <c r="B387" s="122"/>
      <c r="C387" s="115" t="s">
        <v>1607</v>
      </c>
      <c r="D387" s="108">
        <v>0.0</v>
      </c>
      <c r="E387" s="113" t="s">
        <v>158</v>
      </c>
      <c r="F387" s="108"/>
      <c r="G387" s="108"/>
      <c r="H387" s="78"/>
      <c r="I387" s="78"/>
      <c r="J387" s="5"/>
      <c r="K387" s="6"/>
      <c r="L387" s="6"/>
      <c r="M387" s="6"/>
      <c r="N387" s="6"/>
      <c r="O387" s="6"/>
      <c r="P387" s="6"/>
      <c r="Q387" s="6"/>
      <c r="R387" s="6"/>
      <c r="S387" s="6"/>
      <c r="T387" s="6"/>
      <c r="U387" s="6"/>
      <c r="V387" s="6"/>
      <c r="W387" s="6"/>
      <c r="X387" s="6"/>
      <c r="Y387" s="6"/>
      <c r="Z387" s="6"/>
    </row>
    <row r="388" ht="78.75" hidden="1" customHeight="1">
      <c r="A388" s="120" t="s">
        <v>1609</v>
      </c>
      <c r="B388" s="172" t="s">
        <v>1611</v>
      </c>
      <c r="C388" s="108"/>
      <c r="D388" s="108"/>
      <c r="E388" s="113"/>
      <c r="F388" s="108"/>
      <c r="G388" s="108"/>
      <c r="H388" s="78"/>
      <c r="I388" s="78"/>
      <c r="J388" s="5"/>
      <c r="K388" s="6"/>
      <c r="L388" s="6"/>
      <c r="M388" s="6"/>
      <c r="N388" s="6"/>
      <c r="O388" s="6"/>
      <c r="P388" s="6"/>
      <c r="Q388" s="6"/>
      <c r="R388" s="6"/>
      <c r="S388" s="6"/>
      <c r="T388" s="6"/>
      <c r="U388" s="6"/>
      <c r="V388" s="6"/>
      <c r="W388" s="6"/>
      <c r="X388" s="6"/>
      <c r="Y388" s="6"/>
      <c r="Z388" s="6"/>
    </row>
    <row r="389" ht="31.5" hidden="1" customHeight="1">
      <c r="A389" s="120" t="s">
        <v>1612</v>
      </c>
      <c r="B389" s="122" t="s">
        <v>1613</v>
      </c>
      <c r="C389" s="108"/>
      <c r="D389" s="108"/>
      <c r="E389" s="113"/>
      <c r="F389" s="108"/>
      <c r="G389" s="108"/>
      <c r="H389" s="78"/>
      <c r="I389" s="78"/>
      <c r="J389" s="5"/>
      <c r="K389" s="6"/>
      <c r="L389" s="6"/>
      <c r="M389" s="6"/>
      <c r="N389" s="6"/>
      <c r="O389" s="6"/>
      <c r="P389" s="6"/>
      <c r="Q389" s="6"/>
      <c r="R389" s="6"/>
      <c r="S389" s="6"/>
      <c r="T389" s="6"/>
      <c r="U389" s="6"/>
      <c r="V389" s="6"/>
      <c r="W389" s="6"/>
      <c r="X389" s="6"/>
      <c r="Y389" s="6"/>
      <c r="Z389" s="6"/>
    </row>
    <row r="390" ht="31.5" customHeight="1">
      <c r="A390" s="300" t="s">
        <v>1614</v>
      </c>
      <c r="B390" s="99" t="s">
        <v>1615</v>
      </c>
      <c r="C390" s="3"/>
      <c r="D390" s="3"/>
      <c r="E390" s="3"/>
      <c r="F390" s="3"/>
      <c r="G390" s="4"/>
      <c r="H390" s="78">
        <f>SUM(D391:D393)</f>
        <v>0</v>
      </c>
      <c r="I390" s="78">
        <f>COUNT(D391:D393)*2</f>
        <v>4</v>
      </c>
      <c r="J390" s="5"/>
      <c r="K390" s="6"/>
      <c r="L390" s="6"/>
      <c r="M390" s="6"/>
      <c r="N390" s="6"/>
      <c r="O390" s="6"/>
      <c r="P390" s="6"/>
      <c r="Q390" s="6"/>
      <c r="R390" s="6"/>
      <c r="S390" s="6"/>
      <c r="T390" s="6"/>
      <c r="U390" s="6"/>
      <c r="V390" s="6"/>
      <c r="W390" s="6"/>
      <c r="X390" s="6"/>
      <c r="Y390" s="6"/>
      <c r="Z390" s="6"/>
    </row>
    <row r="391" ht="47.25" customHeight="1">
      <c r="A391" s="416" t="s">
        <v>1625</v>
      </c>
      <c r="B391" s="122" t="s">
        <v>1626</v>
      </c>
      <c r="C391" s="115" t="s">
        <v>1627</v>
      </c>
      <c r="D391" s="108">
        <v>0.0</v>
      </c>
      <c r="E391" s="113" t="s">
        <v>331</v>
      </c>
      <c r="F391" s="108"/>
      <c r="G391" s="108"/>
      <c r="H391" s="78"/>
      <c r="I391" s="78"/>
      <c r="J391" s="5"/>
      <c r="K391" s="6"/>
      <c r="L391" s="6"/>
      <c r="M391" s="6"/>
      <c r="N391" s="6"/>
      <c r="O391" s="6"/>
      <c r="P391" s="6"/>
      <c r="Q391" s="6"/>
      <c r="R391" s="6"/>
      <c r="S391" s="6"/>
      <c r="T391" s="6"/>
      <c r="U391" s="6"/>
      <c r="V391" s="6"/>
      <c r="W391" s="6"/>
      <c r="X391" s="6"/>
      <c r="Y391" s="6"/>
      <c r="Z391" s="6"/>
    </row>
    <row r="392" ht="31.5" hidden="1" customHeight="1">
      <c r="A392" s="120" t="s">
        <v>1632</v>
      </c>
      <c r="B392" s="122" t="s">
        <v>1633</v>
      </c>
      <c r="C392" s="108"/>
      <c r="D392" s="108"/>
      <c r="E392" s="113"/>
      <c r="F392" s="108"/>
      <c r="G392" s="108"/>
      <c r="H392" s="78"/>
      <c r="I392" s="78"/>
      <c r="J392" s="5"/>
      <c r="K392" s="6"/>
      <c r="L392" s="6"/>
      <c r="M392" s="6"/>
      <c r="N392" s="6"/>
      <c r="O392" s="6"/>
      <c r="P392" s="6"/>
      <c r="Q392" s="6"/>
      <c r="R392" s="6"/>
      <c r="S392" s="6"/>
      <c r="T392" s="6"/>
      <c r="U392" s="6"/>
      <c r="V392" s="6"/>
      <c r="W392" s="6"/>
      <c r="X392" s="6"/>
      <c r="Y392" s="6"/>
      <c r="Z392" s="6"/>
    </row>
    <row r="393" ht="47.25" customHeight="1">
      <c r="A393" s="416" t="s">
        <v>1638</v>
      </c>
      <c r="B393" s="122" t="s">
        <v>1641</v>
      </c>
      <c r="C393" s="134" t="s">
        <v>1821</v>
      </c>
      <c r="D393" s="108">
        <v>0.0</v>
      </c>
      <c r="E393" s="113" t="s">
        <v>158</v>
      </c>
      <c r="F393" s="108"/>
      <c r="G393" s="108"/>
      <c r="H393" s="78"/>
      <c r="I393" s="78"/>
      <c r="J393" s="5"/>
      <c r="K393" s="6"/>
      <c r="L393" s="6"/>
      <c r="M393" s="6"/>
      <c r="N393" s="6"/>
      <c r="O393" s="6"/>
      <c r="P393" s="6"/>
      <c r="Q393" s="6"/>
      <c r="R393" s="6"/>
      <c r="S393" s="6"/>
      <c r="T393" s="6"/>
      <c r="U393" s="6"/>
      <c r="V393" s="6"/>
      <c r="W393" s="6"/>
      <c r="X393" s="6"/>
      <c r="Y393" s="6"/>
      <c r="Z393" s="6"/>
    </row>
    <row r="394" ht="31.5" customHeight="1">
      <c r="A394" s="300" t="s">
        <v>1646</v>
      </c>
      <c r="B394" s="99" t="s">
        <v>1649</v>
      </c>
      <c r="C394" s="3"/>
      <c r="D394" s="3"/>
      <c r="E394" s="3"/>
      <c r="F394" s="3"/>
      <c r="G394" s="4"/>
      <c r="H394" s="78">
        <f>SUM(D403:D408)</f>
        <v>12</v>
      </c>
      <c r="I394" s="78">
        <f>COUNT(D403:D408)*2</f>
        <v>12</v>
      </c>
      <c r="J394" s="5"/>
      <c r="K394" s="6"/>
      <c r="L394" s="6"/>
      <c r="M394" s="6"/>
      <c r="N394" s="6"/>
      <c r="O394" s="6"/>
      <c r="P394" s="6"/>
      <c r="Q394" s="6"/>
      <c r="R394" s="6"/>
      <c r="S394" s="6"/>
      <c r="T394" s="6"/>
      <c r="U394" s="6"/>
      <c r="V394" s="6"/>
      <c r="W394" s="6"/>
      <c r="X394" s="6"/>
      <c r="Y394" s="6"/>
      <c r="Z394" s="6"/>
    </row>
    <row r="395" ht="47.25" hidden="1" customHeight="1">
      <c r="A395" s="120" t="s">
        <v>1657</v>
      </c>
      <c r="B395" s="122" t="s">
        <v>1658</v>
      </c>
      <c r="C395" s="108"/>
      <c r="D395" s="108"/>
      <c r="E395" s="113"/>
      <c r="F395" s="108"/>
      <c r="G395" s="108"/>
      <c r="H395" s="78"/>
      <c r="I395" s="78"/>
      <c r="J395" s="5"/>
      <c r="K395" s="6"/>
      <c r="L395" s="6"/>
      <c r="M395" s="6"/>
      <c r="N395" s="6"/>
      <c r="O395" s="6"/>
      <c r="P395" s="6"/>
      <c r="Q395" s="6"/>
      <c r="R395" s="6"/>
      <c r="S395" s="6"/>
      <c r="T395" s="6"/>
      <c r="U395" s="6"/>
      <c r="V395" s="6"/>
      <c r="W395" s="6"/>
      <c r="X395" s="6"/>
      <c r="Y395" s="6"/>
      <c r="Z395" s="6"/>
    </row>
    <row r="396" ht="31.5" hidden="1" customHeight="1">
      <c r="A396" s="120" t="s">
        <v>1661</v>
      </c>
      <c r="B396" s="122" t="s">
        <v>1662</v>
      </c>
      <c r="C396" s="108"/>
      <c r="D396" s="108"/>
      <c r="E396" s="113"/>
      <c r="F396" s="108"/>
      <c r="G396" s="108"/>
      <c r="H396" s="78"/>
      <c r="I396" s="78"/>
      <c r="J396" s="5"/>
      <c r="K396" s="6"/>
      <c r="L396" s="6"/>
      <c r="M396" s="6"/>
      <c r="N396" s="6"/>
      <c r="O396" s="6"/>
      <c r="P396" s="6"/>
      <c r="Q396" s="6"/>
      <c r="R396" s="6"/>
      <c r="S396" s="6"/>
      <c r="T396" s="6"/>
      <c r="U396" s="6"/>
      <c r="V396" s="6"/>
      <c r="W396" s="6"/>
      <c r="X396" s="6"/>
      <c r="Y396" s="6"/>
      <c r="Z396" s="6"/>
    </row>
    <row r="397" ht="31.5" hidden="1" customHeight="1">
      <c r="A397" s="120" t="s">
        <v>1664</v>
      </c>
      <c r="B397" s="122" t="s">
        <v>1665</v>
      </c>
      <c r="C397" s="108"/>
      <c r="D397" s="108"/>
      <c r="E397" s="113"/>
      <c r="F397" s="108"/>
      <c r="G397" s="108"/>
      <c r="H397" s="78"/>
      <c r="I397" s="78"/>
      <c r="J397" s="5"/>
      <c r="K397" s="6"/>
      <c r="L397" s="6"/>
      <c r="M397" s="6"/>
      <c r="N397" s="6"/>
      <c r="O397" s="6"/>
      <c r="P397" s="6"/>
      <c r="Q397" s="6"/>
      <c r="R397" s="6"/>
      <c r="S397" s="6"/>
      <c r="T397" s="6"/>
      <c r="U397" s="6"/>
      <c r="V397" s="6"/>
      <c r="W397" s="6"/>
      <c r="X397" s="6"/>
      <c r="Y397" s="6"/>
      <c r="Z397" s="6"/>
    </row>
    <row r="398" ht="47.25" hidden="1" customHeight="1">
      <c r="A398" s="120" t="s">
        <v>1666</v>
      </c>
      <c r="B398" s="122" t="s">
        <v>1667</v>
      </c>
      <c r="C398" s="108"/>
      <c r="D398" s="108"/>
      <c r="E398" s="113"/>
      <c r="F398" s="108"/>
      <c r="G398" s="108"/>
      <c r="H398" s="78"/>
      <c r="I398" s="78"/>
      <c r="J398" s="5"/>
      <c r="K398" s="6"/>
      <c r="L398" s="6"/>
      <c r="M398" s="6"/>
      <c r="N398" s="6"/>
      <c r="O398" s="6"/>
      <c r="P398" s="6"/>
      <c r="Q398" s="6"/>
      <c r="R398" s="6"/>
      <c r="S398" s="6"/>
      <c r="T398" s="6"/>
      <c r="U398" s="6"/>
      <c r="V398" s="6"/>
      <c r="W398" s="6"/>
      <c r="X398" s="6"/>
      <c r="Y398" s="6"/>
      <c r="Z398" s="6"/>
    </row>
    <row r="399" ht="47.25" hidden="1" customHeight="1">
      <c r="A399" s="120" t="s">
        <v>1668</v>
      </c>
      <c r="B399" s="122" t="s">
        <v>1669</v>
      </c>
      <c r="C399" s="108"/>
      <c r="D399" s="108"/>
      <c r="E399" s="113"/>
      <c r="F399" s="108"/>
      <c r="G399" s="108"/>
      <c r="H399" s="78"/>
      <c r="I399" s="78"/>
      <c r="J399" s="5"/>
      <c r="K399" s="6"/>
      <c r="L399" s="6"/>
      <c r="M399" s="6"/>
      <c r="N399" s="6"/>
      <c r="O399" s="6"/>
      <c r="P399" s="6"/>
      <c r="Q399" s="6"/>
      <c r="R399" s="6"/>
      <c r="S399" s="6"/>
      <c r="T399" s="6"/>
      <c r="U399" s="6"/>
      <c r="V399" s="6"/>
      <c r="W399" s="6"/>
      <c r="X399" s="6"/>
      <c r="Y399" s="6"/>
      <c r="Z399" s="6"/>
    </row>
    <row r="400" ht="31.5" hidden="1" customHeight="1">
      <c r="A400" s="120" t="s">
        <v>1670</v>
      </c>
      <c r="B400" s="122" t="s">
        <v>1671</v>
      </c>
      <c r="C400" s="108"/>
      <c r="D400" s="108"/>
      <c r="E400" s="113"/>
      <c r="F400" s="108"/>
      <c r="G400" s="108"/>
      <c r="H400" s="78"/>
      <c r="I400" s="78"/>
      <c r="J400" s="5"/>
      <c r="K400" s="6"/>
      <c r="L400" s="6"/>
      <c r="M400" s="6"/>
      <c r="N400" s="6"/>
      <c r="O400" s="6"/>
      <c r="P400" s="6"/>
      <c r="Q400" s="6"/>
      <c r="R400" s="6"/>
      <c r="S400" s="6"/>
      <c r="T400" s="6"/>
      <c r="U400" s="6"/>
      <c r="V400" s="6"/>
      <c r="W400" s="6"/>
      <c r="X400" s="6"/>
      <c r="Y400" s="6"/>
      <c r="Z400" s="6"/>
    </row>
    <row r="401" ht="31.5" hidden="1" customHeight="1">
      <c r="A401" s="120" t="s">
        <v>1672</v>
      </c>
      <c r="B401" s="122" t="s">
        <v>1673</v>
      </c>
      <c r="C401" s="108"/>
      <c r="D401" s="108"/>
      <c r="E401" s="113"/>
      <c r="F401" s="108"/>
      <c r="G401" s="108"/>
      <c r="H401" s="78"/>
      <c r="I401" s="78"/>
      <c r="J401" s="5"/>
      <c r="K401" s="6"/>
      <c r="L401" s="6"/>
      <c r="M401" s="6"/>
      <c r="N401" s="6"/>
      <c r="O401" s="6"/>
      <c r="P401" s="6"/>
      <c r="Q401" s="6"/>
      <c r="R401" s="6"/>
      <c r="S401" s="6"/>
      <c r="T401" s="6"/>
      <c r="U401" s="6"/>
      <c r="V401" s="6"/>
      <c r="W401" s="6"/>
      <c r="X401" s="6"/>
      <c r="Y401" s="6"/>
      <c r="Z401" s="6"/>
    </row>
    <row r="402" ht="31.5" hidden="1" customHeight="1">
      <c r="A402" s="120" t="s">
        <v>1674</v>
      </c>
      <c r="B402" s="122" t="s">
        <v>1675</v>
      </c>
      <c r="C402" s="108"/>
      <c r="D402" s="108"/>
      <c r="E402" s="113"/>
      <c r="F402" s="108"/>
      <c r="G402" s="108"/>
      <c r="H402" s="78"/>
      <c r="I402" s="78"/>
      <c r="J402" s="5"/>
      <c r="K402" s="6"/>
      <c r="L402" s="6"/>
      <c r="M402" s="6"/>
      <c r="N402" s="6"/>
      <c r="O402" s="6"/>
      <c r="P402" s="6"/>
      <c r="Q402" s="6"/>
      <c r="R402" s="6"/>
      <c r="S402" s="6"/>
      <c r="T402" s="6"/>
      <c r="U402" s="6"/>
      <c r="V402" s="6"/>
      <c r="W402" s="6"/>
      <c r="X402" s="6"/>
      <c r="Y402" s="6"/>
      <c r="Z402" s="6"/>
    </row>
    <row r="403" ht="31.5" customHeight="1">
      <c r="A403" s="416" t="s">
        <v>1676</v>
      </c>
      <c r="B403" s="122" t="s">
        <v>1677</v>
      </c>
      <c r="C403" s="134" t="s">
        <v>1781</v>
      </c>
      <c r="D403" s="108">
        <v>2.0</v>
      </c>
      <c r="E403" s="113" t="s">
        <v>1053</v>
      </c>
      <c r="F403" s="108"/>
      <c r="G403" s="108"/>
      <c r="H403" s="78"/>
      <c r="I403" s="78"/>
      <c r="J403" s="5"/>
      <c r="K403" s="6"/>
      <c r="L403" s="6"/>
      <c r="M403" s="6"/>
      <c r="N403" s="6"/>
      <c r="O403" s="6"/>
      <c r="P403" s="6"/>
      <c r="Q403" s="6"/>
      <c r="R403" s="6"/>
      <c r="S403" s="6"/>
      <c r="T403" s="6"/>
      <c r="U403" s="6"/>
      <c r="V403" s="6"/>
      <c r="W403" s="6"/>
      <c r="X403" s="6"/>
      <c r="Y403" s="6"/>
      <c r="Z403" s="6"/>
    </row>
    <row r="404" ht="30.0" customHeight="1">
      <c r="A404" s="416"/>
      <c r="B404" s="106"/>
      <c r="C404" s="134" t="s">
        <v>1790</v>
      </c>
      <c r="D404" s="108">
        <v>2.0</v>
      </c>
      <c r="E404" s="113" t="s">
        <v>114</v>
      </c>
      <c r="F404" s="108"/>
      <c r="G404" s="108"/>
      <c r="H404" s="78"/>
      <c r="I404" s="78"/>
      <c r="J404" s="5"/>
      <c r="K404" s="6"/>
      <c r="L404" s="6"/>
      <c r="M404" s="6"/>
      <c r="N404" s="6"/>
      <c r="O404" s="6"/>
      <c r="P404" s="6"/>
      <c r="Q404" s="6"/>
      <c r="R404" s="6"/>
      <c r="S404" s="6"/>
      <c r="T404" s="6"/>
      <c r="U404" s="6"/>
      <c r="V404" s="6"/>
      <c r="W404" s="6"/>
      <c r="X404" s="6"/>
      <c r="Y404" s="6"/>
      <c r="Z404" s="6"/>
    </row>
    <row r="405" ht="45.0" customHeight="1">
      <c r="A405" s="416"/>
      <c r="B405" s="106"/>
      <c r="C405" s="134" t="s">
        <v>1798</v>
      </c>
      <c r="D405" s="108">
        <v>2.0</v>
      </c>
      <c r="E405" s="113" t="s">
        <v>1053</v>
      </c>
      <c r="F405" s="108"/>
      <c r="G405" s="108"/>
      <c r="H405" s="78"/>
      <c r="I405" s="78"/>
      <c r="J405" s="5"/>
      <c r="K405" s="6"/>
      <c r="L405" s="6"/>
      <c r="M405" s="6"/>
      <c r="N405" s="6"/>
      <c r="O405" s="6"/>
      <c r="P405" s="6"/>
      <c r="Q405" s="6"/>
      <c r="R405" s="6"/>
      <c r="S405" s="6"/>
      <c r="T405" s="6"/>
      <c r="U405" s="6"/>
      <c r="V405" s="6"/>
      <c r="W405" s="6"/>
      <c r="X405" s="6"/>
      <c r="Y405" s="6"/>
      <c r="Z405" s="6"/>
    </row>
    <row r="406" ht="45.0" customHeight="1">
      <c r="A406" s="416"/>
      <c r="B406" s="106"/>
      <c r="C406" s="134" t="s">
        <v>1807</v>
      </c>
      <c r="D406" s="108">
        <v>2.0</v>
      </c>
      <c r="E406" s="113" t="s">
        <v>158</v>
      </c>
      <c r="F406" s="108"/>
      <c r="G406" s="108"/>
      <c r="H406" s="78"/>
      <c r="I406" s="78"/>
      <c r="J406" s="5"/>
      <c r="K406" s="6"/>
      <c r="L406" s="6"/>
      <c r="M406" s="6"/>
      <c r="N406" s="6"/>
      <c r="O406" s="6"/>
      <c r="P406" s="6"/>
      <c r="Q406" s="6"/>
      <c r="R406" s="6"/>
      <c r="S406" s="6"/>
      <c r="T406" s="6"/>
      <c r="U406" s="6"/>
      <c r="V406" s="6"/>
      <c r="W406" s="6"/>
      <c r="X406" s="6"/>
      <c r="Y406" s="6"/>
      <c r="Z406" s="6"/>
    </row>
    <row r="407" ht="30.0" customHeight="1">
      <c r="A407" s="416"/>
      <c r="B407" s="5"/>
      <c r="C407" s="134" t="s">
        <v>3324</v>
      </c>
      <c r="D407" s="108">
        <v>2.0</v>
      </c>
      <c r="E407" s="113" t="s">
        <v>1053</v>
      </c>
      <c r="F407" s="108"/>
      <c r="G407" s="108"/>
      <c r="H407" s="78"/>
      <c r="I407" s="78"/>
      <c r="J407" s="5"/>
      <c r="K407" s="6"/>
      <c r="L407" s="6"/>
      <c r="M407" s="6"/>
      <c r="N407" s="6"/>
      <c r="O407" s="6"/>
      <c r="P407" s="6"/>
      <c r="Q407" s="6"/>
      <c r="R407" s="6"/>
      <c r="S407" s="6"/>
      <c r="T407" s="6"/>
      <c r="U407" s="6"/>
      <c r="V407" s="6"/>
      <c r="W407" s="6"/>
      <c r="X407" s="6"/>
      <c r="Y407" s="6"/>
      <c r="Z407" s="6"/>
    </row>
    <row r="408" ht="63.0" customHeight="1">
      <c r="A408" s="416" t="s">
        <v>1680</v>
      </c>
      <c r="B408" s="122" t="s">
        <v>1681</v>
      </c>
      <c r="C408" s="134" t="s">
        <v>1814</v>
      </c>
      <c r="D408" s="108">
        <v>2.0</v>
      </c>
      <c r="E408" s="113" t="s">
        <v>1053</v>
      </c>
      <c r="F408" s="108"/>
      <c r="G408" s="108"/>
      <c r="H408" s="78"/>
      <c r="I408" s="78"/>
      <c r="J408" s="5"/>
      <c r="K408" s="6"/>
      <c r="L408" s="6"/>
      <c r="M408" s="6"/>
      <c r="N408" s="6"/>
      <c r="O408" s="6"/>
      <c r="P408" s="6"/>
      <c r="Q408" s="6"/>
      <c r="R408" s="6"/>
      <c r="S408" s="6"/>
      <c r="T408" s="6"/>
      <c r="U408" s="6"/>
      <c r="V408" s="6"/>
      <c r="W408" s="6"/>
      <c r="X408" s="6"/>
      <c r="Y408" s="6"/>
      <c r="Z408" s="6"/>
    </row>
    <row r="409" ht="31.5" customHeight="1">
      <c r="A409" s="300" t="s">
        <v>1683</v>
      </c>
      <c r="B409" s="99" t="s">
        <v>1816</v>
      </c>
      <c r="C409" s="3"/>
      <c r="D409" s="3"/>
      <c r="E409" s="3"/>
      <c r="F409" s="3"/>
      <c r="G409" s="4"/>
      <c r="H409" s="78">
        <f>SUM(D410)</f>
        <v>0</v>
      </c>
      <c r="I409" s="78">
        <f>COUNT(D410)*2</f>
        <v>0</v>
      </c>
      <c r="J409" s="5"/>
      <c r="K409" s="6"/>
      <c r="L409" s="6"/>
      <c r="M409" s="6"/>
      <c r="N409" s="6"/>
      <c r="O409" s="6"/>
      <c r="P409" s="6"/>
      <c r="Q409" s="6"/>
      <c r="R409" s="6"/>
      <c r="S409" s="6"/>
      <c r="T409" s="6"/>
      <c r="U409" s="6"/>
      <c r="V409" s="6"/>
      <c r="W409" s="6"/>
      <c r="X409" s="6"/>
      <c r="Y409" s="6"/>
      <c r="Z409" s="6"/>
    </row>
    <row r="410" ht="63.0" customHeight="1">
      <c r="A410" s="416" t="s">
        <v>1687</v>
      </c>
      <c r="B410" s="122" t="s">
        <v>1824</v>
      </c>
      <c r="C410" s="134" t="s">
        <v>3326</v>
      </c>
      <c r="D410" s="108"/>
      <c r="E410" s="113" t="s">
        <v>158</v>
      </c>
      <c r="F410" s="108"/>
      <c r="G410" s="108"/>
      <c r="H410" s="78"/>
      <c r="I410" s="78"/>
      <c r="J410" s="5"/>
      <c r="K410" s="6"/>
      <c r="L410" s="6"/>
      <c r="M410" s="6"/>
      <c r="N410" s="6"/>
      <c r="O410" s="6"/>
      <c r="P410" s="6"/>
      <c r="Q410" s="6"/>
      <c r="R410" s="6"/>
      <c r="S410" s="6"/>
      <c r="T410" s="6"/>
      <c r="U410" s="6"/>
      <c r="V410" s="6"/>
      <c r="W410" s="6"/>
      <c r="X410" s="6"/>
      <c r="Y410" s="6"/>
      <c r="Z410" s="6"/>
    </row>
    <row r="411" ht="63.0" hidden="1" customHeight="1">
      <c r="A411" s="303" t="s">
        <v>1691</v>
      </c>
      <c r="B411" s="122" t="s">
        <v>1830</v>
      </c>
      <c r="C411" s="108"/>
      <c r="D411" s="108"/>
      <c r="E411" s="113"/>
      <c r="F411" s="108"/>
      <c r="G411" s="108"/>
      <c r="H411" s="78"/>
      <c r="I411" s="78"/>
      <c r="J411" s="5"/>
      <c r="K411" s="6"/>
      <c r="L411" s="6"/>
      <c r="M411" s="6"/>
      <c r="N411" s="6"/>
      <c r="O411" s="6"/>
      <c r="P411" s="6"/>
      <c r="Q411" s="6"/>
      <c r="R411" s="6"/>
      <c r="S411" s="6"/>
      <c r="T411" s="6"/>
      <c r="U411" s="6"/>
      <c r="V411" s="6"/>
      <c r="W411" s="6"/>
      <c r="X411" s="6"/>
      <c r="Y411" s="6"/>
      <c r="Z411" s="6"/>
    </row>
    <row r="412" ht="47.25" hidden="1" customHeight="1">
      <c r="A412" s="303" t="s">
        <v>1696</v>
      </c>
      <c r="B412" s="122" t="s">
        <v>1834</v>
      </c>
      <c r="C412" s="108"/>
      <c r="D412" s="108"/>
      <c r="E412" s="113"/>
      <c r="F412" s="108"/>
      <c r="G412" s="108"/>
      <c r="H412" s="78"/>
      <c r="I412" s="78"/>
      <c r="J412" s="5"/>
      <c r="K412" s="6"/>
      <c r="L412" s="6"/>
      <c r="M412" s="6"/>
      <c r="N412" s="6"/>
      <c r="O412" s="6"/>
      <c r="P412" s="6"/>
      <c r="Q412" s="6"/>
      <c r="R412" s="6"/>
      <c r="S412" s="6"/>
      <c r="T412" s="6"/>
      <c r="U412" s="6"/>
      <c r="V412" s="6"/>
      <c r="W412" s="6"/>
      <c r="X412" s="6"/>
      <c r="Y412" s="6"/>
      <c r="Z412" s="6"/>
    </row>
    <row r="413" ht="39.75" hidden="1" customHeight="1">
      <c r="A413" s="347" t="s">
        <v>1700</v>
      </c>
      <c r="B413" s="99" t="s">
        <v>1836</v>
      </c>
      <c r="C413" s="3"/>
      <c r="D413" s="3"/>
      <c r="E413" s="3"/>
      <c r="F413" s="3"/>
      <c r="G413" s="4"/>
      <c r="H413" s="78"/>
      <c r="I413" s="78"/>
      <c r="J413" s="5"/>
      <c r="K413" s="6"/>
      <c r="L413" s="6"/>
      <c r="M413" s="6"/>
      <c r="N413" s="6"/>
      <c r="O413" s="6"/>
      <c r="P413" s="6"/>
      <c r="Q413" s="6"/>
      <c r="R413" s="6"/>
      <c r="S413" s="6"/>
      <c r="T413" s="6"/>
      <c r="U413" s="6"/>
      <c r="V413" s="6"/>
      <c r="W413" s="6"/>
      <c r="X413" s="6"/>
      <c r="Y413" s="6"/>
      <c r="Z413" s="6"/>
    </row>
    <row r="414" ht="31.5" hidden="1" customHeight="1">
      <c r="A414" s="303" t="s">
        <v>1705</v>
      </c>
      <c r="B414" s="122" t="s">
        <v>1849</v>
      </c>
      <c r="C414" s="108"/>
      <c r="D414" s="108"/>
      <c r="E414" s="113"/>
      <c r="F414" s="108"/>
      <c r="G414" s="108"/>
      <c r="H414" s="78"/>
      <c r="I414" s="78"/>
      <c r="J414" s="5"/>
      <c r="K414" s="6"/>
      <c r="L414" s="6"/>
      <c r="M414" s="6"/>
      <c r="N414" s="6"/>
      <c r="O414" s="6"/>
      <c r="P414" s="6"/>
      <c r="Q414" s="6"/>
      <c r="R414" s="6"/>
      <c r="S414" s="6"/>
      <c r="T414" s="6"/>
      <c r="U414" s="6"/>
      <c r="V414" s="6"/>
      <c r="W414" s="6"/>
      <c r="X414" s="6"/>
      <c r="Y414" s="6"/>
      <c r="Z414" s="6"/>
    </row>
    <row r="415" ht="47.25" hidden="1" customHeight="1">
      <c r="A415" s="303" t="s">
        <v>1709</v>
      </c>
      <c r="B415" s="122" t="s">
        <v>1850</v>
      </c>
      <c r="C415" s="108"/>
      <c r="D415" s="108"/>
      <c r="E415" s="113"/>
      <c r="F415" s="108"/>
      <c r="G415" s="108"/>
      <c r="H415" s="78"/>
      <c r="I415" s="78"/>
      <c r="J415" s="5"/>
      <c r="K415" s="6"/>
      <c r="L415" s="6"/>
      <c r="M415" s="6"/>
      <c r="N415" s="6"/>
      <c r="O415" s="6"/>
      <c r="P415" s="6"/>
      <c r="Q415" s="6"/>
      <c r="R415" s="6"/>
      <c r="S415" s="6"/>
      <c r="T415" s="6"/>
      <c r="U415" s="6"/>
      <c r="V415" s="6"/>
      <c r="W415" s="6"/>
      <c r="X415" s="6"/>
      <c r="Y415" s="6"/>
      <c r="Z415" s="6"/>
    </row>
    <row r="416" ht="31.5" hidden="1" customHeight="1">
      <c r="A416" s="303" t="s">
        <v>1713</v>
      </c>
      <c r="B416" s="122" t="s">
        <v>1851</v>
      </c>
      <c r="C416" s="108"/>
      <c r="D416" s="108"/>
      <c r="E416" s="113"/>
      <c r="F416" s="108"/>
      <c r="G416" s="108"/>
      <c r="H416" s="78"/>
      <c r="I416" s="78"/>
      <c r="J416" s="5"/>
      <c r="K416" s="6"/>
      <c r="L416" s="6"/>
      <c r="M416" s="6"/>
      <c r="N416" s="6"/>
      <c r="O416" s="6"/>
      <c r="P416" s="6"/>
      <c r="Q416" s="6"/>
      <c r="R416" s="6"/>
      <c r="S416" s="6"/>
      <c r="T416" s="6"/>
      <c r="U416" s="6"/>
      <c r="V416" s="6"/>
      <c r="W416" s="6"/>
      <c r="X416" s="6"/>
      <c r="Y416" s="6"/>
      <c r="Z416" s="6"/>
    </row>
    <row r="417" ht="47.25" hidden="1" customHeight="1">
      <c r="A417" s="303" t="s">
        <v>1715</v>
      </c>
      <c r="B417" s="122" t="s">
        <v>1852</v>
      </c>
      <c r="C417" s="108"/>
      <c r="D417" s="108"/>
      <c r="E417" s="113"/>
      <c r="F417" s="108"/>
      <c r="G417" s="108"/>
      <c r="H417" s="78"/>
      <c r="I417" s="78"/>
      <c r="J417" s="5"/>
      <c r="K417" s="6"/>
      <c r="L417" s="6"/>
      <c r="M417" s="6"/>
      <c r="N417" s="6"/>
      <c r="O417" s="6"/>
      <c r="P417" s="6"/>
      <c r="Q417" s="6"/>
      <c r="R417" s="6"/>
      <c r="S417" s="6"/>
      <c r="T417" s="6"/>
      <c r="U417" s="6"/>
      <c r="V417" s="6"/>
      <c r="W417" s="6"/>
      <c r="X417" s="6"/>
      <c r="Y417" s="6"/>
      <c r="Z417" s="6"/>
    </row>
    <row r="418" ht="31.5" customHeight="1">
      <c r="A418" s="320" t="s">
        <v>1717</v>
      </c>
      <c r="B418" s="99" t="s">
        <v>1719</v>
      </c>
      <c r="C418" s="3"/>
      <c r="D418" s="3"/>
      <c r="E418" s="3"/>
      <c r="F418" s="3"/>
      <c r="G418" s="4"/>
      <c r="H418" s="78">
        <f>SUM(D419:D422)</f>
        <v>6</v>
      </c>
      <c r="I418" s="78">
        <f>COUNT(D419:D422)*2</f>
        <v>8</v>
      </c>
      <c r="J418" s="5"/>
      <c r="K418" s="6"/>
      <c r="L418" s="6"/>
      <c r="M418" s="6"/>
      <c r="N418" s="6"/>
      <c r="O418" s="6"/>
      <c r="P418" s="6"/>
      <c r="Q418" s="6"/>
      <c r="R418" s="6"/>
      <c r="S418" s="6"/>
      <c r="T418" s="6"/>
      <c r="U418" s="6"/>
      <c r="V418" s="6"/>
      <c r="W418" s="6"/>
      <c r="X418" s="6"/>
      <c r="Y418" s="6"/>
      <c r="Z418" s="6"/>
    </row>
    <row r="419" ht="63.0" customHeight="1">
      <c r="A419" s="416" t="s">
        <v>1720</v>
      </c>
      <c r="B419" s="122" t="s">
        <v>1721</v>
      </c>
      <c r="C419" s="106" t="s">
        <v>4955</v>
      </c>
      <c r="D419" s="147">
        <v>2.0</v>
      </c>
      <c r="E419" s="113" t="s">
        <v>473</v>
      </c>
      <c r="F419" s="155"/>
      <c r="G419" s="108"/>
      <c r="H419" s="78"/>
      <c r="I419" s="78"/>
      <c r="J419" s="5"/>
      <c r="K419" s="6"/>
      <c r="L419" s="6"/>
      <c r="M419" s="6"/>
      <c r="N419" s="6"/>
      <c r="O419" s="6"/>
      <c r="P419" s="6"/>
      <c r="Q419" s="6"/>
      <c r="R419" s="6"/>
      <c r="S419" s="6"/>
      <c r="T419" s="6"/>
      <c r="U419" s="6"/>
      <c r="V419" s="6"/>
      <c r="W419" s="6"/>
      <c r="X419" s="6"/>
      <c r="Y419" s="6"/>
      <c r="Z419" s="6"/>
    </row>
    <row r="420" ht="30.0" customHeight="1">
      <c r="A420" s="416"/>
      <c r="B420" s="122"/>
      <c r="C420" s="115" t="s">
        <v>1878</v>
      </c>
      <c r="D420" s="147">
        <v>2.0</v>
      </c>
      <c r="E420" s="113" t="s">
        <v>1053</v>
      </c>
      <c r="F420" s="155"/>
      <c r="G420" s="108"/>
      <c r="H420" s="78"/>
      <c r="I420" s="78"/>
      <c r="J420" s="5"/>
      <c r="K420" s="6"/>
      <c r="L420" s="6"/>
      <c r="M420" s="6"/>
      <c r="N420" s="6"/>
      <c r="O420" s="6"/>
      <c r="P420" s="6"/>
      <c r="Q420" s="6"/>
      <c r="R420" s="6"/>
      <c r="S420" s="6"/>
      <c r="T420" s="6"/>
      <c r="U420" s="6"/>
      <c r="V420" s="6"/>
      <c r="W420" s="6"/>
      <c r="X420" s="6"/>
      <c r="Y420" s="6"/>
      <c r="Z420" s="6"/>
    </row>
    <row r="421" ht="60.0" customHeight="1">
      <c r="A421" s="104" t="s">
        <v>1723</v>
      </c>
      <c r="B421" s="122" t="s">
        <v>1724</v>
      </c>
      <c r="C421" s="134" t="s">
        <v>3417</v>
      </c>
      <c r="D421" s="147">
        <v>2.0</v>
      </c>
      <c r="E421" s="113" t="s">
        <v>158</v>
      </c>
      <c r="F421" s="108"/>
      <c r="G421" s="108"/>
      <c r="H421" s="78"/>
      <c r="I421" s="78"/>
      <c r="J421" s="5"/>
      <c r="K421" s="6"/>
      <c r="L421" s="6"/>
      <c r="M421" s="6"/>
      <c r="N421" s="6"/>
      <c r="O421" s="6"/>
      <c r="P421" s="6"/>
      <c r="Q421" s="6"/>
      <c r="R421" s="6"/>
      <c r="S421" s="6"/>
      <c r="T421" s="6"/>
      <c r="U421" s="6"/>
      <c r="V421" s="6"/>
      <c r="W421" s="6"/>
      <c r="X421" s="6"/>
      <c r="Y421" s="6"/>
      <c r="Z421" s="6"/>
    </row>
    <row r="422" ht="45.0" customHeight="1">
      <c r="A422" s="104"/>
      <c r="B422" s="122"/>
      <c r="C422" s="134" t="s">
        <v>1883</v>
      </c>
      <c r="D422" s="147">
        <v>0.0</v>
      </c>
      <c r="E422" s="113" t="s">
        <v>1053</v>
      </c>
      <c r="F422" s="108"/>
      <c r="G422" s="108"/>
      <c r="H422" s="78"/>
      <c r="I422" s="78"/>
      <c r="J422" s="5"/>
      <c r="K422" s="6"/>
      <c r="L422" s="6"/>
      <c r="M422" s="6"/>
      <c r="N422" s="6"/>
      <c r="O422" s="6"/>
      <c r="P422" s="6"/>
      <c r="Q422" s="6"/>
      <c r="R422" s="6"/>
      <c r="S422" s="6"/>
      <c r="T422" s="6"/>
      <c r="U422" s="6"/>
      <c r="V422" s="6"/>
      <c r="W422" s="6"/>
      <c r="X422" s="6"/>
      <c r="Y422" s="6"/>
      <c r="Z422" s="6"/>
    </row>
    <row r="423" ht="45.0" hidden="1" customHeight="1">
      <c r="A423" s="120" t="s">
        <v>1725</v>
      </c>
      <c r="B423" s="110" t="s">
        <v>1726</v>
      </c>
      <c r="C423" s="108"/>
      <c r="D423" s="108"/>
      <c r="E423" s="113"/>
      <c r="F423" s="108"/>
      <c r="G423" s="108"/>
      <c r="H423" s="78"/>
      <c r="I423" s="78"/>
      <c r="J423" s="5"/>
      <c r="K423" s="6"/>
      <c r="L423" s="6"/>
      <c r="M423" s="6"/>
      <c r="N423" s="6"/>
      <c r="O423" s="6"/>
      <c r="P423" s="6"/>
      <c r="Q423" s="6"/>
      <c r="R423" s="6"/>
      <c r="S423" s="6"/>
      <c r="T423" s="6"/>
      <c r="U423" s="6"/>
      <c r="V423" s="6"/>
      <c r="W423" s="6"/>
      <c r="X423" s="6"/>
      <c r="Y423" s="6"/>
      <c r="Z423" s="6"/>
    </row>
    <row r="424" ht="78.75" hidden="1" customHeight="1">
      <c r="A424" s="120" t="s">
        <v>1728</v>
      </c>
      <c r="B424" s="122" t="s">
        <v>1729</v>
      </c>
      <c r="C424" s="108"/>
      <c r="D424" s="108"/>
      <c r="E424" s="113"/>
      <c r="F424" s="108"/>
      <c r="G424" s="108"/>
      <c r="H424" s="78"/>
      <c r="I424" s="78"/>
      <c r="J424" s="5"/>
      <c r="K424" s="6"/>
      <c r="L424" s="6"/>
      <c r="M424" s="6"/>
      <c r="N424" s="6"/>
      <c r="O424" s="6"/>
      <c r="P424" s="6"/>
      <c r="Q424" s="6"/>
      <c r="R424" s="6"/>
      <c r="S424" s="6"/>
      <c r="T424" s="6"/>
      <c r="U424" s="6"/>
      <c r="V424" s="6"/>
      <c r="W424" s="6"/>
      <c r="X424" s="6"/>
      <c r="Y424" s="6"/>
      <c r="Z424" s="6"/>
    </row>
    <row r="425" ht="15.75" hidden="1" customHeight="1">
      <c r="A425" s="456" t="s">
        <v>3340</v>
      </c>
      <c r="B425" s="3"/>
      <c r="C425" s="4"/>
      <c r="D425" s="108"/>
      <c r="E425" s="113"/>
      <c r="F425" s="108"/>
      <c r="G425" s="108"/>
      <c r="H425" s="78"/>
      <c r="I425" s="78"/>
      <c r="J425" s="5"/>
      <c r="K425" s="6"/>
      <c r="L425" s="6"/>
      <c r="M425" s="6"/>
      <c r="N425" s="6"/>
      <c r="O425" s="6"/>
      <c r="P425" s="6"/>
      <c r="Q425" s="6"/>
      <c r="R425" s="6"/>
      <c r="S425" s="6"/>
      <c r="T425" s="6"/>
      <c r="U425" s="6"/>
      <c r="V425" s="6"/>
      <c r="W425" s="6"/>
      <c r="X425" s="6"/>
      <c r="Y425" s="6"/>
      <c r="Z425" s="6"/>
    </row>
    <row r="426" ht="39.75" hidden="1" customHeight="1">
      <c r="A426" s="347" t="s">
        <v>1732</v>
      </c>
      <c r="B426" s="99" t="s">
        <v>1914</v>
      </c>
      <c r="C426" s="3"/>
      <c r="D426" s="3"/>
      <c r="E426" s="3"/>
      <c r="F426" s="3"/>
      <c r="G426" s="4"/>
      <c r="H426" s="78"/>
      <c r="I426" s="78"/>
      <c r="J426" s="5"/>
      <c r="K426" s="6"/>
      <c r="L426" s="6"/>
      <c r="M426" s="6"/>
      <c r="N426" s="6"/>
      <c r="O426" s="6"/>
      <c r="P426" s="6"/>
      <c r="Q426" s="6"/>
      <c r="R426" s="6"/>
      <c r="S426" s="6"/>
      <c r="T426" s="6"/>
      <c r="U426" s="6"/>
      <c r="V426" s="6"/>
      <c r="W426" s="6"/>
      <c r="X426" s="6"/>
      <c r="Y426" s="6"/>
      <c r="Z426" s="6"/>
    </row>
    <row r="427" ht="47.25" hidden="1" customHeight="1">
      <c r="A427" s="303" t="s">
        <v>1744</v>
      </c>
      <c r="B427" s="122" t="s">
        <v>1745</v>
      </c>
      <c r="C427" s="122"/>
      <c r="D427" s="108"/>
      <c r="E427" s="113"/>
      <c r="F427" s="108"/>
      <c r="G427" s="108"/>
      <c r="H427" s="78"/>
      <c r="I427" s="78"/>
      <c r="J427" s="5"/>
      <c r="K427" s="6"/>
      <c r="L427" s="6"/>
      <c r="M427" s="6"/>
      <c r="N427" s="6"/>
      <c r="O427" s="6"/>
      <c r="P427" s="6"/>
      <c r="Q427" s="6"/>
      <c r="R427" s="6"/>
      <c r="S427" s="6"/>
      <c r="T427" s="6"/>
      <c r="U427" s="6"/>
      <c r="V427" s="6"/>
      <c r="W427" s="6"/>
      <c r="X427" s="6"/>
      <c r="Y427" s="6"/>
      <c r="Z427" s="6"/>
    </row>
    <row r="428" ht="78.75" hidden="1" customHeight="1">
      <c r="A428" s="120" t="s">
        <v>1752</v>
      </c>
      <c r="B428" s="122" t="s">
        <v>1928</v>
      </c>
      <c r="C428" s="108"/>
      <c r="D428" s="108"/>
      <c r="E428" s="113"/>
      <c r="F428" s="108"/>
      <c r="G428" s="108"/>
      <c r="H428" s="78"/>
      <c r="I428" s="78"/>
      <c r="J428" s="5"/>
      <c r="K428" s="6"/>
      <c r="L428" s="6"/>
      <c r="M428" s="6"/>
      <c r="N428" s="6"/>
      <c r="O428" s="6"/>
      <c r="P428" s="6"/>
      <c r="Q428" s="6"/>
      <c r="R428" s="6"/>
      <c r="S428" s="6"/>
      <c r="T428" s="6"/>
      <c r="U428" s="6"/>
      <c r="V428" s="6"/>
      <c r="W428" s="6"/>
      <c r="X428" s="6"/>
      <c r="Y428" s="6"/>
      <c r="Z428" s="6"/>
    </row>
    <row r="429" ht="63.0" hidden="1" customHeight="1">
      <c r="A429" s="120" t="s">
        <v>1782</v>
      </c>
      <c r="B429" s="122" t="s">
        <v>1931</v>
      </c>
      <c r="C429" s="108"/>
      <c r="D429" s="108"/>
      <c r="E429" s="113"/>
      <c r="F429" s="108"/>
      <c r="G429" s="108"/>
      <c r="H429" s="78"/>
      <c r="I429" s="78"/>
      <c r="J429" s="5"/>
      <c r="K429" s="6"/>
      <c r="L429" s="6"/>
      <c r="M429" s="6"/>
      <c r="N429" s="6"/>
      <c r="O429" s="6"/>
      <c r="P429" s="6"/>
      <c r="Q429" s="6"/>
      <c r="R429" s="6"/>
      <c r="S429" s="6"/>
      <c r="T429" s="6"/>
      <c r="U429" s="6"/>
      <c r="V429" s="6"/>
      <c r="W429" s="6"/>
      <c r="X429" s="6"/>
      <c r="Y429" s="6"/>
      <c r="Z429" s="6"/>
    </row>
    <row r="430" ht="78.75" hidden="1" customHeight="1">
      <c r="A430" s="303" t="s">
        <v>1787</v>
      </c>
      <c r="B430" s="122" t="s">
        <v>1788</v>
      </c>
      <c r="C430" s="108"/>
      <c r="D430" s="108"/>
      <c r="E430" s="113"/>
      <c r="F430" s="108"/>
      <c r="G430" s="108"/>
      <c r="H430" s="78"/>
      <c r="I430" s="78"/>
      <c r="J430" s="5"/>
      <c r="K430" s="6"/>
      <c r="L430" s="6"/>
      <c r="M430" s="6"/>
      <c r="N430" s="6"/>
      <c r="O430" s="6"/>
      <c r="P430" s="6"/>
      <c r="Q430" s="6"/>
      <c r="R430" s="6"/>
      <c r="S430" s="6"/>
      <c r="T430" s="6"/>
      <c r="U430" s="6"/>
      <c r="V430" s="6"/>
      <c r="W430" s="6"/>
      <c r="X430" s="6"/>
      <c r="Y430" s="6"/>
      <c r="Z430" s="6"/>
    </row>
    <row r="431" ht="63.0" hidden="1" customHeight="1">
      <c r="A431" s="303" t="s">
        <v>1792</v>
      </c>
      <c r="B431" s="122" t="s">
        <v>1793</v>
      </c>
      <c r="C431" s="110"/>
      <c r="D431" s="108"/>
      <c r="E431" s="113"/>
      <c r="F431" s="134"/>
      <c r="G431" s="108"/>
      <c r="H431" s="78"/>
      <c r="I431" s="78"/>
      <c r="J431" s="5"/>
      <c r="K431" s="6"/>
      <c r="L431" s="6"/>
      <c r="M431" s="6"/>
      <c r="N431" s="6"/>
      <c r="O431" s="6"/>
      <c r="P431" s="6"/>
      <c r="Q431" s="6"/>
      <c r="R431" s="6"/>
      <c r="S431" s="6"/>
      <c r="T431" s="6"/>
      <c r="U431" s="6"/>
      <c r="V431" s="6"/>
      <c r="W431" s="6"/>
      <c r="X431" s="6"/>
      <c r="Y431" s="6"/>
      <c r="Z431" s="6"/>
    </row>
    <row r="432" ht="45.0" hidden="1" customHeight="1">
      <c r="A432" s="120" t="s">
        <v>1799</v>
      </c>
      <c r="B432" s="110" t="s">
        <v>1800</v>
      </c>
      <c r="C432" s="108"/>
      <c r="D432" s="108"/>
      <c r="E432" s="113"/>
      <c r="F432" s="108"/>
      <c r="G432" s="108"/>
      <c r="H432" s="78"/>
      <c r="I432" s="78"/>
      <c r="J432" s="5"/>
      <c r="K432" s="6"/>
      <c r="L432" s="6"/>
      <c r="M432" s="6"/>
      <c r="N432" s="6"/>
      <c r="O432" s="6"/>
      <c r="P432" s="6"/>
      <c r="Q432" s="6"/>
      <c r="R432" s="6"/>
      <c r="S432" s="6"/>
      <c r="T432" s="6"/>
      <c r="U432" s="6"/>
      <c r="V432" s="6"/>
      <c r="W432" s="6"/>
      <c r="X432" s="6"/>
      <c r="Y432" s="6"/>
      <c r="Z432" s="6"/>
    </row>
    <row r="433" ht="39.75" hidden="1" customHeight="1">
      <c r="A433" s="347" t="s">
        <v>1817</v>
      </c>
      <c r="B433" s="99" t="s">
        <v>1945</v>
      </c>
      <c r="C433" s="3"/>
      <c r="D433" s="3"/>
      <c r="E433" s="3"/>
      <c r="F433" s="3"/>
      <c r="G433" s="4"/>
      <c r="H433" s="78"/>
      <c r="I433" s="78"/>
      <c r="J433" s="5"/>
      <c r="K433" s="6"/>
      <c r="L433" s="6"/>
      <c r="M433" s="6"/>
      <c r="N433" s="6"/>
      <c r="O433" s="6"/>
      <c r="P433" s="6"/>
      <c r="Q433" s="6"/>
      <c r="R433" s="6"/>
      <c r="S433" s="6"/>
      <c r="T433" s="6"/>
      <c r="U433" s="6"/>
      <c r="V433" s="6"/>
      <c r="W433" s="6"/>
      <c r="X433" s="6"/>
      <c r="Y433" s="6"/>
      <c r="Z433" s="6"/>
    </row>
    <row r="434" ht="110.25" hidden="1" customHeight="1">
      <c r="A434" s="120" t="s">
        <v>1822</v>
      </c>
      <c r="B434" s="122" t="s">
        <v>1964</v>
      </c>
      <c r="C434" s="108"/>
      <c r="D434" s="108"/>
      <c r="E434" s="113"/>
      <c r="F434" s="108"/>
      <c r="G434" s="108"/>
      <c r="H434" s="78"/>
      <c r="I434" s="78"/>
      <c r="J434" s="5"/>
      <c r="K434" s="6"/>
      <c r="L434" s="6"/>
      <c r="M434" s="6"/>
      <c r="N434" s="6"/>
      <c r="O434" s="6"/>
      <c r="P434" s="6"/>
      <c r="Q434" s="6"/>
      <c r="R434" s="6"/>
      <c r="S434" s="6"/>
      <c r="T434" s="6"/>
      <c r="U434" s="6"/>
      <c r="V434" s="6"/>
      <c r="W434" s="6"/>
      <c r="X434" s="6"/>
      <c r="Y434" s="6"/>
      <c r="Z434" s="6"/>
    </row>
    <row r="435" ht="63.0" hidden="1" customHeight="1">
      <c r="A435" s="120" t="s">
        <v>1826</v>
      </c>
      <c r="B435" s="122" t="s">
        <v>1827</v>
      </c>
      <c r="C435" s="108"/>
      <c r="D435" s="108"/>
      <c r="E435" s="113"/>
      <c r="F435" s="108"/>
      <c r="G435" s="108"/>
      <c r="H435" s="78"/>
      <c r="I435" s="78"/>
      <c r="J435" s="5"/>
      <c r="K435" s="6"/>
      <c r="L435" s="6"/>
      <c r="M435" s="6"/>
      <c r="N435" s="6"/>
      <c r="O435" s="6"/>
      <c r="P435" s="6"/>
      <c r="Q435" s="6"/>
      <c r="R435" s="6"/>
      <c r="S435" s="6"/>
      <c r="T435" s="6"/>
      <c r="U435" s="6"/>
      <c r="V435" s="6"/>
      <c r="W435" s="6"/>
      <c r="X435" s="6"/>
      <c r="Y435" s="6"/>
      <c r="Z435" s="6"/>
    </row>
    <row r="436" ht="63.0" hidden="1" customHeight="1">
      <c r="A436" s="120" t="s">
        <v>1828</v>
      </c>
      <c r="B436" s="122" t="s">
        <v>2025</v>
      </c>
      <c r="C436" s="108"/>
      <c r="D436" s="108"/>
      <c r="E436" s="113"/>
      <c r="F436" s="108"/>
      <c r="G436" s="108"/>
      <c r="H436" s="78"/>
      <c r="I436" s="78"/>
      <c r="J436" s="5"/>
      <c r="K436" s="6"/>
      <c r="L436" s="6"/>
      <c r="M436" s="6"/>
      <c r="N436" s="6"/>
      <c r="O436" s="6"/>
      <c r="P436" s="6"/>
      <c r="Q436" s="6"/>
      <c r="R436" s="6"/>
      <c r="S436" s="6"/>
      <c r="T436" s="6"/>
      <c r="U436" s="6"/>
      <c r="V436" s="6"/>
      <c r="W436" s="6"/>
      <c r="X436" s="6"/>
      <c r="Y436" s="6"/>
      <c r="Z436" s="6"/>
    </row>
    <row r="437" ht="63.0" hidden="1" customHeight="1">
      <c r="A437" s="120" t="s">
        <v>1831</v>
      </c>
      <c r="B437" s="122" t="s">
        <v>1832</v>
      </c>
      <c r="C437" s="108"/>
      <c r="D437" s="108"/>
      <c r="E437" s="113"/>
      <c r="F437" s="108"/>
      <c r="G437" s="108"/>
      <c r="H437" s="78"/>
      <c r="I437" s="78"/>
      <c r="J437" s="5"/>
      <c r="K437" s="6"/>
      <c r="L437" s="6"/>
      <c r="M437" s="6"/>
      <c r="N437" s="6"/>
      <c r="O437" s="6"/>
      <c r="P437" s="6"/>
      <c r="Q437" s="6"/>
      <c r="R437" s="6"/>
      <c r="S437" s="6"/>
      <c r="T437" s="6"/>
      <c r="U437" s="6"/>
      <c r="V437" s="6"/>
      <c r="W437" s="6"/>
      <c r="X437" s="6"/>
      <c r="Y437" s="6"/>
      <c r="Z437" s="6"/>
    </row>
    <row r="438" ht="39.75" hidden="1" customHeight="1">
      <c r="A438" s="347" t="s">
        <v>1833</v>
      </c>
      <c r="B438" s="99" t="s">
        <v>2085</v>
      </c>
      <c r="C438" s="3"/>
      <c r="D438" s="3"/>
      <c r="E438" s="3"/>
      <c r="F438" s="3"/>
      <c r="G438" s="4"/>
      <c r="H438" s="78"/>
      <c r="I438" s="78"/>
      <c r="J438" s="5"/>
      <c r="K438" s="6"/>
      <c r="L438" s="6"/>
      <c r="M438" s="6"/>
      <c r="N438" s="6"/>
      <c r="O438" s="6"/>
      <c r="P438" s="6"/>
      <c r="Q438" s="6"/>
      <c r="R438" s="6"/>
      <c r="S438" s="6"/>
      <c r="T438" s="6"/>
      <c r="U438" s="6"/>
      <c r="V438" s="6"/>
      <c r="W438" s="6"/>
      <c r="X438" s="6"/>
      <c r="Y438" s="6"/>
      <c r="Z438" s="6"/>
    </row>
    <row r="439" ht="42.0" hidden="1" customHeight="1">
      <c r="A439" s="303" t="s">
        <v>1837</v>
      </c>
      <c r="B439" s="122" t="s">
        <v>2097</v>
      </c>
      <c r="C439" s="134"/>
      <c r="D439" s="158"/>
      <c r="E439" s="109"/>
      <c r="F439" s="158"/>
      <c r="G439" s="108"/>
      <c r="H439" s="78"/>
      <c r="I439" s="78"/>
      <c r="J439" s="5"/>
      <c r="K439" s="6"/>
      <c r="L439" s="6"/>
      <c r="M439" s="6"/>
      <c r="N439" s="6"/>
      <c r="O439" s="6"/>
      <c r="P439" s="6"/>
      <c r="Q439" s="6"/>
      <c r="R439" s="6"/>
      <c r="S439" s="6"/>
      <c r="T439" s="6"/>
      <c r="U439" s="6"/>
      <c r="V439" s="6"/>
      <c r="W439" s="6"/>
      <c r="X439" s="6"/>
      <c r="Y439" s="6"/>
      <c r="Z439" s="6"/>
    </row>
    <row r="440" ht="63.0" hidden="1" customHeight="1">
      <c r="A440" s="303" t="s">
        <v>1839</v>
      </c>
      <c r="B440" s="122" t="s">
        <v>2113</v>
      </c>
      <c r="C440" s="134"/>
      <c r="D440" s="158"/>
      <c r="E440" s="109"/>
      <c r="F440" s="158"/>
      <c r="G440" s="108"/>
      <c r="H440" s="78"/>
      <c r="I440" s="78"/>
      <c r="J440" s="5"/>
      <c r="K440" s="6"/>
      <c r="L440" s="6"/>
      <c r="M440" s="6"/>
      <c r="N440" s="6"/>
      <c r="O440" s="6"/>
      <c r="P440" s="6"/>
      <c r="Q440" s="6"/>
      <c r="R440" s="6"/>
      <c r="S440" s="6"/>
      <c r="T440" s="6"/>
      <c r="U440" s="6"/>
      <c r="V440" s="6"/>
      <c r="W440" s="6"/>
      <c r="X440" s="6"/>
      <c r="Y440" s="6"/>
      <c r="Z440" s="6"/>
    </row>
    <row r="441" ht="47.25" hidden="1" customHeight="1">
      <c r="A441" s="303" t="s">
        <v>1841</v>
      </c>
      <c r="B441" s="122" t="s">
        <v>1842</v>
      </c>
      <c r="C441" s="134"/>
      <c r="D441" s="134"/>
      <c r="E441" s="351"/>
      <c r="F441" s="134"/>
      <c r="G441" s="108"/>
      <c r="H441" s="78"/>
      <c r="I441" s="78"/>
      <c r="J441" s="5"/>
      <c r="K441" s="6"/>
      <c r="L441" s="6"/>
      <c r="M441" s="6"/>
      <c r="N441" s="6"/>
      <c r="O441" s="6"/>
      <c r="P441" s="6"/>
      <c r="Q441" s="6"/>
      <c r="R441" s="6"/>
      <c r="S441" s="6"/>
      <c r="T441" s="6"/>
      <c r="U441" s="6"/>
      <c r="V441" s="6"/>
      <c r="W441" s="6"/>
      <c r="X441" s="6"/>
      <c r="Y441" s="6"/>
      <c r="Z441" s="6"/>
    </row>
    <row r="442" ht="63.0" hidden="1" customHeight="1">
      <c r="A442" s="303" t="s">
        <v>1843</v>
      </c>
      <c r="B442" s="122" t="s">
        <v>2116</v>
      </c>
      <c r="C442" s="134"/>
      <c r="D442" s="108"/>
      <c r="E442" s="113"/>
      <c r="F442" s="108"/>
      <c r="G442" s="108"/>
      <c r="H442" s="78"/>
      <c r="I442" s="78"/>
      <c r="J442" s="5"/>
      <c r="K442" s="6"/>
      <c r="L442" s="6"/>
      <c r="M442" s="6"/>
      <c r="N442" s="6"/>
      <c r="O442" s="6"/>
      <c r="P442" s="6"/>
      <c r="Q442" s="6"/>
      <c r="R442" s="6"/>
      <c r="S442" s="6"/>
      <c r="T442" s="6"/>
      <c r="U442" s="6"/>
      <c r="V442" s="6"/>
      <c r="W442" s="6"/>
      <c r="X442" s="6"/>
      <c r="Y442" s="6"/>
      <c r="Z442" s="6"/>
    </row>
    <row r="443" ht="47.25" hidden="1" customHeight="1">
      <c r="A443" s="303" t="s">
        <v>1845</v>
      </c>
      <c r="B443" s="122" t="s">
        <v>1846</v>
      </c>
      <c r="C443" s="191"/>
      <c r="D443" s="108"/>
      <c r="E443" s="113"/>
      <c r="F443" s="108"/>
      <c r="G443" s="108"/>
      <c r="H443" s="78"/>
      <c r="I443" s="78"/>
      <c r="J443" s="5"/>
      <c r="K443" s="6"/>
      <c r="L443" s="6"/>
      <c r="M443" s="6"/>
      <c r="N443" s="6"/>
      <c r="O443" s="6"/>
      <c r="P443" s="6"/>
      <c r="Q443" s="6"/>
      <c r="R443" s="6"/>
      <c r="S443" s="6"/>
      <c r="T443" s="6"/>
      <c r="U443" s="6"/>
      <c r="V443" s="6"/>
      <c r="W443" s="6"/>
      <c r="X443" s="6"/>
      <c r="Y443" s="6"/>
      <c r="Z443" s="6"/>
    </row>
    <row r="444" ht="39.75" hidden="1" customHeight="1">
      <c r="A444" s="347" t="s">
        <v>1847</v>
      </c>
      <c r="B444" s="99" t="s">
        <v>1848</v>
      </c>
      <c r="C444" s="3"/>
      <c r="D444" s="3"/>
      <c r="E444" s="3"/>
      <c r="F444" s="3"/>
      <c r="G444" s="4"/>
      <c r="H444" s="78"/>
      <c r="I444" s="78"/>
      <c r="J444" s="5"/>
      <c r="K444" s="6"/>
      <c r="L444" s="6"/>
      <c r="M444" s="6"/>
      <c r="N444" s="6"/>
      <c r="O444" s="6"/>
      <c r="P444" s="6"/>
      <c r="Q444" s="6"/>
      <c r="R444" s="6"/>
      <c r="S444" s="6"/>
      <c r="T444" s="6"/>
      <c r="U444" s="6"/>
      <c r="V444" s="6"/>
      <c r="W444" s="6"/>
      <c r="X444" s="6"/>
      <c r="Y444" s="6"/>
      <c r="Z444" s="6"/>
    </row>
    <row r="445" ht="47.25" hidden="1" customHeight="1">
      <c r="A445" s="120" t="s">
        <v>1853</v>
      </c>
      <c r="B445" s="122" t="s">
        <v>1854</v>
      </c>
      <c r="C445" s="108"/>
      <c r="D445" s="108"/>
      <c r="E445" s="113"/>
      <c r="F445" s="108"/>
      <c r="G445" s="108"/>
      <c r="H445" s="78"/>
      <c r="I445" s="78"/>
      <c r="J445" s="5"/>
      <c r="K445" s="6"/>
      <c r="L445" s="6"/>
      <c r="M445" s="6"/>
      <c r="N445" s="6"/>
      <c r="O445" s="6"/>
      <c r="P445" s="6"/>
      <c r="Q445" s="6"/>
      <c r="R445" s="6"/>
      <c r="S445" s="6"/>
      <c r="T445" s="6"/>
      <c r="U445" s="6"/>
      <c r="V445" s="6"/>
      <c r="W445" s="6"/>
      <c r="X445" s="6"/>
      <c r="Y445" s="6"/>
      <c r="Z445" s="6"/>
    </row>
    <row r="446" ht="60.0" hidden="1" customHeight="1">
      <c r="A446" s="120" t="s">
        <v>1892</v>
      </c>
      <c r="B446" s="110" t="s">
        <v>1893</v>
      </c>
      <c r="C446" s="108"/>
      <c r="D446" s="108"/>
      <c r="E446" s="113"/>
      <c r="F446" s="108"/>
      <c r="G446" s="108"/>
      <c r="H446" s="78"/>
      <c r="I446" s="78"/>
      <c r="J446" s="5"/>
      <c r="K446" s="6"/>
      <c r="L446" s="6"/>
      <c r="M446" s="6"/>
      <c r="N446" s="6"/>
      <c r="O446" s="6"/>
      <c r="P446" s="6"/>
      <c r="Q446" s="6"/>
      <c r="R446" s="6"/>
      <c r="S446" s="6"/>
      <c r="T446" s="6"/>
      <c r="U446" s="6"/>
      <c r="V446" s="6"/>
      <c r="W446" s="6"/>
      <c r="X446" s="6"/>
      <c r="Y446" s="6"/>
      <c r="Z446" s="6"/>
    </row>
    <row r="447" ht="63.0" hidden="1" customHeight="1">
      <c r="A447" s="120" t="s">
        <v>1897</v>
      </c>
      <c r="B447" s="122" t="s">
        <v>1898</v>
      </c>
      <c r="C447" s="108"/>
      <c r="D447" s="108"/>
      <c r="E447" s="113"/>
      <c r="F447" s="108"/>
      <c r="G447" s="108"/>
      <c r="H447" s="78"/>
      <c r="I447" s="78"/>
      <c r="J447" s="5"/>
      <c r="K447" s="6"/>
      <c r="L447" s="6"/>
      <c r="M447" s="6"/>
      <c r="N447" s="6"/>
      <c r="O447" s="6"/>
      <c r="P447" s="6"/>
      <c r="Q447" s="6"/>
      <c r="R447" s="6"/>
      <c r="S447" s="6"/>
      <c r="T447" s="6"/>
      <c r="U447" s="6"/>
      <c r="V447" s="6"/>
      <c r="W447" s="6"/>
      <c r="X447" s="6"/>
      <c r="Y447" s="6"/>
      <c r="Z447" s="6"/>
    </row>
    <row r="448" ht="47.25" hidden="1" customHeight="1">
      <c r="A448" s="120" t="s">
        <v>1900</v>
      </c>
      <c r="B448" s="122" t="s">
        <v>1901</v>
      </c>
      <c r="C448" s="108"/>
      <c r="D448" s="108"/>
      <c r="E448" s="113"/>
      <c r="F448" s="108"/>
      <c r="G448" s="108"/>
      <c r="H448" s="78"/>
      <c r="I448" s="78"/>
      <c r="J448" s="5"/>
      <c r="K448" s="6"/>
      <c r="L448" s="6"/>
      <c r="M448" s="6"/>
      <c r="N448" s="6"/>
      <c r="O448" s="6"/>
      <c r="P448" s="6"/>
      <c r="Q448" s="6"/>
      <c r="R448" s="6"/>
      <c r="S448" s="6"/>
      <c r="T448" s="6"/>
      <c r="U448" s="6"/>
      <c r="V448" s="6"/>
      <c r="W448" s="6"/>
      <c r="X448" s="6"/>
      <c r="Y448" s="6"/>
      <c r="Z448" s="6"/>
    </row>
    <row r="449" ht="78.75" hidden="1" customHeight="1">
      <c r="A449" s="120" t="s">
        <v>1902</v>
      </c>
      <c r="B449" s="122" t="s">
        <v>1903</v>
      </c>
      <c r="C449" s="108"/>
      <c r="D449" s="108"/>
      <c r="E449" s="113"/>
      <c r="F449" s="108"/>
      <c r="G449" s="108"/>
      <c r="H449" s="78"/>
      <c r="I449" s="78"/>
      <c r="J449" s="5"/>
      <c r="K449" s="6"/>
      <c r="L449" s="6"/>
      <c r="M449" s="6"/>
      <c r="N449" s="6"/>
      <c r="O449" s="6"/>
      <c r="P449" s="6"/>
      <c r="Q449" s="6"/>
      <c r="R449" s="6"/>
      <c r="S449" s="6"/>
      <c r="T449" s="6"/>
      <c r="U449" s="6"/>
      <c r="V449" s="6"/>
      <c r="W449" s="6"/>
      <c r="X449" s="6"/>
      <c r="Y449" s="6"/>
      <c r="Z449" s="6"/>
    </row>
    <row r="450" ht="63.0" hidden="1" customHeight="1">
      <c r="A450" s="120" t="s">
        <v>1904</v>
      </c>
      <c r="B450" s="122" t="s">
        <v>1905</v>
      </c>
      <c r="C450" s="108"/>
      <c r="D450" s="108"/>
      <c r="E450" s="113"/>
      <c r="F450" s="108"/>
      <c r="G450" s="108"/>
      <c r="H450" s="78"/>
      <c r="I450" s="78"/>
      <c r="J450" s="5"/>
      <c r="K450" s="6"/>
      <c r="L450" s="6"/>
      <c r="M450" s="6"/>
      <c r="N450" s="6"/>
      <c r="O450" s="6"/>
      <c r="P450" s="6"/>
      <c r="Q450" s="6"/>
      <c r="R450" s="6"/>
      <c r="S450" s="6"/>
      <c r="T450" s="6"/>
      <c r="U450" s="6"/>
      <c r="V450" s="6"/>
      <c r="W450" s="6"/>
      <c r="X450" s="6"/>
      <c r="Y450" s="6"/>
      <c r="Z450" s="6"/>
    </row>
    <row r="451" ht="63.0" hidden="1" customHeight="1">
      <c r="A451" s="120" t="s">
        <v>1907</v>
      </c>
      <c r="B451" s="122" t="s">
        <v>1908</v>
      </c>
      <c r="C451" s="108"/>
      <c r="D451" s="108"/>
      <c r="E451" s="113"/>
      <c r="F451" s="108"/>
      <c r="G451" s="108"/>
      <c r="H451" s="78"/>
      <c r="I451" s="78"/>
      <c r="J451" s="5"/>
      <c r="K451" s="6"/>
      <c r="L451" s="6"/>
      <c r="M451" s="6"/>
      <c r="N451" s="6"/>
      <c r="O451" s="6"/>
      <c r="P451" s="6"/>
      <c r="Q451" s="6"/>
      <c r="R451" s="6"/>
      <c r="S451" s="6"/>
      <c r="T451" s="6"/>
      <c r="U451" s="6"/>
      <c r="V451" s="6"/>
      <c r="W451" s="6"/>
      <c r="X451" s="6"/>
      <c r="Y451" s="6"/>
      <c r="Z451" s="6"/>
    </row>
    <row r="452" ht="39.75" hidden="1" customHeight="1">
      <c r="A452" s="347" t="s">
        <v>1910</v>
      </c>
      <c r="B452" s="99" t="s">
        <v>2130</v>
      </c>
      <c r="C452" s="3"/>
      <c r="D452" s="3"/>
      <c r="E452" s="3"/>
      <c r="F452" s="3"/>
      <c r="G452" s="4"/>
      <c r="H452" s="78"/>
      <c r="I452" s="78"/>
      <c r="J452" s="5"/>
      <c r="K452" s="6"/>
      <c r="L452" s="6"/>
      <c r="M452" s="6"/>
      <c r="N452" s="6"/>
      <c r="O452" s="6"/>
      <c r="P452" s="6"/>
      <c r="Q452" s="6"/>
      <c r="R452" s="6"/>
      <c r="S452" s="6"/>
      <c r="T452" s="6"/>
      <c r="U452" s="6"/>
      <c r="V452" s="6"/>
      <c r="W452" s="6"/>
      <c r="X452" s="6"/>
      <c r="Y452" s="6"/>
      <c r="Z452" s="6"/>
    </row>
    <row r="453" ht="47.25" hidden="1" customHeight="1">
      <c r="A453" s="120" t="s">
        <v>1912</v>
      </c>
      <c r="B453" s="122" t="s">
        <v>1913</v>
      </c>
      <c r="C453" s="108"/>
      <c r="D453" s="108"/>
      <c r="E453" s="113"/>
      <c r="F453" s="108"/>
      <c r="G453" s="108"/>
      <c r="H453" s="78"/>
      <c r="I453" s="78"/>
      <c r="J453" s="5"/>
      <c r="K453" s="6"/>
      <c r="L453" s="6"/>
      <c r="M453" s="6"/>
      <c r="N453" s="6"/>
      <c r="O453" s="6"/>
      <c r="P453" s="6"/>
      <c r="Q453" s="6"/>
      <c r="R453" s="6"/>
      <c r="S453" s="6"/>
      <c r="T453" s="6"/>
      <c r="U453" s="6"/>
      <c r="V453" s="6"/>
      <c r="W453" s="6"/>
      <c r="X453" s="6"/>
      <c r="Y453" s="6"/>
      <c r="Z453" s="6"/>
    </row>
    <row r="454" ht="47.25" hidden="1" customHeight="1">
      <c r="A454" s="120" t="s">
        <v>1915</v>
      </c>
      <c r="B454" s="122" t="s">
        <v>2140</v>
      </c>
      <c r="C454" s="108"/>
      <c r="D454" s="108"/>
      <c r="E454" s="113"/>
      <c r="F454" s="108"/>
      <c r="G454" s="108"/>
      <c r="H454" s="78"/>
      <c r="I454" s="78"/>
      <c r="J454" s="5"/>
      <c r="K454" s="6"/>
      <c r="L454" s="6"/>
      <c r="M454" s="6"/>
      <c r="N454" s="6"/>
      <c r="O454" s="6"/>
      <c r="P454" s="6"/>
      <c r="Q454" s="6"/>
      <c r="R454" s="6"/>
      <c r="S454" s="6"/>
      <c r="T454" s="6"/>
      <c r="U454" s="6"/>
      <c r="V454" s="6"/>
      <c r="W454" s="6"/>
      <c r="X454" s="6"/>
      <c r="Y454" s="6"/>
      <c r="Z454" s="6"/>
    </row>
    <row r="455" ht="47.25" hidden="1" customHeight="1">
      <c r="A455" s="120" t="s">
        <v>1918</v>
      </c>
      <c r="B455" s="122" t="s">
        <v>2143</v>
      </c>
      <c r="C455" s="108"/>
      <c r="D455" s="108"/>
      <c r="E455" s="113"/>
      <c r="F455" s="108"/>
      <c r="G455" s="108"/>
      <c r="H455" s="78"/>
      <c r="I455" s="78"/>
      <c r="J455" s="5"/>
      <c r="K455" s="6"/>
      <c r="L455" s="6"/>
      <c r="M455" s="6"/>
      <c r="N455" s="6"/>
      <c r="O455" s="6"/>
      <c r="P455" s="6"/>
      <c r="Q455" s="6"/>
      <c r="R455" s="6"/>
      <c r="S455" s="6"/>
      <c r="T455" s="6"/>
      <c r="U455" s="6"/>
      <c r="V455" s="6"/>
      <c r="W455" s="6"/>
      <c r="X455" s="6"/>
      <c r="Y455" s="6"/>
      <c r="Z455" s="6"/>
    </row>
    <row r="456" ht="47.25" hidden="1" customHeight="1">
      <c r="A456" s="120" t="s">
        <v>1920</v>
      </c>
      <c r="B456" s="122" t="s">
        <v>2144</v>
      </c>
      <c r="C456" s="108"/>
      <c r="D456" s="108"/>
      <c r="E456" s="113"/>
      <c r="F456" s="108"/>
      <c r="G456" s="108"/>
      <c r="H456" s="78"/>
      <c r="I456" s="78"/>
      <c r="J456" s="5"/>
      <c r="K456" s="6"/>
      <c r="L456" s="6"/>
      <c r="M456" s="6"/>
      <c r="N456" s="6"/>
      <c r="O456" s="6"/>
      <c r="P456" s="6"/>
      <c r="Q456" s="6"/>
      <c r="R456" s="6"/>
      <c r="S456" s="6"/>
      <c r="T456" s="6"/>
      <c r="U456" s="6"/>
      <c r="V456" s="6"/>
      <c r="W456" s="6"/>
      <c r="X456" s="6"/>
      <c r="Y456" s="6"/>
      <c r="Z456" s="6"/>
    </row>
    <row r="457" ht="47.25" hidden="1" customHeight="1">
      <c r="A457" s="120" t="s">
        <v>1922</v>
      </c>
      <c r="B457" s="122" t="s">
        <v>2147</v>
      </c>
      <c r="C457" s="108"/>
      <c r="D457" s="108"/>
      <c r="E457" s="113"/>
      <c r="F457" s="108"/>
      <c r="G457" s="108"/>
      <c r="H457" s="78"/>
      <c r="I457" s="78"/>
      <c r="J457" s="5"/>
      <c r="K457" s="6"/>
      <c r="L457" s="6"/>
      <c r="M457" s="6"/>
      <c r="N457" s="6"/>
      <c r="O457" s="6"/>
      <c r="P457" s="6"/>
      <c r="Q457" s="6"/>
      <c r="R457" s="6"/>
      <c r="S457" s="6"/>
      <c r="T457" s="6"/>
      <c r="U457" s="6"/>
      <c r="V457" s="6"/>
      <c r="W457" s="6"/>
      <c r="X457" s="6"/>
      <c r="Y457" s="6"/>
      <c r="Z457" s="6"/>
    </row>
    <row r="458" ht="47.25" hidden="1" customHeight="1">
      <c r="A458" s="120" t="s">
        <v>1924</v>
      </c>
      <c r="B458" s="122" t="s">
        <v>2152</v>
      </c>
      <c r="C458" s="108"/>
      <c r="D458" s="108"/>
      <c r="E458" s="113"/>
      <c r="F458" s="108"/>
      <c r="G458" s="108"/>
      <c r="H458" s="78"/>
      <c r="I458" s="78"/>
      <c r="J458" s="5"/>
      <c r="K458" s="6"/>
      <c r="L458" s="6"/>
      <c r="M458" s="6"/>
      <c r="N458" s="6"/>
      <c r="O458" s="6"/>
      <c r="P458" s="6"/>
      <c r="Q458" s="6"/>
      <c r="R458" s="6"/>
      <c r="S458" s="6"/>
      <c r="T458" s="6"/>
      <c r="U458" s="6"/>
      <c r="V458" s="6"/>
      <c r="W458" s="6"/>
      <c r="X458" s="6"/>
      <c r="Y458" s="6"/>
      <c r="Z458" s="6"/>
    </row>
    <row r="459" ht="39.75" hidden="1" customHeight="1">
      <c r="A459" s="347" t="s">
        <v>1926</v>
      </c>
      <c r="B459" s="99" t="s">
        <v>2157</v>
      </c>
      <c r="C459" s="3"/>
      <c r="D459" s="3"/>
      <c r="E459" s="3"/>
      <c r="F459" s="3"/>
      <c r="G459" s="4"/>
      <c r="H459" s="78"/>
      <c r="I459" s="78"/>
      <c r="J459" s="5"/>
      <c r="K459" s="6"/>
      <c r="L459" s="6"/>
      <c r="M459" s="6"/>
      <c r="N459" s="6"/>
      <c r="O459" s="6"/>
      <c r="P459" s="6"/>
      <c r="Q459" s="6"/>
      <c r="R459" s="6"/>
      <c r="S459" s="6"/>
      <c r="T459" s="6"/>
      <c r="U459" s="6"/>
      <c r="V459" s="6"/>
      <c r="W459" s="6"/>
      <c r="X459" s="6"/>
      <c r="Y459" s="6"/>
      <c r="Z459" s="6"/>
    </row>
    <row r="460" ht="31.5" hidden="1" customHeight="1">
      <c r="A460" s="120" t="s">
        <v>1936</v>
      </c>
      <c r="B460" s="122" t="s">
        <v>2164</v>
      </c>
      <c r="C460" s="108"/>
      <c r="D460" s="108"/>
      <c r="E460" s="113"/>
      <c r="F460" s="108"/>
      <c r="G460" s="108"/>
      <c r="H460" s="78"/>
      <c r="I460" s="78"/>
      <c r="J460" s="5"/>
      <c r="K460" s="6"/>
      <c r="L460" s="6"/>
      <c r="M460" s="6"/>
      <c r="N460" s="6"/>
      <c r="O460" s="6"/>
      <c r="P460" s="6"/>
      <c r="Q460" s="6"/>
      <c r="R460" s="6"/>
      <c r="S460" s="6"/>
      <c r="T460" s="6"/>
      <c r="U460" s="6"/>
      <c r="V460" s="6"/>
      <c r="W460" s="6"/>
      <c r="X460" s="6"/>
      <c r="Y460" s="6"/>
      <c r="Z460" s="6"/>
    </row>
    <row r="461" ht="31.5" hidden="1" customHeight="1">
      <c r="A461" s="120" t="s">
        <v>1950</v>
      </c>
      <c r="B461" s="122" t="s">
        <v>2168</v>
      </c>
      <c r="C461" s="108"/>
      <c r="D461" s="108"/>
      <c r="E461" s="113"/>
      <c r="F461" s="108"/>
      <c r="G461" s="108"/>
      <c r="H461" s="78"/>
      <c r="I461" s="78"/>
      <c r="J461" s="5"/>
      <c r="K461" s="6"/>
      <c r="L461" s="6"/>
      <c r="M461" s="6"/>
      <c r="N461" s="6"/>
      <c r="O461" s="6"/>
      <c r="P461" s="6"/>
      <c r="Q461" s="6"/>
      <c r="R461" s="6"/>
      <c r="S461" s="6"/>
      <c r="T461" s="6"/>
      <c r="U461" s="6"/>
      <c r="V461" s="6"/>
      <c r="W461" s="6"/>
      <c r="X461" s="6"/>
      <c r="Y461" s="6"/>
      <c r="Z461" s="6"/>
    </row>
    <row r="462" ht="31.5" hidden="1" customHeight="1">
      <c r="A462" s="120" t="s">
        <v>1960</v>
      </c>
      <c r="B462" s="122" t="s">
        <v>2172</v>
      </c>
      <c r="C462" s="108"/>
      <c r="D462" s="108"/>
      <c r="E462" s="113"/>
      <c r="F462" s="108"/>
      <c r="G462" s="108"/>
      <c r="H462" s="78"/>
      <c r="I462" s="78"/>
      <c r="J462" s="5"/>
      <c r="K462" s="6"/>
      <c r="L462" s="6"/>
      <c r="M462" s="6"/>
      <c r="N462" s="6"/>
      <c r="O462" s="6"/>
      <c r="P462" s="6"/>
      <c r="Q462" s="6"/>
      <c r="R462" s="6"/>
      <c r="S462" s="6"/>
      <c r="T462" s="6"/>
      <c r="U462" s="6"/>
      <c r="V462" s="6"/>
      <c r="W462" s="6"/>
      <c r="X462" s="6"/>
      <c r="Y462" s="6"/>
      <c r="Z462" s="6"/>
    </row>
    <row r="463" ht="31.5" hidden="1" customHeight="1">
      <c r="A463" s="120" t="s">
        <v>1982</v>
      </c>
      <c r="B463" s="122" t="s">
        <v>2177</v>
      </c>
      <c r="C463" s="108"/>
      <c r="D463" s="108"/>
      <c r="E463" s="113"/>
      <c r="F463" s="108"/>
      <c r="G463" s="108"/>
      <c r="H463" s="78"/>
      <c r="I463" s="78"/>
      <c r="J463" s="5"/>
      <c r="K463" s="6"/>
      <c r="L463" s="6"/>
      <c r="M463" s="6"/>
      <c r="N463" s="6"/>
      <c r="O463" s="6"/>
      <c r="P463" s="6"/>
      <c r="Q463" s="6"/>
      <c r="R463" s="6"/>
      <c r="S463" s="6"/>
      <c r="T463" s="6"/>
      <c r="U463" s="6"/>
      <c r="V463" s="6"/>
      <c r="W463" s="6"/>
      <c r="X463" s="6"/>
      <c r="Y463" s="6"/>
      <c r="Z463" s="6"/>
    </row>
    <row r="464" ht="21.0" customHeight="1">
      <c r="A464" s="104"/>
      <c r="B464" s="441" t="s">
        <v>3388</v>
      </c>
      <c r="C464" s="3"/>
      <c r="D464" s="3"/>
      <c r="E464" s="3"/>
      <c r="F464" s="3"/>
      <c r="G464" s="97"/>
      <c r="H464" s="78"/>
      <c r="I464" s="78"/>
      <c r="J464" s="5"/>
      <c r="K464" s="6"/>
      <c r="L464" s="6"/>
      <c r="M464" s="6"/>
      <c r="N464" s="6"/>
      <c r="O464" s="6"/>
      <c r="P464" s="6"/>
      <c r="Q464" s="6"/>
      <c r="R464" s="6"/>
      <c r="S464" s="6"/>
      <c r="T464" s="6"/>
      <c r="U464" s="6"/>
      <c r="V464" s="6"/>
      <c r="W464" s="6"/>
      <c r="X464" s="6"/>
      <c r="Y464" s="6"/>
      <c r="Z464" s="6"/>
    </row>
    <row r="465" ht="18.75" customHeight="1">
      <c r="A465" s="104" t="s">
        <v>2003</v>
      </c>
      <c r="B465" s="99" t="s">
        <v>2180</v>
      </c>
      <c r="C465" s="3"/>
      <c r="D465" s="3"/>
      <c r="E465" s="3"/>
      <c r="F465" s="3"/>
      <c r="G465" s="4"/>
      <c r="H465" s="78">
        <f>SUM(D474)</f>
        <v>2</v>
      </c>
      <c r="I465" s="78">
        <f>COUNT(D474)*2</f>
        <v>2</v>
      </c>
      <c r="J465" s="5"/>
      <c r="K465" s="6"/>
      <c r="L465" s="6"/>
      <c r="M465" s="6"/>
      <c r="N465" s="6"/>
      <c r="O465" s="6"/>
      <c r="P465" s="6"/>
      <c r="Q465" s="6"/>
      <c r="R465" s="6"/>
      <c r="S465" s="6"/>
      <c r="T465" s="6"/>
      <c r="U465" s="6"/>
      <c r="V465" s="6"/>
      <c r="W465" s="6"/>
      <c r="X465" s="6"/>
      <c r="Y465" s="6"/>
      <c r="Z465" s="6"/>
    </row>
    <row r="466" ht="63.0" hidden="1" customHeight="1">
      <c r="A466" s="120" t="s">
        <v>2005</v>
      </c>
      <c r="B466" s="122" t="s">
        <v>234</v>
      </c>
      <c r="C466" s="108"/>
      <c r="D466" s="108"/>
      <c r="E466" s="113"/>
      <c r="F466" s="108"/>
      <c r="G466" s="108"/>
      <c r="H466" s="78"/>
      <c r="I466" s="78"/>
      <c r="J466" s="5"/>
      <c r="K466" s="6"/>
      <c r="L466" s="6"/>
      <c r="M466" s="6"/>
      <c r="N466" s="6"/>
      <c r="O466" s="6"/>
      <c r="P466" s="6"/>
      <c r="Q466" s="6"/>
      <c r="R466" s="6"/>
      <c r="S466" s="6"/>
      <c r="T466" s="6"/>
      <c r="U466" s="6"/>
      <c r="V466" s="6"/>
      <c r="W466" s="6"/>
      <c r="X466" s="6"/>
      <c r="Y466" s="6"/>
      <c r="Z466" s="6"/>
    </row>
    <row r="467" ht="63.0" hidden="1" customHeight="1">
      <c r="A467" s="120" t="s">
        <v>2012</v>
      </c>
      <c r="B467" s="122" t="s">
        <v>237</v>
      </c>
      <c r="C467" s="108"/>
      <c r="D467" s="108"/>
      <c r="E467" s="113"/>
      <c r="F467" s="108"/>
      <c r="G467" s="108"/>
      <c r="H467" s="78"/>
      <c r="I467" s="78"/>
      <c r="J467" s="5"/>
      <c r="K467" s="6"/>
      <c r="L467" s="6"/>
      <c r="M467" s="6"/>
      <c r="N467" s="6"/>
      <c r="O467" s="6"/>
      <c r="P467" s="6"/>
      <c r="Q467" s="6"/>
      <c r="R467" s="6"/>
      <c r="S467" s="6"/>
      <c r="T467" s="6"/>
      <c r="U467" s="6"/>
      <c r="V467" s="6"/>
      <c r="W467" s="6"/>
      <c r="X467" s="6"/>
      <c r="Y467" s="6"/>
      <c r="Z467" s="6"/>
    </row>
    <row r="468" ht="63.0" hidden="1" customHeight="1">
      <c r="A468" s="120" t="s">
        <v>2034</v>
      </c>
      <c r="B468" s="122" t="s">
        <v>239</v>
      </c>
      <c r="C468" s="108"/>
      <c r="D468" s="108"/>
      <c r="E468" s="113"/>
      <c r="F468" s="108"/>
      <c r="G468" s="108"/>
      <c r="H468" s="78"/>
      <c r="I468" s="78"/>
      <c r="J468" s="5"/>
      <c r="K468" s="6"/>
      <c r="L468" s="6"/>
      <c r="M468" s="6"/>
      <c r="N468" s="6"/>
      <c r="O468" s="6"/>
      <c r="P468" s="6"/>
      <c r="Q468" s="6"/>
      <c r="R468" s="6"/>
      <c r="S468" s="6"/>
      <c r="T468" s="6"/>
      <c r="U468" s="6"/>
      <c r="V468" s="6"/>
      <c r="W468" s="6"/>
      <c r="X468" s="6"/>
      <c r="Y468" s="6"/>
      <c r="Z468" s="6"/>
    </row>
    <row r="469" ht="47.25" hidden="1" customHeight="1">
      <c r="A469" s="120" t="s">
        <v>2058</v>
      </c>
      <c r="B469" s="122" t="s">
        <v>242</v>
      </c>
      <c r="C469" s="108"/>
      <c r="D469" s="108"/>
      <c r="E469" s="113"/>
      <c r="F469" s="108"/>
      <c r="G469" s="108"/>
      <c r="H469" s="78"/>
      <c r="I469" s="78"/>
      <c r="J469" s="5"/>
      <c r="K469" s="6"/>
      <c r="L469" s="6"/>
      <c r="M469" s="6"/>
      <c r="N469" s="6"/>
      <c r="O469" s="6"/>
      <c r="P469" s="6"/>
      <c r="Q469" s="6"/>
      <c r="R469" s="6"/>
      <c r="S469" s="6"/>
      <c r="T469" s="6"/>
      <c r="U469" s="6"/>
      <c r="V469" s="6"/>
      <c r="W469" s="6"/>
      <c r="X469" s="6"/>
      <c r="Y469" s="6"/>
      <c r="Z469" s="6"/>
    </row>
    <row r="470" ht="63.0" hidden="1" customHeight="1">
      <c r="A470" s="120" t="s">
        <v>2078</v>
      </c>
      <c r="B470" s="122" t="s">
        <v>2193</v>
      </c>
      <c r="C470" s="108"/>
      <c r="D470" s="108"/>
      <c r="E470" s="113"/>
      <c r="F470" s="108"/>
      <c r="G470" s="108"/>
      <c r="H470" s="78"/>
      <c r="I470" s="78"/>
      <c r="J470" s="5"/>
      <c r="K470" s="6"/>
      <c r="L470" s="6"/>
      <c r="M470" s="6"/>
      <c r="N470" s="6"/>
      <c r="O470" s="6"/>
      <c r="P470" s="6"/>
      <c r="Q470" s="6"/>
      <c r="R470" s="6"/>
      <c r="S470" s="6"/>
      <c r="T470" s="6"/>
      <c r="U470" s="6"/>
      <c r="V470" s="6"/>
      <c r="W470" s="6"/>
      <c r="X470" s="6"/>
      <c r="Y470" s="6"/>
      <c r="Z470" s="6"/>
    </row>
    <row r="471" ht="47.25" hidden="1" customHeight="1">
      <c r="A471" s="120" t="s">
        <v>2082</v>
      </c>
      <c r="B471" s="122" t="s">
        <v>250</v>
      </c>
      <c r="C471" s="108"/>
      <c r="D471" s="108"/>
      <c r="E471" s="113"/>
      <c r="F471" s="108"/>
      <c r="G471" s="108"/>
      <c r="H471" s="78"/>
      <c r="I471" s="78"/>
      <c r="J471" s="5"/>
      <c r="K471" s="6"/>
      <c r="L471" s="6"/>
      <c r="M471" s="6"/>
      <c r="N471" s="6"/>
      <c r="O471" s="6"/>
      <c r="P471" s="6"/>
      <c r="Q471" s="6"/>
      <c r="R471" s="6"/>
      <c r="S471" s="6"/>
      <c r="T471" s="6"/>
      <c r="U471" s="6"/>
      <c r="V471" s="6"/>
      <c r="W471" s="6"/>
      <c r="X471" s="6"/>
      <c r="Y471" s="6"/>
      <c r="Z471" s="6"/>
    </row>
    <row r="472" ht="63.0" hidden="1" customHeight="1">
      <c r="A472" s="120" t="s">
        <v>2087</v>
      </c>
      <c r="B472" s="122" t="s">
        <v>255</v>
      </c>
      <c r="C472" s="108"/>
      <c r="D472" s="108"/>
      <c r="E472" s="113"/>
      <c r="F472" s="108"/>
      <c r="G472" s="108"/>
      <c r="H472" s="78"/>
      <c r="I472" s="78"/>
      <c r="J472" s="5"/>
      <c r="K472" s="6"/>
      <c r="L472" s="6"/>
      <c r="M472" s="6"/>
      <c r="N472" s="6"/>
      <c r="O472" s="6"/>
      <c r="P472" s="6"/>
      <c r="Q472" s="6"/>
      <c r="R472" s="6"/>
      <c r="S472" s="6"/>
      <c r="T472" s="6"/>
      <c r="U472" s="6"/>
      <c r="V472" s="6"/>
      <c r="W472" s="6"/>
      <c r="X472" s="6"/>
      <c r="Y472" s="6"/>
      <c r="Z472" s="6"/>
    </row>
    <row r="473" ht="110.25" hidden="1" customHeight="1">
      <c r="A473" s="120" t="s">
        <v>2091</v>
      </c>
      <c r="B473" s="122" t="s">
        <v>2199</v>
      </c>
      <c r="C473" s="108"/>
      <c r="D473" s="108"/>
      <c r="E473" s="113"/>
      <c r="F473" s="108"/>
      <c r="G473" s="108"/>
      <c r="H473" s="78"/>
      <c r="I473" s="78"/>
      <c r="J473" s="5"/>
      <c r="K473" s="6"/>
      <c r="L473" s="6"/>
      <c r="M473" s="6"/>
      <c r="N473" s="6"/>
      <c r="O473" s="6"/>
      <c r="P473" s="6"/>
      <c r="Q473" s="6"/>
      <c r="R473" s="6"/>
      <c r="S473" s="6"/>
      <c r="T473" s="6"/>
      <c r="U473" s="6"/>
      <c r="V473" s="6"/>
      <c r="W473" s="6"/>
      <c r="X473" s="6"/>
      <c r="Y473" s="6"/>
      <c r="Z473" s="6"/>
    </row>
    <row r="474" ht="47.25" customHeight="1">
      <c r="A474" s="104" t="s">
        <v>2101</v>
      </c>
      <c r="B474" s="122" t="s">
        <v>2202</v>
      </c>
      <c r="C474" s="134" t="s">
        <v>5057</v>
      </c>
      <c r="D474" s="108">
        <v>2.0</v>
      </c>
      <c r="E474" s="113" t="s">
        <v>158</v>
      </c>
      <c r="F474" s="108"/>
      <c r="G474" s="108"/>
      <c r="H474" s="78"/>
      <c r="I474" s="78"/>
      <c r="J474" s="5"/>
      <c r="K474" s="6"/>
      <c r="L474" s="6"/>
      <c r="M474" s="6"/>
      <c r="N474" s="6"/>
      <c r="O474" s="6"/>
      <c r="P474" s="6"/>
      <c r="Q474" s="6"/>
      <c r="R474" s="6"/>
      <c r="S474" s="6"/>
      <c r="T474" s="6"/>
      <c r="U474" s="6"/>
      <c r="V474" s="6"/>
      <c r="W474" s="6"/>
      <c r="X474" s="6"/>
      <c r="Y474" s="6"/>
      <c r="Z474" s="6"/>
    </row>
    <row r="475" ht="63.0" hidden="1" customHeight="1">
      <c r="A475" s="120" t="s">
        <v>2105</v>
      </c>
      <c r="B475" s="122" t="s">
        <v>2209</v>
      </c>
      <c r="C475" s="355"/>
      <c r="D475" s="108"/>
      <c r="E475" s="113"/>
      <c r="F475" s="108"/>
      <c r="G475" s="108"/>
      <c r="H475" s="78"/>
      <c r="I475" s="78"/>
      <c r="J475" s="5"/>
      <c r="K475" s="6"/>
      <c r="L475" s="6"/>
      <c r="M475" s="6"/>
      <c r="N475" s="6"/>
      <c r="O475" s="6"/>
      <c r="P475" s="6"/>
      <c r="Q475" s="6"/>
      <c r="R475" s="6"/>
      <c r="S475" s="6"/>
      <c r="T475" s="6"/>
      <c r="U475" s="6"/>
      <c r="V475" s="6"/>
      <c r="W475" s="6"/>
      <c r="X475" s="6"/>
      <c r="Y475" s="6"/>
      <c r="Z475" s="6"/>
    </row>
    <row r="476" ht="21.0" customHeight="1">
      <c r="A476" s="458"/>
      <c r="B476" s="441" t="s">
        <v>2112</v>
      </c>
      <c r="C476" s="3"/>
      <c r="D476" s="3"/>
      <c r="E476" s="3"/>
      <c r="F476" s="3"/>
      <c r="G476" s="97"/>
      <c r="H476" s="78">
        <f t="shared" ref="H476:I476" si="6">H477+H485+H495+H500+H510+H521</f>
        <v>16</v>
      </c>
      <c r="I476" s="78">
        <f t="shared" si="6"/>
        <v>90</v>
      </c>
      <c r="J476" s="5"/>
      <c r="K476" s="6"/>
      <c r="L476" s="6"/>
      <c r="M476" s="6"/>
      <c r="N476" s="6"/>
      <c r="O476" s="6"/>
      <c r="P476" s="6"/>
      <c r="Q476" s="6"/>
      <c r="R476" s="6"/>
      <c r="S476" s="6"/>
      <c r="T476" s="6"/>
      <c r="U476" s="6"/>
      <c r="V476" s="6"/>
      <c r="W476" s="6"/>
      <c r="X476" s="6"/>
      <c r="Y476" s="6"/>
      <c r="Z476" s="6"/>
    </row>
    <row r="477" ht="18.75" customHeight="1">
      <c r="A477" s="104" t="s">
        <v>2118</v>
      </c>
      <c r="B477" s="99" t="s">
        <v>2232</v>
      </c>
      <c r="C477" s="3"/>
      <c r="D477" s="3"/>
      <c r="E477" s="3"/>
      <c r="F477" s="3"/>
      <c r="G477" s="4"/>
      <c r="H477" s="78">
        <f>SUM(D480:D484)</f>
        <v>0</v>
      </c>
      <c r="I477" s="78">
        <f>COUNT(D480:D484)*2</f>
        <v>8</v>
      </c>
      <c r="J477" s="5"/>
      <c r="K477" s="6"/>
      <c r="L477" s="6"/>
      <c r="M477" s="6"/>
      <c r="N477" s="6"/>
      <c r="O477" s="6"/>
      <c r="P477" s="6"/>
      <c r="Q477" s="6"/>
      <c r="R477" s="6"/>
      <c r="S477" s="6"/>
      <c r="T477" s="6"/>
      <c r="U477" s="6"/>
      <c r="V477" s="6"/>
      <c r="W477" s="6"/>
      <c r="X477" s="6"/>
      <c r="Y477" s="6"/>
      <c r="Z477" s="6"/>
    </row>
    <row r="478" ht="31.5" hidden="1" customHeight="1">
      <c r="A478" s="240" t="s">
        <v>2120</v>
      </c>
      <c r="B478" s="122" t="s">
        <v>2253</v>
      </c>
      <c r="C478" s="158"/>
      <c r="D478" s="158"/>
      <c r="E478" s="109"/>
      <c r="F478" s="158"/>
      <c r="G478" s="158"/>
      <c r="H478" s="78"/>
      <c r="I478" s="78"/>
      <c r="J478" s="5"/>
      <c r="K478" s="6"/>
      <c r="L478" s="6"/>
      <c r="M478" s="6"/>
      <c r="N478" s="6"/>
      <c r="O478" s="6"/>
      <c r="P478" s="6"/>
      <c r="Q478" s="6"/>
      <c r="R478" s="6"/>
      <c r="S478" s="6"/>
      <c r="T478" s="6"/>
      <c r="U478" s="6"/>
      <c r="V478" s="6"/>
      <c r="W478" s="6"/>
      <c r="X478" s="6"/>
      <c r="Y478" s="6"/>
      <c r="Z478" s="6"/>
    </row>
    <row r="479" ht="63.0" hidden="1" customHeight="1">
      <c r="A479" s="240" t="s">
        <v>2122</v>
      </c>
      <c r="B479" s="122" t="s">
        <v>2269</v>
      </c>
      <c r="C479" s="108"/>
      <c r="D479" s="108"/>
      <c r="E479" s="113"/>
      <c r="F479" s="5"/>
      <c r="G479" s="158"/>
      <c r="H479" s="78"/>
      <c r="I479" s="78"/>
      <c r="J479" s="5"/>
      <c r="K479" s="6"/>
      <c r="L479" s="6"/>
      <c r="M479" s="6"/>
      <c r="N479" s="6"/>
      <c r="O479" s="6"/>
      <c r="P479" s="6"/>
      <c r="Q479" s="6"/>
      <c r="R479" s="6"/>
      <c r="S479" s="6"/>
      <c r="T479" s="6"/>
      <c r="U479" s="6"/>
      <c r="V479" s="6"/>
      <c r="W479" s="6"/>
      <c r="X479" s="6"/>
      <c r="Y479" s="6"/>
      <c r="Z479" s="6"/>
    </row>
    <row r="480" ht="60.0" customHeight="1">
      <c r="A480" s="241" t="s">
        <v>2124</v>
      </c>
      <c r="B480" s="122" t="s">
        <v>2270</v>
      </c>
      <c r="C480" s="121" t="s">
        <v>3400</v>
      </c>
      <c r="D480" s="175">
        <v>0.0</v>
      </c>
      <c r="E480" s="109" t="s">
        <v>158</v>
      </c>
      <c r="F480" s="121" t="s">
        <v>3401</v>
      </c>
      <c r="G480" s="147"/>
      <c r="H480" s="78"/>
      <c r="I480" s="78"/>
      <c r="J480" s="5"/>
      <c r="K480" s="6"/>
      <c r="L480" s="6"/>
      <c r="M480" s="6"/>
      <c r="N480" s="6"/>
      <c r="O480" s="6"/>
      <c r="P480" s="6"/>
      <c r="Q480" s="6"/>
      <c r="R480" s="6"/>
      <c r="S480" s="6"/>
      <c r="T480" s="6"/>
      <c r="U480" s="6"/>
      <c r="V480" s="6"/>
      <c r="W480" s="6"/>
      <c r="X480" s="6"/>
      <c r="Y480" s="6"/>
      <c r="Z480" s="6"/>
    </row>
    <row r="481" ht="47.25" customHeight="1">
      <c r="A481" s="241" t="s">
        <v>2126</v>
      </c>
      <c r="B481" s="122" t="s">
        <v>2273</v>
      </c>
      <c r="C481" s="115" t="s">
        <v>2128</v>
      </c>
      <c r="D481" s="175">
        <v>0.0</v>
      </c>
      <c r="E481" s="109" t="s">
        <v>158</v>
      </c>
      <c r="F481" s="109" t="s">
        <v>3402</v>
      </c>
      <c r="G481" s="147"/>
      <c r="H481" s="78"/>
      <c r="I481" s="78"/>
      <c r="J481" s="5"/>
      <c r="K481" s="6"/>
      <c r="L481" s="6"/>
      <c r="M481" s="6"/>
      <c r="N481" s="6"/>
      <c r="O481" s="6"/>
      <c r="P481" s="6"/>
      <c r="Q481" s="6"/>
      <c r="R481" s="6"/>
      <c r="S481" s="6"/>
      <c r="T481" s="6"/>
      <c r="U481" s="6"/>
      <c r="V481" s="6"/>
      <c r="W481" s="6"/>
      <c r="X481" s="6"/>
      <c r="Y481" s="6"/>
      <c r="Z481" s="6"/>
    </row>
    <row r="482" ht="30.0" customHeight="1">
      <c r="A482" s="241"/>
      <c r="B482" s="122"/>
      <c r="C482" s="115" t="s">
        <v>2131</v>
      </c>
      <c r="D482" s="175">
        <v>0.0</v>
      </c>
      <c r="E482" s="109" t="s">
        <v>158</v>
      </c>
      <c r="F482" s="109"/>
      <c r="G482" s="147"/>
      <c r="H482" s="78"/>
      <c r="I482" s="78"/>
      <c r="J482" s="5"/>
      <c r="K482" s="6"/>
      <c r="L482" s="6"/>
      <c r="M482" s="6"/>
      <c r="N482" s="6"/>
      <c r="O482" s="6"/>
      <c r="P482" s="6"/>
      <c r="Q482" s="6"/>
      <c r="R482" s="6"/>
      <c r="S482" s="6"/>
      <c r="T482" s="6"/>
      <c r="U482" s="6"/>
      <c r="V482" s="6"/>
      <c r="W482" s="6"/>
      <c r="X482" s="6"/>
      <c r="Y482" s="6"/>
      <c r="Z482" s="6"/>
    </row>
    <row r="483" ht="63.0" customHeight="1">
      <c r="A483" s="241" t="s">
        <v>2132</v>
      </c>
      <c r="B483" s="122" t="s">
        <v>2285</v>
      </c>
      <c r="C483" s="243" t="s">
        <v>2134</v>
      </c>
      <c r="D483" s="175">
        <v>0.0</v>
      </c>
      <c r="E483" s="109" t="s">
        <v>158</v>
      </c>
      <c r="F483" s="110" t="s">
        <v>2135</v>
      </c>
      <c r="G483" s="147"/>
      <c r="H483" s="78"/>
      <c r="I483" s="78"/>
      <c r="J483" s="5"/>
      <c r="K483" s="6"/>
      <c r="L483" s="6"/>
      <c r="M483" s="6"/>
      <c r="N483" s="6"/>
      <c r="O483" s="6"/>
      <c r="P483" s="6"/>
      <c r="Q483" s="6"/>
      <c r="R483" s="6"/>
      <c r="S483" s="6"/>
      <c r="T483" s="6"/>
      <c r="U483" s="6"/>
      <c r="V483" s="6"/>
      <c r="W483" s="6"/>
      <c r="X483" s="6"/>
      <c r="Y483" s="6"/>
      <c r="Z483" s="6"/>
    </row>
    <row r="484" ht="31.5" customHeight="1">
      <c r="A484" s="241" t="s">
        <v>2136</v>
      </c>
      <c r="B484" s="244" t="s">
        <v>2288</v>
      </c>
      <c r="C484" s="121" t="s">
        <v>2138</v>
      </c>
      <c r="D484" s="175"/>
      <c r="E484" s="109" t="s">
        <v>158</v>
      </c>
      <c r="F484" s="158"/>
      <c r="G484" s="147"/>
      <c r="H484" s="78"/>
      <c r="I484" s="78"/>
      <c r="J484" s="5"/>
      <c r="K484" s="6"/>
      <c r="L484" s="6"/>
      <c r="M484" s="6"/>
      <c r="N484" s="6"/>
      <c r="O484" s="6"/>
      <c r="P484" s="6"/>
      <c r="Q484" s="6"/>
      <c r="R484" s="6"/>
      <c r="S484" s="6"/>
      <c r="T484" s="6"/>
      <c r="U484" s="6"/>
      <c r="V484" s="6"/>
      <c r="W484" s="6"/>
      <c r="X484" s="6"/>
      <c r="Y484" s="6"/>
      <c r="Z484" s="6"/>
    </row>
    <row r="485" ht="18.75" customHeight="1">
      <c r="A485" s="300" t="s">
        <v>2141</v>
      </c>
      <c r="B485" s="99" t="s">
        <v>2298</v>
      </c>
      <c r="C485" s="3"/>
      <c r="D485" s="3"/>
      <c r="E485" s="3"/>
      <c r="F485" s="3"/>
      <c r="G485" s="4"/>
      <c r="H485" s="78">
        <f>SUM(D486:D494)</f>
        <v>7</v>
      </c>
      <c r="I485" s="78">
        <f>COUNT(D486:D494)*2</f>
        <v>18</v>
      </c>
      <c r="J485" s="5"/>
      <c r="K485" s="6"/>
      <c r="L485" s="6"/>
      <c r="M485" s="6"/>
      <c r="N485" s="6"/>
      <c r="O485" s="6"/>
      <c r="P485" s="6"/>
      <c r="Q485" s="6"/>
      <c r="R485" s="6"/>
      <c r="S485" s="6"/>
      <c r="T485" s="6"/>
      <c r="U485" s="6"/>
      <c r="V485" s="6"/>
      <c r="W485" s="6"/>
      <c r="X485" s="6"/>
      <c r="Y485" s="6"/>
      <c r="Z485" s="6"/>
    </row>
    <row r="486" ht="31.5" customHeight="1">
      <c r="A486" s="459" t="s">
        <v>2145</v>
      </c>
      <c r="B486" s="122" t="s">
        <v>2146</v>
      </c>
      <c r="C486" s="115" t="s">
        <v>2148</v>
      </c>
      <c r="D486" s="147">
        <v>0.0</v>
      </c>
      <c r="E486" s="109" t="s">
        <v>331</v>
      </c>
      <c r="F486" s="134" t="s">
        <v>2149</v>
      </c>
      <c r="G486" s="158"/>
      <c r="H486" s="78"/>
      <c r="I486" s="78"/>
      <c r="J486" s="5"/>
      <c r="K486" s="6"/>
      <c r="L486" s="6"/>
      <c r="M486" s="6"/>
      <c r="N486" s="6"/>
      <c r="O486" s="6"/>
      <c r="P486" s="6"/>
      <c r="Q486" s="6"/>
      <c r="R486" s="6"/>
      <c r="S486" s="6"/>
      <c r="T486" s="6"/>
      <c r="U486" s="6"/>
      <c r="V486" s="6"/>
      <c r="W486" s="6"/>
      <c r="X486" s="6"/>
      <c r="Y486" s="6"/>
      <c r="Z486" s="6"/>
    </row>
    <row r="487" ht="30.0" customHeight="1">
      <c r="A487" s="459"/>
      <c r="B487" s="122"/>
      <c r="C487" s="115" t="s">
        <v>2151</v>
      </c>
      <c r="D487" s="147">
        <v>1.0</v>
      </c>
      <c r="E487" s="109" t="s">
        <v>386</v>
      </c>
      <c r="F487" s="134" t="s">
        <v>2153</v>
      </c>
      <c r="G487" s="158" t="s">
        <v>5064</v>
      </c>
      <c r="H487" s="78"/>
      <c r="I487" s="78"/>
      <c r="J487" s="5"/>
      <c r="K487" s="6"/>
      <c r="L487" s="6"/>
      <c r="M487" s="6"/>
      <c r="N487" s="6"/>
      <c r="O487" s="6"/>
      <c r="P487" s="6"/>
      <c r="Q487" s="6"/>
      <c r="R487" s="6"/>
      <c r="S487" s="6"/>
      <c r="T487" s="6"/>
      <c r="U487" s="6"/>
      <c r="V487" s="6"/>
      <c r="W487" s="6"/>
      <c r="X487" s="6"/>
      <c r="Y487" s="6"/>
      <c r="Z487" s="6"/>
    </row>
    <row r="488" ht="45.0" customHeight="1">
      <c r="A488" s="459"/>
      <c r="B488" s="122"/>
      <c r="C488" s="115" t="s">
        <v>2154</v>
      </c>
      <c r="D488" s="147">
        <v>0.0</v>
      </c>
      <c r="E488" s="109" t="s">
        <v>386</v>
      </c>
      <c r="F488" s="134" t="s">
        <v>2155</v>
      </c>
      <c r="G488" s="158"/>
      <c r="H488" s="78"/>
      <c r="I488" s="78"/>
      <c r="J488" s="5"/>
      <c r="K488" s="6"/>
      <c r="L488" s="6"/>
      <c r="M488" s="6"/>
      <c r="N488" s="6"/>
      <c r="O488" s="6"/>
      <c r="P488" s="6"/>
      <c r="Q488" s="6"/>
      <c r="R488" s="6"/>
      <c r="S488" s="6"/>
      <c r="T488" s="6"/>
      <c r="U488" s="6"/>
      <c r="V488" s="6"/>
      <c r="W488" s="6"/>
      <c r="X488" s="6"/>
      <c r="Y488" s="6"/>
      <c r="Z488" s="6"/>
    </row>
    <row r="489" ht="30.0" customHeight="1">
      <c r="A489" s="459"/>
      <c r="B489" s="122"/>
      <c r="C489" s="115" t="s">
        <v>2156</v>
      </c>
      <c r="D489" s="147">
        <v>2.0</v>
      </c>
      <c r="E489" s="109" t="s">
        <v>386</v>
      </c>
      <c r="F489" s="134" t="s">
        <v>2158</v>
      </c>
      <c r="G489" s="158"/>
      <c r="H489" s="78"/>
      <c r="I489" s="78"/>
      <c r="J489" s="5"/>
      <c r="K489" s="6"/>
      <c r="L489" s="6"/>
      <c r="M489" s="6"/>
      <c r="N489" s="6"/>
      <c r="O489" s="6"/>
      <c r="P489" s="6"/>
      <c r="Q489" s="6"/>
      <c r="R489" s="6"/>
      <c r="S489" s="6"/>
      <c r="T489" s="6"/>
      <c r="U489" s="6"/>
      <c r="V489" s="6"/>
      <c r="W489" s="6"/>
      <c r="X489" s="6"/>
      <c r="Y489" s="6"/>
      <c r="Z489" s="6"/>
    </row>
    <row r="490" ht="45.0" customHeight="1">
      <c r="A490" s="459"/>
      <c r="B490" s="122"/>
      <c r="C490" s="115" t="s">
        <v>2159</v>
      </c>
      <c r="D490" s="147">
        <v>0.0</v>
      </c>
      <c r="E490" s="109" t="s">
        <v>331</v>
      </c>
      <c r="F490" s="134" t="s">
        <v>2160</v>
      </c>
      <c r="G490" s="158"/>
      <c r="H490" s="78"/>
      <c r="I490" s="78"/>
      <c r="J490" s="5"/>
      <c r="K490" s="6"/>
      <c r="L490" s="6"/>
      <c r="M490" s="6"/>
      <c r="N490" s="6"/>
      <c r="O490" s="6"/>
      <c r="P490" s="6"/>
      <c r="Q490" s="6"/>
      <c r="R490" s="6"/>
      <c r="S490" s="6"/>
      <c r="T490" s="6"/>
      <c r="U490" s="6"/>
      <c r="V490" s="6"/>
      <c r="W490" s="6"/>
      <c r="X490" s="6"/>
      <c r="Y490" s="6"/>
      <c r="Z490" s="6"/>
    </row>
    <row r="491" ht="63.0" customHeight="1">
      <c r="A491" s="459" t="s">
        <v>2161</v>
      </c>
      <c r="B491" s="122" t="s">
        <v>2335</v>
      </c>
      <c r="C491" s="115" t="s">
        <v>2163</v>
      </c>
      <c r="D491" s="147">
        <v>0.0</v>
      </c>
      <c r="E491" s="109" t="s">
        <v>114</v>
      </c>
      <c r="F491" s="134" t="s">
        <v>2165</v>
      </c>
      <c r="G491" s="158"/>
      <c r="H491" s="78"/>
      <c r="I491" s="78"/>
      <c r="J491" s="5"/>
      <c r="K491" s="6"/>
      <c r="L491" s="6"/>
      <c r="M491" s="6"/>
      <c r="N491" s="6"/>
      <c r="O491" s="6"/>
      <c r="P491" s="6"/>
      <c r="Q491" s="6"/>
      <c r="R491" s="6"/>
      <c r="S491" s="6"/>
      <c r="T491" s="6"/>
      <c r="U491" s="6"/>
      <c r="V491" s="6"/>
      <c r="W491" s="6"/>
      <c r="X491" s="6"/>
      <c r="Y491" s="6"/>
      <c r="Z491" s="6"/>
    </row>
    <row r="492" ht="30.0" customHeight="1">
      <c r="A492" s="459"/>
      <c r="B492" s="122"/>
      <c r="C492" s="115" t="s">
        <v>2166</v>
      </c>
      <c r="D492" s="147">
        <v>2.0</v>
      </c>
      <c r="E492" s="109" t="s">
        <v>473</v>
      </c>
      <c r="F492" s="109"/>
      <c r="G492" s="158"/>
      <c r="H492" s="78"/>
      <c r="I492" s="78"/>
      <c r="J492" s="5"/>
      <c r="K492" s="6"/>
      <c r="L492" s="6"/>
      <c r="M492" s="6"/>
      <c r="N492" s="6"/>
      <c r="O492" s="6"/>
      <c r="P492" s="6"/>
      <c r="Q492" s="6"/>
      <c r="R492" s="6"/>
      <c r="S492" s="6"/>
      <c r="T492" s="6"/>
      <c r="U492" s="6"/>
      <c r="V492" s="6"/>
      <c r="W492" s="6"/>
      <c r="X492" s="6"/>
      <c r="Y492" s="6"/>
      <c r="Z492" s="6"/>
    </row>
    <row r="493" ht="47.25" customHeight="1">
      <c r="A493" s="459" t="s">
        <v>2169</v>
      </c>
      <c r="B493" s="122" t="s">
        <v>2345</v>
      </c>
      <c r="C493" s="115" t="s">
        <v>917</v>
      </c>
      <c r="D493" s="147">
        <v>0.0</v>
      </c>
      <c r="E493" s="109" t="s">
        <v>331</v>
      </c>
      <c r="F493" s="109"/>
      <c r="G493" s="158"/>
      <c r="H493" s="78"/>
      <c r="I493" s="78"/>
      <c r="J493" s="5"/>
      <c r="K493" s="6"/>
      <c r="L493" s="6"/>
      <c r="M493" s="6"/>
      <c r="N493" s="6"/>
      <c r="O493" s="6"/>
      <c r="P493" s="6"/>
      <c r="Q493" s="6"/>
      <c r="R493" s="6"/>
      <c r="S493" s="6"/>
      <c r="T493" s="6"/>
      <c r="U493" s="6"/>
      <c r="V493" s="6"/>
      <c r="W493" s="6"/>
      <c r="X493" s="6"/>
      <c r="Y493" s="6"/>
      <c r="Z493" s="6"/>
    </row>
    <row r="494" ht="45.0" customHeight="1">
      <c r="A494" s="459"/>
      <c r="B494" s="122"/>
      <c r="C494" s="110" t="s">
        <v>2171</v>
      </c>
      <c r="D494" s="147">
        <v>2.0</v>
      </c>
      <c r="E494" s="113" t="s">
        <v>386</v>
      </c>
      <c r="F494" s="121" t="s">
        <v>2173</v>
      </c>
      <c r="G494" s="158"/>
      <c r="H494" s="78"/>
      <c r="I494" s="78"/>
      <c r="J494" s="5"/>
      <c r="K494" s="6"/>
      <c r="L494" s="6"/>
      <c r="M494" s="6"/>
      <c r="N494" s="6"/>
      <c r="O494" s="6"/>
      <c r="P494" s="6"/>
      <c r="Q494" s="6"/>
      <c r="R494" s="6"/>
      <c r="S494" s="6"/>
      <c r="T494" s="6"/>
      <c r="U494" s="6"/>
      <c r="V494" s="6"/>
      <c r="W494" s="6"/>
      <c r="X494" s="6"/>
      <c r="Y494" s="6"/>
      <c r="Z494" s="6"/>
    </row>
    <row r="495" ht="18.75" customHeight="1">
      <c r="A495" s="300" t="s">
        <v>2175</v>
      </c>
      <c r="B495" s="99" t="s">
        <v>2364</v>
      </c>
      <c r="C495" s="3"/>
      <c r="D495" s="3"/>
      <c r="E495" s="3"/>
      <c r="F495" s="3"/>
      <c r="G495" s="4"/>
      <c r="H495" s="78">
        <f>SUM(D496:D499)</f>
        <v>0</v>
      </c>
      <c r="I495" s="78">
        <f>COUNT(D496:D499)*2</f>
        <v>8</v>
      </c>
      <c r="J495" s="5"/>
      <c r="K495" s="6"/>
      <c r="L495" s="6"/>
      <c r="M495" s="6"/>
      <c r="N495" s="6"/>
      <c r="O495" s="6"/>
      <c r="P495" s="6"/>
      <c r="Q495" s="6"/>
      <c r="R495" s="6"/>
      <c r="S495" s="6"/>
      <c r="T495" s="6"/>
      <c r="U495" s="6"/>
      <c r="V495" s="6"/>
      <c r="W495" s="6"/>
      <c r="X495" s="6"/>
      <c r="Y495" s="6"/>
      <c r="Z495" s="6"/>
    </row>
    <row r="496" ht="47.25" customHeight="1">
      <c r="A496" s="459" t="s">
        <v>2178</v>
      </c>
      <c r="B496" s="122" t="s">
        <v>2382</v>
      </c>
      <c r="C496" s="134" t="s">
        <v>2181</v>
      </c>
      <c r="D496" s="147">
        <v>0.0</v>
      </c>
      <c r="E496" s="109" t="s">
        <v>386</v>
      </c>
      <c r="F496" s="158"/>
      <c r="G496" s="147"/>
      <c r="H496" s="78"/>
      <c r="I496" s="78"/>
      <c r="J496" s="5"/>
      <c r="K496" s="6"/>
      <c r="L496" s="6"/>
      <c r="M496" s="6"/>
      <c r="N496" s="6"/>
      <c r="O496" s="6"/>
      <c r="P496" s="6"/>
      <c r="Q496" s="6"/>
      <c r="R496" s="6"/>
      <c r="S496" s="6"/>
      <c r="T496" s="6"/>
      <c r="U496" s="6"/>
      <c r="V496" s="6"/>
      <c r="W496" s="6"/>
      <c r="X496" s="6"/>
      <c r="Y496" s="6"/>
      <c r="Z496" s="6"/>
    </row>
    <row r="497" ht="15.75" customHeight="1">
      <c r="A497" s="459"/>
      <c r="B497" s="248"/>
      <c r="C497" s="134" t="s">
        <v>2182</v>
      </c>
      <c r="D497" s="147">
        <v>0.0</v>
      </c>
      <c r="E497" s="109" t="s">
        <v>386</v>
      </c>
      <c r="F497" s="158"/>
      <c r="G497" s="147"/>
      <c r="H497" s="78"/>
      <c r="I497" s="78"/>
      <c r="J497" s="5"/>
      <c r="K497" s="6"/>
      <c r="L497" s="6"/>
      <c r="M497" s="6"/>
      <c r="N497" s="6"/>
      <c r="O497" s="6"/>
      <c r="P497" s="6"/>
      <c r="Q497" s="6"/>
      <c r="R497" s="6"/>
      <c r="S497" s="6"/>
      <c r="T497" s="6"/>
      <c r="U497" s="6"/>
      <c r="V497" s="6"/>
      <c r="W497" s="6"/>
      <c r="X497" s="6"/>
      <c r="Y497" s="6"/>
      <c r="Z497" s="6"/>
    </row>
    <row r="498" ht="47.25" customHeight="1">
      <c r="A498" s="459" t="s">
        <v>2183</v>
      </c>
      <c r="B498" s="122" t="s">
        <v>2403</v>
      </c>
      <c r="C498" s="121" t="s">
        <v>2185</v>
      </c>
      <c r="D498" s="147">
        <v>0.0</v>
      </c>
      <c r="E498" s="109" t="s">
        <v>386</v>
      </c>
      <c r="F498" s="158"/>
      <c r="G498" s="147"/>
      <c r="H498" s="78"/>
      <c r="I498" s="78"/>
      <c r="J498" s="5"/>
      <c r="K498" s="6"/>
      <c r="L498" s="6"/>
      <c r="M498" s="6"/>
      <c r="N498" s="6"/>
      <c r="O498" s="6"/>
      <c r="P498" s="6"/>
      <c r="Q498" s="6"/>
      <c r="R498" s="6"/>
      <c r="S498" s="6"/>
      <c r="T498" s="6"/>
      <c r="U498" s="6"/>
      <c r="V498" s="6"/>
      <c r="W498" s="6"/>
      <c r="X498" s="6"/>
      <c r="Y498" s="6"/>
      <c r="Z498" s="6"/>
    </row>
    <row r="499" ht="45.0" customHeight="1">
      <c r="A499" s="459"/>
      <c r="B499" s="122"/>
      <c r="C499" s="121" t="s">
        <v>2186</v>
      </c>
      <c r="D499" s="147">
        <v>0.0</v>
      </c>
      <c r="E499" s="109" t="s">
        <v>473</v>
      </c>
      <c r="F499" s="158"/>
      <c r="G499" s="147"/>
      <c r="H499" s="78"/>
      <c r="I499" s="78"/>
      <c r="J499" s="5"/>
      <c r="K499" s="6"/>
      <c r="L499" s="6"/>
      <c r="M499" s="6"/>
      <c r="N499" s="6"/>
      <c r="O499" s="6"/>
      <c r="P499" s="6"/>
      <c r="Q499" s="6"/>
      <c r="R499" s="6"/>
      <c r="S499" s="6"/>
      <c r="T499" s="6"/>
      <c r="U499" s="6"/>
      <c r="V499" s="6"/>
      <c r="W499" s="6"/>
      <c r="X499" s="6"/>
      <c r="Y499" s="6"/>
      <c r="Z499" s="6"/>
    </row>
    <row r="500" ht="18.75" customHeight="1">
      <c r="A500" s="300" t="s">
        <v>2189</v>
      </c>
      <c r="B500" s="99" t="s">
        <v>2407</v>
      </c>
      <c r="C500" s="3"/>
      <c r="D500" s="3"/>
      <c r="E500" s="3"/>
      <c r="F500" s="3"/>
      <c r="G500" s="4"/>
      <c r="H500" s="78">
        <f>SUM(D501:D509)</f>
        <v>5</v>
      </c>
      <c r="I500" s="78">
        <f>COUNT(D501:D509)*2</f>
        <v>18</v>
      </c>
      <c r="J500" s="5"/>
      <c r="K500" s="6"/>
      <c r="L500" s="6"/>
      <c r="M500" s="6"/>
      <c r="N500" s="6"/>
      <c r="O500" s="6"/>
      <c r="P500" s="6"/>
      <c r="Q500" s="6"/>
      <c r="R500" s="6"/>
      <c r="S500" s="6"/>
      <c r="T500" s="6"/>
      <c r="U500" s="6"/>
      <c r="V500" s="6"/>
      <c r="W500" s="6"/>
      <c r="X500" s="6"/>
      <c r="Y500" s="6"/>
      <c r="Z500" s="6"/>
    </row>
    <row r="501" ht="105.0" customHeight="1">
      <c r="A501" s="459" t="s">
        <v>2195</v>
      </c>
      <c r="B501" s="110" t="s">
        <v>2414</v>
      </c>
      <c r="C501" s="111" t="s">
        <v>2197</v>
      </c>
      <c r="D501" s="175">
        <v>0.0</v>
      </c>
      <c r="E501" s="109" t="s">
        <v>114</v>
      </c>
      <c r="F501" s="134" t="s">
        <v>3419</v>
      </c>
      <c r="G501" s="147"/>
      <c r="H501" s="78"/>
      <c r="I501" s="78"/>
      <c r="J501" s="5"/>
      <c r="K501" s="6"/>
      <c r="L501" s="6"/>
      <c r="M501" s="6"/>
      <c r="N501" s="6"/>
      <c r="O501" s="6"/>
      <c r="P501" s="6"/>
      <c r="Q501" s="6"/>
      <c r="R501" s="6"/>
      <c r="S501" s="6"/>
      <c r="T501" s="6"/>
      <c r="U501" s="6"/>
      <c r="V501" s="6"/>
      <c r="W501" s="6"/>
      <c r="X501" s="6"/>
      <c r="Y501" s="6"/>
      <c r="Z501" s="6"/>
    </row>
    <row r="502" ht="150.0" customHeight="1">
      <c r="A502" s="459"/>
      <c r="B502" s="129"/>
      <c r="C502" s="121" t="s">
        <v>2201</v>
      </c>
      <c r="D502" s="175">
        <v>0.0</v>
      </c>
      <c r="E502" s="109" t="s">
        <v>114</v>
      </c>
      <c r="F502" s="134" t="s">
        <v>3422</v>
      </c>
      <c r="G502" s="147"/>
      <c r="H502" s="78"/>
      <c r="I502" s="78"/>
      <c r="J502" s="5"/>
      <c r="K502" s="6"/>
      <c r="L502" s="6"/>
      <c r="M502" s="6"/>
      <c r="N502" s="6"/>
      <c r="O502" s="6"/>
      <c r="P502" s="6"/>
      <c r="Q502" s="6"/>
      <c r="R502" s="6"/>
      <c r="S502" s="6"/>
      <c r="T502" s="6"/>
      <c r="U502" s="6"/>
      <c r="V502" s="6"/>
      <c r="W502" s="6"/>
      <c r="X502" s="6"/>
      <c r="Y502" s="6"/>
      <c r="Z502" s="6"/>
    </row>
    <row r="503" ht="30.0" customHeight="1">
      <c r="A503" s="459"/>
      <c r="B503" s="129"/>
      <c r="C503" s="110" t="s">
        <v>2205</v>
      </c>
      <c r="D503" s="108">
        <v>1.0</v>
      </c>
      <c r="E503" s="109" t="s">
        <v>114</v>
      </c>
      <c r="F503" s="108" t="s">
        <v>2207</v>
      </c>
      <c r="G503" s="147" t="s">
        <v>5069</v>
      </c>
      <c r="H503" s="78"/>
      <c r="I503" s="78"/>
      <c r="J503" s="5"/>
      <c r="K503" s="6"/>
      <c r="L503" s="6"/>
      <c r="M503" s="6"/>
      <c r="N503" s="6"/>
      <c r="O503" s="6"/>
      <c r="P503" s="6"/>
      <c r="Q503" s="6"/>
      <c r="R503" s="6"/>
      <c r="S503" s="6"/>
      <c r="T503" s="6"/>
      <c r="U503" s="6"/>
      <c r="V503" s="6"/>
      <c r="W503" s="6"/>
      <c r="X503" s="6"/>
      <c r="Y503" s="6"/>
      <c r="Z503" s="6"/>
    </row>
    <row r="504" ht="45.0" customHeight="1">
      <c r="A504" s="459"/>
      <c r="B504" s="129"/>
      <c r="C504" s="110" t="s">
        <v>2208</v>
      </c>
      <c r="D504" s="175">
        <v>2.0</v>
      </c>
      <c r="E504" s="109" t="s">
        <v>114</v>
      </c>
      <c r="F504" s="121" t="s">
        <v>2210</v>
      </c>
      <c r="G504" s="147"/>
      <c r="H504" s="78"/>
      <c r="I504" s="78"/>
      <c r="J504" s="5"/>
      <c r="K504" s="6"/>
      <c r="L504" s="6"/>
      <c r="M504" s="6"/>
      <c r="N504" s="6"/>
      <c r="O504" s="6"/>
      <c r="P504" s="6"/>
      <c r="Q504" s="6"/>
      <c r="R504" s="6"/>
      <c r="S504" s="6"/>
      <c r="T504" s="6"/>
      <c r="U504" s="6"/>
      <c r="V504" s="6"/>
      <c r="W504" s="6"/>
      <c r="X504" s="6"/>
      <c r="Y504" s="6"/>
      <c r="Z504" s="6"/>
    </row>
    <row r="505" ht="30.0" customHeight="1">
      <c r="A505" s="459"/>
      <c r="B505" s="129"/>
      <c r="C505" s="121" t="s">
        <v>2211</v>
      </c>
      <c r="D505" s="175">
        <v>0.0</v>
      </c>
      <c r="E505" s="109" t="s">
        <v>114</v>
      </c>
      <c r="F505" s="134" t="s">
        <v>2212</v>
      </c>
      <c r="G505" s="147"/>
      <c r="H505" s="78"/>
      <c r="I505" s="78"/>
      <c r="J505" s="5"/>
      <c r="K505" s="6"/>
      <c r="L505" s="6"/>
      <c r="M505" s="6"/>
      <c r="N505" s="6"/>
      <c r="O505" s="6"/>
      <c r="P505" s="6"/>
      <c r="Q505" s="6"/>
      <c r="R505" s="6"/>
      <c r="S505" s="6"/>
      <c r="T505" s="6"/>
      <c r="U505" s="6"/>
      <c r="V505" s="6"/>
      <c r="W505" s="6"/>
      <c r="X505" s="6"/>
      <c r="Y505" s="6"/>
      <c r="Z505" s="6"/>
    </row>
    <row r="506" ht="30.0" customHeight="1">
      <c r="A506" s="459"/>
      <c r="B506" s="129"/>
      <c r="C506" s="256" t="s">
        <v>2213</v>
      </c>
      <c r="D506" s="258">
        <v>2.0</v>
      </c>
      <c r="E506" s="109" t="s">
        <v>114</v>
      </c>
      <c r="F506" s="134"/>
      <c r="G506" s="147"/>
      <c r="H506" s="78"/>
      <c r="I506" s="78"/>
      <c r="J506" s="5"/>
      <c r="K506" s="6"/>
      <c r="L506" s="6"/>
      <c r="M506" s="6"/>
      <c r="N506" s="6"/>
      <c r="O506" s="6"/>
      <c r="P506" s="6"/>
      <c r="Q506" s="6"/>
      <c r="R506" s="6"/>
      <c r="S506" s="6"/>
      <c r="T506" s="6"/>
      <c r="U506" s="6"/>
      <c r="V506" s="6"/>
      <c r="W506" s="6"/>
      <c r="X506" s="6"/>
      <c r="Y506" s="6"/>
      <c r="Z506" s="6"/>
    </row>
    <row r="507" ht="60.0" customHeight="1">
      <c r="A507" s="459" t="s">
        <v>2216</v>
      </c>
      <c r="B507" s="110" t="s">
        <v>2433</v>
      </c>
      <c r="C507" s="236" t="s">
        <v>2218</v>
      </c>
      <c r="D507" s="258">
        <v>0.0</v>
      </c>
      <c r="E507" s="259" t="s">
        <v>386</v>
      </c>
      <c r="F507" s="110" t="s">
        <v>2219</v>
      </c>
      <c r="G507" s="147" t="s">
        <v>5070</v>
      </c>
      <c r="H507" s="78"/>
      <c r="I507" s="78"/>
      <c r="J507" s="5"/>
      <c r="K507" s="6"/>
      <c r="L507" s="6"/>
      <c r="M507" s="6"/>
      <c r="N507" s="6"/>
      <c r="O507" s="6"/>
      <c r="P507" s="6"/>
      <c r="Q507" s="6"/>
      <c r="R507" s="6"/>
      <c r="S507" s="6"/>
      <c r="T507" s="6"/>
      <c r="U507" s="6"/>
      <c r="V507" s="6"/>
      <c r="W507" s="6"/>
      <c r="X507" s="6"/>
      <c r="Y507" s="6"/>
      <c r="Z507" s="6"/>
    </row>
    <row r="508" ht="45.0" customHeight="1">
      <c r="A508" s="459"/>
      <c r="B508" s="129"/>
      <c r="C508" s="236" t="s">
        <v>2222</v>
      </c>
      <c r="D508" s="258">
        <v>0.0</v>
      </c>
      <c r="E508" s="259" t="s">
        <v>386</v>
      </c>
      <c r="F508" s="110" t="s">
        <v>2223</v>
      </c>
      <c r="G508" s="147" t="s">
        <v>5070</v>
      </c>
      <c r="H508" s="78"/>
      <c r="I508" s="78"/>
      <c r="J508" s="5"/>
      <c r="K508" s="6"/>
      <c r="L508" s="6"/>
      <c r="M508" s="6"/>
      <c r="N508" s="6"/>
      <c r="O508" s="6"/>
      <c r="P508" s="6"/>
      <c r="Q508" s="6"/>
      <c r="R508" s="6"/>
      <c r="S508" s="6"/>
      <c r="T508" s="6"/>
      <c r="U508" s="6"/>
      <c r="V508" s="6"/>
      <c r="W508" s="6"/>
      <c r="X508" s="6"/>
      <c r="Y508" s="6"/>
      <c r="Z508" s="6"/>
    </row>
    <row r="509" ht="30.0" customHeight="1">
      <c r="A509" s="459"/>
      <c r="B509" s="129"/>
      <c r="C509" s="121" t="s">
        <v>2225</v>
      </c>
      <c r="D509" s="175">
        <v>0.0</v>
      </c>
      <c r="E509" s="259" t="s">
        <v>386</v>
      </c>
      <c r="F509" s="110"/>
      <c r="G509" s="147"/>
      <c r="H509" s="78"/>
      <c r="I509" s="78"/>
      <c r="J509" s="5"/>
      <c r="K509" s="6"/>
      <c r="L509" s="6"/>
      <c r="M509" s="6"/>
      <c r="N509" s="6"/>
      <c r="O509" s="6"/>
      <c r="P509" s="6"/>
      <c r="Q509" s="6"/>
      <c r="R509" s="6"/>
      <c r="S509" s="6"/>
      <c r="T509" s="6"/>
      <c r="U509" s="6"/>
      <c r="V509" s="6"/>
      <c r="W509" s="6"/>
      <c r="X509" s="6"/>
      <c r="Y509" s="6"/>
      <c r="Z509" s="6"/>
    </row>
    <row r="510" ht="18.75" customHeight="1">
      <c r="A510" s="300" t="s">
        <v>2227</v>
      </c>
      <c r="B510" s="99" t="s">
        <v>2228</v>
      </c>
      <c r="C510" s="3"/>
      <c r="D510" s="3"/>
      <c r="E510" s="3"/>
      <c r="F510" s="3"/>
      <c r="G510" s="4"/>
      <c r="H510" s="78">
        <f>SUM(D512:D519)</f>
        <v>0</v>
      </c>
      <c r="I510" s="78">
        <f>COUNT(D512:D519)*2</f>
        <v>14</v>
      </c>
      <c r="J510" s="5"/>
      <c r="K510" s="6"/>
      <c r="L510" s="6"/>
      <c r="M510" s="6"/>
      <c r="N510" s="6"/>
      <c r="O510" s="6"/>
      <c r="P510" s="6"/>
      <c r="Q510" s="6"/>
      <c r="R510" s="6"/>
      <c r="S510" s="6"/>
      <c r="T510" s="6"/>
      <c r="U510" s="6"/>
      <c r="V510" s="6"/>
      <c r="W510" s="6"/>
      <c r="X510" s="6"/>
      <c r="Y510" s="6"/>
      <c r="Z510" s="6"/>
    </row>
    <row r="511" ht="45.0" hidden="1" customHeight="1">
      <c r="A511" s="367" t="s">
        <v>2234</v>
      </c>
      <c r="B511" s="110" t="s">
        <v>2235</v>
      </c>
      <c r="C511" s="134"/>
      <c r="D511" s="158"/>
      <c r="E511" s="109"/>
      <c r="F511" s="158"/>
      <c r="G511" s="158"/>
      <c r="H511" s="78"/>
      <c r="I511" s="78"/>
      <c r="J511" s="5"/>
      <c r="K511" s="6"/>
      <c r="L511" s="6"/>
      <c r="M511" s="6"/>
      <c r="N511" s="6"/>
      <c r="O511" s="6"/>
      <c r="P511" s="6"/>
      <c r="Q511" s="6"/>
      <c r="R511" s="6"/>
      <c r="S511" s="6"/>
      <c r="T511" s="6"/>
      <c r="U511" s="6"/>
      <c r="V511" s="6"/>
      <c r="W511" s="6"/>
      <c r="X511" s="6"/>
      <c r="Y511" s="6"/>
      <c r="Z511" s="6"/>
    </row>
    <row r="512" ht="60.0" customHeight="1">
      <c r="A512" s="459" t="s">
        <v>2240</v>
      </c>
      <c r="B512" s="110" t="s">
        <v>2482</v>
      </c>
      <c r="C512" s="115" t="s">
        <v>2242</v>
      </c>
      <c r="D512" s="175">
        <v>0.0</v>
      </c>
      <c r="E512" s="109" t="s">
        <v>386</v>
      </c>
      <c r="F512" s="121" t="s">
        <v>2328</v>
      </c>
      <c r="G512" s="147"/>
      <c r="H512" s="78"/>
      <c r="I512" s="78"/>
      <c r="J512" s="5"/>
      <c r="K512" s="6"/>
      <c r="L512" s="6"/>
      <c r="M512" s="6"/>
      <c r="N512" s="6"/>
      <c r="O512" s="6"/>
      <c r="P512" s="6"/>
      <c r="Q512" s="6"/>
      <c r="R512" s="6"/>
      <c r="S512" s="6"/>
      <c r="T512" s="6"/>
      <c r="U512" s="6"/>
      <c r="V512" s="6"/>
      <c r="W512" s="6"/>
      <c r="X512" s="6"/>
      <c r="Y512" s="6"/>
      <c r="Z512" s="6"/>
    </row>
    <row r="513" ht="30.0" customHeight="1">
      <c r="A513" s="459"/>
      <c r="B513" s="129"/>
      <c r="C513" s="115" t="s">
        <v>2246</v>
      </c>
      <c r="D513" s="175"/>
      <c r="E513" s="109" t="s">
        <v>386</v>
      </c>
      <c r="F513" s="121" t="s">
        <v>2247</v>
      </c>
      <c r="G513" s="147"/>
      <c r="H513" s="78"/>
      <c r="I513" s="78"/>
      <c r="J513" s="5"/>
      <c r="K513" s="6"/>
      <c r="L513" s="6"/>
      <c r="M513" s="6"/>
      <c r="N513" s="6"/>
      <c r="O513" s="6"/>
      <c r="P513" s="6"/>
      <c r="Q513" s="6"/>
      <c r="R513" s="6"/>
      <c r="S513" s="6"/>
      <c r="T513" s="6"/>
      <c r="U513" s="6"/>
      <c r="V513" s="6"/>
      <c r="W513" s="6"/>
      <c r="X513" s="6"/>
      <c r="Y513" s="6"/>
      <c r="Z513" s="6"/>
    </row>
    <row r="514" ht="60.0" customHeight="1">
      <c r="A514" s="459" t="s">
        <v>2248</v>
      </c>
      <c r="B514" s="110" t="s">
        <v>2494</v>
      </c>
      <c r="C514" s="115" t="s">
        <v>2250</v>
      </c>
      <c r="D514" s="175">
        <v>0.0</v>
      </c>
      <c r="E514" s="109" t="s">
        <v>158</v>
      </c>
      <c r="F514" s="109"/>
      <c r="G514" s="147"/>
      <c r="H514" s="78"/>
      <c r="I514" s="78"/>
      <c r="J514" s="5"/>
      <c r="K514" s="6"/>
      <c r="L514" s="6"/>
      <c r="M514" s="6"/>
      <c r="N514" s="6"/>
      <c r="O514" s="6"/>
      <c r="P514" s="6"/>
      <c r="Q514" s="6"/>
      <c r="R514" s="6"/>
      <c r="S514" s="6"/>
      <c r="T514" s="6"/>
      <c r="U514" s="6"/>
      <c r="V514" s="6"/>
      <c r="W514" s="6"/>
      <c r="X514" s="6"/>
      <c r="Y514" s="6"/>
      <c r="Z514" s="6"/>
    </row>
    <row r="515" ht="30.0" customHeight="1">
      <c r="A515" s="459"/>
      <c r="B515" s="129"/>
      <c r="C515" s="115" t="s">
        <v>2251</v>
      </c>
      <c r="D515" s="175">
        <v>0.0</v>
      </c>
      <c r="E515" s="109" t="s">
        <v>158</v>
      </c>
      <c r="F515" s="109"/>
      <c r="G515" s="147"/>
      <c r="H515" s="78"/>
      <c r="I515" s="78"/>
      <c r="J515" s="5"/>
      <c r="K515" s="6"/>
      <c r="L515" s="6"/>
      <c r="M515" s="6"/>
      <c r="N515" s="6"/>
      <c r="O515" s="6"/>
      <c r="P515" s="6"/>
      <c r="Q515" s="6"/>
      <c r="R515" s="6"/>
      <c r="S515" s="6"/>
      <c r="T515" s="6"/>
      <c r="U515" s="6"/>
      <c r="V515" s="6"/>
      <c r="W515" s="6"/>
      <c r="X515" s="6"/>
      <c r="Y515" s="6"/>
      <c r="Z515" s="6"/>
    </row>
    <row r="516" ht="45.0" customHeight="1">
      <c r="A516" s="459"/>
      <c r="B516" s="129"/>
      <c r="C516" s="110" t="s">
        <v>2252</v>
      </c>
      <c r="D516" s="175">
        <v>0.0</v>
      </c>
      <c r="E516" s="109" t="s">
        <v>158</v>
      </c>
      <c r="F516" s="109"/>
      <c r="G516" s="147"/>
      <c r="H516" s="78"/>
      <c r="I516" s="78"/>
      <c r="J516" s="5"/>
      <c r="K516" s="6"/>
      <c r="L516" s="6"/>
      <c r="M516" s="6"/>
      <c r="N516" s="6"/>
      <c r="O516" s="6"/>
      <c r="P516" s="6"/>
      <c r="Q516" s="6"/>
      <c r="R516" s="6"/>
      <c r="S516" s="6"/>
      <c r="T516" s="6"/>
      <c r="U516" s="6"/>
      <c r="V516" s="6"/>
      <c r="W516" s="6"/>
      <c r="X516" s="6"/>
      <c r="Y516" s="6"/>
      <c r="Z516" s="6"/>
    </row>
    <row r="517" ht="30.0" customHeight="1">
      <c r="A517" s="459"/>
      <c r="B517" s="263"/>
      <c r="C517" s="115" t="s">
        <v>2256</v>
      </c>
      <c r="D517" s="175">
        <v>0.0</v>
      </c>
      <c r="E517" s="109" t="s">
        <v>386</v>
      </c>
      <c r="F517" s="121" t="s">
        <v>2257</v>
      </c>
      <c r="G517" s="147"/>
      <c r="H517" s="78"/>
      <c r="I517" s="78"/>
      <c r="J517" s="5"/>
      <c r="K517" s="6"/>
      <c r="L517" s="6"/>
      <c r="M517" s="6"/>
      <c r="N517" s="6"/>
      <c r="O517" s="6"/>
      <c r="P517" s="6"/>
      <c r="Q517" s="6"/>
      <c r="R517" s="6"/>
      <c r="S517" s="6"/>
      <c r="T517" s="6"/>
      <c r="U517" s="6"/>
      <c r="V517" s="6"/>
      <c r="W517" s="6"/>
      <c r="X517" s="6"/>
      <c r="Y517" s="6"/>
      <c r="Z517" s="6"/>
    </row>
    <row r="518" ht="45.0" customHeight="1">
      <c r="A518" s="459"/>
      <c r="B518" s="263"/>
      <c r="C518" s="115" t="s">
        <v>2259</v>
      </c>
      <c r="D518" s="175">
        <v>0.0</v>
      </c>
      <c r="E518" s="109" t="s">
        <v>386</v>
      </c>
      <c r="F518" s="121" t="s">
        <v>2261</v>
      </c>
      <c r="G518" s="147"/>
      <c r="H518" s="78"/>
      <c r="I518" s="78"/>
      <c r="J518" s="5"/>
      <c r="K518" s="6"/>
      <c r="L518" s="6"/>
      <c r="M518" s="6"/>
      <c r="N518" s="6"/>
      <c r="O518" s="6"/>
      <c r="P518" s="6"/>
      <c r="Q518" s="6"/>
      <c r="R518" s="6"/>
      <c r="S518" s="6"/>
      <c r="T518" s="6"/>
      <c r="U518" s="6"/>
      <c r="V518" s="6"/>
      <c r="W518" s="6"/>
      <c r="X518" s="6"/>
      <c r="Y518" s="6"/>
      <c r="Z518" s="6"/>
    </row>
    <row r="519" ht="45.0" customHeight="1">
      <c r="A519" s="459" t="s">
        <v>2262</v>
      </c>
      <c r="B519" s="110" t="s">
        <v>2522</v>
      </c>
      <c r="C519" s="134" t="s">
        <v>2523</v>
      </c>
      <c r="D519" s="175">
        <v>0.0</v>
      </c>
      <c r="E519" s="109" t="s">
        <v>386</v>
      </c>
      <c r="F519" s="158"/>
      <c r="G519" s="147"/>
      <c r="H519" s="78"/>
      <c r="I519" s="78"/>
      <c r="J519" s="5"/>
      <c r="K519" s="6"/>
      <c r="L519" s="6"/>
      <c r="M519" s="6"/>
      <c r="N519" s="6"/>
      <c r="O519" s="6"/>
      <c r="P519" s="6"/>
      <c r="Q519" s="6"/>
      <c r="R519" s="6"/>
      <c r="S519" s="6"/>
      <c r="T519" s="6"/>
      <c r="U519" s="6"/>
      <c r="V519" s="6"/>
      <c r="W519" s="6"/>
      <c r="X519" s="6"/>
      <c r="Y519" s="6"/>
      <c r="Z519" s="6"/>
    </row>
    <row r="520" ht="30.0" hidden="1" customHeight="1">
      <c r="A520" s="240" t="s">
        <v>2264</v>
      </c>
      <c r="B520" s="110" t="s">
        <v>2528</v>
      </c>
      <c r="C520" s="158"/>
      <c r="D520" s="158"/>
      <c r="E520" s="109"/>
      <c r="F520" s="158"/>
      <c r="G520" s="158"/>
      <c r="H520" s="78"/>
      <c r="I520" s="78"/>
      <c r="J520" s="5"/>
      <c r="K520" s="6"/>
      <c r="L520" s="6"/>
      <c r="M520" s="6"/>
      <c r="N520" s="6"/>
      <c r="O520" s="6"/>
      <c r="P520" s="6"/>
      <c r="Q520" s="6"/>
      <c r="R520" s="6"/>
      <c r="S520" s="6"/>
      <c r="T520" s="6"/>
      <c r="U520" s="6"/>
      <c r="V520" s="6"/>
      <c r="W520" s="6"/>
      <c r="X520" s="6"/>
      <c r="Y520" s="6"/>
      <c r="Z520" s="6"/>
    </row>
    <row r="521" ht="18.75" customHeight="1">
      <c r="A521" s="300" t="s">
        <v>2267</v>
      </c>
      <c r="B521" s="99" t="s">
        <v>2530</v>
      </c>
      <c r="C521" s="3"/>
      <c r="D521" s="3"/>
      <c r="E521" s="3"/>
      <c r="F521" s="3"/>
      <c r="G521" s="4"/>
      <c r="H521" s="78">
        <f>SUM(D522:D535)</f>
        <v>4</v>
      </c>
      <c r="I521" s="78">
        <f>COUNT(D522:D535)*2</f>
        <v>24</v>
      </c>
      <c r="J521" s="5"/>
      <c r="K521" s="6"/>
      <c r="L521" s="6"/>
      <c r="M521" s="6"/>
      <c r="N521" s="6"/>
      <c r="O521" s="6"/>
      <c r="P521" s="6"/>
      <c r="Q521" s="6"/>
      <c r="R521" s="6"/>
      <c r="S521" s="6"/>
      <c r="T521" s="6"/>
      <c r="U521" s="6"/>
      <c r="V521" s="6"/>
      <c r="W521" s="6"/>
      <c r="X521" s="6"/>
      <c r="Y521" s="6"/>
      <c r="Z521" s="6"/>
    </row>
    <row r="522" ht="78.75" customHeight="1">
      <c r="A522" s="459" t="s">
        <v>2274</v>
      </c>
      <c r="B522" s="122" t="s">
        <v>2547</v>
      </c>
      <c r="C522" s="134" t="s">
        <v>2371</v>
      </c>
      <c r="D522" s="147">
        <v>0.0</v>
      </c>
      <c r="E522" s="109" t="s">
        <v>331</v>
      </c>
      <c r="F522" s="158"/>
      <c r="G522" s="147"/>
      <c r="H522" s="78"/>
      <c r="I522" s="78"/>
      <c r="J522" s="5"/>
      <c r="K522" s="6"/>
      <c r="L522" s="6"/>
      <c r="M522" s="6"/>
      <c r="N522" s="6"/>
      <c r="O522" s="6"/>
      <c r="P522" s="6"/>
      <c r="Q522" s="6"/>
      <c r="R522" s="6"/>
      <c r="S522" s="6"/>
      <c r="T522" s="6"/>
      <c r="U522" s="6"/>
      <c r="V522" s="6"/>
      <c r="W522" s="6"/>
      <c r="X522" s="6"/>
      <c r="Y522" s="6"/>
      <c r="Z522" s="6"/>
    </row>
    <row r="523" ht="30.0" customHeight="1">
      <c r="A523" s="459"/>
      <c r="B523" s="248"/>
      <c r="C523" s="134" t="s">
        <v>3446</v>
      </c>
      <c r="D523" s="147">
        <v>0.0</v>
      </c>
      <c r="E523" s="109" t="s">
        <v>331</v>
      </c>
      <c r="F523" s="158"/>
      <c r="G523" s="147"/>
      <c r="H523" s="78"/>
      <c r="I523" s="78"/>
      <c r="J523" s="5"/>
      <c r="K523" s="6"/>
      <c r="L523" s="6"/>
      <c r="M523" s="6"/>
      <c r="N523" s="6"/>
      <c r="O523" s="6"/>
      <c r="P523" s="6"/>
      <c r="Q523" s="6"/>
      <c r="R523" s="6"/>
      <c r="S523" s="6"/>
      <c r="T523" s="6"/>
      <c r="U523" s="6"/>
      <c r="V523" s="6"/>
      <c r="W523" s="6"/>
      <c r="X523" s="6"/>
      <c r="Y523" s="6"/>
      <c r="Z523" s="6"/>
    </row>
    <row r="524" ht="45.0" customHeight="1">
      <c r="A524" s="459"/>
      <c r="B524" s="248"/>
      <c r="C524" s="134" t="s">
        <v>2282</v>
      </c>
      <c r="D524" s="147">
        <v>0.0</v>
      </c>
      <c r="E524" s="109" t="s">
        <v>386</v>
      </c>
      <c r="F524" s="158"/>
      <c r="G524" s="147"/>
      <c r="H524" s="78"/>
      <c r="I524" s="78"/>
      <c r="J524" s="5"/>
      <c r="K524" s="6"/>
      <c r="L524" s="6"/>
      <c r="M524" s="6"/>
      <c r="N524" s="6"/>
      <c r="O524" s="6"/>
      <c r="P524" s="6"/>
      <c r="Q524" s="6"/>
      <c r="R524" s="6"/>
      <c r="S524" s="6"/>
      <c r="T524" s="6"/>
      <c r="U524" s="6"/>
      <c r="V524" s="6"/>
      <c r="W524" s="6"/>
      <c r="X524" s="6"/>
      <c r="Y524" s="6"/>
      <c r="Z524" s="6"/>
    </row>
    <row r="525" ht="45.0" customHeight="1">
      <c r="A525" s="459"/>
      <c r="B525" s="248"/>
      <c r="C525" s="134" t="s">
        <v>2286</v>
      </c>
      <c r="D525" s="147">
        <v>0.0</v>
      </c>
      <c r="E525" s="109" t="s">
        <v>331</v>
      </c>
      <c r="F525" s="158"/>
      <c r="G525" s="147"/>
      <c r="H525" s="78"/>
      <c r="I525" s="78"/>
      <c r="J525" s="5"/>
      <c r="K525" s="6"/>
      <c r="L525" s="6"/>
      <c r="M525" s="6"/>
      <c r="N525" s="6"/>
      <c r="O525" s="6"/>
      <c r="P525" s="6"/>
      <c r="Q525" s="6"/>
      <c r="R525" s="6"/>
      <c r="S525" s="6"/>
      <c r="T525" s="6"/>
      <c r="U525" s="6"/>
      <c r="V525" s="6"/>
      <c r="W525" s="6"/>
      <c r="X525" s="6"/>
      <c r="Y525" s="6"/>
      <c r="Z525" s="6"/>
    </row>
    <row r="526" ht="30.0" customHeight="1">
      <c r="A526" s="459"/>
      <c r="B526" s="248"/>
      <c r="C526" s="115" t="s">
        <v>2289</v>
      </c>
      <c r="D526" s="147">
        <v>0.0</v>
      </c>
      <c r="E526" s="109" t="s">
        <v>331</v>
      </c>
      <c r="F526" s="158"/>
      <c r="G526" s="147"/>
      <c r="H526" s="78"/>
      <c r="I526" s="78"/>
      <c r="J526" s="5"/>
      <c r="K526" s="6"/>
      <c r="L526" s="6"/>
      <c r="M526" s="6"/>
      <c r="N526" s="6"/>
      <c r="O526" s="6"/>
      <c r="P526" s="6"/>
      <c r="Q526" s="6"/>
      <c r="R526" s="6"/>
      <c r="S526" s="6"/>
      <c r="T526" s="6"/>
      <c r="U526" s="6"/>
      <c r="V526" s="6"/>
      <c r="W526" s="6"/>
      <c r="X526" s="6"/>
      <c r="Y526" s="6"/>
      <c r="Z526" s="6"/>
    </row>
    <row r="527" ht="47.25" customHeight="1">
      <c r="A527" s="459" t="s">
        <v>2291</v>
      </c>
      <c r="B527" s="122" t="s">
        <v>2554</v>
      </c>
      <c r="C527" s="115" t="s">
        <v>2294</v>
      </c>
      <c r="D527" s="147">
        <v>0.0</v>
      </c>
      <c r="E527" s="109" t="s">
        <v>331</v>
      </c>
      <c r="F527" s="134" t="s">
        <v>2295</v>
      </c>
      <c r="G527" s="147"/>
      <c r="H527" s="78"/>
      <c r="I527" s="78"/>
      <c r="J527" s="5"/>
      <c r="K527" s="6"/>
      <c r="L527" s="6"/>
      <c r="M527" s="6"/>
      <c r="N527" s="6"/>
      <c r="O527" s="6"/>
      <c r="P527" s="6"/>
      <c r="Q527" s="6"/>
      <c r="R527" s="6"/>
      <c r="S527" s="6"/>
      <c r="T527" s="6"/>
      <c r="U527" s="6"/>
      <c r="V527" s="6"/>
      <c r="W527" s="6"/>
      <c r="X527" s="6"/>
      <c r="Y527" s="6"/>
      <c r="Z527" s="6"/>
    </row>
    <row r="528" ht="45.0" customHeight="1">
      <c r="A528" s="459"/>
      <c r="B528" s="248"/>
      <c r="C528" s="115" t="s">
        <v>2297</v>
      </c>
      <c r="D528" s="147">
        <v>0.0</v>
      </c>
      <c r="E528" s="109" t="s">
        <v>331</v>
      </c>
      <c r="F528" s="134" t="s">
        <v>2299</v>
      </c>
      <c r="G528" s="147"/>
      <c r="H528" s="78"/>
      <c r="I528" s="78"/>
      <c r="J528" s="5"/>
      <c r="K528" s="6"/>
      <c r="L528" s="6"/>
      <c r="M528" s="6"/>
      <c r="N528" s="6"/>
      <c r="O528" s="6"/>
      <c r="P528" s="6"/>
      <c r="Q528" s="6"/>
      <c r="R528" s="6"/>
      <c r="S528" s="6"/>
      <c r="T528" s="6"/>
      <c r="U528" s="6"/>
      <c r="V528" s="6"/>
      <c r="W528" s="6"/>
      <c r="X528" s="6"/>
      <c r="Y528" s="6"/>
      <c r="Z528" s="6"/>
    </row>
    <row r="529" ht="30.0" customHeight="1">
      <c r="A529" s="459"/>
      <c r="B529" s="248"/>
      <c r="C529" s="115" t="s">
        <v>2300</v>
      </c>
      <c r="D529" s="147">
        <v>0.0</v>
      </c>
      <c r="E529" s="109" t="s">
        <v>386</v>
      </c>
      <c r="F529" s="115" t="s">
        <v>2301</v>
      </c>
      <c r="G529" s="147"/>
      <c r="H529" s="78"/>
      <c r="I529" s="78"/>
      <c r="J529" s="5"/>
      <c r="K529" s="6"/>
      <c r="L529" s="6"/>
      <c r="M529" s="6"/>
      <c r="N529" s="6"/>
      <c r="O529" s="6"/>
      <c r="P529" s="6"/>
      <c r="Q529" s="6"/>
      <c r="R529" s="6"/>
      <c r="S529" s="6"/>
      <c r="T529" s="6"/>
      <c r="U529" s="6"/>
      <c r="V529" s="6"/>
      <c r="W529" s="6"/>
      <c r="X529" s="6"/>
      <c r="Y529" s="6"/>
      <c r="Z529" s="6"/>
    </row>
    <row r="530" ht="30.0" customHeight="1">
      <c r="A530" s="459"/>
      <c r="B530" s="248"/>
      <c r="C530" s="191" t="s">
        <v>2302</v>
      </c>
      <c r="D530" s="147">
        <v>0.0</v>
      </c>
      <c r="E530" s="109" t="s">
        <v>473</v>
      </c>
      <c r="F530" s="115"/>
      <c r="G530" s="147"/>
      <c r="H530" s="78"/>
      <c r="I530" s="78"/>
      <c r="J530" s="5"/>
      <c r="K530" s="6"/>
      <c r="L530" s="6"/>
      <c r="M530" s="6"/>
      <c r="N530" s="6"/>
      <c r="O530" s="6"/>
      <c r="P530" s="6"/>
      <c r="Q530" s="6"/>
      <c r="R530" s="6"/>
      <c r="S530" s="6"/>
      <c r="T530" s="6"/>
      <c r="U530" s="6"/>
      <c r="V530" s="6"/>
      <c r="W530" s="6"/>
      <c r="X530" s="6"/>
      <c r="Y530" s="6"/>
      <c r="Z530" s="6"/>
    </row>
    <row r="531" ht="30.0" customHeight="1">
      <c r="A531" s="459"/>
      <c r="B531" s="248"/>
      <c r="C531" s="115" t="s">
        <v>2309</v>
      </c>
      <c r="D531" s="147">
        <v>1.0</v>
      </c>
      <c r="E531" s="109" t="s">
        <v>386</v>
      </c>
      <c r="F531" s="134" t="s">
        <v>2310</v>
      </c>
      <c r="G531" s="147"/>
      <c r="H531" s="78"/>
      <c r="I531" s="78"/>
      <c r="J531" s="5"/>
      <c r="K531" s="6"/>
      <c r="L531" s="6"/>
      <c r="M531" s="6"/>
      <c r="N531" s="6"/>
      <c r="O531" s="6"/>
      <c r="P531" s="6"/>
      <c r="Q531" s="6"/>
      <c r="R531" s="6"/>
      <c r="S531" s="6"/>
      <c r="T531" s="6"/>
      <c r="U531" s="6"/>
      <c r="V531" s="6"/>
      <c r="W531" s="6"/>
      <c r="X531" s="6"/>
      <c r="Y531" s="6"/>
      <c r="Z531" s="6"/>
    </row>
    <row r="532" ht="45.0" customHeight="1">
      <c r="A532" s="459"/>
      <c r="B532" s="248"/>
      <c r="C532" s="115" t="s">
        <v>2311</v>
      </c>
      <c r="D532" s="147">
        <v>1.0</v>
      </c>
      <c r="E532" s="109" t="s">
        <v>473</v>
      </c>
      <c r="F532" s="134" t="s">
        <v>2313</v>
      </c>
      <c r="G532" s="147"/>
      <c r="H532" s="78"/>
      <c r="I532" s="78"/>
      <c r="J532" s="5"/>
      <c r="K532" s="6"/>
      <c r="L532" s="6"/>
      <c r="M532" s="6"/>
      <c r="N532" s="6"/>
      <c r="O532" s="6"/>
      <c r="P532" s="6"/>
      <c r="Q532" s="6"/>
      <c r="R532" s="6"/>
      <c r="S532" s="6"/>
      <c r="T532" s="6"/>
      <c r="U532" s="6"/>
      <c r="V532" s="6"/>
      <c r="W532" s="6"/>
      <c r="X532" s="6"/>
      <c r="Y532" s="6"/>
      <c r="Z532" s="6"/>
    </row>
    <row r="533" ht="47.25" customHeight="1">
      <c r="A533" s="459" t="s">
        <v>2315</v>
      </c>
      <c r="B533" s="122" t="s">
        <v>2567</v>
      </c>
      <c r="C533" s="5" t="s">
        <v>2317</v>
      </c>
      <c r="D533" s="147">
        <v>2.0</v>
      </c>
      <c r="E533" s="266" t="s">
        <v>114</v>
      </c>
      <c r="F533" s="158"/>
      <c r="G533" s="147"/>
      <c r="H533" s="78"/>
      <c r="I533" s="78"/>
      <c r="J533" s="5"/>
      <c r="K533" s="6"/>
      <c r="L533" s="6"/>
      <c r="M533" s="6"/>
      <c r="N533" s="6"/>
      <c r="O533" s="6"/>
      <c r="P533" s="6"/>
      <c r="Q533" s="6"/>
      <c r="R533" s="6"/>
      <c r="S533" s="6"/>
      <c r="T533" s="6"/>
      <c r="U533" s="6"/>
      <c r="V533" s="6"/>
      <c r="W533" s="6"/>
      <c r="X533" s="6"/>
      <c r="Y533" s="6"/>
      <c r="Z533" s="6"/>
    </row>
    <row r="534" ht="45.0" customHeight="1">
      <c r="A534" s="461"/>
      <c r="B534" s="108"/>
      <c r="C534" s="110" t="s">
        <v>2319</v>
      </c>
      <c r="D534" s="147"/>
      <c r="E534" s="109" t="s">
        <v>114</v>
      </c>
      <c r="F534" s="158"/>
      <c r="G534" s="147"/>
      <c r="H534" s="78"/>
      <c r="I534" s="78"/>
      <c r="J534" s="5"/>
      <c r="K534" s="6"/>
      <c r="L534" s="6"/>
      <c r="M534" s="6"/>
      <c r="N534" s="6"/>
      <c r="O534" s="6"/>
      <c r="P534" s="6"/>
      <c r="Q534" s="6"/>
      <c r="R534" s="6"/>
      <c r="S534" s="6"/>
      <c r="T534" s="6"/>
      <c r="U534" s="6"/>
      <c r="V534" s="6"/>
      <c r="W534" s="6"/>
      <c r="X534" s="6"/>
      <c r="Y534" s="6"/>
      <c r="Z534" s="6"/>
    </row>
    <row r="535" ht="30.0" customHeight="1">
      <c r="A535" s="462"/>
      <c r="B535" s="108"/>
      <c r="C535" s="216" t="s">
        <v>2320</v>
      </c>
      <c r="D535" s="147"/>
      <c r="E535" s="109" t="s">
        <v>158</v>
      </c>
      <c r="F535" s="158"/>
      <c r="G535" s="147"/>
      <c r="H535" s="78"/>
      <c r="I535" s="78"/>
      <c r="J535" s="5"/>
      <c r="K535" s="6"/>
      <c r="L535" s="6"/>
      <c r="M535" s="6"/>
      <c r="N535" s="6"/>
      <c r="O535" s="6"/>
      <c r="P535" s="6"/>
      <c r="Q535" s="6"/>
      <c r="R535" s="6"/>
      <c r="S535" s="6"/>
      <c r="T535" s="6"/>
      <c r="U535" s="6"/>
      <c r="V535" s="6"/>
      <c r="W535" s="6"/>
      <c r="X535" s="6"/>
      <c r="Y535" s="6"/>
      <c r="Z535" s="6"/>
    </row>
    <row r="536" ht="21.0" customHeight="1">
      <c r="A536" s="440"/>
      <c r="B536" s="441" t="s">
        <v>2321</v>
      </c>
      <c r="C536" s="3"/>
      <c r="D536" s="3"/>
      <c r="E536" s="3"/>
      <c r="F536" s="3"/>
      <c r="G536" s="97"/>
      <c r="H536" s="78">
        <f t="shared" ref="H536:I536" si="7">H537+H540+H544+H549+H565+H569+H577+H582</f>
        <v>23</v>
      </c>
      <c r="I536" s="78">
        <f t="shared" si="7"/>
        <v>78</v>
      </c>
      <c r="J536" s="5"/>
      <c r="K536" s="6"/>
      <c r="L536" s="6"/>
      <c r="M536" s="6"/>
      <c r="N536" s="6"/>
      <c r="O536" s="6"/>
      <c r="P536" s="6"/>
      <c r="Q536" s="6"/>
      <c r="R536" s="6"/>
      <c r="S536" s="6"/>
      <c r="T536" s="6"/>
      <c r="U536" s="6"/>
      <c r="V536" s="6"/>
      <c r="W536" s="6"/>
      <c r="X536" s="6"/>
      <c r="Y536" s="6"/>
      <c r="Z536" s="6"/>
    </row>
    <row r="537" ht="31.5" customHeight="1">
      <c r="A537" s="300" t="s">
        <v>2323</v>
      </c>
      <c r="B537" s="99" t="s">
        <v>3465</v>
      </c>
      <c r="C537" s="3"/>
      <c r="D537" s="3"/>
      <c r="E537" s="3"/>
      <c r="F537" s="3"/>
      <c r="G537" s="4"/>
      <c r="H537" s="78">
        <f>SUM(D538)</f>
        <v>2</v>
      </c>
      <c r="I537" s="78">
        <f>COUNT(D538)*2</f>
        <v>2</v>
      </c>
      <c r="J537" s="5"/>
      <c r="K537" s="6"/>
      <c r="L537" s="6"/>
      <c r="M537" s="6"/>
      <c r="N537" s="6"/>
      <c r="O537" s="6"/>
      <c r="P537" s="6"/>
      <c r="Q537" s="6"/>
      <c r="R537" s="6"/>
      <c r="S537" s="6"/>
      <c r="T537" s="6"/>
      <c r="U537" s="6"/>
      <c r="V537" s="6"/>
      <c r="W537" s="6"/>
      <c r="X537" s="6"/>
      <c r="Y537" s="6"/>
      <c r="Z537" s="6"/>
    </row>
    <row r="538" ht="63.0" customHeight="1">
      <c r="A538" s="302" t="s">
        <v>2334</v>
      </c>
      <c r="B538" s="248" t="s">
        <v>3468</v>
      </c>
      <c r="C538" s="229" t="s">
        <v>2337</v>
      </c>
      <c r="D538" s="108">
        <v>2.0</v>
      </c>
      <c r="E538" s="113" t="s">
        <v>158</v>
      </c>
      <c r="F538" s="108"/>
      <c r="G538" s="108"/>
      <c r="H538" s="78"/>
      <c r="I538" s="78"/>
      <c r="J538" s="5"/>
      <c r="K538" s="6"/>
      <c r="L538" s="6"/>
      <c r="M538" s="6"/>
      <c r="N538" s="6"/>
      <c r="O538" s="6"/>
      <c r="P538" s="6"/>
      <c r="Q538" s="6"/>
      <c r="R538" s="6"/>
      <c r="S538" s="6"/>
      <c r="T538" s="6"/>
      <c r="U538" s="6"/>
      <c r="V538" s="6"/>
      <c r="W538" s="6"/>
      <c r="X538" s="6"/>
      <c r="Y538" s="6"/>
      <c r="Z538" s="6"/>
    </row>
    <row r="539" ht="30.0" hidden="1" customHeight="1">
      <c r="A539" s="212" t="s">
        <v>2340</v>
      </c>
      <c r="B539" s="110" t="s">
        <v>2341</v>
      </c>
      <c r="C539" s="108"/>
      <c r="D539" s="108"/>
      <c r="E539" s="113"/>
      <c r="F539" s="108"/>
      <c r="G539" s="108"/>
      <c r="H539" s="78"/>
      <c r="I539" s="78"/>
      <c r="J539" s="5"/>
      <c r="K539" s="6"/>
      <c r="L539" s="6"/>
      <c r="M539" s="6"/>
      <c r="N539" s="6"/>
      <c r="O539" s="6"/>
      <c r="P539" s="6"/>
      <c r="Q539" s="6"/>
      <c r="R539" s="6"/>
      <c r="S539" s="6"/>
      <c r="T539" s="6"/>
      <c r="U539" s="6"/>
      <c r="V539" s="6"/>
      <c r="W539" s="6"/>
      <c r="X539" s="6"/>
      <c r="Y539" s="6"/>
      <c r="Z539" s="6"/>
    </row>
    <row r="540" ht="31.5" customHeight="1">
      <c r="A540" s="300" t="s">
        <v>2343</v>
      </c>
      <c r="B540" s="99" t="s">
        <v>2596</v>
      </c>
      <c r="C540" s="3"/>
      <c r="D540" s="3"/>
      <c r="E540" s="3"/>
      <c r="F540" s="3"/>
      <c r="G540" s="4"/>
      <c r="H540" s="78">
        <f>SUM(D541)</f>
        <v>0</v>
      </c>
      <c r="I540" s="78">
        <f>COUNT(D541)*2</f>
        <v>2</v>
      </c>
      <c r="J540" s="5"/>
      <c r="K540" s="6"/>
      <c r="L540" s="6"/>
      <c r="M540" s="6"/>
      <c r="N540" s="6"/>
      <c r="O540" s="6"/>
      <c r="P540" s="6"/>
      <c r="Q540" s="6"/>
      <c r="R540" s="6"/>
      <c r="S540" s="6"/>
      <c r="T540" s="6"/>
      <c r="U540" s="6"/>
      <c r="V540" s="6"/>
      <c r="W540" s="6"/>
      <c r="X540" s="6"/>
      <c r="Y540" s="6"/>
      <c r="Z540" s="6"/>
    </row>
    <row r="541" ht="31.5" customHeight="1">
      <c r="A541" s="302" t="s">
        <v>2348</v>
      </c>
      <c r="B541" s="122" t="s">
        <v>2600</v>
      </c>
      <c r="C541" s="134" t="s">
        <v>3545</v>
      </c>
      <c r="D541" s="108">
        <v>0.0</v>
      </c>
      <c r="E541" s="113" t="s">
        <v>1053</v>
      </c>
      <c r="F541" s="108"/>
      <c r="G541" s="108"/>
      <c r="H541" s="78"/>
      <c r="I541" s="78"/>
      <c r="J541" s="5"/>
      <c r="K541" s="6"/>
      <c r="L541" s="6"/>
      <c r="M541" s="6"/>
      <c r="N541" s="6"/>
      <c r="O541" s="6"/>
      <c r="P541" s="6"/>
      <c r="Q541" s="6"/>
      <c r="R541" s="6"/>
      <c r="S541" s="6"/>
      <c r="T541" s="6"/>
      <c r="U541" s="6"/>
      <c r="V541" s="6"/>
      <c r="W541" s="6"/>
      <c r="X541" s="6"/>
      <c r="Y541" s="6"/>
      <c r="Z541" s="6"/>
    </row>
    <row r="542" ht="47.25" hidden="1" customHeight="1">
      <c r="A542" s="212" t="s">
        <v>2351</v>
      </c>
      <c r="B542" s="122" t="s">
        <v>2602</v>
      </c>
      <c r="C542" s="108"/>
      <c r="D542" s="108"/>
      <c r="E542" s="113"/>
      <c r="F542" s="108"/>
      <c r="G542" s="108"/>
      <c r="H542" s="78"/>
      <c r="I542" s="78"/>
      <c r="J542" s="5"/>
      <c r="K542" s="6"/>
      <c r="L542" s="6"/>
      <c r="M542" s="6"/>
      <c r="N542" s="6"/>
      <c r="O542" s="6"/>
      <c r="P542" s="6"/>
      <c r="Q542" s="6"/>
      <c r="R542" s="6"/>
      <c r="S542" s="6"/>
      <c r="T542" s="6"/>
      <c r="U542" s="6"/>
      <c r="V542" s="6"/>
      <c r="W542" s="6"/>
      <c r="X542" s="6"/>
      <c r="Y542" s="6"/>
      <c r="Z542" s="6"/>
    </row>
    <row r="543" ht="63.0" hidden="1" customHeight="1">
      <c r="A543" s="212" t="s">
        <v>2355</v>
      </c>
      <c r="B543" s="122" t="s">
        <v>2607</v>
      </c>
      <c r="C543" s="108"/>
      <c r="D543" s="108"/>
      <c r="E543" s="113"/>
      <c r="F543" s="108"/>
      <c r="G543" s="108"/>
      <c r="H543" s="78"/>
      <c r="I543" s="78"/>
      <c r="J543" s="5"/>
      <c r="K543" s="6"/>
      <c r="L543" s="6"/>
      <c r="M543" s="6"/>
      <c r="N543" s="6"/>
      <c r="O543" s="6"/>
      <c r="P543" s="6"/>
      <c r="Q543" s="6"/>
      <c r="R543" s="6"/>
      <c r="S543" s="6"/>
      <c r="T543" s="6"/>
      <c r="U543" s="6"/>
      <c r="V543" s="6"/>
      <c r="W543" s="6"/>
      <c r="X543" s="6"/>
      <c r="Y543" s="6"/>
      <c r="Z543" s="6"/>
    </row>
    <row r="544" ht="31.5" customHeight="1">
      <c r="A544" s="300" t="s">
        <v>2359</v>
      </c>
      <c r="B544" s="99" t="s">
        <v>2610</v>
      </c>
      <c r="C544" s="3"/>
      <c r="D544" s="3"/>
      <c r="E544" s="3"/>
      <c r="F544" s="3"/>
      <c r="G544" s="4"/>
      <c r="H544" s="78">
        <f>SUM(D545:D548)</f>
        <v>6</v>
      </c>
      <c r="I544" s="78">
        <f>COUNT(D545:D548)*2</f>
        <v>6</v>
      </c>
      <c r="J544" s="5"/>
      <c r="K544" s="6"/>
      <c r="L544" s="6"/>
      <c r="M544" s="6"/>
      <c r="N544" s="6"/>
      <c r="O544" s="6"/>
      <c r="P544" s="6"/>
      <c r="Q544" s="6"/>
      <c r="R544" s="6"/>
      <c r="S544" s="6"/>
      <c r="T544" s="6"/>
      <c r="U544" s="6"/>
      <c r="V544" s="6"/>
      <c r="W544" s="6"/>
      <c r="X544" s="6"/>
      <c r="Y544" s="6"/>
      <c r="Z544" s="6"/>
    </row>
    <row r="545" ht="90.0" customHeight="1">
      <c r="A545" s="416" t="s">
        <v>2365</v>
      </c>
      <c r="B545" s="122" t="s">
        <v>2624</v>
      </c>
      <c r="C545" s="121" t="s">
        <v>2367</v>
      </c>
      <c r="D545" s="108">
        <v>2.0</v>
      </c>
      <c r="E545" s="113" t="s">
        <v>158</v>
      </c>
      <c r="F545" s="108"/>
      <c r="G545" s="108"/>
      <c r="H545" s="78"/>
      <c r="I545" s="78"/>
      <c r="J545" s="5"/>
      <c r="K545" s="6"/>
      <c r="L545" s="6"/>
      <c r="M545" s="6"/>
      <c r="N545" s="6"/>
      <c r="O545" s="6"/>
      <c r="P545" s="6"/>
      <c r="Q545" s="6"/>
      <c r="R545" s="6"/>
      <c r="S545" s="6"/>
      <c r="T545" s="6"/>
      <c r="U545" s="6"/>
      <c r="V545" s="6"/>
      <c r="W545" s="6"/>
      <c r="X545" s="6"/>
      <c r="Y545" s="6"/>
      <c r="Z545" s="6"/>
    </row>
    <row r="546" ht="63.0" hidden="1" customHeight="1">
      <c r="A546" s="120" t="s">
        <v>2370</v>
      </c>
      <c r="B546" s="122" t="s">
        <v>2627</v>
      </c>
      <c r="C546" s="108"/>
      <c r="D546" s="108"/>
      <c r="E546" s="113"/>
      <c r="F546" s="108"/>
      <c r="G546" s="108"/>
      <c r="H546" s="78"/>
      <c r="I546" s="78"/>
      <c r="J546" s="5"/>
      <c r="K546" s="6"/>
      <c r="L546" s="6"/>
      <c r="M546" s="6"/>
      <c r="N546" s="6"/>
      <c r="O546" s="6"/>
      <c r="P546" s="6"/>
      <c r="Q546" s="6"/>
      <c r="R546" s="6"/>
      <c r="S546" s="6"/>
      <c r="T546" s="6"/>
      <c r="U546" s="6"/>
      <c r="V546" s="6"/>
      <c r="W546" s="6"/>
      <c r="X546" s="6"/>
      <c r="Y546" s="6"/>
      <c r="Z546" s="6"/>
    </row>
    <row r="547" ht="63.0" customHeight="1">
      <c r="A547" s="416" t="s">
        <v>2376</v>
      </c>
      <c r="B547" s="172" t="s">
        <v>2628</v>
      </c>
      <c r="C547" s="134" t="s">
        <v>2378</v>
      </c>
      <c r="D547" s="108">
        <v>2.0</v>
      </c>
      <c r="E547" s="113" t="s">
        <v>158</v>
      </c>
      <c r="F547" s="108"/>
      <c r="G547" s="108"/>
      <c r="H547" s="78"/>
      <c r="I547" s="78"/>
      <c r="J547" s="5"/>
      <c r="K547" s="6"/>
      <c r="L547" s="6"/>
      <c r="M547" s="6"/>
      <c r="N547" s="6"/>
      <c r="O547" s="6"/>
      <c r="P547" s="6"/>
      <c r="Q547" s="6"/>
      <c r="R547" s="6"/>
      <c r="S547" s="6"/>
      <c r="T547" s="6"/>
      <c r="U547" s="6"/>
      <c r="V547" s="6"/>
      <c r="W547" s="6"/>
      <c r="X547" s="6"/>
      <c r="Y547" s="6"/>
      <c r="Z547" s="6"/>
    </row>
    <row r="548" ht="45.0" customHeight="1">
      <c r="A548" s="416"/>
      <c r="B548" s="5"/>
      <c r="C548" s="134" t="s">
        <v>2380</v>
      </c>
      <c r="D548" s="108">
        <v>2.0</v>
      </c>
      <c r="E548" s="113" t="s">
        <v>473</v>
      </c>
      <c r="F548" s="108"/>
      <c r="G548" s="108"/>
      <c r="H548" s="78"/>
      <c r="I548" s="78"/>
      <c r="J548" s="5"/>
      <c r="K548" s="6"/>
      <c r="L548" s="6"/>
      <c r="M548" s="6"/>
      <c r="N548" s="6"/>
      <c r="O548" s="6"/>
      <c r="P548" s="6"/>
      <c r="Q548" s="6"/>
      <c r="R548" s="6"/>
      <c r="S548" s="6"/>
      <c r="T548" s="6"/>
      <c r="U548" s="6"/>
      <c r="V548" s="6"/>
      <c r="W548" s="6"/>
      <c r="X548" s="6"/>
      <c r="Y548" s="6"/>
      <c r="Z548" s="6"/>
    </row>
    <row r="549" ht="31.5" customHeight="1">
      <c r="A549" s="300" t="s">
        <v>2381</v>
      </c>
      <c r="B549" s="99" t="s">
        <v>2629</v>
      </c>
      <c r="C549" s="3"/>
      <c r="D549" s="3"/>
      <c r="E549" s="3"/>
      <c r="F549" s="3"/>
      <c r="G549" s="4"/>
      <c r="H549" s="78">
        <f>COUNT(D550:D564)</f>
        <v>15</v>
      </c>
      <c r="I549" s="78">
        <f>COUNT(D550:D564)*2</f>
        <v>30</v>
      </c>
      <c r="J549" s="5"/>
      <c r="K549" s="6"/>
      <c r="L549" s="6"/>
      <c r="M549" s="6"/>
      <c r="N549" s="6"/>
      <c r="O549" s="6"/>
      <c r="P549" s="6"/>
      <c r="Q549" s="6"/>
      <c r="R549" s="6"/>
      <c r="S549" s="6"/>
      <c r="T549" s="6"/>
      <c r="U549" s="6"/>
      <c r="V549" s="6"/>
      <c r="W549" s="6"/>
      <c r="X549" s="6"/>
      <c r="Y549" s="6"/>
      <c r="Z549" s="6"/>
    </row>
    <row r="550" ht="47.25" customHeight="1">
      <c r="A550" s="416" t="s">
        <v>2387</v>
      </c>
      <c r="B550" s="122" t="s">
        <v>2388</v>
      </c>
      <c r="C550" s="116" t="s">
        <v>2389</v>
      </c>
      <c r="D550" s="108">
        <v>0.0</v>
      </c>
      <c r="E550" s="113" t="s">
        <v>1053</v>
      </c>
      <c r="F550" s="108"/>
      <c r="G550" s="108"/>
      <c r="H550" s="78"/>
      <c r="I550" s="78"/>
      <c r="J550" s="5"/>
      <c r="K550" s="6"/>
      <c r="L550" s="6"/>
      <c r="M550" s="6"/>
      <c r="N550" s="6"/>
      <c r="O550" s="6"/>
      <c r="P550" s="6"/>
      <c r="Q550" s="6"/>
      <c r="R550" s="6"/>
      <c r="S550" s="6"/>
      <c r="T550" s="6"/>
      <c r="U550" s="6"/>
      <c r="V550" s="6"/>
      <c r="W550" s="6"/>
      <c r="X550" s="6"/>
      <c r="Y550" s="6"/>
      <c r="Z550" s="6"/>
    </row>
    <row r="551" ht="30.0" customHeight="1">
      <c r="A551" s="416"/>
      <c r="B551" s="248"/>
      <c r="C551" s="115" t="s">
        <v>2391</v>
      </c>
      <c r="D551" s="108">
        <v>0.0</v>
      </c>
      <c r="E551" s="113" t="s">
        <v>383</v>
      </c>
      <c r="F551" s="108"/>
      <c r="G551" s="108"/>
      <c r="H551" s="78"/>
      <c r="I551" s="78"/>
      <c r="J551" s="5"/>
      <c r="K551" s="6"/>
      <c r="L551" s="6"/>
      <c r="M551" s="6"/>
      <c r="N551" s="6"/>
      <c r="O551" s="6"/>
      <c r="P551" s="6"/>
      <c r="Q551" s="6"/>
      <c r="R551" s="6"/>
      <c r="S551" s="6"/>
      <c r="T551" s="6"/>
      <c r="U551" s="6"/>
      <c r="V551" s="6"/>
      <c r="W551" s="6"/>
      <c r="X551" s="6"/>
      <c r="Y551" s="6"/>
      <c r="Z551" s="6"/>
    </row>
    <row r="552" ht="60.0" customHeight="1">
      <c r="A552" s="416" t="s">
        <v>2394</v>
      </c>
      <c r="B552" s="122" t="s">
        <v>2395</v>
      </c>
      <c r="C552" s="116" t="s">
        <v>4440</v>
      </c>
      <c r="D552" s="108">
        <v>0.0</v>
      </c>
      <c r="E552" s="113" t="s">
        <v>1053</v>
      </c>
      <c r="F552" s="108"/>
      <c r="G552" s="108"/>
      <c r="H552" s="78"/>
      <c r="I552" s="78"/>
      <c r="J552" s="5"/>
      <c r="K552" s="6"/>
      <c r="L552" s="6"/>
      <c r="M552" s="6"/>
      <c r="N552" s="6"/>
      <c r="O552" s="6"/>
      <c r="P552" s="6"/>
      <c r="Q552" s="6"/>
      <c r="R552" s="6"/>
      <c r="S552" s="6"/>
      <c r="T552" s="6"/>
      <c r="U552" s="6"/>
      <c r="V552" s="6"/>
      <c r="W552" s="6"/>
      <c r="X552" s="6"/>
      <c r="Y552" s="6"/>
      <c r="Z552" s="6"/>
    </row>
    <row r="553" ht="45.0" customHeight="1">
      <c r="A553" s="416"/>
      <c r="B553" s="122"/>
      <c r="C553" s="110" t="s">
        <v>4441</v>
      </c>
      <c r="D553" s="108">
        <v>0.0</v>
      </c>
      <c r="E553" s="113" t="s">
        <v>1053</v>
      </c>
      <c r="F553" s="108"/>
      <c r="G553" s="108"/>
      <c r="H553" s="78"/>
      <c r="I553" s="78"/>
      <c r="J553" s="5"/>
      <c r="K553" s="6"/>
      <c r="L553" s="6"/>
      <c r="M553" s="6"/>
      <c r="N553" s="6"/>
      <c r="O553" s="6"/>
      <c r="P553" s="6"/>
      <c r="Q553" s="6"/>
      <c r="R553" s="6"/>
      <c r="S553" s="6"/>
      <c r="T553" s="6"/>
      <c r="U553" s="6"/>
      <c r="V553" s="6"/>
      <c r="W553" s="6"/>
      <c r="X553" s="6"/>
      <c r="Y553" s="6"/>
      <c r="Z553" s="6"/>
    </row>
    <row r="554" ht="60.0" customHeight="1">
      <c r="A554" s="416"/>
      <c r="B554" s="122"/>
      <c r="C554" s="110" t="s">
        <v>2644</v>
      </c>
      <c r="D554" s="108">
        <v>0.0</v>
      </c>
      <c r="E554" s="113" t="s">
        <v>1053</v>
      </c>
      <c r="F554" s="108"/>
      <c r="G554" s="108"/>
      <c r="H554" s="78"/>
      <c r="I554" s="78"/>
      <c r="J554" s="5"/>
      <c r="K554" s="6"/>
      <c r="L554" s="6"/>
      <c r="M554" s="6"/>
      <c r="N554" s="6"/>
      <c r="O554" s="6"/>
      <c r="P554" s="6"/>
      <c r="Q554" s="6"/>
      <c r="R554" s="6"/>
      <c r="S554" s="6"/>
      <c r="T554" s="6"/>
      <c r="U554" s="6"/>
      <c r="V554" s="6"/>
      <c r="W554" s="6"/>
      <c r="X554" s="6"/>
      <c r="Y554" s="6"/>
      <c r="Z554" s="6"/>
    </row>
    <row r="555" ht="60.0" customHeight="1">
      <c r="A555" s="416"/>
      <c r="B555" s="122"/>
      <c r="C555" s="134" t="s">
        <v>3479</v>
      </c>
      <c r="D555" s="108">
        <v>0.0</v>
      </c>
      <c r="E555" s="113" t="s">
        <v>1053</v>
      </c>
      <c r="F555" s="108"/>
      <c r="G555" s="108"/>
      <c r="H555" s="78"/>
      <c r="I555" s="78"/>
      <c r="J555" s="5"/>
      <c r="K555" s="6"/>
      <c r="L555" s="6"/>
      <c r="M555" s="6"/>
      <c r="N555" s="6"/>
      <c r="O555" s="6"/>
      <c r="P555" s="6"/>
      <c r="Q555" s="6"/>
      <c r="R555" s="6"/>
      <c r="S555" s="6"/>
      <c r="T555" s="6"/>
      <c r="U555" s="6"/>
      <c r="V555" s="6"/>
      <c r="W555" s="6"/>
      <c r="X555" s="6"/>
      <c r="Y555" s="6"/>
      <c r="Z555" s="6"/>
    </row>
    <row r="556" ht="45.0" customHeight="1">
      <c r="A556" s="416"/>
      <c r="B556" s="122"/>
      <c r="C556" s="134" t="s">
        <v>5080</v>
      </c>
      <c r="D556" s="108">
        <v>0.0</v>
      </c>
      <c r="E556" s="113" t="s">
        <v>1053</v>
      </c>
      <c r="F556" s="108"/>
      <c r="G556" s="108"/>
      <c r="H556" s="78"/>
      <c r="I556" s="78"/>
      <c r="J556" s="5"/>
      <c r="K556" s="6"/>
      <c r="L556" s="6"/>
      <c r="M556" s="6"/>
      <c r="N556" s="6"/>
      <c r="O556" s="6"/>
      <c r="P556" s="6"/>
      <c r="Q556" s="6"/>
      <c r="R556" s="6"/>
      <c r="S556" s="6"/>
      <c r="T556" s="6"/>
      <c r="U556" s="6"/>
      <c r="V556" s="6"/>
      <c r="W556" s="6"/>
      <c r="X556" s="6"/>
      <c r="Y556" s="6"/>
      <c r="Z556" s="6"/>
    </row>
    <row r="557" ht="45.0" customHeight="1">
      <c r="A557" s="416"/>
      <c r="B557" s="122"/>
      <c r="C557" s="121" t="s">
        <v>5081</v>
      </c>
      <c r="D557" s="108">
        <v>0.0</v>
      </c>
      <c r="E557" s="113" t="s">
        <v>1053</v>
      </c>
      <c r="F557" s="108"/>
      <c r="G557" s="108"/>
      <c r="H557" s="78"/>
      <c r="I557" s="78"/>
      <c r="J557" s="5"/>
      <c r="K557" s="6"/>
      <c r="L557" s="6"/>
      <c r="M557" s="6"/>
      <c r="N557" s="6"/>
      <c r="O557" s="6"/>
      <c r="P557" s="6"/>
      <c r="Q557" s="6"/>
      <c r="R557" s="6"/>
      <c r="S557" s="6"/>
      <c r="T557" s="6"/>
      <c r="U557" s="6"/>
      <c r="V557" s="6"/>
      <c r="W557" s="6"/>
      <c r="X557" s="6"/>
      <c r="Y557" s="6"/>
      <c r="Z557" s="6"/>
    </row>
    <row r="558" ht="45.0" customHeight="1">
      <c r="A558" s="416"/>
      <c r="B558" s="122"/>
      <c r="C558" s="121" t="s">
        <v>5082</v>
      </c>
      <c r="D558" s="108">
        <v>0.0</v>
      </c>
      <c r="E558" s="113" t="s">
        <v>1053</v>
      </c>
      <c r="F558" s="108"/>
      <c r="G558" s="108"/>
      <c r="H558" s="78"/>
      <c r="I558" s="78"/>
      <c r="J558" s="5"/>
      <c r="K558" s="6"/>
      <c r="L558" s="6"/>
      <c r="M558" s="6"/>
      <c r="N558" s="6"/>
      <c r="O558" s="6"/>
      <c r="P558" s="6"/>
      <c r="Q558" s="6"/>
      <c r="R558" s="6"/>
      <c r="S558" s="6"/>
      <c r="T558" s="6"/>
      <c r="U558" s="6"/>
      <c r="V558" s="6"/>
      <c r="W558" s="6"/>
      <c r="X558" s="6"/>
      <c r="Y558" s="6"/>
      <c r="Z558" s="6"/>
    </row>
    <row r="559" ht="60.0" customHeight="1">
      <c r="A559" s="416"/>
      <c r="B559" s="122"/>
      <c r="C559" s="134" t="s">
        <v>3486</v>
      </c>
      <c r="D559" s="108">
        <v>0.0</v>
      </c>
      <c r="E559" s="113" t="s">
        <v>1053</v>
      </c>
      <c r="F559" s="108"/>
      <c r="G559" s="108"/>
      <c r="H559" s="78"/>
      <c r="I559" s="78"/>
      <c r="J559" s="5"/>
      <c r="K559" s="6"/>
      <c r="L559" s="6"/>
      <c r="M559" s="6"/>
      <c r="N559" s="6"/>
      <c r="O559" s="6"/>
      <c r="P559" s="6"/>
      <c r="Q559" s="6"/>
      <c r="R559" s="6"/>
      <c r="S559" s="6"/>
      <c r="T559" s="6"/>
      <c r="U559" s="6"/>
      <c r="V559" s="6"/>
      <c r="W559" s="6"/>
      <c r="X559" s="6"/>
      <c r="Y559" s="6"/>
      <c r="Z559" s="6"/>
    </row>
    <row r="560" ht="60.0" customHeight="1">
      <c r="A560" s="416"/>
      <c r="B560" s="122"/>
      <c r="C560" s="121" t="s">
        <v>3559</v>
      </c>
      <c r="D560" s="108">
        <v>0.0</v>
      </c>
      <c r="E560" s="113" t="s">
        <v>1053</v>
      </c>
      <c r="F560" s="108"/>
      <c r="G560" s="108"/>
      <c r="H560" s="78"/>
      <c r="I560" s="78"/>
      <c r="J560" s="5"/>
      <c r="K560" s="6"/>
      <c r="L560" s="6"/>
      <c r="M560" s="6"/>
      <c r="N560" s="6"/>
      <c r="O560" s="6"/>
      <c r="P560" s="6"/>
      <c r="Q560" s="6"/>
      <c r="R560" s="6"/>
      <c r="S560" s="6"/>
      <c r="T560" s="6"/>
      <c r="U560" s="6"/>
      <c r="V560" s="6"/>
      <c r="W560" s="6"/>
      <c r="X560" s="6"/>
      <c r="Y560" s="6"/>
      <c r="Z560" s="6"/>
    </row>
    <row r="561" ht="60.0" customHeight="1">
      <c r="A561" s="416"/>
      <c r="B561" s="122"/>
      <c r="C561" s="134" t="s">
        <v>4450</v>
      </c>
      <c r="D561" s="108">
        <v>0.0</v>
      </c>
      <c r="E561" s="113" t="s">
        <v>1053</v>
      </c>
      <c r="F561" s="108"/>
      <c r="G561" s="108"/>
      <c r="H561" s="78"/>
      <c r="I561" s="78"/>
      <c r="J561" s="5"/>
      <c r="K561" s="6"/>
      <c r="L561" s="6"/>
      <c r="M561" s="6"/>
      <c r="N561" s="6"/>
      <c r="O561" s="6"/>
      <c r="P561" s="6"/>
      <c r="Q561" s="6"/>
      <c r="R561" s="6"/>
      <c r="S561" s="6"/>
      <c r="T561" s="6"/>
      <c r="U561" s="6"/>
      <c r="V561" s="6"/>
      <c r="W561" s="6"/>
      <c r="X561" s="6"/>
      <c r="Y561" s="6"/>
      <c r="Z561" s="6"/>
    </row>
    <row r="562" ht="30.0" customHeight="1">
      <c r="A562" s="416"/>
      <c r="B562" s="122"/>
      <c r="C562" s="134" t="s">
        <v>3492</v>
      </c>
      <c r="D562" s="108">
        <v>0.0</v>
      </c>
      <c r="E562" s="113" t="s">
        <v>1053</v>
      </c>
      <c r="F562" s="108"/>
      <c r="G562" s="108"/>
      <c r="H562" s="78"/>
      <c r="I562" s="78"/>
      <c r="J562" s="5"/>
      <c r="K562" s="6"/>
      <c r="L562" s="6"/>
      <c r="M562" s="6"/>
      <c r="N562" s="6"/>
      <c r="O562" s="6"/>
      <c r="P562" s="6"/>
      <c r="Q562" s="6"/>
      <c r="R562" s="6"/>
      <c r="S562" s="6"/>
      <c r="T562" s="6"/>
      <c r="U562" s="6"/>
      <c r="V562" s="6"/>
      <c r="W562" s="6"/>
      <c r="X562" s="6"/>
      <c r="Y562" s="6"/>
      <c r="Z562" s="6"/>
    </row>
    <row r="563" ht="31.5" customHeight="1">
      <c r="A563" s="416" t="s">
        <v>2419</v>
      </c>
      <c r="B563" s="122" t="s">
        <v>2667</v>
      </c>
      <c r="C563" s="134" t="s">
        <v>3493</v>
      </c>
      <c r="D563" s="108">
        <v>0.0</v>
      </c>
      <c r="E563" s="113" t="s">
        <v>158</v>
      </c>
      <c r="F563" s="108"/>
      <c r="G563" s="108"/>
      <c r="H563" s="78"/>
      <c r="I563" s="78"/>
      <c r="J563" s="5"/>
      <c r="K563" s="6"/>
      <c r="L563" s="6"/>
      <c r="M563" s="6"/>
      <c r="N563" s="6"/>
      <c r="O563" s="6"/>
      <c r="P563" s="6"/>
      <c r="Q563" s="6"/>
      <c r="R563" s="6"/>
      <c r="S563" s="6"/>
      <c r="T563" s="6"/>
      <c r="U563" s="6"/>
      <c r="V563" s="6"/>
      <c r="W563" s="6"/>
      <c r="X563" s="6"/>
      <c r="Y563" s="6"/>
      <c r="Z563" s="6"/>
    </row>
    <row r="564" ht="31.5" customHeight="1">
      <c r="A564" s="416" t="s">
        <v>2424</v>
      </c>
      <c r="B564" s="122" t="s">
        <v>2425</v>
      </c>
      <c r="C564" s="134" t="s">
        <v>2426</v>
      </c>
      <c r="D564" s="108">
        <v>0.0</v>
      </c>
      <c r="E564" s="113" t="s">
        <v>331</v>
      </c>
      <c r="F564" s="134" t="s">
        <v>5083</v>
      </c>
      <c r="G564" s="108"/>
      <c r="H564" s="78"/>
      <c r="I564" s="78"/>
      <c r="J564" s="5"/>
      <c r="K564" s="6"/>
      <c r="L564" s="6"/>
      <c r="M564" s="6"/>
      <c r="N564" s="6"/>
      <c r="O564" s="6"/>
      <c r="P564" s="6"/>
      <c r="Q564" s="6"/>
      <c r="R564" s="6"/>
      <c r="S564" s="6"/>
      <c r="T564" s="6"/>
      <c r="U564" s="6"/>
      <c r="V564" s="6"/>
      <c r="W564" s="6"/>
      <c r="X564" s="6"/>
      <c r="Y564" s="6"/>
      <c r="Z564" s="6"/>
    </row>
    <row r="565" ht="31.5" customHeight="1">
      <c r="A565" s="300" t="s">
        <v>2428</v>
      </c>
      <c r="B565" s="99" t="s">
        <v>2671</v>
      </c>
      <c r="C565" s="3"/>
      <c r="D565" s="3"/>
      <c r="E565" s="3"/>
      <c r="F565" s="3"/>
      <c r="G565" s="4"/>
      <c r="H565" s="78">
        <f>SUM(D566:D568)</f>
        <v>0</v>
      </c>
      <c r="I565" s="78">
        <f>COUNT(D566:D568)*2</f>
        <v>6</v>
      </c>
      <c r="J565" s="5"/>
      <c r="K565" s="6"/>
      <c r="L565" s="6"/>
      <c r="M565" s="6"/>
      <c r="N565" s="6"/>
      <c r="O565" s="6"/>
      <c r="P565" s="6"/>
      <c r="Q565" s="6"/>
      <c r="R565" s="6"/>
      <c r="S565" s="6"/>
      <c r="T565" s="6"/>
      <c r="U565" s="6"/>
      <c r="V565" s="6"/>
      <c r="W565" s="6"/>
      <c r="X565" s="6"/>
      <c r="Y565" s="6"/>
      <c r="Z565" s="6"/>
    </row>
    <row r="566" ht="31.5" customHeight="1">
      <c r="A566" s="416" t="s">
        <v>2430</v>
      </c>
      <c r="B566" s="122" t="s">
        <v>2672</v>
      </c>
      <c r="C566" s="134" t="s">
        <v>2432</v>
      </c>
      <c r="D566" s="108">
        <v>0.0</v>
      </c>
      <c r="E566" s="113" t="s">
        <v>158</v>
      </c>
      <c r="F566" s="108"/>
      <c r="G566" s="108"/>
      <c r="H566" s="78"/>
      <c r="I566" s="78"/>
      <c r="J566" s="5"/>
      <c r="K566" s="6"/>
      <c r="L566" s="6"/>
      <c r="M566" s="6"/>
      <c r="N566" s="6"/>
      <c r="O566" s="6"/>
      <c r="P566" s="6"/>
      <c r="Q566" s="6"/>
      <c r="R566" s="6"/>
      <c r="S566" s="6"/>
      <c r="T566" s="6"/>
      <c r="U566" s="6"/>
      <c r="V566" s="6"/>
      <c r="W566" s="6"/>
      <c r="X566" s="6"/>
      <c r="Y566" s="6"/>
      <c r="Z566" s="6"/>
    </row>
    <row r="567" ht="47.25" customHeight="1">
      <c r="A567" s="416" t="s">
        <v>2434</v>
      </c>
      <c r="B567" s="122" t="s">
        <v>2673</v>
      </c>
      <c r="C567" s="121" t="s">
        <v>2436</v>
      </c>
      <c r="D567" s="108">
        <v>0.0</v>
      </c>
      <c r="E567" s="113" t="s">
        <v>158</v>
      </c>
      <c r="F567" s="108"/>
      <c r="G567" s="108"/>
      <c r="H567" s="78"/>
      <c r="I567" s="78"/>
      <c r="J567" s="5"/>
      <c r="K567" s="6"/>
      <c r="L567" s="6"/>
      <c r="M567" s="6"/>
      <c r="N567" s="6"/>
      <c r="O567" s="6"/>
      <c r="P567" s="6"/>
      <c r="Q567" s="6"/>
      <c r="R567" s="6"/>
      <c r="S567" s="6"/>
      <c r="T567" s="6"/>
      <c r="U567" s="6"/>
      <c r="V567" s="6"/>
      <c r="W567" s="6"/>
      <c r="X567" s="6"/>
      <c r="Y567" s="6"/>
      <c r="Z567" s="6"/>
    </row>
    <row r="568" ht="31.5" customHeight="1">
      <c r="A568" s="416" t="s">
        <v>2437</v>
      </c>
      <c r="B568" s="122" t="s">
        <v>2674</v>
      </c>
      <c r="C568" s="115" t="s">
        <v>2439</v>
      </c>
      <c r="D568" s="108">
        <v>0.0</v>
      </c>
      <c r="E568" s="113" t="s">
        <v>158</v>
      </c>
      <c r="F568" s="108"/>
      <c r="G568" s="108"/>
      <c r="H568" s="78"/>
      <c r="I568" s="78"/>
      <c r="J568" s="5"/>
      <c r="K568" s="6"/>
      <c r="L568" s="6"/>
      <c r="M568" s="6"/>
      <c r="N568" s="6"/>
      <c r="O568" s="6"/>
      <c r="P568" s="6"/>
      <c r="Q568" s="6"/>
      <c r="R568" s="6"/>
      <c r="S568" s="6"/>
      <c r="T568" s="6"/>
      <c r="U568" s="6"/>
      <c r="V568" s="6"/>
      <c r="W568" s="6"/>
      <c r="X568" s="6"/>
      <c r="Y568" s="6"/>
      <c r="Z568" s="6"/>
    </row>
    <row r="569" ht="31.5" customHeight="1">
      <c r="A569" s="300" t="s">
        <v>2440</v>
      </c>
      <c r="B569" s="99" t="s">
        <v>2441</v>
      </c>
      <c r="C569" s="3"/>
      <c r="D569" s="3"/>
      <c r="E569" s="3"/>
      <c r="F569" s="3"/>
      <c r="G569" s="4"/>
      <c r="H569" s="78">
        <f>SUM(D570:D576)</f>
        <v>0</v>
      </c>
      <c r="I569" s="78">
        <f>COUNT(D570:D576)*2</f>
        <v>14</v>
      </c>
      <c r="J569" s="5"/>
      <c r="K569" s="6"/>
      <c r="L569" s="6"/>
      <c r="M569" s="6"/>
      <c r="N569" s="6"/>
      <c r="O569" s="6"/>
      <c r="P569" s="6"/>
      <c r="Q569" s="6"/>
      <c r="R569" s="6"/>
      <c r="S569" s="6"/>
      <c r="T569" s="6"/>
      <c r="U569" s="6"/>
      <c r="V569" s="6"/>
      <c r="W569" s="6"/>
      <c r="X569" s="6"/>
      <c r="Y569" s="6"/>
      <c r="Z569" s="6"/>
    </row>
    <row r="570" ht="31.5" customHeight="1">
      <c r="A570" s="416" t="s">
        <v>2446</v>
      </c>
      <c r="B570" s="122" t="s">
        <v>2447</v>
      </c>
      <c r="C570" s="121" t="s">
        <v>2448</v>
      </c>
      <c r="D570" s="108">
        <v>0.0</v>
      </c>
      <c r="E570" s="113" t="s">
        <v>1062</v>
      </c>
      <c r="F570" s="108"/>
      <c r="G570" s="108"/>
      <c r="H570" s="78"/>
      <c r="I570" s="78"/>
      <c r="J570" s="5"/>
      <c r="K570" s="6"/>
      <c r="L570" s="6"/>
      <c r="M570" s="6"/>
      <c r="N570" s="6"/>
      <c r="O570" s="6"/>
      <c r="P570" s="6"/>
      <c r="Q570" s="6"/>
      <c r="R570" s="6"/>
      <c r="S570" s="6"/>
      <c r="T570" s="6"/>
      <c r="U570" s="6"/>
      <c r="V570" s="6"/>
      <c r="W570" s="6"/>
      <c r="X570" s="6"/>
      <c r="Y570" s="6"/>
      <c r="Z570" s="6"/>
    </row>
    <row r="571" ht="47.25" customHeight="1">
      <c r="A571" s="416" t="s">
        <v>2450</v>
      </c>
      <c r="B571" s="122" t="s">
        <v>2451</v>
      </c>
      <c r="C571" s="121" t="s">
        <v>2452</v>
      </c>
      <c r="D571" s="108">
        <v>0.0</v>
      </c>
      <c r="E571" s="113" t="s">
        <v>1062</v>
      </c>
      <c r="F571" s="108"/>
      <c r="G571" s="108"/>
      <c r="H571" s="78"/>
      <c r="I571" s="78"/>
      <c r="J571" s="5"/>
      <c r="K571" s="6"/>
      <c r="L571" s="6"/>
      <c r="M571" s="6"/>
      <c r="N571" s="6"/>
      <c r="O571" s="6"/>
      <c r="P571" s="6"/>
      <c r="Q571" s="6"/>
      <c r="R571" s="6"/>
      <c r="S571" s="6"/>
      <c r="T571" s="6"/>
      <c r="U571" s="6"/>
      <c r="V571" s="6"/>
      <c r="W571" s="6"/>
      <c r="X571" s="6"/>
      <c r="Y571" s="6"/>
      <c r="Z571" s="6"/>
    </row>
    <row r="572" ht="30.0" customHeight="1">
      <c r="A572" s="416"/>
      <c r="B572" s="248"/>
      <c r="C572" s="243" t="s">
        <v>2454</v>
      </c>
      <c r="D572" s="108">
        <v>0.0</v>
      </c>
      <c r="E572" s="113" t="s">
        <v>1062</v>
      </c>
      <c r="F572" s="108"/>
      <c r="G572" s="108"/>
      <c r="H572" s="78"/>
      <c r="I572" s="78"/>
      <c r="J572" s="5"/>
      <c r="K572" s="6"/>
      <c r="L572" s="6"/>
      <c r="M572" s="6"/>
      <c r="N572" s="6"/>
      <c r="O572" s="6"/>
      <c r="P572" s="6"/>
      <c r="Q572" s="6"/>
      <c r="R572" s="6"/>
      <c r="S572" s="6"/>
      <c r="T572" s="6"/>
      <c r="U572" s="6"/>
      <c r="V572" s="6"/>
      <c r="W572" s="6"/>
      <c r="X572" s="6"/>
      <c r="Y572" s="6"/>
      <c r="Z572" s="6"/>
    </row>
    <row r="573" ht="30.0" customHeight="1">
      <c r="A573" s="416"/>
      <c r="B573" s="248"/>
      <c r="C573" s="121" t="s">
        <v>2556</v>
      </c>
      <c r="D573" s="108">
        <v>0.0</v>
      </c>
      <c r="E573" s="113" t="s">
        <v>1062</v>
      </c>
      <c r="F573" s="108"/>
      <c r="G573" s="108"/>
      <c r="H573" s="78"/>
      <c r="I573" s="78"/>
      <c r="J573" s="5"/>
      <c r="K573" s="6"/>
      <c r="L573" s="6"/>
      <c r="M573" s="6"/>
      <c r="N573" s="6"/>
      <c r="O573" s="6"/>
      <c r="P573" s="6"/>
      <c r="Q573" s="6"/>
      <c r="R573" s="6"/>
      <c r="S573" s="6"/>
      <c r="T573" s="6"/>
      <c r="U573" s="6"/>
      <c r="V573" s="6"/>
      <c r="W573" s="6"/>
      <c r="X573" s="6"/>
      <c r="Y573" s="6"/>
      <c r="Z573" s="6"/>
    </row>
    <row r="574" ht="47.25" customHeight="1">
      <c r="A574" s="104" t="s">
        <v>2456</v>
      </c>
      <c r="B574" s="172" t="s">
        <v>2459</v>
      </c>
      <c r="C574" s="116" t="s">
        <v>2460</v>
      </c>
      <c r="D574" s="108">
        <v>0.0</v>
      </c>
      <c r="E574" s="113" t="s">
        <v>1062</v>
      </c>
      <c r="F574" s="108"/>
      <c r="G574" s="108"/>
      <c r="H574" s="78"/>
      <c r="I574" s="78"/>
      <c r="J574" s="5"/>
      <c r="K574" s="6"/>
      <c r="L574" s="6"/>
      <c r="M574" s="6"/>
      <c r="N574" s="6"/>
      <c r="O574" s="6"/>
      <c r="P574" s="6"/>
      <c r="Q574" s="6"/>
      <c r="R574" s="6"/>
      <c r="S574" s="6"/>
      <c r="T574" s="6"/>
      <c r="U574" s="6"/>
      <c r="V574" s="6"/>
      <c r="W574" s="6"/>
      <c r="X574" s="6"/>
      <c r="Y574" s="6"/>
      <c r="Z574" s="6"/>
    </row>
    <row r="575" ht="47.25" customHeight="1">
      <c r="A575" s="416" t="s">
        <v>2463</v>
      </c>
      <c r="B575" s="122" t="s">
        <v>2465</v>
      </c>
      <c r="C575" s="134" t="s">
        <v>2466</v>
      </c>
      <c r="D575" s="108">
        <v>0.0</v>
      </c>
      <c r="E575" s="113" t="s">
        <v>1062</v>
      </c>
      <c r="F575" s="108"/>
      <c r="G575" s="108"/>
      <c r="H575" s="78"/>
      <c r="I575" s="78"/>
      <c r="J575" s="5"/>
      <c r="K575" s="6"/>
      <c r="L575" s="6"/>
      <c r="M575" s="6"/>
      <c r="N575" s="6"/>
      <c r="O575" s="6"/>
      <c r="P575" s="6"/>
      <c r="Q575" s="6"/>
      <c r="R575" s="6"/>
      <c r="S575" s="6"/>
      <c r="T575" s="6"/>
      <c r="U575" s="6"/>
      <c r="V575" s="6"/>
      <c r="W575" s="6"/>
      <c r="X575" s="6"/>
      <c r="Y575" s="6"/>
      <c r="Z575" s="6"/>
    </row>
    <row r="576" ht="63.0" customHeight="1">
      <c r="A576" s="416" t="s">
        <v>2468</v>
      </c>
      <c r="B576" s="122" t="s">
        <v>2470</v>
      </c>
      <c r="C576" s="121" t="s">
        <v>2471</v>
      </c>
      <c r="D576" s="108">
        <v>0.0</v>
      </c>
      <c r="E576" s="113" t="s">
        <v>1062</v>
      </c>
      <c r="F576" s="108"/>
      <c r="G576" s="108"/>
      <c r="H576" s="78"/>
      <c r="I576" s="78"/>
      <c r="J576" s="5"/>
      <c r="K576" s="6"/>
      <c r="L576" s="6"/>
      <c r="M576" s="6"/>
      <c r="N576" s="6"/>
      <c r="O576" s="6"/>
      <c r="P576" s="6"/>
      <c r="Q576" s="6"/>
      <c r="R576" s="6"/>
      <c r="S576" s="6"/>
      <c r="T576" s="6"/>
      <c r="U576" s="6"/>
      <c r="V576" s="6"/>
      <c r="W576" s="6"/>
      <c r="X576" s="6"/>
      <c r="Y576" s="6"/>
      <c r="Z576" s="6"/>
    </row>
    <row r="577" ht="31.5" customHeight="1">
      <c r="A577" s="300" t="s">
        <v>2473</v>
      </c>
      <c r="B577" s="99" t="s">
        <v>2474</v>
      </c>
      <c r="C577" s="3"/>
      <c r="D577" s="3"/>
      <c r="E577" s="3"/>
      <c r="F577" s="3"/>
      <c r="G577" s="4"/>
      <c r="H577" s="78">
        <f>SUM(D579:D581)</f>
        <v>0</v>
      </c>
      <c r="I577" s="78">
        <f>COUNT(D579:D581)*2</f>
        <v>6</v>
      </c>
      <c r="J577" s="5"/>
      <c r="K577" s="6"/>
      <c r="L577" s="6"/>
      <c r="M577" s="6"/>
      <c r="N577" s="6"/>
      <c r="O577" s="6"/>
      <c r="P577" s="6"/>
      <c r="Q577" s="6"/>
      <c r="R577" s="6"/>
      <c r="S577" s="6"/>
      <c r="T577" s="6"/>
      <c r="U577" s="6"/>
      <c r="V577" s="6"/>
      <c r="W577" s="6"/>
      <c r="X577" s="6"/>
      <c r="Y577" s="6"/>
      <c r="Z577" s="6"/>
    </row>
    <row r="578" ht="31.5" hidden="1" customHeight="1">
      <c r="A578" s="120" t="s">
        <v>2477</v>
      </c>
      <c r="B578" s="122" t="s">
        <v>2478</v>
      </c>
      <c r="C578" s="108"/>
      <c r="D578" s="108"/>
      <c r="E578" s="113"/>
      <c r="F578" s="108"/>
      <c r="G578" s="108"/>
      <c r="H578" s="78"/>
      <c r="I578" s="78"/>
      <c r="J578" s="5"/>
      <c r="K578" s="6"/>
      <c r="L578" s="6"/>
      <c r="M578" s="6"/>
      <c r="N578" s="6"/>
      <c r="O578" s="6"/>
      <c r="P578" s="6"/>
      <c r="Q578" s="6"/>
      <c r="R578" s="6"/>
      <c r="S578" s="6"/>
      <c r="T578" s="6"/>
      <c r="U578" s="6"/>
      <c r="V578" s="6"/>
      <c r="W578" s="6"/>
      <c r="X578" s="6"/>
      <c r="Y578" s="6"/>
      <c r="Z578" s="6"/>
    </row>
    <row r="579" ht="63.0" customHeight="1">
      <c r="A579" s="416" t="s">
        <v>2479</v>
      </c>
      <c r="B579" s="122" t="s">
        <v>2480</v>
      </c>
      <c r="C579" s="134" t="s">
        <v>5089</v>
      </c>
      <c r="D579" s="108">
        <v>0.0</v>
      </c>
      <c r="E579" s="113" t="s">
        <v>1062</v>
      </c>
      <c r="F579" s="108"/>
      <c r="G579" s="108"/>
      <c r="H579" s="78"/>
      <c r="I579" s="78"/>
      <c r="J579" s="5"/>
      <c r="K579" s="6"/>
      <c r="L579" s="6"/>
      <c r="M579" s="6"/>
      <c r="N579" s="6"/>
      <c r="O579" s="6"/>
      <c r="P579" s="6"/>
      <c r="Q579" s="6"/>
      <c r="R579" s="6"/>
      <c r="S579" s="6"/>
      <c r="T579" s="6"/>
      <c r="U579" s="6"/>
      <c r="V579" s="6"/>
      <c r="W579" s="6"/>
      <c r="X579" s="6"/>
      <c r="Y579" s="6"/>
      <c r="Z579" s="6"/>
    </row>
    <row r="580" ht="47.25" customHeight="1">
      <c r="A580" s="416" t="s">
        <v>2483</v>
      </c>
      <c r="B580" s="122" t="s">
        <v>2485</v>
      </c>
      <c r="C580" s="121" t="s">
        <v>2486</v>
      </c>
      <c r="D580" s="108">
        <v>0.0</v>
      </c>
      <c r="E580" s="113" t="s">
        <v>473</v>
      </c>
      <c r="F580" s="108"/>
      <c r="G580" s="108"/>
      <c r="H580" s="78"/>
      <c r="I580" s="78"/>
      <c r="J580" s="5"/>
      <c r="K580" s="6"/>
      <c r="L580" s="6"/>
      <c r="M580" s="6"/>
      <c r="N580" s="6"/>
      <c r="O580" s="6"/>
      <c r="P580" s="6"/>
      <c r="Q580" s="6"/>
      <c r="R580" s="6"/>
      <c r="S580" s="6"/>
      <c r="T580" s="6"/>
      <c r="U580" s="6"/>
      <c r="V580" s="6"/>
      <c r="W580" s="6"/>
      <c r="X580" s="6"/>
      <c r="Y580" s="6"/>
      <c r="Z580" s="6"/>
    </row>
    <row r="581" ht="47.25" customHeight="1">
      <c r="A581" s="104" t="s">
        <v>2487</v>
      </c>
      <c r="B581" s="122" t="s">
        <v>2488</v>
      </c>
      <c r="C581" s="115" t="s">
        <v>2489</v>
      </c>
      <c r="D581" s="108">
        <v>0.0</v>
      </c>
      <c r="E581" s="113" t="s">
        <v>158</v>
      </c>
      <c r="F581" s="108"/>
      <c r="G581" s="108"/>
      <c r="H581" s="78"/>
      <c r="I581" s="78"/>
      <c r="J581" s="5"/>
      <c r="K581" s="6"/>
      <c r="L581" s="6"/>
      <c r="M581" s="6"/>
      <c r="N581" s="6"/>
      <c r="O581" s="6"/>
      <c r="P581" s="6"/>
      <c r="Q581" s="6"/>
      <c r="R581" s="6"/>
      <c r="S581" s="6"/>
      <c r="T581" s="6"/>
      <c r="U581" s="6"/>
      <c r="V581" s="6"/>
      <c r="W581" s="6"/>
      <c r="X581" s="6"/>
      <c r="Y581" s="6"/>
      <c r="Z581" s="6"/>
    </row>
    <row r="582" ht="31.5" customHeight="1">
      <c r="A582" s="300" t="s">
        <v>2490</v>
      </c>
      <c r="B582" s="99" t="s">
        <v>2677</v>
      </c>
      <c r="C582" s="3"/>
      <c r="D582" s="3"/>
      <c r="E582" s="3"/>
      <c r="F582" s="3"/>
      <c r="G582" s="4"/>
      <c r="H582" s="78">
        <f>SUM(D583:D588)</f>
        <v>0</v>
      </c>
      <c r="I582" s="78">
        <f>COUNT(D583:D588)*2</f>
        <v>12</v>
      </c>
      <c r="J582" s="5"/>
      <c r="K582" s="6"/>
      <c r="L582" s="6"/>
      <c r="M582" s="6"/>
      <c r="N582" s="6"/>
      <c r="O582" s="6"/>
      <c r="P582" s="6"/>
      <c r="Q582" s="6"/>
      <c r="R582" s="6"/>
      <c r="S582" s="6"/>
      <c r="T582" s="6"/>
      <c r="U582" s="6"/>
      <c r="V582" s="6"/>
      <c r="W582" s="6"/>
      <c r="X582" s="6"/>
      <c r="Y582" s="6"/>
      <c r="Z582" s="6"/>
    </row>
    <row r="583" ht="31.5" customHeight="1">
      <c r="A583" s="416" t="s">
        <v>2499</v>
      </c>
      <c r="B583" s="122" t="s">
        <v>2678</v>
      </c>
      <c r="C583" s="134" t="s">
        <v>2501</v>
      </c>
      <c r="D583" s="108">
        <v>0.0</v>
      </c>
      <c r="E583" s="113" t="s">
        <v>158</v>
      </c>
      <c r="F583" s="108"/>
      <c r="G583" s="108"/>
      <c r="H583" s="78"/>
      <c r="I583" s="78"/>
      <c r="J583" s="5"/>
      <c r="K583" s="6"/>
      <c r="L583" s="6"/>
      <c r="M583" s="6"/>
      <c r="N583" s="6"/>
      <c r="O583" s="6"/>
      <c r="P583" s="6"/>
      <c r="Q583" s="6"/>
      <c r="R583" s="6"/>
      <c r="S583" s="6"/>
      <c r="T583" s="6"/>
      <c r="U583" s="6"/>
      <c r="V583" s="6"/>
      <c r="W583" s="6"/>
      <c r="X583" s="6"/>
      <c r="Y583" s="6"/>
      <c r="Z583" s="6"/>
    </row>
    <row r="584" ht="15.75" customHeight="1">
      <c r="A584" s="454"/>
      <c r="B584" s="5"/>
      <c r="C584" s="134" t="s">
        <v>2502</v>
      </c>
      <c r="D584" s="108">
        <v>0.0</v>
      </c>
      <c r="E584" s="113" t="s">
        <v>114</v>
      </c>
      <c r="F584" s="108"/>
      <c r="G584" s="108"/>
      <c r="H584" s="78"/>
      <c r="I584" s="78"/>
      <c r="J584" s="5"/>
      <c r="K584" s="6"/>
      <c r="L584" s="6"/>
      <c r="M584" s="6"/>
      <c r="N584" s="6"/>
      <c r="O584" s="6"/>
      <c r="P584" s="6"/>
      <c r="Q584" s="6"/>
      <c r="R584" s="6"/>
      <c r="S584" s="6"/>
      <c r="T584" s="6"/>
      <c r="U584" s="6"/>
      <c r="V584" s="6"/>
      <c r="W584" s="6"/>
      <c r="X584" s="6"/>
      <c r="Y584" s="6"/>
      <c r="Z584" s="6"/>
    </row>
    <row r="585" ht="15.75" customHeight="1">
      <c r="A585" s="454"/>
      <c r="B585" s="108"/>
      <c r="C585" s="134" t="s">
        <v>2586</v>
      </c>
      <c r="D585" s="108">
        <v>0.0</v>
      </c>
      <c r="E585" s="113" t="s">
        <v>114</v>
      </c>
      <c r="F585" s="108"/>
      <c r="G585" s="108"/>
      <c r="H585" s="78"/>
      <c r="I585" s="78"/>
      <c r="J585" s="5"/>
      <c r="K585" s="6"/>
      <c r="L585" s="6"/>
      <c r="M585" s="6"/>
      <c r="N585" s="6"/>
      <c r="O585" s="6"/>
      <c r="P585" s="6"/>
      <c r="Q585" s="6"/>
      <c r="R585" s="6"/>
      <c r="S585" s="6"/>
      <c r="T585" s="6"/>
      <c r="U585" s="6"/>
      <c r="V585" s="6"/>
      <c r="W585" s="6"/>
      <c r="X585" s="6"/>
      <c r="Y585" s="6"/>
      <c r="Z585" s="6"/>
    </row>
    <row r="586" ht="15.75" customHeight="1">
      <c r="A586" s="454"/>
      <c r="B586" s="108"/>
      <c r="C586" s="134" t="s">
        <v>2504</v>
      </c>
      <c r="D586" s="108">
        <v>0.0</v>
      </c>
      <c r="E586" s="113" t="s">
        <v>158</v>
      </c>
      <c r="F586" s="108"/>
      <c r="G586" s="108"/>
      <c r="H586" s="78"/>
      <c r="I586" s="78"/>
      <c r="J586" s="5"/>
      <c r="K586" s="6"/>
      <c r="L586" s="6"/>
      <c r="M586" s="6"/>
      <c r="N586" s="6"/>
      <c r="O586" s="6"/>
      <c r="P586" s="6"/>
      <c r="Q586" s="6"/>
      <c r="R586" s="6"/>
      <c r="S586" s="6"/>
      <c r="T586" s="6"/>
      <c r="U586" s="6"/>
      <c r="V586" s="6"/>
      <c r="W586" s="6"/>
      <c r="X586" s="6"/>
      <c r="Y586" s="6"/>
      <c r="Z586" s="6"/>
    </row>
    <row r="587" ht="31.5" customHeight="1">
      <c r="A587" s="416" t="s">
        <v>2506</v>
      </c>
      <c r="B587" s="122" t="s">
        <v>2680</v>
      </c>
      <c r="C587" s="134" t="s">
        <v>2508</v>
      </c>
      <c r="D587" s="108">
        <v>0.0</v>
      </c>
      <c r="E587" s="136" t="s">
        <v>158</v>
      </c>
      <c r="F587" s="108"/>
      <c r="G587" s="108"/>
      <c r="H587" s="78"/>
      <c r="I587" s="78"/>
      <c r="J587" s="5"/>
      <c r="K587" s="6"/>
      <c r="L587" s="6"/>
      <c r="M587" s="6"/>
      <c r="N587" s="6"/>
      <c r="O587" s="6"/>
      <c r="P587" s="6"/>
      <c r="Q587" s="6"/>
      <c r="R587" s="6"/>
      <c r="S587" s="6"/>
      <c r="T587" s="6"/>
      <c r="U587" s="6"/>
      <c r="V587" s="6"/>
      <c r="W587" s="6"/>
      <c r="X587" s="6"/>
      <c r="Y587" s="6"/>
      <c r="Z587" s="6"/>
    </row>
    <row r="588" ht="15.75" customHeight="1">
      <c r="A588" s="454"/>
      <c r="B588" s="108"/>
      <c r="C588" s="134" t="s">
        <v>3516</v>
      </c>
      <c r="D588" s="108">
        <v>0.0</v>
      </c>
      <c r="E588" s="136" t="s">
        <v>158</v>
      </c>
      <c r="F588" s="108"/>
      <c r="G588" s="108"/>
      <c r="H588" s="78"/>
      <c r="I588" s="78"/>
      <c r="J588" s="5"/>
      <c r="K588" s="6"/>
      <c r="L588" s="6"/>
      <c r="M588" s="6"/>
      <c r="N588" s="6"/>
      <c r="O588" s="6"/>
      <c r="P588" s="6"/>
      <c r="Q588" s="6"/>
      <c r="R588" s="6"/>
      <c r="S588" s="6"/>
      <c r="T588" s="6"/>
      <c r="U588" s="6"/>
      <c r="V588" s="6"/>
      <c r="W588" s="6"/>
      <c r="X588" s="6"/>
      <c r="Y588" s="6"/>
      <c r="Z588" s="6"/>
    </row>
    <row r="589" ht="21.0" customHeight="1">
      <c r="A589" s="440"/>
      <c r="B589" s="105" t="s">
        <v>2513</v>
      </c>
      <c r="C589" s="3"/>
      <c r="D589" s="3"/>
      <c r="E589" s="3"/>
      <c r="F589" s="3"/>
      <c r="G589" s="97"/>
      <c r="H589" s="78">
        <f t="shared" ref="H589:I589" si="8">H590+H595+H601+H606</f>
        <v>0</v>
      </c>
      <c r="I589" s="78">
        <f t="shared" si="8"/>
        <v>22</v>
      </c>
      <c r="J589" s="5"/>
      <c r="K589" s="6"/>
      <c r="L589" s="6"/>
      <c r="M589" s="6"/>
      <c r="N589" s="6"/>
      <c r="O589" s="6"/>
      <c r="P589" s="6"/>
      <c r="Q589" s="6"/>
      <c r="R589" s="6"/>
      <c r="S589" s="6"/>
      <c r="T589" s="6"/>
      <c r="U589" s="6"/>
      <c r="V589" s="6"/>
      <c r="W589" s="6"/>
      <c r="X589" s="6"/>
      <c r="Y589" s="6"/>
      <c r="Z589" s="6"/>
    </row>
    <row r="590" ht="18.75" customHeight="1">
      <c r="A590" s="311" t="s">
        <v>2524</v>
      </c>
      <c r="B590" s="99" t="s">
        <v>2526</v>
      </c>
      <c r="C590" s="3"/>
      <c r="D590" s="3"/>
      <c r="E590" s="3"/>
      <c r="F590" s="3"/>
      <c r="G590" s="4"/>
      <c r="H590" s="78">
        <f>SUM(D591:D592)</f>
        <v>0</v>
      </c>
      <c r="I590" s="78">
        <f>COUNT(D591:D592)*2</f>
        <v>4</v>
      </c>
      <c r="J590" s="5"/>
      <c r="K590" s="6"/>
      <c r="L590" s="6"/>
      <c r="M590" s="6"/>
      <c r="N590" s="6"/>
      <c r="O590" s="6"/>
      <c r="P590" s="6"/>
      <c r="Q590" s="6"/>
      <c r="R590" s="6"/>
      <c r="S590" s="6"/>
      <c r="T590" s="6"/>
      <c r="U590" s="6"/>
      <c r="V590" s="6"/>
      <c r="W590" s="6"/>
      <c r="X590" s="6"/>
      <c r="Y590" s="6"/>
      <c r="Z590" s="6"/>
    </row>
    <row r="591" ht="30.0" customHeight="1">
      <c r="A591" s="416" t="s">
        <v>2531</v>
      </c>
      <c r="B591" s="110" t="s">
        <v>2532</v>
      </c>
      <c r="C591" s="134" t="s">
        <v>5096</v>
      </c>
      <c r="D591" s="147">
        <v>0.0</v>
      </c>
      <c r="E591" s="109" t="s">
        <v>1053</v>
      </c>
      <c r="F591" s="158"/>
      <c r="G591" s="147"/>
      <c r="H591" s="78"/>
      <c r="I591" s="78"/>
      <c r="J591" s="5"/>
      <c r="K591" s="6"/>
      <c r="L591" s="6"/>
      <c r="M591" s="6"/>
      <c r="N591" s="6"/>
      <c r="O591" s="6"/>
      <c r="P591" s="6"/>
      <c r="Q591" s="6"/>
      <c r="R591" s="6"/>
      <c r="S591" s="6"/>
      <c r="T591" s="6"/>
      <c r="U591" s="6"/>
      <c r="V591" s="6"/>
      <c r="W591" s="6"/>
      <c r="X591" s="6"/>
      <c r="Y591" s="6"/>
      <c r="Z591" s="6"/>
    </row>
    <row r="592" ht="30.0" customHeight="1">
      <c r="A592" s="416"/>
      <c r="B592" s="110"/>
      <c r="C592" s="134" t="s">
        <v>5098</v>
      </c>
      <c r="D592" s="147">
        <v>0.0</v>
      </c>
      <c r="E592" s="109" t="s">
        <v>1053</v>
      </c>
      <c r="F592" s="158"/>
      <c r="G592" s="147"/>
      <c r="H592" s="78"/>
      <c r="I592" s="78"/>
      <c r="J592" s="5"/>
      <c r="K592" s="6"/>
      <c r="L592" s="6"/>
      <c r="M592" s="6"/>
      <c r="N592" s="6"/>
      <c r="O592" s="6"/>
      <c r="P592" s="6"/>
      <c r="Q592" s="6"/>
      <c r="R592" s="6"/>
      <c r="S592" s="6"/>
      <c r="T592" s="6"/>
      <c r="U592" s="6"/>
      <c r="V592" s="6"/>
      <c r="W592" s="6"/>
      <c r="X592" s="6"/>
      <c r="Y592" s="6"/>
      <c r="Z592" s="6"/>
    </row>
    <row r="593" ht="30.0" hidden="1" customHeight="1">
      <c r="A593" s="120" t="s">
        <v>2541</v>
      </c>
      <c r="B593" s="110" t="s">
        <v>2542</v>
      </c>
      <c r="C593" s="158"/>
      <c r="D593" s="158"/>
      <c r="E593" s="109"/>
      <c r="F593" s="158"/>
      <c r="G593" s="158"/>
      <c r="H593" s="78"/>
      <c r="I593" s="78"/>
      <c r="J593" s="5"/>
      <c r="K593" s="6"/>
      <c r="L593" s="6"/>
      <c r="M593" s="6"/>
      <c r="N593" s="6"/>
      <c r="O593" s="6"/>
      <c r="P593" s="6"/>
      <c r="Q593" s="6"/>
      <c r="R593" s="6"/>
      <c r="S593" s="6"/>
      <c r="T593" s="6"/>
      <c r="U593" s="6"/>
      <c r="V593" s="6"/>
      <c r="W593" s="6"/>
      <c r="X593" s="6"/>
      <c r="Y593" s="6"/>
      <c r="Z593" s="6"/>
    </row>
    <row r="594" ht="45.0" hidden="1" customHeight="1">
      <c r="A594" s="120" t="s">
        <v>2544</v>
      </c>
      <c r="B594" s="110" t="s">
        <v>2545</v>
      </c>
      <c r="C594" s="158"/>
      <c r="D594" s="158"/>
      <c r="E594" s="109"/>
      <c r="F594" s="158"/>
      <c r="G594" s="158"/>
      <c r="H594" s="78"/>
      <c r="I594" s="78"/>
      <c r="J594" s="5"/>
      <c r="K594" s="6"/>
      <c r="L594" s="6"/>
      <c r="M594" s="6"/>
      <c r="N594" s="6"/>
      <c r="O594" s="6"/>
      <c r="P594" s="6"/>
      <c r="Q594" s="6"/>
      <c r="R594" s="6"/>
      <c r="S594" s="6"/>
      <c r="T594" s="6"/>
      <c r="U594" s="6"/>
      <c r="V594" s="6"/>
      <c r="W594" s="6"/>
      <c r="X594" s="6"/>
      <c r="Y594" s="6"/>
      <c r="Z594" s="6"/>
    </row>
    <row r="595" ht="18.75" customHeight="1">
      <c r="A595" s="311" t="s">
        <v>2548</v>
      </c>
      <c r="B595" s="99" t="s">
        <v>2549</v>
      </c>
      <c r="C595" s="3"/>
      <c r="D595" s="3"/>
      <c r="E595" s="3"/>
      <c r="F595" s="3"/>
      <c r="G595" s="4"/>
      <c r="H595" s="78">
        <f>SUM(D596:D599)</f>
        <v>0</v>
      </c>
      <c r="I595" s="78">
        <f>COUNT(D596:D599)*2</f>
        <v>8</v>
      </c>
      <c r="J595" s="5"/>
      <c r="K595" s="6"/>
      <c r="L595" s="6"/>
      <c r="M595" s="6"/>
      <c r="N595" s="6"/>
      <c r="O595" s="6"/>
      <c r="P595" s="6"/>
      <c r="Q595" s="6"/>
      <c r="R595" s="6"/>
      <c r="S595" s="6"/>
      <c r="T595" s="6"/>
      <c r="U595" s="6"/>
      <c r="V595" s="6"/>
      <c r="W595" s="6"/>
      <c r="X595" s="6"/>
      <c r="Y595" s="6"/>
      <c r="Z595" s="6"/>
    </row>
    <row r="596" ht="30.0" customHeight="1">
      <c r="A596" s="416" t="s">
        <v>2551</v>
      </c>
      <c r="B596" s="110" t="s">
        <v>2552</v>
      </c>
      <c r="C596" s="134" t="s">
        <v>3530</v>
      </c>
      <c r="D596" s="147">
        <v>0.0</v>
      </c>
      <c r="E596" s="109" t="s">
        <v>1053</v>
      </c>
      <c r="F596" s="158"/>
      <c r="G596" s="147"/>
      <c r="H596" s="78"/>
      <c r="I596" s="78"/>
      <c r="J596" s="5"/>
      <c r="K596" s="6"/>
      <c r="L596" s="6"/>
      <c r="M596" s="6"/>
      <c r="N596" s="6"/>
      <c r="O596" s="6"/>
      <c r="P596" s="6"/>
      <c r="Q596" s="6"/>
      <c r="R596" s="6"/>
      <c r="S596" s="6"/>
      <c r="T596" s="6"/>
      <c r="U596" s="6"/>
      <c r="V596" s="6"/>
      <c r="W596" s="6"/>
      <c r="X596" s="6"/>
      <c r="Y596" s="6"/>
      <c r="Z596" s="6"/>
    </row>
    <row r="597" ht="15.75" customHeight="1">
      <c r="A597" s="416"/>
      <c r="B597" s="110"/>
      <c r="C597" s="134" t="s">
        <v>3531</v>
      </c>
      <c r="D597" s="147">
        <v>0.0</v>
      </c>
      <c r="E597" s="109" t="s">
        <v>1053</v>
      </c>
      <c r="F597" s="158"/>
      <c r="G597" s="147"/>
      <c r="H597" s="78"/>
      <c r="I597" s="78"/>
      <c r="J597" s="5"/>
      <c r="K597" s="6"/>
      <c r="L597" s="6"/>
      <c r="M597" s="6"/>
      <c r="N597" s="6"/>
      <c r="O597" s="6"/>
      <c r="P597" s="6"/>
      <c r="Q597" s="6"/>
      <c r="R597" s="6"/>
      <c r="S597" s="6"/>
      <c r="T597" s="6"/>
      <c r="U597" s="6"/>
      <c r="V597" s="6"/>
      <c r="W597" s="6"/>
      <c r="X597" s="6"/>
      <c r="Y597" s="6"/>
      <c r="Z597" s="6"/>
    </row>
    <row r="598" ht="15.75" customHeight="1">
      <c r="A598" s="416"/>
      <c r="B598" s="110"/>
      <c r="C598" s="134" t="s">
        <v>3532</v>
      </c>
      <c r="D598" s="147">
        <v>0.0</v>
      </c>
      <c r="E598" s="109" t="s">
        <v>1053</v>
      </c>
      <c r="F598" s="158"/>
      <c r="G598" s="147"/>
      <c r="H598" s="78"/>
      <c r="I598" s="78"/>
      <c r="J598" s="5"/>
      <c r="K598" s="6"/>
      <c r="L598" s="6"/>
      <c r="M598" s="6"/>
      <c r="N598" s="6"/>
      <c r="O598" s="6"/>
      <c r="P598" s="6"/>
      <c r="Q598" s="6"/>
      <c r="R598" s="6"/>
      <c r="S598" s="6"/>
      <c r="T598" s="6"/>
      <c r="U598" s="6"/>
      <c r="V598" s="6"/>
      <c r="W598" s="6"/>
      <c r="X598" s="6"/>
      <c r="Y598" s="6"/>
      <c r="Z598" s="6"/>
    </row>
    <row r="599" ht="30.0" customHeight="1">
      <c r="A599" s="416"/>
      <c r="B599" s="110"/>
      <c r="C599" s="134" t="s">
        <v>3533</v>
      </c>
      <c r="D599" s="147">
        <v>0.0</v>
      </c>
      <c r="E599" s="109" t="s">
        <v>1053</v>
      </c>
      <c r="F599" s="158"/>
      <c r="G599" s="147"/>
      <c r="H599" s="78"/>
      <c r="I599" s="78"/>
      <c r="J599" s="5"/>
      <c r="K599" s="6"/>
      <c r="L599" s="6"/>
      <c r="M599" s="6"/>
      <c r="N599" s="6"/>
      <c r="O599" s="6"/>
      <c r="P599" s="6"/>
      <c r="Q599" s="6"/>
      <c r="R599" s="6"/>
      <c r="S599" s="6"/>
      <c r="T599" s="6"/>
      <c r="U599" s="6"/>
      <c r="V599" s="6"/>
      <c r="W599" s="6"/>
      <c r="X599" s="6"/>
      <c r="Y599" s="6"/>
      <c r="Z599" s="6"/>
    </row>
    <row r="600" ht="45.0" hidden="1" customHeight="1">
      <c r="A600" s="120" t="s">
        <v>2570</v>
      </c>
      <c r="B600" s="110" t="s">
        <v>2571</v>
      </c>
      <c r="C600" s="158"/>
      <c r="D600" s="158"/>
      <c r="E600" s="109"/>
      <c r="F600" s="158"/>
      <c r="G600" s="158"/>
      <c r="H600" s="78"/>
      <c r="I600" s="78"/>
      <c r="J600" s="5"/>
      <c r="K600" s="6"/>
      <c r="L600" s="6"/>
      <c r="M600" s="6"/>
      <c r="N600" s="6"/>
      <c r="O600" s="6"/>
      <c r="P600" s="6"/>
      <c r="Q600" s="6"/>
      <c r="R600" s="6"/>
      <c r="S600" s="6"/>
      <c r="T600" s="6"/>
      <c r="U600" s="6"/>
      <c r="V600" s="6"/>
      <c r="W600" s="6"/>
      <c r="X600" s="6"/>
      <c r="Y600" s="6"/>
      <c r="Z600" s="6"/>
    </row>
    <row r="601" ht="18.75" customHeight="1">
      <c r="A601" s="311" t="s">
        <v>2572</v>
      </c>
      <c r="B601" s="99" t="s">
        <v>2573</v>
      </c>
      <c r="C601" s="3"/>
      <c r="D601" s="3"/>
      <c r="E601" s="3"/>
      <c r="F601" s="3"/>
      <c r="G601" s="4"/>
      <c r="H601" s="78">
        <f>SUM(D602:D604)</f>
        <v>0</v>
      </c>
      <c r="I601" s="78">
        <f>COUNT(D602:D604)*2</f>
        <v>6</v>
      </c>
      <c r="J601" s="5"/>
      <c r="K601" s="6"/>
      <c r="L601" s="6"/>
      <c r="M601" s="6"/>
      <c r="N601" s="6"/>
      <c r="O601" s="6"/>
      <c r="P601" s="6"/>
      <c r="Q601" s="6"/>
      <c r="R601" s="6"/>
      <c r="S601" s="6"/>
      <c r="T601" s="6"/>
      <c r="U601" s="6"/>
      <c r="V601" s="6"/>
      <c r="W601" s="6"/>
      <c r="X601" s="6"/>
      <c r="Y601" s="6"/>
      <c r="Z601" s="6"/>
    </row>
    <row r="602" ht="45.0" customHeight="1">
      <c r="A602" s="416" t="s">
        <v>2578</v>
      </c>
      <c r="B602" s="110" t="s">
        <v>2579</v>
      </c>
      <c r="C602" s="134" t="s">
        <v>5113</v>
      </c>
      <c r="D602" s="147">
        <v>0.0</v>
      </c>
      <c r="E602" s="109" t="s">
        <v>1053</v>
      </c>
      <c r="F602" s="158"/>
      <c r="G602" s="147"/>
      <c r="H602" s="78"/>
      <c r="I602" s="78"/>
      <c r="J602" s="5"/>
      <c r="K602" s="6"/>
      <c r="L602" s="6"/>
      <c r="M602" s="6"/>
      <c r="N602" s="6"/>
      <c r="O602" s="6"/>
      <c r="P602" s="6"/>
      <c r="Q602" s="6"/>
      <c r="R602" s="6"/>
      <c r="S602" s="6"/>
      <c r="T602" s="6"/>
      <c r="U602" s="6"/>
      <c r="V602" s="6"/>
      <c r="W602" s="6"/>
      <c r="X602" s="6"/>
      <c r="Y602" s="6"/>
      <c r="Z602" s="6"/>
    </row>
    <row r="603" ht="30.0" customHeight="1">
      <c r="A603" s="416"/>
      <c r="B603" s="110"/>
      <c r="C603" s="134" t="s">
        <v>5115</v>
      </c>
      <c r="D603" s="147">
        <v>0.0</v>
      </c>
      <c r="E603" s="109" t="s">
        <v>1053</v>
      </c>
      <c r="F603" s="158"/>
      <c r="G603" s="147"/>
      <c r="H603" s="78"/>
      <c r="I603" s="78"/>
      <c r="J603" s="5"/>
      <c r="K603" s="6"/>
      <c r="L603" s="6"/>
      <c r="M603" s="6"/>
      <c r="N603" s="6"/>
      <c r="O603" s="6"/>
      <c r="P603" s="6"/>
      <c r="Q603" s="6"/>
      <c r="R603" s="6"/>
      <c r="S603" s="6"/>
      <c r="T603" s="6"/>
      <c r="U603" s="6"/>
      <c r="V603" s="6"/>
      <c r="W603" s="6"/>
      <c r="X603" s="6"/>
      <c r="Y603" s="6"/>
      <c r="Z603" s="6"/>
    </row>
    <row r="604" ht="30.0" customHeight="1">
      <c r="A604" s="416"/>
      <c r="B604" s="110"/>
      <c r="C604" s="134" t="s">
        <v>3543</v>
      </c>
      <c r="D604" s="147">
        <v>0.0</v>
      </c>
      <c r="E604" s="109" t="s">
        <v>1053</v>
      </c>
      <c r="F604" s="158"/>
      <c r="G604" s="147"/>
      <c r="H604" s="78"/>
      <c r="I604" s="78"/>
      <c r="J604" s="5"/>
      <c r="K604" s="6"/>
      <c r="L604" s="6"/>
      <c r="M604" s="6"/>
      <c r="N604" s="6"/>
      <c r="O604" s="6"/>
      <c r="P604" s="6"/>
      <c r="Q604" s="6"/>
      <c r="R604" s="6"/>
      <c r="S604" s="6"/>
      <c r="T604" s="6"/>
      <c r="U604" s="6"/>
      <c r="V604" s="6"/>
      <c r="W604" s="6"/>
      <c r="X604" s="6"/>
      <c r="Y604" s="6"/>
      <c r="Z604" s="6"/>
    </row>
    <row r="605" ht="45.0" hidden="1" customHeight="1">
      <c r="A605" s="120" t="s">
        <v>2591</v>
      </c>
      <c r="B605" s="110" t="s">
        <v>2592</v>
      </c>
      <c r="C605" s="158"/>
      <c r="D605" s="158"/>
      <c r="E605" s="109"/>
      <c r="F605" s="158"/>
      <c r="G605" s="158"/>
      <c r="H605" s="78"/>
      <c r="I605" s="78"/>
      <c r="J605" s="5"/>
      <c r="K605" s="6"/>
      <c r="L605" s="6"/>
      <c r="M605" s="6"/>
      <c r="N605" s="6"/>
      <c r="O605" s="6"/>
      <c r="P605" s="6"/>
      <c r="Q605" s="6"/>
      <c r="R605" s="6"/>
      <c r="S605" s="6"/>
      <c r="T605" s="6"/>
      <c r="U605" s="6"/>
      <c r="V605" s="6"/>
      <c r="W605" s="6"/>
      <c r="X605" s="6"/>
      <c r="Y605" s="6"/>
      <c r="Z605" s="6"/>
    </row>
    <row r="606" ht="18.75" customHeight="1">
      <c r="A606" s="311" t="s">
        <v>2593</v>
      </c>
      <c r="B606" s="99" t="s">
        <v>2594</v>
      </c>
      <c r="C606" s="3"/>
      <c r="D606" s="3"/>
      <c r="E606" s="3"/>
      <c r="F606" s="3"/>
      <c r="G606" s="4"/>
      <c r="H606" s="78">
        <f>SUM(D607:D608)</f>
        <v>0</v>
      </c>
      <c r="I606" s="78">
        <f>COUNT(D607:D608)*2</f>
        <v>4</v>
      </c>
      <c r="J606" s="5"/>
      <c r="K606" s="6"/>
      <c r="L606" s="6"/>
      <c r="M606" s="6"/>
      <c r="N606" s="6"/>
      <c r="O606" s="6"/>
      <c r="P606" s="6"/>
      <c r="Q606" s="6"/>
      <c r="R606" s="6"/>
      <c r="S606" s="6"/>
      <c r="T606" s="6"/>
      <c r="U606" s="6"/>
      <c r="V606" s="6"/>
      <c r="W606" s="6"/>
      <c r="X606" s="6"/>
      <c r="Y606" s="6"/>
      <c r="Z606" s="6"/>
    </row>
    <row r="607" ht="30.0" customHeight="1">
      <c r="A607" s="416" t="s">
        <v>2597</v>
      </c>
      <c r="B607" s="110" t="s">
        <v>2598</v>
      </c>
      <c r="C607" s="134" t="s">
        <v>3546</v>
      </c>
      <c r="D607" s="147">
        <v>0.0</v>
      </c>
      <c r="E607" s="109" t="s">
        <v>1053</v>
      </c>
      <c r="F607" s="158"/>
      <c r="G607" s="147"/>
      <c r="H607" s="78"/>
      <c r="I607" s="78"/>
      <c r="J607" s="5"/>
      <c r="K607" s="6"/>
      <c r="L607" s="6"/>
      <c r="M607" s="6"/>
      <c r="N607" s="6"/>
      <c r="O607" s="6"/>
      <c r="P607" s="6"/>
      <c r="Q607" s="6"/>
      <c r="R607" s="6"/>
      <c r="S607" s="6"/>
      <c r="T607" s="6"/>
      <c r="U607" s="6"/>
      <c r="V607" s="6"/>
      <c r="W607" s="6"/>
      <c r="X607" s="6"/>
      <c r="Y607" s="6"/>
      <c r="Z607" s="6"/>
    </row>
    <row r="608" ht="15.75" customHeight="1">
      <c r="A608" s="416"/>
      <c r="B608" s="110"/>
      <c r="C608" s="134" t="s">
        <v>2599</v>
      </c>
      <c r="D608" s="147">
        <v>0.0</v>
      </c>
      <c r="E608" s="109" t="s">
        <v>1053</v>
      </c>
      <c r="F608" s="158"/>
      <c r="G608" s="147"/>
      <c r="H608" s="78"/>
      <c r="I608" s="78"/>
      <c r="J608" s="5"/>
      <c r="K608" s="6"/>
      <c r="L608" s="6"/>
      <c r="M608" s="6"/>
      <c r="N608" s="6"/>
      <c r="O608" s="6"/>
      <c r="P608" s="6"/>
      <c r="Q608" s="6"/>
      <c r="R608" s="6"/>
      <c r="S608" s="6"/>
      <c r="T608" s="6"/>
      <c r="U608" s="6"/>
      <c r="V608" s="6"/>
      <c r="W608" s="6"/>
      <c r="X608" s="6"/>
      <c r="Y608" s="6"/>
      <c r="Z608" s="6"/>
    </row>
    <row r="609" ht="45.0" hidden="1" customHeight="1">
      <c r="A609" s="120" t="s">
        <v>2617</v>
      </c>
      <c r="B609" s="110" t="s">
        <v>2622</v>
      </c>
      <c r="C609" s="158"/>
      <c r="D609" s="158"/>
      <c r="E609" s="109"/>
      <c r="F609" s="158"/>
      <c r="G609" s="158"/>
      <c r="H609" s="78"/>
      <c r="I609" s="78"/>
      <c r="J609" s="5"/>
      <c r="K609" s="6"/>
      <c r="L609" s="6"/>
      <c r="M609" s="6"/>
      <c r="N609" s="6"/>
      <c r="O609" s="6"/>
      <c r="P609" s="6"/>
      <c r="Q609" s="6"/>
      <c r="R609" s="6"/>
      <c r="S609" s="6"/>
      <c r="T609" s="6"/>
      <c r="U609" s="6"/>
      <c r="V609" s="6"/>
      <c r="W609" s="6"/>
      <c r="X609" s="6"/>
      <c r="Y609" s="6"/>
      <c r="Z609" s="6"/>
    </row>
    <row r="610" ht="15.75" customHeight="1">
      <c r="A610" s="464"/>
      <c r="B610" s="78"/>
      <c r="C610" s="78"/>
      <c r="D610" s="78"/>
      <c r="E610" s="78"/>
      <c r="F610" s="78"/>
      <c r="G610" s="5"/>
      <c r="H610" s="78"/>
      <c r="I610" s="78"/>
      <c r="J610" s="5"/>
      <c r="K610" s="6"/>
      <c r="L610" s="6"/>
      <c r="M610" s="6"/>
      <c r="N610" s="6"/>
      <c r="O610" s="6"/>
      <c r="P610" s="6"/>
      <c r="Q610" s="6"/>
      <c r="R610" s="6"/>
      <c r="S610" s="6"/>
      <c r="T610" s="6"/>
      <c r="U610" s="6"/>
      <c r="V610" s="6"/>
      <c r="W610" s="6"/>
      <c r="X610" s="6"/>
      <c r="Y610" s="6"/>
      <c r="Z610" s="6"/>
    </row>
    <row r="611" ht="15.75" customHeight="1">
      <c r="A611" s="464"/>
      <c r="B611" s="78" t="s">
        <v>52</v>
      </c>
      <c r="C611" s="78"/>
      <c r="D611" s="78" t="s">
        <v>4499</v>
      </c>
      <c r="E611" s="78">
        <f>H2</f>
        <v>11</v>
      </c>
      <c r="F611" s="282"/>
      <c r="G611" s="18"/>
      <c r="H611" s="18"/>
      <c r="I611" s="78"/>
      <c r="J611" s="5"/>
      <c r="K611" s="6"/>
      <c r="L611" s="6"/>
      <c r="M611" s="6"/>
      <c r="N611" s="6"/>
      <c r="O611" s="6"/>
      <c r="P611" s="6"/>
      <c r="Q611" s="6"/>
      <c r="R611" s="6"/>
      <c r="S611" s="6"/>
      <c r="T611" s="6"/>
      <c r="U611" s="6"/>
      <c r="V611" s="6"/>
      <c r="W611" s="6"/>
      <c r="X611" s="6"/>
      <c r="Y611" s="6"/>
      <c r="Z611" s="6"/>
    </row>
    <row r="612" ht="15.75" customHeight="1">
      <c r="A612" s="464" t="s">
        <v>18</v>
      </c>
      <c r="B612" s="78">
        <f>IF(E611=0,0,H43)</f>
        <v>26</v>
      </c>
      <c r="C612" s="78">
        <f>IF(E611=0,0,I43)</f>
        <v>36</v>
      </c>
      <c r="D612" s="289">
        <f>IF(D620=0,0,B612/C612)</f>
        <v>0.7222222222</v>
      </c>
      <c r="E612" s="282"/>
      <c r="F612" s="282"/>
      <c r="G612" s="18"/>
      <c r="H612" s="18"/>
      <c r="I612" s="78"/>
      <c r="J612" s="5"/>
      <c r="K612" s="6"/>
      <c r="L612" s="6"/>
      <c r="M612" s="6"/>
      <c r="N612" s="6"/>
      <c r="O612" s="6"/>
      <c r="P612" s="6"/>
      <c r="Q612" s="6"/>
      <c r="R612" s="6"/>
      <c r="S612" s="6"/>
      <c r="T612" s="6"/>
      <c r="U612" s="6"/>
      <c r="V612" s="6"/>
      <c r="W612" s="6"/>
      <c r="X612" s="6"/>
      <c r="Y612" s="6"/>
      <c r="Z612" s="6"/>
    </row>
    <row r="613" ht="15.75" customHeight="1">
      <c r="A613" s="464" t="s">
        <v>23</v>
      </c>
      <c r="B613" s="78">
        <f>IF(E611=0,0,H98)</f>
        <v>36</v>
      </c>
      <c r="C613" s="78">
        <f>IF(E611=0,0,I98)</f>
        <v>68</v>
      </c>
      <c r="D613" s="289">
        <f>IF(D620=0,0,B613/C613)</f>
        <v>0.5294117647</v>
      </c>
      <c r="E613" s="282"/>
      <c r="F613" s="282"/>
      <c r="G613" s="18"/>
      <c r="H613" s="18"/>
      <c r="I613" s="78"/>
      <c r="J613" s="5"/>
      <c r="K613" s="6"/>
      <c r="L613" s="6"/>
      <c r="M613" s="6"/>
      <c r="N613" s="6"/>
      <c r="O613" s="6"/>
      <c r="P613" s="6"/>
      <c r="Q613" s="6"/>
      <c r="R613" s="6"/>
      <c r="S613" s="6"/>
      <c r="T613" s="6"/>
      <c r="U613" s="6"/>
      <c r="V613" s="6"/>
      <c r="W613" s="6"/>
      <c r="X613" s="6"/>
      <c r="Y613" s="6"/>
      <c r="Z613" s="6"/>
    </row>
    <row r="614" ht="15.75" customHeight="1">
      <c r="A614" s="464" t="s">
        <v>25</v>
      </c>
      <c r="B614" s="78">
        <f>IF(E611=0,0,H150)</f>
        <v>45</v>
      </c>
      <c r="C614" s="78">
        <f>IF(E611=0,0,I150)</f>
        <v>120</v>
      </c>
      <c r="D614" s="289">
        <f>IF(D620=0,0,B614/C614)</f>
        <v>0.375</v>
      </c>
      <c r="E614" s="282"/>
      <c r="F614" s="282"/>
      <c r="G614" s="18"/>
      <c r="H614" s="18"/>
      <c r="I614" s="78"/>
      <c r="J614" s="5"/>
      <c r="K614" s="6"/>
      <c r="L614" s="6"/>
      <c r="M614" s="6"/>
      <c r="N614" s="6"/>
      <c r="O614" s="6"/>
      <c r="P614" s="6"/>
      <c r="Q614" s="6"/>
      <c r="R614" s="6"/>
      <c r="S614" s="6"/>
      <c r="T614" s="6"/>
      <c r="U614" s="6"/>
      <c r="V614" s="6"/>
      <c r="W614" s="6"/>
      <c r="X614" s="6"/>
      <c r="Y614" s="6"/>
      <c r="Z614" s="6"/>
    </row>
    <row r="615" ht="15.75" customHeight="1">
      <c r="A615" s="464" t="s">
        <v>27</v>
      </c>
      <c r="B615" s="78">
        <f>IF(E611=0,0,H223)</f>
        <v>32</v>
      </c>
      <c r="C615" s="78">
        <f>IF(E611=0,0,I223)</f>
        <v>92</v>
      </c>
      <c r="D615" s="289">
        <f>IF(D620=0,0,B615/C615)</f>
        <v>0.347826087</v>
      </c>
      <c r="E615" s="282"/>
      <c r="F615" s="282"/>
      <c r="G615" s="18"/>
      <c r="H615" s="18"/>
      <c r="I615" s="78"/>
      <c r="J615" s="5"/>
      <c r="K615" s="6"/>
      <c r="L615" s="6"/>
      <c r="M615" s="6"/>
      <c r="N615" s="6"/>
      <c r="O615" s="6"/>
      <c r="P615" s="6"/>
      <c r="Q615" s="6"/>
      <c r="R615" s="6"/>
      <c r="S615" s="6"/>
      <c r="T615" s="6"/>
      <c r="U615" s="6"/>
      <c r="V615" s="6"/>
      <c r="W615" s="6"/>
      <c r="X615" s="6"/>
      <c r="Y615" s="6"/>
      <c r="Z615" s="6"/>
    </row>
    <row r="616" ht="15.75" customHeight="1">
      <c r="A616" s="464" t="s">
        <v>29</v>
      </c>
      <c r="B616" s="78">
        <f>IF(E611=0,0,H299)</f>
        <v>107</v>
      </c>
      <c r="C616" s="78">
        <f>IF(E611=0,0,I299)</f>
        <v>164</v>
      </c>
      <c r="D616" s="289">
        <f>IF(D620=0,0,B616/C616)</f>
        <v>0.6524390244</v>
      </c>
      <c r="E616" s="282"/>
      <c r="F616" s="282"/>
      <c r="G616" s="18"/>
      <c r="H616" s="18"/>
      <c r="I616" s="78"/>
      <c r="J616" s="5"/>
      <c r="K616" s="6"/>
      <c r="L616" s="6"/>
      <c r="M616" s="6"/>
      <c r="N616" s="6"/>
      <c r="O616" s="6"/>
      <c r="P616" s="6"/>
      <c r="Q616" s="6"/>
      <c r="R616" s="6"/>
      <c r="S616" s="6"/>
      <c r="T616" s="6"/>
      <c r="U616" s="6"/>
      <c r="V616" s="6"/>
      <c r="W616" s="6"/>
      <c r="X616" s="6"/>
      <c r="Y616" s="6"/>
      <c r="Z616" s="6"/>
    </row>
    <row r="617" ht="15.75" customHeight="1">
      <c r="A617" s="464" t="s">
        <v>31</v>
      </c>
      <c r="B617" s="78">
        <f>IF(E611=0,0,H476)</f>
        <v>16</v>
      </c>
      <c r="C617" s="78">
        <f>IF(E611=0,0,I476)</f>
        <v>90</v>
      </c>
      <c r="D617" s="289">
        <f>IF(D620=0,0,B617/C617)</f>
        <v>0.1777777778</v>
      </c>
      <c r="E617" s="282"/>
      <c r="F617" s="282"/>
      <c r="G617" s="18"/>
      <c r="H617" s="18"/>
      <c r="I617" s="78"/>
      <c r="J617" s="5"/>
      <c r="K617" s="6"/>
      <c r="L617" s="6"/>
      <c r="M617" s="6"/>
      <c r="N617" s="6"/>
      <c r="O617" s="6"/>
      <c r="P617" s="6"/>
      <c r="Q617" s="6"/>
      <c r="R617" s="6"/>
      <c r="S617" s="6"/>
      <c r="T617" s="6"/>
      <c r="U617" s="6"/>
      <c r="V617" s="6"/>
      <c r="W617" s="6"/>
      <c r="X617" s="6"/>
      <c r="Y617" s="6"/>
      <c r="Z617" s="6"/>
    </row>
    <row r="618" ht="15.75" customHeight="1">
      <c r="A618" s="464" t="s">
        <v>33</v>
      </c>
      <c r="B618" s="78">
        <f>IF(E611=0,0,H536)</f>
        <v>23</v>
      </c>
      <c r="C618" s="78">
        <f>IF(E611=0,0,I536)</f>
        <v>78</v>
      </c>
      <c r="D618" s="289">
        <f>IF(D620=0,0,B618/C618)</f>
        <v>0.2948717949</v>
      </c>
      <c r="E618" s="282"/>
      <c r="F618" s="282"/>
      <c r="G618" s="18"/>
      <c r="H618" s="18"/>
      <c r="I618" s="78"/>
      <c r="J618" s="5"/>
      <c r="K618" s="6"/>
      <c r="L618" s="6"/>
      <c r="M618" s="6"/>
      <c r="N618" s="6"/>
      <c r="O618" s="6"/>
      <c r="P618" s="6"/>
      <c r="Q618" s="6"/>
      <c r="R618" s="6"/>
      <c r="S618" s="6"/>
      <c r="T618" s="6"/>
      <c r="U618" s="6"/>
      <c r="V618" s="6"/>
      <c r="W618" s="6"/>
      <c r="X618" s="6"/>
      <c r="Y618" s="6"/>
      <c r="Z618" s="6"/>
    </row>
    <row r="619" ht="15.75" customHeight="1">
      <c r="A619" s="464" t="s">
        <v>35</v>
      </c>
      <c r="B619" s="78">
        <f>IF(E611=0,0,H589)</f>
        <v>0</v>
      </c>
      <c r="C619" s="78">
        <f>IF(E611=0,0,I589)</f>
        <v>22</v>
      </c>
      <c r="D619" s="289">
        <f>IF(D620=0,0,B619/C619)</f>
        <v>0</v>
      </c>
      <c r="E619" s="282"/>
      <c r="F619" s="282"/>
      <c r="G619" s="18"/>
      <c r="H619" s="18"/>
      <c r="I619" s="78"/>
      <c r="J619" s="5"/>
      <c r="K619" s="6"/>
      <c r="L619" s="6"/>
      <c r="M619" s="6"/>
      <c r="N619" s="6"/>
      <c r="O619" s="6"/>
      <c r="P619" s="6"/>
      <c r="Q619" s="6"/>
      <c r="R619" s="6"/>
      <c r="S619" s="6"/>
      <c r="T619" s="6"/>
      <c r="U619" s="6"/>
      <c r="V619" s="6"/>
      <c r="W619" s="6"/>
      <c r="X619" s="6"/>
      <c r="Y619" s="6"/>
      <c r="Z619" s="6"/>
    </row>
    <row r="620" ht="15.75" customHeight="1">
      <c r="A620" s="464" t="s">
        <v>2679</v>
      </c>
      <c r="B620" s="78">
        <f>IF(H2=0,0,SUM(B612:B619))</f>
        <v>285</v>
      </c>
      <c r="C620" s="78">
        <f>IF(H2=0,0,SUM(C612:C619))</f>
        <v>670</v>
      </c>
      <c r="D620" s="289">
        <f>IF(H2=0,0,B620/C620)</f>
        <v>0.4253731343</v>
      </c>
      <c r="E620" s="282"/>
      <c r="F620" s="282"/>
      <c r="G620" s="18"/>
      <c r="H620" s="18"/>
      <c r="I620" s="78"/>
      <c r="J620" s="5"/>
      <c r="K620" s="6"/>
      <c r="L620" s="6"/>
      <c r="M620" s="6"/>
      <c r="N620" s="6"/>
      <c r="O620" s="6"/>
      <c r="P620" s="6"/>
      <c r="Q620" s="6"/>
      <c r="R620" s="6"/>
      <c r="S620" s="6"/>
      <c r="T620" s="6"/>
      <c r="U620" s="6"/>
      <c r="V620" s="6"/>
      <c r="W620" s="6"/>
      <c r="X620" s="6"/>
      <c r="Y620" s="6"/>
      <c r="Z620" s="6"/>
    </row>
    <row r="621" ht="15.75" customHeight="1">
      <c r="A621" s="464"/>
      <c r="B621" s="78"/>
      <c r="C621" s="78"/>
      <c r="D621" s="78"/>
      <c r="E621" s="282"/>
      <c r="F621" s="282"/>
      <c r="G621" s="18"/>
      <c r="H621" s="18"/>
      <c r="I621" s="78"/>
      <c r="J621" s="5"/>
      <c r="K621" s="6"/>
      <c r="L621" s="6"/>
      <c r="M621" s="6"/>
      <c r="N621" s="6"/>
      <c r="O621" s="6"/>
      <c r="P621" s="6"/>
      <c r="Q621" s="6"/>
      <c r="R621" s="6"/>
      <c r="S621" s="6"/>
      <c r="T621" s="6"/>
      <c r="U621" s="6"/>
      <c r="V621" s="6"/>
      <c r="W621" s="6"/>
      <c r="X621" s="6"/>
      <c r="Y621" s="6"/>
      <c r="Z621" s="6"/>
    </row>
    <row r="622" ht="15.75" customHeight="1">
      <c r="A622" s="464"/>
      <c r="B622" s="78"/>
      <c r="C622" s="78"/>
      <c r="D622" s="78"/>
      <c r="E622" s="282"/>
      <c r="F622" s="282"/>
      <c r="G622" s="18"/>
      <c r="H622" s="18"/>
      <c r="I622" s="78"/>
      <c r="J622" s="5"/>
      <c r="K622" s="6"/>
      <c r="L622" s="6"/>
      <c r="M622" s="6"/>
      <c r="N622" s="6"/>
      <c r="O622" s="6"/>
      <c r="P622" s="6"/>
      <c r="Q622" s="6"/>
      <c r="R622" s="6"/>
      <c r="S622" s="6"/>
      <c r="T622" s="6"/>
      <c r="U622" s="6"/>
      <c r="V622" s="6"/>
      <c r="W622" s="6"/>
      <c r="X622" s="6"/>
      <c r="Y622" s="6"/>
      <c r="Z622" s="6"/>
    </row>
    <row r="623" ht="15.75" customHeight="1">
      <c r="A623" s="464">
        <v>0.0</v>
      </c>
      <c r="B623" s="78"/>
      <c r="C623" s="78"/>
      <c r="D623" s="78"/>
      <c r="E623" s="282"/>
      <c r="F623" s="282"/>
      <c r="G623" s="18"/>
      <c r="H623" s="18"/>
      <c r="I623" s="78"/>
      <c r="J623" s="5"/>
      <c r="K623" s="6"/>
      <c r="L623" s="6"/>
      <c r="M623" s="6"/>
      <c r="N623" s="6"/>
      <c r="O623" s="6"/>
      <c r="P623" s="6"/>
      <c r="Q623" s="6"/>
      <c r="R623" s="6"/>
      <c r="S623" s="6"/>
      <c r="T623" s="6"/>
      <c r="U623" s="6"/>
      <c r="V623" s="6"/>
      <c r="W623" s="6"/>
      <c r="X623" s="6"/>
      <c r="Y623" s="6"/>
      <c r="Z623" s="6"/>
    </row>
    <row r="624" ht="15.75" customHeight="1">
      <c r="A624" s="464">
        <v>1.0</v>
      </c>
      <c r="B624" s="78"/>
      <c r="C624" s="78"/>
      <c r="D624" s="78"/>
      <c r="E624" s="282"/>
      <c r="F624" s="282"/>
      <c r="G624" s="5"/>
      <c r="H624" s="78"/>
      <c r="I624" s="78"/>
      <c r="J624" s="5"/>
      <c r="K624" s="6"/>
      <c r="L624" s="6"/>
      <c r="M624" s="6"/>
      <c r="N624" s="6"/>
      <c r="O624" s="6"/>
      <c r="P624" s="6"/>
      <c r="Q624" s="6"/>
      <c r="R624" s="6"/>
      <c r="S624" s="6"/>
      <c r="T624" s="6"/>
      <c r="U624" s="6"/>
      <c r="V624" s="6"/>
      <c r="W624" s="6"/>
      <c r="X624" s="6"/>
      <c r="Y624" s="6"/>
      <c r="Z624" s="6"/>
    </row>
    <row r="625" ht="15.75" customHeight="1">
      <c r="A625" s="464">
        <v>2.0</v>
      </c>
      <c r="B625" s="78"/>
      <c r="C625" s="78"/>
      <c r="D625" s="78"/>
      <c r="E625" s="282"/>
      <c r="F625" s="282"/>
      <c r="G625" s="5"/>
      <c r="H625" s="78"/>
      <c r="I625" s="78"/>
      <c r="J625" s="5"/>
      <c r="K625" s="6"/>
      <c r="L625" s="6"/>
      <c r="M625" s="6"/>
      <c r="N625" s="6"/>
      <c r="O625" s="6"/>
      <c r="P625" s="6"/>
      <c r="Q625" s="6"/>
      <c r="R625" s="6"/>
      <c r="S625" s="6"/>
      <c r="T625" s="6"/>
      <c r="U625" s="6"/>
      <c r="V625" s="6"/>
      <c r="W625" s="6"/>
      <c r="X625" s="6"/>
      <c r="Y625" s="6"/>
      <c r="Z625" s="6"/>
    </row>
    <row r="62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42:$G$609"/>
  <mergeCells count="120">
    <mergeCell ref="B500:G500"/>
    <mergeCell ref="B521:G521"/>
    <mergeCell ref="B510:G510"/>
    <mergeCell ref="B465:G465"/>
    <mergeCell ref="B476:G476"/>
    <mergeCell ref="B477:G477"/>
    <mergeCell ref="B485:G485"/>
    <mergeCell ref="B495:G495"/>
    <mergeCell ref="B595:G595"/>
    <mergeCell ref="B464:G464"/>
    <mergeCell ref="B426:G426"/>
    <mergeCell ref="B433:G433"/>
    <mergeCell ref="B438:G438"/>
    <mergeCell ref="B444:G444"/>
    <mergeCell ref="B452:G452"/>
    <mergeCell ref="B459:G459"/>
    <mergeCell ref="A425:C425"/>
    <mergeCell ref="B383:G383"/>
    <mergeCell ref="B390:G390"/>
    <mergeCell ref="B394:G394"/>
    <mergeCell ref="B409:G409"/>
    <mergeCell ref="B413:G413"/>
    <mergeCell ref="B418:G418"/>
    <mergeCell ref="B379:G379"/>
    <mergeCell ref="A1:I1"/>
    <mergeCell ref="A2:G2"/>
    <mergeCell ref="H2:I2"/>
    <mergeCell ref="A3:I3"/>
    <mergeCell ref="A4:B4"/>
    <mergeCell ref="C4:E4"/>
    <mergeCell ref="G4:I4"/>
    <mergeCell ref="A5:B5"/>
    <mergeCell ref="C5:E5"/>
    <mergeCell ref="G5:I5"/>
    <mergeCell ref="A6:B6"/>
    <mergeCell ref="C6:E6"/>
    <mergeCell ref="G6:I6"/>
    <mergeCell ref="A7:I7"/>
    <mergeCell ref="B21:I21"/>
    <mergeCell ref="B22:I22"/>
    <mergeCell ref="B23:I23"/>
    <mergeCell ref="B24:I24"/>
    <mergeCell ref="B25:I25"/>
    <mergeCell ref="B26:I26"/>
    <mergeCell ref="A8:C8"/>
    <mergeCell ref="D8:I8"/>
    <mergeCell ref="D9:I16"/>
    <mergeCell ref="A17:I17"/>
    <mergeCell ref="B18:I18"/>
    <mergeCell ref="B19:I19"/>
    <mergeCell ref="B20:I20"/>
    <mergeCell ref="B33:I33"/>
    <mergeCell ref="B34:I34"/>
    <mergeCell ref="B37:I37"/>
    <mergeCell ref="A38:I40"/>
    <mergeCell ref="A41:G41"/>
    <mergeCell ref="B43:G43"/>
    <mergeCell ref="B44:G44"/>
    <mergeCell ref="B35:I35"/>
    <mergeCell ref="B36:I36"/>
    <mergeCell ref="B28:I28"/>
    <mergeCell ref="B29:I29"/>
    <mergeCell ref="B30:I30"/>
    <mergeCell ref="B31:I31"/>
    <mergeCell ref="B32:I32"/>
    <mergeCell ref="B27:I27"/>
    <mergeCell ref="B270:G270"/>
    <mergeCell ref="B275:G275"/>
    <mergeCell ref="B211:G211"/>
    <mergeCell ref="B223:G223"/>
    <mergeCell ref="B224:G224"/>
    <mergeCell ref="B229:G229"/>
    <mergeCell ref="B243:G243"/>
    <mergeCell ref="B253:G253"/>
    <mergeCell ref="B266:G266"/>
    <mergeCell ref="B284:G284"/>
    <mergeCell ref="B287:G287"/>
    <mergeCell ref="B291:G291"/>
    <mergeCell ref="B296:G296"/>
    <mergeCell ref="B299:G299"/>
    <mergeCell ref="B300:G300"/>
    <mergeCell ref="B308:G308"/>
    <mergeCell ref="B317:G317"/>
    <mergeCell ref="B281:G281"/>
    <mergeCell ref="B328:G328"/>
    <mergeCell ref="B338:G338"/>
    <mergeCell ref="B341:G341"/>
    <mergeCell ref="B347:G347"/>
    <mergeCell ref="B359:G359"/>
    <mergeCell ref="B368:G368"/>
    <mergeCell ref="B99:G99"/>
    <mergeCell ref="B113:G113"/>
    <mergeCell ref="B126:G126"/>
    <mergeCell ref="B136:G136"/>
    <mergeCell ref="B142:G142"/>
    <mergeCell ref="B150:G150"/>
    <mergeCell ref="B180:G180"/>
    <mergeCell ref="B174:G174"/>
    <mergeCell ref="B75:G75"/>
    <mergeCell ref="B87:G87"/>
    <mergeCell ref="B65:G65"/>
    <mergeCell ref="B71:G71"/>
    <mergeCell ref="B186:G186"/>
    <mergeCell ref="B197:G197"/>
    <mergeCell ref="B151:G151"/>
    <mergeCell ref="B601:G601"/>
    <mergeCell ref="B606:G606"/>
    <mergeCell ref="B549:G549"/>
    <mergeCell ref="B569:G569"/>
    <mergeCell ref="B565:G565"/>
    <mergeCell ref="B577:G577"/>
    <mergeCell ref="B582:G582"/>
    <mergeCell ref="B589:G589"/>
    <mergeCell ref="B590:G590"/>
    <mergeCell ref="B536:G536"/>
    <mergeCell ref="B537:G537"/>
    <mergeCell ref="B540:G540"/>
    <mergeCell ref="B544:G544"/>
    <mergeCell ref="B95:G95"/>
    <mergeCell ref="B98:G98"/>
  </mergeCells>
  <dataValidations>
    <dataValidation type="list" allowBlank="1" showErrorMessage="1" sqref="D42 D45:D64 D66:D70 D72:D74 D76:D86 D88:D94 D96:D97 D100:D112 D114:D125 D127:D135 D137:D141 D143:D149 D152:D173 D175:D179 D181:D185 D187:D196 D198:D210 D212:D222 D225:D228 D230:D242 D244:D252 D254:D265 D267:D269 D271:D274 D276:D280 D282:D283 D285:D286 D288:D290 D292:D295 D297:D298 D301:D307 D309:D316 D318:D327 D329:D337 D339:D340 D342:D346 D348:D358 D360:D367 D369:D378 D380:D382 D384:D389 D391:D393 D395:D408 D410:D412 D414:D417 D419:D425 D427:D432 D434:D437 D439:D443 D445:D451 D453:D458 D460:D463 D466:D475 D478:D484 D486:D494 D496:D499 D501:D509 D511:D520 D522:D535 D538:D539 D541:D543 D545:D548 D550:D564 D566:D568 D570:D576 D578:D581 D583:D588 D591:D594 D596:D600 D602:D605 D607:D611 D621:D625">
      <formula1>$A$623:$A$625</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9.88"/>
    <col customWidth="1" min="2" max="2" width="23.63"/>
    <col customWidth="1" min="3" max="3" width="22.13"/>
    <col customWidth="1" min="4" max="4" width="5.75"/>
    <col customWidth="1" min="5" max="5" width="7.0"/>
    <col customWidth="1" min="6" max="6" width="24.13"/>
    <col customWidth="1" min="7" max="7" width="23.25"/>
    <col customWidth="1" min="8" max="8" width="4.13"/>
    <col customWidth="1" min="9" max="9" width="3.75"/>
    <col customWidth="1" min="10" max="10" width="6.88"/>
    <col customWidth="1" min="11" max="26" width="7.63"/>
  </cols>
  <sheetData>
    <row r="1" ht="36.75" customHeight="1">
      <c r="A1" s="1" t="s">
        <v>0</v>
      </c>
      <c r="B1" s="3"/>
      <c r="C1" s="3"/>
      <c r="D1" s="3"/>
      <c r="E1" s="3"/>
      <c r="F1" s="3"/>
      <c r="G1" s="3"/>
      <c r="H1" s="3"/>
      <c r="I1" s="4"/>
      <c r="J1" s="5"/>
      <c r="K1" s="6"/>
      <c r="L1" s="6"/>
      <c r="M1" s="6"/>
      <c r="N1" s="6"/>
      <c r="O1" s="6"/>
      <c r="P1" s="6"/>
      <c r="Q1" s="6"/>
      <c r="R1" s="6"/>
      <c r="S1" s="6"/>
      <c r="T1" s="6"/>
      <c r="U1" s="6"/>
      <c r="V1" s="6"/>
      <c r="W1" s="6"/>
      <c r="X1" s="6"/>
      <c r="Y1" s="6"/>
      <c r="Z1" s="6"/>
    </row>
    <row r="2" ht="36.75" customHeight="1">
      <c r="A2" s="1" t="s">
        <v>4579</v>
      </c>
      <c r="B2" s="3"/>
      <c r="C2" s="3"/>
      <c r="D2" s="3"/>
      <c r="E2" s="3"/>
      <c r="F2" s="3"/>
      <c r="G2" s="3"/>
      <c r="H2" s="8">
        <v>12.0</v>
      </c>
      <c r="I2" s="4"/>
      <c r="J2" s="5"/>
      <c r="K2" s="6"/>
      <c r="L2" s="6"/>
      <c r="M2" s="6"/>
      <c r="N2" s="6"/>
      <c r="O2" s="6"/>
      <c r="P2" s="6"/>
      <c r="Q2" s="6"/>
      <c r="R2" s="6"/>
      <c r="S2" s="6"/>
      <c r="T2" s="6"/>
      <c r="U2" s="6"/>
      <c r="V2" s="6"/>
      <c r="W2" s="6"/>
      <c r="X2" s="6"/>
      <c r="Y2" s="6"/>
      <c r="Z2" s="6"/>
    </row>
    <row r="3" ht="36.75" customHeight="1">
      <c r="A3" s="11" t="s">
        <v>4</v>
      </c>
      <c r="B3" s="3"/>
      <c r="C3" s="3"/>
      <c r="D3" s="3"/>
      <c r="E3" s="3"/>
      <c r="F3" s="3"/>
      <c r="G3" s="3"/>
      <c r="H3" s="3"/>
      <c r="I3" s="4"/>
      <c r="J3" s="5"/>
      <c r="K3" s="6"/>
      <c r="L3" s="6"/>
      <c r="M3" s="6"/>
      <c r="N3" s="6"/>
      <c r="O3" s="6"/>
      <c r="P3" s="6"/>
      <c r="Q3" s="6"/>
      <c r="R3" s="6"/>
      <c r="S3" s="6"/>
      <c r="T3" s="6"/>
      <c r="U3" s="6"/>
      <c r="V3" s="6"/>
      <c r="W3" s="6"/>
      <c r="X3" s="6"/>
      <c r="Y3" s="6"/>
      <c r="Z3" s="6"/>
    </row>
    <row r="4" ht="30.75" customHeight="1">
      <c r="A4" s="14" t="s">
        <v>5</v>
      </c>
      <c r="B4" s="4"/>
      <c r="C4" s="11"/>
      <c r="D4" s="3"/>
      <c r="E4" s="4"/>
      <c r="F4" s="16" t="s">
        <v>8</v>
      </c>
      <c r="G4" s="11"/>
      <c r="H4" s="3"/>
      <c r="I4" s="4"/>
      <c r="J4" s="5"/>
      <c r="K4" s="6"/>
      <c r="L4" s="6"/>
      <c r="M4" s="6"/>
      <c r="N4" s="6"/>
      <c r="O4" s="6"/>
      <c r="P4" s="6"/>
      <c r="Q4" s="6"/>
      <c r="R4" s="6"/>
      <c r="S4" s="6"/>
      <c r="T4" s="6"/>
      <c r="U4" s="6"/>
      <c r="V4" s="6"/>
      <c r="W4" s="6"/>
      <c r="X4" s="6"/>
      <c r="Y4" s="6"/>
      <c r="Z4" s="6"/>
    </row>
    <row r="5" ht="30.75" customHeight="1">
      <c r="A5" s="20" t="s">
        <v>9</v>
      </c>
      <c r="B5" s="4"/>
      <c r="C5" s="21"/>
      <c r="D5" s="3"/>
      <c r="E5" s="4"/>
      <c r="F5" s="23" t="s">
        <v>11</v>
      </c>
      <c r="G5" s="11"/>
      <c r="H5" s="3"/>
      <c r="I5" s="4"/>
      <c r="J5" s="5"/>
      <c r="K5" s="6"/>
      <c r="L5" s="6"/>
      <c r="M5" s="6"/>
      <c r="N5" s="6"/>
      <c r="O5" s="6"/>
      <c r="P5" s="6"/>
      <c r="Q5" s="6"/>
      <c r="R5" s="6"/>
      <c r="S5" s="6"/>
      <c r="T5" s="6"/>
      <c r="U5" s="6"/>
      <c r="V5" s="6"/>
      <c r="W5" s="6"/>
      <c r="X5" s="6"/>
      <c r="Y5" s="6"/>
      <c r="Z5" s="6"/>
    </row>
    <row r="6" ht="30.75" customHeight="1">
      <c r="A6" s="20" t="s">
        <v>12</v>
      </c>
      <c r="B6" s="4"/>
      <c r="C6" s="26"/>
      <c r="D6" s="3"/>
      <c r="E6" s="4"/>
      <c r="F6" s="23" t="s">
        <v>13</v>
      </c>
      <c r="G6" s="11"/>
      <c r="H6" s="3"/>
      <c r="I6" s="4"/>
      <c r="J6" s="5"/>
      <c r="K6" s="6"/>
      <c r="L6" s="6"/>
      <c r="M6" s="6"/>
      <c r="N6" s="6"/>
      <c r="O6" s="6"/>
      <c r="P6" s="6"/>
      <c r="Q6" s="6"/>
      <c r="R6" s="6"/>
      <c r="S6" s="6"/>
      <c r="T6" s="6"/>
      <c r="U6" s="6"/>
      <c r="V6" s="6"/>
      <c r="W6" s="6"/>
      <c r="X6" s="6"/>
      <c r="Y6" s="6"/>
      <c r="Z6" s="6"/>
    </row>
    <row r="7" ht="45.0" customHeight="1">
      <c r="A7" s="29" t="s">
        <v>4587</v>
      </c>
      <c r="B7" s="9"/>
      <c r="C7" s="9"/>
      <c r="D7" s="9"/>
      <c r="E7" s="9"/>
      <c r="F7" s="9"/>
      <c r="G7" s="9"/>
      <c r="H7" s="9"/>
      <c r="I7" s="10"/>
      <c r="J7" s="5"/>
      <c r="K7" s="6"/>
      <c r="L7" s="6"/>
      <c r="M7" s="6"/>
      <c r="N7" s="6"/>
      <c r="O7" s="6"/>
      <c r="P7" s="6"/>
      <c r="Q7" s="6"/>
      <c r="R7" s="6"/>
      <c r="S7" s="6"/>
      <c r="T7" s="6"/>
      <c r="U7" s="6"/>
      <c r="V7" s="6"/>
      <c r="W7" s="6"/>
      <c r="X7" s="6"/>
      <c r="Y7" s="6"/>
      <c r="Z7" s="6"/>
    </row>
    <row r="8" ht="39.0" customHeight="1">
      <c r="A8" s="27" t="s">
        <v>15</v>
      </c>
      <c r="B8" s="3"/>
      <c r="C8" s="4"/>
      <c r="D8" s="37" t="s">
        <v>4588</v>
      </c>
      <c r="E8" s="3"/>
      <c r="F8" s="3"/>
      <c r="G8" s="3"/>
      <c r="H8" s="3"/>
      <c r="I8" s="4"/>
      <c r="J8" s="5"/>
      <c r="K8" s="6"/>
      <c r="L8" s="6"/>
      <c r="M8" s="6"/>
      <c r="N8" s="6"/>
      <c r="O8" s="6"/>
      <c r="P8" s="6"/>
      <c r="Q8" s="6"/>
      <c r="R8" s="6"/>
      <c r="S8" s="6"/>
      <c r="T8" s="6"/>
      <c r="U8" s="6"/>
      <c r="V8" s="6"/>
      <c r="W8" s="6"/>
      <c r="X8" s="6"/>
      <c r="Y8" s="6"/>
      <c r="Z8" s="6"/>
    </row>
    <row r="9" ht="39.0" customHeight="1">
      <c r="A9" s="296" t="s">
        <v>18</v>
      </c>
      <c r="B9" s="30" t="s">
        <v>19</v>
      </c>
      <c r="C9" s="291" t="str">
        <f>'Blood Bank'!D601</f>
        <v/>
      </c>
      <c r="D9" s="47" t="str">
        <f>D609</f>
        <v/>
      </c>
      <c r="E9" s="43"/>
      <c r="F9" s="43"/>
      <c r="G9" s="43"/>
      <c r="H9" s="43"/>
      <c r="I9" s="45"/>
      <c r="J9" s="5"/>
      <c r="K9" s="6"/>
      <c r="L9" s="6"/>
      <c r="M9" s="6"/>
      <c r="N9" s="6"/>
      <c r="O9" s="6"/>
      <c r="P9" s="6"/>
      <c r="Q9" s="6"/>
      <c r="R9" s="6"/>
      <c r="S9" s="6"/>
      <c r="T9" s="6"/>
      <c r="U9" s="6"/>
      <c r="V9" s="6"/>
      <c r="W9" s="6"/>
      <c r="X9" s="6"/>
      <c r="Y9" s="6"/>
      <c r="Z9" s="6"/>
    </row>
    <row r="10" ht="39.0" customHeight="1">
      <c r="A10" s="296" t="s">
        <v>23</v>
      </c>
      <c r="B10" s="30" t="s">
        <v>24</v>
      </c>
      <c r="C10" s="291" t="str">
        <f>'Blood Bank'!D602</f>
        <v/>
      </c>
      <c r="D10" s="48"/>
      <c r="I10" s="50"/>
      <c r="J10" s="5"/>
      <c r="K10" s="6"/>
      <c r="L10" s="6"/>
      <c r="M10" s="6"/>
      <c r="N10" s="6"/>
      <c r="O10" s="6"/>
      <c r="P10" s="6"/>
      <c r="Q10" s="6"/>
      <c r="R10" s="6"/>
      <c r="S10" s="6"/>
      <c r="T10" s="6"/>
      <c r="U10" s="6"/>
      <c r="V10" s="6"/>
      <c r="W10" s="6"/>
      <c r="X10" s="6"/>
      <c r="Y10" s="6"/>
      <c r="Z10" s="6"/>
    </row>
    <row r="11" ht="39.0" customHeight="1">
      <c r="A11" s="296" t="s">
        <v>25</v>
      </c>
      <c r="B11" s="30" t="s">
        <v>26</v>
      </c>
      <c r="C11" s="291" t="str">
        <f>'Blood Bank'!D603</f>
        <v/>
      </c>
      <c r="D11" s="48"/>
      <c r="I11" s="50"/>
      <c r="J11" s="5"/>
      <c r="K11" s="6"/>
      <c r="L11" s="6"/>
      <c r="M11" s="6"/>
      <c r="N11" s="6"/>
      <c r="O11" s="6"/>
      <c r="P11" s="6"/>
      <c r="Q11" s="6"/>
      <c r="R11" s="6"/>
      <c r="S11" s="6"/>
      <c r="T11" s="6"/>
      <c r="U11" s="6"/>
      <c r="V11" s="6"/>
      <c r="W11" s="6"/>
      <c r="X11" s="6"/>
      <c r="Y11" s="6"/>
      <c r="Z11" s="6"/>
    </row>
    <row r="12" ht="39.0" customHeight="1">
      <c r="A12" s="296" t="s">
        <v>27</v>
      </c>
      <c r="B12" s="30" t="s">
        <v>28</v>
      </c>
      <c r="C12" s="291" t="str">
        <f>'Blood Bank'!D604</f>
        <v/>
      </c>
      <c r="D12" s="48"/>
      <c r="I12" s="50"/>
      <c r="J12" s="5"/>
      <c r="K12" s="6"/>
      <c r="L12" s="6"/>
      <c r="M12" s="6"/>
      <c r="N12" s="6"/>
      <c r="O12" s="6"/>
      <c r="P12" s="6"/>
      <c r="Q12" s="6"/>
      <c r="R12" s="6"/>
      <c r="S12" s="6"/>
      <c r="T12" s="6"/>
      <c r="U12" s="6"/>
      <c r="V12" s="6"/>
      <c r="W12" s="6"/>
      <c r="X12" s="6"/>
      <c r="Y12" s="6"/>
      <c r="Z12" s="6"/>
    </row>
    <row r="13" ht="39.0" customHeight="1">
      <c r="A13" s="296" t="s">
        <v>29</v>
      </c>
      <c r="B13" s="30" t="s">
        <v>30</v>
      </c>
      <c r="C13" s="291" t="str">
        <f>'Blood Bank'!D605</f>
        <v/>
      </c>
      <c r="D13" s="48"/>
      <c r="I13" s="50"/>
      <c r="J13" s="5"/>
      <c r="K13" s="6"/>
      <c r="L13" s="6"/>
      <c r="M13" s="6"/>
      <c r="N13" s="6"/>
      <c r="O13" s="6"/>
      <c r="P13" s="6"/>
      <c r="Q13" s="6"/>
      <c r="R13" s="6"/>
      <c r="S13" s="6"/>
      <c r="T13" s="6"/>
      <c r="U13" s="6"/>
      <c r="V13" s="6"/>
      <c r="W13" s="6"/>
      <c r="X13" s="6"/>
      <c r="Y13" s="6"/>
      <c r="Z13" s="6"/>
    </row>
    <row r="14" ht="39.0" customHeight="1">
      <c r="A14" s="296" t="s">
        <v>31</v>
      </c>
      <c r="B14" s="30" t="s">
        <v>32</v>
      </c>
      <c r="C14" s="291" t="str">
        <f>'Blood Bank'!D606</f>
        <v/>
      </c>
      <c r="D14" s="48"/>
      <c r="I14" s="50"/>
      <c r="J14" s="5"/>
      <c r="K14" s="6"/>
      <c r="L14" s="6"/>
      <c r="M14" s="6"/>
      <c r="N14" s="6"/>
      <c r="O14" s="6"/>
      <c r="P14" s="6"/>
      <c r="Q14" s="6"/>
      <c r="R14" s="6"/>
      <c r="S14" s="6"/>
      <c r="T14" s="6"/>
      <c r="U14" s="6"/>
      <c r="V14" s="6"/>
      <c r="W14" s="6"/>
      <c r="X14" s="6"/>
      <c r="Y14" s="6"/>
      <c r="Z14" s="6"/>
    </row>
    <row r="15" ht="54.0" customHeight="1">
      <c r="A15" s="296" t="s">
        <v>33</v>
      </c>
      <c r="B15" s="30" t="s">
        <v>34</v>
      </c>
      <c r="C15" s="291" t="str">
        <f>'Blood Bank'!D607</f>
        <v/>
      </c>
      <c r="D15" s="48"/>
      <c r="I15" s="50"/>
      <c r="J15" s="5"/>
      <c r="K15" s="6"/>
      <c r="L15" s="6"/>
      <c r="M15" s="6"/>
      <c r="N15" s="6"/>
      <c r="O15" s="6"/>
      <c r="P15" s="6"/>
      <c r="Q15" s="6"/>
      <c r="R15" s="6"/>
      <c r="S15" s="6"/>
      <c r="T15" s="6"/>
      <c r="U15" s="6"/>
      <c r="V15" s="6"/>
      <c r="W15" s="6"/>
      <c r="X15" s="6"/>
      <c r="Y15" s="6"/>
      <c r="Z15" s="6"/>
    </row>
    <row r="16" ht="39.0" customHeight="1">
      <c r="A16" s="296" t="s">
        <v>35</v>
      </c>
      <c r="B16" s="30" t="s">
        <v>36</v>
      </c>
      <c r="C16" s="291" t="str">
        <f>'Blood Bank'!D608</f>
        <v/>
      </c>
      <c r="D16" s="53"/>
      <c r="E16" s="54"/>
      <c r="F16" s="54"/>
      <c r="G16" s="54"/>
      <c r="H16" s="54"/>
      <c r="I16" s="55"/>
      <c r="J16" s="5"/>
      <c r="K16" s="6"/>
      <c r="L16" s="6"/>
      <c r="M16" s="6"/>
      <c r="N16" s="6"/>
      <c r="O16" s="6"/>
      <c r="P16" s="6"/>
      <c r="Q16" s="6"/>
      <c r="R16" s="6"/>
      <c r="S16" s="6"/>
      <c r="T16" s="6"/>
      <c r="U16" s="6"/>
      <c r="V16" s="6"/>
      <c r="W16" s="6"/>
      <c r="X16" s="6"/>
      <c r="Y16" s="6"/>
      <c r="Z16" s="6"/>
    </row>
    <row r="17" ht="30.75" customHeight="1">
      <c r="A17" s="58"/>
      <c r="B17" s="3"/>
      <c r="C17" s="3"/>
      <c r="D17" s="3"/>
      <c r="E17" s="3"/>
      <c r="F17" s="3"/>
      <c r="G17" s="3"/>
      <c r="H17" s="3"/>
      <c r="I17" s="4"/>
      <c r="J17" s="5"/>
      <c r="K17" s="6"/>
      <c r="L17" s="6"/>
      <c r="M17" s="6"/>
      <c r="N17" s="6"/>
      <c r="O17" s="6"/>
      <c r="P17" s="6"/>
      <c r="Q17" s="6"/>
      <c r="R17" s="6"/>
      <c r="S17" s="6"/>
      <c r="T17" s="6"/>
      <c r="U17" s="6"/>
      <c r="V17" s="6"/>
      <c r="W17" s="6"/>
      <c r="X17" s="6"/>
      <c r="Y17" s="6"/>
      <c r="Z17" s="6"/>
    </row>
    <row r="18" ht="30.75" customHeight="1">
      <c r="A18" s="60"/>
      <c r="B18" s="51" t="s">
        <v>37</v>
      </c>
      <c r="C18" s="3"/>
      <c r="D18" s="3"/>
      <c r="E18" s="3"/>
      <c r="F18" s="3"/>
      <c r="G18" s="3"/>
      <c r="H18" s="3"/>
      <c r="I18" s="4"/>
      <c r="J18" s="5"/>
      <c r="K18" s="6"/>
      <c r="L18" s="6"/>
      <c r="M18" s="6"/>
      <c r="N18" s="6"/>
      <c r="O18" s="6"/>
      <c r="P18" s="6"/>
      <c r="Q18" s="6"/>
      <c r="R18" s="6"/>
      <c r="S18" s="6"/>
      <c r="T18" s="6"/>
      <c r="U18" s="6"/>
      <c r="V18" s="6"/>
      <c r="W18" s="6"/>
      <c r="X18" s="6"/>
      <c r="Y18" s="6"/>
      <c r="Z18" s="6"/>
    </row>
    <row r="19" ht="30.75" customHeight="1">
      <c r="A19" s="23">
        <v>1.0</v>
      </c>
      <c r="B19" s="59"/>
      <c r="C19" s="3"/>
      <c r="D19" s="3"/>
      <c r="E19" s="3"/>
      <c r="F19" s="3"/>
      <c r="G19" s="3"/>
      <c r="H19" s="3"/>
      <c r="I19" s="4"/>
      <c r="J19" s="5"/>
      <c r="K19" s="6"/>
      <c r="L19" s="6"/>
      <c r="M19" s="6"/>
      <c r="N19" s="6"/>
      <c r="O19" s="6"/>
      <c r="P19" s="6"/>
      <c r="Q19" s="6"/>
      <c r="R19" s="6"/>
      <c r="S19" s="6"/>
      <c r="T19" s="6"/>
      <c r="U19" s="6"/>
      <c r="V19" s="6"/>
      <c r="W19" s="6"/>
      <c r="X19" s="6"/>
      <c r="Y19" s="6"/>
      <c r="Z19" s="6"/>
    </row>
    <row r="20" ht="30.75" customHeight="1">
      <c r="A20" s="23">
        <v>2.0</v>
      </c>
      <c r="B20" s="59"/>
      <c r="C20" s="3"/>
      <c r="D20" s="3"/>
      <c r="E20" s="3"/>
      <c r="F20" s="3"/>
      <c r="G20" s="3"/>
      <c r="H20" s="3"/>
      <c r="I20" s="4"/>
      <c r="J20" s="5"/>
      <c r="K20" s="6"/>
      <c r="L20" s="6"/>
      <c r="M20" s="6"/>
      <c r="N20" s="6"/>
      <c r="O20" s="6"/>
      <c r="P20" s="6"/>
      <c r="Q20" s="6"/>
      <c r="R20" s="6"/>
      <c r="S20" s="6"/>
      <c r="T20" s="6"/>
      <c r="U20" s="6"/>
      <c r="V20" s="6"/>
      <c r="W20" s="6"/>
      <c r="X20" s="6"/>
      <c r="Y20" s="6"/>
      <c r="Z20" s="6"/>
    </row>
    <row r="21" ht="30.75" customHeight="1">
      <c r="A21" s="23">
        <v>3.0</v>
      </c>
      <c r="B21" s="59"/>
      <c r="C21" s="3"/>
      <c r="D21" s="3"/>
      <c r="E21" s="3"/>
      <c r="F21" s="3"/>
      <c r="G21" s="3"/>
      <c r="H21" s="3"/>
      <c r="I21" s="4"/>
      <c r="J21" s="5"/>
      <c r="K21" s="6"/>
      <c r="L21" s="6"/>
      <c r="M21" s="6"/>
      <c r="N21" s="6"/>
      <c r="O21" s="6"/>
      <c r="P21" s="6"/>
      <c r="Q21" s="6"/>
      <c r="R21" s="6"/>
      <c r="S21" s="6"/>
      <c r="T21" s="6"/>
      <c r="U21" s="6"/>
      <c r="V21" s="6"/>
      <c r="W21" s="6"/>
      <c r="X21" s="6"/>
      <c r="Y21" s="6"/>
      <c r="Z21" s="6"/>
    </row>
    <row r="22" ht="30.75" customHeight="1">
      <c r="A22" s="23">
        <v>4.0</v>
      </c>
      <c r="B22" s="59"/>
      <c r="C22" s="3"/>
      <c r="D22" s="3"/>
      <c r="E22" s="3"/>
      <c r="F22" s="3"/>
      <c r="G22" s="3"/>
      <c r="H22" s="3"/>
      <c r="I22" s="4"/>
      <c r="J22" s="5"/>
      <c r="K22" s="6"/>
      <c r="L22" s="6"/>
      <c r="M22" s="6"/>
      <c r="N22" s="6"/>
      <c r="O22" s="6"/>
      <c r="P22" s="6"/>
      <c r="Q22" s="6"/>
      <c r="R22" s="6"/>
      <c r="S22" s="6"/>
      <c r="T22" s="6"/>
      <c r="U22" s="6"/>
      <c r="V22" s="6"/>
      <c r="W22" s="6"/>
      <c r="X22" s="6"/>
      <c r="Y22" s="6"/>
      <c r="Z22" s="6"/>
    </row>
    <row r="23" ht="30.75" customHeight="1">
      <c r="A23" s="23">
        <v>5.0</v>
      </c>
      <c r="B23" s="59"/>
      <c r="C23" s="3"/>
      <c r="D23" s="3"/>
      <c r="E23" s="3"/>
      <c r="F23" s="3"/>
      <c r="G23" s="3"/>
      <c r="H23" s="3"/>
      <c r="I23" s="4"/>
      <c r="J23" s="5"/>
      <c r="K23" s="6"/>
      <c r="L23" s="6"/>
      <c r="M23" s="6"/>
      <c r="N23" s="6"/>
      <c r="O23" s="6"/>
      <c r="P23" s="6"/>
      <c r="Q23" s="6"/>
      <c r="R23" s="6"/>
      <c r="S23" s="6"/>
      <c r="T23" s="6"/>
      <c r="U23" s="6"/>
      <c r="V23" s="6"/>
      <c r="W23" s="6"/>
      <c r="X23" s="6"/>
      <c r="Y23" s="6"/>
      <c r="Z23" s="6"/>
    </row>
    <row r="24" ht="30.75" customHeight="1">
      <c r="A24" s="60"/>
      <c r="B24" s="51" t="s">
        <v>39</v>
      </c>
      <c r="C24" s="3"/>
      <c r="D24" s="3"/>
      <c r="E24" s="3"/>
      <c r="F24" s="3"/>
      <c r="G24" s="3"/>
      <c r="H24" s="3"/>
      <c r="I24" s="4"/>
      <c r="J24" s="5"/>
      <c r="K24" s="6"/>
      <c r="L24" s="6"/>
      <c r="M24" s="6"/>
      <c r="N24" s="6"/>
      <c r="O24" s="6"/>
      <c r="P24" s="6"/>
      <c r="Q24" s="6"/>
      <c r="R24" s="6"/>
      <c r="S24" s="6"/>
      <c r="T24" s="6"/>
      <c r="U24" s="6"/>
      <c r="V24" s="6"/>
      <c r="W24" s="6"/>
      <c r="X24" s="6"/>
      <c r="Y24" s="6"/>
      <c r="Z24" s="6"/>
    </row>
    <row r="25" ht="30.75" customHeight="1">
      <c r="A25" s="23">
        <v>1.0</v>
      </c>
      <c r="B25" s="59"/>
      <c r="C25" s="3"/>
      <c r="D25" s="3"/>
      <c r="E25" s="3"/>
      <c r="F25" s="3"/>
      <c r="G25" s="3"/>
      <c r="H25" s="3"/>
      <c r="I25" s="4"/>
      <c r="J25" s="5"/>
      <c r="K25" s="6"/>
      <c r="L25" s="6"/>
      <c r="M25" s="6"/>
      <c r="N25" s="6"/>
      <c r="O25" s="6"/>
      <c r="P25" s="6"/>
      <c r="Q25" s="6"/>
      <c r="R25" s="6"/>
      <c r="S25" s="6"/>
      <c r="T25" s="6"/>
      <c r="U25" s="6"/>
      <c r="V25" s="6"/>
      <c r="W25" s="6"/>
      <c r="X25" s="6"/>
      <c r="Y25" s="6"/>
      <c r="Z25" s="6"/>
    </row>
    <row r="26" ht="30.75" customHeight="1">
      <c r="A26" s="23">
        <v>2.0</v>
      </c>
      <c r="B26" s="59"/>
      <c r="C26" s="3"/>
      <c r="D26" s="3"/>
      <c r="E26" s="3"/>
      <c r="F26" s="3"/>
      <c r="G26" s="3"/>
      <c r="H26" s="3"/>
      <c r="I26" s="4"/>
      <c r="J26" s="5"/>
      <c r="K26" s="6"/>
      <c r="L26" s="6"/>
      <c r="M26" s="6"/>
      <c r="N26" s="6"/>
      <c r="O26" s="6"/>
      <c r="P26" s="6"/>
      <c r="Q26" s="6"/>
      <c r="R26" s="6"/>
      <c r="S26" s="6"/>
      <c r="T26" s="6"/>
      <c r="U26" s="6"/>
      <c r="V26" s="6"/>
      <c r="W26" s="6"/>
      <c r="X26" s="6"/>
      <c r="Y26" s="6"/>
      <c r="Z26" s="6"/>
    </row>
    <row r="27" ht="30.75" customHeight="1">
      <c r="A27" s="23">
        <v>3.0</v>
      </c>
      <c r="B27" s="59"/>
      <c r="C27" s="3"/>
      <c r="D27" s="3"/>
      <c r="E27" s="3"/>
      <c r="F27" s="3"/>
      <c r="G27" s="3"/>
      <c r="H27" s="3"/>
      <c r="I27" s="4"/>
      <c r="J27" s="5"/>
      <c r="K27" s="6"/>
      <c r="L27" s="6"/>
      <c r="M27" s="6"/>
      <c r="N27" s="6"/>
      <c r="O27" s="6"/>
      <c r="P27" s="6"/>
      <c r="Q27" s="6"/>
      <c r="R27" s="6"/>
      <c r="S27" s="6"/>
      <c r="T27" s="6"/>
      <c r="U27" s="6"/>
      <c r="V27" s="6"/>
      <c r="W27" s="6"/>
      <c r="X27" s="6"/>
      <c r="Y27" s="6"/>
      <c r="Z27" s="6"/>
    </row>
    <row r="28" ht="30.75" customHeight="1">
      <c r="A28" s="23">
        <v>4.0</v>
      </c>
      <c r="B28" s="59"/>
      <c r="C28" s="3"/>
      <c r="D28" s="3"/>
      <c r="E28" s="3"/>
      <c r="F28" s="3"/>
      <c r="G28" s="3"/>
      <c r="H28" s="3"/>
      <c r="I28" s="4"/>
      <c r="J28" s="5"/>
      <c r="K28" s="6"/>
      <c r="L28" s="6"/>
      <c r="M28" s="6"/>
      <c r="N28" s="6"/>
      <c r="O28" s="6"/>
      <c r="P28" s="6"/>
      <c r="Q28" s="6"/>
      <c r="R28" s="6"/>
      <c r="S28" s="6"/>
      <c r="T28" s="6"/>
      <c r="U28" s="6"/>
      <c r="V28" s="6"/>
      <c r="W28" s="6"/>
      <c r="X28" s="6"/>
      <c r="Y28" s="6"/>
      <c r="Z28" s="6"/>
    </row>
    <row r="29" ht="30.75" customHeight="1">
      <c r="A29" s="23">
        <v>5.0</v>
      </c>
      <c r="B29" s="59"/>
      <c r="C29" s="3"/>
      <c r="D29" s="3"/>
      <c r="E29" s="3"/>
      <c r="F29" s="3"/>
      <c r="G29" s="3"/>
      <c r="H29" s="3"/>
      <c r="I29" s="4"/>
      <c r="J29" s="5"/>
      <c r="K29" s="6"/>
      <c r="L29" s="6"/>
      <c r="M29" s="6"/>
      <c r="N29" s="6"/>
      <c r="O29" s="6"/>
      <c r="P29" s="6"/>
      <c r="Q29" s="6"/>
      <c r="R29" s="6"/>
      <c r="S29" s="6"/>
      <c r="T29" s="6"/>
      <c r="U29" s="6"/>
      <c r="V29" s="6"/>
      <c r="W29" s="6"/>
      <c r="X29" s="6"/>
      <c r="Y29" s="6"/>
      <c r="Z29" s="6"/>
    </row>
    <row r="30" ht="30.75" customHeight="1">
      <c r="A30" s="60"/>
      <c r="B30" s="51" t="s">
        <v>40</v>
      </c>
      <c r="C30" s="3"/>
      <c r="D30" s="3"/>
      <c r="E30" s="3"/>
      <c r="F30" s="3"/>
      <c r="G30" s="3"/>
      <c r="H30" s="3"/>
      <c r="I30" s="4"/>
      <c r="J30" s="5"/>
      <c r="K30" s="6"/>
      <c r="L30" s="6"/>
      <c r="M30" s="6"/>
      <c r="N30" s="6"/>
      <c r="O30" s="6"/>
      <c r="P30" s="6"/>
      <c r="Q30" s="6"/>
      <c r="R30" s="6"/>
      <c r="S30" s="6"/>
      <c r="T30" s="6"/>
      <c r="U30" s="6"/>
      <c r="V30" s="6"/>
      <c r="W30" s="6"/>
      <c r="X30" s="6"/>
      <c r="Y30" s="6"/>
      <c r="Z30" s="6"/>
    </row>
    <row r="31" ht="30.75" customHeight="1">
      <c r="A31" s="23">
        <v>1.0</v>
      </c>
      <c r="B31" s="59"/>
      <c r="C31" s="3"/>
      <c r="D31" s="3"/>
      <c r="E31" s="3"/>
      <c r="F31" s="3"/>
      <c r="G31" s="3"/>
      <c r="H31" s="3"/>
      <c r="I31" s="4"/>
      <c r="J31" s="5"/>
      <c r="K31" s="6"/>
      <c r="L31" s="6"/>
      <c r="M31" s="6"/>
      <c r="N31" s="6"/>
      <c r="O31" s="6"/>
      <c r="P31" s="6"/>
      <c r="Q31" s="6"/>
      <c r="R31" s="6"/>
      <c r="S31" s="6"/>
      <c r="T31" s="6"/>
      <c r="U31" s="6"/>
      <c r="V31" s="6"/>
      <c r="W31" s="6"/>
      <c r="X31" s="6"/>
      <c r="Y31" s="6"/>
      <c r="Z31" s="6"/>
    </row>
    <row r="32" ht="30.75" customHeight="1">
      <c r="A32" s="23">
        <v>2.0</v>
      </c>
      <c r="B32" s="59"/>
      <c r="C32" s="3"/>
      <c r="D32" s="3"/>
      <c r="E32" s="3"/>
      <c r="F32" s="3"/>
      <c r="G32" s="3"/>
      <c r="H32" s="3"/>
      <c r="I32" s="4"/>
      <c r="J32" s="5"/>
      <c r="K32" s="6"/>
      <c r="L32" s="6"/>
      <c r="M32" s="6"/>
      <c r="N32" s="6"/>
      <c r="O32" s="6"/>
      <c r="P32" s="6"/>
      <c r="Q32" s="6"/>
      <c r="R32" s="6"/>
      <c r="S32" s="6"/>
      <c r="T32" s="6"/>
      <c r="U32" s="6"/>
      <c r="V32" s="6"/>
      <c r="W32" s="6"/>
      <c r="X32" s="6"/>
      <c r="Y32" s="6"/>
      <c r="Z32" s="6"/>
    </row>
    <row r="33" ht="30.75" customHeight="1">
      <c r="A33" s="23">
        <v>3.0</v>
      </c>
      <c r="B33" s="59"/>
      <c r="C33" s="3"/>
      <c r="D33" s="3"/>
      <c r="E33" s="3"/>
      <c r="F33" s="3"/>
      <c r="G33" s="3"/>
      <c r="H33" s="3"/>
      <c r="I33" s="4"/>
      <c r="J33" s="5"/>
      <c r="K33" s="6"/>
      <c r="L33" s="6"/>
      <c r="M33" s="6"/>
      <c r="N33" s="6"/>
      <c r="O33" s="6"/>
      <c r="P33" s="6"/>
      <c r="Q33" s="6"/>
      <c r="R33" s="6"/>
      <c r="S33" s="6"/>
      <c r="T33" s="6"/>
      <c r="U33" s="6"/>
      <c r="V33" s="6"/>
      <c r="W33" s="6"/>
      <c r="X33" s="6"/>
      <c r="Y33" s="6"/>
      <c r="Z33" s="6"/>
    </row>
    <row r="34" ht="30.75" customHeight="1">
      <c r="A34" s="23">
        <v>4.0</v>
      </c>
      <c r="B34" s="59"/>
      <c r="C34" s="3"/>
      <c r="D34" s="3"/>
      <c r="E34" s="3"/>
      <c r="F34" s="3"/>
      <c r="G34" s="3"/>
      <c r="H34" s="3"/>
      <c r="I34" s="4"/>
      <c r="J34" s="5"/>
      <c r="K34" s="6"/>
      <c r="L34" s="6"/>
      <c r="M34" s="6"/>
      <c r="N34" s="6"/>
      <c r="O34" s="6"/>
      <c r="P34" s="6"/>
      <c r="Q34" s="6"/>
      <c r="R34" s="6"/>
      <c r="S34" s="6"/>
      <c r="T34" s="6"/>
      <c r="U34" s="6"/>
      <c r="V34" s="6"/>
      <c r="W34" s="6"/>
      <c r="X34" s="6"/>
      <c r="Y34" s="6"/>
      <c r="Z34" s="6"/>
    </row>
    <row r="35" ht="30.75" customHeight="1">
      <c r="A35" s="23">
        <v>5.0</v>
      </c>
      <c r="B35" s="59"/>
      <c r="C35" s="3"/>
      <c r="D35" s="3"/>
      <c r="E35" s="3"/>
      <c r="F35" s="3"/>
      <c r="G35" s="3"/>
      <c r="H35" s="3"/>
      <c r="I35" s="4"/>
      <c r="J35" s="5"/>
      <c r="K35" s="6"/>
      <c r="L35" s="6"/>
      <c r="M35" s="6"/>
      <c r="N35" s="6"/>
      <c r="O35" s="6"/>
      <c r="P35" s="6"/>
      <c r="Q35" s="6"/>
      <c r="R35" s="6"/>
      <c r="S35" s="6"/>
      <c r="T35" s="6"/>
      <c r="U35" s="6"/>
      <c r="V35" s="6"/>
      <c r="W35" s="6"/>
      <c r="X35" s="6"/>
      <c r="Y35" s="6"/>
      <c r="Z35" s="6"/>
    </row>
    <row r="36" ht="30.75" customHeight="1">
      <c r="A36" s="60"/>
      <c r="B36" s="19" t="s">
        <v>41</v>
      </c>
      <c r="C36" s="3"/>
      <c r="D36" s="3"/>
      <c r="E36" s="3"/>
      <c r="F36" s="3"/>
      <c r="G36" s="3"/>
      <c r="H36" s="3"/>
      <c r="I36" s="4"/>
      <c r="J36" s="5"/>
      <c r="K36" s="6"/>
      <c r="L36" s="6"/>
      <c r="M36" s="6"/>
      <c r="N36" s="6"/>
      <c r="O36" s="6"/>
      <c r="P36" s="6"/>
      <c r="Q36" s="6"/>
      <c r="R36" s="6"/>
      <c r="S36" s="6"/>
      <c r="T36" s="6"/>
      <c r="U36" s="6"/>
      <c r="V36" s="6"/>
      <c r="W36" s="6"/>
      <c r="X36" s="6"/>
      <c r="Y36" s="6"/>
      <c r="Z36" s="6"/>
    </row>
    <row r="37" ht="30.75" customHeight="1">
      <c r="A37" s="60"/>
      <c r="B37" s="19" t="s">
        <v>42</v>
      </c>
      <c r="C37" s="3"/>
      <c r="D37" s="3"/>
      <c r="E37" s="3"/>
      <c r="F37" s="3"/>
      <c r="G37" s="3"/>
      <c r="H37" s="3"/>
      <c r="I37" s="4"/>
      <c r="J37" s="5"/>
      <c r="K37" s="6"/>
      <c r="L37" s="6"/>
      <c r="M37" s="6"/>
      <c r="N37" s="6"/>
      <c r="O37" s="6"/>
      <c r="P37" s="6"/>
      <c r="Q37" s="6"/>
      <c r="R37" s="6"/>
      <c r="S37" s="6"/>
      <c r="T37" s="6"/>
      <c r="U37" s="6"/>
      <c r="V37" s="6"/>
      <c r="W37" s="6"/>
      <c r="X37" s="6"/>
      <c r="Y37" s="6"/>
      <c r="Z37" s="6"/>
    </row>
    <row r="38" ht="30.75" customHeight="1">
      <c r="A38" s="69"/>
      <c r="B38" s="43"/>
      <c r="C38" s="43"/>
      <c r="D38" s="43"/>
      <c r="E38" s="43"/>
      <c r="F38" s="43"/>
      <c r="G38" s="43"/>
      <c r="H38" s="43"/>
      <c r="I38" s="45"/>
      <c r="J38" s="5"/>
      <c r="K38" s="6"/>
      <c r="L38" s="6"/>
      <c r="M38" s="6"/>
      <c r="N38" s="6"/>
      <c r="O38" s="6"/>
      <c r="P38" s="6"/>
      <c r="Q38" s="6"/>
      <c r="R38" s="6"/>
      <c r="S38" s="6"/>
      <c r="T38" s="6"/>
      <c r="U38" s="6"/>
      <c r="V38" s="6"/>
      <c r="W38" s="6"/>
      <c r="X38" s="6"/>
      <c r="Y38" s="6"/>
      <c r="Z38" s="6"/>
    </row>
    <row r="39" ht="30.75" customHeight="1">
      <c r="A39" s="48"/>
      <c r="I39" s="50"/>
      <c r="J39" s="5"/>
      <c r="K39" s="6"/>
      <c r="L39" s="6"/>
      <c r="M39" s="6"/>
      <c r="N39" s="6"/>
      <c r="O39" s="6"/>
      <c r="P39" s="6"/>
      <c r="Q39" s="6"/>
      <c r="R39" s="6"/>
      <c r="S39" s="6"/>
      <c r="T39" s="6"/>
      <c r="U39" s="6"/>
      <c r="V39" s="6"/>
      <c r="W39" s="6"/>
      <c r="X39" s="6"/>
      <c r="Y39" s="6"/>
      <c r="Z39" s="6"/>
    </row>
    <row r="40" ht="9.75" customHeight="1">
      <c r="A40" s="53"/>
      <c r="B40" s="54"/>
      <c r="C40" s="54"/>
      <c r="D40" s="54"/>
      <c r="E40" s="54"/>
      <c r="F40" s="54"/>
      <c r="G40" s="54"/>
      <c r="H40" s="54"/>
      <c r="I40" s="55"/>
      <c r="J40" s="5"/>
      <c r="K40" s="6"/>
      <c r="L40" s="6"/>
      <c r="M40" s="6"/>
      <c r="N40" s="6"/>
      <c r="O40" s="6"/>
      <c r="P40" s="6"/>
      <c r="Q40" s="6"/>
      <c r="R40" s="6"/>
      <c r="S40" s="6"/>
      <c r="T40" s="6"/>
      <c r="U40" s="6"/>
      <c r="V40" s="6"/>
      <c r="W40" s="6"/>
      <c r="X40" s="6"/>
      <c r="Y40" s="6"/>
      <c r="Z40" s="6"/>
    </row>
    <row r="41" ht="26.25" customHeight="1">
      <c r="A41" s="398" t="s">
        <v>4579</v>
      </c>
      <c r="B41" s="3"/>
      <c r="C41" s="3"/>
      <c r="D41" s="3"/>
      <c r="E41" s="3"/>
      <c r="F41" s="3"/>
      <c r="G41" s="4"/>
      <c r="H41" s="78"/>
      <c r="I41" s="78"/>
      <c r="J41" s="5"/>
      <c r="K41" s="6"/>
      <c r="L41" s="6"/>
      <c r="M41" s="6"/>
      <c r="N41" s="6"/>
      <c r="O41" s="6"/>
      <c r="P41" s="6"/>
      <c r="Q41" s="6"/>
      <c r="R41" s="6"/>
      <c r="S41" s="6"/>
      <c r="T41" s="6"/>
      <c r="U41" s="6"/>
      <c r="V41" s="6"/>
      <c r="W41" s="6"/>
      <c r="X41" s="6"/>
      <c r="Y41" s="6"/>
      <c r="Z41" s="6"/>
    </row>
    <row r="42" ht="30.75" customHeight="1">
      <c r="A42" s="293" t="s">
        <v>44</v>
      </c>
      <c r="B42" s="293" t="s">
        <v>2832</v>
      </c>
      <c r="C42" s="294" t="s">
        <v>56</v>
      </c>
      <c r="D42" s="89" t="s">
        <v>47</v>
      </c>
      <c r="E42" s="295" t="s">
        <v>4626</v>
      </c>
      <c r="F42" s="306" t="s">
        <v>50</v>
      </c>
      <c r="G42" s="306" t="s">
        <v>51</v>
      </c>
      <c r="H42" s="78"/>
      <c r="I42" s="78"/>
      <c r="J42" s="5"/>
      <c r="K42" s="6"/>
      <c r="L42" s="6"/>
      <c r="M42" s="6"/>
      <c r="N42" s="6"/>
      <c r="O42" s="6"/>
      <c r="P42" s="6"/>
      <c r="Q42" s="6"/>
      <c r="R42" s="6"/>
      <c r="S42" s="6"/>
      <c r="T42" s="6"/>
      <c r="U42" s="6"/>
      <c r="V42" s="6"/>
      <c r="W42" s="6"/>
      <c r="X42" s="6"/>
      <c r="Y42" s="6"/>
      <c r="Z42" s="6"/>
    </row>
    <row r="43" ht="21.0" customHeight="1">
      <c r="A43" s="443" t="s">
        <v>309</v>
      </c>
      <c r="B43" s="441" t="s">
        <v>55</v>
      </c>
      <c r="C43" s="3"/>
      <c r="D43" s="3"/>
      <c r="E43" s="3"/>
      <c r="F43" s="3"/>
      <c r="G43" s="97"/>
      <c r="H43" s="78">
        <f t="shared" ref="H43:I43" si="1">H44+H66+H72+H76+H96</f>
        <v>12</v>
      </c>
      <c r="I43" s="78">
        <f t="shared" si="1"/>
        <v>18</v>
      </c>
      <c r="J43" s="5"/>
      <c r="K43" s="6"/>
      <c r="L43" s="6"/>
      <c r="M43" s="6"/>
      <c r="N43" s="6"/>
      <c r="O43" s="6"/>
      <c r="P43" s="6"/>
      <c r="Q43" s="6"/>
      <c r="R43" s="6"/>
      <c r="S43" s="6"/>
      <c r="T43" s="6"/>
      <c r="U43" s="6"/>
      <c r="V43" s="6"/>
      <c r="W43" s="6"/>
      <c r="X43" s="6"/>
      <c r="Y43" s="6"/>
      <c r="Z43" s="6"/>
    </row>
    <row r="44" ht="39.75" customHeight="1">
      <c r="A44" s="96" t="s">
        <v>60</v>
      </c>
      <c r="B44" s="444" t="s">
        <v>59</v>
      </c>
      <c r="C44" s="3"/>
      <c r="D44" s="3"/>
      <c r="E44" s="3"/>
      <c r="F44" s="3"/>
      <c r="G44" s="4"/>
      <c r="H44" s="78">
        <f>SUM(D58:D65)</f>
        <v>7</v>
      </c>
      <c r="I44" s="78">
        <f>COUNT(D58:D65)*2</f>
        <v>10</v>
      </c>
      <c r="J44" s="5"/>
      <c r="K44" s="6"/>
      <c r="L44" s="6"/>
      <c r="M44" s="6"/>
      <c r="N44" s="6"/>
      <c r="O44" s="6"/>
      <c r="P44" s="6"/>
      <c r="Q44" s="6"/>
      <c r="R44" s="6"/>
      <c r="S44" s="6"/>
      <c r="T44" s="6"/>
      <c r="U44" s="6"/>
      <c r="V44" s="6"/>
      <c r="W44" s="6"/>
      <c r="X44" s="6"/>
      <c r="Y44" s="6"/>
      <c r="Z44" s="6"/>
    </row>
    <row r="45" ht="30.75" hidden="1" customHeight="1">
      <c r="A45" s="120" t="s">
        <v>61</v>
      </c>
      <c r="B45" s="106" t="s">
        <v>62</v>
      </c>
      <c r="C45" s="108"/>
      <c r="D45" s="108"/>
      <c r="E45" s="113"/>
      <c r="F45" s="108"/>
      <c r="G45" s="108"/>
      <c r="H45" s="78"/>
      <c r="I45" s="78"/>
      <c r="J45" s="5"/>
      <c r="K45" s="6"/>
      <c r="L45" s="6"/>
      <c r="M45" s="6"/>
      <c r="N45" s="6"/>
      <c r="O45" s="6"/>
      <c r="P45" s="6"/>
      <c r="Q45" s="6"/>
      <c r="R45" s="6"/>
      <c r="S45" s="6"/>
      <c r="T45" s="6"/>
      <c r="U45" s="6"/>
      <c r="V45" s="6"/>
      <c r="W45" s="6"/>
      <c r="X45" s="6"/>
      <c r="Y45" s="6"/>
      <c r="Z45" s="6"/>
    </row>
    <row r="46" ht="30.75" hidden="1" customHeight="1">
      <c r="A46" s="120" t="s">
        <v>69</v>
      </c>
      <c r="B46" s="106" t="s">
        <v>70</v>
      </c>
      <c r="C46" s="108"/>
      <c r="D46" s="108"/>
      <c r="E46" s="113"/>
      <c r="F46" s="108"/>
      <c r="G46" s="108"/>
      <c r="H46" s="78"/>
      <c r="I46" s="78"/>
      <c r="J46" s="5"/>
      <c r="K46" s="6"/>
      <c r="L46" s="6"/>
      <c r="M46" s="6"/>
      <c r="N46" s="6"/>
      <c r="O46" s="6"/>
      <c r="P46" s="6"/>
      <c r="Q46" s="6"/>
      <c r="R46" s="6"/>
      <c r="S46" s="6"/>
      <c r="T46" s="6"/>
      <c r="U46" s="6"/>
      <c r="V46" s="6"/>
      <c r="W46" s="6"/>
      <c r="X46" s="6"/>
      <c r="Y46" s="6"/>
      <c r="Z46" s="6"/>
    </row>
    <row r="47" ht="30.75" hidden="1" customHeight="1">
      <c r="A47" s="120" t="s">
        <v>73</v>
      </c>
      <c r="B47" s="106" t="s">
        <v>75</v>
      </c>
      <c r="C47" s="108"/>
      <c r="D47" s="108"/>
      <c r="E47" s="113"/>
      <c r="F47" s="108"/>
      <c r="G47" s="108"/>
      <c r="H47" s="78"/>
      <c r="I47" s="78"/>
      <c r="J47" s="5"/>
      <c r="K47" s="6"/>
      <c r="L47" s="6"/>
      <c r="M47" s="6"/>
      <c r="N47" s="6"/>
      <c r="O47" s="6"/>
      <c r="P47" s="6"/>
      <c r="Q47" s="6"/>
      <c r="R47" s="6"/>
      <c r="S47" s="6"/>
      <c r="T47" s="6"/>
      <c r="U47" s="6"/>
      <c r="V47" s="6"/>
      <c r="W47" s="6"/>
      <c r="X47" s="6"/>
      <c r="Y47" s="6"/>
      <c r="Z47" s="6"/>
    </row>
    <row r="48" ht="15.0" hidden="1" customHeight="1">
      <c r="A48" s="120" t="s">
        <v>78</v>
      </c>
      <c r="B48" s="106" t="s">
        <v>79</v>
      </c>
      <c r="C48" s="108"/>
      <c r="D48" s="108"/>
      <c r="E48" s="113"/>
      <c r="F48" s="108"/>
      <c r="G48" s="108"/>
      <c r="H48" s="78"/>
      <c r="I48" s="78"/>
      <c r="J48" s="5"/>
      <c r="K48" s="6"/>
      <c r="L48" s="6"/>
      <c r="M48" s="6"/>
      <c r="N48" s="6"/>
      <c r="O48" s="6"/>
      <c r="P48" s="6"/>
      <c r="Q48" s="6"/>
      <c r="R48" s="6"/>
      <c r="S48" s="6"/>
      <c r="T48" s="6"/>
      <c r="U48" s="6"/>
      <c r="V48" s="6"/>
      <c r="W48" s="6"/>
      <c r="X48" s="6"/>
      <c r="Y48" s="6"/>
      <c r="Z48" s="6"/>
    </row>
    <row r="49" ht="30.75" hidden="1" customHeight="1">
      <c r="A49" s="120" t="s">
        <v>82</v>
      </c>
      <c r="B49" s="106" t="s">
        <v>83</v>
      </c>
      <c r="C49" s="108"/>
      <c r="D49" s="108"/>
      <c r="E49" s="113"/>
      <c r="F49" s="108"/>
      <c r="G49" s="108"/>
      <c r="H49" s="78"/>
      <c r="I49" s="78"/>
      <c r="J49" s="5"/>
      <c r="K49" s="6"/>
      <c r="L49" s="6"/>
      <c r="M49" s="6"/>
      <c r="N49" s="6"/>
      <c r="O49" s="6"/>
      <c r="P49" s="6"/>
      <c r="Q49" s="6"/>
      <c r="R49" s="6"/>
      <c r="S49" s="6"/>
      <c r="T49" s="6"/>
      <c r="U49" s="6"/>
      <c r="V49" s="6"/>
      <c r="W49" s="6"/>
      <c r="X49" s="6"/>
      <c r="Y49" s="6"/>
      <c r="Z49" s="6"/>
    </row>
    <row r="50" ht="15.0" hidden="1" customHeight="1">
      <c r="A50" s="120" t="s">
        <v>89</v>
      </c>
      <c r="B50" s="106" t="s">
        <v>91</v>
      </c>
      <c r="C50" s="108"/>
      <c r="D50" s="108"/>
      <c r="E50" s="113"/>
      <c r="F50" s="108"/>
      <c r="G50" s="108"/>
      <c r="H50" s="78"/>
      <c r="I50" s="78"/>
      <c r="J50" s="5"/>
      <c r="K50" s="6"/>
      <c r="L50" s="6"/>
      <c r="M50" s="6"/>
      <c r="N50" s="6"/>
      <c r="O50" s="6"/>
      <c r="P50" s="6"/>
      <c r="Q50" s="6"/>
      <c r="R50" s="6"/>
      <c r="S50" s="6"/>
      <c r="T50" s="6"/>
      <c r="U50" s="6"/>
      <c r="V50" s="6"/>
      <c r="W50" s="6"/>
      <c r="X50" s="6"/>
      <c r="Y50" s="6"/>
      <c r="Z50" s="6"/>
    </row>
    <row r="51" ht="31.5" hidden="1" customHeight="1">
      <c r="A51" s="120" t="s">
        <v>126</v>
      </c>
      <c r="B51" s="106" t="s">
        <v>110</v>
      </c>
      <c r="C51" s="108"/>
      <c r="D51" s="108"/>
      <c r="E51" s="113"/>
      <c r="F51" s="108"/>
      <c r="G51" s="108"/>
      <c r="H51" s="78"/>
      <c r="I51" s="78"/>
      <c r="J51" s="5"/>
      <c r="K51" s="6"/>
      <c r="L51" s="6"/>
      <c r="M51" s="6"/>
      <c r="N51" s="6"/>
      <c r="O51" s="6"/>
      <c r="P51" s="6"/>
      <c r="Q51" s="6"/>
      <c r="R51" s="6"/>
      <c r="S51" s="6"/>
      <c r="T51" s="6"/>
      <c r="U51" s="6"/>
      <c r="V51" s="6"/>
      <c r="W51" s="6"/>
      <c r="X51" s="6"/>
      <c r="Y51" s="6"/>
      <c r="Z51" s="6"/>
    </row>
    <row r="52" ht="31.5" hidden="1" customHeight="1">
      <c r="A52" s="120" t="s">
        <v>116</v>
      </c>
      <c r="B52" s="106" t="s">
        <v>117</v>
      </c>
      <c r="C52" s="108"/>
      <c r="D52" s="108"/>
      <c r="E52" s="113"/>
      <c r="F52" s="108"/>
      <c r="G52" s="108"/>
      <c r="H52" s="78"/>
      <c r="I52" s="78"/>
      <c r="J52" s="5"/>
      <c r="K52" s="6"/>
      <c r="L52" s="6"/>
      <c r="M52" s="6"/>
      <c r="N52" s="6"/>
      <c r="O52" s="6"/>
      <c r="P52" s="6"/>
      <c r="Q52" s="6"/>
      <c r="R52" s="6"/>
      <c r="S52" s="6"/>
      <c r="T52" s="6"/>
      <c r="U52" s="6"/>
      <c r="V52" s="6"/>
      <c r="W52" s="6"/>
      <c r="X52" s="6"/>
      <c r="Y52" s="6"/>
      <c r="Z52" s="6"/>
    </row>
    <row r="53" ht="31.5" hidden="1" customHeight="1">
      <c r="A53" s="120" t="s">
        <v>135</v>
      </c>
      <c r="B53" s="106" t="s">
        <v>119</v>
      </c>
      <c r="C53" s="108"/>
      <c r="D53" s="108"/>
      <c r="E53" s="113"/>
      <c r="F53" s="108"/>
      <c r="G53" s="108"/>
      <c r="H53" s="78"/>
      <c r="I53" s="78"/>
      <c r="J53" s="5"/>
      <c r="K53" s="6"/>
      <c r="L53" s="6"/>
      <c r="M53" s="6"/>
      <c r="N53" s="6"/>
      <c r="O53" s="6"/>
      <c r="P53" s="6"/>
      <c r="Q53" s="6"/>
      <c r="R53" s="6"/>
      <c r="S53" s="6"/>
      <c r="T53" s="6"/>
      <c r="U53" s="6"/>
      <c r="V53" s="6"/>
      <c r="W53" s="6"/>
      <c r="X53" s="6"/>
      <c r="Y53" s="6"/>
      <c r="Z53" s="6"/>
    </row>
    <row r="54" ht="31.5" hidden="1" customHeight="1">
      <c r="A54" s="120" t="s">
        <v>124</v>
      </c>
      <c r="B54" s="106" t="s">
        <v>125</v>
      </c>
      <c r="C54" s="108"/>
      <c r="D54" s="108"/>
      <c r="E54" s="113"/>
      <c r="F54" s="108"/>
      <c r="G54" s="108"/>
      <c r="H54" s="78"/>
      <c r="I54" s="78"/>
      <c r="J54" s="5"/>
      <c r="K54" s="6"/>
      <c r="L54" s="6"/>
      <c r="M54" s="6"/>
      <c r="N54" s="6"/>
      <c r="O54" s="6"/>
      <c r="P54" s="6"/>
      <c r="Q54" s="6"/>
      <c r="R54" s="6"/>
      <c r="S54" s="6"/>
      <c r="T54" s="6"/>
      <c r="U54" s="6"/>
      <c r="V54" s="6"/>
      <c r="W54" s="6"/>
      <c r="X54" s="6"/>
      <c r="Y54" s="6"/>
      <c r="Z54" s="6"/>
    </row>
    <row r="55" ht="31.5" hidden="1" customHeight="1">
      <c r="A55" s="120" t="s">
        <v>128</v>
      </c>
      <c r="B55" s="106" t="s">
        <v>129</v>
      </c>
      <c r="C55" s="108"/>
      <c r="D55" s="108"/>
      <c r="E55" s="113"/>
      <c r="F55" s="108"/>
      <c r="G55" s="108"/>
      <c r="H55" s="78"/>
      <c r="I55" s="78"/>
      <c r="J55" s="5"/>
      <c r="K55" s="6"/>
      <c r="L55" s="6"/>
      <c r="M55" s="6"/>
      <c r="N55" s="6"/>
      <c r="O55" s="6"/>
      <c r="P55" s="6"/>
      <c r="Q55" s="6"/>
      <c r="R55" s="6"/>
      <c r="S55" s="6"/>
      <c r="T55" s="6"/>
      <c r="U55" s="6"/>
      <c r="V55" s="6"/>
      <c r="W55" s="6"/>
      <c r="X55" s="6"/>
      <c r="Y55" s="6"/>
      <c r="Z55" s="6"/>
    </row>
    <row r="56" ht="31.5" hidden="1" customHeight="1">
      <c r="A56" s="120" t="s">
        <v>132</v>
      </c>
      <c r="B56" s="106" t="s">
        <v>133</v>
      </c>
      <c r="C56" s="108"/>
      <c r="D56" s="108"/>
      <c r="E56" s="113"/>
      <c r="F56" s="108"/>
      <c r="G56" s="108"/>
      <c r="H56" s="78"/>
      <c r="I56" s="78"/>
      <c r="J56" s="5"/>
      <c r="K56" s="6"/>
      <c r="L56" s="6"/>
      <c r="M56" s="6"/>
      <c r="N56" s="6"/>
      <c r="O56" s="6"/>
      <c r="P56" s="6"/>
      <c r="Q56" s="6"/>
      <c r="R56" s="6"/>
      <c r="S56" s="6"/>
      <c r="T56" s="6"/>
      <c r="U56" s="6"/>
      <c r="V56" s="6"/>
      <c r="W56" s="6"/>
      <c r="X56" s="6"/>
      <c r="Y56" s="6"/>
      <c r="Z56" s="6"/>
    </row>
    <row r="57" ht="31.5" hidden="1" customHeight="1">
      <c r="A57" s="120" t="s">
        <v>148</v>
      </c>
      <c r="B57" s="106" t="s">
        <v>138</v>
      </c>
      <c r="C57" s="108"/>
      <c r="D57" s="108"/>
      <c r="E57" s="113"/>
      <c r="F57" s="108"/>
      <c r="G57" s="108"/>
      <c r="H57" s="78"/>
      <c r="I57" s="78"/>
      <c r="J57" s="5"/>
      <c r="K57" s="6"/>
      <c r="L57" s="6"/>
      <c r="M57" s="6"/>
      <c r="N57" s="6"/>
      <c r="O57" s="6"/>
      <c r="P57" s="6"/>
      <c r="Q57" s="6"/>
      <c r="R57" s="6"/>
      <c r="S57" s="6"/>
      <c r="T57" s="6"/>
      <c r="U57" s="6"/>
      <c r="V57" s="6"/>
      <c r="W57" s="6"/>
      <c r="X57" s="6"/>
      <c r="Y57" s="6"/>
      <c r="Z57" s="6"/>
    </row>
    <row r="58" ht="31.5" customHeight="1">
      <c r="A58" s="104" t="s">
        <v>149</v>
      </c>
      <c r="B58" s="106" t="s">
        <v>150</v>
      </c>
      <c r="C58" s="110" t="s">
        <v>4652</v>
      </c>
      <c r="D58" s="108">
        <v>2.0</v>
      </c>
      <c r="E58" s="113" t="s">
        <v>158</v>
      </c>
      <c r="F58" s="108"/>
      <c r="G58" s="108"/>
      <c r="H58" s="78"/>
      <c r="I58" s="78"/>
      <c r="J58" s="5"/>
      <c r="K58" s="6"/>
      <c r="L58" s="6"/>
      <c r="M58" s="6"/>
      <c r="N58" s="6"/>
      <c r="O58" s="6"/>
      <c r="P58" s="6"/>
      <c r="Q58" s="6"/>
      <c r="R58" s="6"/>
      <c r="S58" s="6"/>
      <c r="T58" s="6"/>
      <c r="U58" s="6"/>
      <c r="V58" s="6"/>
      <c r="W58" s="6"/>
      <c r="X58" s="6"/>
      <c r="Y58" s="6"/>
      <c r="Z58" s="6"/>
    </row>
    <row r="59" ht="30.0" hidden="1" customHeight="1">
      <c r="A59" s="120" t="s">
        <v>155</v>
      </c>
      <c r="B59" s="106" t="s">
        <v>157</v>
      </c>
      <c r="C59" s="108"/>
      <c r="D59" s="108"/>
      <c r="E59" s="113"/>
      <c r="F59" s="108"/>
      <c r="G59" s="108"/>
      <c r="H59" s="78"/>
      <c r="I59" s="78"/>
      <c r="J59" s="5"/>
      <c r="K59" s="6"/>
      <c r="L59" s="6"/>
      <c r="M59" s="6"/>
      <c r="N59" s="6"/>
      <c r="O59" s="6"/>
      <c r="P59" s="6"/>
      <c r="Q59" s="6"/>
      <c r="R59" s="6"/>
      <c r="S59" s="6"/>
      <c r="T59" s="6"/>
      <c r="U59" s="6"/>
      <c r="V59" s="6"/>
      <c r="W59" s="6"/>
      <c r="X59" s="6"/>
      <c r="Y59" s="6"/>
      <c r="Z59" s="6"/>
    </row>
    <row r="60" ht="31.5" hidden="1" customHeight="1">
      <c r="A60" s="120" t="s">
        <v>170</v>
      </c>
      <c r="B60" s="106" t="s">
        <v>160</v>
      </c>
      <c r="C60" s="108"/>
      <c r="D60" s="108"/>
      <c r="E60" s="113"/>
      <c r="F60" s="108"/>
      <c r="G60" s="108"/>
      <c r="H60" s="78"/>
      <c r="I60" s="78"/>
      <c r="J60" s="5"/>
      <c r="K60" s="6"/>
      <c r="L60" s="6"/>
      <c r="M60" s="6"/>
      <c r="N60" s="6"/>
      <c r="O60" s="6"/>
      <c r="P60" s="6"/>
      <c r="Q60" s="6"/>
      <c r="R60" s="6"/>
      <c r="S60" s="6"/>
      <c r="T60" s="6"/>
      <c r="U60" s="6"/>
      <c r="V60" s="6"/>
      <c r="W60" s="6"/>
      <c r="X60" s="6"/>
      <c r="Y60" s="6"/>
      <c r="Z60" s="6"/>
    </row>
    <row r="61" ht="31.5" hidden="1" customHeight="1">
      <c r="A61" s="120" t="s">
        <v>164</v>
      </c>
      <c r="B61" s="106" t="s">
        <v>165</v>
      </c>
      <c r="C61" s="108"/>
      <c r="D61" s="108"/>
      <c r="E61" s="113"/>
      <c r="F61" s="108"/>
      <c r="G61" s="108"/>
      <c r="H61" s="78"/>
      <c r="I61" s="78"/>
      <c r="J61" s="5"/>
      <c r="K61" s="6"/>
      <c r="L61" s="6"/>
      <c r="M61" s="6"/>
      <c r="N61" s="6"/>
      <c r="O61" s="6"/>
      <c r="P61" s="6"/>
      <c r="Q61" s="6"/>
      <c r="R61" s="6"/>
      <c r="S61" s="6"/>
      <c r="T61" s="6"/>
      <c r="U61" s="6"/>
      <c r="V61" s="6"/>
      <c r="W61" s="6"/>
      <c r="X61" s="6"/>
      <c r="Y61" s="6"/>
      <c r="Z61" s="6"/>
    </row>
    <row r="62" ht="45.0" customHeight="1">
      <c r="A62" s="104" t="s">
        <v>4653</v>
      </c>
      <c r="B62" s="106" t="s">
        <v>169</v>
      </c>
      <c r="C62" s="110" t="s">
        <v>4654</v>
      </c>
      <c r="D62" s="108">
        <v>2.0</v>
      </c>
      <c r="E62" s="113" t="s">
        <v>114</v>
      </c>
      <c r="F62" s="108"/>
      <c r="G62" s="108"/>
      <c r="H62" s="78"/>
      <c r="I62" s="78"/>
      <c r="J62" s="5"/>
      <c r="K62" s="6"/>
      <c r="L62" s="6"/>
      <c r="M62" s="6"/>
      <c r="N62" s="6"/>
      <c r="O62" s="6"/>
      <c r="P62" s="6"/>
      <c r="Q62" s="6"/>
      <c r="R62" s="6"/>
      <c r="S62" s="6"/>
      <c r="T62" s="6"/>
      <c r="U62" s="6"/>
      <c r="V62" s="6"/>
      <c r="W62" s="6"/>
      <c r="X62" s="6"/>
      <c r="Y62" s="6"/>
      <c r="Z62" s="6"/>
    </row>
    <row r="63" ht="45.0" customHeight="1">
      <c r="A63" s="104" t="s">
        <v>309</v>
      </c>
      <c r="B63" s="106"/>
      <c r="C63" s="110" t="s">
        <v>4655</v>
      </c>
      <c r="D63" s="108">
        <v>0.0</v>
      </c>
      <c r="E63" s="113" t="s">
        <v>114</v>
      </c>
      <c r="F63" s="110" t="s">
        <v>4656</v>
      </c>
      <c r="G63" s="108"/>
      <c r="H63" s="78"/>
      <c r="I63" s="78"/>
      <c r="J63" s="5"/>
      <c r="K63" s="6"/>
      <c r="L63" s="6"/>
      <c r="M63" s="6"/>
      <c r="N63" s="6"/>
      <c r="O63" s="6"/>
      <c r="P63" s="6"/>
      <c r="Q63" s="6"/>
      <c r="R63" s="6"/>
      <c r="S63" s="6"/>
      <c r="T63" s="6"/>
      <c r="U63" s="6"/>
      <c r="V63" s="6"/>
      <c r="W63" s="6"/>
      <c r="X63" s="6"/>
      <c r="Y63" s="6"/>
      <c r="Z63" s="6"/>
    </row>
    <row r="64" ht="30.0" customHeight="1">
      <c r="A64" s="104" t="s">
        <v>309</v>
      </c>
      <c r="B64" s="106"/>
      <c r="C64" s="110" t="s">
        <v>4658</v>
      </c>
      <c r="D64" s="108">
        <v>1.0</v>
      </c>
      <c r="E64" s="113" t="s">
        <v>114</v>
      </c>
      <c r="F64" s="110" t="s">
        <v>4659</v>
      </c>
      <c r="G64" s="108" t="s">
        <v>4660</v>
      </c>
      <c r="H64" s="78"/>
      <c r="I64" s="78"/>
      <c r="J64" s="5"/>
      <c r="K64" s="6"/>
      <c r="L64" s="6"/>
      <c r="M64" s="6"/>
      <c r="N64" s="6"/>
      <c r="O64" s="6"/>
      <c r="P64" s="6"/>
      <c r="Q64" s="6"/>
      <c r="R64" s="6"/>
      <c r="S64" s="6"/>
      <c r="T64" s="6"/>
      <c r="U64" s="6"/>
      <c r="V64" s="6"/>
      <c r="W64" s="6"/>
      <c r="X64" s="6"/>
      <c r="Y64" s="6"/>
      <c r="Z64" s="6"/>
    </row>
    <row r="65" ht="30.0" customHeight="1">
      <c r="A65" s="104"/>
      <c r="B65" s="106"/>
      <c r="C65" s="110" t="s">
        <v>4662</v>
      </c>
      <c r="D65" s="108">
        <v>2.0</v>
      </c>
      <c r="E65" s="113" t="s">
        <v>114</v>
      </c>
      <c r="F65" s="110"/>
      <c r="G65" s="108" t="s">
        <v>4663</v>
      </c>
      <c r="H65" s="78"/>
      <c r="I65" s="78"/>
      <c r="J65" s="5"/>
      <c r="K65" s="6"/>
      <c r="L65" s="6"/>
      <c r="M65" s="6"/>
      <c r="N65" s="6"/>
      <c r="O65" s="6"/>
      <c r="P65" s="6"/>
      <c r="Q65" s="6"/>
      <c r="R65" s="6"/>
      <c r="S65" s="6"/>
      <c r="T65" s="6"/>
      <c r="U65" s="6"/>
      <c r="V65" s="6"/>
      <c r="W65" s="6"/>
      <c r="X65" s="6"/>
      <c r="Y65" s="6"/>
      <c r="Z65" s="6"/>
    </row>
    <row r="66" ht="39.75" customHeight="1">
      <c r="A66" s="96" t="s">
        <v>171</v>
      </c>
      <c r="B66" s="445" t="s">
        <v>172</v>
      </c>
      <c r="C66" s="3"/>
      <c r="D66" s="3"/>
      <c r="E66" s="3"/>
      <c r="F66" s="3"/>
      <c r="G66" s="4"/>
      <c r="H66" s="78">
        <f>SUM(D68)</f>
        <v>2</v>
      </c>
      <c r="I66" s="78">
        <f>COUNT(D68)*2</f>
        <v>2</v>
      </c>
      <c r="J66" s="5"/>
      <c r="K66" s="6"/>
      <c r="L66" s="6"/>
      <c r="M66" s="6"/>
      <c r="N66" s="6"/>
      <c r="O66" s="6"/>
      <c r="P66" s="6"/>
      <c r="Q66" s="6"/>
      <c r="R66" s="6"/>
      <c r="S66" s="6"/>
      <c r="T66" s="6"/>
      <c r="U66" s="6"/>
      <c r="V66" s="6"/>
      <c r="W66" s="6"/>
      <c r="X66" s="6"/>
      <c r="Y66" s="6"/>
      <c r="Z66" s="6"/>
    </row>
    <row r="67" ht="31.5" hidden="1" customHeight="1">
      <c r="A67" s="120" t="s">
        <v>178</v>
      </c>
      <c r="B67" s="122" t="s">
        <v>179</v>
      </c>
      <c r="C67" s="108"/>
      <c r="D67" s="108"/>
      <c r="E67" s="113"/>
      <c r="F67" s="108"/>
      <c r="G67" s="108"/>
      <c r="H67" s="78"/>
      <c r="I67" s="78"/>
      <c r="J67" s="5"/>
      <c r="K67" s="6"/>
      <c r="L67" s="6"/>
      <c r="M67" s="6"/>
      <c r="N67" s="6"/>
      <c r="O67" s="6"/>
      <c r="P67" s="6"/>
      <c r="Q67" s="6"/>
      <c r="R67" s="6"/>
      <c r="S67" s="6"/>
      <c r="T67" s="6"/>
      <c r="U67" s="6"/>
      <c r="V67" s="6"/>
      <c r="W67" s="6"/>
      <c r="X67" s="6"/>
      <c r="Y67" s="6"/>
      <c r="Z67" s="6"/>
    </row>
    <row r="68" ht="31.5" customHeight="1">
      <c r="A68" s="104" t="s">
        <v>180</v>
      </c>
      <c r="B68" s="122" t="s">
        <v>181</v>
      </c>
      <c r="C68" s="110" t="s">
        <v>4671</v>
      </c>
      <c r="D68" s="108">
        <v>2.0</v>
      </c>
      <c r="E68" s="113" t="s">
        <v>114</v>
      </c>
      <c r="F68" s="108"/>
      <c r="G68" s="108"/>
      <c r="H68" s="78"/>
      <c r="I68" s="78"/>
      <c r="J68" s="5"/>
      <c r="K68" s="6"/>
      <c r="L68" s="6"/>
      <c r="M68" s="6"/>
      <c r="N68" s="6"/>
      <c r="O68" s="6"/>
      <c r="P68" s="6"/>
      <c r="Q68" s="6"/>
      <c r="R68" s="6"/>
      <c r="S68" s="6"/>
      <c r="T68" s="6"/>
      <c r="U68" s="6"/>
      <c r="V68" s="6"/>
      <c r="W68" s="6"/>
      <c r="X68" s="6"/>
      <c r="Y68" s="6"/>
      <c r="Z68" s="6"/>
    </row>
    <row r="69" ht="31.5" hidden="1" customHeight="1">
      <c r="A69" s="120" t="s">
        <v>184</v>
      </c>
      <c r="B69" s="122" t="s">
        <v>185</v>
      </c>
      <c r="C69" s="108"/>
      <c r="D69" s="108"/>
      <c r="E69" s="113"/>
      <c r="F69" s="108"/>
      <c r="G69" s="108"/>
      <c r="H69" s="78"/>
      <c r="I69" s="78"/>
      <c r="J69" s="5"/>
      <c r="K69" s="6"/>
      <c r="L69" s="6"/>
      <c r="M69" s="6"/>
      <c r="N69" s="6"/>
      <c r="O69" s="6"/>
      <c r="P69" s="6"/>
      <c r="Q69" s="6"/>
      <c r="R69" s="6"/>
      <c r="S69" s="6"/>
      <c r="T69" s="6"/>
      <c r="U69" s="6"/>
      <c r="V69" s="6"/>
      <c r="W69" s="6"/>
      <c r="X69" s="6"/>
      <c r="Y69" s="6"/>
      <c r="Z69" s="6"/>
    </row>
    <row r="70" ht="31.5" hidden="1" customHeight="1">
      <c r="A70" s="120" t="s">
        <v>186</v>
      </c>
      <c r="B70" s="122" t="s">
        <v>187</v>
      </c>
      <c r="C70" s="108"/>
      <c r="D70" s="108"/>
      <c r="E70" s="113"/>
      <c r="F70" s="108"/>
      <c r="G70" s="108"/>
      <c r="H70" s="78"/>
      <c r="I70" s="78"/>
      <c r="J70" s="5"/>
      <c r="K70" s="6"/>
      <c r="L70" s="6"/>
      <c r="M70" s="6"/>
      <c r="N70" s="6"/>
      <c r="O70" s="6"/>
      <c r="P70" s="6"/>
      <c r="Q70" s="6"/>
      <c r="R70" s="6"/>
      <c r="S70" s="6"/>
      <c r="T70" s="6"/>
      <c r="U70" s="6"/>
      <c r="V70" s="6"/>
      <c r="W70" s="6"/>
      <c r="X70" s="6"/>
      <c r="Y70" s="6"/>
      <c r="Z70" s="6"/>
    </row>
    <row r="71" ht="31.5" hidden="1" customHeight="1">
      <c r="A71" s="120" t="s">
        <v>190</v>
      </c>
      <c r="B71" s="122" t="s">
        <v>191</v>
      </c>
      <c r="C71" s="108"/>
      <c r="D71" s="108"/>
      <c r="E71" s="113"/>
      <c r="F71" s="108"/>
      <c r="G71" s="108"/>
      <c r="H71" s="78"/>
      <c r="I71" s="78"/>
      <c r="J71" s="5"/>
      <c r="K71" s="6"/>
      <c r="L71" s="6"/>
      <c r="M71" s="6"/>
      <c r="N71" s="6"/>
      <c r="O71" s="6"/>
      <c r="P71" s="6"/>
      <c r="Q71" s="6"/>
      <c r="R71" s="6"/>
      <c r="S71" s="6"/>
      <c r="T71" s="6"/>
      <c r="U71" s="6"/>
      <c r="V71" s="6"/>
      <c r="W71" s="6"/>
      <c r="X71" s="6"/>
      <c r="Y71" s="6"/>
      <c r="Z71" s="6"/>
    </row>
    <row r="72" ht="39.75" customHeight="1">
      <c r="A72" s="96" t="s">
        <v>193</v>
      </c>
      <c r="B72" s="445" t="s">
        <v>194</v>
      </c>
      <c r="C72" s="3"/>
      <c r="D72" s="3"/>
      <c r="E72" s="3"/>
      <c r="F72" s="3"/>
      <c r="G72" s="4"/>
      <c r="H72" s="78">
        <f>SUM(D74)</f>
        <v>2</v>
      </c>
      <c r="I72" s="78">
        <f>COUNT(D74)*2</f>
        <v>2</v>
      </c>
      <c r="J72" s="5"/>
      <c r="K72" s="6"/>
      <c r="L72" s="6"/>
      <c r="M72" s="6"/>
      <c r="N72" s="6"/>
      <c r="O72" s="6"/>
      <c r="P72" s="6"/>
      <c r="Q72" s="6"/>
      <c r="R72" s="6"/>
      <c r="S72" s="6"/>
      <c r="T72" s="6"/>
      <c r="U72" s="6"/>
      <c r="V72" s="6"/>
      <c r="W72" s="6"/>
      <c r="X72" s="6"/>
      <c r="Y72" s="6"/>
      <c r="Z72" s="6"/>
    </row>
    <row r="73" ht="31.5" hidden="1" customHeight="1">
      <c r="A73" s="120" t="s">
        <v>246</v>
      </c>
      <c r="B73" s="122" t="s">
        <v>199</v>
      </c>
      <c r="C73" s="108"/>
      <c r="D73" s="108"/>
      <c r="E73" s="113"/>
      <c r="F73" s="108"/>
      <c r="G73" s="108"/>
      <c r="H73" s="78"/>
      <c r="I73" s="78"/>
      <c r="J73" s="5"/>
      <c r="K73" s="6"/>
      <c r="L73" s="6"/>
      <c r="M73" s="6"/>
      <c r="N73" s="6"/>
      <c r="O73" s="6"/>
      <c r="P73" s="6"/>
      <c r="Q73" s="6"/>
      <c r="R73" s="6"/>
      <c r="S73" s="6"/>
      <c r="T73" s="6"/>
      <c r="U73" s="6"/>
      <c r="V73" s="6"/>
      <c r="W73" s="6"/>
      <c r="X73" s="6"/>
      <c r="Y73" s="6"/>
      <c r="Z73" s="6"/>
    </row>
    <row r="74" ht="31.5" customHeight="1">
      <c r="A74" s="104" t="s">
        <v>254</v>
      </c>
      <c r="B74" s="122" t="s">
        <v>214</v>
      </c>
      <c r="C74" s="110" t="s">
        <v>4677</v>
      </c>
      <c r="D74" s="108">
        <v>2.0</v>
      </c>
      <c r="E74" s="113" t="s">
        <v>114</v>
      </c>
      <c r="F74" s="108"/>
      <c r="G74" s="108"/>
      <c r="H74" s="78"/>
      <c r="I74" s="78"/>
      <c r="J74" s="5"/>
      <c r="K74" s="6"/>
      <c r="L74" s="6"/>
      <c r="M74" s="6"/>
      <c r="N74" s="6"/>
      <c r="O74" s="6"/>
      <c r="P74" s="6"/>
      <c r="Q74" s="6"/>
      <c r="R74" s="6"/>
      <c r="S74" s="6"/>
      <c r="T74" s="6"/>
      <c r="U74" s="6"/>
      <c r="V74" s="6"/>
      <c r="W74" s="6"/>
      <c r="X74" s="6"/>
      <c r="Y74" s="6"/>
      <c r="Z74" s="6"/>
    </row>
    <row r="75" ht="47.25" hidden="1" customHeight="1">
      <c r="A75" s="120" t="s">
        <v>261</v>
      </c>
      <c r="B75" s="122" t="s">
        <v>222</v>
      </c>
      <c r="C75" s="108"/>
      <c r="D75" s="108"/>
      <c r="E75" s="113"/>
      <c r="F75" s="108"/>
      <c r="G75" s="108"/>
      <c r="H75" s="78"/>
      <c r="I75" s="78"/>
      <c r="J75" s="5"/>
      <c r="K75" s="6"/>
      <c r="L75" s="6"/>
      <c r="M75" s="6"/>
      <c r="N75" s="6"/>
      <c r="O75" s="6"/>
      <c r="P75" s="6"/>
      <c r="Q75" s="6"/>
      <c r="R75" s="6"/>
      <c r="S75" s="6"/>
      <c r="T75" s="6"/>
      <c r="U75" s="6"/>
      <c r="V75" s="6"/>
      <c r="W75" s="6"/>
      <c r="X75" s="6"/>
      <c r="Y75" s="6"/>
      <c r="Z75" s="6"/>
    </row>
    <row r="76" ht="39.75" customHeight="1">
      <c r="A76" s="96" t="s">
        <v>226</v>
      </c>
      <c r="B76" s="444" t="s">
        <v>227</v>
      </c>
      <c r="C76" s="3"/>
      <c r="D76" s="3"/>
      <c r="E76" s="3"/>
      <c r="F76" s="3"/>
      <c r="G76" s="4"/>
      <c r="H76" s="78">
        <f>SUM(D77)</f>
        <v>0</v>
      </c>
      <c r="I76" s="78">
        <f>COUNT(D77)*2</f>
        <v>2</v>
      </c>
      <c r="J76" s="5"/>
      <c r="K76" s="6"/>
      <c r="L76" s="6"/>
      <c r="M76" s="6"/>
      <c r="N76" s="6"/>
      <c r="O76" s="6"/>
      <c r="P76" s="6"/>
      <c r="Q76" s="6"/>
      <c r="R76" s="6"/>
      <c r="S76" s="6"/>
      <c r="T76" s="6"/>
      <c r="U76" s="6"/>
      <c r="V76" s="6"/>
      <c r="W76" s="6"/>
      <c r="X76" s="6"/>
      <c r="Y76" s="6"/>
      <c r="Z76" s="6"/>
    </row>
    <row r="77" ht="63.0" customHeight="1">
      <c r="A77" s="104" t="s">
        <v>233</v>
      </c>
      <c r="B77" s="106" t="s">
        <v>234</v>
      </c>
      <c r="C77" s="110" t="s">
        <v>4689</v>
      </c>
      <c r="D77" s="108">
        <v>0.0</v>
      </c>
      <c r="E77" s="113" t="s">
        <v>158</v>
      </c>
      <c r="F77" s="108"/>
      <c r="G77" s="108"/>
      <c r="H77" s="78"/>
      <c r="I77" s="78"/>
      <c r="J77" s="5"/>
      <c r="K77" s="6"/>
      <c r="L77" s="6"/>
      <c r="M77" s="6"/>
      <c r="N77" s="6"/>
      <c r="O77" s="6"/>
      <c r="P77" s="6"/>
      <c r="Q77" s="6"/>
      <c r="R77" s="6"/>
      <c r="S77" s="6"/>
      <c r="T77" s="6"/>
      <c r="U77" s="6"/>
      <c r="V77" s="6"/>
      <c r="W77" s="6"/>
      <c r="X77" s="6"/>
      <c r="Y77" s="6"/>
      <c r="Z77" s="6"/>
    </row>
    <row r="78" ht="63.0" hidden="1" customHeight="1">
      <c r="A78" s="120" t="s">
        <v>236</v>
      </c>
      <c r="B78" s="106" t="s">
        <v>237</v>
      </c>
      <c r="C78" s="108"/>
      <c r="D78" s="108"/>
      <c r="E78" s="113"/>
      <c r="F78" s="108"/>
      <c r="G78" s="108"/>
      <c r="H78" s="78"/>
      <c r="I78" s="78"/>
      <c r="J78" s="5"/>
      <c r="K78" s="6"/>
      <c r="L78" s="6"/>
      <c r="M78" s="6"/>
      <c r="N78" s="6"/>
      <c r="O78" s="6"/>
      <c r="P78" s="6"/>
      <c r="Q78" s="6"/>
      <c r="R78" s="6"/>
      <c r="S78" s="6"/>
      <c r="T78" s="6"/>
      <c r="U78" s="6"/>
      <c r="V78" s="6"/>
      <c r="W78" s="6"/>
      <c r="X78" s="6"/>
      <c r="Y78" s="6"/>
      <c r="Z78" s="6"/>
    </row>
    <row r="79" ht="63.0" hidden="1" customHeight="1">
      <c r="A79" s="120" t="s">
        <v>238</v>
      </c>
      <c r="B79" s="106" t="s">
        <v>239</v>
      </c>
      <c r="C79" s="108"/>
      <c r="D79" s="108"/>
      <c r="E79" s="113"/>
      <c r="F79" s="108"/>
      <c r="G79" s="108"/>
      <c r="H79" s="78"/>
      <c r="I79" s="78"/>
      <c r="J79" s="5"/>
      <c r="K79" s="6"/>
      <c r="L79" s="6"/>
      <c r="M79" s="6"/>
      <c r="N79" s="6"/>
      <c r="O79" s="6"/>
      <c r="P79" s="6"/>
      <c r="Q79" s="6"/>
      <c r="R79" s="6"/>
      <c r="S79" s="6"/>
      <c r="T79" s="6"/>
      <c r="U79" s="6"/>
      <c r="V79" s="6"/>
      <c r="W79" s="6"/>
      <c r="X79" s="6"/>
      <c r="Y79" s="6"/>
      <c r="Z79" s="6"/>
    </row>
    <row r="80" ht="47.25" hidden="1" customHeight="1">
      <c r="A80" s="120" t="s">
        <v>240</v>
      </c>
      <c r="B80" s="106" t="s">
        <v>242</v>
      </c>
      <c r="C80" s="108"/>
      <c r="D80" s="108"/>
      <c r="E80" s="113"/>
      <c r="F80" s="108"/>
      <c r="G80" s="108"/>
      <c r="H80" s="78"/>
      <c r="I80" s="78"/>
      <c r="J80" s="5"/>
      <c r="K80" s="6"/>
      <c r="L80" s="6"/>
      <c r="M80" s="6"/>
      <c r="N80" s="6"/>
      <c r="O80" s="6"/>
      <c r="P80" s="6"/>
      <c r="Q80" s="6"/>
      <c r="R80" s="6"/>
      <c r="S80" s="6"/>
      <c r="T80" s="6"/>
      <c r="U80" s="6"/>
      <c r="V80" s="6"/>
      <c r="W80" s="6"/>
      <c r="X80" s="6"/>
      <c r="Y80" s="6"/>
      <c r="Z80" s="6"/>
    </row>
    <row r="81" ht="63.0" hidden="1" customHeight="1">
      <c r="A81" s="120" t="s">
        <v>243</v>
      </c>
      <c r="B81" s="106" t="s">
        <v>2905</v>
      </c>
      <c r="C81" s="108"/>
      <c r="D81" s="108"/>
      <c r="E81" s="113"/>
      <c r="F81" s="108"/>
      <c r="G81" s="108"/>
      <c r="H81" s="78"/>
      <c r="I81" s="78"/>
      <c r="J81" s="5"/>
      <c r="K81" s="6"/>
      <c r="L81" s="6"/>
      <c r="M81" s="6"/>
      <c r="N81" s="6"/>
      <c r="O81" s="6"/>
      <c r="P81" s="6"/>
      <c r="Q81" s="6"/>
      <c r="R81" s="6"/>
      <c r="S81" s="6"/>
      <c r="T81" s="6"/>
      <c r="U81" s="6"/>
      <c r="V81" s="6"/>
      <c r="W81" s="6"/>
      <c r="X81" s="6"/>
      <c r="Y81" s="6"/>
      <c r="Z81" s="6"/>
    </row>
    <row r="82" ht="47.25" hidden="1" customHeight="1">
      <c r="A82" s="120" t="s">
        <v>249</v>
      </c>
      <c r="B82" s="106" t="s">
        <v>250</v>
      </c>
      <c r="C82" s="108"/>
      <c r="D82" s="108"/>
      <c r="E82" s="113"/>
      <c r="F82" s="108"/>
      <c r="G82" s="108"/>
      <c r="H82" s="78"/>
      <c r="I82" s="78"/>
      <c r="J82" s="5"/>
      <c r="K82" s="6"/>
      <c r="L82" s="6"/>
      <c r="M82" s="6"/>
      <c r="N82" s="6"/>
      <c r="O82" s="6"/>
      <c r="P82" s="6"/>
      <c r="Q82" s="6"/>
      <c r="R82" s="6"/>
      <c r="S82" s="6"/>
      <c r="T82" s="6"/>
      <c r="U82" s="6"/>
      <c r="V82" s="6"/>
      <c r="W82" s="6"/>
      <c r="X82" s="6"/>
      <c r="Y82" s="6"/>
      <c r="Z82" s="6"/>
    </row>
    <row r="83" ht="63.0" hidden="1" customHeight="1">
      <c r="A83" s="120" t="s">
        <v>252</v>
      </c>
      <c r="B83" s="106" t="s">
        <v>255</v>
      </c>
      <c r="C83" s="108"/>
      <c r="D83" s="108"/>
      <c r="E83" s="113"/>
      <c r="F83" s="108"/>
      <c r="G83" s="108"/>
      <c r="H83" s="78"/>
      <c r="I83" s="78"/>
      <c r="J83" s="5"/>
      <c r="K83" s="6"/>
      <c r="L83" s="6"/>
      <c r="M83" s="6"/>
      <c r="N83" s="6"/>
      <c r="O83" s="6"/>
      <c r="P83" s="6"/>
      <c r="Q83" s="6"/>
      <c r="R83" s="6"/>
      <c r="S83" s="6"/>
      <c r="T83" s="6"/>
      <c r="U83" s="6"/>
      <c r="V83" s="6"/>
      <c r="W83" s="6"/>
      <c r="X83" s="6"/>
      <c r="Y83" s="6"/>
      <c r="Z83" s="6"/>
    </row>
    <row r="84" ht="110.25" hidden="1" customHeight="1">
      <c r="A84" s="120" t="s">
        <v>259</v>
      </c>
      <c r="B84" s="106" t="s">
        <v>260</v>
      </c>
      <c r="C84" s="108"/>
      <c r="D84" s="108"/>
      <c r="E84" s="113"/>
      <c r="F84" s="108"/>
      <c r="G84" s="108"/>
      <c r="H84" s="78"/>
      <c r="I84" s="78"/>
      <c r="J84" s="5"/>
      <c r="K84" s="6"/>
      <c r="L84" s="6"/>
      <c r="M84" s="6"/>
      <c r="N84" s="6"/>
      <c r="O84" s="6"/>
      <c r="P84" s="6"/>
      <c r="Q84" s="6"/>
      <c r="R84" s="6"/>
      <c r="S84" s="6"/>
      <c r="T84" s="6"/>
      <c r="U84" s="6"/>
      <c r="V84" s="6"/>
      <c r="W84" s="6"/>
      <c r="X84" s="6"/>
      <c r="Y84" s="6"/>
      <c r="Z84" s="6"/>
    </row>
    <row r="85" ht="63.0" hidden="1" customHeight="1">
      <c r="A85" s="120" t="s">
        <v>262</v>
      </c>
      <c r="B85" s="106" t="s">
        <v>263</v>
      </c>
      <c r="C85" s="108"/>
      <c r="D85" s="108"/>
      <c r="E85" s="113"/>
      <c r="F85" s="108"/>
      <c r="G85" s="108"/>
      <c r="H85" s="78"/>
      <c r="I85" s="78"/>
      <c r="J85" s="5"/>
      <c r="K85" s="6"/>
      <c r="L85" s="6"/>
      <c r="M85" s="6"/>
      <c r="N85" s="6"/>
      <c r="O85" s="6"/>
      <c r="P85" s="6"/>
      <c r="Q85" s="6"/>
      <c r="R85" s="6"/>
      <c r="S85" s="6"/>
      <c r="T85" s="6"/>
      <c r="U85" s="6"/>
      <c r="V85" s="6"/>
      <c r="W85" s="6"/>
      <c r="X85" s="6"/>
      <c r="Y85" s="6"/>
      <c r="Z85" s="6"/>
    </row>
    <row r="86" ht="47.25" hidden="1" customHeight="1">
      <c r="A86" s="120" t="s">
        <v>265</v>
      </c>
      <c r="B86" s="106" t="s">
        <v>266</v>
      </c>
      <c r="C86" s="108"/>
      <c r="D86" s="108"/>
      <c r="E86" s="113"/>
      <c r="F86" s="108"/>
      <c r="G86" s="108"/>
      <c r="H86" s="78"/>
      <c r="I86" s="78"/>
      <c r="J86" s="5"/>
      <c r="K86" s="6"/>
      <c r="L86" s="6"/>
      <c r="M86" s="6"/>
      <c r="N86" s="6"/>
      <c r="O86" s="6"/>
      <c r="P86" s="6"/>
      <c r="Q86" s="6"/>
      <c r="R86" s="6"/>
      <c r="S86" s="6"/>
      <c r="T86" s="6"/>
      <c r="U86" s="6"/>
      <c r="V86" s="6"/>
      <c r="W86" s="6"/>
      <c r="X86" s="6"/>
      <c r="Y86" s="6"/>
      <c r="Z86" s="6"/>
    </row>
    <row r="87" ht="45.0" hidden="1" customHeight="1">
      <c r="A87" s="120" t="s">
        <v>267</v>
      </c>
      <c r="B87" s="115" t="s">
        <v>268</v>
      </c>
      <c r="C87" s="108"/>
      <c r="D87" s="108"/>
      <c r="E87" s="113"/>
      <c r="F87" s="108"/>
      <c r="G87" s="108"/>
      <c r="H87" s="78"/>
      <c r="I87" s="78"/>
      <c r="J87" s="5"/>
      <c r="K87" s="6"/>
      <c r="L87" s="6"/>
      <c r="M87" s="6"/>
      <c r="N87" s="6"/>
      <c r="O87" s="6"/>
      <c r="P87" s="6"/>
      <c r="Q87" s="6"/>
      <c r="R87" s="6"/>
      <c r="S87" s="6"/>
      <c r="T87" s="6"/>
      <c r="U87" s="6"/>
      <c r="V87" s="6"/>
      <c r="W87" s="6"/>
      <c r="X87" s="6"/>
      <c r="Y87" s="6"/>
      <c r="Z87" s="6"/>
    </row>
    <row r="88" ht="18.75" hidden="1" customHeight="1">
      <c r="A88" s="140" t="s">
        <v>294</v>
      </c>
      <c r="B88" s="444" t="s">
        <v>270</v>
      </c>
      <c r="C88" s="3"/>
      <c r="D88" s="3"/>
      <c r="E88" s="3"/>
      <c r="F88" s="3"/>
      <c r="G88" s="4"/>
      <c r="H88" s="78"/>
      <c r="I88" s="78"/>
      <c r="J88" s="5"/>
      <c r="K88" s="6"/>
      <c r="L88" s="6"/>
      <c r="M88" s="6"/>
      <c r="N88" s="6"/>
      <c r="O88" s="6"/>
      <c r="P88" s="6"/>
      <c r="Q88" s="6"/>
      <c r="R88" s="6"/>
      <c r="S88" s="6"/>
      <c r="T88" s="6"/>
      <c r="U88" s="6"/>
      <c r="V88" s="6"/>
      <c r="W88" s="6"/>
      <c r="X88" s="6"/>
      <c r="Y88" s="6"/>
      <c r="Z88" s="6"/>
    </row>
    <row r="89" ht="31.5" hidden="1" customHeight="1">
      <c r="A89" s="120" t="s">
        <v>275</v>
      </c>
      <c r="B89" s="106" t="s">
        <v>276</v>
      </c>
      <c r="C89" s="108"/>
      <c r="D89" s="108"/>
      <c r="E89" s="113"/>
      <c r="F89" s="108"/>
      <c r="G89" s="108"/>
      <c r="H89" s="78"/>
      <c r="I89" s="78"/>
      <c r="J89" s="5"/>
      <c r="K89" s="6"/>
      <c r="L89" s="6"/>
      <c r="M89" s="6"/>
      <c r="N89" s="6"/>
      <c r="O89" s="6"/>
      <c r="P89" s="6"/>
      <c r="Q89" s="6"/>
      <c r="R89" s="6"/>
      <c r="S89" s="6"/>
      <c r="T89" s="6"/>
      <c r="U89" s="6"/>
      <c r="V89" s="6"/>
      <c r="W89" s="6"/>
      <c r="X89" s="6"/>
      <c r="Y89" s="6"/>
      <c r="Z89" s="6"/>
    </row>
    <row r="90" ht="31.5" hidden="1" customHeight="1">
      <c r="A90" s="120" t="s">
        <v>277</v>
      </c>
      <c r="B90" s="106" t="s">
        <v>278</v>
      </c>
      <c r="C90" s="108"/>
      <c r="D90" s="108"/>
      <c r="E90" s="113"/>
      <c r="F90" s="108"/>
      <c r="G90" s="108"/>
      <c r="H90" s="78"/>
      <c r="I90" s="78"/>
      <c r="J90" s="5"/>
      <c r="K90" s="6"/>
      <c r="L90" s="6"/>
      <c r="M90" s="6"/>
      <c r="N90" s="6"/>
      <c r="O90" s="6"/>
      <c r="P90" s="6"/>
      <c r="Q90" s="6"/>
      <c r="R90" s="6"/>
      <c r="S90" s="6"/>
      <c r="T90" s="6"/>
      <c r="U90" s="6"/>
      <c r="V90" s="6"/>
      <c r="W90" s="6"/>
      <c r="X90" s="6"/>
      <c r="Y90" s="6"/>
      <c r="Z90" s="6"/>
    </row>
    <row r="91" ht="31.5" hidden="1" customHeight="1">
      <c r="A91" s="120" t="s">
        <v>326</v>
      </c>
      <c r="B91" s="106" t="s">
        <v>280</v>
      </c>
      <c r="C91" s="108"/>
      <c r="D91" s="108"/>
      <c r="E91" s="113"/>
      <c r="F91" s="108"/>
      <c r="G91" s="108"/>
      <c r="H91" s="78"/>
      <c r="I91" s="78"/>
      <c r="J91" s="5"/>
      <c r="K91" s="6"/>
      <c r="L91" s="6"/>
      <c r="M91" s="6"/>
      <c r="N91" s="6"/>
      <c r="O91" s="6"/>
      <c r="P91" s="6"/>
      <c r="Q91" s="6"/>
      <c r="R91" s="6"/>
      <c r="S91" s="6"/>
      <c r="T91" s="6"/>
      <c r="U91" s="6"/>
      <c r="V91" s="6"/>
      <c r="W91" s="6"/>
      <c r="X91" s="6"/>
      <c r="Y91" s="6"/>
      <c r="Z91" s="6"/>
    </row>
    <row r="92" ht="31.5" hidden="1" customHeight="1">
      <c r="A92" s="120" t="s">
        <v>282</v>
      </c>
      <c r="B92" s="106" t="s">
        <v>283</v>
      </c>
      <c r="C92" s="108"/>
      <c r="D92" s="108"/>
      <c r="E92" s="113"/>
      <c r="F92" s="108"/>
      <c r="G92" s="108"/>
      <c r="H92" s="78"/>
      <c r="I92" s="78"/>
      <c r="J92" s="5"/>
      <c r="K92" s="6"/>
      <c r="L92" s="6"/>
      <c r="M92" s="6"/>
      <c r="N92" s="6"/>
      <c r="O92" s="6"/>
      <c r="P92" s="6"/>
      <c r="Q92" s="6"/>
      <c r="R92" s="6"/>
      <c r="S92" s="6"/>
      <c r="T92" s="6"/>
      <c r="U92" s="6"/>
      <c r="V92" s="6"/>
      <c r="W92" s="6"/>
      <c r="X92" s="6"/>
      <c r="Y92" s="6"/>
      <c r="Z92" s="6"/>
    </row>
    <row r="93" ht="31.5" hidden="1" customHeight="1">
      <c r="A93" s="120" t="s">
        <v>284</v>
      </c>
      <c r="B93" s="106" t="s">
        <v>285</v>
      </c>
      <c r="C93" s="108"/>
      <c r="D93" s="108"/>
      <c r="E93" s="113"/>
      <c r="F93" s="108"/>
      <c r="G93" s="108"/>
      <c r="H93" s="78"/>
      <c r="I93" s="78"/>
      <c r="J93" s="5"/>
      <c r="K93" s="6"/>
      <c r="L93" s="6"/>
      <c r="M93" s="6"/>
      <c r="N93" s="6"/>
      <c r="O93" s="6"/>
      <c r="P93" s="6"/>
      <c r="Q93" s="6"/>
      <c r="R93" s="6"/>
      <c r="S93" s="6"/>
      <c r="T93" s="6"/>
      <c r="U93" s="6"/>
      <c r="V93" s="6"/>
      <c r="W93" s="6"/>
      <c r="X93" s="6"/>
      <c r="Y93" s="6"/>
      <c r="Z93" s="6"/>
    </row>
    <row r="94" ht="31.5" hidden="1" customHeight="1">
      <c r="A94" s="120" t="s">
        <v>286</v>
      </c>
      <c r="B94" s="106" t="s">
        <v>287</v>
      </c>
      <c r="C94" s="108"/>
      <c r="D94" s="108"/>
      <c r="E94" s="113"/>
      <c r="F94" s="108"/>
      <c r="G94" s="108"/>
      <c r="H94" s="78"/>
      <c r="I94" s="78"/>
      <c r="J94" s="5"/>
      <c r="K94" s="6"/>
      <c r="L94" s="6"/>
      <c r="M94" s="6"/>
      <c r="N94" s="6"/>
      <c r="O94" s="6"/>
      <c r="P94" s="6"/>
      <c r="Q94" s="6"/>
      <c r="R94" s="6"/>
      <c r="S94" s="6"/>
      <c r="T94" s="6"/>
      <c r="U94" s="6"/>
      <c r="V94" s="6"/>
      <c r="W94" s="6"/>
      <c r="X94" s="6"/>
      <c r="Y94" s="6"/>
      <c r="Z94" s="6"/>
    </row>
    <row r="95" ht="31.5" hidden="1" customHeight="1">
      <c r="A95" s="120" t="s">
        <v>335</v>
      </c>
      <c r="B95" s="106" t="s">
        <v>289</v>
      </c>
      <c r="C95" s="108"/>
      <c r="D95" s="108"/>
      <c r="E95" s="113"/>
      <c r="F95" s="108"/>
      <c r="G95" s="108"/>
      <c r="H95" s="78"/>
      <c r="I95" s="78"/>
      <c r="J95" s="5"/>
      <c r="K95" s="6"/>
      <c r="L95" s="6"/>
      <c r="M95" s="6"/>
      <c r="N95" s="6"/>
      <c r="O95" s="6"/>
      <c r="P95" s="6"/>
      <c r="Q95" s="6"/>
      <c r="R95" s="6"/>
      <c r="S95" s="6"/>
      <c r="T95" s="6"/>
      <c r="U95" s="6"/>
      <c r="V95" s="6"/>
      <c r="W95" s="6"/>
      <c r="X95" s="6"/>
      <c r="Y95" s="6"/>
      <c r="Z95" s="6"/>
    </row>
    <row r="96" ht="39.75" customHeight="1">
      <c r="A96" s="96" t="s">
        <v>291</v>
      </c>
      <c r="B96" s="446" t="s">
        <v>292</v>
      </c>
      <c r="C96" s="3"/>
      <c r="D96" s="3"/>
      <c r="E96" s="3"/>
      <c r="F96" s="3"/>
      <c r="G96" s="4"/>
      <c r="H96" s="78">
        <f>SUM(D97)</f>
        <v>1</v>
      </c>
      <c r="I96" s="78">
        <f>COUNT(D97)*2</f>
        <v>2</v>
      </c>
      <c r="J96" s="5"/>
      <c r="K96" s="6"/>
      <c r="L96" s="6"/>
      <c r="M96" s="6"/>
      <c r="N96" s="6"/>
      <c r="O96" s="6"/>
      <c r="P96" s="6"/>
      <c r="Q96" s="6"/>
      <c r="R96" s="6"/>
      <c r="S96" s="6"/>
      <c r="T96" s="6"/>
      <c r="U96" s="6"/>
      <c r="V96" s="6"/>
      <c r="W96" s="6"/>
      <c r="X96" s="6"/>
      <c r="Y96" s="6"/>
      <c r="Z96" s="6"/>
    </row>
    <row r="97" ht="75.0" customHeight="1">
      <c r="A97" s="104" t="s">
        <v>297</v>
      </c>
      <c r="B97" s="106" t="s">
        <v>298</v>
      </c>
      <c r="C97" s="110" t="s">
        <v>4708</v>
      </c>
      <c r="D97" s="108">
        <v>1.0</v>
      </c>
      <c r="E97" s="113" t="s">
        <v>158</v>
      </c>
      <c r="F97" s="108"/>
      <c r="G97" s="108" t="s">
        <v>4709</v>
      </c>
      <c r="H97" s="78"/>
      <c r="I97" s="78"/>
      <c r="J97" s="5"/>
      <c r="K97" s="6"/>
      <c r="L97" s="6"/>
      <c r="M97" s="6"/>
      <c r="N97" s="6"/>
      <c r="O97" s="6"/>
      <c r="P97" s="6"/>
      <c r="Q97" s="6"/>
      <c r="R97" s="6"/>
      <c r="S97" s="6"/>
      <c r="T97" s="6"/>
      <c r="U97" s="6"/>
      <c r="V97" s="6"/>
      <c r="W97" s="6"/>
      <c r="X97" s="6"/>
      <c r="Y97" s="6"/>
      <c r="Z97" s="6"/>
    </row>
    <row r="98" ht="78.75" hidden="1" customHeight="1">
      <c r="A98" s="120" t="s">
        <v>4710</v>
      </c>
      <c r="B98" s="106" t="s">
        <v>306</v>
      </c>
      <c r="C98" s="110"/>
      <c r="D98" s="108"/>
      <c r="E98" s="113"/>
      <c r="F98" s="108"/>
      <c r="G98" s="108"/>
      <c r="H98" s="78"/>
      <c r="I98" s="78"/>
      <c r="J98" s="5"/>
      <c r="K98" s="6"/>
      <c r="L98" s="6"/>
      <c r="M98" s="6"/>
      <c r="N98" s="6"/>
      <c r="O98" s="6"/>
      <c r="P98" s="6"/>
      <c r="Q98" s="6"/>
      <c r="R98" s="6"/>
      <c r="S98" s="6"/>
      <c r="T98" s="6"/>
      <c r="U98" s="6"/>
      <c r="V98" s="6"/>
      <c r="W98" s="6"/>
      <c r="X98" s="6"/>
      <c r="Y98" s="6"/>
      <c r="Z98" s="6"/>
    </row>
    <row r="99" ht="21.0" customHeight="1">
      <c r="A99" s="308" t="s">
        <v>309</v>
      </c>
      <c r="B99" s="447" t="s">
        <v>310</v>
      </c>
      <c r="C99" s="3"/>
      <c r="D99" s="3"/>
      <c r="E99" s="3"/>
      <c r="F99" s="3"/>
      <c r="G99" s="4"/>
      <c r="H99" s="78">
        <f t="shared" ref="H99:I99" si="2">H100+H112+H118+H123+H130</f>
        <v>22</v>
      </c>
      <c r="I99" s="78">
        <f t="shared" si="2"/>
        <v>42</v>
      </c>
      <c r="J99" s="5"/>
      <c r="K99" s="6"/>
      <c r="L99" s="6"/>
      <c r="M99" s="6"/>
      <c r="N99" s="6"/>
      <c r="O99" s="6"/>
      <c r="P99" s="6"/>
      <c r="Q99" s="6"/>
      <c r="R99" s="6"/>
      <c r="S99" s="6"/>
      <c r="T99" s="6"/>
      <c r="U99" s="6"/>
      <c r="V99" s="6"/>
      <c r="W99" s="6"/>
      <c r="X99" s="6"/>
      <c r="Y99" s="6"/>
      <c r="Z99" s="6"/>
    </row>
    <row r="100" ht="39.75" customHeight="1">
      <c r="A100" s="152" t="s">
        <v>318</v>
      </c>
      <c r="B100" s="99" t="s">
        <v>320</v>
      </c>
      <c r="C100" s="3"/>
      <c r="D100" s="3"/>
      <c r="E100" s="3"/>
      <c r="F100" s="3"/>
      <c r="G100" s="4"/>
      <c r="H100" s="78">
        <f>SUM(D101:D109)</f>
        <v>2</v>
      </c>
      <c r="I100" s="78">
        <f>COUNT(D101:D109)*2</f>
        <v>16</v>
      </c>
      <c r="J100" s="5"/>
      <c r="K100" s="6"/>
      <c r="L100" s="6"/>
      <c r="M100" s="6"/>
      <c r="N100" s="6"/>
      <c r="O100" s="6"/>
      <c r="P100" s="6"/>
      <c r="Q100" s="6"/>
      <c r="R100" s="6"/>
      <c r="S100" s="6"/>
      <c r="T100" s="6"/>
      <c r="U100" s="6"/>
      <c r="V100" s="6"/>
      <c r="W100" s="6"/>
      <c r="X100" s="6"/>
      <c r="Y100" s="6"/>
      <c r="Z100" s="6"/>
    </row>
    <row r="101" ht="31.5" customHeight="1">
      <c r="A101" s="104" t="s">
        <v>327</v>
      </c>
      <c r="B101" s="139" t="s">
        <v>329</v>
      </c>
      <c r="C101" s="134" t="s">
        <v>4715</v>
      </c>
      <c r="D101" s="108">
        <v>1.0</v>
      </c>
      <c r="E101" s="113" t="s">
        <v>331</v>
      </c>
      <c r="F101" s="134" t="s">
        <v>373</v>
      </c>
      <c r="G101" s="108" t="s">
        <v>4716</v>
      </c>
      <c r="H101" s="78"/>
      <c r="I101" s="78"/>
      <c r="J101" s="5"/>
      <c r="K101" s="6"/>
      <c r="L101" s="6"/>
      <c r="M101" s="6"/>
      <c r="N101" s="6"/>
      <c r="O101" s="6"/>
      <c r="P101" s="6"/>
      <c r="Q101" s="6"/>
      <c r="R101" s="6"/>
      <c r="S101" s="6"/>
      <c r="T101" s="6"/>
      <c r="U101" s="6"/>
      <c r="V101" s="6"/>
      <c r="W101" s="6"/>
      <c r="X101" s="6"/>
      <c r="Y101" s="6"/>
      <c r="Z101" s="6"/>
    </row>
    <row r="102" ht="30.0" customHeight="1">
      <c r="A102" s="104"/>
      <c r="B102" s="139"/>
      <c r="C102" s="115" t="s">
        <v>374</v>
      </c>
      <c r="D102" s="108">
        <v>0.0</v>
      </c>
      <c r="E102" s="113" t="s">
        <v>331</v>
      </c>
      <c r="F102" s="108"/>
      <c r="G102" s="108"/>
      <c r="H102" s="78"/>
      <c r="I102" s="78"/>
      <c r="J102" s="5"/>
      <c r="K102" s="6"/>
      <c r="L102" s="6"/>
      <c r="M102" s="6"/>
      <c r="N102" s="6"/>
      <c r="O102" s="6"/>
      <c r="P102" s="6"/>
      <c r="Q102" s="6"/>
      <c r="R102" s="6"/>
      <c r="S102" s="6"/>
      <c r="T102" s="6"/>
      <c r="U102" s="6"/>
      <c r="V102" s="6"/>
      <c r="W102" s="6"/>
      <c r="X102" s="6"/>
      <c r="Y102" s="6"/>
      <c r="Z102" s="6"/>
    </row>
    <row r="103" ht="47.25" customHeight="1">
      <c r="A103" s="104" t="s">
        <v>337</v>
      </c>
      <c r="B103" s="139" t="s">
        <v>339</v>
      </c>
      <c r="C103" s="116" t="s">
        <v>4627</v>
      </c>
      <c r="D103" s="108">
        <v>0.0</v>
      </c>
      <c r="E103" s="113" t="s">
        <v>331</v>
      </c>
      <c r="F103" s="108"/>
      <c r="G103" s="108"/>
      <c r="H103" s="78"/>
      <c r="I103" s="78"/>
      <c r="J103" s="5"/>
      <c r="K103" s="6"/>
      <c r="L103" s="6"/>
      <c r="M103" s="6"/>
      <c r="N103" s="6"/>
      <c r="O103" s="6"/>
      <c r="P103" s="6"/>
      <c r="Q103" s="6"/>
      <c r="R103" s="6"/>
      <c r="S103" s="6"/>
      <c r="T103" s="6"/>
      <c r="U103" s="6"/>
      <c r="V103" s="6"/>
      <c r="W103" s="6"/>
      <c r="X103" s="6"/>
      <c r="Y103" s="6"/>
      <c r="Z103" s="6"/>
    </row>
    <row r="104" ht="45.0" customHeight="1">
      <c r="A104" s="104" t="s">
        <v>309</v>
      </c>
      <c r="B104" s="139"/>
      <c r="C104" s="134" t="s">
        <v>4717</v>
      </c>
      <c r="D104" s="108">
        <v>0.0</v>
      </c>
      <c r="E104" s="113" t="s">
        <v>331</v>
      </c>
      <c r="F104" s="108"/>
      <c r="G104" s="108"/>
      <c r="H104" s="78"/>
      <c r="I104" s="78"/>
      <c r="J104" s="5"/>
      <c r="K104" s="6"/>
      <c r="L104" s="6"/>
      <c r="M104" s="6"/>
      <c r="N104" s="6"/>
      <c r="O104" s="6"/>
      <c r="P104" s="6"/>
      <c r="Q104" s="6"/>
      <c r="R104" s="6"/>
      <c r="S104" s="6"/>
      <c r="T104" s="6"/>
      <c r="U104" s="6"/>
      <c r="V104" s="6"/>
      <c r="W104" s="6"/>
      <c r="X104" s="6"/>
      <c r="Y104" s="6"/>
      <c r="Z104" s="6"/>
    </row>
    <row r="105" ht="45.0" customHeight="1">
      <c r="A105" s="104"/>
      <c r="B105" s="139"/>
      <c r="C105" s="134" t="s">
        <v>4718</v>
      </c>
      <c r="D105" s="108">
        <v>1.0</v>
      </c>
      <c r="E105" s="113" t="s">
        <v>331</v>
      </c>
      <c r="F105" s="108"/>
      <c r="G105" s="108"/>
      <c r="H105" s="78"/>
      <c r="I105" s="78"/>
      <c r="J105" s="5"/>
      <c r="K105" s="6"/>
      <c r="L105" s="6"/>
      <c r="M105" s="6"/>
      <c r="N105" s="6"/>
      <c r="O105" s="6"/>
      <c r="P105" s="6"/>
      <c r="Q105" s="6"/>
      <c r="R105" s="6"/>
      <c r="S105" s="6"/>
      <c r="T105" s="6"/>
      <c r="U105" s="6"/>
      <c r="V105" s="6"/>
      <c r="W105" s="6"/>
      <c r="X105" s="6"/>
      <c r="Y105" s="6"/>
      <c r="Z105" s="6"/>
    </row>
    <row r="106" ht="47.25" hidden="1" customHeight="1">
      <c r="A106" s="120" t="s">
        <v>345</v>
      </c>
      <c r="B106" s="139" t="s">
        <v>346</v>
      </c>
      <c r="C106" s="108"/>
      <c r="D106" s="108"/>
      <c r="E106" s="113"/>
      <c r="F106" s="108"/>
      <c r="G106" s="108"/>
      <c r="H106" s="78"/>
      <c r="I106" s="78"/>
      <c r="J106" s="5"/>
      <c r="K106" s="6"/>
      <c r="L106" s="6"/>
      <c r="M106" s="6"/>
      <c r="N106" s="6"/>
      <c r="O106" s="6"/>
      <c r="P106" s="6"/>
      <c r="Q106" s="6"/>
      <c r="R106" s="6"/>
      <c r="S106" s="6"/>
      <c r="T106" s="6"/>
      <c r="U106" s="6"/>
      <c r="V106" s="6"/>
      <c r="W106" s="6"/>
      <c r="X106" s="6"/>
      <c r="Y106" s="6"/>
      <c r="Z106" s="6"/>
    </row>
    <row r="107" ht="47.25" customHeight="1">
      <c r="A107" s="104" t="s">
        <v>347</v>
      </c>
      <c r="B107" s="139" t="s">
        <v>348</v>
      </c>
      <c r="C107" s="134" t="s">
        <v>4719</v>
      </c>
      <c r="D107" s="108">
        <v>0.0</v>
      </c>
      <c r="E107" s="113" t="s">
        <v>331</v>
      </c>
      <c r="F107" s="108"/>
      <c r="G107" s="108"/>
      <c r="H107" s="78"/>
      <c r="I107" s="78"/>
      <c r="J107" s="5"/>
      <c r="K107" s="6"/>
      <c r="L107" s="6"/>
      <c r="M107" s="6"/>
      <c r="N107" s="6"/>
      <c r="O107" s="6"/>
      <c r="P107" s="6"/>
      <c r="Q107" s="6"/>
      <c r="R107" s="6"/>
      <c r="S107" s="6"/>
      <c r="T107" s="6"/>
      <c r="U107" s="6"/>
      <c r="V107" s="6"/>
      <c r="W107" s="6"/>
      <c r="X107" s="6"/>
      <c r="Y107" s="6"/>
      <c r="Z107" s="6"/>
    </row>
    <row r="108" ht="63.0" customHeight="1">
      <c r="A108" s="104" t="s">
        <v>4720</v>
      </c>
      <c r="B108" s="139" t="s">
        <v>350</v>
      </c>
      <c r="C108" s="134" t="s">
        <v>4722</v>
      </c>
      <c r="D108" s="108">
        <v>0.0</v>
      </c>
      <c r="E108" s="113" t="s">
        <v>331</v>
      </c>
      <c r="F108" s="108"/>
      <c r="G108" s="108"/>
      <c r="H108" s="78"/>
      <c r="I108" s="78"/>
      <c r="J108" s="5"/>
      <c r="K108" s="6"/>
      <c r="L108" s="6"/>
      <c r="M108" s="6"/>
      <c r="N108" s="6"/>
      <c r="O108" s="6"/>
      <c r="P108" s="6"/>
      <c r="Q108" s="6"/>
      <c r="R108" s="6"/>
      <c r="S108" s="6"/>
      <c r="T108" s="6"/>
      <c r="U108" s="6"/>
      <c r="V108" s="6"/>
      <c r="W108" s="6"/>
      <c r="X108" s="6"/>
      <c r="Y108" s="6"/>
      <c r="Z108" s="6"/>
    </row>
    <row r="109" ht="47.25" customHeight="1">
      <c r="A109" s="104" t="s">
        <v>353</v>
      </c>
      <c r="B109" s="139" t="s">
        <v>354</v>
      </c>
      <c r="C109" s="144" t="s">
        <v>355</v>
      </c>
      <c r="D109" s="108">
        <v>0.0</v>
      </c>
      <c r="E109" s="113" t="s">
        <v>331</v>
      </c>
      <c r="F109" s="108"/>
      <c r="G109" s="108"/>
      <c r="H109" s="78"/>
      <c r="I109" s="78"/>
      <c r="J109" s="5"/>
      <c r="K109" s="6"/>
      <c r="L109" s="6"/>
      <c r="M109" s="6"/>
      <c r="N109" s="6"/>
      <c r="O109" s="6"/>
      <c r="P109" s="6"/>
      <c r="Q109" s="6"/>
      <c r="R109" s="6"/>
      <c r="S109" s="6"/>
      <c r="T109" s="6"/>
      <c r="U109" s="6"/>
      <c r="V109" s="6"/>
      <c r="W109" s="6"/>
      <c r="X109" s="6"/>
      <c r="Y109" s="6"/>
      <c r="Z109" s="6"/>
    </row>
    <row r="110" ht="63.0" hidden="1" customHeight="1">
      <c r="A110" s="120" t="s">
        <v>421</v>
      </c>
      <c r="B110" s="139" t="s">
        <v>357</v>
      </c>
      <c r="C110" s="108"/>
      <c r="D110" s="108"/>
      <c r="E110" s="113"/>
      <c r="F110" s="108"/>
      <c r="G110" s="108"/>
      <c r="H110" s="78"/>
      <c r="I110" s="78"/>
      <c r="J110" s="5"/>
      <c r="K110" s="6"/>
      <c r="L110" s="6"/>
      <c r="M110" s="6"/>
      <c r="N110" s="6"/>
      <c r="O110" s="6"/>
      <c r="P110" s="6"/>
      <c r="Q110" s="6"/>
      <c r="R110" s="6"/>
      <c r="S110" s="6"/>
      <c r="T110" s="6"/>
      <c r="U110" s="6"/>
      <c r="V110" s="6"/>
      <c r="W110" s="6"/>
      <c r="X110" s="6"/>
      <c r="Y110" s="6"/>
      <c r="Z110" s="6"/>
    </row>
    <row r="111" ht="47.25" hidden="1" customHeight="1">
      <c r="A111" s="120" t="s">
        <v>361</v>
      </c>
      <c r="B111" s="139" t="s">
        <v>362</v>
      </c>
      <c r="C111" s="108"/>
      <c r="D111" s="108"/>
      <c r="E111" s="113"/>
      <c r="F111" s="108"/>
      <c r="G111" s="108"/>
      <c r="H111" s="78"/>
      <c r="I111" s="78"/>
      <c r="J111" s="5"/>
      <c r="K111" s="6"/>
      <c r="L111" s="6"/>
      <c r="M111" s="6"/>
      <c r="N111" s="6"/>
      <c r="O111" s="6"/>
      <c r="P111" s="6"/>
      <c r="Q111" s="6"/>
      <c r="R111" s="6"/>
      <c r="S111" s="6"/>
      <c r="T111" s="6"/>
      <c r="U111" s="6"/>
      <c r="V111" s="6"/>
      <c r="W111" s="6"/>
      <c r="X111" s="6"/>
      <c r="Y111" s="6"/>
      <c r="Z111" s="6"/>
    </row>
    <row r="112" ht="39.75" customHeight="1">
      <c r="A112" s="152" t="s">
        <v>367</v>
      </c>
      <c r="B112" s="103" t="s">
        <v>4726</v>
      </c>
      <c r="C112" s="3"/>
      <c r="D112" s="3"/>
      <c r="E112" s="3"/>
      <c r="F112" s="3"/>
      <c r="G112" s="4"/>
      <c r="H112" s="78">
        <f>SUM(D115)</f>
        <v>0</v>
      </c>
      <c r="I112" s="78">
        <f>COUNT(D115)*2</f>
        <v>2</v>
      </c>
      <c r="J112" s="5"/>
      <c r="K112" s="6"/>
      <c r="L112" s="6"/>
      <c r="M112" s="6"/>
      <c r="N112" s="6"/>
      <c r="O112" s="6"/>
      <c r="P112" s="6"/>
      <c r="Q112" s="6"/>
      <c r="R112" s="6"/>
      <c r="S112" s="6"/>
      <c r="T112" s="6"/>
      <c r="U112" s="6"/>
      <c r="V112" s="6"/>
      <c r="W112" s="6"/>
      <c r="X112" s="6"/>
      <c r="Y112" s="6"/>
      <c r="Z112" s="6"/>
    </row>
    <row r="113" ht="31.5" hidden="1" customHeight="1">
      <c r="A113" s="120" t="s">
        <v>433</v>
      </c>
      <c r="B113" s="153" t="s">
        <v>372</v>
      </c>
      <c r="C113" s="108"/>
      <c r="D113" s="108"/>
      <c r="E113" s="113"/>
      <c r="F113" s="108"/>
      <c r="G113" s="108"/>
      <c r="H113" s="78"/>
      <c r="I113" s="78"/>
      <c r="J113" s="5"/>
      <c r="K113" s="6"/>
      <c r="L113" s="6"/>
      <c r="M113" s="6"/>
      <c r="N113" s="6"/>
      <c r="O113" s="6"/>
      <c r="P113" s="6"/>
      <c r="Q113" s="6"/>
      <c r="R113" s="6"/>
      <c r="S113" s="6"/>
      <c r="T113" s="6"/>
      <c r="U113" s="6"/>
      <c r="V113" s="6"/>
      <c r="W113" s="6"/>
      <c r="X113" s="6"/>
      <c r="Y113" s="6"/>
      <c r="Z113" s="6"/>
    </row>
    <row r="114" ht="78.75" hidden="1" customHeight="1">
      <c r="A114" s="120" t="s">
        <v>393</v>
      </c>
      <c r="B114" s="153" t="s">
        <v>394</v>
      </c>
      <c r="C114" s="108"/>
      <c r="D114" s="108"/>
      <c r="E114" s="113"/>
      <c r="F114" s="108"/>
      <c r="G114" s="108"/>
      <c r="H114" s="78"/>
      <c r="I114" s="78"/>
      <c r="J114" s="5"/>
      <c r="K114" s="6"/>
      <c r="L114" s="6"/>
      <c r="M114" s="6"/>
      <c r="N114" s="6"/>
      <c r="O114" s="6"/>
      <c r="P114" s="6"/>
      <c r="Q114" s="6"/>
      <c r="R114" s="6"/>
      <c r="S114" s="6"/>
      <c r="T114" s="6"/>
      <c r="U114" s="6"/>
      <c r="V114" s="6"/>
      <c r="W114" s="6"/>
      <c r="X114" s="6"/>
      <c r="Y114" s="6"/>
      <c r="Z114" s="6"/>
    </row>
    <row r="115" ht="63.0" customHeight="1">
      <c r="A115" s="104" t="s">
        <v>396</v>
      </c>
      <c r="B115" s="166" t="s">
        <v>397</v>
      </c>
      <c r="C115" s="134" t="s">
        <v>4736</v>
      </c>
      <c r="D115" s="108">
        <v>0.0</v>
      </c>
      <c r="E115" s="113" t="s">
        <v>331</v>
      </c>
      <c r="F115" s="108"/>
      <c r="G115" s="108" t="s">
        <v>1102</v>
      </c>
      <c r="H115" s="78"/>
      <c r="I115" s="78"/>
      <c r="J115" s="5"/>
      <c r="K115" s="6"/>
      <c r="L115" s="6"/>
      <c r="M115" s="6"/>
      <c r="N115" s="6"/>
      <c r="O115" s="6"/>
      <c r="P115" s="6"/>
      <c r="Q115" s="6"/>
      <c r="R115" s="6"/>
      <c r="S115" s="6"/>
      <c r="T115" s="6"/>
      <c r="U115" s="6"/>
      <c r="V115" s="6"/>
      <c r="W115" s="6"/>
      <c r="X115" s="6"/>
      <c r="Y115" s="6"/>
      <c r="Z115" s="6"/>
    </row>
    <row r="116" ht="47.25" hidden="1" customHeight="1">
      <c r="A116" s="120" t="s">
        <v>460</v>
      </c>
      <c r="B116" s="153" t="s">
        <v>414</v>
      </c>
      <c r="C116" s="108"/>
      <c r="D116" s="108"/>
      <c r="E116" s="113"/>
      <c r="F116" s="108"/>
      <c r="G116" s="108"/>
      <c r="H116" s="78"/>
      <c r="I116" s="78"/>
      <c r="J116" s="5"/>
      <c r="K116" s="6"/>
      <c r="L116" s="6"/>
      <c r="M116" s="6"/>
      <c r="N116" s="6"/>
      <c r="O116" s="6"/>
      <c r="P116" s="6"/>
      <c r="Q116" s="6"/>
      <c r="R116" s="6"/>
      <c r="S116" s="6"/>
      <c r="T116" s="6"/>
      <c r="U116" s="6"/>
      <c r="V116" s="6"/>
      <c r="W116" s="6"/>
      <c r="X116" s="6"/>
      <c r="Y116" s="6"/>
      <c r="Z116" s="6"/>
    </row>
    <row r="117" ht="47.25" hidden="1" customHeight="1">
      <c r="A117" s="120" t="s">
        <v>416</v>
      </c>
      <c r="B117" s="164" t="s">
        <v>417</v>
      </c>
      <c r="C117" s="108"/>
      <c r="D117" s="108"/>
      <c r="E117" s="113"/>
      <c r="F117" s="108"/>
      <c r="G117" s="108"/>
      <c r="H117" s="78"/>
      <c r="I117" s="78"/>
      <c r="J117" s="5"/>
      <c r="K117" s="6"/>
      <c r="L117" s="6"/>
      <c r="M117" s="6"/>
      <c r="N117" s="6"/>
      <c r="O117" s="6"/>
      <c r="P117" s="6"/>
      <c r="Q117" s="6"/>
      <c r="R117" s="6"/>
      <c r="S117" s="6"/>
      <c r="T117" s="6"/>
      <c r="U117" s="6"/>
      <c r="V117" s="6"/>
      <c r="W117" s="6"/>
      <c r="X117" s="6"/>
      <c r="Y117" s="6"/>
      <c r="Z117" s="6"/>
    </row>
    <row r="118" ht="39.75" customHeight="1">
      <c r="A118" s="152" t="s">
        <v>424</v>
      </c>
      <c r="B118" s="99" t="s">
        <v>425</v>
      </c>
      <c r="C118" s="3"/>
      <c r="D118" s="3"/>
      <c r="E118" s="3"/>
      <c r="F118" s="3"/>
      <c r="G118" s="4"/>
      <c r="H118" s="78">
        <f>SUM(D119:D122)</f>
        <v>6</v>
      </c>
      <c r="I118" s="78">
        <f>COUNT(D119:D122)*2</f>
        <v>8</v>
      </c>
      <c r="J118" s="5"/>
      <c r="K118" s="6"/>
      <c r="L118" s="6"/>
      <c r="M118" s="6"/>
      <c r="N118" s="6"/>
      <c r="O118" s="6"/>
      <c r="P118" s="6"/>
      <c r="Q118" s="6"/>
      <c r="R118" s="6"/>
      <c r="S118" s="6"/>
      <c r="T118" s="6"/>
      <c r="U118" s="6"/>
      <c r="V118" s="6"/>
      <c r="W118" s="6"/>
      <c r="X118" s="6"/>
      <c r="Y118" s="6"/>
      <c r="Z118" s="6"/>
    </row>
    <row r="119" ht="31.5" customHeight="1">
      <c r="A119" s="104" t="s">
        <v>430</v>
      </c>
      <c r="B119" s="153" t="s">
        <v>431</v>
      </c>
      <c r="C119" s="134" t="s">
        <v>4741</v>
      </c>
      <c r="D119" s="108">
        <v>1.0</v>
      </c>
      <c r="E119" s="113" t="s">
        <v>331</v>
      </c>
      <c r="F119" s="108"/>
      <c r="G119" s="108"/>
      <c r="H119" s="78"/>
      <c r="I119" s="78"/>
      <c r="J119" s="5"/>
      <c r="K119" s="6"/>
      <c r="L119" s="6"/>
      <c r="M119" s="6"/>
      <c r="N119" s="6"/>
      <c r="O119" s="6"/>
      <c r="P119" s="6"/>
      <c r="Q119" s="6"/>
      <c r="R119" s="6"/>
      <c r="S119" s="6"/>
      <c r="T119" s="6"/>
      <c r="U119" s="6"/>
      <c r="V119" s="6"/>
      <c r="W119" s="6"/>
      <c r="X119" s="6"/>
      <c r="Y119" s="6"/>
      <c r="Z119" s="6"/>
    </row>
    <row r="120" ht="47.25" customHeight="1">
      <c r="A120" s="104" t="s">
        <v>436</v>
      </c>
      <c r="B120" s="153" t="s">
        <v>437</v>
      </c>
      <c r="C120" s="134" t="s">
        <v>4743</v>
      </c>
      <c r="D120" s="108">
        <v>2.0</v>
      </c>
      <c r="E120" s="113" t="s">
        <v>64</v>
      </c>
      <c r="F120" s="134" t="s">
        <v>4744</v>
      </c>
      <c r="G120" s="108"/>
      <c r="H120" s="78"/>
      <c r="I120" s="78"/>
      <c r="J120" s="5"/>
      <c r="K120" s="6"/>
      <c r="L120" s="6"/>
      <c r="M120" s="6"/>
      <c r="N120" s="6"/>
      <c r="O120" s="6"/>
      <c r="P120" s="6"/>
      <c r="Q120" s="6"/>
      <c r="R120" s="6"/>
      <c r="S120" s="6"/>
      <c r="T120" s="6"/>
      <c r="U120" s="6"/>
      <c r="V120" s="6"/>
      <c r="W120" s="6"/>
      <c r="X120" s="6"/>
      <c r="Y120" s="6"/>
      <c r="Z120" s="6"/>
    </row>
    <row r="121" ht="63.0" customHeight="1">
      <c r="A121" s="104" t="s">
        <v>505</v>
      </c>
      <c r="B121" s="153" t="s">
        <v>445</v>
      </c>
      <c r="C121" s="115" t="s">
        <v>446</v>
      </c>
      <c r="D121" s="108">
        <v>1.0</v>
      </c>
      <c r="E121" s="113" t="s">
        <v>1107</v>
      </c>
      <c r="F121" s="108"/>
      <c r="G121" s="108"/>
      <c r="H121" s="78"/>
      <c r="I121" s="78"/>
      <c r="J121" s="5"/>
      <c r="K121" s="6"/>
      <c r="L121" s="6"/>
      <c r="M121" s="6"/>
      <c r="N121" s="6"/>
      <c r="O121" s="6"/>
      <c r="P121" s="6"/>
      <c r="Q121" s="6"/>
      <c r="R121" s="6"/>
      <c r="S121" s="6"/>
      <c r="T121" s="6"/>
      <c r="U121" s="6"/>
      <c r="V121" s="6"/>
      <c r="W121" s="6"/>
      <c r="X121" s="6"/>
      <c r="Y121" s="6"/>
      <c r="Z121" s="6"/>
    </row>
    <row r="122" ht="78.75" customHeight="1">
      <c r="A122" s="104" t="s">
        <v>449</v>
      </c>
      <c r="B122" s="153" t="s">
        <v>450</v>
      </c>
      <c r="C122" s="134" t="s">
        <v>4746</v>
      </c>
      <c r="D122" s="108">
        <v>2.0</v>
      </c>
      <c r="E122" s="113" t="s">
        <v>64</v>
      </c>
      <c r="F122" s="108"/>
      <c r="G122" s="108"/>
      <c r="H122" s="78"/>
      <c r="I122" s="78"/>
      <c r="J122" s="5"/>
      <c r="K122" s="6"/>
      <c r="L122" s="6"/>
      <c r="M122" s="6"/>
      <c r="N122" s="6"/>
      <c r="O122" s="6"/>
      <c r="P122" s="6"/>
      <c r="Q122" s="6"/>
      <c r="R122" s="6"/>
      <c r="S122" s="6"/>
      <c r="T122" s="6"/>
      <c r="U122" s="6"/>
      <c r="V122" s="6"/>
      <c r="W122" s="6"/>
      <c r="X122" s="6"/>
      <c r="Y122" s="6"/>
      <c r="Z122" s="6"/>
    </row>
    <row r="123" ht="39.75" customHeight="1">
      <c r="A123" s="152" t="s">
        <v>454</v>
      </c>
      <c r="B123" s="99" t="s">
        <v>455</v>
      </c>
      <c r="C123" s="3"/>
      <c r="D123" s="3"/>
      <c r="E123" s="3"/>
      <c r="F123" s="3"/>
      <c r="G123" s="4"/>
      <c r="H123" s="78">
        <f>SUM(D124:D129)</f>
        <v>8</v>
      </c>
      <c r="I123" s="78">
        <f>COUNT(D124:D129)*2</f>
        <v>10</v>
      </c>
      <c r="J123" s="5"/>
      <c r="K123" s="6"/>
      <c r="L123" s="6"/>
      <c r="M123" s="6"/>
      <c r="N123" s="6"/>
      <c r="O123" s="6"/>
      <c r="P123" s="6"/>
      <c r="Q123" s="6"/>
      <c r="R123" s="6"/>
      <c r="S123" s="6"/>
      <c r="T123" s="6"/>
      <c r="U123" s="6"/>
      <c r="V123" s="6"/>
      <c r="W123" s="6"/>
      <c r="X123" s="6"/>
      <c r="Y123" s="6"/>
      <c r="Z123" s="6"/>
    </row>
    <row r="124" ht="75.0" customHeight="1">
      <c r="A124" s="104" t="s">
        <v>462</v>
      </c>
      <c r="B124" s="170" t="s">
        <v>463</v>
      </c>
      <c r="C124" s="134" t="s">
        <v>4750</v>
      </c>
      <c r="D124" s="147">
        <v>2.0</v>
      </c>
      <c r="E124" s="113" t="s">
        <v>152</v>
      </c>
      <c r="F124" s="134" t="s">
        <v>4751</v>
      </c>
      <c r="G124" s="108"/>
      <c r="H124" s="78"/>
      <c r="I124" s="78"/>
      <c r="J124" s="5"/>
      <c r="K124" s="6"/>
      <c r="L124" s="6"/>
      <c r="M124" s="6"/>
      <c r="N124" s="6"/>
      <c r="O124" s="6"/>
      <c r="P124" s="6"/>
      <c r="Q124" s="6"/>
      <c r="R124" s="6"/>
      <c r="S124" s="6"/>
      <c r="T124" s="6"/>
      <c r="U124" s="6"/>
      <c r="V124" s="6"/>
      <c r="W124" s="6"/>
      <c r="X124" s="6"/>
      <c r="Y124" s="6"/>
      <c r="Z124" s="6"/>
    </row>
    <row r="125" ht="47.25" hidden="1" customHeight="1">
      <c r="A125" s="120" t="s">
        <v>533</v>
      </c>
      <c r="B125" s="170" t="s">
        <v>467</v>
      </c>
      <c r="C125" s="108"/>
      <c r="D125" s="108"/>
      <c r="E125" s="113"/>
      <c r="F125" s="108"/>
      <c r="G125" s="108"/>
      <c r="H125" s="78"/>
      <c r="I125" s="78"/>
      <c r="J125" s="5"/>
      <c r="K125" s="6"/>
      <c r="L125" s="6"/>
      <c r="M125" s="6"/>
      <c r="N125" s="6"/>
      <c r="O125" s="6"/>
      <c r="P125" s="6"/>
      <c r="Q125" s="6"/>
      <c r="R125" s="6"/>
      <c r="S125" s="6"/>
      <c r="T125" s="6"/>
      <c r="U125" s="6"/>
      <c r="V125" s="6"/>
      <c r="W125" s="6"/>
      <c r="X125" s="6"/>
      <c r="Y125" s="6"/>
      <c r="Z125" s="6"/>
    </row>
    <row r="126" ht="45.0" customHeight="1">
      <c r="A126" s="104" t="s">
        <v>470</v>
      </c>
      <c r="B126" s="170" t="s">
        <v>471</v>
      </c>
      <c r="C126" s="134" t="s">
        <v>4754</v>
      </c>
      <c r="D126" s="147">
        <v>2.0</v>
      </c>
      <c r="E126" s="113" t="s">
        <v>473</v>
      </c>
      <c r="F126" s="134" t="s">
        <v>4755</v>
      </c>
      <c r="G126" s="108"/>
      <c r="H126" s="78"/>
      <c r="I126" s="78"/>
      <c r="J126" s="5"/>
      <c r="K126" s="6"/>
      <c r="L126" s="6"/>
      <c r="M126" s="6"/>
      <c r="N126" s="6"/>
      <c r="O126" s="6"/>
      <c r="P126" s="6"/>
      <c r="Q126" s="6"/>
      <c r="R126" s="6"/>
      <c r="S126" s="6"/>
      <c r="T126" s="6"/>
      <c r="U126" s="6"/>
      <c r="V126" s="6"/>
      <c r="W126" s="6"/>
      <c r="X126" s="6"/>
      <c r="Y126" s="6"/>
      <c r="Z126" s="6"/>
    </row>
    <row r="127" ht="63.0" customHeight="1">
      <c r="A127" s="104" t="s">
        <v>475</v>
      </c>
      <c r="B127" s="170" t="s">
        <v>476</v>
      </c>
      <c r="C127" s="134" t="s">
        <v>4756</v>
      </c>
      <c r="D127" s="147">
        <v>2.0</v>
      </c>
      <c r="E127" s="113" t="s">
        <v>509</v>
      </c>
      <c r="F127" s="134" t="s">
        <v>4757</v>
      </c>
      <c r="G127" s="108"/>
      <c r="H127" s="78"/>
      <c r="I127" s="78"/>
      <c r="J127" s="5"/>
      <c r="K127" s="6"/>
      <c r="L127" s="6"/>
      <c r="M127" s="6"/>
      <c r="N127" s="6"/>
      <c r="O127" s="6"/>
      <c r="P127" s="6"/>
      <c r="Q127" s="6"/>
      <c r="R127" s="6"/>
      <c r="S127" s="6"/>
      <c r="T127" s="6"/>
      <c r="U127" s="6"/>
      <c r="V127" s="6"/>
      <c r="W127" s="6"/>
      <c r="X127" s="6"/>
      <c r="Y127" s="6"/>
      <c r="Z127" s="6"/>
    </row>
    <row r="128" ht="75.0" customHeight="1">
      <c r="A128" s="104" t="s">
        <v>309</v>
      </c>
      <c r="B128" s="170"/>
      <c r="C128" s="110" t="s">
        <v>4758</v>
      </c>
      <c r="D128" s="147">
        <v>2.0</v>
      </c>
      <c r="E128" s="113" t="s">
        <v>495</v>
      </c>
      <c r="F128" s="110" t="s">
        <v>4759</v>
      </c>
      <c r="G128" s="108"/>
      <c r="H128" s="78"/>
      <c r="I128" s="78"/>
      <c r="J128" s="5"/>
      <c r="K128" s="6"/>
      <c r="L128" s="6"/>
      <c r="M128" s="6"/>
      <c r="N128" s="6"/>
      <c r="O128" s="6"/>
      <c r="P128" s="6"/>
      <c r="Q128" s="6"/>
      <c r="R128" s="6"/>
      <c r="S128" s="6"/>
      <c r="T128" s="6"/>
      <c r="U128" s="6"/>
      <c r="V128" s="6"/>
      <c r="W128" s="6"/>
      <c r="X128" s="6"/>
      <c r="Y128" s="6"/>
      <c r="Z128" s="6"/>
    </row>
    <row r="129" ht="60.0" customHeight="1">
      <c r="A129" s="104" t="s">
        <v>482</v>
      </c>
      <c r="B129" s="122" t="s">
        <v>483</v>
      </c>
      <c r="C129" s="121" t="s">
        <v>3845</v>
      </c>
      <c r="D129" s="147">
        <v>0.0</v>
      </c>
      <c r="E129" s="113" t="s">
        <v>331</v>
      </c>
      <c r="F129" s="108"/>
      <c r="G129" s="108"/>
      <c r="H129" s="78"/>
      <c r="I129" s="78"/>
      <c r="J129" s="5"/>
      <c r="K129" s="6"/>
      <c r="L129" s="6"/>
      <c r="M129" s="6"/>
      <c r="N129" s="6"/>
      <c r="O129" s="6"/>
      <c r="P129" s="6"/>
      <c r="Q129" s="6"/>
      <c r="R129" s="6"/>
      <c r="S129" s="6"/>
      <c r="T129" s="6"/>
      <c r="U129" s="6"/>
      <c r="V129" s="6"/>
      <c r="W129" s="6"/>
      <c r="X129" s="6"/>
      <c r="Y129" s="6"/>
      <c r="Z129" s="6"/>
    </row>
    <row r="130" ht="39.75" customHeight="1">
      <c r="A130" s="152" t="s">
        <v>485</v>
      </c>
      <c r="B130" s="99" t="s">
        <v>486</v>
      </c>
      <c r="C130" s="3"/>
      <c r="D130" s="3"/>
      <c r="E130" s="3"/>
      <c r="F130" s="3"/>
      <c r="G130" s="4"/>
      <c r="H130" s="78">
        <f>SUM(D131:D134)</f>
        <v>6</v>
      </c>
      <c r="I130" s="78">
        <f>COUNT(D131:D134)*2</f>
        <v>6</v>
      </c>
      <c r="J130" s="5"/>
      <c r="K130" s="6"/>
      <c r="L130" s="6"/>
      <c r="M130" s="6"/>
      <c r="N130" s="6"/>
      <c r="O130" s="6"/>
      <c r="P130" s="6"/>
      <c r="Q130" s="6"/>
      <c r="R130" s="6"/>
      <c r="S130" s="6"/>
      <c r="T130" s="6"/>
      <c r="U130" s="6"/>
      <c r="V130" s="6"/>
      <c r="W130" s="6"/>
      <c r="X130" s="6"/>
      <c r="Y130" s="6"/>
      <c r="Z130" s="6"/>
    </row>
    <row r="131" ht="63.0" customHeight="1">
      <c r="A131" s="104" t="s">
        <v>4764</v>
      </c>
      <c r="B131" s="153" t="s">
        <v>492</v>
      </c>
      <c r="C131" s="134" t="s">
        <v>4765</v>
      </c>
      <c r="D131" s="108">
        <v>2.0</v>
      </c>
      <c r="E131" s="113" t="s">
        <v>495</v>
      </c>
      <c r="F131" s="108"/>
      <c r="G131" s="108"/>
      <c r="H131" s="78"/>
      <c r="I131" s="78"/>
      <c r="J131" s="5"/>
      <c r="K131" s="6"/>
      <c r="L131" s="6"/>
      <c r="M131" s="6"/>
      <c r="N131" s="6"/>
      <c r="O131" s="6"/>
      <c r="P131" s="6"/>
      <c r="Q131" s="6"/>
      <c r="R131" s="6"/>
      <c r="S131" s="6"/>
      <c r="T131" s="6"/>
      <c r="U131" s="6"/>
      <c r="V131" s="6"/>
      <c r="W131" s="6"/>
      <c r="X131" s="6"/>
      <c r="Y131" s="6"/>
      <c r="Z131" s="6"/>
    </row>
    <row r="132" ht="47.25" customHeight="1">
      <c r="A132" s="104" t="s">
        <v>567</v>
      </c>
      <c r="B132" s="153" t="s">
        <v>497</v>
      </c>
      <c r="C132" s="115" t="s">
        <v>4767</v>
      </c>
      <c r="D132" s="108">
        <v>2.0</v>
      </c>
      <c r="E132" s="113" t="s">
        <v>495</v>
      </c>
      <c r="F132" s="108"/>
      <c r="G132" s="108"/>
      <c r="H132" s="78"/>
      <c r="I132" s="78"/>
      <c r="J132" s="5"/>
      <c r="K132" s="6"/>
      <c r="L132" s="6"/>
      <c r="M132" s="6"/>
      <c r="N132" s="6"/>
      <c r="O132" s="6"/>
      <c r="P132" s="6"/>
      <c r="Q132" s="6"/>
      <c r="R132" s="6"/>
      <c r="S132" s="6"/>
      <c r="T132" s="6"/>
      <c r="U132" s="6"/>
      <c r="V132" s="6"/>
      <c r="W132" s="6"/>
      <c r="X132" s="6"/>
      <c r="Y132" s="6"/>
      <c r="Z132" s="6"/>
    </row>
    <row r="133" ht="47.25" hidden="1" customHeight="1">
      <c r="A133" s="120" t="s">
        <v>570</v>
      </c>
      <c r="B133" s="153" t="s">
        <v>503</v>
      </c>
      <c r="C133" s="115"/>
      <c r="D133" s="108"/>
      <c r="E133" s="113"/>
      <c r="F133" s="108"/>
      <c r="G133" s="108"/>
      <c r="H133" s="78"/>
      <c r="I133" s="78"/>
      <c r="J133" s="5"/>
      <c r="K133" s="6"/>
      <c r="L133" s="6"/>
      <c r="M133" s="6"/>
      <c r="N133" s="6"/>
      <c r="O133" s="6"/>
      <c r="P133" s="6"/>
      <c r="Q133" s="6"/>
      <c r="R133" s="6"/>
      <c r="S133" s="6"/>
      <c r="T133" s="6"/>
      <c r="U133" s="6"/>
      <c r="V133" s="6"/>
      <c r="W133" s="6"/>
      <c r="X133" s="6"/>
      <c r="Y133" s="6"/>
      <c r="Z133" s="6"/>
    </row>
    <row r="134" ht="63.0" customHeight="1">
      <c r="A134" s="104" t="s">
        <v>506</v>
      </c>
      <c r="B134" s="153" t="s">
        <v>507</v>
      </c>
      <c r="C134" s="134" t="s">
        <v>4768</v>
      </c>
      <c r="D134" s="108">
        <v>2.0</v>
      </c>
      <c r="E134" s="113" t="s">
        <v>509</v>
      </c>
      <c r="F134" s="108"/>
      <c r="G134" s="108"/>
      <c r="H134" s="78"/>
      <c r="I134" s="78"/>
      <c r="J134" s="5"/>
      <c r="K134" s="6"/>
      <c r="L134" s="6"/>
      <c r="M134" s="6"/>
      <c r="N134" s="6"/>
      <c r="O134" s="6"/>
      <c r="P134" s="6"/>
      <c r="Q134" s="6"/>
      <c r="R134" s="6"/>
      <c r="S134" s="6"/>
      <c r="T134" s="6"/>
      <c r="U134" s="6"/>
      <c r="V134" s="6"/>
      <c r="W134" s="6"/>
      <c r="X134" s="6"/>
      <c r="Y134" s="6"/>
      <c r="Z134" s="6"/>
    </row>
    <row r="135" ht="63.0" hidden="1" customHeight="1">
      <c r="A135" s="120" t="s">
        <v>575</v>
      </c>
      <c r="B135" s="153" t="s">
        <v>512</v>
      </c>
      <c r="C135" s="108"/>
      <c r="D135" s="108"/>
      <c r="E135" s="113"/>
      <c r="F135" s="108"/>
      <c r="G135" s="108"/>
      <c r="H135" s="78"/>
      <c r="I135" s="78"/>
      <c r="J135" s="5"/>
      <c r="K135" s="6"/>
      <c r="L135" s="6"/>
      <c r="M135" s="6"/>
      <c r="N135" s="6"/>
      <c r="O135" s="6"/>
      <c r="P135" s="6"/>
      <c r="Q135" s="6"/>
      <c r="R135" s="6"/>
      <c r="S135" s="6"/>
      <c r="T135" s="6"/>
      <c r="U135" s="6"/>
      <c r="V135" s="6"/>
      <c r="W135" s="6"/>
      <c r="X135" s="6"/>
      <c r="Y135" s="6"/>
      <c r="Z135" s="6"/>
    </row>
    <row r="136" ht="63.0" hidden="1" customHeight="1">
      <c r="A136" s="120" t="s">
        <v>515</v>
      </c>
      <c r="B136" s="172" t="s">
        <v>516</v>
      </c>
      <c r="C136" s="108"/>
      <c r="D136" s="108"/>
      <c r="E136" s="113"/>
      <c r="F136" s="108"/>
      <c r="G136" s="108"/>
      <c r="H136" s="78"/>
      <c r="I136" s="78"/>
      <c r="J136" s="5"/>
      <c r="K136" s="6"/>
      <c r="L136" s="6"/>
      <c r="M136" s="6"/>
      <c r="N136" s="6"/>
      <c r="O136" s="6"/>
      <c r="P136" s="6"/>
      <c r="Q136" s="6"/>
      <c r="R136" s="6"/>
      <c r="S136" s="6"/>
      <c r="T136" s="6"/>
      <c r="U136" s="6"/>
      <c r="V136" s="6"/>
      <c r="W136" s="6"/>
      <c r="X136" s="6"/>
      <c r="Y136" s="6"/>
      <c r="Z136" s="6"/>
    </row>
    <row r="137" ht="18.75" customHeight="1">
      <c r="A137" s="308" t="s">
        <v>309</v>
      </c>
      <c r="B137" s="452" t="s">
        <v>524</v>
      </c>
      <c r="C137" s="3"/>
      <c r="D137" s="3"/>
      <c r="E137" s="3"/>
      <c r="F137" s="3"/>
      <c r="G137" s="4"/>
      <c r="H137" s="78">
        <f t="shared" ref="H137:I137" si="3">H138+H154+H162+H169+H181+H186</f>
        <v>66</v>
      </c>
      <c r="I137" s="78">
        <f t="shared" si="3"/>
        <v>100</v>
      </c>
      <c r="J137" s="5"/>
      <c r="K137" s="6"/>
      <c r="L137" s="6"/>
      <c r="M137" s="6"/>
      <c r="N137" s="6"/>
      <c r="O137" s="6"/>
      <c r="P137" s="6"/>
      <c r="Q137" s="6"/>
      <c r="R137" s="6"/>
      <c r="S137" s="6"/>
      <c r="T137" s="6"/>
      <c r="U137" s="6"/>
      <c r="V137" s="6"/>
      <c r="W137" s="6"/>
      <c r="X137" s="6"/>
      <c r="Y137" s="6"/>
      <c r="Z137" s="6"/>
    </row>
    <row r="138" ht="39.75" customHeight="1">
      <c r="A138" s="96" t="s">
        <v>529</v>
      </c>
      <c r="B138" s="137" t="s">
        <v>530</v>
      </c>
      <c r="C138" s="3"/>
      <c r="D138" s="3"/>
      <c r="E138" s="3"/>
      <c r="F138" s="3"/>
      <c r="G138" s="4"/>
      <c r="H138" s="78">
        <f>SUM(D139:D153)</f>
        <v>23</v>
      </c>
      <c r="I138" s="78">
        <f>COUNT(D139:D153)*2</f>
        <v>30</v>
      </c>
      <c r="J138" s="5"/>
      <c r="K138" s="6"/>
      <c r="L138" s="6"/>
      <c r="M138" s="6"/>
      <c r="N138" s="6"/>
      <c r="O138" s="6"/>
      <c r="P138" s="6"/>
      <c r="Q138" s="6"/>
      <c r="R138" s="6"/>
      <c r="S138" s="6"/>
      <c r="T138" s="6"/>
      <c r="U138" s="6"/>
      <c r="V138" s="6"/>
      <c r="W138" s="6"/>
      <c r="X138" s="6"/>
      <c r="Y138" s="6"/>
      <c r="Z138" s="6"/>
    </row>
    <row r="139" ht="47.25" customHeight="1">
      <c r="A139" s="104" t="s">
        <v>535</v>
      </c>
      <c r="B139" s="106" t="s">
        <v>536</v>
      </c>
      <c r="C139" s="110" t="s">
        <v>4775</v>
      </c>
      <c r="D139" s="108">
        <v>2.0</v>
      </c>
      <c r="E139" s="113" t="s">
        <v>331</v>
      </c>
      <c r="F139" s="110" t="s">
        <v>4777</v>
      </c>
      <c r="G139" s="108"/>
      <c r="H139" s="78"/>
      <c r="I139" s="78"/>
      <c r="J139" s="5"/>
      <c r="K139" s="6"/>
      <c r="L139" s="6"/>
      <c r="M139" s="6"/>
      <c r="N139" s="6"/>
      <c r="O139" s="6"/>
      <c r="P139" s="6"/>
      <c r="Q139" s="6"/>
      <c r="R139" s="6"/>
      <c r="S139" s="6"/>
      <c r="T139" s="6"/>
      <c r="U139" s="6"/>
      <c r="V139" s="6"/>
      <c r="W139" s="6"/>
      <c r="X139" s="6"/>
      <c r="Y139" s="6"/>
      <c r="Z139" s="6"/>
    </row>
    <row r="140" ht="30.0" customHeight="1">
      <c r="A140" s="104"/>
      <c r="B140" s="106"/>
      <c r="C140" s="110" t="s">
        <v>4780</v>
      </c>
      <c r="D140" s="108">
        <v>2.0</v>
      </c>
      <c r="E140" s="113" t="s">
        <v>331</v>
      </c>
      <c r="F140" s="110"/>
      <c r="G140" s="108"/>
      <c r="H140" s="78"/>
      <c r="I140" s="78"/>
      <c r="J140" s="5"/>
      <c r="K140" s="6"/>
      <c r="L140" s="6"/>
      <c r="M140" s="6"/>
      <c r="N140" s="6"/>
      <c r="O140" s="6"/>
      <c r="P140" s="6"/>
      <c r="Q140" s="6"/>
      <c r="R140" s="6"/>
      <c r="S140" s="6"/>
      <c r="T140" s="6"/>
      <c r="U140" s="6"/>
      <c r="V140" s="6"/>
      <c r="W140" s="6"/>
      <c r="X140" s="6"/>
      <c r="Y140" s="6"/>
      <c r="Z140" s="6"/>
    </row>
    <row r="141" ht="31.5" customHeight="1">
      <c r="A141" s="104" t="s">
        <v>544</v>
      </c>
      <c r="B141" s="150" t="s">
        <v>546</v>
      </c>
      <c r="C141" s="110" t="s">
        <v>4781</v>
      </c>
      <c r="D141" s="108">
        <v>0.0</v>
      </c>
      <c r="E141" s="113" t="s">
        <v>331</v>
      </c>
      <c r="F141" s="108"/>
      <c r="G141" s="108"/>
      <c r="H141" s="78"/>
      <c r="I141" s="78"/>
      <c r="J141" s="5"/>
      <c r="K141" s="6"/>
      <c r="L141" s="6"/>
      <c r="M141" s="6"/>
      <c r="N141" s="6"/>
      <c r="O141" s="6"/>
      <c r="P141" s="6"/>
      <c r="Q141" s="6"/>
      <c r="R141" s="6"/>
      <c r="S141" s="6"/>
      <c r="T141" s="6"/>
      <c r="U141" s="6"/>
      <c r="V141" s="6"/>
      <c r="W141" s="6"/>
      <c r="X141" s="6"/>
      <c r="Y141" s="6"/>
      <c r="Z141" s="6"/>
    </row>
    <row r="142" ht="30.0" customHeight="1">
      <c r="A142" s="104"/>
      <c r="B142" s="150"/>
      <c r="C142" s="110" t="s">
        <v>4782</v>
      </c>
      <c r="D142" s="108">
        <v>2.0</v>
      </c>
      <c r="E142" s="113" t="s">
        <v>331</v>
      </c>
      <c r="F142" s="108"/>
      <c r="G142" s="108"/>
      <c r="H142" s="78"/>
      <c r="I142" s="78"/>
      <c r="J142" s="5"/>
      <c r="K142" s="6"/>
      <c r="L142" s="6"/>
      <c r="M142" s="6"/>
      <c r="N142" s="6"/>
      <c r="O142" s="6"/>
      <c r="P142" s="6"/>
      <c r="Q142" s="6"/>
      <c r="R142" s="6"/>
      <c r="S142" s="6"/>
      <c r="T142" s="6"/>
      <c r="U142" s="6"/>
      <c r="V142" s="6"/>
      <c r="W142" s="6"/>
      <c r="X142" s="6"/>
      <c r="Y142" s="6"/>
      <c r="Z142" s="6"/>
    </row>
    <row r="143" ht="47.25" customHeight="1">
      <c r="A143" s="104" t="s">
        <v>554</v>
      </c>
      <c r="B143" s="106" t="s">
        <v>555</v>
      </c>
      <c r="C143" s="110" t="s">
        <v>4784</v>
      </c>
      <c r="D143" s="108">
        <v>1.0</v>
      </c>
      <c r="E143" s="113" t="s">
        <v>331</v>
      </c>
      <c r="F143" s="108"/>
      <c r="G143" s="108"/>
      <c r="H143" s="78"/>
      <c r="I143" s="78"/>
      <c r="J143" s="5"/>
      <c r="K143" s="6"/>
      <c r="L143" s="6"/>
      <c r="M143" s="6"/>
      <c r="N143" s="6"/>
      <c r="O143" s="6"/>
      <c r="P143" s="6"/>
      <c r="Q143" s="6"/>
      <c r="R143" s="6"/>
      <c r="S143" s="6"/>
      <c r="T143" s="6"/>
      <c r="U143" s="6"/>
      <c r="V143" s="6"/>
      <c r="W143" s="6"/>
      <c r="X143" s="6"/>
      <c r="Y143" s="6"/>
      <c r="Z143" s="6"/>
    </row>
    <row r="144" ht="30.0" customHeight="1">
      <c r="A144" s="104" t="s">
        <v>309</v>
      </c>
      <c r="B144" s="106"/>
      <c r="C144" s="110" t="s">
        <v>4785</v>
      </c>
      <c r="D144" s="108">
        <v>2.0</v>
      </c>
      <c r="E144" s="113" t="s">
        <v>331</v>
      </c>
      <c r="F144" s="108"/>
      <c r="G144" s="108"/>
      <c r="H144" s="78"/>
      <c r="I144" s="78"/>
      <c r="J144" s="5"/>
      <c r="K144" s="6"/>
      <c r="L144" s="6"/>
      <c r="M144" s="6"/>
      <c r="N144" s="6"/>
      <c r="O144" s="6"/>
      <c r="P144" s="6"/>
      <c r="Q144" s="6"/>
      <c r="R144" s="6"/>
      <c r="S144" s="6"/>
      <c r="T144" s="6"/>
      <c r="U144" s="6"/>
      <c r="V144" s="6"/>
      <c r="W144" s="6"/>
      <c r="X144" s="6"/>
      <c r="Y144" s="6"/>
      <c r="Z144" s="6"/>
    </row>
    <row r="145" ht="45.0" customHeight="1">
      <c r="A145" s="104" t="s">
        <v>309</v>
      </c>
      <c r="B145" s="106"/>
      <c r="C145" s="110" t="s">
        <v>4787</v>
      </c>
      <c r="D145" s="108">
        <v>0.0</v>
      </c>
      <c r="E145" s="113" t="s">
        <v>331</v>
      </c>
      <c r="F145" s="108"/>
      <c r="G145" s="108"/>
      <c r="H145" s="78"/>
      <c r="I145" s="78"/>
      <c r="J145" s="5"/>
      <c r="K145" s="6"/>
      <c r="L145" s="6"/>
      <c r="M145" s="6"/>
      <c r="N145" s="6"/>
      <c r="O145" s="6"/>
      <c r="P145" s="6"/>
      <c r="Q145" s="6"/>
      <c r="R145" s="6"/>
      <c r="S145" s="6"/>
      <c r="T145" s="6"/>
      <c r="U145" s="6"/>
      <c r="V145" s="6"/>
      <c r="W145" s="6"/>
      <c r="X145" s="6"/>
      <c r="Y145" s="6"/>
      <c r="Z145" s="6"/>
    </row>
    <row r="146" ht="28.5" customHeight="1">
      <c r="A146" s="104" t="s">
        <v>309</v>
      </c>
      <c r="B146" s="106"/>
      <c r="C146" s="110" t="s">
        <v>4790</v>
      </c>
      <c r="D146" s="108">
        <v>2.0</v>
      </c>
      <c r="E146" s="113" t="s">
        <v>331</v>
      </c>
      <c r="F146" s="108"/>
      <c r="G146" s="108"/>
      <c r="H146" s="78"/>
      <c r="I146" s="78"/>
      <c r="J146" s="5"/>
      <c r="K146" s="6"/>
      <c r="L146" s="6"/>
      <c r="M146" s="6"/>
      <c r="N146" s="6"/>
      <c r="O146" s="6"/>
      <c r="P146" s="6"/>
      <c r="Q146" s="6"/>
      <c r="R146" s="6"/>
      <c r="S146" s="6"/>
      <c r="T146" s="6"/>
      <c r="U146" s="6"/>
      <c r="V146" s="6"/>
      <c r="W146" s="6"/>
      <c r="X146" s="6"/>
      <c r="Y146" s="6"/>
      <c r="Z146" s="6"/>
    </row>
    <row r="147" ht="30.75" customHeight="1">
      <c r="A147" s="104" t="s">
        <v>309</v>
      </c>
      <c r="B147" s="106"/>
      <c r="C147" s="110" t="s">
        <v>4791</v>
      </c>
      <c r="D147" s="108">
        <v>2.0</v>
      </c>
      <c r="E147" s="113" t="s">
        <v>331</v>
      </c>
      <c r="F147" s="108"/>
      <c r="G147" s="108"/>
      <c r="H147" s="78"/>
      <c r="I147" s="78"/>
      <c r="J147" s="5"/>
      <c r="K147" s="6"/>
      <c r="L147" s="6"/>
      <c r="M147" s="6"/>
      <c r="N147" s="6"/>
      <c r="O147" s="6"/>
      <c r="P147" s="6"/>
      <c r="Q147" s="6"/>
      <c r="R147" s="6"/>
      <c r="S147" s="6"/>
      <c r="T147" s="6"/>
      <c r="U147" s="6"/>
      <c r="V147" s="6"/>
      <c r="W147" s="6"/>
      <c r="X147" s="6"/>
      <c r="Y147" s="6"/>
      <c r="Z147" s="6"/>
    </row>
    <row r="148" ht="36.75" customHeight="1">
      <c r="A148" s="104" t="s">
        <v>309</v>
      </c>
      <c r="B148" s="106"/>
      <c r="C148" s="110" t="s">
        <v>4794</v>
      </c>
      <c r="D148" s="108">
        <v>2.0</v>
      </c>
      <c r="E148" s="113" t="s">
        <v>331</v>
      </c>
      <c r="F148" s="108"/>
      <c r="G148" s="108"/>
      <c r="H148" s="78"/>
      <c r="I148" s="78"/>
      <c r="J148" s="5"/>
      <c r="K148" s="6"/>
      <c r="L148" s="6"/>
      <c r="M148" s="6"/>
      <c r="N148" s="6"/>
      <c r="O148" s="6"/>
      <c r="P148" s="6"/>
      <c r="Q148" s="6"/>
      <c r="R148" s="6"/>
      <c r="S148" s="6"/>
      <c r="T148" s="6"/>
      <c r="U148" s="6"/>
      <c r="V148" s="6"/>
      <c r="W148" s="6"/>
      <c r="X148" s="6"/>
      <c r="Y148" s="6"/>
      <c r="Z148" s="6"/>
    </row>
    <row r="149" ht="33.75" customHeight="1">
      <c r="A149" s="104" t="s">
        <v>309</v>
      </c>
      <c r="B149" s="106"/>
      <c r="C149" s="110" t="s">
        <v>4795</v>
      </c>
      <c r="D149" s="108">
        <v>0.0</v>
      </c>
      <c r="E149" s="113" t="s">
        <v>331</v>
      </c>
      <c r="F149" s="108"/>
      <c r="G149" s="108"/>
      <c r="H149" s="78"/>
      <c r="I149" s="78"/>
      <c r="J149" s="5"/>
      <c r="K149" s="6"/>
      <c r="L149" s="6"/>
      <c r="M149" s="6"/>
      <c r="N149" s="6"/>
      <c r="O149" s="6"/>
      <c r="P149" s="6"/>
      <c r="Q149" s="6"/>
      <c r="R149" s="6"/>
      <c r="S149" s="6"/>
      <c r="T149" s="6"/>
      <c r="U149" s="6"/>
      <c r="V149" s="6"/>
      <c r="W149" s="6"/>
      <c r="X149" s="6"/>
      <c r="Y149" s="6"/>
      <c r="Z149" s="6"/>
    </row>
    <row r="150" ht="63.0" customHeight="1">
      <c r="A150" s="104" t="s">
        <v>673</v>
      </c>
      <c r="B150" s="106" t="s">
        <v>588</v>
      </c>
      <c r="C150" s="134" t="s">
        <v>3054</v>
      </c>
      <c r="D150" s="108">
        <v>2.0</v>
      </c>
      <c r="E150" s="113" t="s">
        <v>331</v>
      </c>
      <c r="F150" s="108"/>
      <c r="G150" s="108"/>
      <c r="H150" s="78"/>
      <c r="I150" s="78"/>
      <c r="J150" s="5"/>
      <c r="K150" s="6"/>
      <c r="L150" s="6"/>
      <c r="M150" s="6"/>
      <c r="N150" s="6"/>
      <c r="O150" s="6"/>
      <c r="P150" s="6"/>
      <c r="Q150" s="6"/>
      <c r="R150" s="6"/>
      <c r="S150" s="6"/>
      <c r="T150" s="6"/>
      <c r="U150" s="6"/>
      <c r="V150" s="6"/>
      <c r="W150" s="6"/>
      <c r="X150" s="6"/>
      <c r="Y150" s="6"/>
      <c r="Z150" s="6"/>
    </row>
    <row r="151" ht="47.25" customHeight="1">
      <c r="A151" s="104" t="s">
        <v>591</v>
      </c>
      <c r="B151" s="106" t="s">
        <v>592</v>
      </c>
      <c r="C151" s="134" t="s">
        <v>677</v>
      </c>
      <c r="D151" s="108">
        <v>2.0</v>
      </c>
      <c r="E151" s="113" t="s">
        <v>331</v>
      </c>
      <c r="F151" s="108"/>
      <c r="G151" s="108"/>
      <c r="H151" s="78"/>
      <c r="I151" s="78"/>
      <c r="J151" s="5"/>
      <c r="K151" s="6"/>
      <c r="L151" s="6"/>
      <c r="M151" s="6"/>
      <c r="N151" s="6"/>
      <c r="O151" s="6"/>
      <c r="P151" s="6"/>
      <c r="Q151" s="6"/>
      <c r="R151" s="6"/>
      <c r="S151" s="6"/>
      <c r="T151" s="6"/>
      <c r="U151" s="6"/>
      <c r="V151" s="6"/>
      <c r="W151" s="6"/>
      <c r="X151" s="6"/>
      <c r="Y151" s="6"/>
      <c r="Z151" s="6"/>
    </row>
    <row r="152" ht="31.5" customHeight="1">
      <c r="A152" s="104" t="s">
        <v>596</v>
      </c>
      <c r="B152" s="106" t="s">
        <v>597</v>
      </c>
      <c r="C152" s="110" t="s">
        <v>4798</v>
      </c>
      <c r="D152" s="108">
        <v>2.0</v>
      </c>
      <c r="E152" s="113" t="s">
        <v>331</v>
      </c>
      <c r="F152" s="108"/>
      <c r="G152" s="108"/>
      <c r="H152" s="78"/>
      <c r="I152" s="78"/>
      <c r="J152" s="5"/>
      <c r="K152" s="6"/>
      <c r="L152" s="6"/>
      <c r="M152" s="6"/>
      <c r="N152" s="6"/>
      <c r="O152" s="6"/>
      <c r="P152" s="6"/>
      <c r="Q152" s="6"/>
      <c r="R152" s="6"/>
      <c r="S152" s="6"/>
      <c r="T152" s="6"/>
      <c r="U152" s="6"/>
      <c r="V152" s="6"/>
      <c r="W152" s="6"/>
      <c r="X152" s="6"/>
      <c r="Y152" s="6"/>
      <c r="Z152" s="6"/>
    </row>
    <row r="153" ht="78.75" customHeight="1">
      <c r="A153" s="104" t="s">
        <v>602</v>
      </c>
      <c r="B153" s="106" t="s">
        <v>603</v>
      </c>
      <c r="C153" s="110" t="s">
        <v>4799</v>
      </c>
      <c r="D153" s="108">
        <v>2.0</v>
      </c>
      <c r="E153" s="113" t="s">
        <v>331</v>
      </c>
      <c r="F153" s="108"/>
      <c r="G153" s="108"/>
      <c r="H153" s="78"/>
      <c r="I153" s="78"/>
      <c r="J153" s="5"/>
      <c r="K153" s="6"/>
      <c r="L153" s="6"/>
      <c r="M153" s="6"/>
      <c r="N153" s="6"/>
      <c r="O153" s="6"/>
      <c r="P153" s="6"/>
      <c r="Q153" s="6"/>
      <c r="R153" s="6"/>
      <c r="S153" s="6"/>
      <c r="T153" s="6"/>
      <c r="U153" s="6"/>
      <c r="V153" s="6"/>
      <c r="W153" s="6"/>
      <c r="X153" s="6"/>
      <c r="Y153" s="6"/>
      <c r="Z153" s="6"/>
    </row>
    <row r="154" ht="39.75" customHeight="1">
      <c r="A154" s="96" t="s">
        <v>614</v>
      </c>
      <c r="B154" s="128" t="s">
        <v>616</v>
      </c>
      <c r="C154" s="3"/>
      <c r="D154" s="3"/>
      <c r="E154" s="3"/>
      <c r="F154" s="3"/>
      <c r="G154" s="4"/>
      <c r="H154" s="78">
        <f>SUM(D155:D161)</f>
        <v>6</v>
      </c>
      <c r="I154" s="78">
        <f>COUNT(D155:D161)*2</f>
        <v>12</v>
      </c>
      <c r="J154" s="5"/>
      <c r="K154" s="6"/>
      <c r="L154" s="6"/>
      <c r="M154" s="6"/>
      <c r="N154" s="6"/>
      <c r="O154" s="6"/>
      <c r="P154" s="6"/>
      <c r="Q154" s="6"/>
      <c r="R154" s="6"/>
      <c r="S154" s="6"/>
      <c r="T154" s="6"/>
      <c r="U154" s="6"/>
      <c r="V154" s="6"/>
      <c r="W154" s="6"/>
      <c r="X154" s="6"/>
      <c r="Y154" s="6"/>
      <c r="Z154" s="6"/>
    </row>
    <row r="155" ht="75.0" customHeight="1">
      <c r="A155" s="104" t="s">
        <v>634</v>
      </c>
      <c r="B155" s="172" t="s">
        <v>636</v>
      </c>
      <c r="C155" s="115" t="s">
        <v>637</v>
      </c>
      <c r="D155" s="113">
        <v>1.0</v>
      </c>
      <c r="E155" s="113" t="s">
        <v>331</v>
      </c>
      <c r="F155" s="115" t="s">
        <v>639</v>
      </c>
      <c r="G155" s="108"/>
      <c r="H155" s="78"/>
      <c r="I155" s="78"/>
      <c r="J155" s="5"/>
      <c r="K155" s="6"/>
      <c r="L155" s="6"/>
      <c r="M155" s="6"/>
      <c r="N155" s="6"/>
      <c r="O155" s="6"/>
      <c r="P155" s="6"/>
      <c r="Q155" s="6"/>
      <c r="R155" s="6"/>
      <c r="S155" s="6"/>
      <c r="T155" s="6"/>
      <c r="U155" s="6"/>
      <c r="V155" s="6"/>
      <c r="W155" s="6"/>
      <c r="X155" s="6"/>
      <c r="Y155" s="6"/>
      <c r="Z155" s="6"/>
    </row>
    <row r="156" ht="63.0" hidden="1" customHeight="1">
      <c r="A156" s="120" t="s">
        <v>641</v>
      </c>
      <c r="B156" s="150" t="s">
        <v>643</v>
      </c>
      <c r="C156" s="108"/>
      <c r="D156" s="108"/>
      <c r="E156" s="113"/>
      <c r="F156" s="108"/>
      <c r="G156" s="108"/>
      <c r="H156" s="78"/>
      <c r="I156" s="78"/>
      <c r="J156" s="5"/>
      <c r="K156" s="6"/>
      <c r="L156" s="6"/>
      <c r="M156" s="6"/>
      <c r="N156" s="6"/>
      <c r="O156" s="6"/>
      <c r="P156" s="6"/>
      <c r="Q156" s="6"/>
      <c r="R156" s="6"/>
      <c r="S156" s="6"/>
      <c r="T156" s="6"/>
      <c r="U156" s="6"/>
      <c r="V156" s="6"/>
      <c r="W156" s="6"/>
      <c r="X156" s="6"/>
      <c r="Y156" s="6"/>
      <c r="Z156" s="6"/>
    </row>
    <row r="157" ht="45.0" customHeight="1">
      <c r="A157" s="104" t="s">
        <v>705</v>
      </c>
      <c r="B157" s="150" t="s">
        <v>647</v>
      </c>
      <c r="C157" s="110" t="s">
        <v>4802</v>
      </c>
      <c r="D157" s="113">
        <v>1.0</v>
      </c>
      <c r="E157" s="113" t="s">
        <v>331</v>
      </c>
      <c r="F157" s="108"/>
      <c r="G157" s="108"/>
      <c r="H157" s="78"/>
      <c r="I157" s="78"/>
      <c r="J157" s="5"/>
      <c r="K157" s="6"/>
      <c r="L157" s="6"/>
      <c r="M157" s="6"/>
      <c r="N157" s="6"/>
      <c r="O157" s="6"/>
      <c r="P157" s="6"/>
      <c r="Q157" s="6"/>
      <c r="R157" s="6"/>
      <c r="S157" s="6"/>
      <c r="T157" s="6"/>
      <c r="U157" s="6"/>
      <c r="V157" s="6"/>
      <c r="W157" s="6"/>
      <c r="X157" s="6"/>
      <c r="Y157" s="6"/>
      <c r="Z157" s="6"/>
    </row>
    <row r="158" ht="45.0" customHeight="1">
      <c r="A158" s="104" t="s">
        <v>309</v>
      </c>
      <c r="B158" s="150"/>
      <c r="C158" s="110" t="s">
        <v>4804</v>
      </c>
      <c r="D158" s="113">
        <v>0.0</v>
      </c>
      <c r="E158" s="113" t="s">
        <v>383</v>
      </c>
      <c r="F158" s="108"/>
      <c r="G158" s="108" t="s">
        <v>4805</v>
      </c>
      <c r="H158" s="78"/>
      <c r="I158" s="78"/>
      <c r="J158" s="5"/>
      <c r="K158" s="6"/>
      <c r="L158" s="6"/>
      <c r="M158" s="6"/>
      <c r="N158" s="6"/>
      <c r="O158" s="6"/>
      <c r="P158" s="6"/>
      <c r="Q158" s="6"/>
      <c r="R158" s="6"/>
      <c r="S158" s="6"/>
      <c r="T158" s="6"/>
      <c r="U158" s="6"/>
      <c r="V158" s="6"/>
      <c r="W158" s="6"/>
      <c r="X158" s="6"/>
      <c r="Y158" s="6"/>
      <c r="Z158" s="6"/>
    </row>
    <row r="159" ht="47.25" customHeight="1">
      <c r="A159" s="104" t="s">
        <v>716</v>
      </c>
      <c r="B159" s="172" t="s">
        <v>654</v>
      </c>
      <c r="C159" s="110" t="s">
        <v>4807</v>
      </c>
      <c r="D159" s="113">
        <v>1.0</v>
      </c>
      <c r="E159" s="113" t="s">
        <v>331</v>
      </c>
      <c r="F159" s="108"/>
      <c r="G159" s="108"/>
      <c r="H159" s="78"/>
      <c r="I159" s="78"/>
      <c r="J159" s="5"/>
      <c r="K159" s="6"/>
      <c r="L159" s="6"/>
      <c r="M159" s="6"/>
      <c r="N159" s="6"/>
      <c r="O159" s="6"/>
      <c r="P159" s="6"/>
      <c r="Q159" s="6"/>
      <c r="R159" s="6"/>
      <c r="S159" s="6"/>
      <c r="T159" s="6"/>
      <c r="U159" s="6"/>
      <c r="V159" s="6"/>
      <c r="W159" s="6"/>
      <c r="X159" s="6"/>
      <c r="Y159" s="6"/>
      <c r="Z159" s="6"/>
    </row>
    <row r="160" ht="30.0" customHeight="1">
      <c r="A160" s="104"/>
      <c r="B160" s="172"/>
      <c r="C160" s="191" t="s">
        <v>4808</v>
      </c>
      <c r="D160" s="113">
        <v>2.0</v>
      </c>
      <c r="E160" s="113" t="s">
        <v>331</v>
      </c>
      <c r="F160" s="108"/>
      <c r="G160" s="108"/>
      <c r="H160" s="78"/>
      <c r="I160" s="78"/>
      <c r="J160" s="5"/>
      <c r="K160" s="6"/>
      <c r="L160" s="6"/>
      <c r="M160" s="6"/>
      <c r="N160" s="6"/>
      <c r="O160" s="6"/>
      <c r="P160" s="6"/>
      <c r="Q160" s="6"/>
      <c r="R160" s="6"/>
      <c r="S160" s="6"/>
      <c r="T160" s="6"/>
      <c r="U160" s="6"/>
      <c r="V160" s="6"/>
      <c r="W160" s="6"/>
      <c r="X160" s="6"/>
      <c r="Y160" s="6"/>
      <c r="Z160" s="6"/>
    </row>
    <row r="161" ht="30.0" customHeight="1">
      <c r="A161" s="104"/>
      <c r="B161" s="172"/>
      <c r="C161" s="134" t="s">
        <v>659</v>
      </c>
      <c r="D161" s="113">
        <v>1.0</v>
      </c>
      <c r="E161" s="113" t="s">
        <v>331</v>
      </c>
      <c r="F161" s="108"/>
      <c r="G161" s="108" t="s">
        <v>4810</v>
      </c>
      <c r="H161" s="78"/>
      <c r="I161" s="78"/>
      <c r="J161" s="5"/>
      <c r="K161" s="6"/>
      <c r="L161" s="6"/>
      <c r="M161" s="6"/>
      <c r="N161" s="6"/>
      <c r="O161" s="6"/>
      <c r="P161" s="6"/>
      <c r="Q161" s="6"/>
      <c r="R161" s="6"/>
      <c r="S161" s="6"/>
      <c r="T161" s="6"/>
      <c r="U161" s="6"/>
      <c r="V161" s="6"/>
      <c r="W161" s="6"/>
      <c r="X161" s="6"/>
      <c r="Y161" s="6"/>
      <c r="Z161" s="6"/>
    </row>
    <row r="162" ht="39.75" customHeight="1">
      <c r="A162" s="96" t="s">
        <v>667</v>
      </c>
      <c r="B162" s="128" t="s">
        <v>669</v>
      </c>
      <c r="C162" s="3"/>
      <c r="D162" s="3"/>
      <c r="E162" s="3"/>
      <c r="F162" s="3"/>
      <c r="G162" s="4"/>
      <c r="H162" s="78">
        <f>SUM(D163:D168)</f>
        <v>6</v>
      </c>
      <c r="I162" s="78">
        <f>COUNT(D163:D168)*2</f>
        <v>12</v>
      </c>
      <c r="J162" s="5"/>
      <c r="K162" s="6"/>
      <c r="L162" s="6"/>
      <c r="M162" s="6"/>
      <c r="N162" s="6"/>
      <c r="O162" s="6"/>
      <c r="P162" s="6"/>
      <c r="Q162" s="6"/>
      <c r="R162" s="6"/>
      <c r="S162" s="6"/>
      <c r="T162" s="6"/>
      <c r="U162" s="6"/>
      <c r="V162" s="6"/>
      <c r="W162" s="6"/>
      <c r="X162" s="6"/>
      <c r="Y162" s="6"/>
      <c r="Z162" s="6"/>
    </row>
    <row r="163" ht="45.0" customHeight="1">
      <c r="A163" s="104" t="s">
        <v>685</v>
      </c>
      <c r="B163" s="172" t="s">
        <v>686</v>
      </c>
      <c r="C163" s="193" t="s">
        <v>4813</v>
      </c>
      <c r="D163" s="108">
        <v>0.0</v>
      </c>
      <c r="E163" s="113" t="s">
        <v>386</v>
      </c>
      <c r="F163" s="108"/>
      <c r="G163" s="108"/>
      <c r="H163" s="78"/>
      <c r="I163" s="78"/>
      <c r="J163" s="5"/>
      <c r="K163" s="6"/>
      <c r="L163" s="6"/>
      <c r="M163" s="6"/>
      <c r="N163" s="6"/>
      <c r="O163" s="6"/>
      <c r="P163" s="6"/>
      <c r="Q163" s="6"/>
      <c r="R163" s="6"/>
      <c r="S163" s="6"/>
      <c r="T163" s="6"/>
      <c r="U163" s="6"/>
      <c r="V163" s="6"/>
      <c r="W163" s="6"/>
      <c r="X163" s="6"/>
      <c r="Y163" s="6"/>
      <c r="Z163" s="6"/>
    </row>
    <row r="164" ht="45.0" customHeight="1">
      <c r="A164" s="104" t="s">
        <v>309</v>
      </c>
      <c r="B164" s="172"/>
      <c r="C164" s="193" t="s">
        <v>691</v>
      </c>
      <c r="D164" s="108">
        <v>0.0</v>
      </c>
      <c r="E164" s="113" t="s">
        <v>331</v>
      </c>
      <c r="F164" s="108"/>
      <c r="G164" s="108"/>
      <c r="H164" s="78"/>
      <c r="I164" s="78"/>
      <c r="J164" s="5"/>
      <c r="K164" s="6"/>
      <c r="L164" s="6"/>
      <c r="M164" s="6"/>
      <c r="N164" s="6"/>
      <c r="O164" s="6"/>
      <c r="P164" s="6"/>
      <c r="Q164" s="6"/>
      <c r="R164" s="6"/>
      <c r="S164" s="6"/>
      <c r="T164" s="6"/>
      <c r="U164" s="6"/>
      <c r="V164" s="6"/>
      <c r="W164" s="6"/>
      <c r="X164" s="6"/>
      <c r="Y164" s="6"/>
      <c r="Z164" s="6"/>
    </row>
    <row r="165" ht="60.0" customHeight="1">
      <c r="A165" s="104"/>
      <c r="B165" s="172"/>
      <c r="C165" s="210" t="s">
        <v>4814</v>
      </c>
      <c r="D165" s="108">
        <v>2.0</v>
      </c>
      <c r="E165" s="113" t="s">
        <v>331</v>
      </c>
      <c r="F165" s="108"/>
      <c r="G165" s="108"/>
      <c r="H165" s="78"/>
      <c r="I165" s="78"/>
      <c r="J165" s="5"/>
      <c r="K165" s="6"/>
      <c r="L165" s="6"/>
      <c r="M165" s="6"/>
      <c r="N165" s="6"/>
      <c r="O165" s="6"/>
      <c r="P165" s="6"/>
      <c r="Q165" s="6"/>
      <c r="R165" s="6"/>
      <c r="S165" s="6"/>
      <c r="T165" s="6"/>
      <c r="U165" s="6"/>
      <c r="V165" s="6"/>
      <c r="W165" s="6"/>
      <c r="X165" s="6"/>
      <c r="Y165" s="6"/>
      <c r="Z165" s="6"/>
    </row>
    <row r="166" ht="45.0" customHeight="1">
      <c r="A166" s="104" t="s">
        <v>692</v>
      </c>
      <c r="B166" s="172" t="s">
        <v>693</v>
      </c>
      <c r="C166" s="110" t="s">
        <v>4816</v>
      </c>
      <c r="D166" s="108">
        <v>2.0</v>
      </c>
      <c r="E166" s="113" t="s">
        <v>383</v>
      </c>
      <c r="F166" s="108"/>
      <c r="G166" s="108"/>
      <c r="H166" s="78"/>
      <c r="I166" s="78"/>
      <c r="J166" s="5"/>
      <c r="K166" s="6"/>
      <c r="L166" s="6"/>
      <c r="M166" s="6"/>
      <c r="N166" s="6"/>
      <c r="O166" s="6"/>
      <c r="P166" s="6"/>
      <c r="Q166" s="6"/>
      <c r="R166" s="6"/>
      <c r="S166" s="6"/>
      <c r="T166" s="6"/>
      <c r="U166" s="6"/>
      <c r="V166" s="6"/>
      <c r="W166" s="6"/>
      <c r="X166" s="6"/>
      <c r="Y166" s="6"/>
      <c r="Z166" s="6"/>
    </row>
    <row r="167" ht="75.0" customHeight="1">
      <c r="A167" s="104" t="s">
        <v>309</v>
      </c>
      <c r="B167" s="172"/>
      <c r="C167" s="110" t="s">
        <v>696</v>
      </c>
      <c r="D167" s="108">
        <v>2.0</v>
      </c>
      <c r="E167" s="113" t="s">
        <v>383</v>
      </c>
      <c r="F167" s="108"/>
      <c r="G167" s="108"/>
      <c r="H167" s="78"/>
      <c r="I167" s="78"/>
      <c r="J167" s="5"/>
      <c r="K167" s="6"/>
      <c r="L167" s="6"/>
      <c r="M167" s="6"/>
      <c r="N167" s="6"/>
      <c r="O167" s="6"/>
      <c r="P167" s="6"/>
      <c r="Q167" s="6"/>
      <c r="R167" s="6"/>
      <c r="S167" s="6"/>
      <c r="T167" s="6"/>
      <c r="U167" s="6"/>
      <c r="V167" s="6"/>
      <c r="W167" s="6"/>
      <c r="X167" s="6"/>
      <c r="Y167" s="6"/>
      <c r="Z167" s="6"/>
    </row>
    <row r="168" ht="78.75" customHeight="1">
      <c r="A168" s="104" t="s">
        <v>698</v>
      </c>
      <c r="B168" s="172" t="s">
        <v>699</v>
      </c>
      <c r="C168" s="115" t="s">
        <v>700</v>
      </c>
      <c r="D168" s="108">
        <v>0.0</v>
      </c>
      <c r="E168" s="113" t="s">
        <v>152</v>
      </c>
      <c r="F168" s="108"/>
      <c r="G168" s="108"/>
      <c r="H168" s="78"/>
      <c r="I168" s="78"/>
      <c r="J168" s="5"/>
      <c r="K168" s="6"/>
      <c r="L168" s="6"/>
      <c r="M168" s="6"/>
      <c r="N168" s="6"/>
      <c r="O168" s="6"/>
      <c r="P168" s="6"/>
      <c r="Q168" s="6"/>
      <c r="R168" s="6"/>
      <c r="S168" s="6"/>
      <c r="T168" s="6"/>
      <c r="U168" s="6"/>
      <c r="V168" s="6"/>
      <c r="W168" s="6"/>
      <c r="X168" s="6"/>
      <c r="Y168" s="6"/>
      <c r="Z168" s="6"/>
    </row>
    <row r="169" ht="39.75" customHeight="1">
      <c r="A169" s="96" t="s">
        <v>701</v>
      </c>
      <c r="B169" s="137" t="s">
        <v>702</v>
      </c>
      <c r="C169" s="3"/>
      <c r="D169" s="3"/>
      <c r="E169" s="3"/>
      <c r="F169" s="3"/>
      <c r="G169" s="4"/>
      <c r="H169" s="78">
        <f>SUM(D170:D180)</f>
        <v>14</v>
      </c>
      <c r="I169" s="78">
        <f>COUNT(D170:D180)*2</f>
        <v>20</v>
      </c>
      <c r="J169" s="5"/>
      <c r="K169" s="6"/>
      <c r="L169" s="6"/>
      <c r="M169" s="6"/>
      <c r="N169" s="6"/>
      <c r="O169" s="6"/>
      <c r="P169" s="6"/>
      <c r="Q169" s="6"/>
      <c r="R169" s="6"/>
      <c r="S169" s="6"/>
      <c r="T169" s="6"/>
      <c r="U169" s="6"/>
      <c r="V169" s="6"/>
      <c r="W169" s="6"/>
      <c r="X169" s="6"/>
      <c r="Y169" s="6"/>
      <c r="Z169" s="6"/>
    </row>
    <row r="170" ht="47.25" customHeight="1">
      <c r="A170" s="104" t="s">
        <v>715</v>
      </c>
      <c r="B170" s="122" t="s">
        <v>721</v>
      </c>
      <c r="C170" s="110" t="s">
        <v>4819</v>
      </c>
      <c r="D170" s="108">
        <v>2.0</v>
      </c>
      <c r="E170" s="109" t="s">
        <v>383</v>
      </c>
      <c r="F170" s="110" t="s">
        <v>4820</v>
      </c>
      <c r="G170" s="108"/>
      <c r="H170" s="78"/>
      <c r="I170" s="78"/>
      <c r="J170" s="5"/>
      <c r="K170" s="6"/>
      <c r="L170" s="6"/>
      <c r="M170" s="6"/>
      <c r="N170" s="6"/>
      <c r="O170" s="6"/>
      <c r="P170" s="6"/>
      <c r="Q170" s="6"/>
      <c r="R170" s="6"/>
      <c r="S170" s="6"/>
      <c r="T170" s="6"/>
      <c r="U170" s="6"/>
      <c r="V170" s="6"/>
      <c r="W170" s="6"/>
      <c r="X170" s="6"/>
      <c r="Y170" s="6"/>
      <c r="Z170" s="6"/>
    </row>
    <row r="171" ht="47.25" hidden="1" customHeight="1">
      <c r="A171" s="120" t="s">
        <v>774</v>
      </c>
      <c r="B171" s="122" t="s">
        <v>725</v>
      </c>
      <c r="C171" s="108"/>
      <c r="D171" s="108"/>
      <c r="E171" s="18"/>
      <c r="F171" s="108"/>
      <c r="G171" s="108"/>
      <c r="H171" s="78"/>
      <c r="I171" s="78"/>
      <c r="J171" s="5"/>
      <c r="K171" s="6"/>
      <c r="L171" s="6"/>
      <c r="M171" s="6"/>
      <c r="N171" s="6"/>
      <c r="O171" s="6"/>
      <c r="P171" s="6"/>
      <c r="Q171" s="6"/>
      <c r="R171" s="6"/>
      <c r="S171" s="6"/>
      <c r="T171" s="6"/>
      <c r="U171" s="6"/>
      <c r="V171" s="6"/>
      <c r="W171" s="6"/>
      <c r="X171" s="6"/>
      <c r="Y171" s="6"/>
      <c r="Z171" s="6"/>
    </row>
    <row r="172" ht="47.25" customHeight="1">
      <c r="A172" s="104" t="s">
        <v>728</v>
      </c>
      <c r="B172" s="122" t="s">
        <v>729</v>
      </c>
      <c r="C172" s="110" t="s">
        <v>4821</v>
      </c>
      <c r="D172" s="108">
        <v>0.0</v>
      </c>
      <c r="E172" s="113" t="s">
        <v>731</v>
      </c>
      <c r="F172" s="108"/>
      <c r="G172" s="108"/>
      <c r="H172" s="78"/>
      <c r="I172" s="78"/>
      <c r="J172" s="5"/>
      <c r="K172" s="6"/>
      <c r="L172" s="6"/>
      <c r="M172" s="6"/>
      <c r="N172" s="6"/>
      <c r="O172" s="6"/>
      <c r="P172" s="6"/>
      <c r="Q172" s="6"/>
      <c r="R172" s="6"/>
      <c r="S172" s="6"/>
      <c r="T172" s="6"/>
      <c r="U172" s="6"/>
      <c r="V172" s="6"/>
      <c r="W172" s="6"/>
      <c r="X172" s="6"/>
      <c r="Y172" s="6"/>
      <c r="Z172" s="6"/>
    </row>
    <row r="173" ht="47.25" customHeight="1">
      <c r="A173" s="104" t="s">
        <v>734</v>
      </c>
      <c r="B173" s="122" t="s">
        <v>735</v>
      </c>
      <c r="C173" s="110" t="s">
        <v>4822</v>
      </c>
      <c r="D173" s="108">
        <v>2.0</v>
      </c>
      <c r="E173" s="113" t="s">
        <v>152</v>
      </c>
      <c r="F173" s="108"/>
      <c r="G173" s="108"/>
      <c r="H173" s="78"/>
      <c r="I173" s="78"/>
      <c r="J173" s="5"/>
      <c r="K173" s="6"/>
      <c r="L173" s="6"/>
      <c r="M173" s="6"/>
      <c r="N173" s="6"/>
      <c r="O173" s="6"/>
      <c r="P173" s="6"/>
      <c r="Q173" s="6"/>
      <c r="R173" s="6"/>
      <c r="S173" s="6"/>
      <c r="T173" s="6"/>
      <c r="U173" s="6"/>
      <c r="V173" s="6"/>
      <c r="W173" s="6"/>
      <c r="X173" s="6"/>
      <c r="Y173" s="6"/>
      <c r="Z173" s="6"/>
    </row>
    <row r="174" ht="31.5" customHeight="1">
      <c r="A174" s="104" t="s">
        <v>737</v>
      </c>
      <c r="B174" s="122" t="s">
        <v>738</v>
      </c>
      <c r="C174" s="110" t="s">
        <v>878</v>
      </c>
      <c r="D174" s="108">
        <v>2.0</v>
      </c>
      <c r="E174" s="113" t="s">
        <v>152</v>
      </c>
      <c r="F174" s="108"/>
      <c r="G174" s="108"/>
      <c r="H174" s="78"/>
      <c r="I174" s="78"/>
      <c r="J174" s="5"/>
      <c r="K174" s="6"/>
      <c r="L174" s="6"/>
      <c r="M174" s="6"/>
      <c r="N174" s="6"/>
      <c r="O174" s="6"/>
      <c r="P174" s="6"/>
      <c r="Q174" s="6"/>
      <c r="R174" s="6"/>
      <c r="S174" s="6"/>
      <c r="T174" s="6"/>
      <c r="U174" s="6"/>
      <c r="V174" s="6"/>
      <c r="W174" s="6"/>
      <c r="X174" s="6"/>
      <c r="Y174" s="6"/>
      <c r="Z174" s="6"/>
    </row>
    <row r="175" ht="15.75" customHeight="1">
      <c r="A175" s="104"/>
      <c r="B175" s="122"/>
      <c r="C175" s="110" t="s">
        <v>4824</v>
      </c>
      <c r="D175" s="108">
        <v>0.0</v>
      </c>
      <c r="E175" s="113" t="s">
        <v>152</v>
      </c>
      <c r="F175" s="108"/>
      <c r="G175" s="108"/>
      <c r="H175" s="78"/>
      <c r="I175" s="78"/>
      <c r="J175" s="5"/>
      <c r="K175" s="6"/>
      <c r="L175" s="6"/>
      <c r="M175" s="6"/>
      <c r="N175" s="6"/>
      <c r="O175" s="6"/>
      <c r="P175" s="6"/>
      <c r="Q175" s="6"/>
      <c r="R175" s="6"/>
      <c r="S175" s="6"/>
      <c r="T175" s="6"/>
      <c r="U175" s="6"/>
      <c r="V175" s="6"/>
      <c r="W175" s="6"/>
      <c r="X175" s="6"/>
      <c r="Y175" s="6"/>
      <c r="Z175" s="6"/>
    </row>
    <row r="176" ht="31.5" customHeight="1">
      <c r="A176" s="104" t="s">
        <v>743</v>
      </c>
      <c r="B176" s="122" t="s">
        <v>744</v>
      </c>
      <c r="C176" s="110" t="s">
        <v>747</v>
      </c>
      <c r="D176" s="108">
        <v>2.0</v>
      </c>
      <c r="E176" s="113" t="s">
        <v>152</v>
      </c>
      <c r="F176" s="5"/>
      <c r="G176" s="108"/>
      <c r="H176" s="78"/>
      <c r="I176" s="78"/>
      <c r="J176" s="5"/>
      <c r="K176" s="6"/>
      <c r="L176" s="6"/>
      <c r="M176" s="6"/>
      <c r="N176" s="6"/>
      <c r="O176" s="6"/>
      <c r="P176" s="6"/>
      <c r="Q176" s="6"/>
      <c r="R176" s="6"/>
      <c r="S176" s="6"/>
      <c r="T176" s="6"/>
      <c r="U176" s="6"/>
      <c r="V176" s="6"/>
      <c r="W176" s="6"/>
      <c r="X176" s="6"/>
      <c r="Y176" s="6"/>
      <c r="Z176" s="6"/>
    </row>
    <row r="177" ht="30.0" customHeight="1">
      <c r="A177" s="104" t="s">
        <v>309</v>
      </c>
      <c r="B177" s="122"/>
      <c r="C177" s="134" t="s">
        <v>801</v>
      </c>
      <c r="D177" s="108">
        <v>2.0</v>
      </c>
      <c r="E177" s="113" t="s">
        <v>152</v>
      </c>
      <c r="F177" s="108"/>
      <c r="G177" s="108"/>
      <c r="H177" s="78"/>
      <c r="I177" s="78"/>
      <c r="J177" s="5"/>
      <c r="K177" s="6"/>
      <c r="L177" s="6"/>
      <c r="M177" s="6"/>
      <c r="N177" s="6"/>
      <c r="O177" s="6"/>
      <c r="P177" s="6"/>
      <c r="Q177" s="6"/>
      <c r="R177" s="6"/>
      <c r="S177" s="6"/>
      <c r="T177" s="6"/>
      <c r="U177" s="6"/>
      <c r="V177" s="6"/>
      <c r="W177" s="6"/>
      <c r="X177" s="6"/>
      <c r="Y177" s="6"/>
      <c r="Z177" s="6"/>
    </row>
    <row r="178" ht="15.75" customHeight="1">
      <c r="A178" s="104"/>
      <c r="B178" s="122"/>
      <c r="C178" s="134" t="s">
        <v>750</v>
      </c>
      <c r="D178" s="108">
        <v>2.0</v>
      </c>
      <c r="E178" s="113" t="s">
        <v>152</v>
      </c>
      <c r="F178" s="108"/>
      <c r="G178" s="108"/>
      <c r="H178" s="78"/>
      <c r="I178" s="78"/>
      <c r="J178" s="5"/>
      <c r="K178" s="6"/>
      <c r="L178" s="6"/>
      <c r="M178" s="6"/>
      <c r="N178" s="6"/>
      <c r="O178" s="6"/>
      <c r="P178" s="6"/>
      <c r="Q178" s="6"/>
      <c r="R178" s="6"/>
      <c r="S178" s="6"/>
      <c r="T178" s="6"/>
      <c r="U178" s="6"/>
      <c r="V178" s="6"/>
      <c r="W178" s="6"/>
      <c r="X178" s="6"/>
      <c r="Y178" s="6"/>
      <c r="Z178" s="6"/>
    </row>
    <row r="179" ht="30.0" customHeight="1">
      <c r="A179" s="104"/>
      <c r="B179" s="122"/>
      <c r="C179" s="134" t="s">
        <v>4829</v>
      </c>
      <c r="D179" s="108">
        <v>0.0</v>
      </c>
      <c r="E179" s="113"/>
      <c r="F179" s="108"/>
      <c r="G179" s="108"/>
      <c r="H179" s="78"/>
      <c r="I179" s="78"/>
      <c r="J179" s="5"/>
      <c r="K179" s="6"/>
      <c r="L179" s="6"/>
      <c r="M179" s="6"/>
      <c r="N179" s="6"/>
      <c r="O179" s="6"/>
      <c r="P179" s="6"/>
      <c r="Q179" s="6"/>
      <c r="R179" s="6"/>
      <c r="S179" s="6"/>
      <c r="T179" s="6"/>
      <c r="U179" s="6"/>
      <c r="V179" s="6"/>
      <c r="W179" s="6"/>
      <c r="X179" s="6"/>
      <c r="Y179" s="6"/>
      <c r="Z179" s="6"/>
    </row>
    <row r="180" ht="31.5" customHeight="1">
      <c r="A180" s="104" t="s">
        <v>753</v>
      </c>
      <c r="B180" s="122" t="s">
        <v>754</v>
      </c>
      <c r="C180" s="110" t="s">
        <v>4830</v>
      </c>
      <c r="D180" s="108">
        <v>2.0</v>
      </c>
      <c r="E180" s="113" t="s">
        <v>152</v>
      </c>
      <c r="F180" s="108"/>
      <c r="G180" s="108"/>
      <c r="H180" s="78"/>
      <c r="I180" s="78"/>
      <c r="J180" s="5"/>
      <c r="K180" s="6"/>
      <c r="L180" s="6"/>
      <c r="M180" s="6"/>
      <c r="N180" s="6"/>
      <c r="O180" s="6"/>
      <c r="P180" s="6"/>
      <c r="Q180" s="6"/>
      <c r="R180" s="6"/>
      <c r="S180" s="6"/>
      <c r="T180" s="6"/>
      <c r="U180" s="6"/>
      <c r="V180" s="6"/>
      <c r="W180" s="6"/>
      <c r="X180" s="6"/>
      <c r="Y180" s="6"/>
      <c r="Z180" s="6"/>
    </row>
    <row r="181" ht="39.75" customHeight="1">
      <c r="A181" s="96" t="s">
        <v>761</v>
      </c>
      <c r="B181" s="128" t="s">
        <v>762</v>
      </c>
      <c r="C181" s="3"/>
      <c r="D181" s="3"/>
      <c r="E181" s="3"/>
      <c r="F181" s="3"/>
      <c r="G181" s="4"/>
      <c r="H181" s="78">
        <f>SUM(D182:D184)</f>
        <v>5</v>
      </c>
      <c r="I181" s="78">
        <f>COUNT(D182:D184)*2</f>
        <v>6</v>
      </c>
      <c r="J181" s="5"/>
      <c r="K181" s="6"/>
      <c r="L181" s="6"/>
      <c r="M181" s="6"/>
      <c r="N181" s="6"/>
      <c r="O181" s="6"/>
      <c r="P181" s="6"/>
      <c r="Q181" s="6"/>
      <c r="R181" s="6"/>
      <c r="S181" s="6"/>
      <c r="T181" s="6"/>
      <c r="U181" s="6"/>
      <c r="V181" s="6"/>
      <c r="W181" s="6"/>
      <c r="X181" s="6"/>
      <c r="Y181" s="6"/>
      <c r="Z181" s="6"/>
    </row>
    <row r="182" ht="60.0" customHeight="1">
      <c r="A182" s="104" t="s">
        <v>766</v>
      </c>
      <c r="B182" s="122" t="s">
        <v>767</v>
      </c>
      <c r="C182" s="122" t="s">
        <v>4832</v>
      </c>
      <c r="D182" s="108">
        <v>2.0</v>
      </c>
      <c r="E182" s="113" t="s">
        <v>771</v>
      </c>
      <c r="F182" s="110" t="s">
        <v>4834</v>
      </c>
      <c r="G182" s="108"/>
      <c r="H182" s="78"/>
      <c r="I182" s="78"/>
      <c r="J182" s="5"/>
      <c r="K182" s="6"/>
      <c r="L182" s="6"/>
      <c r="M182" s="6"/>
      <c r="N182" s="6"/>
      <c r="O182" s="6"/>
      <c r="P182" s="6"/>
      <c r="Q182" s="6"/>
      <c r="R182" s="6"/>
      <c r="S182" s="6"/>
      <c r="T182" s="6"/>
      <c r="U182" s="6"/>
      <c r="V182" s="6"/>
      <c r="W182" s="6"/>
      <c r="X182" s="6"/>
      <c r="Y182" s="6"/>
      <c r="Z182" s="6"/>
    </row>
    <row r="183" ht="45.0" customHeight="1">
      <c r="A183" s="104"/>
      <c r="B183" s="122"/>
      <c r="C183" s="134" t="s">
        <v>4835</v>
      </c>
      <c r="D183" s="108">
        <v>2.0</v>
      </c>
      <c r="E183" s="113" t="s">
        <v>771</v>
      </c>
      <c r="F183" s="134" t="s">
        <v>4836</v>
      </c>
      <c r="G183" s="108"/>
      <c r="H183" s="78"/>
      <c r="I183" s="78"/>
      <c r="J183" s="5"/>
      <c r="K183" s="6"/>
      <c r="L183" s="6"/>
      <c r="M183" s="6"/>
      <c r="N183" s="6"/>
      <c r="O183" s="6"/>
      <c r="P183" s="6"/>
      <c r="Q183" s="6"/>
      <c r="R183" s="6"/>
      <c r="S183" s="6"/>
      <c r="T183" s="6"/>
      <c r="U183" s="6"/>
      <c r="V183" s="6"/>
      <c r="W183" s="6"/>
      <c r="X183" s="6"/>
      <c r="Y183" s="6"/>
      <c r="Z183" s="6"/>
    </row>
    <row r="184" ht="90.0" customHeight="1">
      <c r="A184" s="104" t="s">
        <v>819</v>
      </c>
      <c r="B184" s="122" t="s">
        <v>820</v>
      </c>
      <c r="C184" s="110" t="s">
        <v>4837</v>
      </c>
      <c r="D184" s="108">
        <v>1.0</v>
      </c>
      <c r="E184" s="113" t="s">
        <v>771</v>
      </c>
      <c r="F184" s="110" t="s">
        <v>4838</v>
      </c>
      <c r="G184" s="108" t="s">
        <v>4839</v>
      </c>
      <c r="H184" s="78"/>
      <c r="I184" s="78"/>
      <c r="J184" s="5"/>
      <c r="K184" s="6"/>
      <c r="L184" s="6"/>
      <c r="M184" s="6"/>
      <c r="N184" s="6"/>
      <c r="O184" s="6"/>
      <c r="P184" s="6"/>
      <c r="Q184" s="6"/>
      <c r="R184" s="6"/>
      <c r="S184" s="6"/>
      <c r="T184" s="6"/>
      <c r="U184" s="6"/>
      <c r="V184" s="6"/>
      <c r="W184" s="6"/>
      <c r="X184" s="6"/>
      <c r="Y184" s="6"/>
      <c r="Z184" s="6"/>
    </row>
    <row r="185" ht="63.0" hidden="1" customHeight="1">
      <c r="A185" s="120" t="s">
        <v>832</v>
      </c>
      <c r="B185" s="150" t="s">
        <v>833</v>
      </c>
      <c r="C185" s="110"/>
      <c r="D185" s="108"/>
      <c r="E185" s="113"/>
      <c r="F185" s="108"/>
      <c r="G185" s="108"/>
      <c r="H185" s="78"/>
      <c r="I185" s="78"/>
      <c r="J185" s="5"/>
      <c r="K185" s="6"/>
      <c r="L185" s="6"/>
      <c r="M185" s="6"/>
      <c r="N185" s="6"/>
      <c r="O185" s="6"/>
      <c r="P185" s="6"/>
      <c r="Q185" s="6"/>
      <c r="R185" s="6"/>
      <c r="S185" s="6"/>
      <c r="T185" s="6"/>
      <c r="U185" s="6"/>
      <c r="V185" s="6"/>
      <c r="W185" s="6"/>
      <c r="X185" s="6"/>
      <c r="Y185" s="6"/>
      <c r="Z185" s="6"/>
    </row>
    <row r="186" ht="39.75" customHeight="1">
      <c r="A186" s="96" t="s">
        <v>836</v>
      </c>
      <c r="B186" s="128" t="s">
        <v>837</v>
      </c>
      <c r="C186" s="3"/>
      <c r="D186" s="3"/>
      <c r="E186" s="3"/>
      <c r="F186" s="3"/>
      <c r="G186" s="4"/>
      <c r="H186" s="78">
        <f>SUM(D187:D197)</f>
        <v>12</v>
      </c>
      <c r="I186" s="78">
        <f>COUNT(D187:D197)*2</f>
        <v>20</v>
      </c>
      <c r="J186" s="5"/>
      <c r="K186" s="6"/>
      <c r="L186" s="6"/>
      <c r="M186" s="6"/>
      <c r="N186" s="6"/>
      <c r="O186" s="6"/>
      <c r="P186" s="6"/>
      <c r="Q186" s="6"/>
      <c r="R186" s="6"/>
      <c r="S186" s="6"/>
      <c r="T186" s="6"/>
      <c r="U186" s="6"/>
      <c r="V186" s="6"/>
      <c r="W186" s="6"/>
      <c r="X186" s="6"/>
      <c r="Y186" s="6"/>
      <c r="Z186" s="6"/>
    </row>
    <row r="187" ht="47.25" customHeight="1">
      <c r="A187" s="104" t="s">
        <v>850</v>
      </c>
      <c r="B187" s="122" t="s">
        <v>852</v>
      </c>
      <c r="C187" s="106" t="s">
        <v>853</v>
      </c>
      <c r="D187" s="108">
        <v>2.0</v>
      </c>
      <c r="E187" s="109" t="s">
        <v>331</v>
      </c>
      <c r="F187" s="110" t="s">
        <v>4845</v>
      </c>
      <c r="G187" s="108"/>
      <c r="H187" s="78"/>
      <c r="I187" s="78"/>
      <c r="J187" s="5"/>
      <c r="K187" s="6"/>
      <c r="L187" s="6"/>
      <c r="M187" s="6"/>
      <c r="N187" s="6"/>
      <c r="O187" s="6"/>
      <c r="P187" s="6"/>
      <c r="Q187" s="6"/>
      <c r="R187" s="6"/>
      <c r="S187" s="6"/>
      <c r="T187" s="6"/>
      <c r="U187" s="6"/>
      <c r="V187" s="6"/>
      <c r="W187" s="6"/>
      <c r="X187" s="6"/>
      <c r="Y187" s="6"/>
      <c r="Z187" s="6"/>
    </row>
    <row r="188" ht="63.0" hidden="1" customHeight="1">
      <c r="A188" s="120" t="s">
        <v>950</v>
      </c>
      <c r="B188" s="122" t="s">
        <v>866</v>
      </c>
      <c r="C188" s="108"/>
      <c r="D188" s="108"/>
      <c r="E188" s="113"/>
      <c r="F188" s="108"/>
      <c r="G188" s="108"/>
      <c r="H188" s="78"/>
      <c r="I188" s="78"/>
      <c r="J188" s="5"/>
      <c r="K188" s="6"/>
      <c r="L188" s="6"/>
      <c r="M188" s="6"/>
      <c r="N188" s="6"/>
      <c r="O188" s="6"/>
      <c r="P188" s="6"/>
      <c r="Q188" s="6"/>
      <c r="R188" s="6"/>
      <c r="S188" s="6"/>
      <c r="T188" s="6"/>
      <c r="U188" s="6"/>
      <c r="V188" s="6"/>
      <c r="W188" s="6"/>
      <c r="X188" s="6"/>
      <c r="Y188" s="6"/>
      <c r="Z188" s="6"/>
    </row>
    <row r="189" ht="63.0" customHeight="1">
      <c r="A189" s="104" t="s">
        <v>880</v>
      </c>
      <c r="B189" s="122" t="s">
        <v>881</v>
      </c>
      <c r="C189" s="110" t="s">
        <v>4847</v>
      </c>
      <c r="D189" s="108">
        <v>1.0</v>
      </c>
      <c r="E189" s="113" t="s">
        <v>334</v>
      </c>
      <c r="F189" s="110" t="s">
        <v>4849</v>
      </c>
      <c r="G189" s="108"/>
      <c r="H189" s="78"/>
      <c r="I189" s="78"/>
      <c r="J189" s="5"/>
      <c r="K189" s="6"/>
      <c r="L189" s="6"/>
      <c r="M189" s="6"/>
      <c r="N189" s="6"/>
      <c r="O189" s="6"/>
      <c r="P189" s="6"/>
      <c r="Q189" s="6"/>
      <c r="R189" s="6"/>
      <c r="S189" s="6"/>
      <c r="T189" s="6"/>
      <c r="U189" s="6"/>
      <c r="V189" s="6"/>
      <c r="W189" s="6"/>
      <c r="X189" s="6"/>
      <c r="Y189" s="6"/>
      <c r="Z189" s="6"/>
    </row>
    <row r="190" ht="78.75" customHeight="1">
      <c r="A190" s="104" t="s">
        <v>887</v>
      </c>
      <c r="B190" s="122" t="s">
        <v>889</v>
      </c>
      <c r="C190" s="106" t="s">
        <v>890</v>
      </c>
      <c r="D190" s="108">
        <v>1.0</v>
      </c>
      <c r="E190" s="113" t="s">
        <v>334</v>
      </c>
      <c r="F190" s="121" t="s">
        <v>4851</v>
      </c>
      <c r="G190" s="108"/>
      <c r="H190" s="78"/>
      <c r="I190" s="78"/>
      <c r="J190" s="5"/>
      <c r="K190" s="6"/>
      <c r="L190" s="6"/>
      <c r="M190" s="6"/>
      <c r="N190" s="6"/>
      <c r="O190" s="6"/>
      <c r="P190" s="6"/>
      <c r="Q190" s="6"/>
      <c r="R190" s="6"/>
      <c r="S190" s="6"/>
      <c r="T190" s="6"/>
      <c r="U190" s="6"/>
      <c r="V190" s="6"/>
      <c r="W190" s="6"/>
      <c r="X190" s="6"/>
      <c r="Y190" s="6"/>
      <c r="Z190" s="6"/>
    </row>
    <row r="191" ht="90.0" customHeight="1">
      <c r="A191" s="104" t="s">
        <v>898</v>
      </c>
      <c r="B191" s="122" t="s">
        <v>899</v>
      </c>
      <c r="C191" s="110" t="s">
        <v>4852</v>
      </c>
      <c r="D191" s="108">
        <v>1.0</v>
      </c>
      <c r="E191" s="113" t="s">
        <v>334</v>
      </c>
      <c r="F191" s="110" t="s">
        <v>4853</v>
      </c>
      <c r="G191" s="108"/>
      <c r="H191" s="78"/>
      <c r="I191" s="78"/>
      <c r="J191" s="5"/>
      <c r="K191" s="6"/>
      <c r="L191" s="6"/>
      <c r="M191" s="6"/>
      <c r="N191" s="6"/>
      <c r="O191" s="6"/>
      <c r="P191" s="6"/>
      <c r="Q191" s="6"/>
      <c r="R191" s="6"/>
      <c r="S191" s="6"/>
      <c r="T191" s="6"/>
      <c r="U191" s="6"/>
      <c r="V191" s="6"/>
      <c r="W191" s="6"/>
      <c r="X191" s="6"/>
      <c r="Y191" s="6"/>
      <c r="Z191" s="6"/>
    </row>
    <row r="192" ht="47.25" customHeight="1">
      <c r="A192" s="104" t="s">
        <v>4855</v>
      </c>
      <c r="B192" s="122" t="s">
        <v>907</v>
      </c>
      <c r="C192" s="106" t="s">
        <v>909</v>
      </c>
      <c r="D192" s="108">
        <v>1.0</v>
      </c>
      <c r="E192" s="113" t="s">
        <v>334</v>
      </c>
      <c r="F192" s="115" t="s">
        <v>911</v>
      </c>
      <c r="G192" s="108"/>
      <c r="H192" s="78"/>
      <c r="I192" s="78"/>
      <c r="J192" s="5"/>
      <c r="K192" s="6"/>
      <c r="L192" s="6"/>
      <c r="M192" s="6"/>
      <c r="N192" s="6"/>
      <c r="O192" s="6"/>
      <c r="P192" s="6"/>
      <c r="Q192" s="6"/>
      <c r="R192" s="6"/>
      <c r="S192" s="6"/>
      <c r="T192" s="6"/>
      <c r="U192" s="6"/>
      <c r="V192" s="6"/>
      <c r="W192" s="6"/>
      <c r="X192" s="6"/>
      <c r="Y192" s="6"/>
      <c r="Z192" s="6"/>
    </row>
    <row r="193" ht="31.5" customHeight="1">
      <c r="A193" s="104"/>
      <c r="B193" s="122"/>
      <c r="C193" s="106" t="s">
        <v>920</v>
      </c>
      <c r="D193" s="108">
        <v>0.0</v>
      </c>
      <c r="E193" s="113" t="s">
        <v>334</v>
      </c>
      <c r="F193" s="115" t="s">
        <v>3225</v>
      </c>
      <c r="G193" s="108"/>
      <c r="H193" s="78"/>
      <c r="I193" s="78"/>
      <c r="J193" s="5"/>
      <c r="K193" s="6"/>
      <c r="L193" s="6"/>
      <c r="M193" s="6"/>
      <c r="N193" s="6"/>
      <c r="O193" s="6"/>
      <c r="P193" s="6"/>
      <c r="Q193" s="6"/>
      <c r="R193" s="6"/>
      <c r="S193" s="6"/>
      <c r="T193" s="6"/>
      <c r="U193" s="6"/>
      <c r="V193" s="6"/>
      <c r="W193" s="6"/>
      <c r="X193" s="6"/>
      <c r="Y193" s="6"/>
      <c r="Z193" s="6"/>
    </row>
    <row r="194" ht="47.25" customHeight="1">
      <c r="A194" s="104" t="s">
        <v>924</v>
      </c>
      <c r="B194" s="122" t="s">
        <v>925</v>
      </c>
      <c r="C194" s="116" t="s">
        <v>4856</v>
      </c>
      <c r="D194" s="108">
        <v>1.0</v>
      </c>
      <c r="E194" s="113" t="s">
        <v>334</v>
      </c>
      <c r="F194" s="122" t="s">
        <v>4857</v>
      </c>
      <c r="G194" s="108"/>
      <c r="H194" s="78"/>
      <c r="I194" s="78"/>
      <c r="J194" s="5"/>
      <c r="K194" s="6"/>
      <c r="L194" s="6"/>
      <c r="M194" s="6"/>
      <c r="N194" s="6"/>
      <c r="O194" s="6"/>
      <c r="P194" s="6"/>
      <c r="Q194" s="6"/>
      <c r="R194" s="6"/>
      <c r="S194" s="6"/>
      <c r="T194" s="6"/>
      <c r="U194" s="6"/>
      <c r="V194" s="6"/>
      <c r="W194" s="6"/>
      <c r="X194" s="6"/>
      <c r="Y194" s="6"/>
      <c r="Z194" s="6"/>
    </row>
    <row r="195" ht="30.0" customHeight="1">
      <c r="A195" s="186"/>
      <c r="B195" s="122"/>
      <c r="C195" s="121" t="s">
        <v>4859</v>
      </c>
      <c r="D195" s="108">
        <v>1.0</v>
      </c>
      <c r="E195" s="113" t="s">
        <v>334</v>
      </c>
      <c r="F195" s="110" t="s">
        <v>4860</v>
      </c>
      <c r="G195" s="108"/>
      <c r="H195" s="78"/>
      <c r="I195" s="78"/>
      <c r="J195" s="5"/>
      <c r="K195" s="6"/>
      <c r="L195" s="6"/>
      <c r="M195" s="6"/>
      <c r="N195" s="6"/>
      <c r="O195" s="6"/>
      <c r="P195" s="6"/>
      <c r="Q195" s="6"/>
      <c r="R195" s="6"/>
      <c r="S195" s="6"/>
      <c r="T195" s="6"/>
      <c r="U195" s="6"/>
      <c r="V195" s="6"/>
      <c r="W195" s="6"/>
      <c r="X195" s="6"/>
      <c r="Y195" s="6"/>
      <c r="Z195" s="6"/>
    </row>
    <row r="196" ht="30.0" customHeight="1">
      <c r="A196" s="186"/>
      <c r="B196" s="122"/>
      <c r="C196" s="147" t="s">
        <v>2956</v>
      </c>
      <c r="D196" s="108">
        <v>2.0</v>
      </c>
      <c r="E196" s="113" t="s">
        <v>334</v>
      </c>
      <c r="F196" s="123" t="s">
        <v>4861</v>
      </c>
      <c r="G196" s="108"/>
      <c r="H196" s="78"/>
      <c r="I196" s="78"/>
      <c r="J196" s="5"/>
      <c r="K196" s="6"/>
      <c r="L196" s="6"/>
      <c r="M196" s="6"/>
      <c r="N196" s="6"/>
      <c r="O196" s="6"/>
      <c r="P196" s="6"/>
      <c r="Q196" s="6"/>
      <c r="R196" s="6"/>
      <c r="S196" s="6"/>
      <c r="T196" s="6"/>
      <c r="U196" s="6"/>
      <c r="V196" s="6"/>
      <c r="W196" s="6"/>
      <c r="X196" s="6"/>
      <c r="Y196" s="6"/>
      <c r="Z196" s="6"/>
    </row>
    <row r="197" ht="45.0" customHeight="1">
      <c r="A197" s="186"/>
      <c r="B197" s="122"/>
      <c r="C197" s="134" t="s">
        <v>2963</v>
      </c>
      <c r="D197" s="108">
        <v>2.0</v>
      </c>
      <c r="E197" s="113" t="s">
        <v>334</v>
      </c>
      <c r="F197" s="134" t="s">
        <v>4862</v>
      </c>
      <c r="G197" s="108"/>
      <c r="H197" s="78"/>
      <c r="I197" s="78"/>
      <c r="J197" s="5"/>
      <c r="K197" s="6"/>
      <c r="L197" s="6"/>
      <c r="M197" s="6"/>
      <c r="N197" s="6"/>
      <c r="O197" s="6"/>
      <c r="P197" s="6"/>
      <c r="Q197" s="6"/>
      <c r="R197" s="6"/>
      <c r="S197" s="6"/>
      <c r="T197" s="6"/>
      <c r="U197" s="6"/>
      <c r="V197" s="6"/>
      <c r="W197" s="6"/>
      <c r="X197" s="6"/>
      <c r="Y197" s="6"/>
      <c r="Z197" s="6"/>
    </row>
    <row r="198" ht="21.0" customHeight="1">
      <c r="A198" s="224" t="s">
        <v>309</v>
      </c>
      <c r="B198" s="447" t="s">
        <v>939</v>
      </c>
      <c r="C198" s="3"/>
      <c r="D198" s="3"/>
      <c r="E198" s="3"/>
      <c r="F198" s="3"/>
      <c r="G198" s="4"/>
      <c r="H198" s="78">
        <f t="shared" ref="H198:I198" si="4">H199+H210+H225+H232+H245+H254+H264+H268+H273</f>
        <v>64</v>
      </c>
      <c r="I198" s="78">
        <f t="shared" si="4"/>
        <v>96</v>
      </c>
      <c r="J198" s="5"/>
      <c r="K198" s="6"/>
      <c r="L198" s="6"/>
      <c r="M198" s="6"/>
      <c r="N198" s="6"/>
      <c r="O198" s="6"/>
      <c r="P198" s="6"/>
      <c r="Q198" s="6"/>
      <c r="R198" s="6"/>
      <c r="S198" s="6"/>
      <c r="T198" s="6"/>
      <c r="U198" s="6"/>
      <c r="V198" s="6"/>
      <c r="W198" s="6"/>
      <c r="X198" s="6"/>
      <c r="Y198" s="6"/>
      <c r="Z198" s="6"/>
    </row>
    <row r="199" ht="39.75" customHeight="1">
      <c r="A199" s="152" t="s">
        <v>954</v>
      </c>
      <c r="B199" s="128" t="s">
        <v>959</v>
      </c>
      <c r="C199" s="3"/>
      <c r="D199" s="3"/>
      <c r="E199" s="3"/>
      <c r="F199" s="3"/>
      <c r="G199" s="4"/>
      <c r="H199" s="78">
        <f>SUM(D200:D209)</f>
        <v>12</v>
      </c>
      <c r="I199" s="78">
        <f>COUNT(D200:D209)*2</f>
        <v>20</v>
      </c>
      <c r="J199" s="5"/>
      <c r="K199" s="6"/>
      <c r="L199" s="6"/>
      <c r="M199" s="6"/>
      <c r="N199" s="6"/>
      <c r="O199" s="6"/>
      <c r="P199" s="6"/>
      <c r="Q199" s="6"/>
      <c r="R199" s="6"/>
      <c r="S199" s="6"/>
      <c r="T199" s="6"/>
      <c r="U199" s="6"/>
      <c r="V199" s="6"/>
      <c r="W199" s="6"/>
      <c r="X199" s="6"/>
      <c r="Y199" s="6"/>
      <c r="Z199" s="6"/>
    </row>
    <row r="200" ht="47.25" customHeight="1">
      <c r="A200" s="104" t="s">
        <v>977</v>
      </c>
      <c r="B200" s="172" t="s">
        <v>978</v>
      </c>
      <c r="C200" s="115" t="s">
        <v>979</v>
      </c>
      <c r="D200" s="108">
        <v>0.0</v>
      </c>
      <c r="E200" s="113" t="s">
        <v>158</v>
      </c>
      <c r="F200" s="110" t="s">
        <v>4865</v>
      </c>
      <c r="G200" s="108"/>
      <c r="H200" s="78"/>
      <c r="I200" s="78"/>
      <c r="J200" s="5"/>
      <c r="K200" s="6"/>
      <c r="L200" s="6"/>
      <c r="M200" s="6"/>
      <c r="N200" s="6"/>
      <c r="O200" s="6"/>
      <c r="P200" s="6"/>
      <c r="Q200" s="6"/>
      <c r="R200" s="6"/>
      <c r="S200" s="6"/>
      <c r="T200" s="6"/>
      <c r="U200" s="6"/>
      <c r="V200" s="6"/>
      <c r="W200" s="6"/>
      <c r="X200" s="6"/>
      <c r="Y200" s="6"/>
      <c r="Z200" s="6"/>
    </row>
    <row r="201" ht="60.0" customHeight="1">
      <c r="A201" s="104" t="s">
        <v>309</v>
      </c>
      <c r="B201" s="172"/>
      <c r="C201" s="121" t="s">
        <v>985</v>
      </c>
      <c r="D201" s="108">
        <v>0.0</v>
      </c>
      <c r="E201" s="113" t="s">
        <v>158</v>
      </c>
      <c r="F201" s="108"/>
      <c r="G201" s="108"/>
      <c r="H201" s="78"/>
      <c r="I201" s="78"/>
      <c r="J201" s="5"/>
      <c r="K201" s="6"/>
      <c r="L201" s="6"/>
      <c r="M201" s="6"/>
      <c r="N201" s="6"/>
      <c r="O201" s="6"/>
      <c r="P201" s="6"/>
      <c r="Q201" s="6"/>
      <c r="R201" s="6"/>
      <c r="S201" s="6"/>
      <c r="T201" s="6"/>
      <c r="U201" s="6"/>
      <c r="V201" s="6"/>
      <c r="W201" s="6"/>
      <c r="X201" s="6"/>
      <c r="Y201" s="6"/>
      <c r="Z201" s="6"/>
    </row>
    <row r="202" ht="75.0" customHeight="1">
      <c r="A202" s="104" t="s">
        <v>309</v>
      </c>
      <c r="B202" s="172"/>
      <c r="C202" s="110" t="s">
        <v>3239</v>
      </c>
      <c r="D202" s="108">
        <v>2.0</v>
      </c>
      <c r="E202" s="109" t="s">
        <v>383</v>
      </c>
      <c r="F202" s="108"/>
      <c r="G202" s="108"/>
      <c r="H202" s="78"/>
      <c r="I202" s="78"/>
      <c r="J202" s="5"/>
      <c r="K202" s="6"/>
      <c r="L202" s="6"/>
      <c r="M202" s="6"/>
      <c r="N202" s="6"/>
      <c r="O202" s="6"/>
      <c r="P202" s="6"/>
      <c r="Q202" s="6"/>
      <c r="R202" s="6"/>
      <c r="S202" s="6"/>
      <c r="T202" s="6"/>
      <c r="U202" s="6"/>
      <c r="V202" s="6"/>
      <c r="W202" s="6"/>
      <c r="X202" s="6"/>
      <c r="Y202" s="6"/>
      <c r="Z202" s="6"/>
    </row>
    <row r="203" ht="45.0" customHeight="1">
      <c r="A203" s="104"/>
      <c r="B203" s="172"/>
      <c r="C203" s="115" t="s">
        <v>990</v>
      </c>
      <c r="D203" s="108">
        <v>2.0</v>
      </c>
      <c r="E203" s="113" t="s">
        <v>158</v>
      </c>
      <c r="F203" s="108"/>
      <c r="G203" s="108"/>
      <c r="H203" s="78"/>
      <c r="I203" s="78"/>
      <c r="J203" s="5"/>
      <c r="K203" s="6"/>
      <c r="L203" s="6"/>
      <c r="M203" s="6"/>
      <c r="N203" s="6"/>
      <c r="O203" s="6"/>
      <c r="P203" s="6"/>
      <c r="Q203" s="6"/>
      <c r="R203" s="6"/>
      <c r="S203" s="6"/>
      <c r="T203" s="6"/>
      <c r="U203" s="6"/>
      <c r="V203" s="6"/>
      <c r="W203" s="6"/>
      <c r="X203" s="6"/>
      <c r="Y203" s="6"/>
      <c r="Z203" s="6"/>
    </row>
    <row r="204" ht="60.0" customHeight="1">
      <c r="A204" s="104"/>
      <c r="B204" s="172"/>
      <c r="C204" s="110" t="s">
        <v>3242</v>
      </c>
      <c r="D204" s="108">
        <v>2.0</v>
      </c>
      <c r="E204" s="113" t="s">
        <v>158</v>
      </c>
      <c r="F204" s="108"/>
      <c r="G204" s="108"/>
      <c r="H204" s="78"/>
      <c r="I204" s="78"/>
      <c r="J204" s="5"/>
      <c r="K204" s="6"/>
      <c r="L204" s="6"/>
      <c r="M204" s="6"/>
      <c r="N204" s="6"/>
      <c r="O204" s="6"/>
      <c r="P204" s="6"/>
      <c r="Q204" s="6"/>
      <c r="R204" s="6"/>
      <c r="S204" s="6"/>
      <c r="T204" s="6"/>
      <c r="U204" s="6"/>
      <c r="V204" s="6"/>
      <c r="W204" s="6"/>
      <c r="X204" s="6"/>
      <c r="Y204" s="6"/>
      <c r="Z204" s="6"/>
    </row>
    <row r="205" ht="63.0" customHeight="1">
      <c r="A205" s="104" t="s">
        <v>995</v>
      </c>
      <c r="B205" s="122" t="s">
        <v>997</v>
      </c>
      <c r="C205" s="115" t="s">
        <v>1000</v>
      </c>
      <c r="D205" s="108">
        <v>2.0</v>
      </c>
      <c r="E205" s="113" t="s">
        <v>1003</v>
      </c>
      <c r="F205" s="110"/>
      <c r="G205" s="108"/>
      <c r="H205" s="78"/>
      <c r="I205" s="78"/>
      <c r="J205" s="5"/>
      <c r="K205" s="6"/>
      <c r="L205" s="6"/>
      <c r="M205" s="6"/>
      <c r="N205" s="6"/>
      <c r="O205" s="6"/>
      <c r="P205" s="6"/>
      <c r="Q205" s="6"/>
      <c r="R205" s="6"/>
      <c r="S205" s="6"/>
      <c r="T205" s="6"/>
      <c r="U205" s="6"/>
      <c r="V205" s="6"/>
      <c r="W205" s="6"/>
      <c r="X205" s="6"/>
      <c r="Y205" s="6"/>
      <c r="Z205" s="6"/>
    </row>
    <row r="206" ht="75.0" customHeight="1">
      <c r="A206" s="104" t="s">
        <v>309</v>
      </c>
      <c r="B206" s="122"/>
      <c r="C206" s="134" t="s">
        <v>3244</v>
      </c>
      <c r="D206" s="108">
        <v>0.0</v>
      </c>
      <c r="E206" s="113" t="s">
        <v>1003</v>
      </c>
      <c r="F206" s="110"/>
      <c r="G206" s="108"/>
      <c r="H206" s="78"/>
      <c r="I206" s="78"/>
      <c r="J206" s="5"/>
      <c r="K206" s="6"/>
      <c r="L206" s="6"/>
      <c r="M206" s="6"/>
      <c r="N206" s="6"/>
      <c r="O206" s="6"/>
      <c r="P206" s="6"/>
      <c r="Q206" s="6"/>
      <c r="R206" s="6"/>
      <c r="S206" s="6"/>
      <c r="T206" s="6"/>
      <c r="U206" s="6"/>
      <c r="V206" s="6"/>
      <c r="W206" s="6"/>
      <c r="X206" s="6"/>
      <c r="Y206" s="6"/>
      <c r="Z206" s="6"/>
    </row>
    <row r="207" ht="45.0" customHeight="1">
      <c r="A207" s="104" t="s">
        <v>309</v>
      </c>
      <c r="B207" s="122"/>
      <c r="C207" s="110" t="s">
        <v>4867</v>
      </c>
      <c r="D207" s="108">
        <v>0.0</v>
      </c>
      <c r="E207" s="113" t="s">
        <v>158</v>
      </c>
      <c r="F207" s="110" t="s">
        <v>4868</v>
      </c>
      <c r="G207" s="108"/>
      <c r="H207" s="78"/>
      <c r="I207" s="78"/>
      <c r="J207" s="5"/>
      <c r="K207" s="6"/>
      <c r="L207" s="6"/>
      <c r="M207" s="6"/>
      <c r="N207" s="6"/>
      <c r="O207" s="6"/>
      <c r="P207" s="6"/>
      <c r="Q207" s="6"/>
      <c r="R207" s="6"/>
      <c r="S207" s="6"/>
      <c r="T207" s="6"/>
      <c r="U207" s="6"/>
      <c r="V207" s="6"/>
      <c r="W207" s="6"/>
      <c r="X207" s="6"/>
      <c r="Y207" s="6"/>
      <c r="Z207" s="6"/>
    </row>
    <row r="208" ht="90.0" customHeight="1">
      <c r="A208" s="104" t="s">
        <v>309</v>
      </c>
      <c r="B208" s="122"/>
      <c r="C208" s="181" t="s">
        <v>4869</v>
      </c>
      <c r="D208" s="108">
        <v>2.0</v>
      </c>
      <c r="E208" s="192" t="s">
        <v>158</v>
      </c>
      <c r="F208" s="181"/>
      <c r="G208" s="108"/>
      <c r="H208" s="78"/>
      <c r="I208" s="78"/>
      <c r="J208" s="5"/>
      <c r="K208" s="6"/>
      <c r="L208" s="6"/>
      <c r="M208" s="6"/>
      <c r="N208" s="6"/>
      <c r="O208" s="6"/>
      <c r="P208" s="6"/>
      <c r="Q208" s="6"/>
      <c r="R208" s="6"/>
      <c r="S208" s="6"/>
      <c r="T208" s="6"/>
      <c r="U208" s="6"/>
      <c r="V208" s="6"/>
      <c r="W208" s="6"/>
      <c r="X208" s="6"/>
      <c r="Y208" s="6"/>
      <c r="Z208" s="6"/>
    </row>
    <row r="209" ht="60.0" customHeight="1">
      <c r="A209" s="104" t="s">
        <v>1006</v>
      </c>
      <c r="B209" s="122" t="s">
        <v>1008</v>
      </c>
      <c r="C209" s="134" t="s">
        <v>4115</v>
      </c>
      <c r="D209" s="108">
        <v>2.0</v>
      </c>
      <c r="E209" s="113" t="s">
        <v>386</v>
      </c>
      <c r="F209" s="108"/>
      <c r="G209" s="108"/>
      <c r="H209" s="78"/>
      <c r="I209" s="78"/>
      <c r="J209" s="5"/>
      <c r="K209" s="6"/>
      <c r="L209" s="6"/>
      <c r="M209" s="6"/>
      <c r="N209" s="6"/>
      <c r="O209" s="6"/>
      <c r="P209" s="6"/>
      <c r="Q209" s="6"/>
      <c r="R209" s="6"/>
      <c r="S209" s="6"/>
      <c r="T209" s="6"/>
      <c r="U209" s="6"/>
      <c r="V209" s="6"/>
      <c r="W209" s="6"/>
      <c r="X209" s="6"/>
      <c r="Y209" s="6"/>
      <c r="Z209" s="6"/>
    </row>
    <row r="210" ht="39.75" customHeight="1">
      <c r="A210" s="152" t="s">
        <v>1012</v>
      </c>
      <c r="B210" s="128" t="s">
        <v>1022</v>
      </c>
      <c r="C210" s="3"/>
      <c r="D210" s="3"/>
      <c r="E210" s="3"/>
      <c r="F210" s="3"/>
      <c r="G210" s="4"/>
      <c r="H210" s="78">
        <f>SUM(D211:D223)</f>
        <v>16</v>
      </c>
      <c r="I210" s="78">
        <f>COUNT(D211:D223)*2</f>
        <v>24</v>
      </c>
      <c r="J210" s="5"/>
      <c r="K210" s="6"/>
      <c r="L210" s="6"/>
      <c r="M210" s="6"/>
      <c r="N210" s="6"/>
      <c r="O210" s="6"/>
      <c r="P210" s="6"/>
      <c r="Q210" s="6"/>
      <c r="R210" s="6"/>
      <c r="S210" s="6"/>
      <c r="T210" s="6"/>
      <c r="U210" s="6"/>
      <c r="V210" s="6"/>
      <c r="W210" s="6"/>
      <c r="X210" s="6"/>
      <c r="Y210" s="6"/>
      <c r="Z210" s="6"/>
    </row>
    <row r="211" ht="47.25" customHeight="1">
      <c r="A211" s="104" t="s">
        <v>4873</v>
      </c>
      <c r="B211" s="122" t="s">
        <v>1034</v>
      </c>
      <c r="C211" s="134" t="s">
        <v>4874</v>
      </c>
      <c r="D211" s="113">
        <v>2.0</v>
      </c>
      <c r="E211" s="113" t="s">
        <v>158</v>
      </c>
      <c r="F211" s="134" t="s">
        <v>1036</v>
      </c>
      <c r="G211" s="108"/>
      <c r="H211" s="78"/>
      <c r="I211" s="78"/>
      <c r="J211" s="5"/>
      <c r="K211" s="6"/>
      <c r="L211" s="6"/>
      <c r="M211" s="6"/>
      <c r="N211" s="6"/>
      <c r="O211" s="6"/>
      <c r="P211" s="6"/>
      <c r="Q211" s="6"/>
      <c r="R211" s="6"/>
      <c r="S211" s="6"/>
      <c r="T211" s="6"/>
      <c r="U211" s="6"/>
      <c r="V211" s="6"/>
      <c r="W211" s="6"/>
      <c r="X211" s="6"/>
      <c r="Y211" s="6"/>
      <c r="Z211" s="6"/>
    </row>
    <row r="212" ht="47.25" hidden="1" customHeight="1">
      <c r="A212" s="120" t="s">
        <v>1037</v>
      </c>
      <c r="B212" s="172" t="s">
        <v>1038</v>
      </c>
      <c r="C212" s="108"/>
      <c r="D212" s="108"/>
      <c r="E212" s="113"/>
      <c r="F212" s="108"/>
      <c r="G212" s="108"/>
      <c r="H212" s="78"/>
      <c r="I212" s="78"/>
      <c r="J212" s="5"/>
      <c r="K212" s="6"/>
      <c r="L212" s="6"/>
      <c r="M212" s="6"/>
      <c r="N212" s="6"/>
      <c r="O212" s="6"/>
      <c r="P212" s="6"/>
      <c r="Q212" s="6"/>
      <c r="R212" s="6"/>
      <c r="S212" s="6"/>
      <c r="T212" s="6"/>
      <c r="U212" s="6"/>
      <c r="V212" s="6"/>
      <c r="W212" s="6"/>
      <c r="X212" s="6"/>
      <c r="Y212" s="6"/>
      <c r="Z212" s="6"/>
    </row>
    <row r="213" ht="60.0" customHeight="1">
      <c r="A213" s="104" t="s">
        <v>1073</v>
      </c>
      <c r="B213" s="122" t="s">
        <v>1044</v>
      </c>
      <c r="C213" s="110" t="s">
        <v>4875</v>
      </c>
      <c r="D213" s="113">
        <v>2.0</v>
      </c>
      <c r="E213" s="109" t="s">
        <v>383</v>
      </c>
      <c r="F213" s="108"/>
      <c r="G213" s="108"/>
      <c r="H213" s="78"/>
      <c r="I213" s="78"/>
      <c r="J213" s="5"/>
      <c r="K213" s="6"/>
      <c r="L213" s="6"/>
      <c r="M213" s="6"/>
      <c r="N213" s="6"/>
      <c r="O213" s="6"/>
      <c r="P213" s="6"/>
      <c r="Q213" s="6"/>
      <c r="R213" s="6"/>
      <c r="S213" s="6"/>
      <c r="T213" s="6"/>
      <c r="U213" s="6"/>
      <c r="V213" s="6"/>
      <c r="W213" s="6"/>
      <c r="X213" s="6"/>
      <c r="Y213" s="6"/>
      <c r="Z213" s="6"/>
    </row>
    <row r="214" ht="102.75" customHeight="1">
      <c r="A214" s="104"/>
      <c r="B214" s="122"/>
      <c r="C214" s="110" t="s">
        <v>4878</v>
      </c>
      <c r="D214" s="113">
        <v>2.0</v>
      </c>
      <c r="E214" s="109" t="s">
        <v>383</v>
      </c>
      <c r="F214" s="110" t="s">
        <v>4879</v>
      </c>
      <c r="G214" s="108"/>
      <c r="H214" s="78"/>
      <c r="I214" s="78"/>
      <c r="J214" s="5"/>
      <c r="K214" s="6"/>
      <c r="L214" s="6"/>
      <c r="M214" s="6"/>
      <c r="N214" s="6"/>
      <c r="O214" s="6"/>
      <c r="P214" s="6"/>
      <c r="Q214" s="6"/>
      <c r="R214" s="6"/>
      <c r="S214" s="6"/>
      <c r="T214" s="6"/>
      <c r="U214" s="6"/>
      <c r="V214" s="6"/>
      <c r="W214" s="6"/>
      <c r="X214" s="6"/>
      <c r="Y214" s="6"/>
      <c r="Z214" s="6"/>
    </row>
    <row r="215" ht="47.25" customHeight="1">
      <c r="A215" s="104" t="s">
        <v>1047</v>
      </c>
      <c r="B215" s="122" t="s">
        <v>1048</v>
      </c>
      <c r="C215" s="115" t="s">
        <v>4880</v>
      </c>
      <c r="D215" s="113">
        <v>2.0</v>
      </c>
      <c r="E215" s="113" t="s">
        <v>383</v>
      </c>
      <c r="F215" s="108"/>
      <c r="G215" s="108"/>
      <c r="H215" s="78"/>
      <c r="I215" s="78"/>
      <c r="J215" s="5"/>
      <c r="K215" s="6"/>
      <c r="L215" s="6"/>
      <c r="M215" s="6"/>
      <c r="N215" s="6"/>
      <c r="O215" s="6"/>
      <c r="P215" s="6"/>
      <c r="Q215" s="6"/>
      <c r="R215" s="6"/>
      <c r="S215" s="6"/>
      <c r="T215" s="6"/>
      <c r="U215" s="6"/>
      <c r="V215" s="6"/>
      <c r="W215" s="6"/>
      <c r="X215" s="6"/>
      <c r="Y215" s="6"/>
      <c r="Z215" s="6"/>
    </row>
    <row r="216" ht="30.0" customHeight="1">
      <c r="A216" s="104"/>
      <c r="B216" s="122"/>
      <c r="C216" s="121" t="s">
        <v>4881</v>
      </c>
      <c r="D216" s="113">
        <v>2.0</v>
      </c>
      <c r="E216" s="109" t="s">
        <v>383</v>
      </c>
      <c r="F216" s="108"/>
      <c r="G216" s="108"/>
      <c r="H216" s="78"/>
      <c r="I216" s="78"/>
      <c r="J216" s="5"/>
      <c r="K216" s="6"/>
      <c r="L216" s="6"/>
      <c r="M216" s="6"/>
      <c r="N216" s="6"/>
      <c r="O216" s="6"/>
      <c r="P216" s="6"/>
      <c r="Q216" s="6"/>
      <c r="R216" s="6"/>
      <c r="S216" s="6"/>
      <c r="T216" s="6"/>
      <c r="U216" s="6"/>
      <c r="V216" s="6"/>
      <c r="W216" s="6"/>
      <c r="X216" s="6"/>
      <c r="Y216" s="6"/>
      <c r="Z216" s="6"/>
    </row>
    <row r="217" ht="30.0" customHeight="1">
      <c r="A217" s="104"/>
      <c r="B217" s="122"/>
      <c r="C217" s="329" t="s">
        <v>4882</v>
      </c>
      <c r="D217" s="113">
        <v>2.0</v>
      </c>
      <c r="E217" s="109" t="s">
        <v>1053</v>
      </c>
      <c r="F217" s="108"/>
      <c r="G217" s="108"/>
      <c r="H217" s="78"/>
      <c r="I217" s="78"/>
      <c r="J217" s="5"/>
      <c r="K217" s="6"/>
      <c r="L217" s="6"/>
      <c r="M217" s="6"/>
      <c r="N217" s="6"/>
      <c r="O217" s="6"/>
      <c r="P217" s="6"/>
      <c r="Q217" s="6"/>
      <c r="R217" s="6"/>
      <c r="S217" s="6"/>
      <c r="T217" s="6"/>
      <c r="U217" s="6"/>
      <c r="V217" s="6"/>
      <c r="W217" s="6"/>
      <c r="X217" s="6"/>
      <c r="Y217" s="6"/>
      <c r="Z217" s="6"/>
    </row>
    <row r="218" ht="47.25" customHeight="1">
      <c r="A218" s="104" t="s">
        <v>1086</v>
      </c>
      <c r="B218" s="172" t="s">
        <v>1056</v>
      </c>
      <c r="C218" s="110" t="s">
        <v>4883</v>
      </c>
      <c r="D218" s="113">
        <v>0.0</v>
      </c>
      <c r="E218" s="18" t="s">
        <v>158</v>
      </c>
      <c r="F218" s="108"/>
      <c r="G218" s="108"/>
      <c r="H218" s="78"/>
      <c r="I218" s="78"/>
      <c r="J218" s="5"/>
      <c r="K218" s="6"/>
      <c r="L218" s="6"/>
      <c r="M218" s="6"/>
      <c r="N218" s="6"/>
      <c r="O218" s="6"/>
      <c r="P218" s="6"/>
      <c r="Q218" s="6"/>
      <c r="R218" s="6"/>
      <c r="S218" s="6"/>
      <c r="T218" s="6"/>
      <c r="U218" s="6"/>
      <c r="V218" s="6"/>
      <c r="W218" s="6"/>
      <c r="X218" s="6"/>
      <c r="Y218" s="6"/>
      <c r="Z218" s="6"/>
    </row>
    <row r="219" ht="45.0" customHeight="1">
      <c r="A219" s="104"/>
      <c r="B219" s="172"/>
      <c r="C219" s="110" t="s">
        <v>4884</v>
      </c>
      <c r="D219" s="113">
        <v>2.0</v>
      </c>
      <c r="E219" s="113" t="s">
        <v>1062</v>
      </c>
      <c r="F219" s="108"/>
      <c r="G219" s="108"/>
      <c r="H219" s="78"/>
      <c r="I219" s="78"/>
      <c r="J219" s="5"/>
      <c r="K219" s="6"/>
      <c r="L219" s="6"/>
      <c r="M219" s="6"/>
      <c r="N219" s="6"/>
      <c r="O219" s="6"/>
      <c r="P219" s="6"/>
      <c r="Q219" s="6"/>
      <c r="R219" s="6"/>
      <c r="S219" s="6"/>
      <c r="T219" s="6"/>
      <c r="U219" s="6"/>
      <c r="V219" s="6"/>
      <c r="W219" s="6"/>
      <c r="X219" s="6"/>
      <c r="Y219" s="6"/>
      <c r="Z219" s="6"/>
    </row>
    <row r="220" ht="45.0" customHeight="1">
      <c r="A220" s="104" t="s">
        <v>1093</v>
      </c>
      <c r="B220" s="110" t="s">
        <v>1068</v>
      </c>
      <c r="C220" s="115" t="s">
        <v>1095</v>
      </c>
      <c r="D220" s="113">
        <v>2.0</v>
      </c>
      <c r="E220" s="113" t="s">
        <v>158</v>
      </c>
      <c r="F220" s="108"/>
      <c r="G220" s="108"/>
      <c r="H220" s="78"/>
      <c r="I220" s="78"/>
      <c r="J220" s="5"/>
      <c r="K220" s="6"/>
      <c r="L220" s="6"/>
      <c r="M220" s="6"/>
      <c r="N220" s="6"/>
      <c r="O220" s="6"/>
      <c r="P220" s="6"/>
      <c r="Q220" s="6"/>
      <c r="R220" s="6"/>
      <c r="S220" s="6"/>
      <c r="T220" s="6"/>
      <c r="U220" s="6"/>
      <c r="V220" s="6"/>
      <c r="W220" s="6"/>
      <c r="X220" s="6"/>
      <c r="Y220" s="6"/>
      <c r="Z220" s="6"/>
    </row>
    <row r="221" ht="30.0" customHeight="1">
      <c r="A221" s="104"/>
      <c r="B221" s="110"/>
      <c r="C221" s="115" t="s">
        <v>4885</v>
      </c>
      <c r="D221" s="113">
        <v>0.0</v>
      </c>
      <c r="E221" s="113" t="s">
        <v>453</v>
      </c>
      <c r="F221" s="108"/>
      <c r="G221" s="108"/>
      <c r="H221" s="78"/>
      <c r="I221" s="78"/>
      <c r="J221" s="5"/>
      <c r="K221" s="6"/>
      <c r="L221" s="6"/>
      <c r="M221" s="6"/>
      <c r="N221" s="6"/>
      <c r="O221" s="6"/>
      <c r="P221" s="6"/>
      <c r="Q221" s="6"/>
      <c r="R221" s="6"/>
      <c r="S221" s="6"/>
      <c r="T221" s="6"/>
      <c r="U221" s="6"/>
      <c r="V221" s="6"/>
      <c r="W221" s="6"/>
      <c r="X221" s="6"/>
      <c r="Y221" s="6"/>
      <c r="Z221" s="6"/>
    </row>
    <row r="222" ht="75.0" customHeight="1">
      <c r="A222" s="104" t="s">
        <v>1074</v>
      </c>
      <c r="B222" s="122" t="s">
        <v>1075</v>
      </c>
      <c r="C222" s="121" t="s">
        <v>4886</v>
      </c>
      <c r="D222" s="113">
        <v>0.0</v>
      </c>
      <c r="E222" s="113" t="s">
        <v>383</v>
      </c>
      <c r="F222" s="115" t="s">
        <v>4887</v>
      </c>
      <c r="G222" s="108"/>
      <c r="H222" s="78"/>
      <c r="I222" s="78"/>
      <c r="J222" s="5"/>
      <c r="K222" s="6"/>
      <c r="L222" s="6"/>
      <c r="M222" s="6"/>
      <c r="N222" s="6"/>
      <c r="O222" s="6"/>
      <c r="P222" s="6"/>
      <c r="Q222" s="6"/>
      <c r="R222" s="6"/>
      <c r="S222" s="6"/>
      <c r="T222" s="6"/>
      <c r="U222" s="6"/>
      <c r="V222" s="6"/>
      <c r="W222" s="6"/>
      <c r="X222" s="6"/>
      <c r="Y222" s="6"/>
      <c r="Z222" s="6"/>
    </row>
    <row r="223" ht="15.75" customHeight="1">
      <c r="A223" s="104" t="s">
        <v>309</v>
      </c>
      <c r="B223" s="122"/>
      <c r="C223" s="110" t="s">
        <v>4888</v>
      </c>
      <c r="D223" s="113">
        <v>0.0</v>
      </c>
      <c r="E223" s="113" t="s">
        <v>158</v>
      </c>
      <c r="F223" s="108"/>
      <c r="G223" s="108"/>
      <c r="H223" s="78"/>
      <c r="I223" s="78"/>
      <c r="J223" s="5"/>
      <c r="K223" s="6"/>
      <c r="L223" s="6"/>
      <c r="M223" s="6"/>
      <c r="N223" s="6"/>
      <c r="O223" s="6"/>
      <c r="P223" s="6"/>
      <c r="Q223" s="6"/>
      <c r="R223" s="6"/>
      <c r="S223" s="6"/>
      <c r="T223" s="6"/>
      <c r="U223" s="6"/>
      <c r="V223" s="6"/>
      <c r="W223" s="6"/>
      <c r="X223" s="6"/>
      <c r="Y223" s="6"/>
      <c r="Z223" s="6"/>
    </row>
    <row r="224" ht="47.25" hidden="1" customHeight="1">
      <c r="A224" s="120" t="s">
        <v>1106</v>
      </c>
      <c r="B224" s="122" t="s">
        <v>1080</v>
      </c>
      <c r="C224" s="108"/>
      <c r="D224" s="108"/>
      <c r="E224" s="113"/>
      <c r="F224" s="108"/>
      <c r="G224" s="108"/>
      <c r="H224" s="78"/>
      <c r="I224" s="78"/>
      <c r="J224" s="5"/>
      <c r="K224" s="6"/>
      <c r="L224" s="6"/>
      <c r="M224" s="6"/>
      <c r="N224" s="6"/>
      <c r="O224" s="6"/>
      <c r="P224" s="6"/>
      <c r="Q224" s="6"/>
      <c r="R224" s="6"/>
      <c r="S224" s="6"/>
      <c r="T224" s="6"/>
      <c r="U224" s="6"/>
      <c r="V224" s="6"/>
      <c r="W224" s="6"/>
      <c r="X224" s="6"/>
      <c r="Y224" s="6"/>
      <c r="Z224" s="6"/>
    </row>
    <row r="225" ht="39.75" customHeight="1">
      <c r="A225" s="152" t="s">
        <v>1083</v>
      </c>
      <c r="B225" s="128" t="s">
        <v>1084</v>
      </c>
      <c r="C225" s="3"/>
      <c r="D225" s="3"/>
      <c r="E225" s="3"/>
      <c r="F225" s="3"/>
      <c r="G225" s="4"/>
      <c r="H225" s="78">
        <f>SUM(D226:D231)</f>
        <v>7</v>
      </c>
      <c r="I225" s="78">
        <f>COUNT(D226:D231)*2</f>
        <v>10</v>
      </c>
      <c r="J225" s="5"/>
      <c r="K225" s="6"/>
      <c r="L225" s="6"/>
      <c r="M225" s="6"/>
      <c r="N225" s="6"/>
      <c r="O225" s="6"/>
      <c r="P225" s="6"/>
      <c r="Q225" s="6"/>
      <c r="R225" s="6"/>
      <c r="S225" s="6"/>
      <c r="T225" s="6"/>
      <c r="U225" s="6"/>
      <c r="V225" s="6"/>
      <c r="W225" s="6"/>
      <c r="X225" s="6"/>
      <c r="Y225" s="6"/>
      <c r="Z225" s="6"/>
    </row>
    <row r="226" ht="60.0" customHeight="1">
      <c r="A226" s="104" t="s">
        <v>1090</v>
      </c>
      <c r="B226" s="122" t="s">
        <v>1091</v>
      </c>
      <c r="C226" s="110" t="s">
        <v>4891</v>
      </c>
      <c r="D226" s="108">
        <v>2.0</v>
      </c>
      <c r="E226" s="113" t="s">
        <v>331</v>
      </c>
      <c r="F226" s="110" t="s">
        <v>4893</v>
      </c>
      <c r="G226" s="108"/>
      <c r="H226" s="78"/>
      <c r="I226" s="78"/>
      <c r="J226" s="5"/>
      <c r="K226" s="6"/>
      <c r="L226" s="6"/>
      <c r="M226" s="6"/>
      <c r="N226" s="6"/>
      <c r="O226" s="6"/>
      <c r="P226" s="6"/>
      <c r="Q226" s="6"/>
      <c r="R226" s="6"/>
      <c r="S226" s="6"/>
      <c r="T226" s="6"/>
      <c r="U226" s="6"/>
      <c r="V226" s="6"/>
      <c r="W226" s="6"/>
      <c r="X226" s="6"/>
      <c r="Y226" s="6"/>
      <c r="Z226" s="6"/>
    </row>
    <row r="227" ht="30.0" customHeight="1">
      <c r="A227" s="104"/>
      <c r="B227" s="122"/>
      <c r="C227" s="110" t="s">
        <v>4894</v>
      </c>
      <c r="D227" s="108">
        <v>2.0</v>
      </c>
      <c r="E227" s="113" t="s">
        <v>331</v>
      </c>
      <c r="F227" s="110"/>
      <c r="G227" s="108"/>
      <c r="H227" s="78"/>
      <c r="I227" s="78"/>
      <c r="J227" s="5"/>
      <c r="K227" s="6"/>
      <c r="L227" s="6"/>
      <c r="M227" s="6"/>
      <c r="N227" s="6"/>
      <c r="O227" s="6"/>
      <c r="P227" s="6"/>
      <c r="Q227" s="6"/>
      <c r="R227" s="6"/>
      <c r="S227" s="6"/>
      <c r="T227" s="6"/>
      <c r="U227" s="6"/>
      <c r="V227" s="6"/>
      <c r="W227" s="6"/>
      <c r="X227" s="6"/>
      <c r="Y227" s="6"/>
      <c r="Z227" s="6"/>
    </row>
    <row r="228" ht="47.25" customHeight="1">
      <c r="A228" s="104" t="s">
        <v>1098</v>
      </c>
      <c r="B228" s="122" t="s">
        <v>1099</v>
      </c>
      <c r="C228" s="110" t="s">
        <v>4895</v>
      </c>
      <c r="D228" s="108">
        <v>1.0</v>
      </c>
      <c r="E228" s="113" t="s">
        <v>331</v>
      </c>
      <c r="F228" s="108"/>
      <c r="G228" s="108" t="s">
        <v>4896</v>
      </c>
      <c r="H228" s="78"/>
      <c r="I228" s="78"/>
      <c r="J228" s="5"/>
      <c r="K228" s="6"/>
      <c r="L228" s="6"/>
      <c r="M228" s="6"/>
      <c r="N228" s="6"/>
      <c r="O228" s="6"/>
      <c r="P228" s="6"/>
      <c r="Q228" s="6"/>
      <c r="R228" s="6"/>
      <c r="S228" s="6"/>
      <c r="T228" s="6"/>
      <c r="U228" s="6"/>
      <c r="V228" s="6"/>
      <c r="W228" s="6"/>
      <c r="X228" s="6"/>
      <c r="Y228" s="6"/>
      <c r="Z228" s="6"/>
    </row>
    <row r="229" ht="75.0" customHeight="1">
      <c r="A229" s="104" t="s">
        <v>4897</v>
      </c>
      <c r="B229" s="122" t="s">
        <v>1104</v>
      </c>
      <c r="C229" s="134" t="s">
        <v>4129</v>
      </c>
      <c r="D229" s="108">
        <v>0.0</v>
      </c>
      <c r="E229" s="109" t="s">
        <v>158</v>
      </c>
      <c r="F229" s="110" t="s">
        <v>4898</v>
      </c>
      <c r="G229" s="108"/>
      <c r="H229" s="78"/>
      <c r="I229" s="78"/>
      <c r="J229" s="5"/>
      <c r="K229" s="6"/>
      <c r="L229" s="6"/>
      <c r="M229" s="6"/>
      <c r="N229" s="6"/>
      <c r="O229" s="6"/>
      <c r="P229" s="6"/>
      <c r="Q229" s="6"/>
      <c r="R229" s="6"/>
      <c r="S229" s="6"/>
      <c r="T229" s="6"/>
      <c r="U229" s="6"/>
      <c r="V229" s="6"/>
      <c r="W229" s="6"/>
      <c r="X229" s="6"/>
      <c r="Y229" s="6"/>
      <c r="Z229" s="6"/>
    </row>
    <row r="230" ht="31.5" hidden="1" customHeight="1">
      <c r="A230" s="120" t="s">
        <v>1144</v>
      </c>
      <c r="B230" s="122" t="s">
        <v>1117</v>
      </c>
      <c r="C230" s="122"/>
      <c r="D230" s="108"/>
      <c r="E230" s="113"/>
      <c r="F230" s="108"/>
      <c r="G230" s="108"/>
      <c r="H230" s="78"/>
      <c r="I230" s="78"/>
      <c r="J230" s="5"/>
      <c r="K230" s="6"/>
      <c r="L230" s="6"/>
      <c r="M230" s="6"/>
      <c r="N230" s="6"/>
      <c r="O230" s="6"/>
      <c r="P230" s="6"/>
      <c r="Q230" s="6"/>
      <c r="R230" s="6"/>
      <c r="S230" s="6"/>
      <c r="T230" s="6"/>
      <c r="U230" s="6"/>
      <c r="V230" s="6"/>
      <c r="W230" s="6"/>
      <c r="X230" s="6"/>
      <c r="Y230" s="6"/>
      <c r="Z230" s="6"/>
    </row>
    <row r="231" ht="45.0" customHeight="1">
      <c r="A231" s="104" t="s">
        <v>1122</v>
      </c>
      <c r="B231" s="181" t="s">
        <v>1124</v>
      </c>
      <c r="C231" s="115" t="s">
        <v>1157</v>
      </c>
      <c r="D231" s="108">
        <v>2.0</v>
      </c>
      <c r="E231" s="113" t="s">
        <v>473</v>
      </c>
      <c r="F231" s="108"/>
      <c r="G231" s="108" t="s">
        <v>1102</v>
      </c>
      <c r="H231" s="78"/>
      <c r="I231" s="78"/>
      <c r="J231" s="5"/>
      <c r="K231" s="6"/>
      <c r="L231" s="6"/>
      <c r="M231" s="6"/>
      <c r="N231" s="6"/>
      <c r="O231" s="6"/>
      <c r="P231" s="6"/>
      <c r="Q231" s="6"/>
      <c r="R231" s="6"/>
      <c r="S231" s="6"/>
      <c r="T231" s="6"/>
      <c r="U231" s="6"/>
      <c r="V231" s="6"/>
      <c r="W231" s="6"/>
      <c r="X231" s="6"/>
      <c r="Y231" s="6"/>
      <c r="Z231" s="6"/>
    </row>
    <row r="232" ht="39.75" customHeight="1">
      <c r="A232" s="152" t="s">
        <v>1127</v>
      </c>
      <c r="B232" s="137" t="s">
        <v>1131</v>
      </c>
      <c r="C232" s="3"/>
      <c r="D232" s="3"/>
      <c r="E232" s="3"/>
      <c r="F232" s="3"/>
      <c r="G232" s="4"/>
      <c r="H232" s="78">
        <f>SUM(D233:D244)</f>
        <v>12</v>
      </c>
      <c r="I232" s="78">
        <f>COUNT(D233:D244)*2</f>
        <v>22</v>
      </c>
      <c r="J232" s="5"/>
      <c r="K232" s="6"/>
      <c r="L232" s="6"/>
      <c r="M232" s="6"/>
      <c r="N232" s="6"/>
      <c r="O232" s="6"/>
      <c r="P232" s="6"/>
      <c r="Q232" s="6"/>
      <c r="R232" s="6"/>
      <c r="S232" s="6"/>
      <c r="T232" s="6"/>
      <c r="U232" s="6"/>
      <c r="V232" s="6"/>
      <c r="W232" s="6"/>
      <c r="X232" s="6"/>
      <c r="Y232" s="6"/>
      <c r="Z232" s="6"/>
    </row>
    <row r="233" ht="45.0" customHeight="1">
      <c r="A233" s="104" t="s">
        <v>1147</v>
      </c>
      <c r="B233" s="150" t="s">
        <v>1148</v>
      </c>
      <c r="C233" s="134" t="s">
        <v>1151</v>
      </c>
      <c r="D233" s="108">
        <v>1.0</v>
      </c>
      <c r="E233" s="113" t="s">
        <v>331</v>
      </c>
      <c r="F233" s="108"/>
      <c r="G233" s="108"/>
      <c r="H233" s="78"/>
      <c r="I233" s="78"/>
      <c r="J233" s="5"/>
      <c r="K233" s="6"/>
      <c r="L233" s="6"/>
      <c r="M233" s="6"/>
      <c r="N233" s="6"/>
      <c r="O233" s="6"/>
      <c r="P233" s="6"/>
      <c r="Q233" s="6"/>
      <c r="R233" s="6"/>
      <c r="S233" s="6"/>
      <c r="T233" s="6"/>
      <c r="U233" s="6"/>
      <c r="V233" s="6"/>
      <c r="W233" s="6"/>
      <c r="X233" s="6"/>
      <c r="Y233" s="6"/>
      <c r="Z233" s="6"/>
    </row>
    <row r="234" ht="30.0" customHeight="1">
      <c r="A234" s="104"/>
      <c r="B234" s="150"/>
      <c r="C234" s="134" t="s">
        <v>1154</v>
      </c>
      <c r="D234" s="108">
        <v>1.0</v>
      </c>
      <c r="E234" s="113" t="s">
        <v>331</v>
      </c>
      <c r="F234" s="108"/>
      <c r="G234" s="108"/>
      <c r="H234" s="78"/>
      <c r="I234" s="78"/>
      <c r="J234" s="5"/>
      <c r="K234" s="6"/>
      <c r="L234" s="6"/>
      <c r="M234" s="6"/>
      <c r="N234" s="6"/>
      <c r="O234" s="6"/>
      <c r="P234" s="6"/>
      <c r="Q234" s="6"/>
      <c r="R234" s="6"/>
      <c r="S234" s="6"/>
      <c r="T234" s="6"/>
      <c r="U234" s="6"/>
      <c r="V234" s="6"/>
      <c r="W234" s="6"/>
      <c r="X234" s="6"/>
      <c r="Y234" s="6"/>
      <c r="Z234" s="6"/>
    </row>
    <row r="235" ht="45.0" customHeight="1">
      <c r="A235" s="104" t="s">
        <v>1158</v>
      </c>
      <c r="B235" s="106" t="s">
        <v>1159</v>
      </c>
      <c r="C235" s="134" t="s">
        <v>1160</v>
      </c>
      <c r="D235" s="108">
        <v>1.0</v>
      </c>
      <c r="E235" s="113" t="s">
        <v>331</v>
      </c>
      <c r="F235" s="134" t="s">
        <v>1161</v>
      </c>
      <c r="G235" s="108"/>
      <c r="H235" s="78"/>
      <c r="I235" s="78"/>
      <c r="J235" s="5"/>
      <c r="K235" s="6"/>
      <c r="L235" s="6"/>
      <c r="M235" s="6"/>
      <c r="N235" s="6"/>
      <c r="O235" s="6"/>
      <c r="P235" s="6"/>
      <c r="Q235" s="6"/>
      <c r="R235" s="6"/>
      <c r="S235" s="6"/>
      <c r="T235" s="6"/>
      <c r="U235" s="6"/>
      <c r="V235" s="6"/>
      <c r="W235" s="6"/>
      <c r="X235" s="6"/>
      <c r="Y235" s="6"/>
      <c r="Z235" s="6"/>
    </row>
    <row r="236" ht="30.0" customHeight="1">
      <c r="A236" s="104"/>
      <c r="B236" s="106"/>
      <c r="C236" s="115" t="s">
        <v>1163</v>
      </c>
      <c r="D236" s="108">
        <v>1.0</v>
      </c>
      <c r="E236" s="113" t="s">
        <v>331</v>
      </c>
      <c r="F236" s="115"/>
      <c r="G236" s="108"/>
      <c r="H236" s="78"/>
      <c r="I236" s="78"/>
      <c r="J236" s="5"/>
      <c r="K236" s="6"/>
      <c r="L236" s="6"/>
      <c r="M236" s="6"/>
      <c r="N236" s="6"/>
      <c r="O236" s="6"/>
      <c r="P236" s="6"/>
      <c r="Q236" s="6"/>
      <c r="R236" s="6"/>
      <c r="S236" s="6"/>
      <c r="T236" s="6"/>
      <c r="U236" s="6"/>
      <c r="V236" s="6"/>
      <c r="W236" s="6"/>
      <c r="X236" s="6"/>
      <c r="Y236" s="6"/>
      <c r="Z236" s="6"/>
    </row>
    <row r="237" ht="45.0" customHeight="1">
      <c r="A237" s="104"/>
      <c r="B237" s="106"/>
      <c r="C237" s="110" t="s">
        <v>1164</v>
      </c>
      <c r="D237" s="108">
        <v>1.0</v>
      </c>
      <c r="E237" s="113" t="s">
        <v>331</v>
      </c>
      <c r="F237" s="115"/>
      <c r="G237" s="108"/>
      <c r="H237" s="78"/>
      <c r="I237" s="78"/>
      <c r="J237" s="5"/>
      <c r="K237" s="6"/>
      <c r="L237" s="6"/>
      <c r="M237" s="6"/>
      <c r="N237" s="6"/>
      <c r="O237" s="6"/>
      <c r="P237" s="6"/>
      <c r="Q237" s="6"/>
      <c r="R237" s="6"/>
      <c r="S237" s="6"/>
      <c r="T237" s="6"/>
      <c r="U237" s="6"/>
      <c r="V237" s="6"/>
      <c r="W237" s="6"/>
      <c r="X237" s="6"/>
      <c r="Y237" s="6"/>
      <c r="Z237" s="6"/>
    </row>
    <row r="238" ht="31.5" customHeight="1">
      <c r="A238" s="104" t="s">
        <v>1166</v>
      </c>
      <c r="B238" s="106" t="s">
        <v>1167</v>
      </c>
      <c r="C238" s="211" t="s">
        <v>1168</v>
      </c>
      <c r="D238" s="108">
        <v>1.0</v>
      </c>
      <c r="E238" s="113" t="s">
        <v>331</v>
      </c>
      <c r="F238" s="108"/>
      <c r="G238" s="108"/>
      <c r="H238" s="78"/>
      <c r="I238" s="78"/>
      <c r="J238" s="5"/>
      <c r="K238" s="6"/>
      <c r="L238" s="6"/>
      <c r="M238" s="6"/>
      <c r="N238" s="6"/>
      <c r="O238" s="6"/>
      <c r="P238" s="6"/>
      <c r="Q238" s="6"/>
      <c r="R238" s="6"/>
      <c r="S238" s="6"/>
      <c r="T238" s="6"/>
      <c r="U238" s="6"/>
      <c r="V238" s="6"/>
      <c r="W238" s="6"/>
      <c r="X238" s="6"/>
      <c r="Y238" s="6"/>
      <c r="Z238" s="6"/>
    </row>
    <row r="239" ht="30.0" customHeight="1">
      <c r="A239" s="104"/>
      <c r="B239" s="106"/>
      <c r="C239" s="134" t="s">
        <v>1170</v>
      </c>
      <c r="D239" s="108">
        <v>1.0</v>
      </c>
      <c r="E239" s="113" t="s">
        <v>331</v>
      </c>
      <c r="F239" s="108"/>
      <c r="G239" s="108"/>
      <c r="H239" s="78"/>
      <c r="I239" s="78"/>
      <c r="J239" s="5"/>
      <c r="K239" s="6"/>
      <c r="L239" s="6"/>
      <c r="M239" s="6"/>
      <c r="N239" s="6"/>
      <c r="O239" s="6"/>
      <c r="P239" s="6"/>
      <c r="Q239" s="6"/>
      <c r="R239" s="6"/>
      <c r="S239" s="6"/>
      <c r="T239" s="6"/>
      <c r="U239" s="6"/>
      <c r="V239" s="6"/>
      <c r="W239" s="6"/>
      <c r="X239" s="6"/>
      <c r="Y239" s="6"/>
      <c r="Z239" s="6"/>
    </row>
    <row r="240" ht="30.0" customHeight="1">
      <c r="A240" s="104"/>
      <c r="B240" s="106"/>
      <c r="C240" s="134" t="s">
        <v>1171</v>
      </c>
      <c r="D240" s="108">
        <v>1.0</v>
      </c>
      <c r="E240" s="113" t="s">
        <v>331</v>
      </c>
      <c r="F240" s="108"/>
      <c r="G240" s="108"/>
      <c r="H240" s="78"/>
      <c r="I240" s="78"/>
      <c r="J240" s="5"/>
      <c r="K240" s="6"/>
      <c r="L240" s="6"/>
      <c r="M240" s="6"/>
      <c r="N240" s="6"/>
      <c r="O240" s="6"/>
      <c r="P240" s="6"/>
      <c r="Q240" s="6"/>
      <c r="R240" s="6"/>
      <c r="S240" s="6"/>
      <c r="T240" s="6"/>
      <c r="U240" s="6"/>
      <c r="V240" s="6"/>
      <c r="W240" s="6"/>
      <c r="X240" s="6"/>
      <c r="Y240" s="6"/>
      <c r="Z240" s="6"/>
    </row>
    <row r="241" ht="15.75" customHeight="1">
      <c r="A241" s="104"/>
      <c r="B241" s="106"/>
      <c r="C241" s="134" t="s">
        <v>1174</v>
      </c>
      <c r="D241" s="108">
        <v>1.0</v>
      </c>
      <c r="E241" s="113" t="s">
        <v>331</v>
      </c>
      <c r="F241" s="108"/>
      <c r="G241" s="108"/>
      <c r="H241" s="78"/>
      <c r="I241" s="78"/>
      <c r="J241" s="5"/>
      <c r="K241" s="6"/>
      <c r="L241" s="6"/>
      <c r="M241" s="6"/>
      <c r="N241" s="6"/>
      <c r="O241" s="6"/>
      <c r="P241" s="6"/>
      <c r="Q241" s="6"/>
      <c r="R241" s="6"/>
      <c r="S241" s="6"/>
      <c r="T241" s="6"/>
      <c r="U241" s="6"/>
      <c r="V241" s="6"/>
      <c r="W241" s="6"/>
      <c r="X241" s="6"/>
      <c r="Y241" s="6"/>
      <c r="Z241" s="6"/>
    </row>
    <row r="242" ht="31.5" hidden="1" customHeight="1">
      <c r="A242" s="120" t="s">
        <v>1176</v>
      </c>
      <c r="B242" s="106" t="s">
        <v>1177</v>
      </c>
      <c r="C242" s="108"/>
      <c r="D242" s="108"/>
      <c r="E242" s="113"/>
      <c r="F242" s="108"/>
      <c r="G242" s="108"/>
      <c r="H242" s="78"/>
      <c r="I242" s="78"/>
      <c r="J242" s="5"/>
      <c r="K242" s="6"/>
      <c r="L242" s="6"/>
      <c r="M242" s="6"/>
      <c r="N242" s="6"/>
      <c r="O242" s="6"/>
      <c r="P242" s="6"/>
      <c r="Q242" s="6"/>
      <c r="R242" s="6"/>
      <c r="S242" s="6"/>
      <c r="T242" s="6"/>
      <c r="U242" s="6"/>
      <c r="V242" s="6"/>
      <c r="W242" s="6"/>
      <c r="X242" s="6"/>
      <c r="Y242" s="6"/>
      <c r="Z242" s="6"/>
    </row>
    <row r="243" ht="47.25" customHeight="1">
      <c r="A243" s="104" t="s">
        <v>1181</v>
      </c>
      <c r="B243" s="106" t="s">
        <v>1182</v>
      </c>
      <c r="C243" s="110" t="s">
        <v>4901</v>
      </c>
      <c r="D243" s="108">
        <v>1.0</v>
      </c>
      <c r="E243" s="113" t="s">
        <v>331</v>
      </c>
      <c r="F243" s="108"/>
      <c r="G243" s="108"/>
      <c r="H243" s="78"/>
      <c r="I243" s="78"/>
      <c r="J243" s="5"/>
      <c r="K243" s="6"/>
      <c r="L243" s="6"/>
      <c r="M243" s="6"/>
      <c r="N243" s="6"/>
      <c r="O243" s="6"/>
      <c r="P243" s="6"/>
      <c r="Q243" s="6"/>
      <c r="R243" s="6"/>
      <c r="S243" s="6"/>
      <c r="T243" s="6"/>
      <c r="U243" s="6"/>
      <c r="V243" s="6"/>
      <c r="W243" s="6"/>
      <c r="X243" s="6"/>
      <c r="Y243" s="6"/>
      <c r="Z243" s="6"/>
    </row>
    <row r="244" ht="47.25" customHeight="1">
      <c r="A244" s="104" t="s">
        <v>1186</v>
      </c>
      <c r="B244" s="106" t="s">
        <v>1187</v>
      </c>
      <c r="C244" s="121" t="s">
        <v>1188</v>
      </c>
      <c r="D244" s="108">
        <v>2.0</v>
      </c>
      <c r="E244" s="113" t="s">
        <v>331</v>
      </c>
      <c r="F244" s="108"/>
      <c r="G244" s="108"/>
      <c r="H244" s="78"/>
      <c r="I244" s="78"/>
      <c r="J244" s="5"/>
      <c r="K244" s="6"/>
      <c r="L244" s="6"/>
      <c r="M244" s="6"/>
      <c r="N244" s="6"/>
      <c r="O244" s="6"/>
      <c r="P244" s="6"/>
      <c r="Q244" s="6"/>
      <c r="R244" s="6"/>
      <c r="S244" s="6"/>
      <c r="T244" s="6"/>
      <c r="U244" s="6"/>
      <c r="V244" s="6"/>
      <c r="W244" s="6"/>
      <c r="X244" s="6"/>
      <c r="Y244" s="6"/>
      <c r="Z244" s="6"/>
    </row>
    <row r="245" ht="39.75" customHeight="1">
      <c r="A245" s="152" t="s">
        <v>1191</v>
      </c>
      <c r="B245" s="137" t="s">
        <v>1192</v>
      </c>
      <c r="C245" s="3"/>
      <c r="D245" s="3"/>
      <c r="E245" s="3"/>
      <c r="F245" s="3"/>
      <c r="G245" s="4"/>
      <c r="H245" s="78">
        <f>SUM(D246:D248)</f>
        <v>4</v>
      </c>
      <c r="I245" s="78">
        <f>COUNT(D246:D248)*2</f>
        <v>6</v>
      </c>
      <c r="J245" s="5"/>
      <c r="K245" s="6"/>
      <c r="L245" s="6"/>
      <c r="M245" s="6"/>
      <c r="N245" s="6"/>
      <c r="O245" s="6"/>
      <c r="P245" s="6"/>
      <c r="Q245" s="6"/>
      <c r="R245" s="6"/>
      <c r="S245" s="6"/>
      <c r="T245" s="6"/>
      <c r="U245" s="6"/>
      <c r="V245" s="6"/>
      <c r="W245" s="6"/>
      <c r="X245" s="6"/>
      <c r="Y245" s="6"/>
      <c r="Z245" s="6"/>
    </row>
    <row r="246" ht="63.0" customHeight="1">
      <c r="A246" s="104" t="s">
        <v>1205</v>
      </c>
      <c r="B246" s="106" t="s">
        <v>1198</v>
      </c>
      <c r="C246" s="115" t="s">
        <v>1199</v>
      </c>
      <c r="D246" s="108">
        <v>2.0</v>
      </c>
      <c r="E246" s="113" t="s">
        <v>386</v>
      </c>
      <c r="F246" s="108"/>
      <c r="G246" s="108"/>
      <c r="H246" s="78"/>
      <c r="I246" s="78"/>
      <c r="J246" s="5"/>
      <c r="K246" s="6"/>
      <c r="L246" s="6"/>
      <c r="M246" s="6"/>
      <c r="N246" s="6"/>
      <c r="O246" s="6"/>
      <c r="P246" s="6"/>
      <c r="Q246" s="6"/>
      <c r="R246" s="6"/>
      <c r="S246" s="6"/>
      <c r="T246" s="6"/>
      <c r="U246" s="6"/>
      <c r="V246" s="6"/>
      <c r="W246" s="6"/>
      <c r="X246" s="6"/>
      <c r="Y246" s="6"/>
      <c r="Z246" s="6"/>
    </row>
    <row r="247" ht="47.25" customHeight="1">
      <c r="A247" s="104" t="s">
        <v>1201</v>
      </c>
      <c r="B247" s="106" t="s">
        <v>1202</v>
      </c>
      <c r="C247" s="134" t="s">
        <v>4161</v>
      </c>
      <c r="D247" s="108">
        <v>2.0</v>
      </c>
      <c r="E247" s="113" t="s">
        <v>386</v>
      </c>
      <c r="F247" s="108"/>
      <c r="G247" s="108"/>
      <c r="H247" s="78"/>
      <c r="I247" s="78"/>
      <c r="J247" s="5"/>
      <c r="K247" s="6"/>
      <c r="L247" s="6"/>
      <c r="M247" s="6"/>
      <c r="N247" s="6"/>
      <c r="O247" s="6"/>
      <c r="P247" s="6"/>
      <c r="Q247" s="6"/>
      <c r="R247" s="6"/>
      <c r="S247" s="6"/>
      <c r="T247" s="6"/>
      <c r="U247" s="6"/>
      <c r="V247" s="6"/>
      <c r="W247" s="6"/>
      <c r="X247" s="6"/>
      <c r="Y247" s="6"/>
      <c r="Z247" s="6"/>
    </row>
    <row r="248" ht="15.75" customHeight="1">
      <c r="A248" s="104"/>
      <c r="B248" s="106"/>
      <c r="C248" s="115" t="s">
        <v>1226</v>
      </c>
      <c r="D248" s="108">
        <v>0.0</v>
      </c>
      <c r="E248" s="113" t="s">
        <v>386</v>
      </c>
      <c r="F248" s="108"/>
      <c r="G248" s="108"/>
      <c r="H248" s="78"/>
      <c r="I248" s="78"/>
      <c r="J248" s="5"/>
      <c r="K248" s="6"/>
      <c r="L248" s="6"/>
      <c r="M248" s="6"/>
      <c r="N248" s="6"/>
      <c r="O248" s="6"/>
      <c r="P248" s="6"/>
      <c r="Q248" s="6"/>
      <c r="R248" s="6"/>
      <c r="S248" s="6"/>
      <c r="T248" s="6"/>
      <c r="U248" s="6"/>
      <c r="V248" s="6"/>
      <c r="W248" s="6"/>
      <c r="X248" s="6"/>
      <c r="Y248" s="6"/>
      <c r="Z248" s="6"/>
    </row>
    <row r="249" ht="45.0" hidden="1" customHeight="1">
      <c r="A249" s="120" t="s">
        <v>1211</v>
      </c>
      <c r="B249" s="179" t="s">
        <v>1213</v>
      </c>
      <c r="C249" s="108"/>
      <c r="D249" s="108"/>
      <c r="E249" s="113"/>
      <c r="F249" s="108"/>
      <c r="G249" s="108"/>
      <c r="H249" s="78"/>
      <c r="I249" s="78"/>
      <c r="J249" s="5"/>
      <c r="K249" s="6"/>
      <c r="L249" s="6"/>
      <c r="M249" s="6"/>
      <c r="N249" s="6"/>
      <c r="O249" s="6"/>
      <c r="P249" s="6"/>
      <c r="Q249" s="6"/>
      <c r="R249" s="6"/>
      <c r="S249" s="6"/>
      <c r="T249" s="6"/>
      <c r="U249" s="6"/>
      <c r="V249" s="6"/>
      <c r="W249" s="6"/>
      <c r="X249" s="6"/>
      <c r="Y249" s="6"/>
      <c r="Z249" s="6"/>
    </row>
    <row r="250" ht="39.75" hidden="1" customHeight="1">
      <c r="A250" s="412" t="s">
        <v>1216</v>
      </c>
      <c r="B250" s="128" t="s">
        <v>1221</v>
      </c>
      <c r="C250" s="3"/>
      <c r="D250" s="3"/>
      <c r="E250" s="3"/>
      <c r="F250" s="3"/>
      <c r="G250" s="4"/>
      <c r="H250" s="78"/>
      <c r="I250" s="78"/>
      <c r="J250" s="5"/>
      <c r="K250" s="6"/>
      <c r="L250" s="6"/>
      <c r="M250" s="6"/>
      <c r="N250" s="6"/>
      <c r="O250" s="6"/>
      <c r="P250" s="6"/>
      <c r="Q250" s="6"/>
      <c r="R250" s="6"/>
      <c r="S250" s="6"/>
      <c r="T250" s="6"/>
      <c r="U250" s="6"/>
      <c r="V250" s="6"/>
      <c r="W250" s="6"/>
      <c r="X250" s="6"/>
      <c r="Y250" s="6"/>
      <c r="Z250" s="6"/>
    </row>
    <row r="251" ht="47.25" hidden="1" customHeight="1">
      <c r="A251" s="212" t="s">
        <v>1227</v>
      </c>
      <c r="B251" s="122" t="s">
        <v>1228</v>
      </c>
      <c r="C251" s="108"/>
      <c r="D251" s="108"/>
      <c r="E251" s="113"/>
      <c r="F251" s="108"/>
      <c r="G251" s="108"/>
      <c r="H251" s="78"/>
      <c r="I251" s="78"/>
      <c r="J251" s="5"/>
      <c r="K251" s="6"/>
      <c r="L251" s="6"/>
      <c r="M251" s="6"/>
      <c r="N251" s="6"/>
      <c r="O251" s="6"/>
      <c r="P251" s="6"/>
      <c r="Q251" s="6"/>
      <c r="R251" s="6"/>
      <c r="S251" s="6"/>
      <c r="T251" s="6"/>
      <c r="U251" s="6"/>
      <c r="V251" s="6"/>
      <c r="W251" s="6"/>
      <c r="X251" s="6"/>
      <c r="Y251" s="6"/>
      <c r="Z251" s="6"/>
    </row>
    <row r="252" ht="47.25" hidden="1" customHeight="1">
      <c r="A252" s="212" t="s">
        <v>1215</v>
      </c>
      <c r="B252" s="122" t="s">
        <v>1217</v>
      </c>
      <c r="C252" s="108"/>
      <c r="D252" s="108"/>
      <c r="E252" s="113"/>
      <c r="F252" s="108"/>
      <c r="G252" s="108"/>
      <c r="H252" s="78"/>
      <c r="I252" s="78"/>
      <c r="J252" s="5"/>
      <c r="K252" s="6"/>
      <c r="L252" s="6"/>
      <c r="M252" s="6"/>
      <c r="N252" s="6"/>
      <c r="O252" s="6"/>
      <c r="P252" s="6"/>
      <c r="Q252" s="6"/>
      <c r="R252" s="6"/>
      <c r="S252" s="6"/>
      <c r="T252" s="6"/>
      <c r="U252" s="6"/>
      <c r="V252" s="6"/>
      <c r="W252" s="6"/>
      <c r="X252" s="6"/>
      <c r="Y252" s="6"/>
      <c r="Z252" s="6"/>
    </row>
    <row r="253" ht="60.0" hidden="1" customHeight="1">
      <c r="A253" s="212" t="s">
        <v>1218</v>
      </c>
      <c r="B253" s="115" t="s">
        <v>1219</v>
      </c>
      <c r="C253" s="108"/>
      <c r="D253" s="108"/>
      <c r="E253" s="113"/>
      <c r="F253" s="108"/>
      <c r="G253" s="108"/>
      <c r="H253" s="78"/>
      <c r="I253" s="78"/>
      <c r="J253" s="5"/>
      <c r="K253" s="6"/>
      <c r="L253" s="6"/>
      <c r="M253" s="6"/>
      <c r="N253" s="6"/>
      <c r="O253" s="6"/>
      <c r="P253" s="6"/>
      <c r="Q253" s="6"/>
      <c r="R253" s="6"/>
      <c r="S253" s="6"/>
      <c r="T253" s="6"/>
      <c r="U253" s="6"/>
      <c r="V253" s="6"/>
      <c r="W253" s="6"/>
      <c r="X253" s="6"/>
      <c r="Y253" s="6"/>
      <c r="Z253" s="6"/>
    </row>
    <row r="254" ht="39.75" customHeight="1">
      <c r="A254" s="96" t="s">
        <v>1220</v>
      </c>
      <c r="B254" s="128" t="s">
        <v>1222</v>
      </c>
      <c r="C254" s="3"/>
      <c r="D254" s="3"/>
      <c r="E254" s="3"/>
      <c r="F254" s="3"/>
      <c r="G254" s="4"/>
      <c r="H254" s="78">
        <f>SUM(D255)</f>
        <v>2</v>
      </c>
      <c r="I254" s="78">
        <f>COUNT(D255)*2</f>
        <v>2</v>
      </c>
      <c r="J254" s="5"/>
      <c r="K254" s="6"/>
      <c r="L254" s="6"/>
      <c r="M254" s="6"/>
      <c r="N254" s="6"/>
      <c r="O254" s="6"/>
      <c r="P254" s="6"/>
      <c r="Q254" s="6"/>
      <c r="R254" s="6"/>
      <c r="S254" s="6"/>
      <c r="T254" s="6"/>
      <c r="U254" s="6"/>
      <c r="V254" s="6"/>
      <c r="W254" s="6"/>
      <c r="X254" s="6"/>
      <c r="Y254" s="6"/>
      <c r="Z254" s="6"/>
    </row>
    <row r="255" ht="31.5" customHeight="1">
      <c r="A255" s="104" t="s">
        <v>1230</v>
      </c>
      <c r="B255" s="122" t="s">
        <v>1231</v>
      </c>
      <c r="C255" s="110" t="s">
        <v>4907</v>
      </c>
      <c r="D255" s="108">
        <v>2.0</v>
      </c>
      <c r="E255" s="113" t="s">
        <v>383</v>
      </c>
      <c r="F255" s="108" t="s">
        <v>4908</v>
      </c>
      <c r="G255" s="108"/>
      <c r="H255" s="78"/>
      <c r="I255" s="78"/>
      <c r="J255" s="5"/>
      <c r="K255" s="6"/>
      <c r="L255" s="6"/>
      <c r="M255" s="6"/>
      <c r="N255" s="6"/>
      <c r="O255" s="6"/>
      <c r="P255" s="6"/>
      <c r="Q255" s="6"/>
      <c r="R255" s="6"/>
      <c r="S255" s="6"/>
      <c r="T255" s="6"/>
      <c r="U255" s="6"/>
      <c r="V255" s="6"/>
      <c r="W255" s="6"/>
      <c r="X255" s="6"/>
      <c r="Y255" s="6"/>
      <c r="Z255" s="6"/>
    </row>
    <row r="256" ht="47.25" hidden="1" customHeight="1">
      <c r="A256" s="120" t="s">
        <v>1234</v>
      </c>
      <c r="B256" s="122" t="s">
        <v>1235</v>
      </c>
      <c r="C256" s="108"/>
      <c r="D256" s="108"/>
      <c r="E256" s="113"/>
      <c r="F256" s="5"/>
      <c r="G256" s="108"/>
      <c r="H256" s="78"/>
      <c r="I256" s="78"/>
      <c r="J256" s="5"/>
      <c r="K256" s="6"/>
      <c r="L256" s="6"/>
      <c r="M256" s="6"/>
      <c r="N256" s="6"/>
      <c r="O256" s="6"/>
      <c r="P256" s="6"/>
      <c r="Q256" s="6"/>
      <c r="R256" s="6"/>
      <c r="S256" s="6"/>
      <c r="T256" s="6"/>
      <c r="U256" s="6"/>
      <c r="V256" s="6"/>
      <c r="W256" s="6"/>
      <c r="X256" s="6"/>
      <c r="Y256" s="6"/>
      <c r="Z256" s="6"/>
    </row>
    <row r="257" ht="60.0" hidden="1" customHeight="1">
      <c r="A257" s="120" t="s">
        <v>1236</v>
      </c>
      <c r="B257" s="115" t="s">
        <v>1237</v>
      </c>
      <c r="C257" s="108"/>
      <c r="D257" s="108"/>
      <c r="E257" s="113"/>
      <c r="F257" s="108"/>
      <c r="G257" s="108"/>
      <c r="H257" s="78"/>
      <c r="I257" s="78"/>
      <c r="J257" s="5"/>
      <c r="K257" s="6"/>
      <c r="L257" s="6"/>
      <c r="M257" s="6"/>
      <c r="N257" s="6"/>
      <c r="O257" s="6"/>
      <c r="P257" s="6"/>
      <c r="Q257" s="6"/>
      <c r="R257" s="6"/>
      <c r="S257" s="6"/>
      <c r="T257" s="6"/>
      <c r="U257" s="6"/>
      <c r="V257" s="6"/>
      <c r="W257" s="6"/>
      <c r="X257" s="6"/>
      <c r="Y257" s="6"/>
      <c r="Z257" s="6"/>
    </row>
    <row r="258" ht="39.75" hidden="1" customHeight="1">
      <c r="A258" s="217" t="s">
        <v>1239</v>
      </c>
      <c r="B258" s="128" t="s">
        <v>1240</v>
      </c>
      <c r="C258" s="3"/>
      <c r="D258" s="3"/>
      <c r="E258" s="3"/>
      <c r="F258" s="3"/>
      <c r="G258" s="4"/>
      <c r="H258" s="78"/>
      <c r="I258" s="78"/>
      <c r="J258" s="5"/>
      <c r="K258" s="6"/>
      <c r="L258" s="6"/>
      <c r="M258" s="6"/>
      <c r="N258" s="6"/>
      <c r="O258" s="6"/>
      <c r="P258" s="6"/>
      <c r="Q258" s="6"/>
      <c r="R258" s="6"/>
      <c r="S258" s="6"/>
      <c r="T258" s="6"/>
      <c r="U258" s="6"/>
      <c r="V258" s="6"/>
      <c r="W258" s="6"/>
      <c r="X258" s="6"/>
      <c r="Y258" s="6"/>
      <c r="Z258" s="6"/>
    </row>
    <row r="259" ht="47.25" hidden="1" customHeight="1">
      <c r="A259" s="120" t="s">
        <v>1241</v>
      </c>
      <c r="B259" s="122" t="s">
        <v>1242</v>
      </c>
      <c r="C259" s="108"/>
      <c r="D259" s="108"/>
      <c r="E259" s="113"/>
      <c r="F259" s="108"/>
      <c r="G259" s="108"/>
      <c r="H259" s="78"/>
      <c r="I259" s="78"/>
      <c r="J259" s="5"/>
      <c r="K259" s="6"/>
      <c r="L259" s="6"/>
      <c r="M259" s="6"/>
      <c r="N259" s="6"/>
      <c r="O259" s="6"/>
      <c r="P259" s="6"/>
      <c r="Q259" s="6"/>
      <c r="R259" s="6"/>
      <c r="S259" s="6"/>
      <c r="T259" s="6"/>
      <c r="U259" s="6"/>
      <c r="V259" s="6"/>
      <c r="W259" s="6"/>
      <c r="X259" s="6"/>
      <c r="Y259" s="6"/>
      <c r="Z259" s="6"/>
    </row>
    <row r="260" ht="47.25" hidden="1" customHeight="1">
      <c r="A260" s="120" t="s">
        <v>1245</v>
      </c>
      <c r="B260" s="106" t="s">
        <v>1246</v>
      </c>
      <c r="C260" s="108"/>
      <c r="D260" s="108"/>
      <c r="E260" s="113"/>
      <c r="F260" s="108"/>
      <c r="G260" s="108"/>
      <c r="H260" s="78"/>
      <c r="I260" s="78"/>
      <c r="J260" s="5"/>
      <c r="K260" s="6"/>
      <c r="L260" s="6"/>
      <c r="M260" s="6"/>
      <c r="N260" s="6"/>
      <c r="O260" s="6"/>
      <c r="P260" s="6"/>
      <c r="Q260" s="6"/>
      <c r="R260" s="6"/>
      <c r="S260" s="6"/>
      <c r="T260" s="6"/>
      <c r="U260" s="6"/>
      <c r="V260" s="6"/>
      <c r="W260" s="6"/>
      <c r="X260" s="6"/>
      <c r="Y260" s="6"/>
      <c r="Z260" s="6"/>
    </row>
    <row r="261" ht="39.75" hidden="1" customHeight="1">
      <c r="A261" s="217" t="s">
        <v>1249</v>
      </c>
      <c r="B261" s="128" t="s">
        <v>1255</v>
      </c>
      <c r="C261" s="3"/>
      <c r="D261" s="3"/>
      <c r="E261" s="3"/>
      <c r="F261" s="3"/>
      <c r="G261" s="4"/>
      <c r="H261" s="78"/>
      <c r="I261" s="78"/>
      <c r="J261" s="5"/>
      <c r="K261" s="6"/>
      <c r="L261" s="6"/>
      <c r="M261" s="6"/>
      <c r="N261" s="6"/>
      <c r="O261" s="6"/>
      <c r="P261" s="6"/>
      <c r="Q261" s="6"/>
      <c r="R261" s="6"/>
      <c r="S261" s="6"/>
      <c r="T261" s="6"/>
      <c r="U261" s="6"/>
      <c r="V261" s="6"/>
      <c r="W261" s="6"/>
      <c r="X261" s="6"/>
      <c r="Y261" s="6"/>
      <c r="Z261" s="6"/>
    </row>
    <row r="262" ht="31.5" hidden="1" customHeight="1">
      <c r="A262" s="120" t="s">
        <v>1259</v>
      </c>
      <c r="B262" s="122" t="s">
        <v>1260</v>
      </c>
      <c r="C262" s="108"/>
      <c r="D262" s="108"/>
      <c r="E262" s="113"/>
      <c r="F262" s="108"/>
      <c r="G262" s="108"/>
      <c r="H262" s="78"/>
      <c r="I262" s="78"/>
      <c r="J262" s="5"/>
      <c r="K262" s="6"/>
      <c r="L262" s="6"/>
      <c r="M262" s="6"/>
      <c r="N262" s="6"/>
      <c r="O262" s="6"/>
      <c r="P262" s="6"/>
      <c r="Q262" s="6"/>
      <c r="R262" s="6"/>
      <c r="S262" s="6"/>
      <c r="T262" s="6"/>
      <c r="U262" s="6"/>
      <c r="V262" s="6"/>
      <c r="W262" s="6"/>
      <c r="X262" s="6"/>
      <c r="Y262" s="6"/>
      <c r="Z262" s="6"/>
    </row>
    <row r="263" ht="47.25" hidden="1" customHeight="1">
      <c r="A263" s="120" t="s">
        <v>1261</v>
      </c>
      <c r="B263" s="122" t="s">
        <v>1262</v>
      </c>
      <c r="C263" s="108"/>
      <c r="D263" s="108"/>
      <c r="E263" s="113"/>
      <c r="F263" s="108"/>
      <c r="G263" s="108"/>
      <c r="H263" s="78"/>
      <c r="I263" s="78"/>
      <c r="J263" s="5"/>
      <c r="K263" s="6"/>
      <c r="L263" s="6"/>
      <c r="M263" s="6"/>
      <c r="N263" s="6"/>
      <c r="O263" s="6"/>
      <c r="P263" s="6"/>
      <c r="Q263" s="6"/>
      <c r="R263" s="6"/>
      <c r="S263" s="6"/>
      <c r="T263" s="6"/>
      <c r="U263" s="6"/>
      <c r="V263" s="6"/>
      <c r="W263" s="6"/>
      <c r="X263" s="6"/>
      <c r="Y263" s="6"/>
      <c r="Z263" s="6"/>
    </row>
    <row r="264" ht="39.75" customHeight="1">
      <c r="A264" s="152" t="s">
        <v>1272</v>
      </c>
      <c r="B264" s="128" t="s">
        <v>1264</v>
      </c>
      <c r="C264" s="3"/>
      <c r="D264" s="3"/>
      <c r="E264" s="3"/>
      <c r="F264" s="3"/>
      <c r="G264" s="4"/>
      <c r="H264" s="78">
        <f>SUM(D265)</f>
        <v>2</v>
      </c>
      <c r="I264" s="78">
        <f>COUNT(D265)*2</f>
        <v>2</v>
      </c>
      <c r="J264" s="5"/>
      <c r="K264" s="6"/>
      <c r="L264" s="6"/>
      <c r="M264" s="6"/>
      <c r="N264" s="6"/>
      <c r="O264" s="6"/>
      <c r="P264" s="6"/>
      <c r="Q264" s="6"/>
      <c r="R264" s="6"/>
      <c r="S264" s="6"/>
      <c r="T264" s="6"/>
      <c r="U264" s="6"/>
      <c r="V264" s="6"/>
      <c r="W264" s="6"/>
      <c r="X264" s="6"/>
      <c r="Y264" s="6"/>
      <c r="Z264" s="6"/>
    </row>
    <row r="265" ht="63.0" customHeight="1">
      <c r="A265" s="104" t="s">
        <v>1276</v>
      </c>
      <c r="B265" s="122" t="s">
        <v>1266</v>
      </c>
      <c r="C265" s="181" t="s">
        <v>4909</v>
      </c>
      <c r="D265" s="108">
        <v>2.0</v>
      </c>
      <c r="E265" s="113" t="s">
        <v>1053</v>
      </c>
      <c r="F265" s="108"/>
      <c r="G265" s="108"/>
      <c r="H265" s="78"/>
      <c r="I265" s="78"/>
      <c r="J265" s="5"/>
      <c r="K265" s="6"/>
      <c r="L265" s="6"/>
      <c r="M265" s="6"/>
      <c r="N265" s="6"/>
      <c r="O265" s="6"/>
      <c r="P265" s="6"/>
      <c r="Q265" s="6"/>
      <c r="R265" s="6"/>
      <c r="S265" s="6"/>
      <c r="T265" s="6"/>
      <c r="U265" s="6"/>
      <c r="V265" s="6"/>
      <c r="W265" s="6"/>
      <c r="X265" s="6"/>
      <c r="Y265" s="6"/>
      <c r="Z265" s="6"/>
    </row>
    <row r="266" ht="63.0" hidden="1" customHeight="1">
      <c r="A266" s="120" t="s">
        <v>1267</v>
      </c>
      <c r="B266" s="122" t="s">
        <v>1268</v>
      </c>
      <c r="C266" s="108"/>
      <c r="D266" s="108"/>
      <c r="E266" s="113"/>
      <c r="F266" s="108"/>
      <c r="G266" s="108"/>
      <c r="H266" s="78"/>
      <c r="I266" s="78"/>
      <c r="J266" s="5"/>
      <c r="K266" s="6"/>
      <c r="L266" s="6"/>
      <c r="M266" s="6"/>
      <c r="N266" s="6"/>
      <c r="O266" s="6"/>
      <c r="P266" s="6"/>
      <c r="Q266" s="6"/>
      <c r="R266" s="6"/>
      <c r="S266" s="6"/>
      <c r="T266" s="6"/>
      <c r="U266" s="6"/>
      <c r="V266" s="6"/>
      <c r="W266" s="6"/>
      <c r="X266" s="6"/>
      <c r="Y266" s="6"/>
      <c r="Z266" s="6"/>
    </row>
    <row r="267" ht="47.25" hidden="1" customHeight="1">
      <c r="A267" s="120" t="s">
        <v>1270</v>
      </c>
      <c r="B267" s="172" t="s">
        <v>1271</v>
      </c>
      <c r="C267" s="108"/>
      <c r="D267" s="108"/>
      <c r="E267" s="113"/>
      <c r="F267" s="108"/>
      <c r="G267" s="108"/>
      <c r="H267" s="78"/>
      <c r="I267" s="78"/>
      <c r="J267" s="5"/>
      <c r="K267" s="6"/>
      <c r="L267" s="6"/>
      <c r="M267" s="6"/>
      <c r="N267" s="6"/>
      <c r="O267" s="6"/>
      <c r="P267" s="6"/>
      <c r="Q267" s="6"/>
      <c r="R267" s="6"/>
      <c r="S267" s="6"/>
      <c r="T267" s="6"/>
      <c r="U267" s="6"/>
      <c r="V267" s="6"/>
      <c r="W267" s="6"/>
      <c r="X267" s="6"/>
      <c r="Y267" s="6"/>
      <c r="Z267" s="6"/>
    </row>
    <row r="268" ht="39.75" customHeight="1">
      <c r="A268" s="152" t="s">
        <v>1288</v>
      </c>
      <c r="B268" s="128" t="s">
        <v>1274</v>
      </c>
      <c r="C268" s="3"/>
      <c r="D268" s="3"/>
      <c r="E268" s="3"/>
      <c r="F268" s="3"/>
      <c r="G268" s="4"/>
      <c r="H268" s="78">
        <f>SUM(D269:D272)</f>
        <v>8</v>
      </c>
      <c r="I268" s="78">
        <f>COUNT(D269:D272)*2</f>
        <v>8</v>
      </c>
      <c r="J268" s="5"/>
      <c r="K268" s="6"/>
      <c r="L268" s="6"/>
      <c r="M268" s="6"/>
      <c r="N268" s="6"/>
      <c r="O268" s="6"/>
      <c r="P268" s="6"/>
      <c r="Q268" s="6"/>
      <c r="R268" s="6"/>
      <c r="S268" s="6"/>
      <c r="T268" s="6"/>
      <c r="U268" s="6"/>
      <c r="V268" s="6"/>
      <c r="W268" s="6"/>
      <c r="X268" s="6"/>
      <c r="Y268" s="6"/>
      <c r="Z268" s="6"/>
    </row>
    <row r="269" ht="47.25" customHeight="1">
      <c r="A269" s="104" t="s">
        <v>1298</v>
      </c>
      <c r="B269" s="122" t="s">
        <v>1279</v>
      </c>
      <c r="C269" s="122" t="s">
        <v>3134</v>
      </c>
      <c r="D269" s="108">
        <v>2.0</v>
      </c>
      <c r="E269" s="113" t="s">
        <v>473</v>
      </c>
      <c r="F269" s="108"/>
      <c r="G269" s="108"/>
      <c r="H269" s="78"/>
      <c r="I269" s="78"/>
      <c r="J269" s="5"/>
      <c r="K269" s="6"/>
      <c r="L269" s="6"/>
      <c r="M269" s="6"/>
      <c r="N269" s="6"/>
      <c r="O269" s="6"/>
      <c r="P269" s="6"/>
      <c r="Q269" s="6"/>
      <c r="R269" s="6"/>
      <c r="S269" s="6"/>
      <c r="T269" s="6"/>
      <c r="U269" s="6"/>
      <c r="V269" s="6"/>
      <c r="W269" s="6"/>
      <c r="X269" s="6"/>
      <c r="Y269" s="6"/>
      <c r="Z269" s="6"/>
    </row>
    <row r="270" ht="63.0" customHeight="1">
      <c r="A270" s="104" t="s">
        <v>1305</v>
      </c>
      <c r="B270" s="122" t="s">
        <v>1283</v>
      </c>
      <c r="C270" s="115" t="s">
        <v>1285</v>
      </c>
      <c r="D270" s="108">
        <v>2.0</v>
      </c>
      <c r="E270" s="113" t="s">
        <v>1062</v>
      </c>
      <c r="F270" s="115" t="s">
        <v>1286</v>
      </c>
      <c r="G270" s="108"/>
      <c r="H270" s="78"/>
      <c r="I270" s="78"/>
      <c r="J270" s="5"/>
      <c r="K270" s="6"/>
      <c r="L270" s="6"/>
      <c r="M270" s="6"/>
      <c r="N270" s="6"/>
      <c r="O270" s="6"/>
      <c r="P270" s="6"/>
      <c r="Q270" s="6"/>
      <c r="R270" s="6"/>
      <c r="S270" s="6"/>
      <c r="T270" s="6"/>
      <c r="U270" s="6"/>
      <c r="V270" s="6"/>
      <c r="W270" s="6"/>
      <c r="X270" s="6"/>
      <c r="Y270" s="6"/>
      <c r="Z270" s="6"/>
    </row>
    <row r="271" ht="30.0" customHeight="1">
      <c r="A271" s="104"/>
      <c r="B271" s="122"/>
      <c r="C271" s="115" t="s">
        <v>1289</v>
      </c>
      <c r="D271" s="108">
        <v>2.0</v>
      </c>
      <c r="E271" s="113" t="s">
        <v>473</v>
      </c>
      <c r="F271" s="113"/>
      <c r="G271" s="108"/>
      <c r="H271" s="78"/>
      <c r="I271" s="78"/>
      <c r="J271" s="5"/>
      <c r="K271" s="6"/>
      <c r="L271" s="6"/>
      <c r="M271" s="6"/>
      <c r="N271" s="6"/>
      <c r="O271" s="6"/>
      <c r="P271" s="6"/>
      <c r="Q271" s="6"/>
      <c r="R271" s="6"/>
      <c r="S271" s="6"/>
      <c r="T271" s="6"/>
      <c r="U271" s="6"/>
      <c r="V271" s="6"/>
      <c r="W271" s="6"/>
      <c r="X271" s="6"/>
      <c r="Y271" s="6"/>
      <c r="Z271" s="6"/>
    </row>
    <row r="272" ht="63.0" customHeight="1">
      <c r="A272" s="104" t="s">
        <v>1307</v>
      </c>
      <c r="B272" s="122" t="s">
        <v>1291</v>
      </c>
      <c r="C272" s="134" t="s">
        <v>4915</v>
      </c>
      <c r="D272" s="108">
        <v>2.0</v>
      </c>
      <c r="E272" s="113" t="s">
        <v>331</v>
      </c>
      <c r="F272" s="110"/>
      <c r="G272" s="108"/>
      <c r="H272" s="78"/>
      <c r="I272" s="78"/>
      <c r="J272" s="5"/>
      <c r="K272" s="6"/>
      <c r="L272" s="6"/>
      <c r="M272" s="6"/>
      <c r="N272" s="6"/>
      <c r="O272" s="6"/>
      <c r="P272" s="6"/>
      <c r="Q272" s="6"/>
      <c r="R272" s="6"/>
      <c r="S272" s="6"/>
      <c r="T272" s="6"/>
      <c r="U272" s="6"/>
      <c r="V272" s="6"/>
      <c r="W272" s="6"/>
      <c r="X272" s="6"/>
      <c r="Y272" s="6"/>
      <c r="Z272" s="6"/>
    </row>
    <row r="273" ht="39.75" customHeight="1">
      <c r="A273" s="96" t="s">
        <v>4916</v>
      </c>
      <c r="B273" s="411" t="s">
        <v>1295</v>
      </c>
      <c r="C273" s="3"/>
      <c r="D273" s="3"/>
      <c r="E273" s="3"/>
      <c r="F273" s="3"/>
      <c r="G273" s="4"/>
      <c r="H273" s="78">
        <f>SUM(D274)</f>
        <v>1</v>
      </c>
      <c r="I273" s="78">
        <f>COUNT(D274)*2</f>
        <v>2</v>
      </c>
      <c r="J273" s="5"/>
      <c r="K273" s="6"/>
      <c r="L273" s="6"/>
      <c r="M273" s="6"/>
      <c r="N273" s="6"/>
      <c r="O273" s="6"/>
      <c r="P273" s="6"/>
      <c r="Q273" s="6"/>
      <c r="R273" s="6"/>
      <c r="S273" s="6"/>
      <c r="T273" s="6"/>
      <c r="U273" s="6"/>
      <c r="V273" s="6"/>
      <c r="W273" s="6"/>
      <c r="X273" s="6"/>
      <c r="Y273" s="6"/>
      <c r="Z273" s="6"/>
    </row>
    <row r="274" ht="75.0" customHeight="1">
      <c r="A274" s="104" t="s">
        <v>1296</v>
      </c>
      <c r="B274" s="210" t="s">
        <v>1297</v>
      </c>
      <c r="C274" s="134" t="s">
        <v>1299</v>
      </c>
      <c r="D274" s="108">
        <v>1.0</v>
      </c>
      <c r="E274" s="113" t="s">
        <v>158</v>
      </c>
      <c r="F274" s="110" t="s">
        <v>1306</v>
      </c>
      <c r="G274" s="108"/>
      <c r="H274" s="78"/>
      <c r="I274" s="78"/>
      <c r="J274" s="5"/>
      <c r="K274" s="6"/>
      <c r="L274" s="6"/>
      <c r="M274" s="6"/>
      <c r="N274" s="6"/>
      <c r="O274" s="6"/>
      <c r="P274" s="6"/>
      <c r="Q274" s="6"/>
      <c r="R274" s="6"/>
      <c r="S274" s="6"/>
      <c r="T274" s="6"/>
      <c r="U274" s="6"/>
      <c r="V274" s="6"/>
      <c r="W274" s="6"/>
      <c r="X274" s="6"/>
      <c r="Y274" s="6"/>
      <c r="Z274" s="6"/>
    </row>
    <row r="275" ht="45.0" hidden="1" customHeight="1">
      <c r="A275" s="120" t="s">
        <v>1301</v>
      </c>
      <c r="B275" s="210" t="s">
        <v>1302</v>
      </c>
      <c r="C275" s="108"/>
      <c r="D275" s="108"/>
      <c r="E275" s="113"/>
      <c r="F275" s="108"/>
      <c r="G275" s="108"/>
      <c r="H275" s="78"/>
      <c r="I275" s="78"/>
      <c r="J275" s="5"/>
      <c r="K275" s="6"/>
      <c r="L275" s="6"/>
      <c r="M275" s="6"/>
      <c r="N275" s="6"/>
      <c r="O275" s="6"/>
      <c r="P275" s="6"/>
      <c r="Q275" s="6"/>
      <c r="R275" s="6"/>
      <c r="S275" s="6"/>
      <c r="T275" s="6"/>
      <c r="U275" s="6"/>
      <c r="V275" s="6"/>
      <c r="W275" s="6"/>
      <c r="X275" s="6"/>
      <c r="Y275" s="6"/>
      <c r="Z275" s="6"/>
    </row>
    <row r="276" ht="21.0" customHeight="1">
      <c r="A276" s="224" t="s">
        <v>309</v>
      </c>
      <c r="B276" s="447" t="s">
        <v>1304</v>
      </c>
      <c r="C276" s="3"/>
      <c r="D276" s="3"/>
      <c r="E276" s="3"/>
      <c r="F276" s="3"/>
      <c r="G276" s="4"/>
      <c r="H276" s="78">
        <f t="shared" ref="H276:I276" si="5">H277+H283+H286+H293+H312+H330+H338+H342</f>
        <v>81</v>
      </c>
      <c r="I276" s="78">
        <f t="shared" si="5"/>
        <v>114</v>
      </c>
      <c r="J276" s="5"/>
      <c r="K276" s="6"/>
      <c r="L276" s="6"/>
      <c r="M276" s="6"/>
      <c r="N276" s="6"/>
      <c r="O276" s="6"/>
      <c r="P276" s="6"/>
      <c r="Q276" s="6"/>
      <c r="R276" s="6"/>
      <c r="S276" s="6"/>
      <c r="T276" s="6"/>
      <c r="U276" s="6"/>
      <c r="V276" s="6"/>
      <c r="W276" s="6"/>
      <c r="X276" s="6"/>
      <c r="Y276" s="6"/>
      <c r="Z276" s="6"/>
    </row>
    <row r="277" ht="39.75" customHeight="1">
      <c r="A277" s="152" t="s">
        <v>1346</v>
      </c>
      <c r="B277" s="137" t="s">
        <v>1309</v>
      </c>
      <c r="C277" s="3"/>
      <c r="D277" s="3"/>
      <c r="E277" s="3"/>
      <c r="F277" s="3"/>
      <c r="G277" s="4"/>
      <c r="H277" s="78">
        <f>SUM(D278:D279)</f>
        <v>4</v>
      </c>
      <c r="I277" s="78">
        <f>COUNT(D278:D279)*2</f>
        <v>4</v>
      </c>
      <c r="J277" s="5"/>
      <c r="K277" s="6"/>
      <c r="L277" s="6"/>
      <c r="M277" s="6"/>
      <c r="N277" s="6"/>
      <c r="O277" s="6"/>
      <c r="P277" s="6"/>
      <c r="Q277" s="6"/>
      <c r="R277" s="6"/>
      <c r="S277" s="6"/>
      <c r="T277" s="6"/>
      <c r="U277" s="6"/>
      <c r="V277" s="6"/>
      <c r="W277" s="6"/>
      <c r="X277" s="6"/>
      <c r="Y277" s="6"/>
      <c r="Z277" s="6"/>
    </row>
    <row r="278" ht="47.25" customHeight="1">
      <c r="A278" s="104" t="s">
        <v>1351</v>
      </c>
      <c r="B278" s="106" t="s">
        <v>1311</v>
      </c>
      <c r="C278" s="115" t="s">
        <v>4925</v>
      </c>
      <c r="D278" s="5">
        <v>2.0</v>
      </c>
      <c r="E278" s="113" t="s">
        <v>1053</v>
      </c>
      <c r="F278" s="5"/>
      <c r="G278" s="108"/>
      <c r="H278" s="78"/>
      <c r="I278" s="78"/>
      <c r="J278" s="5"/>
      <c r="K278" s="6"/>
      <c r="L278" s="6"/>
      <c r="M278" s="6"/>
      <c r="N278" s="6"/>
      <c r="O278" s="6"/>
      <c r="P278" s="6"/>
      <c r="Q278" s="6"/>
      <c r="R278" s="6"/>
      <c r="S278" s="6"/>
      <c r="T278" s="6"/>
      <c r="U278" s="6"/>
      <c r="V278" s="6"/>
      <c r="W278" s="6"/>
      <c r="X278" s="6"/>
      <c r="Y278" s="6"/>
      <c r="Z278" s="6"/>
    </row>
    <row r="279" ht="45.0" customHeight="1">
      <c r="A279" s="104"/>
      <c r="B279" s="106"/>
      <c r="C279" s="115" t="s">
        <v>4926</v>
      </c>
      <c r="D279" s="113">
        <v>2.0</v>
      </c>
      <c r="E279" s="113" t="s">
        <v>1053</v>
      </c>
      <c r="F279" s="115" t="s">
        <v>1314</v>
      </c>
      <c r="G279" s="108"/>
      <c r="H279" s="78"/>
      <c r="I279" s="78"/>
      <c r="J279" s="5"/>
      <c r="K279" s="6"/>
      <c r="L279" s="6"/>
      <c r="M279" s="6"/>
      <c r="N279" s="6"/>
      <c r="O279" s="6"/>
      <c r="P279" s="6"/>
      <c r="Q279" s="6"/>
      <c r="R279" s="6"/>
      <c r="S279" s="6"/>
      <c r="T279" s="6"/>
      <c r="U279" s="6"/>
      <c r="V279" s="6"/>
      <c r="W279" s="6"/>
      <c r="X279" s="6"/>
      <c r="Y279" s="6"/>
      <c r="Z279" s="6"/>
    </row>
    <row r="280" ht="31.5" hidden="1" customHeight="1">
      <c r="A280" s="120" t="s">
        <v>4927</v>
      </c>
      <c r="B280" s="106" t="s">
        <v>1318</v>
      </c>
      <c r="C280" s="122"/>
      <c r="D280" s="108"/>
      <c r="E280" s="113"/>
      <c r="F280" s="108"/>
      <c r="G280" s="108"/>
      <c r="H280" s="78"/>
      <c r="I280" s="78"/>
      <c r="J280" s="5"/>
      <c r="K280" s="6"/>
      <c r="L280" s="6"/>
      <c r="M280" s="6"/>
      <c r="N280" s="6"/>
      <c r="O280" s="6"/>
      <c r="P280" s="6"/>
      <c r="Q280" s="6"/>
      <c r="R280" s="6"/>
      <c r="S280" s="6"/>
      <c r="T280" s="6"/>
      <c r="U280" s="6"/>
      <c r="V280" s="6"/>
      <c r="W280" s="6"/>
      <c r="X280" s="6"/>
      <c r="Y280" s="6"/>
      <c r="Z280" s="6"/>
    </row>
    <row r="281" ht="31.5" hidden="1" customHeight="1">
      <c r="A281" s="120" t="s">
        <v>1326</v>
      </c>
      <c r="B281" s="106" t="s">
        <v>1328</v>
      </c>
      <c r="C281" s="108"/>
      <c r="D281" s="108"/>
      <c r="E281" s="113"/>
      <c r="F281" s="108"/>
      <c r="G281" s="108"/>
      <c r="H281" s="78"/>
      <c r="I281" s="78"/>
      <c r="J281" s="5"/>
      <c r="K281" s="6"/>
      <c r="L281" s="6"/>
      <c r="M281" s="6"/>
      <c r="N281" s="6"/>
      <c r="O281" s="6"/>
      <c r="P281" s="6"/>
      <c r="Q281" s="6"/>
      <c r="R281" s="6"/>
      <c r="S281" s="6"/>
      <c r="T281" s="6"/>
      <c r="U281" s="6"/>
      <c r="V281" s="6"/>
      <c r="W281" s="6"/>
      <c r="X281" s="6"/>
      <c r="Y281" s="6"/>
      <c r="Z281" s="6"/>
    </row>
    <row r="282" ht="63.0" hidden="1" customHeight="1">
      <c r="A282" s="120" t="s">
        <v>1341</v>
      </c>
      <c r="B282" s="106" t="s">
        <v>1342</v>
      </c>
      <c r="C282" s="108"/>
      <c r="D282" s="108"/>
      <c r="E282" s="113"/>
      <c r="F282" s="108"/>
      <c r="G282" s="108"/>
      <c r="H282" s="78"/>
      <c r="I282" s="78"/>
      <c r="J282" s="5"/>
      <c r="K282" s="6"/>
      <c r="L282" s="6"/>
      <c r="M282" s="6"/>
      <c r="N282" s="6"/>
      <c r="O282" s="6"/>
      <c r="P282" s="6"/>
      <c r="Q282" s="6"/>
      <c r="R282" s="6"/>
      <c r="S282" s="6"/>
      <c r="T282" s="6"/>
      <c r="U282" s="6"/>
      <c r="V282" s="6"/>
      <c r="W282" s="6"/>
      <c r="X282" s="6"/>
      <c r="Y282" s="6"/>
      <c r="Z282" s="6"/>
    </row>
    <row r="283" ht="39.75" customHeight="1">
      <c r="A283" s="96" t="s">
        <v>1344</v>
      </c>
      <c r="B283" s="128" t="s">
        <v>1345</v>
      </c>
      <c r="C283" s="3"/>
      <c r="D283" s="3"/>
      <c r="E283" s="3"/>
      <c r="F283" s="3"/>
      <c r="G283" s="4"/>
      <c r="H283" s="78">
        <f>SUM(D284)</f>
        <v>1</v>
      </c>
      <c r="I283" s="78">
        <f>COUNT(D284)*2</f>
        <v>2</v>
      </c>
      <c r="J283" s="5"/>
      <c r="K283" s="6"/>
      <c r="L283" s="6"/>
      <c r="M283" s="6"/>
      <c r="N283" s="6"/>
      <c r="O283" s="6"/>
      <c r="P283" s="6"/>
      <c r="Q283" s="6"/>
      <c r="R283" s="6"/>
      <c r="S283" s="6"/>
      <c r="T283" s="6"/>
      <c r="U283" s="6"/>
      <c r="V283" s="6"/>
      <c r="W283" s="6"/>
      <c r="X283" s="6"/>
      <c r="Y283" s="6"/>
      <c r="Z283" s="6"/>
    </row>
    <row r="284" ht="47.25" customHeight="1">
      <c r="A284" s="104" t="s">
        <v>1347</v>
      </c>
      <c r="B284" s="122" t="s">
        <v>1348</v>
      </c>
      <c r="C284" s="134" t="s">
        <v>4932</v>
      </c>
      <c r="D284" s="415">
        <v>1.0</v>
      </c>
      <c r="E284" s="121" t="s">
        <v>1062</v>
      </c>
      <c r="F284" s="178" t="s">
        <v>4933</v>
      </c>
      <c r="G284" s="108"/>
      <c r="H284" s="78"/>
      <c r="I284" s="78"/>
      <c r="J284" s="5"/>
      <c r="K284" s="6"/>
      <c r="L284" s="6"/>
      <c r="M284" s="6"/>
      <c r="N284" s="6"/>
      <c r="O284" s="6"/>
      <c r="P284" s="6"/>
      <c r="Q284" s="6"/>
      <c r="R284" s="6"/>
      <c r="S284" s="6"/>
      <c r="T284" s="6"/>
      <c r="U284" s="6"/>
      <c r="V284" s="6"/>
      <c r="W284" s="6"/>
      <c r="X284" s="6"/>
      <c r="Y284" s="6"/>
      <c r="Z284" s="6"/>
    </row>
    <row r="285" ht="47.25" hidden="1" customHeight="1">
      <c r="A285" s="120" t="s">
        <v>1355</v>
      </c>
      <c r="B285" s="122" t="s">
        <v>1356</v>
      </c>
      <c r="C285" s="108"/>
      <c r="D285" s="108"/>
      <c r="E285" s="113"/>
      <c r="F285" s="108"/>
      <c r="G285" s="108"/>
      <c r="H285" s="78"/>
      <c r="I285" s="78"/>
      <c r="J285" s="5"/>
      <c r="K285" s="6"/>
      <c r="L285" s="6"/>
      <c r="M285" s="6"/>
      <c r="N285" s="6"/>
      <c r="O285" s="6"/>
      <c r="P285" s="6"/>
      <c r="Q285" s="6"/>
      <c r="R285" s="6"/>
      <c r="S285" s="6"/>
      <c r="T285" s="6"/>
      <c r="U285" s="6"/>
      <c r="V285" s="6"/>
      <c r="W285" s="6"/>
      <c r="X285" s="6"/>
      <c r="Y285" s="6"/>
      <c r="Z285" s="6"/>
    </row>
    <row r="286" ht="39.75" customHeight="1">
      <c r="A286" s="152" t="s">
        <v>1425</v>
      </c>
      <c r="B286" s="128" t="s">
        <v>1361</v>
      </c>
      <c r="C286" s="3"/>
      <c r="D286" s="3"/>
      <c r="E286" s="3"/>
      <c r="F286" s="3"/>
      <c r="G286" s="4"/>
      <c r="H286" s="78">
        <f>SUM(D287:D290)</f>
        <v>6</v>
      </c>
      <c r="I286" s="78">
        <f>COUNT(D287:D290)*2</f>
        <v>8</v>
      </c>
      <c r="J286" s="5"/>
      <c r="K286" s="6"/>
      <c r="L286" s="6"/>
      <c r="M286" s="6"/>
      <c r="N286" s="6"/>
      <c r="O286" s="6"/>
      <c r="P286" s="6"/>
      <c r="Q286" s="6"/>
      <c r="R286" s="6"/>
      <c r="S286" s="6"/>
      <c r="T286" s="6"/>
      <c r="U286" s="6"/>
      <c r="V286" s="6"/>
      <c r="W286" s="6"/>
      <c r="X286" s="6"/>
      <c r="Y286" s="6"/>
      <c r="Z286" s="6"/>
    </row>
    <row r="287" ht="63.0" customHeight="1">
      <c r="A287" s="104" t="s">
        <v>1435</v>
      </c>
      <c r="B287" s="122" t="s">
        <v>1374</v>
      </c>
      <c r="C287" s="122" t="s">
        <v>1376</v>
      </c>
      <c r="D287" s="108">
        <v>2.0</v>
      </c>
      <c r="E287" s="113" t="s">
        <v>158</v>
      </c>
      <c r="F287" s="108"/>
      <c r="G287" s="108"/>
      <c r="H287" s="78"/>
      <c r="I287" s="78"/>
      <c r="J287" s="5"/>
      <c r="K287" s="6"/>
      <c r="L287" s="6"/>
      <c r="M287" s="6"/>
      <c r="N287" s="6"/>
      <c r="O287" s="6"/>
      <c r="P287" s="6"/>
      <c r="Q287" s="6"/>
      <c r="R287" s="6"/>
      <c r="S287" s="6"/>
      <c r="T287" s="6"/>
      <c r="U287" s="6"/>
      <c r="V287" s="6"/>
      <c r="W287" s="6"/>
      <c r="X287" s="6"/>
      <c r="Y287" s="6"/>
      <c r="Z287" s="6"/>
    </row>
    <row r="288" ht="63.0" customHeight="1">
      <c r="A288" s="223" t="s">
        <v>309</v>
      </c>
      <c r="B288" s="122"/>
      <c r="C288" s="122" t="s">
        <v>1378</v>
      </c>
      <c r="D288" s="108">
        <v>2.0</v>
      </c>
      <c r="E288" s="121" t="s">
        <v>158</v>
      </c>
      <c r="F288" s="108"/>
      <c r="G288" s="108"/>
      <c r="H288" s="78"/>
      <c r="I288" s="78"/>
      <c r="J288" s="5"/>
      <c r="K288" s="6"/>
      <c r="L288" s="6"/>
      <c r="M288" s="6"/>
      <c r="N288" s="6"/>
      <c r="O288" s="6"/>
      <c r="P288" s="6"/>
      <c r="Q288" s="6"/>
      <c r="R288" s="6"/>
      <c r="S288" s="6"/>
      <c r="T288" s="6"/>
      <c r="U288" s="6"/>
      <c r="V288" s="6"/>
      <c r="W288" s="6"/>
      <c r="X288" s="6"/>
      <c r="Y288" s="6"/>
      <c r="Z288" s="6"/>
    </row>
    <row r="289" ht="75.0" customHeight="1">
      <c r="A289" s="104" t="s">
        <v>1447</v>
      </c>
      <c r="B289" s="110" t="s">
        <v>1383</v>
      </c>
      <c r="C289" s="122" t="s">
        <v>4936</v>
      </c>
      <c r="D289" s="108">
        <v>2.0</v>
      </c>
      <c r="E289" s="121" t="s">
        <v>158</v>
      </c>
      <c r="F289" s="108"/>
      <c r="G289" s="108"/>
      <c r="H289" s="78"/>
      <c r="I289" s="78"/>
      <c r="J289" s="5"/>
      <c r="K289" s="6"/>
      <c r="L289" s="6"/>
      <c r="M289" s="6"/>
      <c r="N289" s="6"/>
      <c r="O289" s="6"/>
      <c r="P289" s="6"/>
      <c r="Q289" s="6"/>
      <c r="R289" s="6"/>
      <c r="S289" s="6"/>
      <c r="T289" s="6"/>
      <c r="U289" s="6"/>
      <c r="V289" s="6"/>
      <c r="W289" s="6"/>
      <c r="X289" s="6"/>
      <c r="Y289" s="6"/>
      <c r="Z289" s="6"/>
    </row>
    <row r="290" ht="31.5" customHeight="1">
      <c r="A290" s="223" t="s">
        <v>309</v>
      </c>
      <c r="B290" s="122"/>
      <c r="C290" s="170" t="s">
        <v>4937</v>
      </c>
      <c r="D290" s="108">
        <v>0.0</v>
      </c>
      <c r="E290" s="121" t="s">
        <v>158</v>
      </c>
      <c r="F290" s="108"/>
      <c r="G290" s="108"/>
      <c r="H290" s="78"/>
      <c r="I290" s="78"/>
      <c r="J290" s="5"/>
      <c r="K290" s="6"/>
      <c r="L290" s="6"/>
      <c r="M290" s="6"/>
      <c r="N290" s="6"/>
      <c r="O290" s="6"/>
      <c r="P290" s="6"/>
      <c r="Q290" s="6"/>
      <c r="R290" s="6"/>
      <c r="S290" s="6"/>
      <c r="T290" s="6"/>
      <c r="U290" s="6"/>
      <c r="V290" s="6"/>
      <c r="W290" s="6"/>
      <c r="X290" s="6"/>
      <c r="Y290" s="6"/>
      <c r="Z290" s="6"/>
    </row>
    <row r="291" ht="31.5" hidden="1" customHeight="1">
      <c r="A291" s="120" t="s">
        <v>1397</v>
      </c>
      <c r="B291" s="122" t="s">
        <v>1398</v>
      </c>
      <c r="C291" s="108"/>
      <c r="D291" s="108"/>
      <c r="E291" s="113"/>
      <c r="F291" s="108"/>
      <c r="G291" s="108"/>
      <c r="H291" s="78"/>
      <c r="I291" s="78"/>
      <c r="J291" s="5"/>
      <c r="K291" s="6"/>
      <c r="L291" s="6"/>
      <c r="M291" s="6"/>
      <c r="N291" s="6"/>
      <c r="O291" s="6"/>
      <c r="P291" s="6"/>
      <c r="Q291" s="6"/>
      <c r="R291" s="6"/>
      <c r="S291" s="6"/>
      <c r="T291" s="6"/>
      <c r="U291" s="6"/>
      <c r="V291" s="6"/>
      <c r="W291" s="6"/>
      <c r="X291" s="6"/>
      <c r="Y291" s="6"/>
      <c r="Z291" s="6"/>
    </row>
    <row r="292" ht="47.25" hidden="1" customHeight="1">
      <c r="A292" s="120" t="s">
        <v>1401</v>
      </c>
      <c r="B292" s="122" t="s">
        <v>1402</v>
      </c>
      <c r="C292" s="108"/>
      <c r="D292" s="108"/>
      <c r="E292" s="113"/>
      <c r="F292" s="108"/>
      <c r="G292" s="108"/>
      <c r="H292" s="78"/>
      <c r="I292" s="78"/>
      <c r="J292" s="5"/>
      <c r="K292" s="6"/>
      <c r="L292" s="6"/>
      <c r="M292" s="6"/>
      <c r="N292" s="6"/>
      <c r="O292" s="6"/>
      <c r="P292" s="6"/>
      <c r="Q292" s="6"/>
      <c r="R292" s="6"/>
      <c r="S292" s="6"/>
      <c r="T292" s="6"/>
      <c r="U292" s="6"/>
      <c r="V292" s="6"/>
      <c r="W292" s="6"/>
      <c r="X292" s="6"/>
      <c r="Y292" s="6"/>
      <c r="Z292" s="6"/>
    </row>
    <row r="293" ht="39.75" customHeight="1">
      <c r="A293" s="152" t="s">
        <v>1469</v>
      </c>
      <c r="B293" s="137" t="s">
        <v>1405</v>
      </c>
      <c r="C293" s="3"/>
      <c r="D293" s="3"/>
      <c r="E293" s="3"/>
      <c r="F293" s="3"/>
      <c r="G293" s="4"/>
      <c r="H293" s="78">
        <f>SUM(D296:D297)</f>
        <v>1</v>
      </c>
      <c r="I293" s="78">
        <f>COUNT(D296:D297)*2</f>
        <v>4</v>
      </c>
      <c r="J293" s="5"/>
      <c r="K293" s="6"/>
      <c r="L293" s="6"/>
      <c r="M293" s="6"/>
      <c r="N293" s="6"/>
      <c r="O293" s="6"/>
      <c r="P293" s="6"/>
      <c r="Q293" s="6"/>
      <c r="R293" s="6"/>
      <c r="S293" s="6"/>
      <c r="T293" s="6"/>
      <c r="U293" s="6"/>
      <c r="V293" s="6"/>
      <c r="W293" s="6"/>
      <c r="X293" s="6"/>
      <c r="Y293" s="6"/>
      <c r="Z293" s="6"/>
    </row>
    <row r="294" ht="47.25" hidden="1" customHeight="1">
      <c r="A294" s="120" t="s">
        <v>1411</v>
      </c>
      <c r="B294" s="106" t="s">
        <v>1412</v>
      </c>
      <c r="C294" s="115"/>
      <c r="D294" s="108"/>
      <c r="E294" s="113"/>
      <c r="F294" s="110"/>
      <c r="G294" s="108"/>
      <c r="H294" s="78"/>
      <c r="I294" s="78"/>
      <c r="J294" s="5"/>
      <c r="K294" s="6"/>
      <c r="L294" s="6"/>
      <c r="M294" s="6"/>
      <c r="N294" s="6"/>
      <c r="O294" s="6"/>
      <c r="P294" s="6"/>
      <c r="Q294" s="6"/>
      <c r="R294" s="6"/>
      <c r="S294" s="6"/>
      <c r="T294" s="6"/>
      <c r="U294" s="6"/>
      <c r="V294" s="6"/>
      <c r="W294" s="6"/>
      <c r="X294" s="6"/>
      <c r="Y294" s="6"/>
      <c r="Z294" s="6"/>
    </row>
    <row r="295" ht="60.0" hidden="1" customHeight="1">
      <c r="A295" s="120" t="s">
        <v>1481</v>
      </c>
      <c r="B295" s="115" t="s">
        <v>1418</v>
      </c>
      <c r="C295" s="122"/>
      <c r="D295" s="108"/>
      <c r="E295" s="113"/>
      <c r="F295" s="108"/>
      <c r="G295" s="108"/>
      <c r="H295" s="78"/>
      <c r="I295" s="78"/>
      <c r="J295" s="5"/>
      <c r="K295" s="6"/>
      <c r="L295" s="6"/>
      <c r="M295" s="6"/>
      <c r="N295" s="6"/>
      <c r="O295" s="6"/>
      <c r="P295" s="6"/>
      <c r="Q295" s="6"/>
      <c r="R295" s="6"/>
      <c r="S295" s="6"/>
      <c r="T295" s="6"/>
      <c r="U295" s="6"/>
      <c r="V295" s="6"/>
      <c r="W295" s="6"/>
      <c r="X295" s="6"/>
      <c r="Y295" s="6"/>
      <c r="Z295" s="6"/>
    </row>
    <row r="296" ht="47.25" customHeight="1">
      <c r="A296" s="104" t="s">
        <v>1423</v>
      </c>
      <c r="B296" s="106" t="s">
        <v>1424</v>
      </c>
      <c r="C296" s="110" t="s">
        <v>4943</v>
      </c>
      <c r="D296" s="108">
        <v>1.0</v>
      </c>
      <c r="E296" s="113" t="s">
        <v>1062</v>
      </c>
      <c r="F296" s="108"/>
      <c r="G296" s="108" t="s">
        <v>4944</v>
      </c>
      <c r="H296" s="78"/>
      <c r="I296" s="78"/>
      <c r="J296" s="5"/>
      <c r="K296" s="6"/>
      <c r="L296" s="6"/>
      <c r="M296" s="6"/>
      <c r="N296" s="6"/>
      <c r="O296" s="6"/>
      <c r="P296" s="6"/>
      <c r="Q296" s="6"/>
      <c r="R296" s="6"/>
      <c r="S296" s="6"/>
      <c r="T296" s="6"/>
      <c r="U296" s="6"/>
      <c r="V296" s="6"/>
      <c r="W296" s="6"/>
      <c r="X296" s="6"/>
      <c r="Y296" s="6"/>
      <c r="Z296" s="6"/>
    </row>
    <row r="297" ht="30.0" customHeight="1">
      <c r="A297" s="104"/>
      <c r="B297" s="106"/>
      <c r="C297" s="115" t="s">
        <v>4945</v>
      </c>
      <c r="D297" s="108">
        <v>0.0</v>
      </c>
      <c r="E297" s="113" t="s">
        <v>1053</v>
      </c>
      <c r="F297" s="108"/>
      <c r="G297" s="108"/>
      <c r="H297" s="78"/>
      <c r="I297" s="78"/>
      <c r="J297" s="5"/>
      <c r="K297" s="6"/>
      <c r="L297" s="6"/>
      <c r="M297" s="6"/>
      <c r="N297" s="6"/>
      <c r="O297" s="6"/>
      <c r="P297" s="6"/>
      <c r="Q297" s="6"/>
      <c r="R297" s="6"/>
      <c r="S297" s="6"/>
      <c r="T297" s="6"/>
      <c r="U297" s="6"/>
      <c r="V297" s="6"/>
      <c r="W297" s="6"/>
      <c r="X297" s="6"/>
      <c r="Y297" s="6"/>
      <c r="Z297" s="6"/>
    </row>
    <row r="298" ht="15.75" hidden="1" customHeight="1">
      <c r="A298" s="120" t="s">
        <v>1427</v>
      </c>
      <c r="B298" s="106" t="s">
        <v>1428</v>
      </c>
      <c r="C298" s="108"/>
      <c r="D298" s="108"/>
      <c r="E298" s="113"/>
      <c r="F298" s="108"/>
      <c r="G298" s="108"/>
      <c r="H298" s="78"/>
      <c r="I298" s="78"/>
      <c r="J298" s="5"/>
      <c r="K298" s="6"/>
      <c r="L298" s="6"/>
      <c r="M298" s="6"/>
      <c r="N298" s="6"/>
      <c r="O298" s="6"/>
      <c r="P298" s="6"/>
      <c r="Q298" s="6"/>
      <c r="R298" s="6"/>
      <c r="S298" s="6"/>
      <c r="T298" s="6"/>
      <c r="U298" s="6"/>
      <c r="V298" s="6"/>
      <c r="W298" s="6"/>
      <c r="X298" s="6"/>
      <c r="Y298" s="6"/>
      <c r="Z298" s="6"/>
    </row>
    <row r="299" ht="31.5" hidden="1" customHeight="1">
      <c r="A299" s="120" t="s">
        <v>1430</v>
      </c>
      <c r="B299" s="106" t="s">
        <v>1431</v>
      </c>
      <c r="C299" s="108"/>
      <c r="D299" s="108"/>
      <c r="E299" s="113"/>
      <c r="F299" s="108"/>
      <c r="G299" s="108"/>
      <c r="H299" s="78"/>
      <c r="I299" s="78"/>
      <c r="J299" s="5"/>
      <c r="K299" s="6"/>
      <c r="L299" s="6"/>
      <c r="M299" s="6"/>
      <c r="N299" s="6"/>
      <c r="O299" s="6"/>
      <c r="P299" s="6"/>
      <c r="Q299" s="6"/>
      <c r="R299" s="6"/>
      <c r="S299" s="6"/>
      <c r="T299" s="6"/>
      <c r="U299" s="6"/>
      <c r="V299" s="6"/>
      <c r="W299" s="6"/>
      <c r="X299" s="6"/>
      <c r="Y299" s="6"/>
      <c r="Z299" s="6"/>
    </row>
    <row r="300" ht="39.75" hidden="1" customHeight="1">
      <c r="A300" s="217" t="s">
        <v>1432</v>
      </c>
      <c r="B300" s="137" t="s">
        <v>1433</v>
      </c>
      <c r="C300" s="3"/>
      <c r="D300" s="3"/>
      <c r="E300" s="3"/>
      <c r="F300" s="3"/>
      <c r="G300" s="4"/>
      <c r="H300" s="78"/>
      <c r="I300" s="78"/>
      <c r="J300" s="5"/>
      <c r="K300" s="6"/>
      <c r="L300" s="6"/>
      <c r="M300" s="6"/>
      <c r="N300" s="6"/>
      <c r="O300" s="6"/>
      <c r="P300" s="6"/>
      <c r="Q300" s="6"/>
      <c r="R300" s="6"/>
      <c r="S300" s="6"/>
      <c r="T300" s="6"/>
      <c r="U300" s="6"/>
      <c r="V300" s="6"/>
      <c r="W300" s="6"/>
      <c r="X300" s="6"/>
      <c r="Y300" s="6"/>
      <c r="Z300" s="6"/>
    </row>
    <row r="301" ht="45.0" hidden="1" customHeight="1">
      <c r="A301" s="120" t="s">
        <v>1441</v>
      </c>
      <c r="B301" s="115" t="s">
        <v>1442</v>
      </c>
      <c r="C301" s="108"/>
      <c r="D301" s="108"/>
      <c r="E301" s="113"/>
      <c r="F301" s="108"/>
      <c r="G301" s="108"/>
      <c r="H301" s="78"/>
      <c r="I301" s="78"/>
      <c r="J301" s="5"/>
      <c r="K301" s="6"/>
      <c r="L301" s="6"/>
      <c r="M301" s="6"/>
      <c r="N301" s="6"/>
      <c r="O301" s="6"/>
      <c r="P301" s="6"/>
      <c r="Q301" s="6"/>
      <c r="R301" s="6"/>
      <c r="S301" s="6"/>
      <c r="T301" s="6"/>
      <c r="U301" s="6"/>
      <c r="V301" s="6"/>
      <c r="W301" s="6"/>
      <c r="X301" s="6"/>
      <c r="Y301" s="6"/>
      <c r="Z301" s="6"/>
    </row>
    <row r="302" ht="45.0" hidden="1" customHeight="1">
      <c r="A302" s="120" t="s">
        <v>1444</v>
      </c>
      <c r="B302" s="115" t="s">
        <v>1445</v>
      </c>
      <c r="C302" s="108"/>
      <c r="D302" s="108"/>
      <c r="E302" s="113"/>
      <c r="F302" s="108"/>
      <c r="G302" s="108"/>
      <c r="H302" s="78"/>
      <c r="I302" s="78"/>
      <c r="J302" s="5"/>
      <c r="K302" s="6"/>
      <c r="L302" s="6"/>
      <c r="M302" s="6"/>
      <c r="N302" s="6"/>
      <c r="O302" s="6"/>
      <c r="P302" s="6"/>
      <c r="Q302" s="6"/>
      <c r="R302" s="6"/>
      <c r="S302" s="6"/>
      <c r="T302" s="6"/>
      <c r="U302" s="6"/>
      <c r="V302" s="6"/>
      <c r="W302" s="6"/>
      <c r="X302" s="6"/>
      <c r="Y302" s="6"/>
      <c r="Z302" s="6"/>
    </row>
    <row r="303" ht="39.75" hidden="1" customHeight="1">
      <c r="A303" s="140" t="s">
        <v>1527</v>
      </c>
      <c r="B303" s="128" t="s">
        <v>1449</v>
      </c>
      <c r="C303" s="3"/>
      <c r="D303" s="3"/>
      <c r="E303" s="3"/>
      <c r="F303" s="3"/>
      <c r="G303" s="4"/>
      <c r="H303" s="78"/>
      <c r="I303" s="78"/>
      <c r="J303" s="5"/>
      <c r="K303" s="6"/>
      <c r="L303" s="6"/>
      <c r="M303" s="6"/>
      <c r="N303" s="6"/>
      <c r="O303" s="6"/>
      <c r="P303" s="6"/>
      <c r="Q303" s="6"/>
      <c r="R303" s="6"/>
      <c r="S303" s="6"/>
      <c r="T303" s="6"/>
      <c r="U303" s="6"/>
      <c r="V303" s="6"/>
      <c r="W303" s="6"/>
      <c r="X303" s="6"/>
      <c r="Y303" s="6"/>
      <c r="Z303" s="6"/>
    </row>
    <row r="304" ht="30.0" hidden="1" customHeight="1">
      <c r="A304" s="120" t="s">
        <v>1537</v>
      </c>
      <c r="B304" s="110" t="s">
        <v>1456</v>
      </c>
      <c r="C304" s="122"/>
      <c r="D304" s="108"/>
      <c r="E304" s="113"/>
      <c r="F304" s="108"/>
      <c r="G304" s="108"/>
      <c r="H304" s="78"/>
      <c r="I304" s="78"/>
      <c r="J304" s="5"/>
      <c r="K304" s="6"/>
      <c r="L304" s="6"/>
      <c r="M304" s="6"/>
      <c r="N304" s="6"/>
      <c r="O304" s="6"/>
      <c r="P304" s="6"/>
      <c r="Q304" s="6"/>
      <c r="R304" s="6"/>
      <c r="S304" s="6"/>
      <c r="T304" s="6"/>
      <c r="U304" s="6"/>
      <c r="V304" s="6"/>
      <c r="W304" s="6"/>
      <c r="X304" s="6"/>
      <c r="Y304" s="6"/>
      <c r="Z304" s="6"/>
    </row>
    <row r="305" ht="30.0" hidden="1" customHeight="1">
      <c r="A305" s="120" t="s">
        <v>1464</v>
      </c>
      <c r="B305" s="110" t="s">
        <v>1465</v>
      </c>
      <c r="C305" s="108"/>
      <c r="D305" s="108"/>
      <c r="E305" s="113"/>
      <c r="F305" s="108"/>
      <c r="G305" s="108"/>
      <c r="H305" s="78"/>
      <c r="I305" s="78"/>
      <c r="J305" s="5"/>
      <c r="K305" s="6"/>
      <c r="L305" s="6"/>
      <c r="M305" s="6"/>
      <c r="N305" s="6"/>
      <c r="O305" s="6"/>
      <c r="P305" s="6"/>
      <c r="Q305" s="6"/>
      <c r="R305" s="6"/>
      <c r="S305" s="6"/>
      <c r="T305" s="6"/>
      <c r="U305" s="6"/>
      <c r="V305" s="6"/>
      <c r="W305" s="6"/>
      <c r="X305" s="6"/>
      <c r="Y305" s="6"/>
      <c r="Z305" s="6"/>
    </row>
    <row r="306" ht="39.75" hidden="1" customHeight="1">
      <c r="A306" s="140" t="s">
        <v>1560</v>
      </c>
      <c r="B306" s="137" t="s">
        <v>1475</v>
      </c>
      <c r="C306" s="3"/>
      <c r="D306" s="3"/>
      <c r="E306" s="3"/>
      <c r="F306" s="3"/>
      <c r="G306" s="4"/>
      <c r="H306" s="78"/>
      <c r="I306" s="78"/>
      <c r="J306" s="5"/>
      <c r="K306" s="6"/>
      <c r="L306" s="6"/>
      <c r="M306" s="6"/>
      <c r="N306" s="6"/>
      <c r="O306" s="6"/>
      <c r="P306" s="6"/>
      <c r="Q306" s="6"/>
      <c r="R306" s="6"/>
      <c r="S306" s="6"/>
      <c r="T306" s="6"/>
      <c r="U306" s="6"/>
      <c r="V306" s="6"/>
      <c r="W306" s="6"/>
      <c r="X306" s="6"/>
      <c r="Y306" s="6"/>
      <c r="Z306" s="6"/>
    </row>
    <row r="307" ht="47.25" hidden="1" customHeight="1">
      <c r="A307" s="120" t="s">
        <v>1484</v>
      </c>
      <c r="B307" s="106" t="s">
        <v>1485</v>
      </c>
      <c r="C307" s="108"/>
      <c r="D307" s="108"/>
      <c r="E307" s="113"/>
      <c r="F307" s="108"/>
      <c r="G307" s="108"/>
      <c r="H307" s="78"/>
      <c r="I307" s="78"/>
      <c r="J307" s="5"/>
      <c r="K307" s="6"/>
      <c r="L307" s="6"/>
      <c r="M307" s="6"/>
      <c r="N307" s="6"/>
      <c r="O307" s="6"/>
      <c r="P307" s="6"/>
      <c r="Q307" s="6"/>
      <c r="R307" s="6"/>
      <c r="S307" s="6"/>
      <c r="T307" s="6"/>
      <c r="U307" s="6"/>
      <c r="V307" s="6"/>
      <c r="W307" s="6"/>
      <c r="X307" s="6"/>
      <c r="Y307" s="6"/>
      <c r="Z307" s="6"/>
    </row>
    <row r="308" ht="31.5" hidden="1" customHeight="1">
      <c r="A308" s="120" t="s">
        <v>1586</v>
      </c>
      <c r="B308" s="106" t="s">
        <v>1488</v>
      </c>
      <c r="C308" s="122"/>
      <c r="D308" s="108"/>
      <c r="E308" s="113"/>
      <c r="F308" s="108"/>
      <c r="G308" s="108"/>
      <c r="H308" s="78"/>
      <c r="I308" s="78"/>
      <c r="J308" s="5"/>
      <c r="K308" s="6"/>
      <c r="L308" s="6"/>
      <c r="M308" s="6"/>
      <c r="N308" s="6"/>
      <c r="O308" s="6"/>
      <c r="P308" s="6"/>
      <c r="Q308" s="6"/>
      <c r="R308" s="6"/>
      <c r="S308" s="6"/>
      <c r="T308" s="6"/>
      <c r="U308" s="6"/>
      <c r="V308" s="6"/>
      <c r="W308" s="6"/>
      <c r="X308" s="6"/>
      <c r="Y308" s="6"/>
      <c r="Z308" s="6"/>
    </row>
    <row r="309" ht="47.25" hidden="1" customHeight="1">
      <c r="A309" s="120" t="s">
        <v>1493</v>
      </c>
      <c r="B309" s="106" t="s">
        <v>1494</v>
      </c>
      <c r="C309" s="108"/>
      <c r="D309" s="108"/>
      <c r="E309" s="113"/>
      <c r="F309" s="108"/>
      <c r="G309" s="108"/>
      <c r="H309" s="78"/>
      <c r="I309" s="78"/>
      <c r="J309" s="5"/>
      <c r="K309" s="6"/>
      <c r="L309" s="6"/>
      <c r="M309" s="6"/>
      <c r="N309" s="6"/>
      <c r="O309" s="6"/>
      <c r="P309" s="6"/>
      <c r="Q309" s="6"/>
      <c r="R309" s="6"/>
      <c r="S309" s="6"/>
      <c r="T309" s="6"/>
      <c r="U309" s="6"/>
      <c r="V309" s="6"/>
      <c r="W309" s="6"/>
      <c r="X309" s="6"/>
      <c r="Y309" s="6"/>
      <c r="Z309" s="6"/>
    </row>
    <row r="310" ht="47.25" hidden="1" customHeight="1">
      <c r="A310" s="120" t="s">
        <v>1512</v>
      </c>
      <c r="B310" s="106" t="s">
        <v>1514</v>
      </c>
      <c r="C310" s="108"/>
      <c r="D310" s="108"/>
      <c r="E310" s="113"/>
      <c r="F310" s="108"/>
      <c r="G310" s="108"/>
      <c r="H310" s="78"/>
      <c r="I310" s="78"/>
      <c r="J310" s="5"/>
      <c r="K310" s="6"/>
      <c r="L310" s="6"/>
      <c r="M310" s="6"/>
      <c r="N310" s="6"/>
      <c r="O310" s="6"/>
      <c r="P310" s="6"/>
      <c r="Q310" s="6"/>
      <c r="R310" s="6"/>
      <c r="S310" s="6"/>
      <c r="T310" s="6"/>
      <c r="U310" s="6"/>
      <c r="V310" s="6"/>
      <c r="W310" s="6"/>
      <c r="X310" s="6"/>
      <c r="Y310" s="6"/>
      <c r="Z310" s="6"/>
    </row>
    <row r="311" ht="31.5" hidden="1" customHeight="1">
      <c r="A311" s="120" t="s">
        <v>1516</v>
      </c>
      <c r="B311" s="106" t="s">
        <v>1517</v>
      </c>
      <c r="C311" s="108"/>
      <c r="D311" s="108"/>
      <c r="E311" s="113"/>
      <c r="F311" s="108"/>
      <c r="G311" s="108"/>
      <c r="H311" s="78"/>
      <c r="I311" s="78"/>
      <c r="J311" s="5"/>
      <c r="K311" s="6"/>
      <c r="L311" s="6"/>
      <c r="M311" s="6"/>
      <c r="N311" s="6"/>
      <c r="O311" s="6"/>
      <c r="P311" s="6"/>
      <c r="Q311" s="6"/>
      <c r="R311" s="6"/>
      <c r="S311" s="6"/>
      <c r="T311" s="6"/>
      <c r="U311" s="6"/>
      <c r="V311" s="6"/>
      <c r="W311" s="6"/>
      <c r="X311" s="6"/>
      <c r="Y311" s="6"/>
      <c r="Z311" s="6"/>
    </row>
    <row r="312" ht="39.75" customHeight="1">
      <c r="A312" s="152" t="s">
        <v>1610</v>
      </c>
      <c r="B312" s="128" t="s">
        <v>1522</v>
      </c>
      <c r="C312" s="3"/>
      <c r="D312" s="3"/>
      <c r="E312" s="3"/>
      <c r="F312" s="3"/>
      <c r="G312" s="4"/>
      <c r="H312" s="78">
        <f>SUM(D313:D320)</f>
        <v>6</v>
      </c>
      <c r="I312" s="78">
        <f>COUNT(D313:D320)*2</f>
        <v>10</v>
      </c>
      <c r="J312" s="5"/>
      <c r="K312" s="6"/>
      <c r="L312" s="6"/>
      <c r="M312" s="6"/>
      <c r="N312" s="6"/>
      <c r="O312" s="6"/>
      <c r="P312" s="6"/>
      <c r="Q312" s="6"/>
      <c r="R312" s="6"/>
      <c r="S312" s="6"/>
      <c r="T312" s="6"/>
      <c r="U312" s="6"/>
      <c r="V312" s="6"/>
      <c r="W312" s="6"/>
      <c r="X312" s="6"/>
      <c r="Y312" s="6"/>
      <c r="Z312" s="6"/>
    </row>
    <row r="313" ht="47.25" customHeight="1">
      <c r="A313" s="104" t="s">
        <v>1530</v>
      </c>
      <c r="B313" s="106" t="s">
        <v>1531</v>
      </c>
      <c r="C313" s="110" t="s">
        <v>4948</v>
      </c>
      <c r="D313" s="108">
        <v>2.0</v>
      </c>
      <c r="E313" s="113" t="s">
        <v>1053</v>
      </c>
      <c r="F313" s="108"/>
      <c r="G313" s="108"/>
      <c r="H313" s="78"/>
      <c r="I313" s="78"/>
      <c r="J313" s="5"/>
      <c r="K313" s="6"/>
      <c r="L313" s="6"/>
      <c r="M313" s="6"/>
      <c r="N313" s="6"/>
      <c r="O313" s="6"/>
      <c r="P313" s="6"/>
      <c r="Q313" s="6"/>
      <c r="R313" s="6"/>
      <c r="S313" s="6"/>
      <c r="T313" s="6"/>
      <c r="U313" s="6"/>
      <c r="V313" s="6"/>
      <c r="W313" s="6"/>
      <c r="X313" s="6"/>
      <c r="Y313" s="6"/>
      <c r="Z313" s="6"/>
    </row>
    <row r="314" ht="47.25" hidden="1" customHeight="1">
      <c r="A314" s="120" t="s">
        <v>1533</v>
      </c>
      <c r="B314" s="106" t="s">
        <v>1534</v>
      </c>
      <c r="C314" s="108"/>
      <c r="D314" s="108"/>
      <c r="E314" s="113"/>
      <c r="F314" s="108"/>
      <c r="G314" s="108"/>
      <c r="H314" s="78"/>
      <c r="I314" s="78"/>
      <c r="J314" s="5"/>
      <c r="K314" s="6"/>
      <c r="L314" s="6"/>
      <c r="M314" s="6"/>
      <c r="N314" s="6"/>
      <c r="O314" s="6"/>
      <c r="P314" s="6"/>
      <c r="Q314" s="6"/>
      <c r="R314" s="6"/>
      <c r="S314" s="6"/>
      <c r="T314" s="6"/>
      <c r="U314" s="6"/>
      <c r="V314" s="6"/>
      <c r="W314" s="6"/>
      <c r="X314" s="6"/>
      <c r="Y314" s="6"/>
      <c r="Z314" s="6"/>
    </row>
    <row r="315" ht="31.5" hidden="1" customHeight="1">
      <c r="A315" s="120" t="s">
        <v>1536</v>
      </c>
      <c r="B315" s="106" t="s">
        <v>1538</v>
      </c>
      <c r="C315" s="108"/>
      <c r="D315" s="108"/>
      <c r="E315" s="113"/>
      <c r="F315" s="108"/>
      <c r="G315" s="108"/>
      <c r="H315" s="78"/>
      <c r="I315" s="78"/>
      <c r="J315" s="5"/>
      <c r="K315" s="6"/>
      <c r="L315" s="6"/>
      <c r="M315" s="6"/>
      <c r="N315" s="6"/>
      <c r="O315" s="6"/>
      <c r="P315" s="6"/>
      <c r="Q315" s="6"/>
      <c r="R315" s="6"/>
      <c r="S315" s="6"/>
      <c r="T315" s="6"/>
      <c r="U315" s="6"/>
      <c r="V315" s="6"/>
      <c r="W315" s="6"/>
      <c r="X315" s="6"/>
      <c r="Y315" s="6"/>
      <c r="Z315" s="6"/>
    </row>
    <row r="316" ht="31.5" hidden="1" customHeight="1">
      <c r="A316" s="120" t="s">
        <v>1539</v>
      </c>
      <c r="B316" s="150" t="s">
        <v>1540</v>
      </c>
      <c r="C316" s="108"/>
      <c r="D316" s="108"/>
      <c r="E316" s="113"/>
      <c r="F316" s="108"/>
      <c r="G316" s="108"/>
      <c r="H316" s="78"/>
      <c r="I316" s="78"/>
      <c r="J316" s="5"/>
      <c r="K316" s="6"/>
      <c r="L316" s="6"/>
      <c r="M316" s="6"/>
      <c r="N316" s="6"/>
      <c r="O316" s="6"/>
      <c r="P316" s="6"/>
      <c r="Q316" s="6"/>
      <c r="R316" s="6"/>
      <c r="S316" s="6"/>
      <c r="T316" s="6"/>
      <c r="U316" s="6"/>
      <c r="V316" s="6"/>
      <c r="W316" s="6"/>
      <c r="X316" s="6"/>
      <c r="Y316" s="6"/>
      <c r="Z316" s="6"/>
    </row>
    <row r="317" ht="45.0" customHeight="1">
      <c r="A317" s="104" t="s">
        <v>1542</v>
      </c>
      <c r="B317" s="106" t="s">
        <v>1543</v>
      </c>
      <c r="C317" s="134" t="s">
        <v>1647</v>
      </c>
      <c r="D317" s="108">
        <v>1.0</v>
      </c>
      <c r="E317" s="113" t="s">
        <v>366</v>
      </c>
      <c r="F317" s="110" t="s">
        <v>4950</v>
      </c>
      <c r="G317" s="108"/>
      <c r="H317" s="78"/>
      <c r="I317" s="78"/>
      <c r="J317" s="5"/>
      <c r="K317" s="6"/>
      <c r="L317" s="6"/>
      <c r="M317" s="6"/>
      <c r="N317" s="6"/>
      <c r="O317" s="6"/>
      <c r="P317" s="6"/>
      <c r="Q317" s="6"/>
      <c r="R317" s="6"/>
      <c r="S317" s="6"/>
      <c r="T317" s="6"/>
      <c r="U317" s="6"/>
      <c r="V317" s="6"/>
      <c r="W317" s="6"/>
      <c r="X317" s="6"/>
      <c r="Y317" s="6"/>
      <c r="Z317" s="6"/>
    </row>
    <row r="318" ht="31.5" customHeight="1">
      <c r="A318" s="104" t="s">
        <v>1651</v>
      </c>
      <c r="B318" s="106" t="s">
        <v>1547</v>
      </c>
      <c r="C318" s="110" t="s">
        <v>4951</v>
      </c>
      <c r="D318" s="108">
        <v>0.0</v>
      </c>
      <c r="E318" s="113" t="s">
        <v>1053</v>
      </c>
      <c r="F318" s="108"/>
      <c r="G318" s="108"/>
      <c r="H318" s="78"/>
      <c r="I318" s="78"/>
      <c r="J318" s="5"/>
      <c r="K318" s="6"/>
      <c r="L318" s="6"/>
      <c r="M318" s="6"/>
      <c r="N318" s="6"/>
      <c r="O318" s="6"/>
      <c r="P318" s="6"/>
      <c r="Q318" s="6"/>
      <c r="R318" s="6"/>
      <c r="S318" s="6"/>
      <c r="T318" s="6"/>
      <c r="U318" s="6"/>
      <c r="V318" s="6"/>
      <c r="W318" s="6"/>
      <c r="X318" s="6"/>
      <c r="Y318" s="6"/>
      <c r="Z318" s="6"/>
    </row>
    <row r="319" ht="165.0" customHeight="1">
      <c r="A319" s="104" t="s">
        <v>309</v>
      </c>
      <c r="B319" s="106"/>
      <c r="C319" s="110" t="s">
        <v>4952</v>
      </c>
      <c r="D319" s="108">
        <v>1.0</v>
      </c>
      <c r="E319" s="113" t="s">
        <v>1053</v>
      </c>
      <c r="F319" s="110" t="s">
        <v>4953</v>
      </c>
      <c r="G319" s="108"/>
      <c r="H319" s="78"/>
      <c r="I319" s="78"/>
      <c r="J319" s="5"/>
      <c r="K319" s="6"/>
      <c r="L319" s="6"/>
      <c r="M319" s="6"/>
      <c r="N319" s="6"/>
      <c r="O319" s="6"/>
      <c r="P319" s="6"/>
      <c r="Q319" s="6"/>
      <c r="R319" s="6"/>
      <c r="S319" s="6"/>
      <c r="T319" s="6"/>
      <c r="U319" s="6"/>
      <c r="V319" s="6"/>
      <c r="W319" s="6"/>
      <c r="X319" s="6"/>
      <c r="Y319" s="6"/>
      <c r="Z319" s="6"/>
    </row>
    <row r="320" ht="47.25" customHeight="1">
      <c r="A320" s="104" t="s">
        <v>1659</v>
      </c>
      <c r="B320" s="106" t="s">
        <v>1554</v>
      </c>
      <c r="C320" s="216" t="s">
        <v>3296</v>
      </c>
      <c r="D320" s="108">
        <v>2.0</v>
      </c>
      <c r="E320" s="113" t="s">
        <v>331</v>
      </c>
      <c r="F320" s="110" t="s">
        <v>4954</v>
      </c>
      <c r="G320" s="108"/>
      <c r="H320" s="78"/>
      <c r="I320" s="78"/>
      <c r="J320" s="5"/>
      <c r="K320" s="6"/>
      <c r="L320" s="6"/>
      <c r="M320" s="6"/>
      <c r="N320" s="6"/>
      <c r="O320" s="6"/>
      <c r="P320" s="6"/>
      <c r="Q320" s="6"/>
      <c r="R320" s="6"/>
      <c r="S320" s="6"/>
      <c r="T320" s="6"/>
      <c r="U320" s="6"/>
      <c r="V320" s="6"/>
      <c r="W320" s="6"/>
      <c r="X320" s="6"/>
      <c r="Y320" s="6"/>
      <c r="Z320" s="6"/>
    </row>
    <row r="321" ht="39.75" hidden="1" customHeight="1">
      <c r="A321" s="217" t="s">
        <v>1557</v>
      </c>
      <c r="B321" s="137" t="s">
        <v>1558</v>
      </c>
      <c r="C321" s="3"/>
      <c r="D321" s="3"/>
      <c r="E321" s="3"/>
      <c r="F321" s="3"/>
      <c r="G321" s="4"/>
      <c r="H321" s="78"/>
      <c r="I321" s="78"/>
      <c r="J321" s="5"/>
      <c r="K321" s="6"/>
      <c r="L321" s="6"/>
      <c r="M321" s="6"/>
      <c r="N321" s="6"/>
      <c r="O321" s="6"/>
      <c r="P321" s="6"/>
      <c r="Q321" s="6"/>
      <c r="R321" s="6"/>
      <c r="S321" s="6"/>
      <c r="T321" s="6"/>
      <c r="U321" s="6"/>
      <c r="V321" s="6"/>
      <c r="W321" s="6"/>
      <c r="X321" s="6"/>
      <c r="Y321" s="6"/>
      <c r="Z321" s="6"/>
    </row>
    <row r="322" ht="31.5" hidden="1" customHeight="1">
      <c r="A322" s="120" t="s">
        <v>1561</v>
      </c>
      <c r="B322" s="106" t="s">
        <v>1562</v>
      </c>
      <c r="C322" s="108"/>
      <c r="D322" s="108"/>
      <c r="E322" s="113"/>
      <c r="F322" s="108"/>
      <c r="G322" s="108"/>
      <c r="H322" s="78"/>
      <c r="I322" s="78"/>
      <c r="J322" s="5"/>
      <c r="K322" s="6"/>
      <c r="L322" s="6"/>
      <c r="M322" s="6"/>
      <c r="N322" s="6"/>
      <c r="O322" s="6"/>
      <c r="P322" s="6"/>
      <c r="Q322" s="6"/>
      <c r="R322" s="6"/>
      <c r="S322" s="6"/>
      <c r="T322" s="6"/>
      <c r="U322" s="6"/>
      <c r="V322" s="6"/>
      <c r="W322" s="6"/>
      <c r="X322" s="6"/>
      <c r="Y322" s="6"/>
      <c r="Z322" s="6"/>
    </row>
    <row r="323" ht="47.25" hidden="1" customHeight="1">
      <c r="A323" s="120" t="s">
        <v>1563</v>
      </c>
      <c r="B323" s="106" t="s">
        <v>1564</v>
      </c>
      <c r="C323" s="108"/>
      <c r="D323" s="108"/>
      <c r="E323" s="113"/>
      <c r="F323" s="108"/>
      <c r="G323" s="108"/>
      <c r="H323" s="78"/>
      <c r="I323" s="78"/>
      <c r="J323" s="5"/>
      <c r="K323" s="6"/>
      <c r="L323" s="6"/>
      <c r="M323" s="6"/>
      <c r="N323" s="6"/>
      <c r="O323" s="6"/>
      <c r="P323" s="6"/>
      <c r="Q323" s="6"/>
      <c r="R323" s="6"/>
      <c r="S323" s="6"/>
      <c r="T323" s="6"/>
      <c r="U323" s="6"/>
      <c r="V323" s="6"/>
      <c r="W323" s="6"/>
      <c r="X323" s="6"/>
      <c r="Y323" s="6"/>
      <c r="Z323" s="6"/>
    </row>
    <row r="324" ht="47.25" hidden="1" customHeight="1">
      <c r="A324" s="120" t="s">
        <v>1565</v>
      </c>
      <c r="B324" s="106" t="s">
        <v>1566</v>
      </c>
      <c r="C324" s="108"/>
      <c r="D324" s="108"/>
      <c r="E324" s="113"/>
      <c r="F324" s="108"/>
      <c r="G324" s="108"/>
      <c r="H324" s="78"/>
      <c r="I324" s="78"/>
      <c r="J324" s="5"/>
      <c r="K324" s="6"/>
      <c r="L324" s="6"/>
      <c r="M324" s="6"/>
      <c r="N324" s="6"/>
      <c r="O324" s="6"/>
      <c r="P324" s="6"/>
      <c r="Q324" s="6"/>
      <c r="R324" s="6"/>
      <c r="S324" s="6"/>
      <c r="T324" s="6"/>
      <c r="U324" s="6"/>
      <c r="V324" s="6"/>
      <c r="W324" s="6"/>
      <c r="X324" s="6"/>
      <c r="Y324" s="6"/>
      <c r="Z324" s="6"/>
    </row>
    <row r="325" ht="63.0" hidden="1" customHeight="1">
      <c r="A325" s="120" t="s">
        <v>1568</v>
      </c>
      <c r="B325" s="106" t="s">
        <v>1570</v>
      </c>
      <c r="C325" s="108"/>
      <c r="D325" s="108"/>
      <c r="E325" s="113"/>
      <c r="F325" s="108"/>
      <c r="G325" s="108"/>
      <c r="H325" s="78"/>
      <c r="I325" s="78"/>
      <c r="J325" s="5"/>
      <c r="K325" s="6"/>
      <c r="L325" s="6"/>
      <c r="M325" s="6"/>
      <c r="N325" s="6"/>
      <c r="O325" s="6"/>
      <c r="P325" s="6"/>
      <c r="Q325" s="6"/>
      <c r="R325" s="6"/>
      <c r="S325" s="6"/>
      <c r="T325" s="6"/>
      <c r="U325" s="6"/>
      <c r="V325" s="6"/>
      <c r="W325" s="6"/>
      <c r="X325" s="6"/>
      <c r="Y325" s="6"/>
      <c r="Z325" s="6"/>
    </row>
    <row r="326" ht="39.75" hidden="1" customHeight="1">
      <c r="A326" s="217" t="s">
        <v>1572</v>
      </c>
      <c r="B326" s="128" t="s">
        <v>1574</v>
      </c>
      <c r="C326" s="3"/>
      <c r="D326" s="3"/>
      <c r="E326" s="3"/>
      <c r="F326" s="3"/>
      <c r="G326" s="4"/>
      <c r="H326" s="78"/>
      <c r="I326" s="78"/>
      <c r="J326" s="5"/>
      <c r="K326" s="6"/>
      <c r="L326" s="6"/>
      <c r="M326" s="6"/>
      <c r="N326" s="6"/>
      <c r="O326" s="6"/>
      <c r="P326" s="6"/>
      <c r="Q326" s="6"/>
      <c r="R326" s="6"/>
      <c r="S326" s="6"/>
      <c r="T326" s="6"/>
      <c r="U326" s="6"/>
      <c r="V326" s="6"/>
      <c r="W326" s="6"/>
      <c r="X326" s="6"/>
      <c r="Y326" s="6"/>
      <c r="Z326" s="6"/>
    </row>
    <row r="327" ht="60.0" hidden="1" customHeight="1">
      <c r="A327" s="120" t="s">
        <v>1581</v>
      </c>
      <c r="B327" s="110" t="s">
        <v>1582</v>
      </c>
      <c r="C327" s="108"/>
      <c r="D327" s="108"/>
      <c r="E327" s="113"/>
      <c r="F327" s="108"/>
      <c r="G327" s="108"/>
      <c r="H327" s="78"/>
      <c r="I327" s="78"/>
      <c r="J327" s="5"/>
      <c r="K327" s="6"/>
      <c r="L327" s="6"/>
      <c r="M327" s="6"/>
      <c r="N327" s="6"/>
      <c r="O327" s="6"/>
      <c r="P327" s="6"/>
      <c r="Q327" s="6"/>
      <c r="R327" s="6"/>
      <c r="S327" s="6"/>
      <c r="T327" s="6"/>
      <c r="U327" s="6"/>
      <c r="V327" s="6"/>
      <c r="W327" s="6"/>
      <c r="X327" s="6"/>
      <c r="Y327" s="6"/>
      <c r="Z327" s="6"/>
    </row>
    <row r="328" ht="45.0" hidden="1" customHeight="1">
      <c r="A328" s="120" t="s">
        <v>1583</v>
      </c>
      <c r="B328" s="110" t="s">
        <v>1584</v>
      </c>
      <c r="C328" s="108"/>
      <c r="D328" s="108"/>
      <c r="E328" s="113"/>
      <c r="F328" s="108"/>
      <c r="G328" s="108"/>
      <c r="H328" s="78"/>
      <c r="I328" s="78"/>
      <c r="J328" s="5"/>
      <c r="K328" s="6"/>
      <c r="L328" s="6"/>
      <c r="M328" s="6"/>
      <c r="N328" s="6"/>
      <c r="O328" s="6"/>
      <c r="P328" s="6"/>
      <c r="Q328" s="6"/>
      <c r="R328" s="6"/>
      <c r="S328" s="6"/>
      <c r="T328" s="6"/>
      <c r="U328" s="6"/>
      <c r="V328" s="6"/>
      <c r="W328" s="6"/>
      <c r="X328" s="6"/>
      <c r="Y328" s="6"/>
      <c r="Z328" s="6"/>
    </row>
    <row r="329" ht="78.75" hidden="1" customHeight="1">
      <c r="A329" s="120" t="s">
        <v>1587</v>
      </c>
      <c r="B329" s="122" t="s">
        <v>1690</v>
      </c>
      <c r="C329" s="108"/>
      <c r="D329" s="108"/>
      <c r="E329" s="113"/>
      <c r="F329" s="108"/>
      <c r="G329" s="108"/>
      <c r="H329" s="78"/>
      <c r="I329" s="78"/>
      <c r="J329" s="5"/>
      <c r="K329" s="6"/>
      <c r="L329" s="6"/>
      <c r="M329" s="6"/>
      <c r="N329" s="6"/>
      <c r="O329" s="6"/>
      <c r="P329" s="6"/>
      <c r="Q329" s="6"/>
      <c r="R329" s="6"/>
      <c r="S329" s="6"/>
      <c r="T329" s="6"/>
      <c r="U329" s="6"/>
      <c r="V329" s="6"/>
      <c r="W329" s="6"/>
      <c r="X329" s="6"/>
      <c r="Y329" s="6"/>
      <c r="Z329" s="6"/>
    </row>
    <row r="330" ht="39.75" customHeight="1">
      <c r="A330" s="152" t="s">
        <v>1727</v>
      </c>
      <c r="B330" s="137" t="s">
        <v>1592</v>
      </c>
      <c r="C330" s="3"/>
      <c r="D330" s="3"/>
      <c r="E330" s="3"/>
      <c r="F330" s="3"/>
      <c r="G330" s="4"/>
      <c r="H330" s="78">
        <f>SUM(D333:D335)</f>
        <v>0</v>
      </c>
      <c r="I330" s="78">
        <f>COUNT(D333:D335)*2</f>
        <v>6</v>
      </c>
      <c r="J330" s="5"/>
      <c r="K330" s="6"/>
      <c r="L330" s="6"/>
      <c r="M330" s="6"/>
      <c r="N330" s="6"/>
      <c r="O330" s="6"/>
      <c r="P330" s="6"/>
      <c r="Q330" s="6"/>
      <c r="R330" s="6"/>
      <c r="S330" s="6"/>
      <c r="T330" s="6"/>
      <c r="U330" s="6"/>
      <c r="V330" s="6"/>
      <c r="W330" s="6"/>
      <c r="X330" s="6"/>
      <c r="Y330" s="6"/>
      <c r="Z330" s="6"/>
    </row>
    <row r="331" ht="31.5" hidden="1" customHeight="1">
      <c r="A331" s="120" t="s">
        <v>1597</v>
      </c>
      <c r="B331" s="106" t="s">
        <v>1598</v>
      </c>
      <c r="C331" s="108"/>
      <c r="D331" s="108"/>
      <c r="E331" s="113"/>
      <c r="F331" s="108"/>
      <c r="G331" s="108"/>
      <c r="H331" s="78"/>
      <c r="I331" s="78"/>
      <c r="J331" s="5"/>
      <c r="K331" s="6"/>
      <c r="L331" s="6"/>
      <c r="M331" s="6"/>
      <c r="N331" s="6"/>
      <c r="O331" s="6"/>
      <c r="P331" s="6"/>
      <c r="Q331" s="6"/>
      <c r="R331" s="6"/>
      <c r="S331" s="6"/>
      <c r="T331" s="6"/>
      <c r="U331" s="6"/>
      <c r="V331" s="6"/>
      <c r="W331" s="6"/>
      <c r="X331" s="6"/>
      <c r="Y331" s="6"/>
      <c r="Z331" s="6"/>
    </row>
    <row r="332" ht="31.5" hidden="1" customHeight="1">
      <c r="A332" s="120" t="s">
        <v>1600</v>
      </c>
      <c r="B332" s="106" t="s">
        <v>1601</v>
      </c>
      <c r="C332" s="108"/>
      <c r="D332" s="108"/>
      <c r="E332" s="113"/>
      <c r="F332" s="108"/>
      <c r="G332" s="108"/>
      <c r="H332" s="78"/>
      <c r="I332" s="78"/>
      <c r="J332" s="5"/>
      <c r="K332" s="6"/>
      <c r="L332" s="6"/>
      <c r="M332" s="6"/>
      <c r="N332" s="6"/>
      <c r="O332" s="6"/>
      <c r="P332" s="6"/>
      <c r="Q332" s="6"/>
      <c r="R332" s="6"/>
      <c r="S332" s="6"/>
      <c r="T332" s="6"/>
      <c r="U332" s="6"/>
      <c r="V332" s="6"/>
      <c r="W332" s="6"/>
      <c r="X332" s="6"/>
      <c r="Y332" s="6"/>
      <c r="Z332" s="6"/>
    </row>
    <row r="333" ht="45.0" customHeight="1">
      <c r="A333" s="104" t="s">
        <v>1751</v>
      </c>
      <c r="B333" s="106" t="s">
        <v>1604</v>
      </c>
      <c r="C333" s="110" t="s">
        <v>4958</v>
      </c>
      <c r="D333" s="108">
        <v>0.0</v>
      </c>
      <c r="E333" s="113" t="s">
        <v>158</v>
      </c>
      <c r="F333" s="108"/>
      <c r="G333" s="108"/>
      <c r="H333" s="78"/>
      <c r="I333" s="78"/>
      <c r="J333" s="5"/>
      <c r="K333" s="6"/>
      <c r="L333" s="6"/>
      <c r="M333" s="6"/>
      <c r="N333" s="6"/>
      <c r="O333" s="6"/>
      <c r="P333" s="6"/>
      <c r="Q333" s="6"/>
      <c r="R333" s="6"/>
      <c r="S333" s="6"/>
      <c r="T333" s="6"/>
      <c r="U333" s="6"/>
      <c r="V333" s="6"/>
      <c r="W333" s="6"/>
      <c r="X333" s="6"/>
      <c r="Y333" s="6"/>
      <c r="Z333" s="6"/>
    </row>
    <row r="334" ht="15.75" customHeight="1">
      <c r="A334" s="104"/>
      <c r="B334" s="106"/>
      <c r="C334" s="115" t="s">
        <v>1605</v>
      </c>
      <c r="D334" s="108">
        <v>0.0</v>
      </c>
      <c r="E334" s="18" t="s">
        <v>158</v>
      </c>
      <c r="F334" s="108"/>
      <c r="G334" s="108"/>
      <c r="H334" s="78"/>
      <c r="I334" s="78"/>
      <c r="J334" s="5"/>
      <c r="K334" s="6"/>
      <c r="L334" s="6"/>
      <c r="M334" s="6"/>
      <c r="N334" s="6"/>
      <c r="O334" s="6"/>
      <c r="P334" s="6"/>
      <c r="Q334" s="6"/>
      <c r="R334" s="6"/>
      <c r="S334" s="6"/>
      <c r="T334" s="6"/>
      <c r="U334" s="6"/>
      <c r="V334" s="6"/>
      <c r="W334" s="6"/>
      <c r="X334" s="6"/>
      <c r="Y334" s="6"/>
      <c r="Z334" s="6"/>
    </row>
    <row r="335" ht="30.0" customHeight="1">
      <c r="A335" s="104"/>
      <c r="B335" s="106"/>
      <c r="C335" s="115" t="s">
        <v>1607</v>
      </c>
      <c r="D335" s="108">
        <v>0.0</v>
      </c>
      <c r="E335" s="113" t="s">
        <v>158</v>
      </c>
      <c r="F335" s="108"/>
      <c r="G335" s="108"/>
      <c r="H335" s="78"/>
      <c r="I335" s="78"/>
      <c r="J335" s="5"/>
      <c r="K335" s="6"/>
      <c r="L335" s="6"/>
      <c r="M335" s="6"/>
      <c r="N335" s="6"/>
      <c r="O335" s="6"/>
      <c r="P335" s="6"/>
      <c r="Q335" s="6"/>
      <c r="R335" s="6"/>
      <c r="S335" s="6"/>
      <c r="T335" s="6"/>
      <c r="U335" s="6"/>
      <c r="V335" s="6"/>
      <c r="W335" s="6"/>
      <c r="X335" s="6"/>
      <c r="Y335" s="6"/>
      <c r="Z335" s="6"/>
    </row>
    <row r="336" ht="78.75" hidden="1" customHeight="1">
      <c r="A336" s="120" t="s">
        <v>1609</v>
      </c>
      <c r="B336" s="150" t="s">
        <v>1611</v>
      </c>
      <c r="C336" s="5"/>
      <c r="D336" s="108"/>
      <c r="E336" s="113"/>
      <c r="F336" s="108"/>
      <c r="G336" s="108"/>
      <c r="H336" s="78"/>
      <c r="I336" s="78"/>
      <c r="J336" s="5"/>
      <c r="K336" s="6"/>
      <c r="L336" s="6"/>
      <c r="M336" s="6"/>
      <c r="N336" s="6"/>
      <c r="O336" s="6"/>
      <c r="P336" s="6"/>
      <c r="Q336" s="6"/>
      <c r="R336" s="6"/>
      <c r="S336" s="6"/>
      <c r="T336" s="6"/>
      <c r="U336" s="6"/>
      <c r="V336" s="6"/>
      <c r="W336" s="6"/>
      <c r="X336" s="6"/>
      <c r="Y336" s="6"/>
      <c r="Z336" s="6"/>
    </row>
    <row r="337" ht="31.5" hidden="1" customHeight="1">
      <c r="A337" s="120" t="s">
        <v>1612</v>
      </c>
      <c r="B337" s="106" t="s">
        <v>1613</v>
      </c>
      <c r="C337" s="108"/>
      <c r="D337" s="108"/>
      <c r="E337" s="113"/>
      <c r="F337" s="108"/>
      <c r="G337" s="108"/>
      <c r="H337" s="78"/>
      <c r="I337" s="78"/>
      <c r="J337" s="5"/>
      <c r="K337" s="6"/>
      <c r="L337" s="6"/>
      <c r="M337" s="6"/>
      <c r="N337" s="6"/>
      <c r="O337" s="6"/>
      <c r="P337" s="6"/>
      <c r="Q337" s="6"/>
      <c r="R337" s="6"/>
      <c r="S337" s="6"/>
      <c r="T337" s="6"/>
      <c r="U337" s="6"/>
      <c r="V337" s="6"/>
      <c r="W337" s="6"/>
      <c r="X337" s="6"/>
      <c r="Y337" s="6"/>
      <c r="Z337" s="6"/>
    </row>
    <row r="338" ht="39.75" customHeight="1">
      <c r="A338" s="96" t="s">
        <v>1614</v>
      </c>
      <c r="B338" s="128" t="s">
        <v>1615</v>
      </c>
      <c r="C338" s="3"/>
      <c r="D338" s="3"/>
      <c r="E338" s="3"/>
      <c r="F338" s="3"/>
      <c r="G338" s="4"/>
      <c r="H338" s="78">
        <f>SUM(D339)</f>
        <v>2</v>
      </c>
      <c r="I338" s="78">
        <f>COUNT(D339)*2</f>
        <v>2</v>
      </c>
      <c r="J338" s="5"/>
      <c r="K338" s="6"/>
      <c r="L338" s="6"/>
      <c r="M338" s="6"/>
      <c r="N338" s="6"/>
      <c r="O338" s="6"/>
      <c r="P338" s="6"/>
      <c r="Q338" s="6"/>
      <c r="R338" s="6"/>
      <c r="S338" s="6"/>
      <c r="T338" s="6"/>
      <c r="U338" s="6"/>
      <c r="V338" s="6"/>
      <c r="W338" s="6"/>
      <c r="X338" s="6"/>
      <c r="Y338" s="6"/>
      <c r="Z338" s="6"/>
    </row>
    <row r="339" ht="47.25" customHeight="1">
      <c r="A339" s="104" t="s">
        <v>1625</v>
      </c>
      <c r="B339" s="122" t="s">
        <v>1626</v>
      </c>
      <c r="C339" s="115" t="s">
        <v>1627</v>
      </c>
      <c r="D339" s="108">
        <v>2.0</v>
      </c>
      <c r="E339" s="113" t="s">
        <v>331</v>
      </c>
      <c r="F339" s="108"/>
      <c r="G339" s="108"/>
      <c r="H339" s="78"/>
      <c r="I339" s="78"/>
      <c r="J339" s="5"/>
      <c r="K339" s="6"/>
      <c r="L339" s="6"/>
      <c r="M339" s="6"/>
      <c r="N339" s="6"/>
      <c r="O339" s="6"/>
      <c r="P339" s="6"/>
      <c r="Q339" s="6"/>
      <c r="R339" s="6"/>
      <c r="S339" s="6"/>
      <c r="T339" s="6"/>
      <c r="U339" s="6"/>
      <c r="V339" s="6"/>
      <c r="W339" s="6"/>
      <c r="X339" s="6"/>
      <c r="Y339" s="6"/>
      <c r="Z339" s="6"/>
    </row>
    <row r="340" ht="31.5" hidden="1" customHeight="1">
      <c r="A340" s="120" t="s">
        <v>1632</v>
      </c>
      <c r="B340" s="122" t="s">
        <v>1633</v>
      </c>
      <c r="C340" s="108"/>
      <c r="D340" s="108"/>
      <c r="E340" s="113"/>
      <c r="F340" s="108"/>
      <c r="G340" s="108"/>
      <c r="H340" s="78"/>
      <c r="I340" s="78"/>
      <c r="J340" s="5"/>
      <c r="K340" s="6"/>
      <c r="L340" s="6"/>
      <c r="M340" s="6"/>
      <c r="N340" s="6"/>
      <c r="O340" s="6"/>
      <c r="P340" s="6"/>
      <c r="Q340" s="6"/>
      <c r="R340" s="6"/>
      <c r="S340" s="6"/>
      <c r="T340" s="6"/>
      <c r="U340" s="6"/>
      <c r="V340" s="6"/>
      <c r="W340" s="6"/>
      <c r="X340" s="6"/>
      <c r="Y340" s="6"/>
      <c r="Z340" s="6"/>
    </row>
    <row r="341" ht="47.25" hidden="1" customHeight="1">
      <c r="A341" s="120" t="s">
        <v>1638</v>
      </c>
      <c r="B341" s="122" t="s">
        <v>1641</v>
      </c>
      <c r="C341" s="108"/>
      <c r="D341" s="108"/>
      <c r="E341" s="113"/>
      <c r="F341" s="108"/>
      <c r="G341" s="108"/>
      <c r="H341" s="78"/>
      <c r="I341" s="78"/>
      <c r="J341" s="5"/>
      <c r="K341" s="6"/>
      <c r="L341" s="6"/>
      <c r="M341" s="6"/>
      <c r="N341" s="6"/>
      <c r="O341" s="6"/>
      <c r="P341" s="6"/>
      <c r="Q341" s="6"/>
      <c r="R341" s="6"/>
      <c r="S341" s="6"/>
      <c r="T341" s="6"/>
      <c r="U341" s="6"/>
      <c r="V341" s="6"/>
      <c r="W341" s="6"/>
      <c r="X341" s="6"/>
      <c r="Y341" s="6"/>
      <c r="Z341" s="6"/>
    </row>
    <row r="342" ht="39.75" customHeight="1">
      <c r="A342" s="152" t="s">
        <v>1825</v>
      </c>
      <c r="B342" s="128" t="s">
        <v>1649</v>
      </c>
      <c r="C342" s="3"/>
      <c r="D342" s="3"/>
      <c r="E342" s="3"/>
      <c r="F342" s="3"/>
      <c r="G342" s="4"/>
      <c r="H342" s="78">
        <f>SUM(D343:D387)</f>
        <v>61</v>
      </c>
      <c r="I342" s="78">
        <f>COUNT(D343:D387)*2</f>
        <v>78</v>
      </c>
      <c r="J342" s="5"/>
      <c r="K342" s="6"/>
      <c r="L342" s="6"/>
      <c r="M342" s="6"/>
      <c r="N342" s="6"/>
      <c r="O342" s="6"/>
      <c r="P342" s="6"/>
      <c r="Q342" s="6"/>
      <c r="R342" s="6"/>
      <c r="S342" s="6"/>
      <c r="T342" s="6"/>
      <c r="U342" s="6"/>
      <c r="V342" s="6"/>
      <c r="W342" s="6"/>
      <c r="X342" s="6"/>
      <c r="Y342" s="6"/>
      <c r="Z342" s="6"/>
    </row>
    <row r="343" ht="75.0" customHeight="1">
      <c r="A343" s="104" t="s">
        <v>4959</v>
      </c>
      <c r="B343" s="122" t="s">
        <v>1658</v>
      </c>
      <c r="C343" s="110" t="s">
        <v>4960</v>
      </c>
      <c r="D343" s="108">
        <v>2.0</v>
      </c>
      <c r="E343" s="113" t="s">
        <v>1062</v>
      </c>
      <c r="F343" s="110" t="s">
        <v>4961</v>
      </c>
      <c r="G343" s="108"/>
      <c r="H343" s="78"/>
      <c r="I343" s="78"/>
      <c r="J343" s="5"/>
      <c r="K343" s="6"/>
      <c r="L343" s="6"/>
      <c r="M343" s="6"/>
      <c r="N343" s="6"/>
      <c r="O343" s="6"/>
      <c r="P343" s="6"/>
      <c r="Q343" s="6"/>
      <c r="R343" s="6"/>
      <c r="S343" s="6"/>
      <c r="T343" s="6"/>
      <c r="U343" s="6"/>
      <c r="V343" s="6"/>
      <c r="W343" s="6"/>
      <c r="X343" s="6"/>
      <c r="Y343" s="6"/>
      <c r="Z343" s="6"/>
    </row>
    <row r="344" ht="45.0" customHeight="1">
      <c r="A344" s="104" t="s">
        <v>309</v>
      </c>
      <c r="B344" s="122"/>
      <c r="C344" s="110" t="s">
        <v>4962</v>
      </c>
      <c r="D344" s="108">
        <v>2.0</v>
      </c>
      <c r="E344" s="113" t="s">
        <v>4963</v>
      </c>
      <c r="F344" s="5"/>
      <c r="G344" s="108"/>
      <c r="H344" s="78"/>
      <c r="I344" s="78"/>
      <c r="J344" s="5"/>
      <c r="K344" s="6"/>
      <c r="L344" s="6"/>
      <c r="M344" s="6"/>
      <c r="N344" s="6"/>
      <c r="O344" s="6"/>
      <c r="P344" s="6"/>
      <c r="Q344" s="6"/>
      <c r="R344" s="6"/>
      <c r="S344" s="6"/>
      <c r="T344" s="6"/>
      <c r="U344" s="6"/>
      <c r="V344" s="6"/>
      <c r="W344" s="6"/>
      <c r="X344" s="6"/>
      <c r="Y344" s="6"/>
      <c r="Z344" s="6"/>
    </row>
    <row r="345" ht="30.0" customHeight="1">
      <c r="A345" s="104"/>
      <c r="B345" s="122"/>
      <c r="C345" s="110" t="s">
        <v>4758</v>
      </c>
      <c r="D345" s="108">
        <v>2.0</v>
      </c>
      <c r="E345" s="113" t="s">
        <v>1698</v>
      </c>
      <c r="F345" s="110"/>
      <c r="G345" s="108"/>
      <c r="H345" s="78"/>
      <c r="I345" s="78"/>
      <c r="J345" s="5"/>
      <c r="K345" s="6"/>
      <c r="L345" s="6"/>
      <c r="M345" s="6"/>
      <c r="N345" s="6"/>
      <c r="O345" s="6"/>
      <c r="P345" s="6"/>
      <c r="Q345" s="6"/>
      <c r="R345" s="6"/>
      <c r="S345" s="6"/>
      <c r="T345" s="6"/>
      <c r="U345" s="6"/>
      <c r="V345" s="6"/>
      <c r="W345" s="6"/>
      <c r="X345" s="6"/>
      <c r="Y345" s="6"/>
      <c r="Z345" s="6"/>
    </row>
    <row r="346" ht="60.0" customHeight="1">
      <c r="A346" s="104"/>
      <c r="B346" s="122"/>
      <c r="C346" s="110" t="s">
        <v>4964</v>
      </c>
      <c r="D346" s="108">
        <v>2.0</v>
      </c>
      <c r="E346" s="113" t="s">
        <v>383</v>
      </c>
      <c r="F346" s="110"/>
      <c r="G346" s="108"/>
      <c r="H346" s="78"/>
      <c r="I346" s="78"/>
      <c r="J346" s="5"/>
      <c r="K346" s="6"/>
      <c r="L346" s="6"/>
      <c r="M346" s="6"/>
      <c r="N346" s="6"/>
      <c r="O346" s="6"/>
      <c r="P346" s="6"/>
      <c r="Q346" s="6"/>
      <c r="R346" s="6"/>
      <c r="S346" s="6"/>
      <c r="T346" s="6"/>
      <c r="U346" s="6"/>
      <c r="V346" s="6"/>
      <c r="W346" s="6"/>
      <c r="X346" s="6"/>
      <c r="Y346" s="6"/>
      <c r="Z346" s="6"/>
    </row>
    <row r="347" ht="75.0" customHeight="1">
      <c r="A347" s="104" t="s">
        <v>4965</v>
      </c>
      <c r="B347" s="122" t="s">
        <v>1662</v>
      </c>
      <c r="C347" s="110" t="s">
        <v>4966</v>
      </c>
      <c r="D347" s="108">
        <v>2.0</v>
      </c>
      <c r="E347" s="113" t="s">
        <v>1062</v>
      </c>
      <c r="F347" s="110" t="s">
        <v>4759</v>
      </c>
      <c r="G347" s="108"/>
      <c r="H347" s="78"/>
      <c r="I347" s="78"/>
      <c r="J347" s="5"/>
      <c r="K347" s="6"/>
      <c r="L347" s="6"/>
      <c r="M347" s="6"/>
      <c r="N347" s="6"/>
      <c r="O347" s="6"/>
      <c r="P347" s="6"/>
      <c r="Q347" s="6"/>
      <c r="R347" s="6"/>
      <c r="S347" s="6"/>
      <c r="T347" s="6"/>
      <c r="U347" s="6"/>
      <c r="V347" s="6"/>
      <c r="W347" s="6"/>
      <c r="X347" s="6"/>
      <c r="Y347" s="6"/>
      <c r="Z347" s="6"/>
    </row>
    <row r="348" ht="60.0" customHeight="1">
      <c r="A348" s="104" t="s">
        <v>309</v>
      </c>
      <c r="B348" s="122"/>
      <c r="C348" s="110" t="s">
        <v>4968</v>
      </c>
      <c r="D348" s="108">
        <v>2.0</v>
      </c>
      <c r="E348" s="113" t="s">
        <v>1062</v>
      </c>
      <c r="F348" s="110" t="s">
        <v>4969</v>
      </c>
      <c r="G348" s="108"/>
      <c r="H348" s="78"/>
      <c r="I348" s="78"/>
      <c r="J348" s="5"/>
      <c r="K348" s="6"/>
      <c r="L348" s="6"/>
      <c r="M348" s="6"/>
      <c r="N348" s="6"/>
      <c r="O348" s="6"/>
      <c r="P348" s="6"/>
      <c r="Q348" s="6"/>
      <c r="R348" s="6"/>
      <c r="S348" s="6"/>
      <c r="T348" s="6"/>
      <c r="U348" s="6"/>
      <c r="V348" s="6"/>
      <c r="W348" s="6"/>
      <c r="X348" s="6"/>
      <c r="Y348" s="6"/>
      <c r="Z348" s="6"/>
    </row>
    <row r="349" ht="60.0" customHeight="1">
      <c r="A349" s="104" t="s">
        <v>309</v>
      </c>
      <c r="B349" s="122"/>
      <c r="C349" s="110" t="s">
        <v>4970</v>
      </c>
      <c r="D349" s="108">
        <v>2.0</v>
      </c>
      <c r="E349" s="113" t="s">
        <v>366</v>
      </c>
      <c r="F349" s="108"/>
      <c r="G349" s="108"/>
      <c r="H349" s="78"/>
      <c r="I349" s="78"/>
      <c r="J349" s="5"/>
      <c r="K349" s="6"/>
      <c r="L349" s="6"/>
      <c r="M349" s="6"/>
      <c r="N349" s="6"/>
      <c r="O349" s="6"/>
      <c r="P349" s="6"/>
      <c r="Q349" s="6"/>
      <c r="R349" s="6"/>
      <c r="S349" s="6"/>
      <c r="T349" s="6"/>
      <c r="U349" s="6"/>
      <c r="V349" s="6"/>
      <c r="W349" s="6"/>
      <c r="X349" s="6"/>
      <c r="Y349" s="6"/>
      <c r="Z349" s="6"/>
    </row>
    <row r="350" ht="75.0" customHeight="1">
      <c r="A350" s="104" t="s">
        <v>309</v>
      </c>
      <c r="B350" s="122"/>
      <c r="C350" s="110" t="s">
        <v>4971</v>
      </c>
      <c r="D350" s="108">
        <v>2.0</v>
      </c>
      <c r="E350" s="113" t="s">
        <v>1062</v>
      </c>
      <c r="F350" s="110" t="s">
        <v>4973</v>
      </c>
      <c r="G350" s="108"/>
      <c r="H350" s="78"/>
      <c r="I350" s="78"/>
      <c r="J350" s="5"/>
      <c r="K350" s="6"/>
      <c r="L350" s="6"/>
      <c r="M350" s="6"/>
      <c r="N350" s="6"/>
      <c r="O350" s="6"/>
      <c r="P350" s="6"/>
      <c r="Q350" s="6"/>
      <c r="R350" s="6"/>
      <c r="S350" s="6"/>
      <c r="T350" s="6"/>
      <c r="U350" s="6"/>
      <c r="V350" s="6"/>
      <c r="W350" s="6"/>
      <c r="X350" s="6"/>
      <c r="Y350" s="6"/>
      <c r="Z350" s="6"/>
    </row>
    <row r="351" ht="60.0" customHeight="1">
      <c r="A351" s="104" t="s">
        <v>309</v>
      </c>
      <c r="B351" s="122"/>
      <c r="C351" s="110" t="s">
        <v>4974</v>
      </c>
      <c r="D351" s="108">
        <v>2.0</v>
      </c>
      <c r="E351" s="113" t="s">
        <v>1062</v>
      </c>
      <c r="F351" s="110"/>
      <c r="G351" s="108"/>
      <c r="H351" s="78"/>
      <c r="I351" s="78"/>
      <c r="J351" s="5"/>
      <c r="K351" s="6"/>
      <c r="L351" s="6"/>
      <c r="M351" s="6"/>
      <c r="N351" s="6"/>
      <c r="O351" s="6"/>
      <c r="P351" s="6"/>
      <c r="Q351" s="6"/>
      <c r="R351" s="6"/>
      <c r="S351" s="6"/>
      <c r="T351" s="6"/>
      <c r="U351" s="6"/>
      <c r="V351" s="6"/>
      <c r="W351" s="6"/>
      <c r="X351" s="6"/>
      <c r="Y351" s="6"/>
      <c r="Z351" s="6"/>
    </row>
    <row r="352" ht="45.0" customHeight="1">
      <c r="A352" s="104" t="s">
        <v>309</v>
      </c>
      <c r="B352" s="122"/>
      <c r="C352" s="110" t="s">
        <v>4976</v>
      </c>
      <c r="D352" s="108">
        <v>2.0</v>
      </c>
      <c r="E352" s="113" t="s">
        <v>1062</v>
      </c>
      <c r="F352" s="108"/>
      <c r="G352" s="108"/>
      <c r="H352" s="78"/>
      <c r="I352" s="78"/>
      <c r="J352" s="5"/>
      <c r="K352" s="6"/>
      <c r="L352" s="6"/>
      <c r="M352" s="6"/>
      <c r="N352" s="6"/>
      <c r="O352" s="6"/>
      <c r="P352" s="6"/>
      <c r="Q352" s="6"/>
      <c r="R352" s="6"/>
      <c r="S352" s="6"/>
      <c r="T352" s="6"/>
      <c r="U352" s="6"/>
      <c r="V352" s="6"/>
      <c r="W352" s="6"/>
      <c r="X352" s="6"/>
      <c r="Y352" s="6"/>
      <c r="Z352" s="6"/>
    </row>
    <row r="353" ht="45.0" customHeight="1">
      <c r="A353" s="104" t="s">
        <v>4978</v>
      </c>
      <c r="B353" s="122" t="s">
        <v>1665</v>
      </c>
      <c r="C353" s="110" t="s">
        <v>4979</v>
      </c>
      <c r="D353" s="108">
        <v>0.0</v>
      </c>
      <c r="E353" s="113" t="s">
        <v>1062</v>
      </c>
      <c r="F353" s="110" t="s">
        <v>4980</v>
      </c>
      <c r="G353" s="108" t="s">
        <v>4981</v>
      </c>
      <c r="H353" s="78"/>
      <c r="I353" s="78"/>
      <c r="J353" s="5"/>
      <c r="K353" s="6"/>
      <c r="L353" s="6"/>
      <c r="M353" s="6"/>
      <c r="N353" s="6"/>
      <c r="O353" s="6"/>
      <c r="P353" s="6"/>
      <c r="Q353" s="6"/>
      <c r="R353" s="6"/>
      <c r="S353" s="6"/>
      <c r="T353" s="6"/>
      <c r="U353" s="6"/>
      <c r="V353" s="6"/>
      <c r="W353" s="6"/>
      <c r="X353" s="6"/>
      <c r="Y353" s="6"/>
      <c r="Z353" s="6"/>
    </row>
    <row r="354" ht="45.0" customHeight="1">
      <c r="A354" s="104"/>
      <c r="B354" s="122"/>
      <c r="C354" s="110" t="s">
        <v>4982</v>
      </c>
      <c r="D354" s="108">
        <v>2.0</v>
      </c>
      <c r="E354" s="113" t="s">
        <v>1062</v>
      </c>
      <c r="F354" s="110" t="s">
        <v>4983</v>
      </c>
      <c r="G354" s="108"/>
      <c r="H354" s="78"/>
      <c r="I354" s="78"/>
      <c r="J354" s="5"/>
      <c r="K354" s="6"/>
      <c r="L354" s="6"/>
      <c r="M354" s="6"/>
      <c r="N354" s="6"/>
      <c r="O354" s="6"/>
      <c r="P354" s="6"/>
      <c r="Q354" s="6"/>
      <c r="R354" s="6"/>
      <c r="S354" s="6"/>
      <c r="T354" s="6"/>
      <c r="U354" s="6"/>
      <c r="V354" s="6"/>
      <c r="W354" s="6"/>
      <c r="X354" s="6"/>
      <c r="Y354" s="6"/>
      <c r="Z354" s="6"/>
    </row>
    <row r="355" ht="75.0" customHeight="1">
      <c r="A355" s="104"/>
      <c r="B355" s="122"/>
      <c r="C355" s="110" t="s">
        <v>4984</v>
      </c>
      <c r="D355" s="108">
        <v>1.0</v>
      </c>
      <c r="E355" s="113" t="s">
        <v>1062</v>
      </c>
      <c r="F355" s="110" t="s">
        <v>4985</v>
      </c>
      <c r="G355" s="108"/>
      <c r="H355" s="78"/>
      <c r="I355" s="78"/>
      <c r="J355" s="5"/>
      <c r="K355" s="6"/>
      <c r="L355" s="6"/>
      <c r="M355" s="6"/>
      <c r="N355" s="6"/>
      <c r="O355" s="6"/>
      <c r="P355" s="6"/>
      <c r="Q355" s="6"/>
      <c r="R355" s="6"/>
      <c r="S355" s="6"/>
      <c r="T355" s="6"/>
      <c r="U355" s="6"/>
      <c r="V355" s="6"/>
      <c r="W355" s="6"/>
      <c r="X355" s="6"/>
      <c r="Y355" s="6"/>
      <c r="Z355" s="6"/>
    </row>
    <row r="356" ht="45.0" customHeight="1">
      <c r="A356" s="104"/>
      <c r="B356" s="122"/>
      <c r="C356" s="110" t="s">
        <v>4986</v>
      </c>
      <c r="D356" s="108">
        <v>2.0</v>
      </c>
      <c r="E356" s="113" t="s">
        <v>4987</v>
      </c>
      <c r="F356" s="110" t="s">
        <v>4988</v>
      </c>
      <c r="G356" s="108"/>
      <c r="H356" s="78"/>
      <c r="I356" s="78"/>
      <c r="J356" s="5"/>
      <c r="K356" s="6"/>
      <c r="L356" s="6"/>
      <c r="M356" s="6"/>
      <c r="N356" s="6"/>
      <c r="O356" s="6"/>
      <c r="P356" s="6"/>
      <c r="Q356" s="6"/>
      <c r="R356" s="6"/>
      <c r="S356" s="6"/>
      <c r="T356" s="6"/>
      <c r="U356" s="6"/>
      <c r="V356" s="6"/>
      <c r="W356" s="6"/>
      <c r="X356" s="6"/>
      <c r="Y356" s="6"/>
      <c r="Z356" s="6"/>
    </row>
    <row r="357" ht="30.0" customHeight="1">
      <c r="A357" s="104"/>
      <c r="B357" s="122"/>
      <c r="C357" s="110" t="s">
        <v>4989</v>
      </c>
      <c r="D357" s="108">
        <v>2.0</v>
      </c>
      <c r="E357" s="113" t="s">
        <v>4987</v>
      </c>
      <c r="F357" s="110" t="s">
        <v>4990</v>
      </c>
      <c r="G357" s="108"/>
      <c r="H357" s="78"/>
      <c r="I357" s="78"/>
      <c r="J357" s="5"/>
      <c r="K357" s="6"/>
      <c r="L357" s="6"/>
      <c r="M357" s="6"/>
      <c r="N357" s="6"/>
      <c r="O357" s="6"/>
      <c r="P357" s="6"/>
      <c r="Q357" s="6"/>
      <c r="R357" s="6"/>
      <c r="S357" s="6"/>
      <c r="T357" s="6"/>
      <c r="U357" s="6"/>
      <c r="V357" s="6"/>
      <c r="W357" s="6"/>
      <c r="X357" s="6"/>
      <c r="Y357" s="6"/>
      <c r="Z357" s="6"/>
    </row>
    <row r="358" ht="60.0" customHeight="1">
      <c r="A358" s="104"/>
      <c r="B358" s="122"/>
      <c r="C358" s="110" t="s">
        <v>4991</v>
      </c>
      <c r="D358" s="108">
        <v>2.0</v>
      </c>
      <c r="E358" s="113" t="s">
        <v>4987</v>
      </c>
      <c r="F358" s="110" t="s">
        <v>4992</v>
      </c>
      <c r="G358" s="108"/>
      <c r="H358" s="78"/>
      <c r="I358" s="78"/>
      <c r="J358" s="5"/>
      <c r="K358" s="6"/>
      <c r="L358" s="6"/>
      <c r="M358" s="6"/>
      <c r="N358" s="6"/>
      <c r="O358" s="6"/>
      <c r="P358" s="6"/>
      <c r="Q358" s="6"/>
      <c r="R358" s="6"/>
      <c r="S358" s="6"/>
      <c r="T358" s="6"/>
      <c r="U358" s="6"/>
      <c r="V358" s="6"/>
      <c r="W358" s="6"/>
      <c r="X358" s="6"/>
      <c r="Y358" s="6"/>
      <c r="Z358" s="6"/>
    </row>
    <row r="359" ht="60.0" customHeight="1">
      <c r="A359" s="104" t="s">
        <v>1666</v>
      </c>
      <c r="B359" s="122" t="s">
        <v>1667</v>
      </c>
      <c r="C359" s="110" t="s">
        <v>4994</v>
      </c>
      <c r="D359" s="108">
        <v>2.0</v>
      </c>
      <c r="E359" s="113" t="s">
        <v>158</v>
      </c>
      <c r="F359" s="110" t="s">
        <v>4995</v>
      </c>
      <c r="G359" s="108"/>
      <c r="H359" s="78"/>
      <c r="I359" s="78"/>
      <c r="J359" s="5"/>
      <c r="K359" s="6"/>
      <c r="L359" s="6"/>
      <c r="M359" s="6"/>
      <c r="N359" s="6"/>
      <c r="O359" s="6"/>
      <c r="P359" s="6"/>
      <c r="Q359" s="6"/>
      <c r="R359" s="6"/>
      <c r="S359" s="6"/>
      <c r="T359" s="6"/>
      <c r="U359" s="6"/>
      <c r="V359" s="6"/>
      <c r="W359" s="6"/>
      <c r="X359" s="6"/>
      <c r="Y359" s="6"/>
      <c r="Z359" s="6"/>
    </row>
    <row r="360" ht="45.0" customHeight="1">
      <c r="A360" s="104"/>
      <c r="B360" s="122"/>
      <c r="C360" s="110" t="s">
        <v>4996</v>
      </c>
      <c r="D360" s="108"/>
      <c r="E360" s="113" t="s">
        <v>158</v>
      </c>
      <c r="F360" s="110" t="s">
        <v>4997</v>
      </c>
      <c r="G360" s="108"/>
      <c r="H360" s="78"/>
      <c r="I360" s="78"/>
      <c r="J360" s="5"/>
      <c r="K360" s="6"/>
      <c r="L360" s="6"/>
      <c r="M360" s="6"/>
      <c r="N360" s="6"/>
      <c r="O360" s="6"/>
      <c r="P360" s="6"/>
      <c r="Q360" s="6"/>
      <c r="R360" s="6"/>
      <c r="S360" s="6"/>
      <c r="T360" s="6"/>
      <c r="U360" s="6"/>
      <c r="V360" s="6"/>
      <c r="W360" s="6"/>
      <c r="X360" s="6"/>
      <c r="Y360" s="6"/>
      <c r="Z360" s="6"/>
    </row>
    <row r="361" ht="45.0" customHeight="1">
      <c r="A361" s="104"/>
      <c r="B361" s="122"/>
      <c r="C361" s="110" t="s">
        <v>4999</v>
      </c>
      <c r="D361" s="108"/>
      <c r="E361" s="113" t="s">
        <v>158</v>
      </c>
      <c r="F361" s="110" t="s">
        <v>5000</v>
      </c>
      <c r="G361" s="108"/>
      <c r="H361" s="78"/>
      <c r="I361" s="78"/>
      <c r="J361" s="5"/>
      <c r="K361" s="6"/>
      <c r="L361" s="6"/>
      <c r="M361" s="6"/>
      <c r="N361" s="6"/>
      <c r="O361" s="6"/>
      <c r="P361" s="6"/>
      <c r="Q361" s="6"/>
      <c r="R361" s="6"/>
      <c r="S361" s="6"/>
      <c r="T361" s="6"/>
      <c r="U361" s="6"/>
      <c r="V361" s="6"/>
      <c r="W361" s="6"/>
      <c r="X361" s="6"/>
      <c r="Y361" s="6"/>
      <c r="Z361" s="6"/>
    </row>
    <row r="362" ht="30.0" customHeight="1">
      <c r="A362" s="104"/>
      <c r="B362" s="122"/>
      <c r="C362" s="110" t="s">
        <v>5001</v>
      </c>
      <c r="D362" s="108"/>
      <c r="E362" s="113" t="s">
        <v>1053</v>
      </c>
      <c r="F362" s="110"/>
      <c r="G362" s="108"/>
      <c r="H362" s="78"/>
      <c r="I362" s="78"/>
      <c r="J362" s="5"/>
      <c r="K362" s="6"/>
      <c r="L362" s="6"/>
      <c r="M362" s="6"/>
      <c r="N362" s="6"/>
      <c r="O362" s="6"/>
      <c r="P362" s="6"/>
      <c r="Q362" s="6"/>
      <c r="R362" s="6"/>
      <c r="S362" s="6"/>
      <c r="T362" s="6"/>
      <c r="U362" s="6"/>
      <c r="V362" s="6"/>
      <c r="W362" s="6"/>
      <c r="X362" s="6"/>
      <c r="Y362" s="6"/>
      <c r="Z362" s="6"/>
    </row>
    <row r="363" ht="75.0" customHeight="1">
      <c r="A363" s="104" t="s">
        <v>1859</v>
      </c>
      <c r="B363" s="122" t="s">
        <v>1669</v>
      </c>
      <c r="C363" s="110" t="s">
        <v>5002</v>
      </c>
      <c r="D363" s="108">
        <v>2.0</v>
      </c>
      <c r="E363" s="113" t="s">
        <v>1062</v>
      </c>
      <c r="F363" s="108"/>
      <c r="G363" s="108"/>
      <c r="H363" s="78"/>
      <c r="I363" s="78"/>
      <c r="J363" s="5"/>
      <c r="K363" s="6"/>
      <c r="L363" s="6"/>
      <c r="M363" s="6"/>
      <c r="N363" s="6"/>
      <c r="O363" s="6"/>
      <c r="P363" s="6"/>
      <c r="Q363" s="6"/>
      <c r="R363" s="6"/>
      <c r="S363" s="6"/>
      <c r="T363" s="6"/>
      <c r="U363" s="6"/>
      <c r="V363" s="6"/>
      <c r="W363" s="6"/>
      <c r="X363" s="6"/>
      <c r="Y363" s="6"/>
      <c r="Z363" s="6"/>
    </row>
    <row r="364" ht="45.0" customHeight="1">
      <c r="A364" s="104" t="s">
        <v>309</v>
      </c>
      <c r="B364" s="122"/>
      <c r="C364" s="110" t="s">
        <v>5003</v>
      </c>
      <c r="D364" s="108"/>
      <c r="E364" s="113" t="s">
        <v>1062</v>
      </c>
      <c r="F364" s="110" t="s">
        <v>5004</v>
      </c>
      <c r="G364" s="108"/>
      <c r="H364" s="78"/>
      <c r="I364" s="78"/>
      <c r="J364" s="5"/>
      <c r="K364" s="6"/>
      <c r="L364" s="6"/>
      <c r="M364" s="6"/>
      <c r="N364" s="6"/>
      <c r="O364" s="6"/>
      <c r="P364" s="6"/>
      <c r="Q364" s="6"/>
      <c r="R364" s="6"/>
      <c r="S364" s="6"/>
      <c r="T364" s="6"/>
      <c r="U364" s="6"/>
      <c r="V364" s="6"/>
      <c r="W364" s="6"/>
      <c r="X364" s="6"/>
      <c r="Y364" s="6"/>
      <c r="Z364" s="6"/>
    </row>
    <row r="365" ht="135.0" customHeight="1">
      <c r="A365" s="104" t="s">
        <v>309</v>
      </c>
      <c r="B365" s="122"/>
      <c r="C365" s="110" t="s">
        <v>5005</v>
      </c>
      <c r="D365" s="108"/>
      <c r="E365" s="113" t="s">
        <v>1062</v>
      </c>
      <c r="F365" s="110" t="s">
        <v>5007</v>
      </c>
      <c r="G365" s="108"/>
      <c r="H365" s="78"/>
      <c r="I365" s="78"/>
      <c r="J365" s="5"/>
      <c r="K365" s="6"/>
      <c r="L365" s="6"/>
      <c r="M365" s="6"/>
      <c r="N365" s="6"/>
      <c r="O365" s="6"/>
      <c r="P365" s="6"/>
      <c r="Q365" s="6"/>
      <c r="R365" s="6"/>
      <c r="S365" s="6"/>
      <c r="T365" s="6"/>
      <c r="U365" s="6"/>
      <c r="V365" s="6"/>
      <c r="W365" s="6"/>
      <c r="X365" s="6"/>
      <c r="Y365" s="6"/>
      <c r="Z365" s="6"/>
    </row>
    <row r="366" ht="30.0" customHeight="1">
      <c r="A366" s="104"/>
      <c r="B366" s="122"/>
      <c r="C366" s="110" t="s">
        <v>5008</v>
      </c>
      <c r="D366" s="108">
        <v>2.0</v>
      </c>
      <c r="E366" s="113" t="s">
        <v>1062</v>
      </c>
      <c r="F366" s="110"/>
      <c r="G366" s="108"/>
      <c r="H366" s="78"/>
      <c r="I366" s="78"/>
      <c r="J366" s="5"/>
      <c r="K366" s="6"/>
      <c r="L366" s="6"/>
      <c r="M366" s="6"/>
      <c r="N366" s="6"/>
      <c r="O366" s="6"/>
      <c r="P366" s="6"/>
      <c r="Q366" s="6"/>
      <c r="R366" s="6"/>
      <c r="S366" s="6"/>
      <c r="T366" s="6"/>
      <c r="U366" s="6"/>
      <c r="V366" s="6"/>
      <c r="W366" s="6"/>
      <c r="X366" s="6"/>
      <c r="Y366" s="6"/>
      <c r="Z366" s="6"/>
    </row>
    <row r="367" ht="45.0" customHeight="1">
      <c r="A367" s="104" t="s">
        <v>309</v>
      </c>
      <c r="B367" s="122"/>
      <c r="C367" s="110" t="s">
        <v>5011</v>
      </c>
      <c r="D367" s="108">
        <v>2.0</v>
      </c>
      <c r="E367" s="113" t="s">
        <v>1062</v>
      </c>
      <c r="F367" s="110" t="s">
        <v>5012</v>
      </c>
      <c r="G367" s="108"/>
      <c r="H367" s="78"/>
      <c r="I367" s="78"/>
      <c r="J367" s="5"/>
      <c r="K367" s="6"/>
      <c r="L367" s="6"/>
      <c r="M367" s="6"/>
      <c r="N367" s="6"/>
      <c r="O367" s="6"/>
      <c r="P367" s="6"/>
      <c r="Q367" s="6"/>
      <c r="R367" s="6"/>
      <c r="S367" s="6"/>
      <c r="T367" s="6"/>
      <c r="U367" s="6"/>
      <c r="V367" s="6"/>
      <c r="W367" s="6"/>
      <c r="X367" s="6"/>
      <c r="Y367" s="6"/>
      <c r="Z367" s="6"/>
    </row>
    <row r="368" ht="60.0" customHeight="1">
      <c r="A368" s="104" t="s">
        <v>1670</v>
      </c>
      <c r="B368" s="122" t="s">
        <v>1671</v>
      </c>
      <c r="C368" s="110" t="s">
        <v>5013</v>
      </c>
      <c r="D368" s="108">
        <v>2.0</v>
      </c>
      <c r="E368" s="113" t="s">
        <v>331</v>
      </c>
      <c r="F368" s="108" t="s">
        <v>5014</v>
      </c>
      <c r="G368" s="108"/>
      <c r="H368" s="78"/>
      <c r="I368" s="78"/>
      <c r="J368" s="5"/>
      <c r="K368" s="6"/>
      <c r="L368" s="6"/>
      <c r="M368" s="6"/>
      <c r="N368" s="6"/>
      <c r="O368" s="6"/>
      <c r="P368" s="6"/>
      <c r="Q368" s="6"/>
      <c r="R368" s="6"/>
      <c r="S368" s="6"/>
      <c r="T368" s="6"/>
      <c r="U368" s="6"/>
      <c r="V368" s="6"/>
      <c r="W368" s="6"/>
      <c r="X368" s="6"/>
      <c r="Y368" s="6"/>
      <c r="Z368" s="6"/>
    </row>
    <row r="369" ht="45.0" customHeight="1">
      <c r="A369" s="104"/>
      <c r="B369" s="122"/>
      <c r="C369" s="116" t="s">
        <v>5015</v>
      </c>
      <c r="D369" s="108">
        <v>1.0</v>
      </c>
      <c r="E369" s="113" t="s">
        <v>383</v>
      </c>
      <c r="F369" s="116" t="s">
        <v>5016</v>
      </c>
      <c r="G369" s="108"/>
      <c r="H369" s="78"/>
      <c r="I369" s="78"/>
      <c r="J369" s="5"/>
      <c r="K369" s="6"/>
      <c r="L369" s="6"/>
      <c r="M369" s="6"/>
      <c r="N369" s="6"/>
      <c r="O369" s="6"/>
      <c r="P369" s="6"/>
      <c r="Q369" s="6"/>
      <c r="R369" s="6"/>
      <c r="S369" s="6"/>
      <c r="T369" s="6"/>
      <c r="U369" s="6"/>
      <c r="V369" s="6"/>
      <c r="W369" s="6"/>
      <c r="X369" s="6"/>
      <c r="Y369" s="6"/>
      <c r="Z369" s="6"/>
    </row>
    <row r="370" ht="30.0" customHeight="1">
      <c r="A370" s="104"/>
      <c r="B370" s="122"/>
      <c r="C370" s="110" t="s">
        <v>5017</v>
      </c>
      <c r="D370" s="108">
        <v>0.0</v>
      </c>
      <c r="E370" s="113" t="s">
        <v>383</v>
      </c>
      <c r="F370" s="108" t="s">
        <v>2051</v>
      </c>
      <c r="G370" s="108"/>
      <c r="H370" s="78"/>
      <c r="I370" s="78"/>
      <c r="J370" s="5"/>
      <c r="K370" s="6"/>
      <c r="L370" s="6"/>
      <c r="M370" s="6"/>
      <c r="N370" s="6"/>
      <c r="O370" s="6"/>
      <c r="P370" s="6"/>
      <c r="Q370" s="6"/>
      <c r="R370" s="6"/>
      <c r="S370" s="6"/>
      <c r="T370" s="6"/>
      <c r="U370" s="6"/>
      <c r="V370" s="6"/>
      <c r="W370" s="6"/>
      <c r="X370" s="6"/>
      <c r="Y370" s="6"/>
      <c r="Z370" s="6"/>
    </row>
    <row r="371" ht="30.0" customHeight="1">
      <c r="A371" s="104"/>
      <c r="B371" s="122"/>
      <c r="C371" s="110" t="s">
        <v>5018</v>
      </c>
      <c r="D371" s="108">
        <v>2.0</v>
      </c>
      <c r="E371" s="113" t="s">
        <v>1062</v>
      </c>
      <c r="F371" s="108"/>
      <c r="G371" s="108"/>
      <c r="H371" s="78"/>
      <c r="I371" s="78"/>
      <c r="J371" s="5"/>
      <c r="K371" s="6"/>
      <c r="L371" s="6"/>
      <c r="M371" s="6"/>
      <c r="N371" s="6"/>
      <c r="O371" s="6"/>
      <c r="P371" s="6"/>
      <c r="Q371" s="6"/>
      <c r="R371" s="6"/>
      <c r="S371" s="6"/>
      <c r="T371" s="6"/>
      <c r="U371" s="6"/>
      <c r="V371" s="6"/>
      <c r="W371" s="6"/>
      <c r="X371" s="6"/>
      <c r="Y371" s="6"/>
      <c r="Z371" s="6"/>
    </row>
    <row r="372" ht="30.0" customHeight="1">
      <c r="A372" s="104"/>
      <c r="B372" s="122"/>
      <c r="C372" s="110" t="s">
        <v>5019</v>
      </c>
      <c r="D372" s="108">
        <v>2.0</v>
      </c>
      <c r="E372" s="113" t="s">
        <v>1062</v>
      </c>
      <c r="F372" s="108"/>
      <c r="G372" s="108"/>
      <c r="H372" s="78"/>
      <c r="I372" s="78"/>
      <c r="J372" s="5"/>
      <c r="K372" s="6"/>
      <c r="L372" s="6"/>
      <c r="M372" s="6"/>
      <c r="N372" s="6"/>
      <c r="O372" s="6"/>
      <c r="P372" s="6"/>
      <c r="Q372" s="6"/>
      <c r="R372" s="6"/>
      <c r="S372" s="6"/>
      <c r="T372" s="6"/>
      <c r="U372" s="6"/>
      <c r="V372" s="6"/>
      <c r="W372" s="6"/>
      <c r="X372" s="6"/>
      <c r="Y372" s="6"/>
      <c r="Z372" s="6"/>
    </row>
    <row r="373" ht="45.0" customHeight="1">
      <c r="A373" s="104"/>
      <c r="B373" s="122"/>
      <c r="C373" s="110" t="s">
        <v>5020</v>
      </c>
      <c r="D373" s="108">
        <v>2.0</v>
      </c>
      <c r="E373" s="113" t="s">
        <v>1062</v>
      </c>
      <c r="F373" s="108"/>
      <c r="G373" s="108"/>
      <c r="H373" s="78"/>
      <c r="I373" s="78"/>
      <c r="J373" s="5"/>
      <c r="K373" s="6"/>
      <c r="L373" s="6"/>
      <c r="M373" s="6"/>
      <c r="N373" s="6"/>
      <c r="O373" s="6"/>
      <c r="P373" s="6"/>
      <c r="Q373" s="6"/>
      <c r="R373" s="6"/>
      <c r="S373" s="6"/>
      <c r="T373" s="6"/>
      <c r="U373" s="6"/>
      <c r="V373" s="6"/>
      <c r="W373" s="6"/>
      <c r="X373" s="6"/>
      <c r="Y373" s="6"/>
      <c r="Z373" s="6"/>
    </row>
    <row r="374" ht="60.0" customHeight="1">
      <c r="A374" s="104" t="s">
        <v>5021</v>
      </c>
      <c r="B374" s="122" t="s">
        <v>1673</v>
      </c>
      <c r="C374" s="110" t="s">
        <v>5023</v>
      </c>
      <c r="D374" s="108">
        <v>2.0</v>
      </c>
      <c r="E374" s="113" t="s">
        <v>1062</v>
      </c>
      <c r="F374" s="110" t="s">
        <v>5024</v>
      </c>
      <c r="G374" s="108"/>
      <c r="H374" s="78"/>
      <c r="I374" s="78"/>
      <c r="J374" s="5"/>
      <c r="K374" s="6"/>
      <c r="L374" s="6"/>
      <c r="M374" s="6"/>
      <c r="N374" s="6"/>
      <c r="O374" s="6"/>
      <c r="P374" s="6"/>
      <c r="Q374" s="6"/>
      <c r="R374" s="6"/>
      <c r="S374" s="6"/>
      <c r="T374" s="6"/>
      <c r="U374" s="6"/>
      <c r="V374" s="6"/>
      <c r="W374" s="6"/>
      <c r="X374" s="6"/>
      <c r="Y374" s="6"/>
      <c r="Z374" s="6"/>
    </row>
    <row r="375" ht="60.0" customHeight="1">
      <c r="A375" s="104"/>
      <c r="B375" s="122"/>
      <c r="C375" s="110" t="s">
        <v>5026</v>
      </c>
      <c r="D375" s="108">
        <v>0.0</v>
      </c>
      <c r="E375" s="113" t="s">
        <v>1062</v>
      </c>
      <c r="F375" s="110" t="s">
        <v>5027</v>
      </c>
      <c r="G375" s="108"/>
      <c r="H375" s="78"/>
      <c r="I375" s="78"/>
      <c r="J375" s="5"/>
      <c r="K375" s="6"/>
      <c r="L375" s="6"/>
      <c r="M375" s="6"/>
      <c r="N375" s="6"/>
      <c r="O375" s="6"/>
      <c r="P375" s="6"/>
      <c r="Q375" s="6"/>
      <c r="R375" s="6"/>
      <c r="S375" s="6"/>
      <c r="T375" s="6"/>
      <c r="U375" s="6"/>
      <c r="V375" s="6"/>
      <c r="W375" s="6"/>
      <c r="X375" s="6"/>
      <c r="Y375" s="6"/>
      <c r="Z375" s="6"/>
    </row>
    <row r="376" ht="45.0" customHeight="1">
      <c r="A376" s="104"/>
      <c r="B376" s="122"/>
      <c r="C376" s="110" t="s">
        <v>5029</v>
      </c>
      <c r="D376" s="108">
        <v>2.0</v>
      </c>
      <c r="E376" s="113" t="s">
        <v>1062</v>
      </c>
      <c r="F376" s="110"/>
      <c r="G376" s="108"/>
      <c r="H376" s="78"/>
      <c r="I376" s="78"/>
      <c r="J376" s="5"/>
      <c r="K376" s="6"/>
      <c r="L376" s="6"/>
      <c r="M376" s="6"/>
      <c r="N376" s="6"/>
      <c r="O376" s="6"/>
      <c r="P376" s="6"/>
      <c r="Q376" s="6"/>
      <c r="R376" s="6"/>
      <c r="S376" s="6"/>
      <c r="T376" s="6"/>
      <c r="U376" s="6"/>
      <c r="V376" s="6"/>
      <c r="W376" s="6"/>
      <c r="X376" s="6"/>
      <c r="Y376" s="6"/>
      <c r="Z376" s="6"/>
    </row>
    <row r="377" ht="30.0" customHeight="1">
      <c r="A377" s="104"/>
      <c r="B377" s="122"/>
      <c r="C377" s="110" t="s">
        <v>5031</v>
      </c>
      <c r="D377" s="108">
        <v>0.0</v>
      </c>
      <c r="E377" s="113" t="s">
        <v>1062</v>
      </c>
      <c r="F377" s="110"/>
      <c r="G377" s="108"/>
      <c r="H377" s="78"/>
      <c r="I377" s="78"/>
      <c r="J377" s="5"/>
      <c r="K377" s="6"/>
      <c r="L377" s="6"/>
      <c r="M377" s="6"/>
      <c r="N377" s="6"/>
      <c r="O377" s="6"/>
      <c r="P377" s="6"/>
      <c r="Q377" s="6"/>
      <c r="R377" s="6"/>
      <c r="S377" s="6"/>
      <c r="T377" s="6"/>
      <c r="U377" s="6"/>
      <c r="V377" s="6"/>
      <c r="W377" s="6"/>
      <c r="X377" s="6"/>
      <c r="Y377" s="6"/>
      <c r="Z377" s="6"/>
    </row>
    <row r="378" ht="60.0" customHeight="1">
      <c r="A378" s="104" t="s">
        <v>5032</v>
      </c>
      <c r="B378" s="106" t="s">
        <v>1675</v>
      </c>
      <c r="C378" s="110" t="s">
        <v>5023</v>
      </c>
      <c r="D378" s="108">
        <v>2.0</v>
      </c>
      <c r="E378" s="113" t="s">
        <v>1062</v>
      </c>
      <c r="F378" s="110" t="s">
        <v>5024</v>
      </c>
      <c r="G378" s="108"/>
      <c r="H378" s="78"/>
      <c r="I378" s="78"/>
      <c r="J378" s="5"/>
      <c r="K378" s="6"/>
      <c r="L378" s="6"/>
      <c r="M378" s="6"/>
      <c r="N378" s="6"/>
      <c r="O378" s="6"/>
      <c r="P378" s="6"/>
      <c r="Q378" s="6"/>
      <c r="R378" s="6"/>
      <c r="S378" s="6"/>
      <c r="T378" s="6"/>
      <c r="U378" s="6"/>
      <c r="V378" s="6"/>
      <c r="W378" s="6"/>
      <c r="X378" s="6"/>
      <c r="Y378" s="6"/>
      <c r="Z378" s="6"/>
    </row>
    <row r="379" ht="75.0" customHeight="1">
      <c r="A379" s="104" t="s">
        <v>309</v>
      </c>
      <c r="B379" s="106"/>
      <c r="C379" s="110" t="s">
        <v>5037</v>
      </c>
      <c r="D379" s="108">
        <v>0.0</v>
      </c>
      <c r="E379" s="113" t="s">
        <v>1062</v>
      </c>
      <c r="F379" s="110" t="s">
        <v>5038</v>
      </c>
      <c r="G379" s="108"/>
      <c r="H379" s="78"/>
      <c r="I379" s="78"/>
      <c r="J379" s="5"/>
      <c r="K379" s="6"/>
      <c r="L379" s="6"/>
      <c r="M379" s="6"/>
      <c r="N379" s="6"/>
      <c r="O379" s="6"/>
      <c r="P379" s="6"/>
      <c r="Q379" s="6"/>
      <c r="R379" s="6"/>
      <c r="S379" s="6"/>
      <c r="T379" s="6"/>
      <c r="U379" s="6"/>
      <c r="V379" s="6"/>
      <c r="W379" s="6"/>
      <c r="X379" s="6"/>
      <c r="Y379" s="6"/>
      <c r="Z379" s="6"/>
    </row>
    <row r="380" ht="81.75" customHeight="1">
      <c r="A380" s="104" t="s">
        <v>309</v>
      </c>
      <c r="B380" s="106"/>
      <c r="C380" s="110" t="s">
        <v>5040</v>
      </c>
      <c r="D380" s="108">
        <v>1.0</v>
      </c>
      <c r="E380" s="113" t="s">
        <v>1062</v>
      </c>
      <c r="F380" s="108"/>
      <c r="G380" s="108"/>
      <c r="H380" s="78"/>
      <c r="I380" s="78"/>
      <c r="J380" s="5"/>
      <c r="K380" s="6"/>
      <c r="L380" s="6"/>
      <c r="M380" s="6"/>
      <c r="N380" s="6"/>
      <c r="O380" s="6"/>
      <c r="P380" s="6"/>
      <c r="Q380" s="6"/>
      <c r="R380" s="6"/>
      <c r="S380" s="6"/>
      <c r="T380" s="6"/>
      <c r="U380" s="6"/>
      <c r="V380" s="6"/>
      <c r="W380" s="6"/>
      <c r="X380" s="6"/>
      <c r="Y380" s="6"/>
      <c r="Z380" s="6"/>
    </row>
    <row r="381" ht="75.0" customHeight="1">
      <c r="A381" s="104" t="s">
        <v>309</v>
      </c>
      <c r="B381" s="106"/>
      <c r="C381" s="110" t="s">
        <v>5043</v>
      </c>
      <c r="D381" s="108">
        <v>2.0</v>
      </c>
      <c r="E381" s="113" t="s">
        <v>1062</v>
      </c>
      <c r="F381" s="108"/>
      <c r="G381" s="108"/>
      <c r="H381" s="78"/>
      <c r="I381" s="78"/>
      <c r="J381" s="5"/>
      <c r="K381" s="6"/>
      <c r="L381" s="6"/>
      <c r="M381" s="6"/>
      <c r="N381" s="6"/>
      <c r="O381" s="6"/>
      <c r="P381" s="6"/>
      <c r="Q381" s="6"/>
      <c r="R381" s="6"/>
      <c r="S381" s="6"/>
      <c r="T381" s="6"/>
      <c r="U381" s="6"/>
      <c r="V381" s="6"/>
      <c r="W381" s="6"/>
      <c r="X381" s="6"/>
      <c r="Y381" s="6"/>
      <c r="Z381" s="6"/>
    </row>
    <row r="382" ht="45.0" customHeight="1">
      <c r="A382" s="104" t="s">
        <v>309</v>
      </c>
      <c r="B382" s="106"/>
      <c r="C382" s="110" t="s">
        <v>5045</v>
      </c>
      <c r="D382" s="108">
        <v>2.0</v>
      </c>
      <c r="E382" s="113" t="s">
        <v>1062</v>
      </c>
      <c r="F382" s="108"/>
      <c r="G382" s="108"/>
      <c r="H382" s="78"/>
      <c r="I382" s="78"/>
      <c r="J382" s="5"/>
      <c r="K382" s="6"/>
      <c r="L382" s="6"/>
      <c r="M382" s="6"/>
      <c r="N382" s="6"/>
      <c r="O382" s="6"/>
      <c r="P382" s="6"/>
      <c r="Q382" s="6"/>
      <c r="R382" s="6"/>
      <c r="S382" s="6"/>
      <c r="T382" s="6"/>
      <c r="U382" s="6"/>
      <c r="V382" s="6"/>
      <c r="W382" s="6"/>
      <c r="X382" s="6"/>
      <c r="Y382" s="6"/>
      <c r="Z382" s="6"/>
    </row>
    <row r="383" ht="60.0" customHeight="1">
      <c r="A383" s="104" t="s">
        <v>309</v>
      </c>
      <c r="B383" s="106"/>
      <c r="C383" s="110" t="s">
        <v>5047</v>
      </c>
      <c r="D383" s="108">
        <v>2.0</v>
      </c>
      <c r="E383" s="113" t="s">
        <v>1062</v>
      </c>
      <c r="F383" s="110" t="s">
        <v>5049</v>
      </c>
      <c r="G383" s="108"/>
      <c r="H383" s="78"/>
      <c r="I383" s="78"/>
      <c r="J383" s="5"/>
      <c r="K383" s="6"/>
      <c r="L383" s="6"/>
      <c r="M383" s="6"/>
      <c r="N383" s="6"/>
      <c r="O383" s="6"/>
      <c r="P383" s="6"/>
      <c r="Q383" s="6"/>
      <c r="R383" s="6"/>
      <c r="S383" s="6"/>
      <c r="T383" s="6"/>
      <c r="U383" s="6"/>
      <c r="V383" s="6"/>
      <c r="W383" s="6"/>
      <c r="X383" s="6"/>
      <c r="Y383" s="6"/>
      <c r="Z383" s="6"/>
    </row>
    <row r="384" ht="45.0" customHeight="1">
      <c r="A384" s="104" t="s">
        <v>309</v>
      </c>
      <c r="B384" s="106"/>
      <c r="C384" s="110" t="s">
        <v>5051</v>
      </c>
      <c r="D384" s="108">
        <v>2.0</v>
      </c>
      <c r="E384" s="113" t="s">
        <v>1062</v>
      </c>
      <c r="F384" s="108"/>
      <c r="G384" s="108"/>
      <c r="H384" s="78"/>
      <c r="I384" s="78"/>
      <c r="J384" s="5"/>
      <c r="K384" s="6"/>
      <c r="L384" s="6"/>
      <c r="M384" s="6"/>
      <c r="N384" s="6"/>
      <c r="O384" s="6"/>
      <c r="P384" s="6"/>
      <c r="Q384" s="6"/>
      <c r="R384" s="6"/>
      <c r="S384" s="6"/>
      <c r="T384" s="6"/>
      <c r="U384" s="6"/>
      <c r="V384" s="6"/>
      <c r="W384" s="6"/>
      <c r="X384" s="6"/>
      <c r="Y384" s="6"/>
      <c r="Z384" s="6"/>
    </row>
    <row r="385" ht="31.5" hidden="1" customHeight="1">
      <c r="A385" s="120" t="s">
        <v>1676</v>
      </c>
      <c r="B385" s="106" t="s">
        <v>1677</v>
      </c>
      <c r="C385" s="108"/>
      <c r="D385" s="108"/>
      <c r="E385" s="113"/>
      <c r="F385" s="108"/>
      <c r="G385" s="108"/>
      <c r="H385" s="78"/>
      <c r="I385" s="78"/>
      <c r="J385" s="5"/>
      <c r="K385" s="6"/>
      <c r="L385" s="6"/>
      <c r="M385" s="6"/>
      <c r="N385" s="6"/>
      <c r="O385" s="6"/>
      <c r="P385" s="6"/>
      <c r="Q385" s="6"/>
      <c r="R385" s="6"/>
      <c r="S385" s="6"/>
      <c r="T385" s="6"/>
      <c r="U385" s="6"/>
      <c r="V385" s="6"/>
      <c r="W385" s="6"/>
      <c r="X385" s="6"/>
      <c r="Y385" s="6"/>
      <c r="Z385" s="6"/>
    </row>
    <row r="386" ht="63.0" customHeight="1">
      <c r="A386" s="104" t="s">
        <v>5053</v>
      </c>
      <c r="B386" s="106" t="s">
        <v>1681</v>
      </c>
      <c r="C386" s="110" t="s">
        <v>5054</v>
      </c>
      <c r="D386" s="108">
        <v>0.0</v>
      </c>
      <c r="E386" s="113" t="s">
        <v>1062</v>
      </c>
      <c r="F386" s="108"/>
      <c r="G386" s="108"/>
      <c r="H386" s="78"/>
      <c r="I386" s="78"/>
      <c r="J386" s="5"/>
      <c r="K386" s="6"/>
      <c r="L386" s="6"/>
      <c r="M386" s="6"/>
      <c r="N386" s="6"/>
      <c r="O386" s="6"/>
      <c r="P386" s="6"/>
      <c r="Q386" s="6"/>
      <c r="R386" s="6"/>
      <c r="S386" s="6"/>
      <c r="T386" s="6"/>
      <c r="U386" s="6"/>
      <c r="V386" s="6"/>
      <c r="W386" s="6"/>
      <c r="X386" s="6"/>
      <c r="Y386" s="6"/>
      <c r="Z386" s="6"/>
    </row>
    <row r="387" ht="60.0" customHeight="1">
      <c r="A387" s="104" t="s">
        <v>309</v>
      </c>
      <c r="B387" s="106"/>
      <c r="C387" s="110" t="s">
        <v>5055</v>
      </c>
      <c r="D387" s="108">
        <v>0.0</v>
      </c>
      <c r="E387" s="113" t="s">
        <v>1062</v>
      </c>
      <c r="F387" s="108"/>
      <c r="G387" s="108"/>
      <c r="H387" s="78"/>
      <c r="I387" s="78"/>
      <c r="J387" s="5"/>
      <c r="K387" s="6"/>
      <c r="L387" s="6"/>
      <c r="M387" s="6"/>
      <c r="N387" s="6"/>
      <c r="O387" s="6"/>
      <c r="P387" s="6"/>
      <c r="Q387" s="6"/>
      <c r="R387" s="6"/>
      <c r="S387" s="6"/>
      <c r="T387" s="6"/>
      <c r="U387" s="6"/>
      <c r="V387" s="6"/>
      <c r="W387" s="6"/>
      <c r="X387" s="6"/>
      <c r="Y387" s="6"/>
      <c r="Z387" s="6"/>
    </row>
    <row r="388" ht="39.75" hidden="1" customHeight="1">
      <c r="A388" s="217" t="s">
        <v>5056</v>
      </c>
      <c r="B388" s="128" t="s">
        <v>1684</v>
      </c>
      <c r="C388" s="3"/>
      <c r="D388" s="3"/>
      <c r="E388" s="3"/>
      <c r="F388" s="3"/>
      <c r="G388" s="4"/>
      <c r="H388" s="78"/>
      <c r="I388" s="78"/>
      <c r="J388" s="5"/>
      <c r="K388" s="6"/>
      <c r="L388" s="6"/>
      <c r="M388" s="6"/>
      <c r="N388" s="6"/>
      <c r="O388" s="6"/>
      <c r="P388" s="6"/>
      <c r="Q388" s="6"/>
      <c r="R388" s="6"/>
      <c r="S388" s="6"/>
      <c r="T388" s="6"/>
      <c r="U388" s="6"/>
      <c r="V388" s="6"/>
      <c r="W388" s="6"/>
      <c r="X388" s="6"/>
      <c r="Y388" s="6"/>
      <c r="Z388" s="6"/>
    </row>
    <row r="389" ht="47.25" hidden="1" customHeight="1">
      <c r="A389" s="120" t="s">
        <v>1687</v>
      </c>
      <c r="B389" s="122" t="s">
        <v>1688</v>
      </c>
      <c r="C389" s="108"/>
      <c r="D389" s="108"/>
      <c r="E389" s="113"/>
      <c r="F389" s="108"/>
      <c r="G389" s="108"/>
      <c r="H389" s="78"/>
      <c r="I389" s="78"/>
      <c r="J389" s="5"/>
      <c r="K389" s="6"/>
      <c r="L389" s="6"/>
      <c r="M389" s="6"/>
      <c r="N389" s="6"/>
      <c r="O389" s="6"/>
      <c r="P389" s="6"/>
      <c r="Q389" s="6"/>
      <c r="R389" s="6"/>
      <c r="S389" s="6"/>
      <c r="T389" s="6"/>
      <c r="U389" s="6"/>
      <c r="V389" s="6"/>
      <c r="W389" s="6"/>
      <c r="X389" s="6"/>
      <c r="Y389" s="6"/>
      <c r="Z389" s="6"/>
    </row>
    <row r="390" ht="47.25" hidden="1" customHeight="1">
      <c r="A390" s="120" t="s">
        <v>1691</v>
      </c>
      <c r="B390" s="122" t="s">
        <v>1693</v>
      </c>
      <c r="C390" s="108"/>
      <c r="D390" s="108"/>
      <c r="E390" s="113"/>
      <c r="F390" s="108"/>
      <c r="G390" s="108"/>
      <c r="H390" s="78"/>
      <c r="I390" s="78"/>
      <c r="J390" s="5"/>
      <c r="K390" s="6"/>
      <c r="L390" s="6"/>
      <c r="M390" s="6"/>
      <c r="N390" s="6"/>
      <c r="O390" s="6"/>
      <c r="P390" s="6"/>
      <c r="Q390" s="6"/>
      <c r="R390" s="6"/>
      <c r="S390" s="6"/>
      <c r="T390" s="6"/>
      <c r="U390" s="6"/>
      <c r="V390" s="6"/>
      <c r="W390" s="6"/>
      <c r="X390" s="6"/>
      <c r="Y390" s="6"/>
      <c r="Z390" s="6"/>
    </row>
    <row r="391" ht="47.25" hidden="1" customHeight="1">
      <c r="A391" s="120" t="s">
        <v>1696</v>
      </c>
      <c r="B391" s="122" t="s">
        <v>1697</v>
      </c>
      <c r="C391" s="108"/>
      <c r="D391" s="108"/>
      <c r="E391" s="113"/>
      <c r="F391" s="108"/>
      <c r="G391" s="108"/>
      <c r="H391" s="78"/>
      <c r="I391" s="78"/>
      <c r="J391" s="5"/>
      <c r="K391" s="6"/>
      <c r="L391" s="6"/>
      <c r="M391" s="6"/>
      <c r="N391" s="6"/>
      <c r="O391" s="6"/>
      <c r="P391" s="6"/>
      <c r="Q391" s="6"/>
      <c r="R391" s="6"/>
      <c r="S391" s="6"/>
      <c r="T391" s="6"/>
      <c r="U391" s="6"/>
      <c r="V391" s="6"/>
      <c r="W391" s="6"/>
      <c r="X391" s="6"/>
      <c r="Y391" s="6"/>
      <c r="Z391" s="6"/>
    </row>
    <row r="392" ht="39.75" hidden="1" customHeight="1">
      <c r="A392" s="217" t="s">
        <v>1700</v>
      </c>
      <c r="B392" s="128" t="s">
        <v>1701</v>
      </c>
      <c r="C392" s="3"/>
      <c r="D392" s="3"/>
      <c r="E392" s="3"/>
      <c r="F392" s="3"/>
      <c r="G392" s="4"/>
      <c r="H392" s="78"/>
      <c r="I392" s="78"/>
      <c r="J392" s="5"/>
      <c r="K392" s="6"/>
      <c r="L392" s="6"/>
      <c r="M392" s="6"/>
      <c r="N392" s="6"/>
      <c r="O392" s="6"/>
      <c r="P392" s="6"/>
      <c r="Q392" s="6"/>
      <c r="R392" s="6"/>
      <c r="S392" s="6"/>
      <c r="T392" s="6"/>
      <c r="U392" s="6"/>
      <c r="V392" s="6"/>
      <c r="W392" s="6"/>
      <c r="X392" s="6"/>
      <c r="Y392" s="6"/>
      <c r="Z392" s="6"/>
    </row>
    <row r="393" ht="31.5" hidden="1" customHeight="1">
      <c r="A393" s="120" t="s">
        <v>1705</v>
      </c>
      <c r="B393" s="122" t="s">
        <v>1707</v>
      </c>
      <c r="C393" s="108"/>
      <c r="D393" s="108"/>
      <c r="E393" s="113"/>
      <c r="F393" s="108"/>
      <c r="G393" s="108"/>
      <c r="H393" s="78"/>
      <c r="I393" s="78"/>
      <c r="J393" s="5"/>
      <c r="K393" s="6"/>
      <c r="L393" s="6"/>
      <c r="M393" s="6"/>
      <c r="N393" s="6"/>
      <c r="O393" s="6"/>
      <c r="P393" s="6"/>
      <c r="Q393" s="6"/>
      <c r="R393" s="6"/>
      <c r="S393" s="6"/>
      <c r="T393" s="6"/>
      <c r="U393" s="6"/>
      <c r="V393" s="6"/>
      <c r="W393" s="6"/>
      <c r="X393" s="6"/>
      <c r="Y393" s="6"/>
      <c r="Z393" s="6"/>
    </row>
    <row r="394" ht="47.25" hidden="1" customHeight="1">
      <c r="A394" s="120" t="s">
        <v>1709</v>
      </c>
      <c r="B394" s="122" t="s">
        <v>1711</v>
      </c>
      <c r="C394" s="108"/>
      <c r="D394" s="108"/>
      <c r="E394" s="113"/>
      <c r="F394" s="108"/>
      <c r="G394" s="108"/>
      <c r="H394" s="78"/>
      <c r="I394" s="78"/>
      <c r="J394" s="5"/>
      <c r="K394" s="6"/>
      <c r="L394" s="6"/>
      <c r="M394" s="6"/>
      <c r="N394" s="6"/>
      <c r="O394" s="6"/>
      <c r="P394" s="6"/>
      <c r="Q394" s="6"/>
      <c r="R394" s="6"/>
      <c r="S394" s="6"/>
      <c r="T394" s="6"/>
      <c r="U394" s="6"/>
      <c r="V394" s="6"/>
      <c r="W394" s="6"/>
      <c r="X394" s="6"/>
      <c r="Y394" s="6"/>
      <c r="Z394" s="6"/>
    </row>
    <row r="395" ht="31.5" hidden="1" customHeight="1">
      <c r="A395" s="120" t="s">
        <v>1713</v>
      </c>
      <c r="B395" s="122" t="s">
        <v>1714</v>
      </c>
      <c r="C395" s="108"/>
      <c r="D395" s="108"/>
      <c r="E395" s="113"/>
      <c r="F395" s="108"/>
      <c r="G395" s="108"/>
      <c r="H395" s="78"/>
      <c r="I395" s="78"/>
      <c r="J395" s="5"/>
      <c r="K395" s="6"/>
      <c r="L395" s="6"/>
      <c r="M395" s="6"/>
      <c r="N395" s="6"/>
      <c r="O395" s="6"/>
      <c r="P395" s="6"/>
      <c r="Q395" s="6"/>
      <c r="R395" s="6"/>
      <c r="S395" s="6"/>
      <c r="T395" s="6"/>
      <c r="U395" s="6"/>
      <c r="V395" s="6"/>
      <c r="W395" s="6"/>
      <c r="X395" s="6"/>
      <c r="Y395" s="6"/>
      <c r="Z395" s="6"/>
    </row>
    <row r="396" ht="47.25" hidden="1" customHeight="1">
      <c r="A396" s="120" t="s">
        <v>1715</v>
      </c>
      <c r="B396" s="122" t="s">
        <v>1716</v>
      </c>
      <c r="C396" s="108"/>
      <c r="D396" s="108"/>
      <c r="E396" s="113"/>
      <c r="F396" s="108"/>
      <c r="G396" s="108"/>
      <c r="H396" s="78"/>
      <c r="I396" s="78"/>
      <c r="J396" s="5"/>
      <c r="K396" s="6"/>
      <c r="L396" s="6"/>
      <c r="M396" s="6"/>
      <c r="N396" s="6"/>
      <c r="O396" s="6"/>
      <c r="P396" s="6"/>
      <c r="Q396" s="6"/>
      <c r="R396" s="6"/>
      <c r="S396" s="6"/>
      <c r="T396" s="6"/>
      <c r="U396" s="6"/>
      <c r="V396" s="6"/>
      <c r="W396" s="6"/>
      <c r="X396" s="6"/>
      <c r="Y396" s="6"/>
      <c r="Z396" s="6"/>
    </row>
    <row r="397" ht="39.75" hidden="1" customHeight="1">
      <c r="A397" s="140" t="s">
        <v>1947</v>
      </c>
      <c r="B397" s="137" t="s">
        <v>1719</v>
      </c>
      <c r="C397" s="3"/>
      <c r="D397" s="3"/>
      <c r="E397" s="3"/>
      <c r="F397" s="3"/>
      <c r="G397" s="4"/>
      <c r="H397" s="78"/>
      <c r="I397" s="78"/>
      <c r="J397" s="5"/>
      <c r="K397" s="6"/>
      <c r="L397" s="6"/>
      <c r="M397" s="6"/>
      <c r="N397" s="6"/>
      <c r="O397" s="6"/>
      <c r="P397" s="6"/>
      <c r="Q397" s="6"/>
      <c r="R397" s="6"/>
      <c r="S397" s="6"/>
      <c r="T397" s="6"/>
      <c r="U397" s="6"/>
      <c r="V397" s="6"/>
      <c r="W397" s="6"/>
      <c r="X397" s="6"/>
      <c r="Y397" s="6"/>
      <c r="Z397" s="6"/>
    </row>
    <row r="398" ht="47.25" hidden="1" customHeight="1">
      <c r="A398" s="120" t="s">
        <v>1957</v>
      </c>
      <c r="B398" s="106" t="s">
        <v>1721</v>
      </c>
      <c r="C398" s="122"/>
      <c r="D398" s="108"/>
      <c r="E398" s="113"/>
      <c r="F398" s="108"/>
      <c r="G398" s="108"/>
      <c r="H398" s="78"/>
      <c r="I398" s="78"/>
      <c r="J398" s="5"/>
      <c r="K398" s="6"/>
      <c r="L398" s="6"/>
      <c r="M398" s="6"/>
      <c r="N398" s="6"/>
      <c r="O398" s="6"/>
      <c r="P398" s="6"/>
      <c r="Q398" s="6"/>
      <c r="R398" s="6"/>
      <c r="S398" s="6"/>
      <c r="T398" s="6"/>
      <c r="U398" s="6"/>
      <c r="V398" s="6"/>
      <c r="W398" s="6"/>
      <c r="X398" s="6"/>
      <c r="Y398" s="6"/>
      <c r="Z398" s="6"/>
    </row>
    <row r="399" ht="47.25" hidden="1" customHeight="1">
      <c r="A399" s="120" t="s">
        <v>1723</v>
      </c>
      <c r="B399" s="106" t="s">
        <v>1724</v>
      </c>
      <c r="C399" s="108"/>
      <c r="D399" s="108"/>
      <c r="E399" s="113"/>
      <c r="F399" s="108"/>
      <c r="G399" s="108"/>
      <c r="H399" s="78"/>
      <c r="I399" s="78"/>
      <c r="J399" s="5"/>
      <c r="K399" s="6"/>
      <c r="L399" s="6"/>
      <c r="M399" s="6"/>
      <c r="N399" s="6"/>
      <c r="O399" s="6"/>
      <c r="P399" s="6"/>
      <c r="Q399" s="6"/>
      <c r="R399" s="6"/>
      <c r="S399" s="6"/>
      <c r="T399" s="6"/>
      <c r="U399" s="6"/>
      <c r="V399" s="6"/>
      <c r="W399" s="6"/>
      <c r="X399" s="6"/>
      <c r="Y399" s="6"/>
      <c r="Z399" s="6"/>
    </row>
    <row r="400" ht="45.0" hidden="1" customHeight="1">
      <c r="A400" s="120" t="s">
        <v>1725</v>
      </c>
      <c r="B400" s="115" t="s">
        <v>1726</v>
      </c>
      <c r="C400" s="108"/>
      <c r="D400" s="108"/>
      <c r="E400" s="113"/>
      <c r="F400" s="108"/>
      <c r="G400" s="108"/>
      <c r="H400" s="78"/>
      <c r="I400" s="78"/>
      <c r="J400" s="5"/>
      <c r="K400" s="6"/>
      <c r="L400" s="6"/>
      <c r="M400" s="6"/>
      <c r="N400" s="6"/>
      <c r="O400" s="6"/>
      <c r="P400" s="6"/>
      <c r="Q400" s="6"/>
      <c r="R400" s="6"/>
      <c r="S400" s="6"/>
      <c r="T400" s="6"/>
      <c r="U400" s="6"/>
      <c r="V400" s="6"/>
      <c r="W400" s="6"/>
      <c r="X400" s="6"/>
      <c r="Y400" s="6"/>
      <c r="Z400" s="6"/>
    </row>
    <row r="401" ht="78.75" hidden="1" customHeight="1">
      <c r="A401" s="120" t="s">
        <v>1728</v>
      </c>
      <c r="B401" s="106" t="s">
        <v>1729</v>
      </c>
      <c r="C401" s="108"/>
      <c r="D401" s="108"/>
      <c r="E401" s="113"/>
      <c r="F401" s="108"/>
      <c r="G401" s="108"/>
      <c r="H401" s="78"/>
      <c r="I401" s="78"/>
      <c r="J401" s="5"/>
      <c r="K401" s="6"/>
      <c r="L401" s="6"/>
      <c r="M401" s="6"/>
      <c r="N401" s="6"/>
      <c r="O401" s="6"/>
      <c r="P401" s="6"/>
      <c r="Q401" s="6"/>
      <c r="R401" s="6"/>
      <c r="S401" s="6"/>
      <c r="T401" s="6"/>
      <c r="U401" s="6"/>
      <c r="V401" s="6"/>
      <c r="W401" s="6"/>
      <c r="X401" s="6"/>
      <c r="Y401" s="6"/>
      <c r="Z401" s="6"/>
    </row>
    <row r="402" ht="39.75" hidden="1" customHeight="1">
      <c r="A402" s="140" t="s">
        <v>5060</v>
      </c>
      <c r="B402" s="128" t="s">
        <v>1734</v>
      </c>
      <c r="C402" s="3"/>
      <c r="D402" s="3"/>
      <c r="E402" s="3"/>
      <c r="F402" s="3"/>
      <c r="G402" s="4"/>
      <c r="H402" s="78"/>
      <c r="I402" s="78"/>
      <c r="J402" s="5"/>
      <c r="K402" s="6"/>
      <c r="L402" s="6"/>
      <c r="M402" s="6"/>
      <c r="N402" s="6"/>
      <c r="O402" s="6"/>
      <c r="P402" s="6"/>
      <c r="Q402" s="6"/>
      <c r="R402" s="6"/>
      <c r="S402" s="6"/>
      <c r="T402" s="6"/>
      <c r="U402" s="6"/>
      <c r="V402" s="6"/>
      <c r="W402" s="6"/>
      <c r="X402" s="6"/>
      <c r="Y402" s="6"/>
      <c r="Z402" s="6"/>
    </row>
    <row r="403" ht="47.25" hidden="1" customHeight="1">
      <c r="A403" s="120" t="s">
        <v>5061</v>
      </c>
      <c r="B403" s="122" t="s">
        <v>1745</v>
      </c>
      <c r="C403" s="122"/>
      <c r="D403" s="108"/>
      <c r="E403" s="113"/>
      <c r="F403" s="108"/>
      <c r="G403" s="108"/>
      <c r="H403" s="78"/>
      <c r="I403" s="78"/>
      <c r="J403" s="5"/>
      <c r="K403" s="6"/>
      <c r="L403" s="6"/>
      <c r="M403" s="6"/>
      <c r="N403" s="6"/>
      <c r="O403" s="6"/>
      <c r="P403" s="6"/>
      <c r="Q403" s="6"/>
      <c r="R403" s="6"/>
      <c r="S403" s="6"/>
      <c r="T403" s="6"/>
      <c r="U403" s="6"/>
      <c r="V403" s="6"/>
      <c r="W403" s="6"/>
      <c r="X403" s="6"/>
      <c r="Y403" s="6"/>
      <c r="Z403" s="6"/>
    </row>
    <row r="404" ht="78.75" hidden="1" customHeight="1">
      <c r="A404" s="120" t="s">
        <v>1752</v>
      </c>
      <c r="B404" s="122" t="s">
        <v>1754</v>
      </c>
      <c r="C404" s="108"/>
      <c r="D404" s="108"/>
      <c r="E404" s="113"/>
      <c r="F404" s="108"/>
      <c r="G404" s="108"/>
      <c r="H404" s="78"/>
      <c r="I404" s="78"/>
      <c r="J404" s="5"/>
      <c r="K404" s="6"/>
      <c r="L404" s="6"/>
      <c r="M404" s="6"/>
      <c r="N404" s="6"/>
      <c r="O404" s="6"/>
      <c r="P404" s="6"/>
      <c r="Q404" s="6"/>
      <c r="R404" s="6"/>
      <c r="S404" s="6"/>
      <c r="T404" s="6"/>
      <c r="U404" s="6"/>
      <c r="V404" s="6"/>
      <c r="W404" s="6"/>
      <c r="X404" s="6"/>
      <c r="Y404" s="6"/>
      <c r="Z404" s="6"/>
    </row>
    <row r="405" ht="63.0" hidden="1" customHeight="1">
      <c r="A405" s="120" t="s">
        <v>1782</v>
      </c>
      <c r="B405" s="122" t="s">
        <v>1783</v>
      </c>
      <c r="C405" s="108"/>
      <c r="D405" s="108"/>
      <c r="E405" s="113"/>
      <c r="F405" s="108"/>
      <c r="G405" s="108"/>
      <c r="H405" s="78"/>
      <c r="I405" s="78"/>
      <c r="J405" s="5"/>
      <c r="K405" s="6"/>
      <c r="L405" s="6"/>
      <c r="M405" s="6"/>
      <c r="N405" s="6"/>
      <c r="O405" s="6"/>
      <c r="P405" s="6"/>
      <c r="Q405" s="6"/>
      <c r="R405" s="6"/>
      <c r="S405" s="6"/>
      <c r="T405" s="6"/>
      <c r="U405" s="6"/>
      <c r="V405" s="6"/>
      <c r="W405" s="6"/>
      <c r="X405" s="6"/>
      <c r="Y405" s="6"/>
      <c r="Z405" s="6"/>
    </row>
    <row r="406" ht="78.75" hidden="1" customHeight="1">
      <c r="A406" s="120" t="s">
        <v>1787</v>
      </c>
      <c r="B406" s="122" t="s">
        <v>1788</v>
      </c>
      <c r="C406" s="108"/>
      <c r="D406" s="108"/>
      <c r="E406" s="113"/>
      <c r="F406" s="108"/>
      <c r="G406" s="108"/>
      <c r="H406" s="78"/>
      <c r="I406" s="78"/>
      <c r="J406" s="5"/>
      <c r="K406" s="6"/>
      <c r="L406" s="6"/>
      <c r="M406" s="6"/>
      <c r="N406" s="6"/>
      <c r="O406" s="6"/>
      <c r="P406" s="6"/>
      <c r="Q406" s="6"/>
      <c r="R406" s="6"/>
      <c r="S406" s="6"/>
      <c r="T406" s="6"/>
      <c r="U406" s="6"/>
      <c r="V406" s="6"/>
      <c r="W406" s="6"/>
      <c r="X406" s="6"/>
      <c r="Y406" s="6"/>
      <c r="Z406" s="6"/>
    </row>
    <row r="407" ht="63.0" hidden="1" customHeight="1">
      <c r="A407" s="120" t="s">
        <v>1792</v>
      </c>
      <c r="B407" s="122" t="s">
        <v>1793</v>
      </c>
      <c r="C407" s="108"/>
      <c r="D407" s="108"/>
      <c r="E407" s="113"/>
      <c r="F407" s="108"/>
      <c r="G407" s="108"/>
      <c r="H407" s="78"/>
      <c r="I407" s="78"/>
      <c r="J407" s="5"/>
      <c r="K407" s="6"/>
      <c r="L407" s="6"/>
      <c r="M407" s="6"/>
      <c r="N407" s="6"/>
      <c r="O407" s="6"/>
      <c r="P407" s="6"/>
      <c r="Q407" s="6"/>
      <c r="R407" s="6"/>
      <c r="S407" s="6"/>
      <c r="T407" s="6"/>
      <c r="U407" s="6"/>
      <c r="V407" s="6"/>
      <c r="W407" s="6"/>
      <c r="X407" s="6"/>
      <c r="Y407" s="6"/>
      <c r="Z407" s="6"/>
    </row>
    <row r="408" ht="45.0" hidden="1" customHeight="1">
      <c r="A408" s="120" t="s">
        <v>1799</v>
      </c>
      <c r="B408" s="110" t="s">
        <v>1800</v>
      </c>
      <c r="C408" s="108"/>
      <c r="D408" s="108"/>
      <c r="E408" s="113"/>
      <c r="F408" s="108"/>
      <c r="G408" s="108"/>
      <c r="H408" s="78"/>
      <c r="I408" s="78"/>
      <c r="J408" s="5"/>
      <c r="K408" s="6"/>
      <c r="L408" s="6"/>
      <c r="M408" s="6"/>
      <c r="N408" s="6"/>
      <c r="O408" s="6"/>
      <c r="P408" s="6"/>
      <c r="Q408" s="6"/>
      <c r="R408" s="6"/>
      <c r="S408" s="6"/>
      <c r="T408" s="6"/>
      <c r="U408" s="6"/>
      <c r="V408" s="6"/>
      <c r="W408" s="6"/>
      <c r="X408" s="6"/>
      <c r="Y408" s="6"/>
      <c r="Z408" s="6"/>
    </row>
    <row r="409" ht="39.75" hidden="1" customHeight="1">
      <c r="A409" s="217" t="s">
        <v>1817</v>
      </c>
      <c r="B409" s="128" t="s">
        <v>1819</v>
      </c>
      <c r="C409" s="3"/>
      <c r="D409" s="3"/>
      <c r="E409" s="3"/>
      <c r="F409" s="3"/>
      <c r="G409" s="4"/>
      <c r="H409" s="78"/>
      <c r="I409" s="78"/>
      <c r="J409" s="5"/>
      <c r="K409" s="6"/>
      <c r="L409" s="6"/>
      <c r="M409" s="6"/>
      <c r="N409" s="6"/>
      <c r="O409" s="6"/>
      <c r="P409" s="6"/>
      <c r="Q409" s="6"/>
      <c r="R409" s="6"/>
      <c r="S409" s="6"/>
      <c r="T409" s="6"/>
      <c r="U409" s="6"/>
      <c r="V409" s="6"/>
      <c r="W409" s="6"/>
      <c r="X409" s="6"/>
      <c r="Y409" s="6"/>
      <c r="Z409" s="6"/>
    </row>
    <row r="410" ht="94.5" hidden="1" customHeight="1">
      <c r="A410" s="120" t="s">
        <v>1822</v>
      </c>
      <c r="B410" s="122" t="s">
        <v>1823</v>
      </c>
      <c r="C410" s="108"/>
      <c r="D410" s="108"/>
      <c r="E410" s="113"/>
      <c r="F410" s="108"/>
      <c r="G410" s="108"/>
      <c r="H410" s="78"/>
      <c r="I410" s="78"/>
      <c r="J410" s="5"/>
      <c r="K410" s="6"/>
      <c r="L410" s="6"/>
      <c r="M410" s="6"/>
      <c r="N410" s="6"/>
      <c r="O410" s="6"/>
      <c r="P410" s="6"/>
      <c r="Q410" s="6"/>
      <c r="R410" s="6"/>
      <c r="S410" s="6"/>
      <c r="T410" s="6"/>
      <c r="U410" s="6"/>
      <c r="V410" s="6"/>
      <c r="W410" s="6"/>
      <c r="X410" s="6"/>
      <c r="Y410" s="6"/>
      <c r="Z410" s="6"/>
    </row>
    <row r="411" ht="63.0" hidden="1" customHeight="1">
      <c r="A411" s="120" t="s">
        <v>1826</v>
      </c>
      <c r="B411" s="122" t="s">
        <v>1827</v>
      </c>
      <c r="C411" s="108"/>
      <c r="D411" s="108"/>
      <c r="E411" s="113"/>
      <c r="F411" s="108"/>
      <c r="G411" s="108"/>
      <c r="H411" s="78"/>
      <c r="I411" s="78"/>
      <c r="J411" s="5"/>
      <c r="K411" s="6"/>
      <c r="L411" s="6"/>
      <c r="M411" s="6"/>
      <c r="N411" s="6"/>
      <c r="O411" s="6"/>
      <c r="P411" s="6"/>
      <c r="Q411" s="6"/>
      <c r="R411" s="6"/>
      <c r="S411" s="6"/>
      <c r="T411" s="6"/>
      <c r="U411" s="6"/>
      <c r="V411" s="6"/>
      <c r="W411" s="6"/>
      <c r="X411" s="6"/>
      <c r="Y411" s="6"/>
      <c r="Z411" s="6"/>
    </row>
    <row r="412" ht="63.0" hidden="1" customHeight="1">
      <c r="A412" s="120" t="s">
        <v>1828</v>
      </c>
      <c r="B412" s="122" t="s">
        <v>1829</v>
      </c>
      <c r="C412" s="108"/>
      <c r="D412" s="108"/>
      <c r="E412" s="113"/>
      <c r="F412" s="108"/>
      <c r="G412" s="108"/>
      <c r="H412" s="78"/>
      <c r="I412" s="78"/>
      <c r="J412" s="5"/>
      <c r="K412" s="6"/>
      <c r="L412" s="6"/>
      <c r="M412" s="6"/>
      <c r="N412" s="6"/>
      <c r="O412" s="6"/>
      <c r="P412" s="6"/>
      <c r="Q412" s="6"/>
      <c r="R412" s="6"/>
      <c r="S412" s="6"/>
      <c r="T412" s="6"/>
      <c r="U412" s="6"/>
      <c r="V412" s="6"/>
      <c r="W412" s="6"/>
      <c r="X412" s="6"/>
      <c r="Y412" s="6"/>
      <c r="Z412" s="6"/>
    </row>
    <row r="413" ht="63.0" hidden="1" customHeight="1">
      <c r="A413" s="120" t="s">
        <v>1831</v>
      </c>
      <c r="B413" s="122" t="s">
        <v>1832</v>
      </c>
      <c r="C413" s="108"/>
      <c r="D413" s="108"/>
      <c r="E413" s="113"/>
      <c r="F413" s="108"/>
      <c r="G413" s="108"/>
      <c r="H413" s="78"/>
      <c r="I413" s="78"/>
      <c r="J413" s="5"/>
      <c r="K413" s="6"/>
      <c r="L413" s="6"/>
      <c r="M413" s="6"/>
      <c r="N413" s="6"/>
      <c r="O413" s="6"/>
      <c r="P413" s="6"/>
      <c r="Q413" s="6"/>
      <c r="R413" s="6"/>
      <c r="S413" s="6"/>
      <c r="T413" s="6"/>
      <c r="U413" s="6"/>
      <c r="V413" s="6"/>
      <c r="W413" s="6"/>
      <c r="X413" s="6"/>
      <c r="Y413" s="6"/>
      <c r="Z413" s="6"/>
    </row>
    <row r="414" ht="39.75" hidden="1" customHeight="1">
      <c r="A414" s="217" t="s">
        <v>1833</v>
      </c>
      <c r="B414" s="128" t="s">
        <v>1835</v>
      </c>
      <c r="C414" s="3"/>
      <c r="D414" s="3"/>
      <c r="E414" s="3"/>
      <c r="F414" s="3"/>
      <c r="G414" s="4"/>
      <c r="H414" s="78"/>
      <c r="I414" s="78"/>
      <c r="J414" s="5"/>
      <c r="K414" s="6"/>
      <c r="L414" s="6"/>
      <c r="M414" s="6"/>
      <c r="N414" s="6"/>
      <c r="O414" s="6"/>
      <c r="P414" s="6"/>
      <c r="Q414" s="6"/>
      <c r="R414" s="6"/>
      <c r="S414" s="6"/>
      <c r="T414" s="6"/>
      <c r="U414" s="6"/>
      <c r="V414" s="6"/>
      <c r="W414" s="6"/>
      <c r="X414" s="6"/>
      <c r="Y414" s="6"/>
      <c r="Z414" s="6"/>
    </row>
    <row r="415" ht="31.5" hidden="1" customHeight="1">
      <c r="A415" s="120" t="s">
        <v>1837</v>
      </c>
      <c r="B415" s="122" t="s">
        <v>1838</v>
      </c>
      <c r="C415" s="108"/>
      <c r="D415" s="108"/>
      <c r="E415" s="113"/>
      <c r="F415" s="108"/>
      <c r="G415" s="108"/>
      <c r="H415" s="78"/>
      <c r="I415" s="78"/>
      <c r="J415" s="5"/>
      <c r="K415" s="6"/>
      <c r="L415" s="6"/>
      <c r="M415" s="6"/>
      <c r="N415" s="6"/>
      <c r="O415" s="6"/>
      <c r="P415" s="6"/>
      <c r="Q415" s="6"/>
      <c r="R415" s="6"/>
      <c r="S415" s="6"/>
      <c r="T415" s="6"/>
      <c r="U415" s="6"/>
      <c r="V415" s="6"/>
      <c r="W415" s="6"/>
      <c r="X415" s="6"/>
      <c r="Y415" s="6"/>
      <c r="Z415" s="6"/>
    </row>
    <row r="416" ht="47.25" hidden="1" customHeight="1">
      <c r="A416" s="120" t="s">
        <v>1839</v>
      </c>
      <c r="B416" s="122" t="s">
        <v>1840</v>
      </c>
      <c r="C416" s="108"/>
      <c r="D416" s="108"/>
      <c r="E416" s="113"/>
      <c r="F416" s="108"/>
      <c r="G416" s="108"/>
      <c r="H416" s="78"/>
      <c r="I416" s="78"/>
      <c r="J416" s="5"/>
      <c r="K416" s="6"/>
      <c r="L416" s="6"/>
      <c r="M416" s="6"/>
      <c r="N416" s="6"/>
      <c r="O416" s="6"/>
      <c r="P416" s="6"/>
      <c r="Q416" s="6"/>
      <c r="R416" s="6"/>
      <c r="S416" s="6"/>
      <c r="T416" s="6"/>
      <c r="U416" s="6"/>
      <c r="V416" s="6"/>
      <c r="W416" s="6"/>
      <c r="X416" s="6"/>
      <c r="Y416" s="6"/>
      <c r="Z416" s="6"/>
    </row>
    <row r="417" ht="47.25" hidden="1" customHeight="1">
      <c r="A417" s="120" t="s">
        <v>1841</v>
      </c>
      <c r="B417" s="122" t="s">
        <v>1842</v>
      </c>
      <c r="C417" s="108"/>
      <c r="D417" s="108"/>
      <c r="E417" s="113"/>
      <c r="F417" s="108"/>
      <c r="G417" s="108"/>
      <c r="H417" s="78"/>
      <c r="I417" s="78"/>
      <c r="J417" s="5"/>
      <c r="K417" s="6"/>
      <c r="L417" s="6"/>
      <c r="M417" s="6"/>
      <c r="N417" s="6"/>
      <c r="O417" s="6"/>
      <c r="P417" s="6"/>
      <c r="Q417" s="6"/>
      <c r="R417" s="6"/>
      <c r="S417" s="6"/>
      <c r="T417" s="6"/>
      <c r="U417" s="6"/>
      <c r="V417" s="6"/>
      <c r="W417" s="6"/>
      <c r="X417" s="6"/>
      <c r="Y417" s="6"/>
      <c r="Z417" s="6"/>
    </row>
    <row r="418" ht="31.5" hidden="1" customHeight="1">
      <c r="A418" s="120" t="s">
        <v>1843</v>
      </c>
      <c r="B418" s="122" t="s">
        <v>1844</v>
      </c>
      <c r="C418" s="108"/>
      <c r="D418" s="108"/>
      <c r="E418" s="113"/>
      <c r="F418" s="108"/>
      <c r="G418" s="108"/>
      <c r="H418" s="78"/>
      <c r="I418" s="78"/>
      <c r="J418" s="5"/>
      <c r="K418" s="6"/>
      <c r="L418" s="6"/>
      <c r="M418" s="6"/>
      <c r="N418" s="6"/>
      <c r="O418" s="6"/>
      <c r="P418" s="6"/>
      <c r="Q418" s="6"/>
      <c r="R418" s="6"/>
      <c r="S418" s="6"/>
      <c r="T418" s="6"/>
      <c r="U418" s="6"/>
      <c r="V418" s="6"/>
      <c r="W418" s="6"/>
      <c r="X418" s="6"/>
      <c r="Y418" s="6"/>
      <c r="Z418" s="6"/>
    </row>
    <row r="419" ht="47.25" hidden="1" customHeight="1">
      <c r="A419" s="120" t="s">
        <v>1845</v>
      </c>
      <c r="B419" s="122" t="s">
        <v>1846</v>
      </c>
      <c r="C419" s="108"/>
      <c r="D419" s="108"/>
      <c r="E419" s="113"/>
      <c r="F419" s="108"/>
      <c r="G419" s="108"/>
      <c r="H419" s="78"/>
      <c r="I419" s="78"/>
      <c r="J419" s="5"/>
      <c r="K419" s="6"/>
      <c r="L419" s="6"/>
      <c r="M419" s="6"/>
      <c r="N419" s="6"/>
      <c r="O419" s="6"/>
      <c r="P419" s="6"/>
      <c r="Q419" s="6"/>
      <c r="R419" s="6"/>
      <c r="S419" s="6"/>
      <c r="T419" s="6"/>
      <c r="U419" s="6"/>
      <c r="V419" s="6"/>
      <c r="W419" s="6"/>
      <c r="X419" s="6"/>
      <c r="Y419" s="6"/>
      <c r="Z419" s="6"/>
    </row>
    <row r="420" ht="39.75" hidden="1" customHeight="1">
      <c r="A420" s="217" t="s">
        <v>1847</v>
      </c>
      <c r="B420" s="137" t="s">
        <v>1848</v>
      </c>
      <c r="C420" s="3"/>
      <c r="D420" s="3"/>
      <c r="E420" s="3"/>
      <c r="F420" s="3"/>
      <c r="G420" s="4"/>
      <c r="H420" s="78"/>
      <c r="I420" s="78"/>
      <c r="J420" s="5"/>
      <c r="K420" s="6"/>
      <c r="L420" s="6"/>
      <c r="M420" s="6"/>
      <c r="N420" s="6"/>
      <c r="O420" s="6"/>
      <c r="P420" s="6"/>
      <c r="Q420" s="6"/>
      <c r="R420" s="6"/>
      <c r="S420" s="6"/>
      <c r="T420" s="6"/>
      <c r="U420" s="6"/>
      <c r="V420" s="6"/>
      <c r="W420" s="6"/>
      <c r="X420" s="6"/>
      <c r="Y420" s="6"/>
      <c r="Z420" s="6"/>
    </row>
    <row r="421" ht="47.25" hidden="1" customHeight="1">
      <c r="A421" s="120" t="s">
        <v>1853</v>
      </c>
      <c r="B421" s="106" t="s">
        <v>1854</v>
      </c>
      <c r="C421" s="108"/>
      <c r="D421" s="108"/>
      <c r="E421" s="113"/>
      <c r="F421" s="108"/>
      <c r="G421" s="108"/>
      <c r="H421" s="78"/>
      <c r="I421" s="78"/>
      <c r="J421" s="5"/>
      <c r="K421" s="6"/>
      <c r="L421" s="6"/>
      <c r="M421" s="6"/>
      <c r="N421" s="6"/>
      <c r="O421" s="6"/>
      <c r="P421" s="6"/>
      <c r="Q421" s="6"/>
      <c r="R421" s="6"/>
      <c r="S421" s="6"/>
      <c r="T421" s="6"/>
      <c r="U421" s="6"/>
      <c r="V421" s="6"/>
      <c r="W421" s="6"/>
      <c r="X421" s="6"/>
      <c r="Y421" s="6"/>
      <c r="Z421" s="6"/>
    </row>
    <row r="422" ht="60.0" hidden="1" customHeight="1">
      <c r="A422" s="120" t="s">
        <v>1892</v>
      </c>
      <c r="B422" s="115" t="s">
        <v>1893</v>
      </c>
      <c r="C422" s="108"/>
      <c r="D422" s="108"/>
      <c r="E422" s="113"/>
      <c r="F422" s="108"/>
      <c r="G422" s="108"/>
      <c r="H422" s="78"/>
      <c r="I422" s="78"/>
      <c r="J422" s="5"/>
      <c r="K422" s="6"/>
      <c r="L422" s="6"/>
      <c r="M422" s="6"/>
      <c r="N422" s="6"/>
      <c r="O422" s="6"/>
      <c r="P422" s="6"/>
      <c r="Q422" s="6"/>
      <c r="R422" s="6"/>
      <c r="S422" s="6"/>
      <c r="T422" s="6"/>
      <c r="U422" s="6"/>
      <c r="V422" s="6"/>
      <c r="W422" s="6"/>
      <c r="X422" s="6"/>
      <c r="Y422" s="6"/>
      <c r="Z422" s="6"/>
    </row>
    <row r="423" ht="63.0" hidden="1" customHeight="1">
      <c r="A423" s="120" t="s">
        <v>1897</v>
      </c>
      <c r="B423" s="106" t="s">
        <v>1898</v>
      </c>
      <c r="C423" s="108"/>
      <c r="D423" s="108"/>
      <c r="E423" s="113"/>
      <c r="F423" s="108"/>
      <c r="G423" s="108"/>
      <c r="H423" s="78"/>
      <c r="I423" s="78"/>
      <c r="J423" s="5"/>
      <c r="K423" s="6"/>
      <c r="L423" s="6"/>
      <c r="M423" s="6"/>
      <c r="N423" s="6"/>
      <c r="O423" s="6"/>
      <c r="P423" s="6"/>
      <c r="Q423" s="6"/>
      <c r="R423" s="6"/>
      <c r="S423" s="6"/>
      <c r="T423" s="6"/>
      <c r="U423" s="6"/>
      <c r="V423" s="6"/>
      <c r="W423" s="6"/>
      <c r="X423" s="6"/>
      <c r="Y423" s="6"/>
      <c r="Z423" s="6"/>
    </row>
    <row r="424" ht="47.25" hidden="1" customHeight="1">
      <c r="A424" s="120" t="s">
        <v>1900</v>
      </c>
      <c r="B424" s="106" t="s">
        <v>1901</v>
      </c>
      <c r="C424" s="108"/>
      <c r="D424" s="108"/>
      <c r="E424" s="113"/>
      <c r="F424" s="108"/>
      <c r="G424" s="108"/>
      <c r="H424" s="78"/>
      <c r="I424" s="78"/>
      <c r="J424" s="5"/>
      <c r="K424" s="6"/>
      <c r="L424" s="6"/>
      <c r="M424" s="6"/>
      <c r="N424" s="6"/>
      <c r="O424" s="6"/>
      <c r="P424" s="6"/>
      <c r="Q424" s="6"/>
      <c r="R424" s="6"/>
      <c r="S424" s="6"/>
      <c r="T424" s="6"/>
      <c r="U424" s="6"/>
      <c r="V424" s="6"/>
      <c r="W424" s="6"/>
      <c r="X424" s="6"/>
      <c r="Y424" s="6"/>
      <c r="Z424" s="6"/>
    </row>
    <row r="425" ht="78.75" hidden="1" customHeight="1">
      <c r="A425" s="120" t="s">
        <v>1902</v>
      </c>
      <c r="B425" s="106" t="s">
        <v>1903</v>
      </c>
      <c r="C425" s="108"/>
      <c r="D425" s="108"/>
      <c r="E425" s="113"/>
      <c r="F425" s="108"/>
      <c r="G425" s="108"/>
      <c r="H425" s="78"/>
      <c r="I425" s="78"/>
      <c r="J425" s="5"/>
      <c r="K425" s="6"/>
      <c r="L425" s="6"/>
      <c r="M425" s="6"/>
      <c r="N425" s="6"/>
      <c r="O425" s="6"/>
      <c r="P425" s="6"/>
      <c r="Q425" s="6"/>
      <c r="R425" s="6"/>
      <c r="S425" s="6"/>
      <c r="T425" s="6"/>
      <c r="U425" s="6"/>
      <c r="V425" s="6"/>
      <c r="W425" s="6"/>
      <c r="X425" s="6"/>
      <c r="Y425" s="6"/>
      <c r="Z425" s="6"/>
    </row>
    <row r="426" ht="63.0" hidden="1" customHeight="1">
      <c r="A426" s="120" t="s">
        <v>1904</v>
      </c>
      <c r="B426" s="106" t="s">
        <v>1905</v>
      </c>
      <c r="C426" s="108"/>
      <c r="D426" s="108"/>
      <c r="E426" s="113"/>
      <c r="F426" s="108"/>
      <c r="G426" s="108"/>
      <c r="H426" s="78"/>
      <c r="I426" s="78"/>
      <c r="J426" s="5"/>
      <c r="K426" s="6"/>
      <c r="L426" s="6"/>
      <c r="M426" s="6"/>
      <c r="N426" s="6"/>
      <c r="O426" s="6"/>
      <c r="P426" s="6"/>
      <c r="Q426" s="6"/>
      <c r="R426" s="6"/>
      <c r="S426" s="6"/>
      <c r="T426" s="6"/>
      <c r="U426" s="6"/>
      <c r="V426" s="6"/>
      <c r="W426" s="6"/>
      <c r="X426" s="6"/>
      <c r="Y426" s="6"/>
      <c r="Z426" s="6"/>
    </row>
    <row r="427" ht="63.0" hidden="1" customHeight="1">
      <c r="A427" s="120" t="s">
        <v>1907</v>
      </c>
      <c r="B427" s="106" t="s">
        <v>1908</v>
      </c>
      <c r="C427" s="108"/>
      <c r="D427" s="108"/>
      <c r="E427" s="113"/>
      <c r="F427" s="108"/>
      <c r="G427" s="108"/>
      <c r="H427" s="78"/>
      <c r="I427" s="78"/>
      <c r="J427" s="5"/>
      <c r="K427" s="6"/>
      <c r="L427" s="6"/>
      <c r="M427" s="6"/>
      <c r="N427" s="6"/>
      <c r="O427" s="6"/>
      <c r="P427" s="6"/>
      <c r="Q427" s="6"/>
      <c r="R427" s="6"/>
      <c r="S427" s="6"/>
      <c r="T427" s="6"/>
      <c r="U427" s="6"/>
      <c r="V427" s="6"/>
      <c r="W427" s="6"/>
      <c r="X427" s="6"/>
      <c r="Y427" s="6"/>
      <c r="Z427" s="6"/>
    </row>
    <row r="428" ht="39.75" hidden="1" customHeight="1">
      <c r="A428" s="217" t="s">
        <v>1910</v>
      </c>
      <c r="B428" s="128" t="s">
        <v>1911</v>
      </c>
      <c r="C428" s="3"/>
      <c r="D428" s="3"/>
      <c r="E428" s="3"/>
      <c r="F428" s="3"/>
      <c r="G428" s="4"/>
      <c r="H428" s="78"/>
      <c r="I428" s="78"/>
      <c r="J428" s="5"/>
      <c r="K428" s="6"/>
      <c r="L428" s="6"/>
      <c r="M428" s="6"/>
      <c r="N428" s="6"/>
      <c r="O428" s="6"/>
      <c r="P428" s="6"/>
      <c r="Q428" s="6"/>
      <c r="R428" s="6"/>
      <c r="S428" s="6"/>
      <c r="T428" s="6"/>
      <c r="U428" s="6"/>
      <c r="V428" s="6"/>
      <c r="W428" s="6"/>
      <c r="X428" s="6"/>
      <c r="Y428" s="6"/>
      <c r="Z428" s="6"/>
    </row>
    <row r="429" ht="47.25" hidden="1" customHeight="1">
      <c r="A429" s="120" t="s">
        <v>1912</v>
      </c>
      <c r="B429" s="122" t="s">
        <v>1913</v>
      </c>
      <c r="C429" s="108"/>
      <c r="D429" s="108"/>
      <c r="E429" s="113"/>
      <c r="F429" s="108"/>
      <c r="G429" s="108"/>
      <c r="H429" s="78"/>
      <c r="I429" s="78"/>
      <c r="J429" s="5"/>
      <c r="K429" s="6"/>
      <c r="L429" s="6"/>
      <c r="M429" s="6"/>
      <c r="N429" s="6"/>
      <c r="O429" s="6"/>
      <c r="P429" s="6"/>
      <c r="Q429" s="6"/>
      <c r="R429" s="6"/>
      <c r="S429" s="6"/>
      <c r="T429" s="6"/>
      <c r="U429" s="6"/>
      <c r="V429" s="6"/>
      <c r="W429" s="6"/>
      <c r="X429" s="6"/>
      <c r="Y429" s="6"/>
      <c r="Z429" s="6"/>
    </row>
    <row r="430" ht="47.25" hidden="1" customHeight="1">
      <c r="A430" s="120" t="s">
        <v>1915</v>
      </c>
      <c r="B430" s="122" t="s">
        <v>1917</v>
      </c>
      <c r="C430" s="108"/>
      <c r="D430" s="108"/>
      <c r="E430" s="113"/>
      <c r="F430" s="108"/>
      <c r="G430" s="108"/>
      <c r="H430" s="78"/>
      <c r="I430" s="78"/>
      <c r="J430" s="5"/>
      <c r="K430" s="6"/>
      <c r="L430" s="6"/>
      <c r="M430" s="6"/>
      <c r="N430" s="6"/>
      <c r="O430" s="6"/>
      <c r="P430" s="6"/>
      <c r="Q430" s="6"/>
      <c r="R430" s="6"/>
      <c r="S430" s="6"/>
      <c r="T430" s="6"/>
      <c r="U430" s="6"/>
      <c r="V430" s="6"/>
      <c r="W430" s="6"/>
      <c r="X430" s="6"/>
      <c r="Y430" s="6"/>
      <c r="Z430" s="6"/>
    </row>
    <row r="431" ht="47.25" hidden="1" customHeight="1">
      <c r="A431" s="120" t="s">
        <v>1918</v>
      </c>
      <c r="B431" s="122" t="s">
        <v>1919</v>
      </c>
      <c r="C431" s="108"/>
      <c r="D431" s="108"/>
      <c r="E431" s="113"/>
      <c r="F431" s="108"/>
      <c r="G431" s="108"/>
      <c r="H431" s="78"/>
      <c r="I431" s="78"/>
      <c r="J431" s="5"/>
      <c r="K431" s="6"/>
      <c r="L431" s="6"/>
      <c r="M431" s="6"/>
      <c r="N431" s="6"/>
      <c r="O431" s="6"/>
      <c r="P431" s="6"/>
      <c r="Q431" s="6"/>
      <c r="R431" s="6"/>
      <c r="S431" s="6"/>
      <c r="T431" s="6"/>
      <c r="U431" s="6"/>
      <c r="V431" s="6"/>
      <c r="W431" s="6"/>
      <c r="X431" s="6"/>
      <c r="Y431" s="6"/>
      <c r="Z431" s="6"/>
    </row>
    <row r="432" ht="47.25" hidden="1" customHeight="1">
      <c r="A432" s="120" t="s">
        <v>1920</v>
      </c>
      <c r="B432" s="122" t="s">
        <v>1921</v>
      </c>
      <c r="C432" s="108"/>
      <c r="D432" s="108"/>
      <c r="E432" s="113"/>
      <c r="F432" s="108"/>
      <c r="G432" s="108"/>
      <c r="H432" s="78"/>
      <c r="I432" s="78"/>
      <c r="J432" s="5"/>
      <c r="K432" s="6"/>
      <c r="L432" s="6"/>
      <c r="M432" s="6"/>
      <c r="N432" s="6"/>
      <c r="O432" s="6"/>
      <c r="P432" s="6"/>
      <c r="Q432" s="6"/>
      <c r="R432" s="6"/>
      <c r="S432" s="6"/>
      <c r="T432" s="6"/>
      <c r="U432" s="6"/>
      <c r="V432" s="6"/>
      <c r="W432" s="6"/>
      <c r="X432" s="6"/>
      <c r="Y432" s="6"/>
      <c r="Z432" s="6"/>
    </row>
    <row r="433" ht="47.25" hidden="1" customHeight="1">
      <c r="A433" s="120" t="s">
        <v>1922</v>
      </c>
      <c r="B433" s="122" t="s">
        <v>1923</v>
      </c>
      <c r="C433" s="108"/>
      <c r="D433" s="108"/>
      <c r="E433" s="113"/>
      <c r="F433" s="108"/>
      <c r="G433" s="108"/>
      <c r="H433" s="78"/>
      <c r="I433" s="78"/>
      <c r="J433" s="5"/>
      <c r="K433" s="6"/>
      <c r="L433" s="6"/>
      <c r="M433" s="6"/>
      <c r="N433" s="6"/>
      <c r="O433" s="6"/>
      <c r="P433" s="6"/>
      <c r="Q433" s="6"/>
      <c r="R433" s="6"/>
      <c r="S433" s="6"/>
      <c r="T433" s="6"/>
      <c r="U433" s="6"/>
      <c r="V433" s="6"/>
      <c r="W433" s="6"/>
      <c r="X433" s="6"/>
      <c r="Y433" s="6"/>
      <c r="Z433" s="6"/>
    </row>
    <row r="434" ht="47.25" hidden="1" customHeight="1">
      <c r="A434" s="120" t="s">
        <v>1924</v>
      </c>
      <c r="B434" s="122" t="s">
        <v>1925</v>
      </c>
      <c r="C434" s="108"/>
      <c r="D434" s="108"/>
      <c r="E434" s="113"/>
      <c r="F434" s="108"/>
      <c r="G434" s="108"/>
      <c r="H434" s="78"/>
      <c r="I434" s="78"/>
      <c r="J434" s="5"/>
      <c r="K434" s="6"/>
      <c r="L434" s="6"/>
      <c r="M434" s="6"/>
      <c r="N434" s="6"/>
      <c r="O434" s="6"/>
      <c r="P434" s="6"/>
      <c r="Q434" s="6"/>
      <c r="R434" s="6"/>
      <c r="S434" s="6"/>
      <c r="T434" s="6"/>
      <c r="U434" s="6"/>
      <c r="V434" s="6"/>
      <c r="W434" s="6"/>
      <c r="X434" s="6"/>
      <c r="Y434" s="6"/>
      <c r="Z434" s="6"/>
    </row>
    <row r="435" ht="39.75" hidden="1" customHeight="1">
      <c r="A435" s="217" t="s">
        <v>1926</v>
      </c>
      <c r="B435" s="128" t="s">
        <v>1927</v>
      </c>
      <c r="C435" s="3"/>
      <c r="D435" s="3"/>
      <c r="E435" s="3"/>
      <c r="F435" s="3"/>
      <c r="G435" s="4"/>
      <c r="H435" s="78"/>
      <c r="I435" s="78"/>
      <c r="J435" s="5"/>
      <c r="K435" s="6"/>
      <c r="L435" s="6"/>
      <c r="M435" s="6"/>
      <c r="N435" s="6"/>
      <c r="O435" s="6"/>
      <c r="P435" s="6"/>
      <c r="Q435" s="6"/>
      <c r="R435" s="6"/>
      <c r="S435" s="6"/>
      <c r="T435" s="6"/>
      <c r="U435" s="6"/>
      <c r="V435" s="6"/>
      <c r="W435" s="6"/>
      <c r="X435" s="6"/>
      <c r="Y435" s="6"/>
      <c r="Z435" s="6"/>
    </row>
    <row r="436" ht="31.5" hidden="1" customHeight="1">
      <c r="A436" s="120" t="s">
        <v>1936</v>
      </c>
      <c r="B436" s="122" t="s">
        <v>1937</v>
      </c>
      <c r="C436" s="108"/>
      <c r="D436" s="108"/>
      <c r="E436" s="113"/>
      <c r="F436" s="108"/>
      <c r="G436" s="108"/>
      <c r="H436" s="78"/>
      <c r="I436" s="78"/>
      <c r="J436" s="5"/>
      <c r="K436" s="6"/>
      <c r="L436" s="6"/>
      <c r="M436" s="6"/>
      <c r="N436" s="6"/>
      <c r="O436" s="6"/>
      <c r="P436" s="6"/>
      <c r="Q436" s="6"/>
      <c r="R436" s="6"/>
      <c r="S436" s="6"/>
      <c r="T436" s="6"/>
      <c r="U436" s="6"/>
      <c r="V436" s="6"/>
      <c r="W436" s="6"/>
      <c r="X436" s="6"/>
      <c r="Y436" s="6"/>
      <c r="Z436" s="6"/>
    </row>
    <row r="437" ht="31.5" hidden="1" customHeight="1">
      <c r="A437" s="120" t="s">
        <v>1950</v>
      </c>
      <c r="B437" s="122" t="s">
        <v>1951</v>
      </c>
      <c r="C437" s="108"/>
      <c r="D437" s="108"/>
      <c r="E437" s="113"/>
      <c r="F437" s="108"/>
      <c r="G437" s="108"/>
      <c r="H437" s="78"/>
      <c r="I437" s="78"/>
      <c r="J437" s="5"/>
      <c r="K437" s="6"/>
      <c r="L437" s="6"/>
      <c r="M437" s="6"/>
      <c r="N437" s="6"/>
      <c r="O437" s="6"/>
      <c r="P437" s="6"/>
      <c r="Q437" s="6"/>
      <c r="R437" s="6"/>
      <c r="S437" s="6"/>
      <c r="T437" s="6"/>
      <c r="U437" s="6"/>
      <c r="V437" s="6"/>
      <c r="W437" s="6"/>
      <c r="X437" s="6"/>
      <c r="Y437" s="6"/>
      <c r="Z437" s="6"/>
    </row>
    <row r="438" ht="31.5" hidden="1" customHeight="1">
      <c r="A438" s="120" t="s">
        <v>1960</v>
      </c>
      <c r="B438" s="122" t="s">
        <v>1961</v>
      </c>
      <c r="C438" s="108"/>
      <c r="D438" s="108"/>
      <c r="E438" s="113"/>
      <c r="F438" s="108"/>
      <c r="G438" s="108"/>
      <c r="H438" s="78"/>
      <c r="I438" s="78"/>
      <c r="J438" s="5"/>
      <c r="K438" s="6"/>
      <c r="L438" s="6"/>
      <c r="M438" s="6"/>
      <c r="N438" s="6"/>
      <c r="O438" s="6"/>
      <c r="P438" s="6"/>
      <c r="Q438" s="6"/>
      <c r="R438" s="6"/>
      <c r="S438" s="6"/>
      <c r="T438" s="6"/>
      <c r="U438" s="6"/>
      <c r="V438" s="6"/>
      <c r="W438" s="6"/>
      <c r="X438" s="6"/>
      <c r="Y438" s="6"/>
      <c r="Z438" s="6"/>
    </row>
    <row r="439" ht="31.5" hidden="1" customHeight="1">
      <c r="A439" s="120" t="s">
        <v>1982</v>
      </c>
      <c r="B439" s="122" t="s">
        <v>1983</v>
      </c>
      <c r="C439" s="108"/>
      <c r="D439" s="108"/>
      <c r="E439" s="113"/>
      <c r="F439" s="108"/>
      <c r="G439" s="108"/>
      <c r="H439" s="78"/>
      <c r="I439" s="78"/>
      <c r="J439" s="5"/>
      <c r="K439" s="6"/>
      <c r="L439" s="6"/>
      <c r="M439" s="6"/>
      <c r="N439" s="6"/>
      <c r="O439" s="6"/>
      <c r="P439" s="6"/>
      <c r="Q439" s="6"/>
      <c r="R439" s="6"/>
      <c r="S439" s="6"/>
      <c r="T439" s="6"/>
      <c r="U439" s="6"/>
      <c r="V439" s="6"/>
      <c r="W439" s="6"/>
      <c r="X439" s="6"/>
      <c r="Y439" s="6"/>
      <c r="Z439" s="6"/>
    </row>
    <row r="440" ht="39.75" hidden="1" customHeight="1">
      <c r="A440" s="217" t="s">
        <v>2003</v>
      </c>
      <c r="B440" s="128" t="s">
        <v>2004</v>
      </c>
      <c r="C440" s="3"/>
      <c r="D440" s="3"/>
      <c r="E440" s="3"/>
      <c r="F440" s="3"/>
      <c r="G440" s="4"/>
      <c r="H440" s="78"/>
      <c r="I440" s="78"/>
      <c r="J440" s="5"/>
      <c r="K440" s="6"/>
      <c r="L440" s="6"/>
      <c r="M440" s="6"/>
      <c r="N440" s="6"/>
      <c r="O440" s="6"/>
      <c r="P440" s="6"/>
      <c r="Q440" s="6"/>
      <c r="R440" s="6"/>
      <c r="S440" s="6"/>
      <c r="T440" s="6"/>
      <c r="U440" s="6"/>
      <c r="V440" s="6"/>
      <c r="W440" s="6"/>
      <c r="X440" s="6"/>
      <c r="Y440" s="6"/>
      <c r="Z440" s="6"/>
    </row>
    <row r="441" ht="63.0" hidden="1" customHeight="1">
      <c r="A441" s="120" t="s">
        <v>2005</v>
      </c>
      <c r="B441" s="122" t="s">
        <v>2006</v>
      </c>
      <c r="C441" s="108"/>
      <c r="D441" s="108"/>
      <c r="E441" s="113"/>
      <c r="F441" s="108"/>
      <c r="G441" s="108"/>
      <c r="H441" s="78"/>
      <c r="I441" s="78"/>
      <c r="J441" s="5"/>
      <c r="K441" s="6"/>
      <c r="L441" s="6"/>
      <c r="M441" s="6"/>
      <c r="N441" s="6"/>
      <c r="O441" s="6"/>
      <c r="P441" s="6"/>
      <c r="Q441" s="6"/>
      <c r="R441" s="6"/>
      <c r="S441" s="6"/>
      <c r="T441" s="6"/>
      <c r="U441" s="6"/>
      <c r="V441" s="6"/>
      <c r="W441" s="6"/>
      <c r="X441" s="6"/>
      <c r="Y441" s="6"/>
      <c r="Z441" s="6"/>
    </row>
    <row r="442" ht="47.25" hidden="1" customHeight="1">
      <c r="A442" s="120" t="s">
        <v>2012</v>
      </c>
      <c r="B442" s="122" t="s">
        <v>2013</v>
      </c>
      <c r="C442" s="108"/>
      <c r="D442" s="108"/>
      <c r="E442" s="113"/>
      <c r="F442" s="108"/>
      <c r="G442" s="108"/>
      <c r="H442" s="78"/>
      <c r="I442" s="78"/>
      <c r="J442" s="5"/>
      <c r="K442" s="6"/>
      <c r="L442" s="6"/>
      <c r="M442" s="6"/>
      <c r="N442" s="6"/>
      <c r="O442" s="6"/>
      <c r="P442" s="6"/>
      <c r="Q442" s="6"/>
      <c r="R442" s="6"/>
      <c r="S442" s="6"/>
      <c r="T442" s="6"/>
      <c r="U442" s="6"/>
      <c r="V442" s="6"/>
      <c r="W442" s="6"/>
      <c r="X442" s="6"/>
      <c r="Y442" s="6"/>
      <c r="Z442" s="6"/>
    </row>
    <row r="443" ht="47.25" hidden="1" customHeight="1">
      <c r="A443" s="120" t="s">
        <v>2034</v>
      </c>
      <c r="B443" s="122" t="s">
        <v>2035</v>
      </c>
      <c r="C443" s="108"/>
      <c r="D443" s="108"/>
      <c r="E443" s="113"/>
      <c r="F443" s="108"/>
      <c r="G443" s="108"/>
      <c r="H443" s="78"/>
      <c r="I443" s="78"/>
      <c r="J443" s="5"/>
      <c r="K443" s="6"/>
      <c r="L443" s="6"/>
      <c r="M443" s="6"/>
      <c r="N443" s="6"/>
      <c r="O443" s="6"/>
      <c r="P443" s="6"/>
      <c r="Q443" s="6"/>
      <c r="R443" s="6"/>
      <c r="S443" s="6"/>
      <c r="T443" s="6"/>
      <c r="U443" s="6"/>
      <c r="V443" s="6"/>
      <c r="W443" s="6"/>
      <c r="X443" s="6"/>
      <c r="Y443" s="6"/>
      <c r="Z443" s="6"/>
    </row>
    <row r="444" ht="47.25" hidden="1" customHeight="1">
      <c r="A444" s="120" t="s">
        <v>2058</v>
      </c>
      <c r="B444" s="122" t="s">
        <v>2060</v>
      </c>
      <c r="C444" s="108"/>
      <c r="D444" s="108"/>
      <c r="E444" s="113"/>
      <c r="F444" s="108"/>
      <c r="G444" s="108"/>
      <c r="H444" s="78"/>
      <c r="I444" s="78"/>
      <c r="J444" s="5"/>
      <c r="K444" s="6"/>
      <c r="L444" s="6"/>
      <c r="M444" s="6"/>
      <c r="N444" s="6"/>
      <c r="O444" s="6"/>
      <c r="P444" s="6"/>
      <c r="Q444" s="6"/>
      <c r="R444" s="6"/>
      <c r="S444" s="6"/>
      <c r="T444" s="6"/>
      <c r="U444" s="6"/>
      <c r="V444" s="6"/>
      <c r="W444" s="6"/>
      <c r="X444" s="6"/>
      <c r="Y444" s="6"/>
      <c r="Z444" s="6"/>
    </row>
    <row r="445" ht="47.25" hidden="1" customHeight="1">
      <c r="A445" s="120" t="s">
        <v>2078</v>
      </c>
      <c r="B445" s="122" t="s">
        <v>2080</v>
      </c>
      <c r="C445" s="108"/>
      <c r="D445" s="108"/>
      <c r="E445" s="113"/>
      <c r="F445" s="108"/>
      <c r="G445" s="108"/>
      <c r="H445" s="78"/>
      <c r="I445" s="78"/>
      <c r="J445" s="5"/>
      <c r="K445" s="6"/>
      <c r="L445" s="6"/>
      <c r="M445" s="6"/>
      <c r="N445" s="6"/>
      <c r="O445" s="6"/>
      <c r="P445" s="6"/>
      <c r="Q445" s="6"/>
      <c r="R445" s="6"/>
      <c r="S445" s="6"/>
      <c r="T445" s="6"/>
      <c r="U445" s="6"/>
      <c r="V445" s="6"/>
      <c r="W445" s="6"/>
      <c r="X445" s="6"/>
      <c r="Y445" s="6"/>
      <c r="Z445" s="6"/>
    </row>
    <row r="446" ht="47.25" hidden="1" customHeight="1">
      <c r="A446" s="120" t="s">
        <v>2082</v>
      </c>
      <c r="B446" s="122" t="s">
        <v>2084</v>
      </c>
      <c r="C446" s="108"/>
      <c r="D446" s="108"/>
      <c r="E446" s="113"/>
      <c r="F446" s="108"/>
      <c r="G446" s="108"/>
      <c r="H446" s="78"/>
      <c r="I446" s="78"/>
      <c r="J446" s="5"/>
      <c r="K446" s="6"/>
      <c r="L446" s="6"/>
      <c r="M446" s="6"/>
      <c r="N446" s="6"/>
      <c r="O446" s="6"/>
      <c r="P446" s="6"/>
      <c r="Q446" s="6"/>
      <c r="R446" s="6"/>
      <c r="S446" s="6"/>
      <c r="T446" s="6"/>
      <c r="U446" s="6"/>
      <c r="V446" s="6"/>
      <c r="W446" s="6"/>
      <c r="X446" s="6"/>
      <c r="Y446" s="6"/>
      <c r="Z446" s="6"/>
    </row>
    <row r="447" ht="63.0" hidden="1" customHeight="1">
      <c r="A447" s="120" t="s">
        <v>2087</v>
      </c>
      <c r="B447" s="122" t="s">
        <v>2088</v>
      </c>
      <c r="C447" s="108"/>
      <c r="D447" s="108"/>
      <c r="E447" s="113"/>
      <c r="F447" s="108"/>
      <c r="G447" s="108"/>
      <c r="H447" s="78"/>
      <c r="I447" s="78"/>
      <c r="J447" s="5"/>
      <c r="K447" s="6"/>
      <c r="L447" s="6"/>
      <c r="M447" s="6"/>
      <c r="N447" s="6"/>
      <c r="O447" s="6"/>
      <c r="P447" s="6"/>
      <c r="Q447" s="6"/>
      <c r="R447" s="6"/>
      <c r="S447" s="6"/>
      <c r="T447" s="6"/>
      <c r="U447" s="6"/>
      <c r="V447" s="6"/>
      <c r="W447" s="6"/>
      <c r="X447" s="6"/>
      <c r="Y447" s="6"/>
      <c r="Z447" s="6"/>
    </row>
    <row r="448" ht="110.25" hidden="1" customHeight="1">
      <c r="A448" s="120" t="s">
        <v>2091</v>
      </c>
      <c r="B448" s="122" t="s">
        <v>2092</v>
      </c>
      <c r="C448" s="108"/>
      <c r="D448" s="108"/>
      <c r="E448" s="113"/>
      <c r="F448" s="108"/>
      <c r="G448" s="108"/>
      <c r="H448" s="78"/>
      <c r="I448" s="78"/>
      <c r="J448" s="5"/>
      <c r="K448" s="6"/>
      <c r="L448" s="6"/>
      <c r="M448" s="6"/>
      <c r="N448" s="6"/>
      <c r="O448" s="6"/>
      <c r="P448" s="6"/>
      <c r="Q448" s="6"/>
      <c r="R448" s="6"/>
      <c r="S448" s="6"/>
      <c r="T448" s="6"/>
      <c r="U448" s="6"/>
      <c r="V448" s="6"/>
      <c r="W448" s="6"/>
      <c r="X448" s="6"/>
      <c r="Y448" s="6"/>
      <c r="Z448" s="6"/>
    </row>
    <row r="449" ht="47.25" hidden="1" customHeight="1">
      <c r="A449" s="120" t="s">
        <v>2101</v>
      </c>
      <c r="B449" s="122" t="s">
        <v>2102</v>
      </c>
      <c r="C449" s="108"/>
      <c r="D449" s="108"/>
      <c r="E449" s="113"/>
      <c r="F449" s="108"/>
      <c r="G449" s="108"/>
      <c r="H449" s="78"/>
      <c r="I449" s="78"/>
      <c r="J449" s="5"/>
      <c r="K449" s="6"/>
      <c r="L449" s="6"/>
      <c r="M449" s="6"/>
      <c r="N449" s="6"/>
      <c r="O449" s="6"/>
      <c r="P449" s="6"/>
      <c r="Q449" s="6"/>
      <c r="R449" s="6"/>
      <c r="S449" s="6"/>
      <c r="T449" s="6"/>
      <c r="U449" s="6"/>
      <c r="V449" s="6"/>
      <c r="W449" s="6"/>
      <c r="X449" s="6"/>
      <c r="Y449" s="6"/>
      <c r="Z449" s="6"/>
    </row>
    <row r="450" ht="63.0" hidden="1" customHeight="1">
      <c r="A450" s="120" t="s">
        <v>2105</v>
      </c>
      <c r="B450" s="122" t="s">
        <v>2106</v>
      </c>
      <c r="C450" s="108"/>
      <c r="D450" s="108"/>
      <c r="E450" s="113"/>
      <c r="F450" s="108"/>
      <c r="G450" s="108"/>
      <c r="H450" s="78"/>
      <c r="I450" s="78"/>
      <c r="J450" s="5"/>
      <c r="K450" s="6"/>
      <c r="L450" s="6"/>
      <c r="M450" s="6"/>
      <c r="N450" s="6"/>
      <c r="O450" s="6"/>
      <c r="P450" s="6"/>
      <c r="Q450" s="6"/>
      <c r="R450" s="6"/>
      <c r="S450" s="6"/>
      <c r="T450" s="6"/>
      <c r="U450" s="6"/>
      <c r="V450" s="6"/>
      <c r="W450" s="6"/>
      <c r="X450" s="6"/>
      <c r="Y450" s="6"/>
      <c r="Z450" s="6"/>
    </row>
    <row r="451" ht="21.0" customHeight="1">
      <c r="A451" s="460" t="s">
        <v>309</v>
      </c>
      <c r="B451" s="447" t="s">
        <v>2112</v>
      </c>
      <c r="C451" s="3"/>
      <c r="D451" s="3"/>
      <c r="E451" s="3"/>
      <c r="F451" s="3"/>
      <c r="G451" s="4"/>
      <c r="H451" s="78">
        <f t="shared" ref="H451:I451" si="6">H452+H460+H472+H478+H485+H496</f>
        <v>48</v>
      </c>
      <c r="I451" s="78">
        <f t="shared" si="6"/>
        <v>96</v>
      </c>
      <c r="J451" s="5"/>
      <c r="K451" s="6"/>
      <c r="L451" s="6"/>
      <c r="M451" s="6"/>
      <c r="N451" s="6"/>
      <c r="O451" s="6"/>
      <c r="P451" s="6"/>
      <c r="Q451" s="6"/>
      <c r="R451" s="6"/>
      <c r="S451" s="6"/>
      <c r="T451" s="6"/>
      <c r="U451" s="6"/>
      <c r="V451" s="6"/>
      <c r="W451" s="6"/>
      <c r="X451" s="6"/>
      <c r="Y451" s="6"/>
      <c r="Z451" s="6"/>
    </row>
    <row r="452" ht="39.75" customHeight="1">
      <c r="A452" s="152" t="s">
        <v>2167</v>
      </c>
      <c r="B452" s="128" t="s">
        <v>2119</v>
      </c>
      <c r="C452" s="3"/>
      <c r="D452" s="3"/>
      <c r="E452" s="3"/>
      <c r="F452" s="3"/>
      <c r="G452" s="4"/>
      <c r="H452" s="78">
        <f>SUM(D454:D458)</f>
        <v>0</v>
      </c>
      <c r="I452" s="78">
        <f>COUNT(D454:D458)*2</f>
        <v>8</v>
      </c>
      <c r="J452" s="5"/>
      <c r="K452" s="6"/>
      <c r="L452" s="6"/>
      <c r="M452" s="6"/>
      <c r="N452" s="6"/>
      <c r="O452" s="6"/>
      <c r="P452" s="6"/>
      <c r="Q452" s="6"/>
      <c r="R452" s="6"/>
      <c r="S452" s="6"/>
      <c r="T452" s="6"/>
      <c r="U452" s="6"/>
      <c r="V452" s="6"/>
      <c r="W452" s="6"/>
      <c r="X452" s="6"/>
      <c r="Y452" s="6"/>
      <c r="Z452" s="6"/>
    </row>
    <row r="453" ht="31.5" hidden="1" customHeight="1">
      <c r="A453" s="240" t="s">
        <v>2120</v>
      </c>
      <c r="B453" s="122" t="s">
        <v>2121</v>
      </c>
      <c r="C453" s="158"/>
      <c r="D453" s="158"/>
      <c r="E453" s="109"/>
      <c r="F453" s="158"/>
      <c r="G453" s="158"/>
      <c r="H453" s="78"/>
      <c r="I453" s="78"/>
      <c r="J453" s="5"/>
      <c r="K453" s="6"/>
      <c r="L453" s="6"/>
      <c r="M453" s="6"/>
      <c r="N453" s="6"/>
      <c r="O453" s="6"/>
      <c r="P453" s="6"/>
      <c r="Q453" s="6"/>
      <c r="R453" s="6"/>
      <c r="S453" s="6"/>
      <c r="T453" s="6"/>
      <c r="U453" s="6"/>
      <c r="V453" s="6"/>
      <c r="W453" s="6"/>
      <c r="X453" s="6"/>
      <c r="Y453" s="6"/>
      <c r="Z453" s="6"/>
    </row>
    <row r="454" ht="63.0" customHeight="1">
      <c r="A454" s="241" t="s">
        <v>2122</v>
      </c>
      <c r="B454" s="122" t="s">
        <v>2123</v>
      </c>
      <c r="C454" s="121" t="s">
        <v>2191</v>
      </c>
      <c r="D454" s="175">
        <v>0.0</v>
      </c>
      <c r="E454" s="109" t="s">
        <v>158</v>
      </c>
      <c r="F454" s="121" t="s">
        <v>2192</v>
      </c>
      <c r="G454" s="147"/>
      <c r="H454" s="78"/>
      <c r="I454" s="78"/>
      <c r="J454" s="5"/>
      <c r="K454" s="6"/>
      <c r="L454" s="6"/>
      <c r="M454" s="6"/>
      <c r="N454" s="6"/>
      <c r="O454" s="6"/>
      <c r="P454" s="6"/>
      <c r="Q454" s="6"/>
      <c r="R454" s="6"/>
      <c r="S454" s="6"/>
      <c r="T454" s="6"/>
      <c r="U454" s="6"/>
      <c r="V454" s="6"/>
      <c r="W454" s="6"/>
      <c r="X454" s="6"/>
      <c r="Y454" s="6"/>
      <c r="Z454" s="6"/>
    </row>
    <row r="455" ht="31.5" hidden="1" customHeight="1">
      <c r="A455" s="240" t="s">
        <v>2124</v>
      </c>
      <c r="B455" s="122" t="s">
        <v>2125</v>
      </c>
      <c r="C455" s="158"/>
      <c r="D455" s="158"/>
      <c r="E455" s="109"/>
      <c r="F455" s="158"/>
      <c r="G455" s="158"/>
      <c r="H455" s="78"/>
      <c r="I455" s="78"/>
      <c r="J455" s="5"/>
      <c r="K455" s="6"/>
      <c r="L455" s="6"/>
      <c r="M455" s="6"/>
      <c r="N455" s="6"/>
      <c r="O455" s="6"/>
      <c r="P455" s="6"/>
      <c r="Q455" s="6"/>
      <c r="R455" s="6"/>
      <c r="S455" s="6"/>
      <c r="T455" s="6"/>
      <c r="U455" s="6"/>
      <c r="V455" s="6"/>
      <c r="W455" s="6"/>
      <c r="X455" s="6"/>
      <c r="Y455" s="6"/>
      <c r="Z455" s="6"/>
    </row>
    <row r="456" ht="47.25" customHeight="1">
      <c r="A456" s="241" t="s">
        <v>2194</v>
      </c>
      <c r="B456" s="122" t="s">
        <v>2127</v>
      </c>
      <c r="C456" s="115" t="s">
        <v>2128</v>
      </c>
      <c r="D456" s="175">
        <v>0.0</v>
      </c>
      <c r="E456" s="109" t="s">
        <v>158</v>
      </c>
      <c r="F456" s="121" t="s">
        <v>3402</v>
      </c>
      <c r="G456" s="147"/>
      <c r="H456" s="78"/>
      <c r="I456" s="78"/>
      <c r="J456" s="5"/>
      <c r="K456" s="6"/>
      <c r="L456" s="6"/>
      <c r="M456" s="6"/>
      <c r="N456" s="6"/>
      <c r="O456" s="6"/>
      <c r="P456" s="6"/>
      <c r="Q456" s="6"/>
      <c r="R456" s="6"/>
      <c r="S456" s="6"/>
      <c r="T456" s="6"/>
      <c r="U456" s="6"/>
      <c r="V456" s="6"/>
      <c r="W456" s="6"/>
      <c r="X456" s="6"/>
      <c r="Y456" s="6"/>
      <c r="Z456" s="6"/>
    </row>
    <row r="457" ht="30.0" customHeight="1">
      <c r="A457" s="241"/>
      <c r="B457" s="122"/>
      <c r="C457" s="115" t="s">
        <v>2131</v>
      </c>
      <c r="D457" s="175">
        <v>0.0</v>
      </c>
      <c r="E457" s="109" t="s">
        <v>158</v>
      </c>
      <c r="F457" s="109"/>
      <c r="G457" s="147"/>
      <c r="H457" s="78"/>
      <c r="I457" s="78"/>
      <c r="J457" s="5"/>
      <c r="K457" s="6"/>
      <c r="L457" s="6"/>
      <c r="M457" s="6"/>
      <c r="N457" s="6"/>
      <c r="O457" s="6"/>
      <c r="P457" s="6"/>
      <c r="Q457" s="6"/>
      <c r="R457" s="6"/>
      <c r="S457" s="6"/>
      <c r="T457" s="6"/>
      <c r="U457" s="6"/>
      <c r="V457" s="6"/>
      <c r="W457" s="6"/>
      <c r="X457" s="6"/>
      <c r="Y457" s="6"/>
      <c r="Z457" s="6"/>
    </row>
    <row r="458" ht="63.0" customHeight="1">
      <c r="A458" s="241" t="s">
        <v>5071</v>
      </c>
      <c r="B458" s="122" t="s">
        <v>2133</v>
      </c>
      <c r="C458" s="243" t="s">
        <v>2134</v>
      </c>
      <c r="D458" s="175">
        <v>0.0</v>
      </c>
      <c r="E458" s="109" t="s">
        <v>158</v>
      </c>
      <c r="F458" s="110" t="s">
        <v>2135</v>
      </c>
      <c r="G458" s="147"/>
      <c r="H458" s="78"/>
      <c r="I458" s="78"/>
      <c r="J458" s="5"/>
      <c r="K458" s="6"/>
      <c r="L458" s="6"/>
      <c r="M458" s="6"/>
      <c r="N458" s="6"/>
      <c r="O458" s="6"/>
      <c r="P458" s="6"/>
      <c r="Q458" s="6"/>
      <c r="R458" s="6"/>
      <c r="S458" s="6"/>
      <c r="T458" s="6"/>
      <c r="U458" s="6"/>
      <c r="V458" s="6"/>
      <c r="W458" s="6"/>
      <c r="X458" s="6"/>
      <c r="Y458" s="6"/>
      <c r="Z458" s="6"/>
    </row>
    <row r="459" ht="31.5" hidden="1" customHeight="1">
      <c r="A459" s="240" t="s">
        <v>2136</v>
      </c>
      <c r="B459" s="122" t="s">
        <v>2137</v>
      </c>
      <c r="C459" s="158"/>
      <c r="D459" s="158"/>
      <c r="E459" s="109"/>
      <c r="F459" s="158"/>
      <c r="G459" s="158"/>
      <c r="H459" s="78"/>
      <c r="I459" s="78"/>
      <c r="J459" s="5"/>
      <c r="K459" s="6"/>
      <c r="L459" s="6"/>
      <c r="M459" s="6"/>
      <c r="N459" s="6"/>
      <c r="O459" s="6"/>
      <c r="P459" s="6"/>
      <c r="Q459" s="6"/>
      <c r="R459" s="6"/>
      <c r="S459" s="6"/>
      <c r="T459" s="6"/>
      <c r="U459" s="6"/>
      <c r="V459" s="6"/>
      <c r="W459" s="6"/>
      <c r="X459" s="6"/>
      <c r="Y459" s="6"/>
      <c r="Z459" s="6"/>
    </row>
    <row r="460" ht="39.75" customHeight="1">
      <c r="A460" s="152" t="s">
        <v>2206</v>
      </c>
      <c r="B460" s="128" t="s">
        <v>2142</v>
      </c>
      <c r="C460" s="3"/>
      <c r="D460" s="3"/>
      <c r="E460" s="3"/>
      <c r="F460" s="3"/>
      <c r="G460" s="4"/>
      <c r="H460" s="78">
        <f>SUM(D461:D471)</f>
        <v>16</v>
      </c>
      <c r="I460" s="78">
        <f>COUNT(D461:D471)*2</f>
        <v>22</v>
      </c>
      <c r="J460" s="5"/>
      <c r="K460" s="6"/>
      <c r="L460" s="6"/>
      <c r="M460" s="6"/>
      <c r="N460" s="6"/>
      <c r="O460" s="6"/>
      <c r="P460" s="6"/>
      <c r="Q460" s="6"/>
      <c r="R460" s="6"/>
      <c r="S460" s="6"/>
      <c r="T460" s="6"/>
      <c r="U460" s="6"/>
      <c r="V460" s="6"/>
      <c r="W460" s="6"/>
      <c r="X460" s="6"/>
      <c r="Y460" s="6"/>
      <c r="Z460" s="6"/>
    </row>
    <row r="461" ht="31.5" customHeight="1">
      <c r="A461" s="241" t="s">
        <v>2214</v>
      </c>
      <c r="B461" s="122" t="s">
        <v>2146</v>
      </c>
      <c r="C461" s="115" t="s">
        <v>2148</v>
      </c>
      <c r="D461" s="147">
        <v>2.0</v>
      </c>
      <c r="E461" s="109" t="s">
        <v>331</v>
      </c>
      <c r="F461" s="134" t="s">
        <v>2149</v>
      </c>
      <c r="G461" s="147"/>
      <c r="H461" s="78"/>
      <c r="I461" s="78"/>
      <c r="J461" s="5"/>
      <c r="K461" s="6"/>
      <c r="L461" s="6"/>
      <c r="M461" s="6"/>
      <c r="N461" s="6"/>
      <c r="O461" s="6"/>
      <c r="P461" s="6"/>
      <c r="Q461" s="6"/>
      <c r="R461" s="6"/>
      <c r="S461" s="6"/>
      <c r="T461" s="6"/>
      <c r="U461" s="6"/>
      <c r="V461" s="6"/>
      <c r="W461" s="6"/>
      <c r="X461" s="6"/>
      <c r="Y461" s="6"/>
      <c r="Z461" s="6"/>
    </row>
    <row r="462" ht="30.0" customHeight="1">
      <c r="A462" s="241" t="s">
        <v>309</v>
      </c>
      <c r="B462" s="122"/>
      <c r="C462" s="115" t="s">
        <v>2151</v>
      </c>
      <c r="D462" s="147">
        <v>2.0</v>
      </c>
      <c r="E462" s="109" t="s">
        <v>386</v>
      </c>
      <c r="F462" s="134" t="s">
        <v>2153</v>
      </c>
      <c r="G462" s="147"/>
      <c r="H462" s="78"/>
      <c r="I462" s="78"/>
      <c r="J462" s="5"/>
      <c r="K462" s="6"/>
      <c r="L462" s="6"/>
      <c r="M462" s="6"/>
      <c r="N462" s="6"/>
      <c r="O462" s="6"/>
      <c r="P462" s="6"/>
      <c r="Q462" s="6"/>
      <c r="R462" s="6"/>
      <c r="S462" s="6"/>
      <c r="T462" s="6"/>
      <c r="U462" s="6"/>
      <c r="V462" s="6"/>
      <c r="W462" s="6"/>
      <c r="X462" s="6"/>
      <c r="Y462" s="6"/>
      <c r="Z462" s="6"/>
    </row>
    <row r="463" ht="45.0" customHeight="1">
      <c r="A463" s="241" t="s">
        <v>309</v>
      </c>
      <c r="B463" s="122"/>
      <c r="C463" s="115" t="s">
        <v>2154</v>
      </c>
      <c r="D463" s="147">
        <v>2.0</v>
      </c>
      <c r="E463" s="109" t="s">
        <v>386</v>
      </c>
      <c r="F463" s="134" t="s">
        <v>2155</v>
      </c>
      <c r="G463" s="147"/>
      <c r="H463" s="78"/>
      <c r="I463" s="78"/>
      <c r="J463" s="5"/>
      <c r="K463" s="6"/>
      <c r="L463" s="6"/>
      <c r="M463" s="6"/>
      <c r="N463" s="6"/>
      <c r="O463" s="6"/>
      <c r="P463" s="6"/>
      <c r="Q463" s="6"/>
      <c r="R463" s="6"/>
      <c r="S463" s="6"/>
      <c r="T463" s="6"/>
      <c r="U463" s="6"/>
      <c r="V463" s="6"/>
      <c r="W463" s="6"/>
      <c r="X463" s="6"/>
      <c r="Y463" s="6"/>
      <c r="Z463" s="6"/>
    </row>
    <row r="464" ht="30.0" customHeight="1">
      <c r="A464" s="241" t="s">
        <v>309</v>
      </c>
      <c r="B464" s="122"/>
      <c r="C464" s="115" t="s">
        <v>2156</v>
      </c>
      <c r="D464" s="147">
        <v>0.0</v>
      </c>
      <c r="E464" s="109" t="s">
        <v>386</v>
      </c>
      <c r="F464" s="134" t="s">
        <v>2158</v>
      </c>
      <c r="G464" s="147"/>
      <c r="H464" s="78"/>
      <c r="I464" s="78"/>
      <c r="J464" s="5"/>
      <c r="K464" s="6"/>
      <c r="L464" s="6"/>
      <c r="M464" s="6"/>
      <c r="N464" s="6"/>
      <c r="O464" s="6"/>
      <c r="P464" s="6"/>
      <c r="Q464" s="6"/>
      <c r="R464" s="6"/>
      <c r="S464" s="6"/>
      <c r="T464" s="6"/>
      <c r="U464" s="6"/>
      <c r="V464" s="6"/>
      <c r="W464" s="6"/>
      <c r="X464" s="6"/>
      <c r="Y464" s="6"/>
      <c r="Z464" s="6"/>
    </row>
    <row r="465" ht="45.0" customHeight="1">
      <c r="A465" s="241"/>
      <c r="B465" s="122"/>
      <c r="C465" s="115" t="s">
        <v>2159</v>
      </c>
      <c r="D465" s="147">
        <v>1.0</v>
      </c>
      <c r="E465" s="109" t="s">
        <v>331</v>
      </c>
      <c r="F465" s="134" t="s">
        <v>2160</v>
      </c>
      <c r="G465" s="147"/>
      <c r="H465" s="78"/>
      <c r="I465" s="78"/>
      <c r="J465" s="5"/>
      <c r="K465" s="6"/>
      <c r="L465" s="6"/>
      <c r="M465" s="6"/>
      <c r="N465" s="6"/>
      <c r="O465" s="6"/>
      <c r="P465" s="6"/>
      <c r="Q465" s="6"/>
      <c r="R465" s="6"/>
      <c r="S465" s="6"/>
      <c r="T465" s="6"/>
      <c r="U465" s="6"/>
      <c r="V465" s="6"/>
      <c r="W465" s="6"/>
      <c r="X465" s="6"/>
      <c r="Y465" s="6"/>
      <c r="Z465" s="6"/>
    </row>
    <row r="466" ht="30.0" customHeight="1">
      <c r="A466" s="241"/>
      <c r="B466" s="122"/>
      <c r="C466" s="111" t="s">
        <v>2326</v>
      </c>
      <c r="D466" s="147">
        <v>0.0</v>
      </c>
      <c r="E466" s="109" t="s">
        <v>331</v>
      </c>
      <c r="F466" s="108"/>
      <c r="G466" s="147"/>
      <c r="H466" s="78"/>
      <c r="I466" s="78"/>
      <c r="J466" s="5"/>
      <c r="K466" s="6"/>
      <c r="L466" s="6"/>
      <c r="M466" s="6"/>
      <c r="N466" s="6"/>
      <c r="O466" s="6"/>
      <c r="P466" s="6"/>
      <c r="Q466" s="6"/>
      <c r="R466" s="6"/>
      <c r="S466" s="6"/>
      <c r="T466" s="6"/>
      <c r="U466" s="6"/>
      <c r="V466" s="6"/>
      <c r="W466" s="6"/>
      <c r="X466" s="6"/>
      <c r="Y466" s="6"/>
      <c r="Z466" s="6"/>
    </row>
    <row r="467" ht="60.0" customHeight="1">
      <c r="A467" s="241"/>
      <c r="B467" s="122"/>
      <c r="C467" s="111" t="s">
        <v>2330</v>
      </c>
      <c r="D467" s="147">
        <v>2.0</v>
      </c>
      <c r="E467" s="109" t="s">
        <v>331</v>
      </c>
      <c r="F467" s="111"/>
      <c r="G467" s="147"/>
      <c r="H467" s="78"/>
      <c r="I467" s="78"/>
      <c r="J467" s="5"/>
      <c r="K467" s="6"/>
      <c r="L467" s="6"/>
      <c r="M467" s="6"/>
      <c r="N467" s="6"/>
      <c r="O467" s="6"/>
      <c r="P467" s="6"/>
      <c r="Q467" s="6"/>
      <c r="R467" s="6"/>
      <c r="S467" s="6"/>
      <c r="T467" s="6"/>
      <c r="U467" s="6"/>
      <c r="V467" s="6"/>
      <c r="W467" s="6"/>
      <c r="X467" s="6"/>
      <c r="Y467" s="6"/>
      <c r="Z467" s="6"/>
    </row>
    <row r="468" ht="47.25" customHeight="1">
      <c r="A468" s="241" t="s">
        <v>2226</v>
      </c>
      <c r="B468" s="122" t="s">
        <v>2162</v>
      </c>
      <c r="C468" s="115" t="s">
        <v>2163</v>
      </c>
      <c r="D468" s="147">
        <v>1.0</v>
      </c>
      <c r="E468" s="109" t="s">
        <v>114</v>
      </c>
      <c r="F468" s="134" t="s">
        <v>2165</v>
      </c>
      <c r="G468" s="147"/>
      <c r="H468" s="78"/>
      <c r="I468" s="78"/>
      <c r="J468" s="5"/>
      <c r="K468" s="6"/>
      <c r="L468" s="6"/>
      <c r="M468" s="6"/>
      <c r="N468" s="6"/>
      <c r="O468" s="6"/>
      <c r="P468" s="6"/>
      <c r="Q468" s="6"/>
      <c r="R468" s="6"/>
      <c r="S468" s="6"/>
      <c r="T468" s="6"/>
      <c r="U468" s="6"/>
      <c r="V468" s="6"/>
      <c r="W468" s="6"/>
      <c r="X468" s="6"/>
      <c r="Y468" s="6"/>
      <c r="Z468" s="6"/>
    </row>
    <row r="469" ht="30.0" customHeight="1">
      <c r="A469" s="241" t="s">
        <v>309</v>
      </c>
      <c r="B469" s="122"/>
      <c r="C469" s="115" t="s">
        <v>2166</v>
      </c>
      <c r="D469" s="147">
        <v>2.0</v>
      </c>
      <c r="E469" s="109" t="s">
        <v>473</v>
      </c>
      <c r="F469" s="109"/>
      <c r="G469" s="147"/>
      <c r="H469" s="78"/>
      <c r="I469" s="78"/>
      <c r="J469" s="5"/>
      <c r="K469" s="6"/>
      <c r="L469" s="6"/>
      <c r="M469" s="6"/>
      <c r="N469" s="6"/>
      <c r="O469" s="6"/>
      <c r="P469" s="6"/>
      <c r="Q469" s="6"/>
      <c r="R469" s="6"/>
      <c r="S469" s="6"/>
      <c r="T469" s="6"/>
      <c r="U469" s="6"/>
      <c r="V469" s="6"/>
      <c r="W469" s="6"/>
      <c r="X469" s="6"/>
      <c r="Y469" s="6"/>
      <c r="Z469" s="6"/>
    </row>
    <row r="470" ht="47.25" customHeight="1">
      <c r="A470" s="241" t="s">
        <v>2169</v>
      </c>
      <c r="B470" s="122" t="s">
        <v>2170</v>
      </c>
      <c r="C470" s="115" t="s">
        <v>917</v>
      </c>
      <c r="D470" s="147">
        <v>2.0</v>
      </c>
      <c r="E470" s="109" t="s">
        <v>331</v>
      </c>
      <c r="F470" s="109"/>
      <c r="G470" s="147"/>
      <c r="H470" s="78"/>
      <c r="I470" s="78"/>
      <c r="J470" s="5"/>
      <c r="K470" s="6"/>
      <c r="L470" s="6"/>
      <c r="M470" s="6"/>
      <c r="N470" s="6"/>
      <c r="O470" s="6"/>
      <c r="P470" s="6"/>
      <c r="Q470" s="6"/>
      <c r="R470" s="6"/>
      <c r="S470" s="6"/>
      <c r="T470" s="6"/>
      <c r="U470" s="6"/>
      <c r="V470" s="6"/>
      <c r="W470" s="6"/>
      <c r="X470" s="6"/>
      <c r="Y470" s="6"/>
      <c r="Z470" s="6"/>
    </row>
    <row r="471" ht="45.0" customHeight="1">
      <c r="A471" s="241"/>
      <c r="B471" s="122"/>
      <c r="C471" s="110" t="s">
        <v>2171</v>
      </c>
      <c r="D471" s="147">
        <v>2.0</v>
      </c>
      <c r="E471" s="109" t="s">
        <v>386</v>
      </c>
      <c r="F471" s="121" t="s">
        <v>2173</v>
      </c>
      <c r="G471" s="426"/>
      <c r="H471" s="78"/>
      <c r="I471" s="78"/>
      <c r="J471" s="5"/>
      <c r="K471" s="6"/>
      <c r="L471" s="6"/>
      <c r="M471" s="6"/>
      <c r="N471" s="6"/>
      <c r="O471" s="6"/>
      <c r="P471" s="6"/>
      <c r="Q471" s="6"/>
      <c r="R471" s="6"/>
      <c r="S471" s="6"/>
      <c r="T471" s="6"/>
      <c r="U471" s="6"/>
      <c r="V471" s="6"/>
      <c r="W471" s="6"/>
      <c r="X471" s="6"/>
      <c r="Y471" s="6"/>
      <c r="Z471" s="6"/>
    </row>
    <row r="472" ht="39.75" customHeight="1">
      <c r="A472" s="152" t="s">
        <v>2233</v>
      </c>
      <c r="B472" s="128" t="s">
        <v>2176</v>
      </c>
      <c r="C472" s="3"/>
      <c r="D472" s="3"/>
      <c r="E472" s="3"/>
      <c r="F472" s="3"/>
      <c r="G472" s="4"/>
      <c r="H472" s="78">
        <f>SUM(D473:D477)</f>
        <v>7</v>
      </c>
      <c r="I472" s="78">
        <f>COUNT(D473:D477)*2</f>
        <v>10</v>
      </c>
      <c r="J472" s="5"/>
      <c r="K472" s="6"/>
      <c r="L472" s="6"/>
      <c r="M472" s="6"/>
      <c r="N472" s="6"/>
      <c r="O472" s="6"/>
      <c r="P472" s="6"/>
      <c r="Q472" s="6"/>
      <c r="R472" s="6"/>
      <c r="S472" s="6"/>
      <c r="T472" s="6"/>
      <c r="U472" s="6"/>
      <c r="V472" s="6"/>
      <c r="W472" s="6"/>
      <c r="X472" s="6"/>
      <c r="Y472" s="6"/>
      <c r="Z472" s="6"/>
    </row>
    <row r="473" ht="47.25" customHeight="1">
      <c r="A473" s="241" t="s">
        <v>2243</v>
      </c>
      <c r="B473" s="248" t="s">
        <v>2179</v>
      </c>
      <c r="C473" s="110" t="s">
        <v>2181</v>
      </c>
      <c r="D473" s="108">
        <v>2.0</v>
      </c>
      <c r="E473" s="109" t="s">
        <v>386</v>
      </c>
      <c r="F473" s="110" t="s">
        <v>5072</v>
      </c>
      <c r="G473" s="158"/>
      <c r="H473" s="78"/>
      <c r="I473" s="78"/>
      <c r="J473" s="5"/>
      <c r="K473" s="6"/>
      <c r="L473" s="6"/>
      <c r="M473" s="6"/>
      <c r="N473" s="6"/>
      <c r="O473" s="6"/>
      <c r="P473" s="6"/>
      <c r="Q473" s="6"/>
      <c r="R473" s="6"/>
      <c r="S473" s="6"/>
      <c r="T473" s="6"/>
      <c r="U473" s="6"/>
      <c r="V473" s="6"/>
      <c r="W473" s="6"/>
      <c r="X473" s="6"/>
      <c r="Y473" s="6"/>
      <c r="Z473" s="6"/>
    </row>
    <row r="474" ht="15.75" customHeight="1">
      <c r="A474" s="241" t="s">
        <v>309</v>
      </c>
      <c r="B474" s="248"/>
      <c r="C474" s="110" t="s">
        <v>5073</v>
      </c>
      <c r="D474" s="108">
        <v>2.0</v>
      </c>
      <c r="E474" s="109" t="s">
        <v>386</v>
      </c>
      <c r="F474" s="110" t="s">
        <v>2882</v>
      </c>
      <c r="G474" s="158"/>
      <c r="H474" s="78"/>
      <c r="I474" s="78"/>
      <c r="J474" s="5"/>
      <c r="K474" s="6"/>
      <c r="L474" s="6"/>
      <c r="M474" s="6"/>
      <c r="N474" s="6"/>
      <c r="O474" s="6"/>
      <c r="P474" s="6"/>
      <c r="Q474" s="6"/>
      <c r="R474" s="6"/>
      <c r="S474" s="6"/>
      <c r="T474" s="6"/>
      <c r="U474" s="6"/>
      <c r="V474" s="6"/>
      <c r="W474" s="6"/>
      <c r="X474" s="6"/>
      <c r="Y474" s="6"/>
      <c r="Z474" s="6"/>
    </row>
    <row r="475" ht="15.75" customHeight="1">
      <c r="A475" s="241" t="s">
        <v>309</v>
      </c>
      <c r="B475" s="248"/>
      <c r="C475" s="110" t="s">
        <v>2182</v>
      </c>
      <c r="D475" s="108">
        <v>2.0</v>
      </c>
      <c r="E475" s="109" t="s">
        <v>386</v>
      </c>
      <c r="F475" s="108"/>
      <c r="G475" s="158"/>
      <c r="H475" s="78"/>
      <c r="I475" s="78"/>
      <c r="J475" s="5"/>
      <c r="K475" s="6"/>
      <c r="L475" s="6"/>
      <c r="M475" s="6"/>
      <c r="N475" s="6"/>
      <c r="O475" s="6"/>
      <c r="P475" s="6"/>
      <c r="Q475" s="6"/>
      <c r="R475" s="6"/>
      <c r="S475" s="6"/>
      <c r="T475" s="6"/>
      <c r="U475" s="6"/>
      <c r="V475" s="6"/>
      <c r="W475" s="6"/>
      <c r="X475" s="6"/>
      <c r="Y475" s="6"/>
      <c r="Z475" s="6"/>
    </row>
    <row r="476" ht="31.5" customHeight="1">
      <c r="A476" s="241" t="s">
        <v>2260</v>
      </c>
      <c r="B476" s="122" t="s">
        <v>2184</v>
      </c>
      <c r="C476" s="121" t="s">
        <v>2185</v>
      </c>
      <c r="D476" s="108">
        <v>1.0</v>
      </c>
      <c r="E476" s="109" t="s">
        <v>386</v>
      </c>
      <c r="F476" s="158"/>
      <c r="G476" s="158"/>
      <c r="H476" s="78"/>
      <c r="I476" s="78"/>
      <c r="J476" s="5"/>
      <c r="K476" s="6"/>
      <c r="L476" s="6"/>
      <c r="M476" s="6"/>
      <c r="N476" s="6"/>
      <c r="O476" s="6"/>
      <c r="P476" s="6"/>
      <c r="Q476" s="6"/>
      <c r="R476" s="6"/>
      <c r="S476" s="6"/>
      <c r="T476" s="6"/>
      <c r="U476" s="6"/>
      <c r="V476" s="6"/>
      <c r="W476" s="6"/>
      <c r="X476" s="6"/>
      <c r="Y476" s="6"/>
      <c r="Z476" s="6"/>
    </row>
    <row r="477" ht="45.0" customHeight="1">
      <c r="A477" s="241"/>
      <c r="B477" s="122"/>
      <c r="C477" s="121" t="s">
        <v>2186</v>
      </c>
      <c r="D477" s="108">
        <v>0.0</v>
      </c>
      <c r="E477" s="109" t="s">
        <v>473</v>
      </c>
      <c r="F477" s="158"/>
      <c r="G477" s="158"/>
      <c r="H477" s="78"/>
      <c r="I477" s="78"/>
      <c r="J477" s="5"/>
      <c r="K477" s="6"/>
      <c r="L477" s="6"/>
      <c r="M477" s="6"/>
      <c r="N477" s="6"/>
      <c r="O477" s="6"/>
      <c r="P477" s="6"/>
      <c r="Q477" s="6"/>
      <c r="R477" s="6"/>
      <c r="S477" s="6"/>
      <c r="T477" s="6"/>
      <c r="U477" s="6"/>
      <c r="V477" s="6"/>
      <c r="W477" s="6"/>
      <c r="X477" s="6"/>
      <c r="Y477" s="6"/>
      <c r="Z477" s="6"/>
    </row>
    <row r="478" ht="39.75" customHeight="1">
      <c r="A478" s="152" t="s">
        <v>2265</v>
      </c>
      <c r="B478" s="128" t="s">
        <v>2190</v>
      </c>
      <c r="C478" s="3"/>
      <c r="D478" s="3"/>
      <c r="E478" s="3"/>
      <c r="F478" s="3"/>
      <c r="G478" s="4"/>
      <c r="H478" s="78">
        <f>SUM(D479:D484)</f>
        <v>6</v>
      </c>
      <c r="I478" s="78">
        <f>COUNT(D479:D484)*2</f>
        <v>10</v>
      </c>
      <c r="J478" s="5"/>
      <c r="K478" s="6"/>
      <c r="L478" s="6"/>
      <c r="M478" s="6"/>
      <c r="N478" s="6"/>
      <c r="O478" s="6"/>
      <c r="P478" s="6"/>
      <c r="Q478" s="6"/>
      <c r="R478" s="6"/>
      <c r="S478" s="6"/>
      <c r="T478" s="6"/>
      <c r="U478" s="6"/>
      <c r="V478" s="6"/>
      <c r="W478" s="6"/>
      <c r="X478" s="6"/>
      <c r="Y478" s="6"/>
      <c r="Z478" s="6"/>
    </row>
    <row r="479" ht="75.0" customHeight="1">
      <c r="A479" s="241" t="s">
        <v>2271</v>
      </c>
      <c r="B479" s="129" t="s">
        <v>2272</v>
      </c>
      <c r="C479" s="111" t="s">
        <v>2197</v>
      </c>
      <c r="D479" s="108">
        <v>2.0</v>
      </c>
      <c r="E479" s="109" t="s">
        <v>114</v>
      </c>
      <c r="F479" s="134" t="s">
        <v>5074</v>
      </c>
      <c r="G479" s="158"/>
      <c r="H479" s="78"/>
      <c r="I479" s="78"/>
      <c r="J479" s="5"/>
      <c r="K479" s="6"/>
      <c r="L479" s="6"/>
      <c r="M479" s="6"/>
      <c r="N479" s="6"/>
      <c r="O479" s="6"/>
      <c r="P479" s="6"/>
      <c r="Q479" s="6"/>
      <c r="R479" s="6"/>
      <c r="S479" s="6"/>
      <c r="T479" s="6"/>
      <c r="U479" s="6"/>
      <c r="V479" s="6"/>
      <c r="W479" s="6"/>
      <c r="X479" s="6"/>
      <c r="Y479" s="6"/>
      <c r="Z479" s="6"/>
    </row>
    <row r="480" ht="75.0" customHeight="1">
      <c r="A480" s="241" t="s">
        <v>309</v>
      </c>
      <c r="B480" s="129"/>
      <c r="C480" s="110" t="s">
        <v>5075</v>
      </c>
      <c r="D480" s="108">
        <v>1.0</v>
      </c>
      <c r="E480" s="109" t="s">
        <v>114</v>
      </c>
      <c r="F480" s="110" t="s">
        <v>5076</v>
      </c>
      <c r="G480" s="158"/>
      <c r="H480" s="78"/>
      <c r="I480" s="78"/>
      <c r="J480" s="5"/>
      <c r="K480" s="6"/>
      <c r="L480" s="6"/>
      <c r="M480" s="6"/>
      <c r="N480" s="6"/>
      <c r="O480" s="6"/>
      <c r="P480" s="6"/>
      <c r="Q480" s="6"/>
      <c r="R480" s="6"/>
      <c r="S480" s="6"/>
      <c r="T480" s="6"/>
      <c r="U480" s="6"/>
      <c r="V480" s="6"/>
      <c r="W480" s="6"/>
      <c r="X480" s="6"/>
      <c r="Y480" s="6"/>
      <c r="Z480" s="6"/>
    </row>
    <row r="481" ht="30.0" customHeight="1">
      <c r="A481" s="241"/>
      <c r="B481" s="129"/>
      <c r="C481" s="110" t="s">
        <v>2205</v>
      </c>
      <c r="D481" s="108"/>
      <c r="E481" s="109" t="s">
        <v>114</v>
      </c>
      <c r="F481" s="108" t="s">
        <v>2207</v>
      </c>
      <c r="G481" s="158"/>
      <c r="H481" s="78"/>
      <c r="I481" s="78"/>
      <c r="J481" s="5"/>
      <c r="K481" s="6"/>
      <c r="L481" s="6"/>
      <c r="M481" s="6"/>
      <c r="N481" s="6"/>
      <c r="O481" s="6"/>
      <c r="P481" s="6"/>
      <c r="Q481" s="6"/>
      <c r="R481" s="6"/>
      <c r="S481" s="6"/>
      <c r="T481" s="6"/>
      <c r="U481" s="6"/>
      <c r="V481" s="6"/>
      <c r="W481" s="6"/>
      <c r="X481" s="6"/>
      <c r="Y481" s="6"/>
      <c r="Z481" s="6"/>
    </row>
    <row r="482" ht="45.0" customHeight="1">
      <c r="A482" s="241"/>
      <c r="B482" s="129"/>
      <c r="C482" s="110" t="s">
        <v>2208</v>
      </c>
      <c r="D482" s="108">
        <v>2.0</v>
      </c>
      <c r="E482" s="109" t="s">
        <v>114</v>
      </c>
      <c r="F482" s="121" t="s">
        <v>2210</v>
      </c>
      <c r="G482" s="158"/>
      <c r="H482" s="78"/>
      <c r="I482" s="78"/>
      <c r="J482" s="5"/>
      <c r="K482" s="6"/>
      <c r="L482" s="6"/>
      <c r="M482" s="6"/>
      <c r="N482" s="6"/>
      <c r="O482" s="6"/>
      <c r="P482" s="6"/>
      <c r="Q482" s="6"/>
      <c r="R482" s="6"/>
      <c r="S482" s="6"/>
      <c r="T482" s="6"/>
      <c r="U482" s="6"/>
      <c r="V482" s="6"/>
      <c r="W482" s="6"/>
      <c r="X482" s="6"/>
      <c r="Y482" s="6"/>
      <c r="Z482" s="6"/>
    </row>
    <row r="483" ht="30.0" customHeight="1">
      <c r="A483" s="241"/>
      <c r="B483" s="129"/>
      <c r="C483" s="256" t="s">
        <v>2213</v>
      </c>
      <c r="D483" s="108">
        <v>1.0</v>
      </c>
      <c r="E483" s="109" t="s">
        <v>114</v>
      </c>
      <c r="F483" s="134"/>
      <c r="G483" s="158"/>
      <c r="H483" s="78"/>
      <c r="I483" s="78"/>
      <c r="J483" s="5"/>
      <c r="K483" s="6"/>
      <c r="L483" s="6"/>
      <c r="M483" s="6"/>
      <c r="N483" s="6"/>
      <c r="O483" s="6"/>
      <c r="P483" s="6"/>
      <c r="Q483" s="6"/>
      <c r="R483" s="6"/>
      <c r="S483" s="6"/>
      <c r="T483" s="6"/>
      <c r="U483" s="6"/>
      <c r="V483" s="6"/>
      <c r="W483" s="6"/>
      <c r="X483" s="6"/>
      <c r="Y483" s="6"/>
      <c r="Z483" s="6"/>
    </row>
    <row r="484" ht="60.0" customHeight="1">
      <c r="A484" s="241" t="s">
        <v>2304</v>
      </c>
      <c r="B484" s="129" t="s">
        <v>2217</v>
      </c>
      <c r="C484" s="236" t="s">
        <v>5077</v>
      </c>
      <c r="D484" s="108">
        <v>0.0</v>
      </c>
      <c r="E484" s="109" t="s">
        <v>114</v>
      </c>
      <c r="F484" s="110" t="s">
        <v>5078</v>
      </c>
      <c r="G484" s="158"/>
      <c r="H484" s="78"/>
      <c r="I484" s="78"/>
      <c r="J484" s="5"/>
      <c r="K484" s="6"/>
      <c r="L484" s="6"/>
      <c r="M484" s="6"/>
      <c r="N484" s="6"/>
      <c r="O484" s="6"/>
      <c r="P484" s="6"/>
      <c r="Q484" s="6"/>
      <c r="R484" s="6"/>
      <c r="S484" s="6"/>
      <c r="T484" s="6"/>
      <c r="U484" s="6"/>
      <c r="V484" s="6"/>
      <c r="W484" s="6"/>
      <c r="X484" s="6"/>
      <c r="Y484" s="6"/>
      <c r="Z484" s="6"/>
    </row>
    <row r="485" ht="39.75" customHeight="1">
      <c r="A485" s="152" t="s">
        <v>2318</v>
      </c>
      <c r="B485" s="128" t="s">
        <v>2228</v>
      </c>
      <c r="C485" s="3"/>
      <c r="D485" s="3"/>
      <c r="E485" s="3"/>
      <c r="F485" s="3"/>
      <c r="G485" s="4"/>
      <c r="H485" s="78">
        <f>SUM(D487:D493)</f>
        <v>7</v>
      </c>
      <c r="I485" s="78">
        <f>COUNT(D487:D493)*2</f>
        <v>14</v>
      </c>
      <c r="J485" s="5"/>
      <c r="K485" s="6"/>
      <c r="L485" s="6"/>
      <c r="M485" s="6"/>
      <c r="N485" s="6"/>
      <c r="O485" s="6"/>
      <c r="P485" s="6"/>
      <c r="Q485" s="6"/>
      <c r="R485" s="6"/>
      <c r="S485" s="6"/>
      <c r="T485" s="6"/>
      <c r="U485" s="6"/>
      <c r="V485" s="6"/>
      <c r="W485" s="6"/>
      <c r="X485" s="6"/>
      <c r="Y485" s="6"/>
      <c r="Z485" s="6"/>
    </row>
    <row r="486" ht="45.0" hidden="1" customHeight="1">
      <c r="A486" s="240" t="s">
        <v>2234</v>
      </c>
      <c r="B486" s="110" t="s">
        <v>2235</v>
      </c>
      <c r="C486" s="158"/>
      <c r="D486" s="158"/>
      <c r="E486" s="109"/>
      <c r="F486" s="158"/>
      <c r="G486" s="158"/>
      <c r="H486" s="78"/>
      <c r="I486" s="78"/>
      <c r="J486" s="5"/>
      <c r="K486" s="6"/>
      <c r="L486" s="6"/>
      <c r="M486" s="6"/>
      <c r="N486" s="6"/>
      <c r="O486" s="6"/>
      <c r="P486" s="6"/>
      <c r="Q486" s="6"/>
      <c r="R486" s="6"/>
      <c r="S486" s="6"/>
      <c r="T486" s="6"/>
      <c r="U486" s="6"/>
      <c r="V486" s="6"/>
      <c r="W486" s="6"/>
      <c r="X486" s="6"/>
      <c r="Y486" s="6"/>
      <c r="Z486" s="6"/>
    </row>
    <row r="487" ht="60.0" customHeight="1">
      <c r="A487" s="241" t="s">
        <v>2327</v>
      </c>
      <c r="B487" s="129" t="s">
        <v>2241</v>
      </c>
      <c r="C487" s="115" t="s">
        <v>2242</v>
      </c>
      <c r="D487" s="175">
        <v>2.0</v>
      </c>
      <c r="E487" s="109" t="s">
        <v>386</v>
      </c>
      <c r="F487" s="121" t="s">
        <v>2328</v>
      </c>
      <c r="G487" s="147"/>
      <c r="H487" s="78"/>
      <c r="I487" s="78"/>
      <c r="J487" s="5"/>
      <c r="K487" s="6"/>
      <c r="L487" s="6"/>
      <c r="M487" s="6"/>
      <c r="N487" s="6"/>
      <c r="O487" s="6"/>
      <c r="P487" s="6"/>
      <c r="Q487" s="6"/>
      <c r="R487" s="6"/>
      <c r="S487" s="6"/>
      <c r="T487" s="6"/>
      <c r="U487" s="6"/>
      <c r="V487" s="6"/>
      <c r="W487" s="6"/>
      <c r="X487" s="6"/>
      <c r="Y487" s="6"/>
      <c r="Z487" s="6"/>
    </row>
    <row r="488" ht="30.0" customHeight="1">
      <c r="A488" s="241" t="s">
        <v>309</v>
      </c>
      <c r="B488" s="129"/>
      <c r="C488" s="115" t="s">
        <v>2246</v>
      </c>
      <c r="D488" s="175">
        <v>2.0</v>
      </c>
      <c r="E488" s="109" t="s">
        <v>386</v>
      </c>
      <c r="F488" s="121" t="s">
        <v>2247</v>
      </c>
      <c r="G488" s="147"/>
      <c r="H488" s="78"/>
      <c r="I488" s="78"/>
      <c r="J488" s="5"/>
      <c r="K488" s="6"/>
      <c r="L488" s="6"/>
      <c r="M488" s="6"/>
      <c r="N488" s="6"/>
      <c r="O488" s="6"/>
      <c r="P488" s="6"/>
      <c r="Q488" s="6"/>
      <c r="R488" s="6"/>
      <c r="S488" s="6"/>
      <c r="T488" s="6"/>
      <c r="U488" s="6"/>
      <c r="V488" s="6"/>
      <c r="W488" s="6"/>
      <c r="X488" s="6"/>
      <c r="Y488" s="6"/>
      <c r="Z488" s="6"/>
    </row>
    <row r="489" ht="60.0" customHeight="1">
      <c r="A489" s="241" t="s">
        <v>2333</v>
      </c>
      <c r="B489" s="129" t="s">
        <v>2249</v>
      </c>
      <c r="C489" s="115" t="s">
        <v>2250</v>
      </c>
      <c r="D489" s="175">
        <v>0.0</v>
      </c>
      <c r="E489" s="109" t="s">
        <v>158</v>
      </c>
      <c r="F489" s="109"/>
      <c r="G489" s="147"/>
      <c r="H489" s="78"/>
      <c r="I489" s="78"/>
      <c r="J489" s="5"/>
      <c r="K489" s="6"/>
      <c r="L489" s="6"/>
      <c r="M489" s="6"/>
      <c r="N489" s="6"/>
      <c r="O489" s="6"/>
      <c r="P489" s="6"/>
      <c r="Q489" s="6"/>
      <c r="R489" s="6"/>
      <c r="S489" s="6"/>
      <c r="T489" s="6"/>
      <c r="U489" s="6"/>
      <c r="V489" s="6"/>
      <c r="W489" s="6"/>
      <c r="X489" s="6"/>
      <c r="Y489" s="6"/>
      <c r="Z489" s="6"/>
    </row>
    <row r="490" ht="30.0" customHeight="1">
      <c r="A490" s="241"/>
      <c r="B490" s="129"/>
      <c r="C490" s="115" t="s">
        <v>2251</v>
      </c>
      <c r="D490" s="175">
        <v>2.0</v>
      </c>
      <c r="E490" s="109" t="s">
        <v>158</v>
      </c>
      <c r="F490" s="109"/>
      <c r="G490" s="147"/>
      <c r="H490" s="78"/>
      <c r="I490" s="78"/>
      <c r="J490" s="5"/>
      <c r="K490" s="6"/>
      <c r="L490" s="6"/>
      <c r="M490" s="6"/>
      <c r="N490" s="6"/>
      <c r="O490" s="6"/>
      <c r="P490" s="6"/>
      <c r="Q490" s="6"/>
      <c r="R490" s="6"/>
      <c r="S490" s="6"/>
      <c r="T490" s="6"/>
      <c r="U490" s="6"/>
      <c r="V490" s="6"/>
      <c r="W490" s="6"/>
      <c r="X490" s="6"/>
      <c r="Y490" s="6"/>
      <c r="Z490" s="6"/>
    </row>
    <row r="491" ht="45.0" customHeight="1">
      <c r="A491" s="241"/>
      <c r="B491" s="129"/>
      <c r="C491" s="110" t="s">
        <v>2252</v>
      </c>
      <c r="D491" s="175">
        <v>1.0</v>
      </c>
      <c r="E491" s="109" t="s">
        <v>158</v>
      </c>
      <c r="F491" s="109"/>
      <c r="G491" s="147"/>
      <c r="H491" s="78"/>
      <c r="I491" s="78"/>
      <c r="J491" s="5"/>
      <c r="K491" s="6"/>
      <c r="L491" s="6"/>
      <c r="M491" s="6"/>
      <c r="N491" s="6"/>
      <c r="O491" s="6"/>
      <c r="P491" s="6"/>
      <c r="Q491" s="6"/>
      <c r="R491" s="6"/>
      <c r="S491" s="6"/>
      <c r="T491" s="6"/>
      <c r="U491" s="6"/>
      <c r="V491" s="6"/>
      <c r="W491" s="6"/>
      <c r="X491" s="6"/>
      <c r="Y491" s="6"/>
      <c r="Z491" s="6"/>
    </row>
    <row r="492" ht="30.0" customHeight="1">
      <c r="A492" s="241"/>
      <c r="B492" s="129"/>
      <c r="C492" s="115" t="s">
        <v>2256</v>
      </c>
      <c r="D492" s="175">
        <v>0.0</v>
      </c>
      <c r="E492" s="109" t="s">
        <v>386</v>
      </c>
      <c r="F492" s="121" t="s">
        <v>2257</v>
      </c>
      <c r="G492" s="147"/>
      <c r="H492" s="78"/>
      <c r="I492" s="78"/>
      <c r="J492" s="5"/>
      <c r="K492" s="6"/>
      <c r="L492" s="6"/>
      <c r="M492" s="6"/>
      <c r="N492" s="6"/>
      <c r="O492" s="6"/>
      <c r="P492" s="6"/>
      <c r="Q492" s="6"/>
      <c r="R492" s="6"/>
      <c r="S492" s="6"/>
      <c r="T492" s="6"/>
      <c r="U492" s="6"/>
      <c r="V492" s="6"/>
      <c r="W492" s="6"/>
      <c r="X492" s="6"/>
      <c r="Y492" s="6"/>
      <c r="Z492" s="6"/>
    </row>
    <row r="493" ht="45.0" customHeight="1">
      <c r="A493" s="241"/>
      <c r="B493" s="129"/>
      <c r="C493" s="115" t="s">
        <v>2259</v>
      </c>
      <c r="D493" s="175">
        <v>0.0</v>
      </c>
      <c r="E493" s="109" t="s">
        <v>386</v>
      </c>
      <c r="F493" s="121" t="s">
        <v>2261</v>
      </c>
      <c r="G493" s="147"/>
      <c r="H493" s="78"/>
      <c r="I493" s="78"/>
      <c r="J493" s="5"/>
      <c r="K493" s="6"/>
      <c r="L493" s="6"/>
      <c r="M493" s="6"/>
      <c r="N493" s="6"/>
      <c r="O493" s="6"/>
      <c r="P493" s="6"/>
      <c r="Q493" s="6"/>
      <c r="R493" s="6"/>
      <c r="S493" s="6"/>
      <c r="T493" s="6"/>
      <c r="U493" s="6"/>
      <c r="V493" s="6"/>
      <c r="W493" s="6"/>
      <c r="X493" s="6"/>
      <c r="Y493" s="6"/>
      <c r="Z493" s="6"/>
    </row>
    <row r="494" ht="30.0" hidden="1" customHeight="1">
      <c r="A494" s="240" t="s">
        <v>2262</v>
      </c>
      <c r="B494" s="110" t="s">
        <v>2263</v>
      </c>
      <c r="C494" s="158"/>
      <c r="D494" s="158"/>
      <c r="E494" s="109"/>
      <c r="F494" s="158"/>
      <c r="G494" s="158"/>
      <c r="H494" s="78"/>
      <c r="I494" s="78"/>
      <c r="J494" s="5"/>
      <c r="K494" s="6"/>
      <c r="L494" s="6"/>
      <c r="M494" s="6"/>
      <c r="N494" s="6"/>
      <c r="O494" s="6"/>
      <c r="P494" s="6"/>
      <c r="Q494" s="6"/>
      <c r="R494" s="6"/>
      <c r="S494" s="6"/>
      <c r="T494" s="6"/>
      <c r="U494" s="6"/>
      <c r="V494" s="6"/>
      <c r="W494" s="6"/>
      <c r="X494" s="6"/>
      <c r="Y494" s="6"/>
      <c r="Z494" s="6"/>
    </row>
    <row r="495" ht="30.0" hidden="1" customHeight="1">
      <c r="A495" s="240" t="s">
        <v>2264</v>
      </c>
      <c r="B495" s="110" t="s">
        <v>2266</v>
      </c>
      <c r="C495" s="158"/>
      <c r="D495" s="158"/>
      <c r="E495" s="109"/>
      <c r="F495" s="158"/>
      <c r="G495" s="158"/>
      <c r="H495" s="78"/>
      <c r="I495" s="78"/>
      <c r="J495" s="5"/>
      <c r="K495" s="6"/>
      <c r="L495" s="6"/>
      <c r="M495" s="6"/>
      <c r="N495" s="6"/>
      <c r="O495" s="6"/>
      <c r="P495" s="6"/>
      <c r="Q495" s="6"/>
      <c r="R495" s="6"/>
      <c r="S495" s="6"/>
      <c r="T495" s="6"/>
      <c r="U495" s="6"/>
      <c r="V495" s="6"/>
      <c r="W495" s="6"/>
      <c r="X495" s="6"/>
      <c r="Y495" s="6"/>
      <c r="Z495" s="6"/>
    </row>
    <row r="496" ht="39.75" customHeight="1">
      <c r="A496" s="152" t="s">
        <v>2362</v>
      </c>
      <c r="B496" s="128" t="s">
        <v>2268</v>
      </c>
      <c r="C496" s="3"/>
      <c r="D496" s="3"/>
      <c r="E496" s="3"/>
      <c r="F496" s="3"/>
      <c r="G496" s="4"/>
      <c r="H496" s="78">
        <f>SUM(D497:D512)</f>
        <v>12</v>
      </c>
      <c r="I496" s="78">
        <f>COUNT(D497:D512)*2</f>
        <v>32</v>
      </c>
      <c r="J496" s="5"/>
      <c r="K496" s="6"/>
      <c r="L496" s="6"/>
      <c r="M496" s="6"/>
      <c r="N496" s="6"/>
      <c r="O496" s="6"/>
      <c r="P496" s="6"/>
      <c r="Q496" s="6"/>
      <c r="R496" s="6"/>
      <c r="S496" s="6"/>
      <c r="T496" s="6"/>
      <c r="U496" s="6"/>
      <c r="V496" s="6"/>
      <c r="W496" s="6"/>
      <c r="X496" s="6"/>
      <c r="Y496" s="6"/>
      <c r="Z496" s="6"/>
    </row>
    <row r="497" ht="47.25" customHeight="1">
      <c r="A497" s="241" t="s">
        <v>2369</v>
      </c>
      <c r="B497" s="248" t="s">
        <v>2275</v>
      </c>
      <c r="C497" s="110" t="s">
        <v>2276</v>
      </c>
      <c r="D497" s="147">
        <v>2.0</v>
      </c>
      <c r="E497" s="109" t="s">
        <v>331</v>
      </c>
      <c r="F497" s="158"/>
      <c r="G497" s="147"/>
      <c r="H497" s="78"/>
      <c r="I497" s="78"/>
      <c r="J497" s="5"/>
      <c r="K497" s="6"/>
      <c r="L497" s="6"/>
      <c r="M497" s="6"/>
      <c r="N497" s="6"/>
      <c r="O497" s="6"/>
      <c r="P497" s="6"/>
      <c r="Q497" s="6"/>
      <c r="R497" s="6"/>
      <c r="S497" s="6"/>
      <c r="T497" s="6"/>
      <c r="U497" s="6"/>
      <c r="V497" s="6"/>
      <c r="W497" s="6"/>
      <c r="X497" s="6"/>
      <c r="Y497" s="6"/>
      <c r="Z497" s="6"/>
    </row>
    <row r="498" ht="30.0" customHeight="1">
      <c r="A498" s="241" t="s">
        <v>309</v>
      </c>
      <c r="B498" s="248"/>
      <c r="C498" s="110" t="s">
        <v>2279</v>
      </c>
      <c r="D498" s="147">
        <v>2.0</v>
      </c>
      <c r="E498" s="109" t="s">
        <v>331</v>
      </c>
      <c r="F498" s="158"/>
      <c r="G498" s="147"/>
      <c r="H498" s="78"/>
      <c r="I498" s="78"/>
      <c r="J498" s="5"/>
      <c r="K498" s="6"/>
      <c r="L498" s="6"/>
      <c r="M498" s="6"/>
      <c r="N498" s="6"/>
      <c r="O498" s="6"/>
      <c r="P498" s="6"/>
      <c r="Q498" s="6"/>
      <c r="R498" s="6"/>
      <c r="S498" s="6"/>
      <c r="T498" s="6"/>
      <c r="U498" s="6"/>
      <c r="V498" s="6"/>
      <c r="W498" s="6"/>
      <c r="X498" s="6"/>
      <c r="Y498" s="6"/>
      <c r="Z498" s="6"/>
    </row>
    <row r="499" ht="45.0" customHeight="1">
      <c r="A499" s="241" t="s">
        <v>309</v>
      </c>
      <c r="B499" s="248"/>
      <c r="C499" s="110" t="s">
        <v>2282</v>
      </c>
      <c r="D499" s="147">
        <v>1.0</v>
      </c>
      <c r="E499" s="109" t="s">
        <v>386</v>
      </c>
      <c r="F499" s="158"/>
      <c r="G499" s="147"/>
      <c r="H499" s="78"/>
      <c r="I499" s="78"/>
      <c r="J499" s="5"/>
      <c r="K499" s="6"/>
      <c r="L499" s="6"/>
      <c r="M499" s="6"/>
      <c r="N499" s="6"/>
      <c r="O499" s="6"/>
      <c r="P499" s="6"/>
      <c r="Q499" s="6"/>
      <c r="R499" s="6"/>
      <c r="S499" s="6"/>
      <c r="T499" s="6"/>
      <c r="U499" s="6"/>
      <c r="V499" s="6"/>
      <c r="W499" s="6"/>
      <c r="X499" s="6"/>
      <c r="Y499" s="6"/>
      <c r="Z499" s="6"/>
    </row>
    <row r="500" ht="45.0" customHeight="1">
      <c r="A500" s="241" t="s">
        <v>309</v>
      </c>
      <c r="B500" s="248"/>
      <c r="C500" s="110" t="s">
        <v>2286</v>
      </c>
      <c r="D500" s="147">
        <v>0.0</v>
      </c>
      <c r="E500" s="109" t="s">
        <v>331</v>
      </c>
      <c r="F500" s="158"/>
      <c r="G500" s="147"/>
      <c r="H500" s="78"/>
      <c r="I500" s="78"/>
      <c r="J500" s="5"/>
      <c r="K500" s="6"/>
      <c r="L500" s="6"/>
      <c r="M500" s="6"/>
      <c r="N500" s="6"/>
      <c r="O500" s="6"/>
      <c r="P500" s="6"/>
      <c r="Q500" s="6"/>
      <c r="R500" s="6"/>
      <c r="S500" s="6"/>
      <c r="T500" s="6"/>
      <c r="U500" s="6"/>
      <c r="V500" s="6"/>
      <c r="W500" s="6"/>
      <c r="X500" s="6"/>
      <c r="Y500" s="6"/>
      <c r="Z500" s="6"/>
    </row>
    <row r="501" ht="30.0" customHeight="1">
      <c r="A501" s="241"/>
      <c r="B501" s="248"/>
      <c r="C501" s="115" t="s">
        <v>2289</v>
      </c>
      <c r="D501" s="147">
        <v>1.0</v>
      </c>
      <c r="E501" s="109" t="s">
        <v>331</v>
      </c>
      <c r="F501" s="158"/>
      <c r="G501" s="147"/>
      <c r="H501" s="78"/>
      <c r="I501" s="78"/>
      <c r="J501" s="5"/>
      <c r="K501" s="6"/>
      <c r="L501" s="6"/>
      <c r="M501" s="6"/>
      <c r="N501" s="6"/>
      <c r="O501" s="6"/>
      <c r="P501" s="6"/>
      <c r="Q501" s="6"/>
      <c r="R501" s="6"/>
      <c r="S501" s="6"/>
      <c r="T501" s="6"/>
      <c r="U501" s="6"/>
      <c r="V501" s="6"/>
      <c r="W501" s="6"/>
      <c r="X501" s="6"/>
      <c r="Y501" s="6"/>
      <c r="Z501" s="6"/>
    </row>
    <row r="502" ht="31.5" customHeight="1">
      <c r="A502" s="241" t="s">
        <v>2384</v>
      </c>
      <c r="B502" s="248" t="s">
        <v>2292</v>
      </c>
      <c r="C502" s="115" t="s">
        <v>2294</v>
      </c>
      <c r="D502" s="147">
        <v>0.0</v>
      </c>
      <c r="E502" s="109" t="s">
        <v>331</v>
      </c>
      <c r="F502" s="134" t="s">
        <v>2295</v>
      </c>
      <c r="G502" s="147"/>
      <c r="H502" s="78"/>
      <c r="I502" s="78"/>
      <c r="J502" s="5"/>
      <c r="K502" s="6"/>
      <c r="L502" s="6"/>
      <c r="M502" s="6"/>
      <c r="N502" s="6"/>
      <c r="O502" s="6"/>
      <c r="P502" s="6"/>
      <c r="Q502" s="6"/>
      <c r="R502" s="6"/>
      <c r="S502" s="6"/>
      <c r="T502" s="6"/>
      <c r="U502" s="6"/>
      <c r="V502" s="6"/>
      <c r="W502" s="6"/>
      <c r="X502" s="6"/>
      <c r="Y502" s="6"/>
      <c r="Z502" s="6"/>
    </row>
    <row r="503" ht="45.0" customHeight="1">
      <c r="A503" s="241" t="s">
        <v>309</v>
      </c>
      <c r="B503" s="248"/>
      <c r="C503" s="115" t="s">
        <v>2297</v>
      </c>
      <c r="D503" s="147">
        <v>0.0</v>
      </c>
      <c r="E503" s="109" t="s">
        <v>331</v>
      </c>
      <c r="F503" s="134" t="s">
        <v>2299</v>
      </c>
      <c r="G503" s="147"/>
      <c r="H503" s="78"/>
      <c r="I503" s="78"/>
      <c r="J503" s="5"/>
      <c r="K503" s="6"/>
      <c r="L503" s="6"/>
      <c r="M503" s="6"/>
      <c r="N503" s="6"/>
      <c r="O503" s="6"/>
      <c r="P503" s="6"/>
      <c r="Q503" s="6"/>
      <c r="R503" s="6"/>
      <c r="S503" s="6"/>
      <c r="T503" s="6"/>
      <c r="U503" s="6"/>
      <c r="V503" s="6"/>
      <c r="W503" s="6"/>
      <c r="X503" s="6"/>
      <c r="Y503" s="6"/>
      <c r="Z503" s="6"/>
    </row>
    <row r="504" ht="30.0" customHeight="1">
      <c r="A504" s="241" t="s">
        <v>309</v>
      </c>
      <c r="B504" s="248"/>
      <c r="C504" s="115" t="s">
        <v>2300</v>
      </c>
      <c r="D504" s="147">
        <v>0.0</v>
      </c>
      <c r="E504" s="109" t="s">
        <v>386</v>
      </c>
      <c r="F504" s="115" t="s">
        <v>2301</v>
      </c>
      <c r="G504" s="147"/>
      <c r="H504" s="78"/>
      <c r="I504" s="78"/>
      <c r="J504" s="5"/>
      <c r="K504" s="6"/>
      <c r="L504" s="6"/>
      <c r="M504" s="6"/>
      <c r="N504" s="6"/>
      <c r="O504" s="6"/>
      <c r="P504" s="6"/>
      <c r="Q504" s="6"/>
      <c r="R504" s="6"/>
      <c r="S504" s="6"/>
      <c r="T504" s="6"/>
      <c r="U504" s="6"/>
      <c r="V504" s="6"/>
      <c r="W504" s="6"/>
      <c r="X504" s="6"/>
      <c r="Y504" s="6"/>
      <c r="Z504" s="6"/>
    </row>
    <row r="505" ht="30.0" customHeight="1">
      <c r="A505" s="241" t="s">
        <v>309</v>
      </c>
      <c r="B505" s="248"/>
      <c r="C505" s="115" t="s">
        <v>2309</v>
      </c>
      <c r="D505" s="147">
        <v>0.0</v>
      </c>
      <c r="E505" s="109" t="s">
        <v>473</v>
      </c>
      <c r="F505" s="134" t="s">
        <v>2310</v>
      </c>
      <c r="G505" s="147"/>
      <c r="H505" s="78"/>
      <c r="I505" s="78"/>
      <c r="J505" s="5"/>
      <c r="K505" s="6"/>
      <c r="L505" s="6"/>
      <c r="M505" s="6"/>
      <c r="N505" s="6"/>
      <c r="O505" s="6"/>
      <c r="P505" s="6"/>
      <c r="Q505" s="6"/>
      <c r="R505" s="6"/>
      <c r="S505" s="6"/>
      <c r="T505" s="6"/>
      <c r="U505" s="6"/>
      <c r="V505" s="6"/>
      <c r="W505" s="6"/>
      <c r="X505" s="6"/>
      <c r="Y505" s="6"/>
      <c r="Z505" s="6"/>
    </row>
    <row r="506" ht="30.0" customHeight="1">
      <c r="A506" s="241"/>
      <c r="B506" s="248"/>
      <c r="C506" s="191" t="s">
        <v>2302</v>
      </c>
      <c r="D506" s="147">
        <v>1.0</v>
      </c>
      <c r="E506" s="109" t="s">
        <v>386</v>
      </c>
      <c r="F506" s="134"/>
      <c r="G506" s="147"/>
      <c r="H506" s="78"/>
      <c r="I506" s="78"/>
      <c r="J506" s="5"/>
      <c r="K506" s="6"/>
      <c r="L506" s="6"/>
      <c r="M506" s="6"/>
      <c r="N506" s="6"/>
      <c r="O506" s="6"/>
      <c r="P506" s="6"/>
      <c r="Q506" s="6"/>
      <c r="R506" s="6"/>
      <c r="S506" s="6"/>
      <c r="T506" s="6"/>
      <c r="U506" s="6"/>
      <c r="V506" s="6"/>
      <c r="W506" s="6"/>
      <c r="X506" s="6"/>
      <c r="Y506" s="6"/>
      <c r="Z506" s="6"/>
    </row>
    <row r="507" ht="45.0" customHeight="1">
      <c r="A507" s="241" t="s">
        <v>309</v>
      </c>
      <c r="B507" s="248"/>
      <c r="C507" s="115" t="s">
        <v>2311</v>
      </c>
      <c r="D507" s="147">
        <v>0.0</v>
      </c>
      <c r="E507" s="109" t="s">
        <v>473</v>
      </c>
      <c r="F507" s="134" t="s">
        <v>2313</v>
      </c>
      <c r="G507" s="147"/>
      <c r="H507" s="78"/>
      <c r="I507" s="78"/>
      <c r="J507" s="5"/>
      <c r="K507" s="6"/>
      <c r="L507" s="6"/>
      <c r="M507" s="6"/>
      <c r="N507" s="6"/>
      <c r="O507" s="6"/>
      <c r="P507" s="6"/>
      <c r="Q507" s="6"/>
      <c r="R507" s="6"/>
      <c r="S507" s="6"/>
      <c r="T507" s="6"/>
      <c r="U507" s="6"/>
      <c r="V507" s="6"/>
      <c r="W507" s="6"/>
      <c r="X507" s="6"/>
      <c r="Y507" s="6"/>
      <c r="Z507" s="6"/>
    </row>
    <row r="508" ht="47.25" customHeight="1">
      <c r="A508" s="241" t="s">
        <v>2393</v>
      </c>
      <c r="B508" s="248" t="s">
        <v>2316</v>
      </c>
      <c r="C508" s="110" t="s">
        <v>2401</v>
      </c>
      <c r="D508" s="147">
        <v>1.0</v>
      </c>
      <c r="E508" s="266" t="s">
        <v>114</v>
      </c>
      <c r="F508" s="110"/>
      <c r="G508" s="147"/>
      <c r="H508" s="78"/>
      <c r="I508" s="78"/>
      <c r="J508" s="5"/>
      <c r="K508" s="6"/>
      <c r="L508" s="6"/>
      <c r="M508" s="6"/>
      <c r="N508" s="6"/>
      <c r="O508" s="6"/>
      <c r="P508" s="6"/>
      <c r="Q508" s="6"/>
      <c r="R508" s="6"/>
      <c r="S508" s="6"/>
      <c r="T508" s="6"/>
      <c r="U508" s="6"/>
      <c r="V508" s="6"/>
      <c r="W508" s="6"/>
      <c r="X508" s="6"/>
      <c r="Y508" s="6"/>
      <c r="Z508" s="6"/>
    </row>
    <row r="509" ht="30.0" customHeight="1">
      <c r="A509" s="241" t="s">
        <v>309</v>
      </c>
      <c r="B509" s="158"/>
      <c r="C509" s="110" t="s">
        <v>5084</v>
      </c>
      <c r="D509" s="147">
        <v>1.0</v>
      </c>
      <c r="E509" s="266" t="s">
        <v>114</v>
      </c>
      <c r="F509" s="158"/>
      <c r="G509" s="147"/>
      <c r="H509" s="78"/>
      <c r="I509" s="78"/>
      <c r="J509" s="5"/>
      <c r="K509" s="6"/>
      <c r="L509" s="6"/>
      <c r="M509" s="6"/>
      <c r="N509" s="6"/>
      <c r="O509" s="6"/>
      <c r="P509" s="6"/>
      <c r="Q509" s="6"/>
      <c r="R509" s="6"/>
      <c r="S509" s="6"/>
      <c r="T509" s="6"/>
      <c r="U509" s="6"/>
      <c r="V509" s="6"/>
      <c r="W509" s="6"/>
      <c r="X509" s="6"/>
      <c r="Y509" s="6"/>
      <c r="Z509" s="6"/>
    </row>
    <row r="510">
      <c r="A510" s="241" t="s">
        <v>309</v>
      </c>
      <c r="B510" s="158"/>
      <c r="C510" s="5" t="s">
        <v>2317</v>
      </c>
      <c r="D510" s="147">
        <v>1.0</v>
      </c>
      <c r="E510" s="109" t="s">
        <v>473</v>
      </c>
      <c r="F510" s="158"/>
      <c r="G510" s="147"/>
      <c r="H510" s="78"/>
      <c r="I510" s="78"/>
      <c r="J510" s="5"/>
      <c r="K510" s="6"/>
      <c r="L510" s="6"/>
      <c r="M510" s="6"/>
      <c r="N510" s="6"/>
      <c r="O510" s="6"/>
      <c r="P510" s="6"/>
      <c r="Q510" s="6"/>
      <c r="R510" s="6"/>
      <c r="S510" s="6"/>
      <c r="T510" s="6"/>
      <c r="U510" s="6"/>
      <c r="V510" s="6"/>
      <c r="W510" s="6"/>
      <c r="X510" s="6"/>
      <c r="Y510" s="6"/>
      <c r="Z510" s="6"/>
    </row>
    <row r="511" ht="45.0" customHeight="1">
      <c r="A511" s="241"/>
      <c r="B511" s="263"/>
      <c r="C511" s="110" t="s">
        <v>2319</v>
      </c>
      <c r="D511" s="147">
        <v>1.0</v>
      </c>
      <c r="E511" s="109" t="s">
        <v>114</v>
      </c>
      <c r="F511" s="158"/>
      <c r="G511" s="147"/>
      <c r="H511" s="78"/>
      <c r="I511" s="78"/>
      <c r="J511" s="5"/>
      <c r="K511" s="6"/>
      <c r="L511" s="6"/>
      <c r="M511" s="6"/>
      <c r="N511" s="6"/>
      <c r="O511" s="6"/>
      <c r="P511" s="6"/>
      <c r="Q511" s="6"/>
      <c r="R511" s="6"/>
      <c r="S511" s="6"/>
      <c r="T511" s="6"/>
      <c r="U511" s="6"/>
      <c r="V511" s="6"/>
      <c r="W511" s="6"/>
      <c r="X511" s="6"/>
      <c r="Y511" s="6"/>
      <c r="Z511" s="6"/>
    </row>
    <row r="512" ht="30.0" customHeight="1">
      <c r="A512" s="241"/>
      <c r="B512" s="263"/>
      <c r="C512" s="216" t="s">
        <v>2320</v>
      </c>
      <c r="D512" s="147">
        <v>1.0</v>
      </c>
      <c r="E512" s="109" t="s">
        <v>158</v>
      </c>
      <c r="F512" s="158"/>
      <c r="G512" s="147"/>
      <c r="H512" s="78"/>
      <c r="I512" s="78"/>
      <c r="J512" s="5"/>
      <c r="K512" s="6"/>
      <c r="L512" s="6"/>
      <c r="M512" s="6"/>
      <c r="N512" s="6"/>
      <c r="O512" s="6"/>
      <c r="P512" s="6"/>
      <c r="Q512" s="6"/>
      <c r="R512" s="6"/>
      <c r="S512" s="6"/>
      <c r="T512" s="6"/>
      <c r="U512" s="6"/>
      <c r="V512" s="6"/>
      <c r="W512" s="6"/>
      <c r="X512" s="6"/>
      <c r="Y512" s="6"/>
      <c r="Z512" s="6"/>
    </row>
    <row r="513" ht="21.0" customHeight="1">
      <c r="A513" s="223" t="s">
        <v>309</v>
      </c>
      <c r="B513" s="463" t="s">
        <v>2321</v>
      </c>
      <c r="C513" s="67"/>
      <c r="D513" s="67"/>
      <c r="E513" s="67"/>
      <c r="F513" s="67"/>
      <c r="G513" s="68"/>
      <c r="H513" s="78">
        <f t="shared" ref="H513:I513" si="7">H514+H517+H522+H531+H546+H550+H556+H561</f>
        <v>15</v>
      </c>
      <c r="I513" s="78">
        <f t="shared" si="7"/>
        <v>86</v>
      </c>
      <c r="J513" s="5"/>
      <c r="K513" s="6"/>
      <c r="L513" s="6"/>
      <c r="M513" s="6"/>
      <c r="N513" s="6"/>
      <c r="O513" s="6"/>
      <c r="P513" s="6"/>
      <c r="Q513" s="6"/>
      <c r="R513" s="6"/>
      <c r="S513" s="6"/>
      <c r="T513" s="6"/>
      <c r="U513" s="6"/>
      <c r="V513" s="6"/>
      <c r="W513" s="6"/>
      <c r="X513" s="6"/>
      <c r="Y513" s="6"/>
      <c r="Z513" s="6"/>
    </row>
    <row r="514" ht="39.75" customHeight="1">
      <c r="A514" s="152" t="s">
        <v>5088</v>
      </c>
      <c r="B514" s="128" t="s">
        <v>2324</v>
      </c>
      <c r="C514" s="3"/>
      <c r="D514" s="3"/>
      <c r="E514" s="3"/>
      <c r="F514" s="3"/>
      <c r="G514" s="4"/>
      <c r="H514" s="78">
        <f>SUM(D515)</f>
        <v>2</v>
      </c>
      <c r="I514" s="78">
        <f>COUNT(D515)*2</f>
        <v>2</v>
      </c>
      <c r="J514" s="5"/>
      <c r="K514" s="6"/>
      <c r="L514" s="6"/>
      <c r="M514" s="6"/>
      <c r="N514" s="6"/>
      <c r="O514" s="6"/>
      <c r="P514" s="6"/>
      <c r="Q514" s="6"/>
      <c r="R514" s="6"/>
      <c r="S514" s="6"/>
      <c r="T514" s="6"/>
      <c r="U514" s="6"/>
      <c r="V514" s="6"/>
      <c r="W514" s="6"/>
      <c r="X514" s="6"/>
      <c r="Y514" s="6"/>
      <c r="Z514" s="6"/>
    </row>
    <row r="515" ht="63.0" customHeight="1">
      <c r="A515" s="148" t="s">
        <v>5090</v>
      </c>
      <c r="B515" s="122" t="s">
        <v>2336</v>
      </c>
      <c r="C515" s="229" t="s">
        <v>2337</v>
      </c>
      <c r="D515" s="108">
        <v>2.0</v>
      </c>
      <c r="E515" s="113" t="s">
        <v>158</v>
      </c>
      <c r="F515" s="108"/>
      <c r="G515" s="108"/>
      <c r="H515" s="78"/>
      <c r="I515" s="78"/>
      <c r="J515" s="5"/>
      <c r="K515" s="6"/>
      <c r="L515" s="6"/>
      <c r="M515" s="6"/>
      <c r="N515" s="6"/>
      <c r="O515" s="6"/>
      <c r="P515" s="6"/>
      <c r="Q515" s="6"/>
      <c r="R515" s="6"/>
      <c r="S515" s="6"/>
      <c r="T515" s="6"/>
      <c r="U515" s="6"/>
      <c r="V515" s="6"/>
      <c r="W515" s="6"/>
      <c r="X515" s="6"/>
      <c r="Y515" s="6"/>
      <c r="Z515" s="6"/>
    </row>
    <row r="516" ht="30.0" hidden="1" customHeight="1">
      <c r="A516" s="212" t="s">
        <v>2340</v>
      </c>
      <c r="B516" s="110" t="s">
        <v>2341</v>
      </c>
      <c r="C516" s="108"/>
      <c r="D516" s="108"/>
      <c r="E516" s="113"/>
      <c r="F516" s="108"/>
      <c r="G516" s="108"/>
      <c r="H516" s="78"/>
      <c r="I516" s="78"/>
      <c r="J516" s="5"/>
      <c r="K516" s="6"/>
      <c r="L516" s="6"/>
      <c r="M516" s="6"/>
      <c r="N516" s="6"/>
      <c r="O516" s="6"/>
      <c r="P516" s="6"/>
      <c r="Q516" s="6"/>
      <c r="R516" s="6"/>
      <c r="S516" s="6"/>
      <c r="T516" s="6"/>
      <c r="U516" s="6"/>
      <c r="V516" s="6"/>
      <c r="W516" s="6"/>
      <c r="X516" s="6"/>
      <c r="Y516" s="6"/>
      <c r="Z516" s="6"/>
    </row>
    <row r="517" ht="39.75" customHeight="1">
      <c r="A517" s="152" t="s">
        <v>2343</v>
      </c>
      <c r="B517" s="128" t="s">
        <v>2344</v>
      </c>
      <c r="C517" s="3"/>
      <c r="D517" s="3"/>
      <c r="E517" s="3"/>
      <c r="F517" s="3"/>
      <c r="G517" s="4"/>
      <c r="H517" s="78">
        <f>SUM(D518:D519)</f>
        <v>0</v>
      </c>
      <c r="I517" s="78">
        <f>COUNT(D518:D519)*2</f>
        <v>4</v>
      </c>
      <c r="J517" s="5"/>
      <c r="K517" s="6"/>
      <c r="L517" s="6"/>
      <c r="M517" s="6"/>
      <c r="N517" s="6"/>
      <c r="O517" s="6"/>
      <c r="P517" s="6"/>
      <c r="Q517" s="6"/>
      <c r="R517" s="6"/>
      <c r="S517" s="6"/>
      <c r="T517" s="6"/>
      <c r="U517" s="6"/>
      <c r="V517" s="6"/>
      <c r="W517" s="6"/>
      <c r="X517" s="6"/>
      <c r="Y517" s="6"/>
      <c r="Z517" s="6"/>
    </row>
    <row r="518" ht="45.0" customHeight="1">
      <c r="A518" s="148" t="s">
        <v>2348</v>
      </c>
      <c r="B518" s="248" t="s">
        <v>2349</v>
      </c>
      <c r="C518" s="134" t="s">
        <v>5091</v>
      </c>
      <c r="D518" s="108">
        <v>0.0</v>
      </c>
      <c r="E518" s="113" t="s">
        <v>1053</v>
      </c>
      <c r="F518" s="108"/>
      <c r="G518" s="108"/>
      <c r="H518" s="78"/>
      <c r="I518" s="78"/>
      <c r="J518" s="5"/>
      <c r="K518" s="6"/>
      <c r="L518" s="6"/>
      <c r="M518" s="6"/>
      <c r="N518" s="6"/>
      <c r="O518" s="6"/>
      <c r="P518" s="6"/>
      <c r="Q518" s="6"/>
      <c r="R518" s="6"/>
      <c r="S518" s="6"/>
      <c r="T518" s="6"/>
      <c r="U518" s="6"/>
      <c r="V518" s="6"/>
      <c r="W518" s="6"/>
      <c r="X518" s="6"/>
      <c r="Y518" s="6"/>
      <c r="Z518" s="6"/>
    </row>
    <row r="519" ht="30.0" customHeight="1">
      <c r="A519" s="148"/>
      <c r="B519" s="248"/>
      <c r="C519" s="134" t="s">
        <v>5092</v>
      </c>
      <c r="D519" s="108">
        <v>0.0</v>
      </c>
      <c r="E519" s="113" t="s">
        <v>1053</v>
      </c>
      <c r="F519" s="108"/>
      <c r="G519" s="108"/>
      <c r="H519" s="78"/>
      <c r="I519" s="78"/>
      <c r="J519" s="5"/>
      <c r="K519" s="6"/>
      <c r="L519" s="6"/>
      <c r="M519" s="6"/>
      <c r="N519" s="6"/>
      <c r="O519" s="6"/>
      <c r="P519" s="6"/>
      <c r="Q519" s="6"/>
      <c r="R519" s="6"/>
      <c r="S519" s="6"/>
      <c r="T519" s="6"/>
      <c r="U519" s="6"/>
      <c r="V519" s="6"/>
      <c r="W519" s="6"/>
      <c r="X519" s="6"/>
      <c r="Y519" s="6"/>
      <c r="Z519" s="6"/>
    </row>
    <row r="520" ht="47.25" hidden="1" customHeight="1">
      <c r="A520" s="212" t="s">
        <v>2351</v>
      </c>
      <c r="B520" s="248" t="s">
        <v>2352</v>
      </c>
      <c r="C520" s="108"/>
      <c r="D520" s="108"/>
      <c r="E520" s="113"/>
      <c r="F520" s="108"/>
      <c r="G520" s="108"/>
      <c r="H520" s="78"/>
      <c r="I520" s="78"/>
      <c r="J520" s="5"/>
      <c r="K520" s="6"/>
      <c r="L520" s="6"/>
      <c r="M520" s="6"/>
      <c r="N520" s="6"/>
      <c r="O520" s="6"/>
      <c r="P520" s="6"/>
      <c r="Q520" s="6"/>
      <c r="R520" s="6"/>
      <c r="S520" s="6"/>
      <c r="T520" s="6"/>
      <c r="U520" s="6"/>
      <c r="V520" s="6"/>
      <c r="W520" s="6"/>
      <c r="X520" s="6"/>
      <c r="Y520" s="6"/>
      <c r="Z520" s="6"/>
    </row>
    <row r="521" ht="47.25" hidden="1" customHeight="1">
      <c r="A521" s="212" t="s">
        <v>2355</v>
      </c>
      <c r="B521" s="248" t="s">
        <v>2356</v>
      </c>
      <c r="C521" s="108"/>
      <c r="D521" s="108"/>
      <c r="E521" s="113"/>
      <c r="F521" s="108"/>
      <c r="G521" s="108"/>
      <c r="H521" s="78"/>
      <c r="I521" s="78"/>
      <c r="J521" s="5"/>
      <c r="K521" s="6"/>
      <c r="L521" s="6"/>
      <c r="M521" s="6"/>
      <c r="N521" s="6"/>
      <c r="O521" s="6"/>
      <c r="P521" s="6"/>
      <c r="Q521" s="6"/>
      <c r="R521" s="6"/>
      <c r="S521" s="6"/>
      <c r="T521" s="6"/>
      <c r="U521" s="6"/>
      <c r="V521" s="6"/>
      <c r="W521" s="6"/>
      <c r="X521" s="6"/>
      <c r="Y521" s="6"/>
      <c r="Z521" s="6"/>
    </row>
    <row r="522" ht="39.75" customHeight="1">
      <c r="A522" s="152" t="s">
        <v>2444</v>
      </c>
      <c r="B522" s="128" t="s">
        <v>2360</v>
      </c>
      <c r="C522" s="3"/>
      <c r="D522" s="3"/>
      <c r="E522" s="3"/>
      <c r="F522" s="3"/>
      <c r="G522" s="4"/>
      <c r="H522" s="78">
        <f>SUM(D523:D530)</f>
        <v>6</v>
      </c>
      <c r="I522" s="78">
        <f>COUNT(D523:D530)*2</f>
        <v>16</v>
      </c>
      <c r="J522" s="5"/>
      <c r="K522" s="6"/>
      <c r="L522" s="6"/>
      <c r="M522" s="6"/>
      <c r="N522" s="6"/>
      <c r="O522" s="6"/>
      <c r="P522" s="6"/>
      <c r="Q522" s="6"/>
      <c r="R522" s="6"/>
      <c r="S522" s="6"/>
      <c r="T522" s="6"/>
      <c r="U522" s="6"/>
      <c r="V522" s="6"/>
      <c r="W522" s="6"/>
      <c r="X522" s="6"/>
      <c r="Y522" s="6"/>
      <c r="Z522" s="6"/>
    </row>
    <row r="523" ht="47.25" customHeight="1">
      <c r="A523" s="104" t="s">
        <v>2455</v>
      </c>
      <c r="B523" s="248" t="s">
        <v>2366</v>
      </c>
      <c r="C523" s="134" t="s">
        <v>5094</v>
      </c>
      <c r="D523" s="108">
        <v>2.0</v>
      </c>
      <c r="E523" s="113" t="s">
        <v>158</v>
      </c>
      <c r="F523" s="108"/>
      <c r="G523" s="108" t="s">
        <v>5095</v>
      </c>
      <c r="H523" s="78"/>
      <c r="I523" s="78"/>
      <c r="J523" s="5"/>
      <c r="K523" s="6"/>
      <c r="L523" s="6"/>
      <c r="M523" s="6"/>
      <c r="N523" s="6"/>
      <c r="O523" s="6"/>
      <c r="P523" s="6"/>
      <c r="Q523" s="6"/>
      <c r="R523" s="6"/>
      <c r="S523" s="6"/>
      <c r="T523" s="6"/>
      <c r="U523" s="6"/>
      <c r="V523" s="6"/>
      <c r="W523" s="6"/>
      <c r="X523" s="6"/>
      <c r="Y523" s="6"/>
      <c r="Z523" s="6"/>
    </row>
    <row r="524" ht="30.0" customHeight="1">
      <c r="A524" s="104" t="s">
        <v>309</v>
      </c>
      <c r="B524" s="248"/>
      <c r="C524" s="134" t="s">
        <v>5097</v>
      </c>
      <c r="D524" s="108">
        <v>0.0</v>
      </c>
      <c r="E524" s="113" t="s">
        <v>158</v>
      </c>
      <c r="F524" s="108"/>
      <c r="G524" s="108"/>
      <c r="H524" s="78"/>
      <c r="I524" s="78"/>
      <c r="J524" s="5"/>
      <c r="K524" s="6"/>
      <c r="L524" s="6"/>
      <c r="M524" s="6"/>
      <c r="N524" s="6"/>
      <c r="O524" s="6"/>
      <c r="P524" s="6"/>
      <c r="Q524" s="6"/>
      <c r="R524" s="6"/>
      <c r="S524" s="6"/>
      <c r="T524" s="6"/>
      <c r="U524" s="6"/>
      <c r="V524" s="6"/>
      <c r="W524" s="6"/>
      <c r="X524" s="6"/>
      <c r="Y524" s="6"/>
      <c r="Z524" s="6"/>
    </row>
    <row r="525" ht="30.0" customHeight="1">
      <c r="A525" s="104"/>
      <c r="B525" s="248"/>
      <c r="C525" s="134" t="s">
        <v>5099</v>
      </c>
      <c r="D525" s="108">
        <v>0.0</v>
      </c>
      <c r="E525" s="113" t="s">
        <v>158</v>
      </c>
      <c r="F525" s="108"/>
      <c r="G525" s="108"/>
      <c r="H525" s="78"/>
      <c r="I525" s="78"/>
      <c r="J525" s="5"/>
      <c r="K525" s="6"/>
      <c r="L525" s="6"/>
      <c r="M525" s="6"/>
      <c r="N525" s="6"/>
      <c r="O525" s="6"/>
      <c r="P525" s="6"/>
      <c r="Q525" s="6"/>
      <c r="R525" s="6"/>
      <c r="S525" s="6"/>
      <c r="T525" s="6"/>
      <c r="U525" s="6"/>
      <c r="V525" s="6"/>
      <c r="W525" s="6"/>
      <c r="X525" s="6"/>
      <c r="Y525" s="6"/>
      <c r="Z525" s="6"/>
    </row>
    <row r="526" ht="30.0" customHeight="1">
      <c r="A526" s="104"/>
      <c r="B526" s="248"/>
      <c r="C526" s="134" t="s">
        <v>5101</v>
      </c>
      <c r="D526" s="108">
        <v>0.0</v>
      </c>
      <c r="E526" s="113" t="s">
        <v>158</v>
      </c>
      <c r="F526" s="108"/>
      <c r="G526" s="108"/>
      <c r="H526" s="78"/>
      <c r="I526" s="78"/>
      <c r="J526" s="5"/>
      <c r="K526" s="6"/>
      <c r="L526" s="6"/>
      <c r="M526" s="6"/>
      <c r="N526" s="6"/>
      <c r="O526" s="6"/>
      <c r="P526" s="6"/>
      <c r="Q526" s="6"/>
      <c r="R526" s="6"/>
      <c r="S526" s="6"/>
      <c r="T526" s="6"/>
      <c r="U526" s="6"/>
      <c r="V526" s="6"/>
      <c r="W526" s="6"/>
      <c r="X526" s="6"/>
      <c r="Y526" s="6"/>
      <c r="Z526" s="6"/>
    </row>
    <row r="527" ht="47.25" customHeight="1">
      <c r="A527" s="104" t="s">
        <v>2467</v>
      </c>
      <c r="B527" s="248" t="s">
        <v>2372</v>
      </c>
      <c r="C527" s="134" t="s">
        <v>5102</v>
      </c>
      <c r="D527" s="108">
        <v>2.0</v>
      </c>
      <c r="E527" s="113" t="s">
        <v>158</v>
      </c>
      <c r="F527" s="134" t="s">
        <v>5103</v>
      </c>
      <c r="G527" s="108"/>
      <c r="H527" s="78"/>
      <c r="I527" s="78"/>
      <c r="J527" s="5"/>
      <c r="K527" s="6"/>
      <c r="L527" s="6"/>
      <c r="M527" s="6"/>
      <c r="N527" s="6"/>
      <c r="O527" s="6"/>
      <c r="P527" s="6"/>
      <c r="Q527" s="6"/>
      <c r="R527" s="6"/>
      <c r="S527" s="6"/>
      <c r="T527" s="6"/>
      <c r="U527" s="6"/>
      <c r="V527" s="6"/>
      <c r="W527" s="6"/>
      <c r="X527" s="6"/>
      <c r="Y527" s="6"/>
      <c r="Z527" s="6"/>
    </row>
    <row r="528" ht="75.0" customHeight="1">
      <c r="A528" s="104" t="s">
        <v>309</v>
      </c>
      <c r="B528" s="248"/>
      <c r="C528" s="134" t="s">
        <v>5104</v>
      </c>
      <c r="D528" s="108">
        <v>0.0</v>
      </c>
      <c r="E528" s="113" t="s">
        <v>158</v>
      </c>
      <c r="F528" s="134" t="s">
        <v>5105</v>
      </c>
      <c r="G528" s="108"/>
      <c r="H528" s="78"/>
      <c r="I528" s="78"/>
      <c r="J528" s="5"/>
      <c r="K528" s="6"/>
      <c r="L528" s="6"/>
      <c r="M528" s="6"/>
      <c r="N528" s="6"/>
      <c r="O528" s="6"/>
      <c r="P528" s="6"/>
      <c r="Q528" s="6"/>
      <c r="R528" s="6"/>
      <c r="S528" s="6"/>
      <c r="T528" s="6"/>
      <c r="U528" s="6"/>
      <c r="V528" s="6"/>
      <c r="W528" s="6"/>
      <c r="X528" s="6"/>
      <c r="Y528" s="6"/>
      <c r="Z528" s="6"/>
    </row>
    <row r="529" ht="63.0" customHeight="1">
      <c r="A529" s="104" t="s">
        <v>2472</v>
      </c>
      <c r="B529" s="122" t="s">
        <v>2377</v>
      </c>
      <c r="C529" s="248" t="s">
        <v>2378</v>
      </c>
      <c r="D529" s="108">
        <v>0.0</v>
      </c>
      <c r="E529" s="113" t="s">
        <v>158</v>
      </c>
      <c r="F529" s="108"/>
      <c r="G529" s="108"/>
      <c r="H529" s="78"/>
      <c r="I529" s="78"/>
      <c r="J529" s="5"/>
      <c r="K529" s="6"/>
      <c r="L529" s="6"/>
      <c r="M529" s="6"/>
      <c r="N529" s="6"/>
      <c r="O529" s="6"/>
      <c r="P529" s="6"/>
      <c r="Q529" s="6"/>
      <c r="R529" s="6"/>
      <c r="S529" s="6"/>
      <c r="T529" s="6"/>
      <c r="U529" s="6"/>
      <c r="V529" s="6"/>
      <c r="W529" s="6"/>
      <c r="X529" s="6"/>
      <c r="Y529" s="6"/>
      <c r="Z529" s="6"/>
    </row>
    <row r="530" ht="47.25" customHeight="1">
      <c r="A530" s="104" t="s">
        <v>309</v>
      </c>
      <c r="B530" s="108"/>
      <c r="C530" s="248" t="s">
        <v>2380</v>
      </c>
      <c r="D530" s="108">
        <v>2.0</v>
      </c>
      <c r="E530" s="113" t="s">
        <v>473</v>
      </c>
      <c r="F530" s="108"/>
      <c r="G530" s="108"/>
      <c r="H530" s="78"/>
      <c r="I530" s="78"/>
      <c r="J530" s="5"/>
      <c r="K530" s="6"/>
      <c r="L530" s="6"/>
      <c r="M530" s="6"/>
      <c r="N530" s="6"/>
      <c r="O530" s="6"/>
      <c r="P530" s="6"/>
      <c r="Q530" s="6"/>
      <c r="R530" s="6"/>
      <c r="S530" s="6"/>
      <c r="T530" s="6"/>
      <c r="U530" s="6"/>
      <c r="V530" s="6"/>
      <c r="W530" s="6"/>
      <c r="X530" s="6"/>
      <c r="Y530" s="6"/>
      <c r="Z530" s="6"/>
    </row>
    <row r="531" ht="39.75" customHeight="1">
      <c r="A531" s="152" t="s">
        <v>2475</v>
      </c>
      <c r="B531" s="128" t="s">
        <v>2383</v>
      </c>
      <c r="C531" s="3"/>
      <c r="D531" s="3"/>
      <c r="E531" s="3"/>
      <c r="F531" s="3"/>
      <c r="G531" s="4"/>
      <c r="H531" s="78">
        <f>SUM(D532:D545)</f>
        <v>7</v>
      </c>
      <c r="I531" s="78">
        <f>COUNT(D532:D545)*2</f>
        <v>28</v>
      </c>
      <c r="J531" s="5"/>
      <c r="K531" s="6"/>
      <c r="L531" s="6"/>
      <c r="M531" s="6"/>
      <c r="N531" s="6"/>
      <c r="O531" s="6"/>
      <c r="P531" s="6"/>
      <c r="Q531" s="6"/>
      <c r="R531" s="6"/>
      <c r="S531" s="6"/>
      <c r="T531" s="6"/>
      <c r="U531" s="6"/>
      <c r="V531" s="6"/>
      <c r="W531" s="6"/>
      <c r="X531" s="6"/>
      <c r="Y531" s="6"/>
      <c r="Z531" s="6"/>
    </row>
    <row r="532" ht="47.25" customHeight="1">
      <c r="A532" s="104" t="s">
        <v>2484</v>
      </c>
      <c r="B532" s="248" t="s">
        <v>2388</v>
      </c>
      <c r="C532" s="116" t="s">
        <v>2389</v>
      </c>
      <c r="D532" s="108">
        <v>0.0</v>
      </c>
      <c r="E532" s="113" t="s">
        <v>1053</v>
      </c>
      <c r="F532" s="108"/>
      <c r="G532" s="108"/>
      <c r="H532" s="78"/>
      <c r="I532" s="78"/>
      <c r="J532" s="5"/>
      <c r="K532" s="6"/>
      <c r="L532" s="6"/>
      <c r="M532" s="6"/>
      <c r="N532" s="6"/>
      <c r="O532" s="6"/>
      <c r="P532" s="6"/>
      <c r="Q532" s="6"/>
      <c r="R532" s="6"/>
      <c r="S532" s="6"/>
      <c r="T532" s="6"/>
      <c r="U532" s="6"/>
      <c r="V532" s="6"/>
      <c r="W532" s="6"/>
      <c r="X532" s="6"/>
      <c r="Y532" s="6"/>
      <c r="Z532" s="6"/>
    </row>
    <row r="533" ht="30.0" customHeight="1">
      <c r="A533" s="223" t="s">
        <v>309</v>
      </c>
      <c r="B533" s="248"/>
      <c r="C533" s="115" t="s">
        <v>2391</v>
      </c>
      <c r="D533" s="108">
        <v>0.0</v>
      </c>
      <c r="E533" s="113" t="s">
        <v>383</v>
      </c>
      <c r="F533" s="108"/>
      <c r="G533" s="108"/>
      <c r="H533" s="78"/>
      <c r="I533" s="78"/>
      <c r="J533" s="5"/>
      <c r="K533" s="6"/>
      <c r="L533" s="6"/>
      <c r="M533" s="6"/>
      <c r="N533" s="6"/>
      <c r="O533" s="6"/>
      <c r="P533" s="6"/>
      <c r="Q533" s="6"/>
      <c r="R533" s="6"/>
      <c r="S533" s="6"/>
      <c r="T533" s="6"/>
      <c r="U533" s="6"/>
      <c r="V533" s="6"/>
      <c r="W533" s="6"/>
      <c r="X533" s="6"/>
      <c r="Y533" s="6"/>
      <c r="Z533" s="6"/>
    </row>
    <row r="534" ht="60.0" customHeight="1">
      <c r="A534" s="104" t="s">
        <v>2492</v>
      </c>
      <c r="B534" s="248" t="s">
        <v>2395</v>
      </c>
      <c r="C534" s="134" t="s">
        <v>5107</v>
      </c>
      <c r="D534" s="108">
        <v>1.0</v>
      </c>
      <c r="E534" s="113" t="s">
        <v>1053</v>
      </c>
      <c r="F534" s="108"/>
      <c r="G534" s="108"/>
      <c r="H534" s="78"/>
      <c r="I534" s="78"/>
      <c r="J534" s="5"/>
      <c r="K534" s="6"/>
      <c r="L534" s="6"/>
      <c r="M534" s="6"/>
      <c r="N534" s="6"/>
      <c r="O534" s="6"/>
      <c r="P534" s="6"/>
      <c r="Q534" s="6"/>
      <c r="R534" s="6"/>
      <c r="S534" s="6"/>
      <c r="T534" s="6"/>
      <c r="U534" s="6"/>
      <c r="V534" s="6"/>
      <c r="W534" s="6"/>
      <c r="X534" s="6"/>
      <c r="Y534" s="6"/>
      <c r="Z534" s="6"/>
    </row>
    <row r="535" ht="45.0" customHeight="1">
      <c r="A535" s="104" t="s">
        <v>309</v>
      </c>
      <c r="B535" s="248"/>
      <c r="C535" s="134" t="s">
        <v>5109</v>
      </c>
      <c r="D535" s="108">
        <v>0.0</v>
      </c>
      <c r="E535" s="113" t="s">
        <v>1053</v>
      </c>
      <c r="F535" s="108"/>
      <c r="G535" s="108"/>
      <c r="H535" s="78"/>
      <c r="I535" s="78"/>
      <c r="J535" s="5"/>
      <c r="K535" s="6"/>
      <c r="L535" s="6"/>
      <c r="M535" s="6"/>
      <c r="N535" s="6"/>
      <c r="O535" s="6"/>
      <c r="P535" s="6"/>
      <c r="Q535" s="6"/>
      <c r="R535" s="6"/>
      <c r="S535" s="6"/>
      <c r="T535" s="6"/>
      <c r="U535" s="6"/>
      <c r="V535" s="6"/>
      <c r="W535" s="6"/>
      <c r="X535" s="6"/>
      <c r="Y535" s="6"/>
      <c r="Z535" s="6"/>
    </row>
    <row r="536" ht="45.0" customHeight="1">
      <c r="A536" s="104" t="s">
        <v>309</v>
      </c>
      <c r="B536" s="248"/>
      <c r="C536" s="134" t="s">
        <v>5110</v>
      </c>
      <c r="D536" s="108">
        <v>0.0</v>
      </c>
      <c r="E536" s="113" t="s">
        <v>1053</v>
      </c>
      <c r="F536" s="108"/>
      <c r="G536" s="108"/>
      <c r="H536" s="78"/>
      <c r="I536" s="78"/>
      <c r="J536" s="5"/>
      <c r="K536" s="6"/>
      <c r="L536" s="6"/>
      <c r="M536" s="6"/>
      <c r="N536" s="6"/>
      <c r="O536" s="6"/>
      <c r="P536" s="6"/>
      <c r="Q536" s="6"/>
      <c r="R536" s="6"/>
      <c r="S536" s="6"/>
      <c r="T536" s="6"/>
      <c r="U536" s="6"/>
      <c r="V536" s="6"/>
      <c r="W536" s="6"/>
      <c r="X536" s="6"/>
      <c r="Y536" s="6"/>
      <c r="Z536" s="6"/>
    </row>
    <row r="537" ht="60.0" customHeight="1">
      <c r="A537" s="104" t="s">
        <v>309</v>
      </c>
      <c r="B537" s="248"/>
      <c r="C537" s="134" t="s">
        <v>5111</v>
      </c>
      <c r="D537" s="108">
        <v>2.0</v>
      </c>
      <c r="E537" s="113" t="s">
        <v>1053</v>
      </c>
      <c r="F537" s="108"/>
      <c r="G537" s="108"/>
      <c r="H537" s="78"/>
      <c r="I537" s="78"/>
      <c r="J537" s="5"/>
      <c r="K537" s="6"/>
      <c r="L537" s="6"/>
      <c r="M537" s="6"/>
      <c r="N537" s="6"/>
      <c r="O537" s="6"/>
      <c r="P537" s="6"/>
      <c r="Q537" s="6"/>
      <c r="R537" s="6"/>
      <c r="S537" s="6"/>
      <c r="T537" s="6"/>
      <c r="U537" s="6"/>
      <c r="V537" s="6"/>
      <c r="W537" s="6"/>
      <c r="X537" s="6"/>
      <c r="Y537" s="6"/>
      <c r="Z537" s="6"/>
    </row>
    <row r="538" ht="45.0" customHeight="1">
      <c r="A538" s="104" t="s">
        <v>309</v>
      </c>
      <c r="B538" s="248"/>
      <c r="C538" s="134" t="s">
        <v>5112</v>
      </c>
      <c r="D538" s="108">
        <v>2.0</v>
      </c>
      <c r="E538" s="113" t="s">
        <v>1053</v>
      </c>
      <c r="F538" s="108"/>
      <c r="G538" s="108"/>
      <c r="H538" s="78"/>
      <c r="I538" s="78"/>
      <c r="J538" s="5"/>
      <c r="K538" s="6"/>
      <c r="L538" s="6"/>
      <c r="M538" s="6"/>
      <c r="N538" s="6"/>
      <c r="O538" s="6"/>
      <c r="P538" s="6"/>
      <c r="Q538" s="6"/>
      <c r="R538" s="6"/>
      <c r="S538" s="6"/>
      <c r="T538" s="6"/>
      <c r="U538" s="6"/>
      <c r="V538" s="6"/>
      <c r="W538" s="6"/>
      <c r="X538" s="6"/>
      <c r="Y538" s="6"/>
      <c r="Z538" s="6"/>
    </row>
    <row r="539" ht="45.0" customHeight="1">
      <c r="A539" s="104" t="s">
        <v>309</v>
      </c>
      <c r="B539" s="248"/>
      <c r="C539" s="134" t="s">
        <v>5114</v>
      </c>
      <c r="D539" s="108">
        <v>0.0</v>
      </c>
      <c r="E539" s="113" t="s">
        <v>1053</v>
      </c>
      <c r="F539" s="108"/>
      <c r="G539" s="108"/>
      <c r="H539" s="78"/>
      <c r="I539" s="78"/>
      <c r="J539" s="5"/>
      <c r="K539" s="6"/>
      <c r="L539" s="6"/>
      <c r="M539" s="6"/>
      <c r="N539" s="6"/>
      <c r="O539" s="6"/>
      <c r="P539" s="6"/>
      <c r="Q539" s="6"/>
      <c r="R539" s="6"/>
      <c r="S539" s="6"/>
      <c r="T539" s="6"/>
      <c r="U539" s="6"/>
      <c r="V539" s="6"/>
      <c r="W539" s="6"/>
      <c r="X539" s="6"/>
      <c r="Y539" s="6"/>
      <c r="Z539" s="6"/>
    </row>
    <row r="540" ht="45.0" customHeight="1">
      <c r="A540" s="104" t="s">
        <v>309</v>
      </c>
      <c r="B540" s="248"/>
      <c r="C540" s="134" t="s">
        <v>5116</v>
      </c>
      <c r="D540" s="108">
        <v>0.0</v>
      </c>
      <c r="E540" s="113" t="s">
        <v>1053</v>
      </c>
      <c r="F540" s="108"/>
      <c r="G540" s="108"/>
      <c r="H540" s="78"/>
      <c r="I540" s="78"/>
      <c r="J540" s="5"/>
      <c r="K540" s="6"/>
      <c r="L540" s="6"/>
      <c r="M540" s="6"/>
      <c r="N540" s="6"/>
      <c r="O540" s="6"/>
      <c r="P540" s="6"/>
      <c r="Q540" s="6"/>
      <c r="R540" s="6"/>
      <c r="S540" s="6"/>
      <c r="T540" s="6"/>
      <c r="U540" s="6"/>
      <c r="V540" s="6"/>
      <c r="W540" s="6"/>
      <c r="X540" s="6"/>
      <c r="Y540" s="6"/>
      <c r="Z540" s="6"/>
    </row>
    <row r="541" ht="45.0" customHeight="1">
      <c r="A541" s="104" t="s">
        <v>309</v>
      </c>
      <c r="B541" s="248"/>
      <c r="C541" s="134" t="s">
        <v>5117</v>
      </c>
      <c r="D541" s="108">
        <v>0.0</v>
      </c>
      <c r="E541" s="113" t="s">
        <v>1053</v>
      </c>
      <c r="F541" s="108"/>
      <c r="G541" s="108"/>
      <c r="H541" s="78"/>
      <c r="I541" s="78"/>
      <c r="J541" s="5"/>
      <c r="K541" s="6"/>
      <c r="L541" s="6"/>
      <c r="M541" s="6"/>
      <c r="N541" s="6"/>
      <c r="O541" s="6"/>
      <c r="P541" s="6"/>
      <c r="Q541" s="6"/>
      <c r="R541" s="6"/>
      <c r="S541" s="6"/>
      <c r="T541" s="6"/>
      <c r="U541" s="6"/>
      <c r="V541" s="6"/>
      <c r="W541" s="6"/>
      <c r="X541" s="6"/>
      <c r="Y541" s="6"/>
      <c r="Z541" s="6"/>
    </row>
    <row r="542" ht="90.0" customHeight="1">
      <c r="A542" s="104" t="s">
        <v>309</v>
      </c>
      <c r="B542" s="248"/>
      <c r="C542" s="134" t="s">
        <v>5118</v>
      </c>
      <c r="D542" s="108">
        <v>2.0</v>
      </c>
      <c r="E542" s="113" t="s">
        <v>1053</v>
      </c>
      <c r="F542" s="108"/>
      <c r="G542" s="108"/>
      <c r="H542" s="78"/>
      <c r="I542" s="78"/>
      <c r="J542" s="5"/>
      <c r="K542" s="6"/>
      <c r="L542" s="6"/>
      <c r="M542" s="6"/>
      <c r="N542" s="6"/>
      <c r="O542" s="6"/>
      <c r="P542" s="6"/>
      <c r="Q542" s="6"/>
      <c r="R542" s="6"/>
      <c r="S542" s="6"/>
      <c r="T542" s="6"/>
      <c r="U542" s="6"/>
      <c r="V542" s="6"/>
      <c r="W542" s="6"/>
      <c r="X542" s="6"/>
      <c r="Y542" s="6"/>
      <c r="Z542" s="6"/>
    </row>
    <row r="543" ht="60.0" customHeight="1">
      <c r="A543" s="104" t="s">
        <v>309</v>
      </c>
      <c r="B543" s="248"/>
      <c r="C543" s="134" t="s">
        <v>5119</v>
      </c>
      <c r="D543" s="108">
        <v>0.0</v>
      </c>
      <c r="E543" s="113" t="s">
        <v>1053</v>
      </c>
      <c r="F543" s="108"/>
      <c r="G543" s="108"/>
      <c r="H543" s="78"/>
      <c r="I543" s="78"/>
      <c r="J543" s="5"/>
      <c r="K543" s="6"/>
      <c r="L543" s="6"/>
      <c r="M543" s="6"/>
      <c r="N543" s="6"/>
      <c r="O543" s="6"/>
      <c r="P543" s="6"/>
      <c r="Q543" s="6"/>
      <c r="R543" s="6"/>
      <c r="S543" s="6"/>
      <c r="T543" s="6"/>
      <c r="U543" s="6"/>
      <c r="V543" s="6"/>
      <c r="W543" s="6"/>
      <c r="X543" s="6"/>
      <c r="Y543" s="6"/>
      <c r="Z543" s="6"/>
    </row>
    <row r="544" ht="47.25" customHeight="1">
      <c r="A544" s="104" t="s">
        <v>2521</v>
      </c>
      <c r="B544" s="248" t="s">
        <v>2420</v>
      </c>
      <c r="C544" s="134" t="s">
        <v>3493</v>
      </c>
      <c r="D544" s="108">
        <v>0.0</v>
      </c>
      <c r="E544" s="113" t="s">
        <v>158</v>
      </c>
      <c r="F544" s="108"/>
      <c r="G544" s="108"/>
      <c r="H544" s="78"/>
      <c r="I544" s="78"/>
      <c r="J544" s="5"/>
      <c r="K544" s="6"/>
      <c r="L544" s="6"/>
      <c r="M544" s="6"/>
      <c r="N544" s="6"/>
      <c r="O544" s="6"/>
      <c r="P544" s="6"/>
      <c r="Q544" s="6"/>
      <c r="R544" s="6"/>
      <c r="S544" s="6"/>
      <c r="T544" s="6"/>
      <c r="U544" s="6"/>
      <c r="V544" s="6"/>
      <c r="W544" s="6"/>
      <c r="X544" s="6"/>
      <c r="Y544" s="6"/>
      <c r="Z544" s="6"/>
    </row>
    <row r="545" ht="75.0" customHeight="1">
      <c r="A545" s="104" t="s">
        <v>2525</v>
      </c>
      <c r="B545" s="248" t="s">
        <v>2425</v>
      </c>
      <c r="C545" s="134" t="s">
        <v>2426</v>
      </c>
      <c r="D545" s="108">
        <v>0.0</v>
      </c>
      <c r="E545" s="113" t="s">
        <v>331</v>
      </c>
      <c r="F545" s="110" t="s">
        <v>5120</v>
      </c>
      <c r="G545" s="108"/>
      <c r="H545" s="78"/>
      <c r="I545" s="78"/>
      <c r="J545" s="5"/>
      <c r="K545" s="6"/>
      <c r="L545" s="6"/>
      <c r="M545" s="6"/>
      <c r="N545" s="6"/>
      <c r="O545" s="6"/>
      <c r="P545" s="6"/>
      <c r="Q545" s="6"/>
      <c r="R545" s="6"/>
      <c r="S545" s="6"/>
      <c r="T545" s="6"/>
      <c r="U545" s="6"/>
      <c r="V545" s="6"/>
      <c r="W545" s="6"/>
      <c r="X545" s="6"/>
      <c r="Y545" s="6"/>
      <c r="Z545" s="6"/>
    </row>
    <row r="546" ht="39.75" customHeight="1">
      <c r="A546" s="152" t="s">
        <v>2529</v>
      </c>
      <c r="B546" s="128" t="s">
        <v>2429</v>
      </c>
      <c r="C546" s="3"/>
      <c r="D546" s="3"/>
      <c r="E546" s="3"/>
      <c r="F546" s="3"/>
      <c r="G546" s="4"/>
      <c r="H546" s="78">
        <f>SUM(D547:D549)</f>
        <v>0</v>
      </c>
      <c r="I546" s="78">
        <f>COUNT(D547:D549)*2</f>
        <v>6</v>
      </c>
      <c r="J546" s="5"/>
      <c r="K546" s="6"/>
      <c r="L546" s="6"/>
      <c r="M546" s="6"/>
      <c r="N546" s="6"/>
      <c r="O546" s="6"/>
      <c r="P546" s="6"/>
      <c r="Q546" s="6"/>
      <c r="R546" s="6"/>
      <c r="S546" s="6"/>
      <c r="T546" s="6"/>
      <c r="U546" s="6"/>
      <c r="V546" s="6"/>
      <c r="W546" s="6"/>
      <c r="X546" s="6"/>
      <c r="Y546" s="6"/>
      <c r="Z546" s="6"/>
    </row>
    <row r="547" ht="31.5" customHeight="1">
      <c r="A547" s="104" t="s">
        <v>2536</v>
      </c>
      <c r="B547" s="248" t="s">
        <v>2431</v>
      </c>
      <c r="C547" s="134" t="s">
        <v>2432</v>
      </c>
      <c r="D547" s="108">
        <v>0.0</v>
      </c>
      <c r="E547" s="113" t="s">
        <v>158</v>
      </c>
      <c r="F547" s="108"/>
      <c r="G547" s="108"/>
      <c r="H547" s="78"/>
      <c r="I547" s="78"/>
      <c r="J547" s="5"/>
      <c r="K547" s="6"/>
      <c r="L547" s="6"/>
      <c r="M547" s="6"/>
      <c r="N547" s="6"/>
      <c r="O547" s="6"/>
      <c r="P547" s="6"/>
      <c r="Q547" s="6"/>
      <c r="R547" s="6"/>
      <c r="S547" s="6"/>
      <c r="T547" s="6"/>
      <c r="U547" s="6"/>
      <c r="V547" s="6"/>
      <c r="W547" s="6"/>
      <c r="X547" s="6"/>
      <c r="Y547" s="6"/>
      <c r="Z547" s="6"/>
    </row>
    <row r="548" ht="47.25" customHeight="1">
      <c r="A548" s="104" t="s">
        <v>2539</v>
      </c>
      <c r="B548" s="248" t="s">
        <v>2435</v>
      </c>
      <c r="C548" s="121" t="s">
        <v>2436</v>
      </c>
      <c r="D548" s="108">
        <v>0.0</v>
      </c>
      <c r="E548" s="113" t="s">
        <v>158</v>
      </c>
      <c r="F548" s="108"/>
      <c r="G548" s="108"/>
      <c r="H548" s="78"/>
      <c r="I548" s="78"/>
      <c r="J548" s="5"/>
      <c r="K548" s="6"/>
      <c r="L548" s="6"/>
      <c r="M548" s="6"/>
      <c r="N548" s="6"/>
      <c r="O548" s="6"/>
      <c r="P548" s="6"/>
      <c r="Q548" s="6"/>
      <c r="R548" s="6"/>
      <c r="S548" s="6"/>
      <c r="T548" s="6"/>
      <c r="U548" s="6"/>
      <c r="V548" s="6"/>
      <c r="W548" s="6"/>
      <c r="X548" s="6"/>
      <c r="Y548" s="6"/>
      <c r="Z548" s="6"/>
    </row>
    <row r="549" ht="31.5" customHeight="1">
      <c r="A549" s="104" t="s">
        <v>5121</v>
      </c>
      <c r="B549" s="248" t="s">
        <v>2438</v>
      </c>
      <c r="C549" s="115" t="s">
        <v>2439</v>
      </c>
      <c r="D549" s="108">
        <v>0.0</v>
      </c>
      <c r="E549" s="113" t="s">
        <v>158</v>
      </c>
      <c r="F549" s="108"/>
      <c r="G549" s="108"/>
      <c r="H549" s="78"/>
      <c r="I549" s="78"/>
      <c r="J549" s="5"/>
      <c r="K549" s="6"/>
      <c r="L549" s="6"/>
      <c r="M549" s="6"/>
      <c r="N549" s="6"/>
      <c r="O549" s="6"/>
      <c r="P549" s="6"/>
      <c r="Q549" s="6"/>
      <c r="R549" s="6"/>
      <c r="S549" s="6"/>
      <c r="T549" s="6"/>
      <c r="U549" s="6"/>
      <c r="V549" s="6"/>
      <c r="W549" s="6"/>
      <c r="X549" s="6"/>
      <c r="Y549" s="6"/>
      <c r="Z549" s="6"/>
    </row>
    <row r="550" ht="39.75" customHeight="1">
      <c r="A550" s="152" t="s">
        <v>2546</v>
      </c>
      <c r="B550" s="137" t="s">
        <v>2441</v>
      </c>
      <c r="C550" s="3"/>
      <c r="D550" s="3"/>
      <c r="E550" s="3"/>
      <c r="F550" s="3"/>
      <c r="G550" s="4"/>
      <c r="H550" s="78">
        <f>SUM(D551:D555)</f>
        <v>0</v>
      </c>
      <c r="I550" s="78">
        <f>COUNT(D551:D555)*2</f>
        <v>10</v>
      </c>
      <c r="J550" s="5"/>
      <c r="K550" s="6"/>
      <c r="L550" s="6"/>
      <c r="M550" s="6"/>
      <c r="N550" s="6"/>
      <c r="O550" s="6"/>
      <c r="P550" s="6"/>
      <c r="Q550" s="6"/>
      <c r="R550" s="6"/>
      <c r="S550" s="6"/>
      <c r="T550" s="6"/>
      <c r="U550" s="6"/>
      <c r="V550" s="6"/>
      <c r="W550" s="6"/>
      <c r="X550" s="6"/>
      <c r="Y550" s="6"/>
      <c r="Z550" s="6"/>
    </row>
    <row r="551" ht="60.0" customHeight="1">
      <c r="A551" s="104" t="s">
        <v>2550</v>
      </c>
      <c r="B551" s="106" t="s">
        <v>2447</v>
      </c>
      <c r="C551" s="121" t="s">
        <v>2448</v>
      </c>
      <c r="D551" s="108">
        <v>0.0</v>
      </c>
      <c r="E551" s="113" t="s">
        <v>1062</v>
      </c>
      <c r="F551" s="110" t="s">
        <v>5122</v>
      </c>
      <c r="G551" s="108"/>
      <c r="H551" s="78"/>
      <c r="I551" s="78"/>
      <c r="J551" s="5"/>
      <c r="K551" s="6"/>
      <c r="L551" s="6"/>
      <c r="M551" s="6"/>
      <c r="N551" s="6"/>
      <c r="O551" s="6"/>
      <c r="P551" s="6"/>
      <c r="Q551" s="6"/>
      <c r="R551" s="6"/>
      <c r="S551" s="6"/>
      <c r="T551" s="6"/>
      <c r="U551" s="6"/>
      <c r="V551" s="6"/>
      <c r="W551" s="6"/>
      <c r="X551" s="6"/>
      <c r="Y551" s="6"/>
      <c r="Z551" s="6"/>
    </row>
    <row r="552" ht="47.25" customHeight="1">
      <c r="A552" s="104" t="s">
        <v>5123</v>
      </c>
      <c r="B552" s="106" t="s">
        <v>2451</v>
      </c>
      <c r="C552" s="110" t="s">
        <v>5124</v>
      </c>
      <c r="D552" s="108">
        <v>0.0</v>
      </c>
      <c r="E552" s="113" t="s">
        <v>1062</v>
      </c>
      <c r="F552" s="108"/>
      <c r="G552" s="108"/>
      <c r="H552" s="78"/>
      <c r="I552" s="78"/>
      <c r="J552" s="5"/>
      <c r="K552" s="6"/>
      <c r="L552" s="6"/>
      <c r="M552" s="6"/>
      <c r="N552" s="6"/>
      <c r="O552" s="6"/>
      <c r="P552" s="6"/>
      <c r="Q552" s="6"/>
      <c r="R552" s="6"/>
      <c r="S552" s="6"/>
      <c r="T552" s="6"/>
      <c r="U552" s="6"/>
      <c r="V552" s="6"/>
      <c r="W552" s="6"/>
      <c r="X552" s="6"/>
      <c r="Y552" s="6"/>
      <c r="Z552" s="6"/>
    </row>
    <row r="553" ht="47.25" customHeight="1">
      <c r="A553" s="104" t="s">
        <v>5125</v>
      </c>
      <c r="B553" s="150" t="s">
        <v>2459</v>
      </c>
      <c r="C553" s="116" t="s">
        <v>2460</v>
      </c>
      <c r="D553" s="108">
        <v>0.0</v>
      </c>
      <c r="E553" s="113" t="s">
        <v>1062</v>
      </c>
      <c r="F553" s="108"/>
      <c r="G553" s="108"/>
      <c r="H553" s="78"/>
      <c r="I553" s="78"/>
      <c r="J553" s="5"/>
      <c r="K553" s="6"/>
      <c r="L553" s="6"/>
      <c r="M553" s="6"/>
      <c r="N553" s="6"/>
      <c r="O553" s="6"/>
      <c r="P553" s="6"/>
      <c r="Q553" s="6"/>
      <c r="R553" s="6"/>
      <c r="S553" s="6"/>
      <c r="T553" s="6"/>
      <c r="U553" s="6"/>
      <c r="V553" s="6"/>
      <c r="W553" s="6"/>
      <c r="X553" s="6"/>
      <c r="Y553" s="6"/>
      <c r="Z553" s="6"/>
    </row>
    <row r="554" ht="47.25" customHeight="1">
      <c r="A554" s="104" t="s">
        <v>2559</v>
      </c>
      <c r="B554" s="106" t="s">
        <v>2465</v>
      </c>
      <c r="C554" s="134" t="s">
        <v>2466</v>
      </c>
      <c r="D554" s="108">
        <v>0.0</v>
      </c>
      <c r="E554" s="113" t="s">
        <v>1062</v>
      </c>
      <c r="F554" s="110" t="s">
        <v>5126</v>
      </c>
      <c r="G554" s="108"/>
      <c r="H554" s="78"/>
      <c r="I554" s="78"/>
      <c r="J554" s="5"/>
      <c r="K554" s="6"/>
      <c r="L554" s="6"/>
      <c r="M554" s="6"/>
      <c r="N554" s="6"/>
      <c r="O554" s="6"/>
      <c r="P554" s="6"/>
      <c r="Q554" s="6"/>
      <c r="R554" s="6"/>
      <c r="S554" s="6"/>
      <c r="T554" s="6"/>
      <c r="U554" s="6"/>
      <c r="V554" s="6"/>
      <c r="W554" s="6"/>
      <c r="X554" s="6"/>
      <c r="Y554" s="6"/>
      <c r="Z554" s="6"/>
    </row>
    <row r="555" ht="63.0" customHeight="1">
      <c r="A555" s="104" t="s">
        <v>2561</v>
      </c>
      <c r="B555" s="106" t="s">
        <v>2470</v>
      </c>
      <c r="C555" s="121" t="s">
        <v>2471</v>
      </c>
      <c r="D555" s="108">
        <v>0.0</v>
      </c>
      <c r="E555" s="113" t="s">
        <v>1062</v>
      </c>
      <c r="F555" s="108"/>
      <c r="G555" s="108"/>
      <c r="H555" s="78"/>
      <c r="I555" s="78"/>
      <c r="J555" s="5"/>
      <c r="K555" s="6"/>
      <c r="L555" s="6"/>
      <c r="M555" s="6"/>
      <c r="N555" s="6"/>
      <c r="O555" s="6"/>
      <c r="P555" s="6"/>
      <c r="Q555" s="6"/>
      <c r="R555" s="6"/>
      <c r="S555" s="6"/>
      <c r="T555" s="6"/>
      <c r="U555" s="6"/>
      <c r="V555" s="6"/>
      <c r="W555" s="6"/>
      <c r="X555" s="6"/>
      <c r="Y555" s="6"/>
      <c r="Z555" s="6"/>
    </row>
    <row r="556" ht="39.75" customHeight="1">
      <c r="A556" s="152" t="s">
        <v>2563</v>
      </c>
      <c r="B556" s="137" t="s">
        <v>2474</v>
      </c>
      <c r="C556" s="3"/>
      <c r="D556" s="3"/>
      <c r="E556" s="3"/>
      <c r="F556" s="3"/>
      <c r="G556" s="4"/>
      <c r="H556" s="78">
        <f>SUM(D558:D560)</f>
        <v>0</v>
      </c>
      <c r="I556" s="78">
        <f>COUNT(D558:D560)*2</f>
        <v>6</v>
      </c>
      <c r="J556" s="5"/>
      <c r="K556" s="6"/>
      <c r="L556" s="6"/>
      <c r="M556" s="6"/>
      <c r="N556" s="6"/>
      <c r="O556" s="6"/>
      <c r="P556" s="6"/>
      <c r="Q556" s="6"/>
      <c r="R556" s="6"/>
      <c r="S556" s="6"/>
      <c r="T556" s="6"/>
      <c r="U556" s="6"/>
      <c r="V556" s="6"/>
      <c r="W556" s="6"/>
      <c r="X556" s="6"/>
      <c r="Y556" s="6"/>
      <c r="Z556" s="6"/>
    </row>
    <row r="557" ht="31.5" hidden="1" customHeight="1">
      <c r="A557" s="120" t="s">
        <v>2477</v>
      </c>
      <c r="B557" s="106" t="s">
        <v>2478</v>
      </c>
      <c r="C557" s="108"/>
      <c r="D557" s="108"/>
      <c r="E557" s="113"/>
      <c r="F557" s="108"/>
      <c r="G557" s="108"/>
      <c r="H557" s="78"/>
      <c r="I557" s="78"/>
      <c r="J557" s="5"/>
      <c r="K557" s="6"/>
      <c r="L557" s="6"/>
      <c r="M557" s="6"/>
      <c r="N557" s="6"/>
      <c r="O557" s="6"/>
      <c r="P557" s="6"/>
      <c r="Q557" s="6"/>
      <c r="R557" s="6"/>
      <c r="S557" s="6"/>
      <c r="T557" s="6"/>
      <c r="U557" s="6"/>
      <c r="V557" s="6"/>
      <c r="W557" s="6"/>
      <c r="X557" s="6"/>
      <c r="Y557" s="6"/>
      <c r="Z557" s="6"/>
    </row>
    <row r="558" ht="63.0" customHeight="1">
      <c r="A558" s="104" t="s">
        <v>2574</v>
      </c>
      <c r="B558" s="106" t="s">
        <v>2480</v>
      </c>
      <c r="C558" s="134" t="s">
        <v>5127</v>
      </c>
      <c r="D558" s="108">
        <v>0.0</v>
      </c>
      <c r="E558" s="113" t="s">
        <v>1062</v>
      </c>
      <c r="F558" s="108"/>
      <c r="G558" s="108"/>
      <c r="H558" s="78"/>
      <c r="I558" s="78"/>
      <c r="J558" s="5"/>
      <c r="K558" s="6"/>
      <c r="L558" s="6"/>
      <c r="M558" s="6"/>
      <c r="N558" s="6"/>
      <c r="O558" s="6"/>
      <c r="P558" s="6"/>
      <c r="Q558" s="6"/>
      <c r="R558" s="6"/>
      <c r="S558" s="6"/>
      <c r="T558" s="6"/>
      <c r="U558" s="6"/>
      <c r="V558" s="6"/>
      <c r="W558" s="6"/>
      <c r="X558" s="6"/>
      <c r="Y558" s="6"/>
      <c r="Z558" s="6"/>
    </row>
    <row r="559" ht="47.25" customHeight="1">
      <c r="A559" s="104" t="s">
        <v>2576</v>
      </c>
      <c r="B559" s="106" t="s">
        <v>2485</v>
      </c>
      <c r="C559" s="121" t="s">
        <v>2486</v>
      </c>
      <c r="D559" s="108">
        <v>0.0</v>
      </c>
      <c r="E559" s="113" t="s">
        <v>473</v>
      </c>
      <c r="F559" s="108"/>
      <c r="G559" s="108"/>
      <c r="H559" s="78"/>
      <c r="I559" s="78"/>
      <c r="J559" s="5"/>
      <c r="K559" s="6"/>
      <c r="L559" s="6"/>
      <c r="M559" s="6"/>
      <c r="N559" s="6"/>
      <c r="O559" s="6"/>
      <c r="P559" s="6"/>
      <c r="Q559" s="6"/>
      <c r="R559" s="6"/>
      <c r="S559" s="6"/>
      <c r="T559" s="6"/>
      <c r="U559" s="6"/>
      <c r="V559" s="6"/>
      <c r="W559" s="6"/>
      <c r="X559" s="6"/>
      <c r="Y559" s="6"/>
      <c r="Z559" s="6"/>
    </row>
    <row r="560" ht="47.25" customHeight="1">
      <c r="A560" s="104" t="s">
        <v>2487</v>
      </c>
      <c r="B560" s="106" t="s">
        <v>2488</v>
      </c>
      <c r="C560" s="115" t="s">
        <v>2489</v>
      </c>
      <c r="D560" s="108">
        <v>0.0</v>
      </c>
      <c r="E560" s="113" t="s">
        <v>158</v>
      </c>
      <c r="F560" s="108"/>
      <c r="G560" s="108"/>
      <c r="H560" s="78"/>
      <c r="I560" s="78"/>
      <c r="J560" s="5"/>
      <c r="K560" s="6"/>
      <c r="L560" s="6"/>
      <c r="M560" s="6"/>
      <c r="N560" s="6"/>
      <c r="O560" s="6"/>
      <c r="P560" s="6"/>
      <c r="Q560" s="6"/>
      <c r="R560" s="6"/>
      <c r="S560" s="6"/>
      <c r="T560" s="6"/>
      <c r="U560" s="6"/>
      <c r="V560" s="6"/>
      <c r="W560" s="6"/>
      <c r="X560" s="6"/>
      <c r="Y560" s="6"/>
      <c r="Z560" s="6"/>
    </row>
    <row r="561" ht="39.75" customHeight="1">
      <c r="A561" s="152" t="s">
        <v>2577</v>
      </c>
      <c r="B561" s="128" t="s">
        <v>2491</v>
      </c>
      <c r="C561" s="3"/>
      <c r="D561" s="3"/>
      <c r="E561" s="3"/>
      <c r="F561" s="3"/>
      <c r="G561" s="4"/>
      <c r="H561" s="78">
        <f>SUM(D562:D568)</f>
        <v>0</v>
      </c>
      <c r="I561" s="78">
        <f>COUNT(D562:D568)*2</f>
        <v>14</v>
      </c>
      <c r="J561" s="5"/>
      <c r="K561" s="6"/>
      <c r="L561" s="6"/>
      <c r="M561" s="6"/>
      <c r="N561" s="6"/>
      <c r="O561" s="6"/>
      <c r="P561" s="6"/>
      <c r="Q561" s="6"/>
      <c r="R561" s="6"/>
      <c r="S561" s="6"/>
      <c r="T561" s="6"/>
      <c r="U561" s="6"/>
      <c r="V561" s="6"/>
      <c r="W561" s="6"/>
      <c r="X561" s="6"/>
      <c r="Y561" s="6"/>
      <c r="Z561" s="6"/>
    </row>
    <row r="562" ht="31.5" customHeight="1">
      <c r="A562" s="104" t="s">
        <v>2583</v>
      </c>
      <c r="B562" s="248" t="s">
        <v>2500</v>
      </c>
      <c r="C562" s="108" t="s">
        <v>2501</v>
      </c>
      <c r="D562" s="108">
        <v>0.0</v>
      </c>
      <c r="E562" s="113" t="s">
        <v>158</v>
      </c>
      <c r="F562" s="108"/>
      <c r="G562" s="108"/>
      <c r="H562" s="78"/>
      <c r="I562" s="78"/>
      <c r="J562" s="5"/>
      <c r="K562" s="6"/>
      <c r="L562" s="6"/>
      <c r="M562" s="6"/>
      <c r="N562" s="6"/>
      <c r="O562" s="6"/>
      <c r="P562" s="6"/>
      <c r="Q562" s="6"/>
      <c r="R562" s="6"/>
      <c r="S562" s="6"/>
      <c r="T562" s="6"/>
      <c r="U562" s="6"/>
      <c r="V562" s="6"/>
      <c r="W562" s="6"/>
      <c r="X562" s="6"/>
      <c r="Y562" s="6"/>
      <c r="Z562" s="6"/>
    </row>
    <row r="563" ht="15.75" customHeight="1">
      <c r="A563" s="223" t="s">
        <v>309</v>
      </c>
      <c r="B563" s="248"/>
      <c r="C563" s="108" t="s">
        <v>2502</v>
      </c>
      <c r="D563" s="108">
        <v>0.0</v>
      </c>
      <c r="E563" s="113" t="s">
        <v>114</v>
      </c>
      <c r="F563" s="108"/>
      <c r="G563" s="108"/>
      <c r="H563" s="78"/>
      <c r="I563" s="78"/>
      <c r="J563" s="5"/>
      <c r="K563" s="6"/>
      <c r="L563" s="6"/>
      <c r="M563" s="6"/>
      <c r="N563" s="6"/>
      <c r="O563" s="6"/>
      <c r="P563" s="6"/>
      <c r="Q563" s="6"/>
      <c r="R563" s="6"/>
      <c r="S563" s="6"/>
      <c r="T563" s="6"/>
      <c r="U563" s="6"/>
      <c r="V563" s="6"/>
      <c r="W563" s="6"/>
      <c r="X563" s="6"/>
      <c r="Y563" s="6"/>
      <c r="Z563" s="6"/>
    </row>
    <row r="564">
      <c r="A564" s="223" t="s">
        <v>309</v>
      </c>
      <c r="B564" s="108"/>
      <c r="C564" s="108" t="s">
        <v>2586</v>
      </c>
      <c r="D564" s="108">
        <v>0.0</v>
      </c>
      <c r="E564" s="113" t="s">
        <v>114</v>
      </c>
      <c r="F564" s="108"/>
      <c r="G564" s="108"/>
      <c r="H564" s="78"/>
      <c r="I564" s="78"/>
      <c r="J564" s="5"/>
      <c r="K564" s="6"/>
      <c r="L564" s="6"/>
      <c r="M564" s="6"/>
      <c r="N564" s="6"/>
      <c r="O564" s="6"/>
      <c r="P564" s="6"/>
      <c r="Q564" s="6"/>
      <c r="R564" s="6"/>
      <c r="S564" s="6"/>
      <c r="T564" s="6"/>
      <c r="U564" s="6"/>
      <c r="V564" s="6"/>
      <c r="W564" s="6"/>
      <c r="X564" s="6"/>
      <c r="Y564" s="6"/>
      <c r="Z564" s="6"/>
    </row>
    <row r="565">
      <c r="A565" s="223" t="s">
        <v>309</v>
      </c>
      <c r="B565" s="108"/>
      <c r="C565" s="108" t="s">
        <v>2504</v>
      </c>
      <c r="D565" s="108">
        <v>0.0</v>
      </c>
      <c r="E565" s="113" t="s">
        <v>158</v>
      </c>
      <c r="F565" s="108"/>
      <c r="G565" s="108"/>
      <c r="H565" s="78"/>
      <c r="I565" s="78"/>
      <c r="J565" s="5"/>
      <c r="K565" s="6"/>
      <c r="L565" s="6"/>
      <c r="M565" s="6"/>
      <c r="N565" s="6"/>
      <c r="O565" s="6"/>
      <c r="P565" s="6"/>
      <c r="Q565" s="6"/>
      <c r="R565" s="6"/>
      <c r="S565" s="6"/>
      <c r="T565" s="6"/>
      <c r="U565" s="6"/>
      <c r="V565" s="6"/>
      <c r="W565" s="6"/>
      <c r="X565" s="6"/>
      <c r="Y565" s="6"/>
      <c r="Z565" s="6"/>
    </row>
    <row r="566" ht="31.5" customHeight="1">
      <c r="A566" s="104" t="s">
        <v>2588</v>
      </c>
      <c r="B566" s="248" t="s">
        <v>2507</v>
      </c>
      <c r="C566" s="108" t="s">
        <v>2508</v>
      </c>
      <c r="D566" s="108">
        <v>0.0</v>
      </c>
      <c r="E566" s="136" t="s">
        <v>158</v>
      </c>
      <c r="F566" s="108"/>
      <c r="G566" s="108"/>
      <c r="H566" s="78"/>
      <c r="I566" s="78"/>
      <c r="J566" s="5"/>
      <c r="K566" s="6"/>
      <c r="L566" s="6"/>
      <c r="M566" s="6"/>
      <c r="N566" s="6"/>
      <c r="O566" s="6"/>
      <c r="P566" s="6"/>
      <c r="Q566" s="6"/>
      <c r="R566" s="6"/>
      <c r="S566" s="6"/>
      <c r="T566" s="6"/>
      <c r="U566" s="6"/>
      <c r="V566" s="6"/>
      <c r="W566" s="6"/>
      <c r="X566" s="6"/>
      <c r="Y566" s="6"/>
      <c r="Z566" s="6"/>
    </row>
    <row r="567">
      <c r="A567" s="223" t="s">
        <v>309</v>
      </c>
      <c r="B567" s="108"/>
      <c r="C567" s="108" t="s">
        <v>3516</v>
      </c>
      <c r="D567" s="108">
        <v>0.0</v>
      </c>
      <c r="E567" s="136" t="s">
        <v>158</v>
      </c>
      <c r="F567" s="108"/>
      <c r="G567" s="108"/>
      <c r="H567" s="78"/>
      <c r="I567" s="78"/>
      <c r="J567" s="5"/>
      <c r="K567" s="6"/>
      <c r="L567" s="6"/>
      <c r="M567" s="6"/>
      <c r="N567" s="6"/>
      <c r="O567" s="6"/>
      <c r="P567" s="6"/>
      <c r="Q567" s="6"/>
      <c r="R567" s="6"/>
      <c r="S567" s="6"/>
      <c r="T567" s="6"/>
      <c r="U567" s="6"/>
      <c r="V567" s="6"/>
      <c r="W567" s="6"/>
      <c r="X567" s="6"/>
      <c r="Y567" s="6"/>
      <c r="Z567" s="6"/>
    </row>
    <row r="568">
      <c r="A568" s="88"/>
      <c r="B568" s="108"/>
      <c r="C568" s="108" t="s">
        <v>5131</v>
      </c>
      <c r="D568" s="108">
        <v>0.0</v>
      </c>
      <c r="E568" s="136" t="s">
        <v>158</v>
      </c>
      <c r="F568" s="108"/>
      <c r="G568" s="108"/>
      <c r="H568" s="78"/>
      <c r="I568" s="78"/>
      <c r="J568" s="5"/>
      <c r="K568" s="6"/>
      <c r="L568" s="6"/>
      <c r="M568" s="6"/>
      <c r="N568" s="6"/>
      <c r="O568" s="6"/>
      <c r="P568" s="6"/>
      <c r="Q568" s="6"/>
      <c r="R568" s="6"/>
      <c r="S568" s="6"/>
      <c r="T568" s="6"/>
      <c r="U568" s="6"/>
      <c r="V568" s="6"/>
      <c r="W568" s="6"/>
      <c r="X568" s="6"/>
      <c r="Y568" s="6"/>
      <c r="Z568" s="6"/>
    </row>
    <row r="569" ht="21.0" customHeight="1">
      <c r="A569" s="308" t="s">
        <v>309</v>
      </c>
      <c r="B569" s="447" t="s">
        <v>2513</v>
      </c>
      <c r="C569" s="3"/>
      <c r="D569" s="3"/>
      <c r="E569" s="3"/>
      <c r="F569" s="3"/>
      <c r="G569" s="4"/>
      <c r="H569" s="78">
        <f t="shared" ref="H569:I569" si="8">H570+H579+H585+H592</f>
        <v>0</v>
      </c>
      <c r="I569" s="78">
        <f t="shared" si="8"/>
        <v>40</v>
      </c>
      <c r="J569" s="5"/>
      <c r="K569" s="6"/>
      <c r="L569" s="6"/>
      <c r="M569" s="6"/>
      <c r="N569" s="6"/>
      <c r="O569" s="6"/>
      <c r="P569" s="6"/>
      <c r="Q569" s="6"/>
      <c r="R569" s="6"/>
      <c r="S569" s="6"/>
      <c r="T569" s="6"/>
      <c r="U569" s="6"/>
      <c r="V569" s="6"/>
      <c r="W569" s="6"/>
      <c r="X569" s="6"/>
      <c r="Y569" s="6"/>
      <c r="Z569" s="6"/>
    </row>
    <row r="570" ht="39.75" customHeight="1">
      <c r="A570" s="96" t="s">
        <v>2595</v>
      </c>
      <c r="B570" s="128" t="s">
        <v>2526</v>
      </c>
      <c r="C570" s="3"/>
      <c r="D570" s="3"/>
      <c r="E570" s="3"/>
      <c r="F570" s="3"/>
      <c r="G570" s="4"/>
      <c r="H570" s="78">
        <f>SUM(D571:D577)</f>
        <v>0</v>
      </c>
      <c r="I570" s="78">
        <f>COUNT(D571:D577)*2</f>
        <v>14</v>
      </c>
      <c r="J570" s="5"/>
      <c r="K570" s="6"/>
      <c r="L570" s="6"/>
      <c r="M570" s="6"/>
      <c r="N570" s="6"/>
      <c r="O570" s="6"/>
      <c r="P570" s="6"/>
      <c r="Q570" s="6"/>
      <c r="R570" s="6"/>
      <c r="S570" s="6"/>
      <c r="T570" s="6"/>
      <c r="U570" s="6"/>
      <c r="V570" s="6"/>
      <c r="W570" s="6"/>
      <c r="X570" s="6"/>
      <c r="Y570" s="6"/>
      <c r="Z570" s="6"/>
    </row>
    <row r="571" ht="30.0" customHeight="1">
      <c r="A571" s="104" t="s">
        <v>2604</v>
      </c>
      <c r="B571" s="110" t="s">
        <v>2532</v>
      </c>
      <c r="C571" s="110" t="s">
        <v>5146</v>
      </c>
      <c r="D571" s="147">
        <v>0.0</v>
      </c>
      <c r="E571" s="121" t="s">
        <v>1053</v>
      </c>
      <c r="F571" s="134" t="s">
        <v>5148</v>
      </c>
      <c r="G571" s="158"/>
      <c r="H571" s="78"/>
      <c r="I571" s="78"/>
      <c r="J571" s="5"/>
      <c r="K571" s="6"/>
      <c r="L571" s="6"/>
      <c r="M571" s="6"/>
      <c r="N571" s="6"/>
      <c r="O571" s="6"/>
      <c r="P571" s="6"/>
      <c r="Q571" s="6"/>
      <c r="R571" s="6"/>
      <c r="S571" s="6"/>
      <c r="T571" s="6"/>
      <c r="U571" s="6"/>
      <c r="V571" s="6"/>
      <c r="W571" s="6"/>
      <c r="X571" s="6"/>
      <c r="Y571" s="6"/>
      <c r="Z571" s="6"/>
    </row>
    <row r="572" ht="45.0" customHeight="1">
      <c r="A572" s="104" t="s">
        <v>309</v>
      </c>
      <c r="B572" s="110"/>
      <c r="C572" s="110" t="s">
        <v>5149</v>
      </c>
      <c r="D572" s="147">
        <v>0.0</v>
      </c>
      <c r="E572" s="121" t="s">
        <v>1053</v>
      </c>
      <c r="F572" s="134" t="s">
        <v>5150</v>
      </c>
      <c r="G572" s="158"/>
      <c r="H572" s="78"/>
      <c r="I572" s="78"/>
      <c r="J572" s="5"/>
      <c r="K572" s="6"/>
      <c r="L572" s="6"/>
      <c r="M572" s="6"/>
      <c r="N572" s="6"/>
      <c r="O572" s="6"/>
      <c r="P572" s="6"/>
      <c r="Q572" s="6"/>
      <c r="R572" s="6"/>
      <c r="S572" s="6"/>
      <c r="T572" s="6"/>
      <c r="U572" s="6"/>
      <c r="V572" s="6"/>
      <c r="W572" s="6"/>
      <c r="X572" s="6"/>
      <c r="Y572" s="6"/>
      <c r="Z572" s="6"/>
    </row>
    <row r="573" ht="45.0" customHeight="1">
      <c r="A573" s="104" t="s">
        <v>309</v>
      </c>
      <c r="B573" s="110"/>
      <c r="C573" s="134" t="s">
        <v>5151</v>
      </c>
      <c r="D573" s="147">
        <v>0.0</v>
      </c>
      <c r="E573" s="121" t="s">
        <v>1053</v>
      </c>
      <c r="F573" s="134" t="s">
        <v>5153</v>
      </c>
      <c r="G573" s="158"/>
      <c r="H573" s="78"/>
      <c r="I573" s="78"/>
      <c r="J573" s="5"/>
      <c r="K573" s="6"/>
      <c r="L573" s="6"/>
      <c r="M573" s="6"/>
      <c r="N573" s="6"/>
      <c r="O573" s="6"/>
      <c r="P573" s="6"/>
      <c r="Q573" s="6"/>
      <c r="R573" s="6"/>
      <c r="S573" s="6"/>
      <c r="T573" s="6"/>
      <c r="U573" s="6"/>
      <c r="V573" s="6"/>
      <c r="W573" s="6"/>
      <c r="X573" s="6"/>
      <c r="Y573" s="6"/>
      <c r="Z573" s="6"/>
    </row>
    <row r="574" ht="30.0" customHeight="1">
      <c r="A574" s="104" t="s">
        <v>309</v>
      </c>
      <c r="B574" s="110"/>
      <c r="C574" s="134" t="s">
        <v>5154</v>
      </c>
      <c r="D574" s="147">
        <v>0.0</v>
      </c>
      <c r="E574" s="121" t="s">
        <v>1053</v>
      </c>
      <c r="F574" s="158" t="s">
        <v>5155</v>
      </c>
      <c r="G574" s="158"/>
      <c r="H574" s="78"/>
      <c r="I574" s="78"/>
      <c r="J574" s="5"/>
      <c r="K574" s="6"/>
      <c r="L574" s="6"/>
      <c r="M574" s="6"/>
      <c r="N574" s="6"/>
      <c r="O574" s="6"/>
      <c r="P574" s="6"/>
      <c r="Q574" s="6"/>
      <c r="R574" s="6"/>
      <c r="S574" s="6"/>
      <c r="T574" s="6"/>
      <c r="U574" s="6"/>
      <c r="V574" s="6"/>
      <c r="W574" s="6"/>
      <c r="X574" s="6"/>
      <c r="Y574" s="6"/>
      <c r="Z574" s="6"/>
    </row>
    <row r="575">
      <c r="A575" s="104" t="s">
        <v>309</v>
      </c>
      <c r="B575" s="110"/>
      <c r="C575" s="134" t="s">
        <v>5156</v>
      </c>
      <c r="D575" s="147">
        <v>0.0</v>
      </c>
      <c r="E575" s="121" t="s">
        <v>1053</v>
      </c>
      <c r="F575" s="158" t="s">
        <v>5155</v>
      </c>
      <c r="G575" s="158"/>
      <c r="H575" s="78"/>
      <c r="I575" s="78"/>
      <c r="J575" s="5"/>
      <c r="K575" s="6"/>
      <c r="L575" s="6"/>
      <c r="M575" s="6"/>
      <c r="N575" s="6"/>
      <c r="O575" s="6"/>
      <c r="P575" s="6"/>
      <c r="Q575" s="6"/>
      <c r="R575" s="6"/>
      <c r="S575" s="6"/>
      <c r="T575" s="6"/>
      <c r="U575" s="6"/>
      <c r="V575" s="6"/>
      <c r="W575" s="6"/>
      <c r="X575" s="6"/>
      <c r="Y575" s="6"/>
      <c r="Z575" s="6"/>
    </row>
    <row r="576" ht="45.0" customHeight="1">
      <c r="A576" s="104" t="s">
        <v>309</v>
      </c>
      <c r="B576" s="110"/>
      <c r="C576" s="134" t="s">
        <v>5157</v>
      </c>
      <c r="D576" s="147">
        <v>0.0</v>
      </c>
      <c r="E576" s="121" t="s">
        <v>1053</v>
      </c>
      <c r="F576" s="158"/>
      <c r="G576" s="158"/>
      <c r="H576" s="78"/>
      <c r="I576" s="78"/>
      <c r="J576" s="5"/>
      <c r="K576" s="6"/>
      <c r="L576" s="6"/>
      <c r="M576" s="6"/>
      <c r="N576" s="6"/>
      <c r="O576" s="6"/>
      <c r="P576" s="6"/>
      <c r="Q576" s="6"/>
      <c r="R576" s="6"/>
      <c r="S576" s="6"/>
      <c r="T576" s="6"/>
      <c r="U576" s="6"/>
      <c r="V576" s="6"/>
      <c r="W576" s="6"/>
      <c r="X576" s="6"/>
      <c r="Y576" s="6"/>
      <c r="Z576" s="6"/>
    </row>
    <row r="577" ht="30.0" customHeight="1">
      <c r="A577" s="104" t="s">
        <v>2621</v>
      </c>
      <c r="B577" s="110" t="s">
        <v>2542</v>
      </c>
      <c r="C577" s="134" t="s">
        <v>5158</v>
      </c>
      <c r="D577" s="147">
        <v>0.0</v>
      </c>
      <c r="E577" s="121" t="s">
        <v>1053</v>
      </c>
      <c r="F577" s="134" t="s">
        <v>5159</v>
      </c>
      <c r="G577" s="158"/>
      <c r="H577" s="78"/>
      <c r="I577" s="78"/>
      <c r="J577" s="5"/>
      <c r="K577" s="6"/>
      <c r="L577" s="6"/>
      <c r="M577" s="6"/>
      <c r="N577" s="6"/>
      <c r="O577" s="6"/>
      <c r="P577" s="6"/>
      <c r="Q577" s="6"/>
      <c r="R577" s="6"/>
      <c r="S577" s="6"/>
      <c r="T577" s="6"/>
      <c r="U577" s="6"/>
      <c r="V577" s="6"/>
      <c r="W577" s="6"/>
      <c r="X577" s="6"/>
      <c r="Y577" s="6"/>
      <c r="Z577" s="6"/>
    </row>
    <row r="578" ht="45.0" hidden="1" customHeight="1">
      <c r="A578" s="120" t="s">
        <v>2544</v>
      </c>
      <c r="B578" s="110" t="s">
        <v>2545</v>
      </c>
      <c r="C578" s="158"/>
      <c r="D578" s="158"/>
      <c r="E578" s="121"/>
      <c r="F578" s="158"/>
      <c r="G578" s="158"/>
      <c r="H578" s="78"/>
      <c r="I578" s="78"/>
      <c r="J578" s="5"/>
      <c r="K578" s="6"/>
      <c r="L578" s="6"/>
      <c r="M578" s="6"/>
      <c r="N578" s="6"/>
      <c r="O578" s="6"/>
      <c r="P578" s="6"/>
      <c r="Q578" s="6"/>
      <c r="R578" s="6"/>
      <c r="S578" s="6"/>
      <c r="T578" s="6"/>
      <c r="U578" s="6"/>
      <c r="V578" s="6"/>
      <c r="W578" s="6"/>
      <c r="X578" s="6"/>
      <c r="Y578" s="6"/>
      <c r="Z578" s="6"/>
    </row>
    <row r="579" ht="39.75" customHeight="1">
      <c r="A579" s="96" t="s">
        <v>2626</v>
      </c>
      <c r="B579" s="128" t="s">
        <v>2549</v>
      </c>
      <c r="C579" s="3"/>
      <c r="D579" s="3"/>
      <c r="E579" s="3"/>
      <c r="F579" s="3"/>
      <c r="G579" s="4"/>
      <c r="H579" s="78">
        <f>SUM(D580:D583)</f>
        <v>0</v>
      </c>
      <c r="I579" s="78">
        <f>COUNT(D580:D583)*2</f>
        <v>8</v>
      </c>
      <c r="J579" s="5"/>
      <c r="K579" s="6"/>
      <c r="L579" s="6"/>
      <c r="M579" s="6"/>
      <c r="N579" s="6"/>
      <c r="O579" s="6"/>
      <c r="P579" s="6"/>
      <c r="Q579" s="6"/>
      <c r="R579" s="6"/>
      <c r="S579" s="6"/>
      <c r="T579" s="6"/>
      <c r="U579" s="6"/>
      <c r="V579" s="6"/>
      <c r="W579" s="6"/>
      <c r="X579" s="6"/>
      <c r="Y579" s="6"/>
      <c r="Z579" s="6"/>
    </row>
    <row r="580" ht="45.0" customHeight="1">
      <c r="A580" s="104" t="s">
        <v>2630</v>
      </c>
      <c r="B580" s="110" t="s">
        <v>2552</v>
      </c>
      <c r="C580" s="110" t="s">
        <v>5160</v>
      </c>
      <c r="D580" s="147">
        <v>0.0</v>
      </c>
      <c r="E580" s="109" t="s">
        <v>1053</v>
      </c>
      <c r="F580" s="134" t="s">
        <v>5161</v>
      </c>
      <c r="G580" s="158"/>
      <c r="H580" s="78"/>
      <c r="I580" s="78"/>
      <c r="J580" s="5"/>
      <c r="K580" s="6"/>
      <c r="L580" s="6"/>
      <c r="M580" s="6"/>
      <c r="N580" s="6"/>
      <c r="O580" s="6"/>
      <c r="P580" s="6"/>
      <c r="Q580" s="6"/>
      <c r="R580" s="6"/>
      <c r="S580" s="6"/>
      <c r="T580" s="6"/>
      <c r="U580" s="6"/>
      <c r="V580" s="6"/>
      <c r="W580" s="6"/>
      <c r="X580" s="6"/>
      <c r="Y580" s="6"/>
      <c r="Z580" s="6"/>
    </row>
    <row r="581" ht="30.0" customHeight="1">
      <c r="A581" s="104" t="s">
        <v>309</v>
      </c>
      <c r="B581" s="110"/>
      <c r="C581" s="110" t="s">
        <v>5162</v>
      </c>
      <c r="D581" s="147">
        <v>0.0</v>
      </c>
      <c r="E581" s="109" t="s">
        <v>1053</v>
      </c>
      <c r="F581" s="134" t="s">
        <v>5163</v>
      </c>
      <c r="G581" s="158"/>
      <c r="H581" s="78"/>
      <c r="I581" s="78"/>
      <c r="J581" s="5"/>
      <c r="K581" s="6"/>
      <c r="L581" s="6"/>
      <c r="M581" s="6"/>
      <c r="N581" s="6"/>
      <c r="O581" s="6"/>
      <c r="P581" s="6"/>
      <c r="Q581" s="6"/>
      <c r="R581" s="6"/>
      <c r="S581" s="6"/>
      <c r="T581" s="6"/>
      <c r="U581" s="6"/>
      <c r="V581" s="6"/>
      <c r="W581" s="6"/>
      <c r="X581" s="6"/>
      <c r="Y581" s="6"/>
      <c r="Z581" s="6"/>
    </row>
    <row r="582" ht="30.0" customHeight="1">
      <c r="A582" s="104" t="s">
        <v>309</v>
      </c>
      <c r="B582" s="110"/>
      <c r="C582" s="134" t="s">
        <v>5164</v>
      </c>
      <c r="D582" s="147">
        <v>0.0</v>
      </c>
      <c r="E582" s="109" t="s">
        <v>1053</v>
      </c>
      <c r="F582" s="134" t="s">
        <v>5165</v>
      </c>
      <c r="G582" s="158"/>
      <c r="H582" s="78"/>
      <c r="I582" s="78"/>
      <c r="J582" s="5"/>
      <c r="K582" s="6"/>
      <c r="L582" s="6"/>
      <c r="M582" s="6"/>
      <c r="N582" s="6"/>
      <c r="O582" s="6"/>
      <c r="P582" s="6"/>
      <c r="Q582" s="6"/>
      <c r="R582" s="6"/>
      <c r="S582" s="6"/>
      <c r="T582" s="6"/>
      <c r="U582" s="6"/>
      <c r="V582" s="6"/>
      <c r="W582" s="6"/>
      <c r="X582" s="6"/>
      <c r="Y582" s="6"/>
      <c r="Z582" s="6"/>
    </row>
    <row r="583" ht="30.0" customHeight="1">
      <c r="A583" s="104" t="s">
        <v>309</v>
      </c>
      <c r="B583" s="110"/>
      <c r="C583" s="121" t="s">
        <v>5166</v>
      </c>
      <c r="D583" s="147">
        <v>0.0</v>
      </c>
      <c r="E583" s="109" t="s">
        <v>1053</v>
      </c>
      <c r="F583" s="134" t="s">
        <v>5167</v>
      </c>
      <c r="G583" s="158"/>
      <c r="H583" s="78"/>
      <c r="I583" s="78"/>
      <c r="J583" s="5"/>
      <c r="K583" s="6"/>
      <c r="L583" s="6"/>
      <c r="M583" s="6"/>
      <c r="N583" s="6"/>
      <c r="O583" s="6"/>
      <c r="P583" s="6"/>
      <c r="Q583" s="6"/>
      <c r="R583" s="6"/>
      <c r="S583" s="6"/>
      <c r="T583" s="6"/>
      <c r="U583" s="6"/>
      <c r="V583" s="6"/>
      <c r="W583" s="6"/>
      <c r="X583" s="6"/>
      <c r="Y583" s="6"/>
      <c r="Z583" s="6"/>
    </row>
    <row r="584" ht="45.0" hidden="1" customHeight="1">
      <c r="A584" s="120" t="s">
        <v>2570</v>
      </c>
      <c r="B584" s="110" t="s">
        <v>2571</v>
      </c>
      <c r="C584" s="158"/>
      <c r="D584" s="158"/>
      <c r="E584" s="109"/>
      <c r="F584" s="158"/>
      <c r="G584" s="158"/>
      <c r="H584" s="78"/>
      <c r="I584" s="78"/>
      <c r="J584" s="5"/>
      <c r="K584" s="6"/>
      <c r="L584" s="6"/>
      <c r="M584" s="6"/>
      <c r="N584" s="6"/>
      <c r="O584" s="6"/>
      <c r="P584" s="6"/>
      <c r="Q584" s="6"/>
      <c r="R584" s="6"/>
      <c r="S584" s="6"/>
      <c r="T584" s="6"/>
      <c r="U584" s="6"/>
      <c r="V584" s="6"/>
      <c r="W584" s="6"/>
      <c r="X584" s="6"/>
      <c r="Y584" s="6"/>
      <c r="Z584" s="6"/>
    </row>
    <row r="585" ht="39.75" customHeight="1">
      <c r="A585" s="96" t="s">
        <v>2637</v>
      </c>
      <c r="B585" s="128" t="s">
        <v>2573</v>
      </c>
      <c r="C585" s="3"/>
      <c r="D585" s="3"/>
      <c r="E585" s="3"/>
      <c r="F585" s="3"/>
      <c r="G585" s="4"/>
      <c r="H585" s="78">
        <f>SUM(D586:D590)</f>
        <v>0</v>
      </c>
      <c r="I585" s="78">
        <f>COUNT(D586:D590)*2</f>
        <v>10</v>
      </c>
      <c r="J585" s="5"/>
      <c r="K585" s="6"/>
      <c r="L585" s="6"/>
      <c r="M585" s="6"/>
      <c r="N585" s="6"/>
      <c r="O585" s="6"/>
      <c r="P585" s="6"/>
      <c r="Q585" s="6"/>
      <c r="R585" s="6"/>
      <c r="S585" s="6"/>
      <c r="T585" s="6"/>
      <c r="U585" s="6"/>
      <c r="V585" s="6"/>
      <c r="W585" s="6"/>
      <c r="X585" s="6"/>
      <c r="Y585" s="6"/>
      <c r="Z585" s="6"/>
    </row>
    <row r="586" ht="45.0" customHeight="1">
      <c r="A586" s="104" t="s">
        <v>2641</v>
      </c>
      <c r="B586" s="110" t="s">
        <v>2579</v>
      </c>
      <c r="C586" s="428" t="s">
        <v>5169</v>
      </c>
      <c r="D586" s="147">
        <v>0.0</v>
      </c>
      <c r="E586" s="109" t="s">
        <v>1053</v>
      </c>
      <c r="F586" s="134" t="s">
        <v>5170</v>
      </c>
      <c r="G586" s="147"/>
      <c r="H586" s="78"/>
      <c r="I586" s="78"/>
      <c r="J586" s="5"/>
      <c r="K586" s="6"/>
      <c r="L586" s="6"/>
      <c r="M586" s="6"/>
      <c r="N586" s="6"/>
      <c r="O586" s="6"/>
      <c r="P586" s="6"/>
      <c r="Q586" s="6"/>
      <c r="R586" s="6"/>
      <c r="S586" s="6"/>
      <c r="T586" s="6"/>
      <c r="U586" s="6"/>
      <c r="V586" s="6"/>
      <c r="W586" s="6"/>
      <c r="X586" s="6"/>
      <c r="Y586" s="6"/>
      <c r="Z586" s="6"/>
    </row>
    <row r="587" ht="60.0" customHeight="1">
      <c r="A587" s="104" t="s">
        <v>309</v>
      </c>
      <c r="B587" s="110"/>
      <c r="C587" s="134" t="s">
        <v>5171</v>
      </c>
      <c r="D587" s="147">
        <v>0.0</v>
      </c>
      <c r="E587" s="109" t="s">
        <v>1053</v>
      </c>
      <c r="F587" s="134" t="s">
        <v>5172</v>
      </c>
      <c r="G587" s="210"/>
      <c r="H587" s="78"/>
      <c r="I587" s="78"/>
      <c r="J587" s="5"/>
      <c r="K587" s="6"/>
      <c r="L587" s="6"/>
      <c r="M587" s="6"/>
      <c r="N587" s="6"/>
      <c r="O587" s="6"/>
      <c r="P587" s="6"/>
      <c r="Q587" s="6"/>
      <c r="R587" s="6"/>
      <c r="S587" s="6"/>
      <c r="T587" s="6"/>
      <c r="U587" s="6"/>
      <c r="V587" s="6"/>
      <c r="W587" s="6"/>
      <c r="X587" s="6"/>
      <c r="Y587" s="6"/>
      <c r="Z587" s="6"/>
    </row>
    <row r="588" ht="30.0" customHeight="1">
      <c r="A588" s="104" t="s">
        <v>309</v>
      </c>
      <c r="B588" s="110"/>
      <c r="C588" s="134" t="s">
        <v>5173</v>
      </c>
      <c r="D588" s="147">
        <v>0.0</v>
      </c>
      <c r="E588" s="109" t="s">
        <v>1053</v>
      </c>
      <c r="F588" s="134" t="s">
        <v>5174</v>
      </c>
      <c r="G588" s="210"/>
      <c r="H588" s="78"/>
      <c r="I588" s="78"/>
      <c r="J588" s="5"/>
      <c r="K588" s="6"/>
      <c r="L588" s="6"/>
      <c r="M588" s="6"/>
      <c r="N588" s="6"/>
      <c r="O588" s="6"/>
      <c r="P588" s="6"/>
      <c r="Q588" s="6"/>
      <c r="R588" s="6"/>
      <c r="S588" s="6"/>
      <c r="T588" s="6"/>
      <c r="U588" s="6"/>
      <c r="V588" s="6"/>
      <c r="W588" s="6"/>
      <c r="X588" s="6"/>
      <c r="Y588" s="6"/>
      <c r="Z588" s="6"/>
    </row>
    <row r="589" ht="45.0" customHeight="1">
      <c r="A589" s="104" t="s">
        <v>309</v>
      </c>
      <c r="B589" s="110"/>
      <c r="C589" s="134" t="s">
        <v>5175</v>
      </c>
      <c r="D589" s="147">
        <v>0.0</v>
      </c>
      <c r="E589" s="109" t="s">
        <v>1053</v>
      </c>
      <c r="F589" s="134" t="s">
        <v>5176</v>
      </c>
      <c r="G589" s="210"/>
      <c r="H589" s="78"/>
      <c r="I589" s="78"/>
      <c r="J589" s="5"/>
      <c r="K589" s="6"/>
      <c r="L589" s="6"/>
      <c r="M589" s="6"/>
      <c r="N589" s="6"/>
      <c r="O589" s="6"/>
      <c r="P589" s="6"/>
      <c r="Q589" s="6"/>
      <c r="R589" s="6"/>
      <c r="S589" s="6"/>
      <c r="T589" s="6"/>
      <c r="U589" s="6"/>
      <c r="V589" s="6"/>
      <c r="W589" s="6"/>
      <c r="X589" s="6"/>
      <c r="Y589" s="6"/>
      <c r="Z589" s="6"/>
    </row>
    <row r="590" ht="30.0" customHeight="1">
      <c r="A590" s="104" t="s">
        <v>309</v>
      </c>
      <c r="B590" s="110"/>
      <c r="C590" s="134" t="s">
        <v>5177</v>
      </c>
      <c r="D590" s="147">
        <v>0.0</v>
      </c>
      <c r="E590" s="109" t="s">
        <v>1053</v>
      </c>
      <c r="F590" s="134" t="s">
        <v>5178</v>
      </c>
      <c r="G590" s="210"/>
      <c r="H590" s="78"/>
      <c r="I590" s="78"/>
      <c r="J590" s="5"/>
      <c r="K590" s="6"/>
      <c r="L590" s="6"/>
      <c r="M590" s="6"/>
      <c r="N590" s="6"/>
      <c r="O590" s="6"/>
      <c r="P590" s="6"/>
      <c r="Q590" s="6"/>
      <c r="R590" s="6"/>
      <c r="S590" s="6"/>
      <c r="T590" s="6"/>
      <c r="U590" s="6"/>
      <c r="V590" s="6"/>
      <c r="W590" s="6"/>
      <c r="X590" s="6"/>
      <c r="Y590" s="6"/>
      <c r="Z590" s="6"/>
    </row>
    <row r="591" ht="45.0" hidden="1" customHeight="1">
      <c r="A591" s="120" t="s">
        <v>2591</v>
      </c>
      <c r="B591" s="110" t="s">
        <v>2592</v>
      </c>
      <c r="C591" s="158"/>
      <c r="D591" s="158"/>
      <c r="E591" s="109"/>
      <c r="F591" s="158"/>
      <c r="G591" s="158"/>
      <c r="H591" s="78"/>
      <c r="I591" s="78"/>
      <c r="J591" s="5"/>
      <c r="K591" s="6"/>
      <c r="L591" s="6"/>
      <c r="M591" s="6"/>
      <c r="N591" s="6"/>
      <c r="O591" s="6"/>
      <c r="P591" s="6"/>
      <c r="Q591" s="6"/>
      <c r="R591" s="6"/>
      <c r="S591" s="6"/>
      <c r="T591" s="6"/>
      <c r="U591" s="6"/>
      <c r="V591" s="6"/>
      <c r="W591" s="6"/>
      <c r="X591" s="6"/>
      <c r="Y591" s="6"/>
      <c r="Z591" s="6"/>
    </row>
    <row r="592" ht="39.75" customHeight="1">
      <c r="A592" s="96" t="s">
        <v>2650</v>
      </c>
      <c r="B592" s="128" t="s">
        <v>2594</v>
      </c>
      <c r="C592" s="3"/>
      <c r="D592" s="3"/>
      <c r="E592" s="3"/>
      <c r="F592" s="3"/>
      <c r="G592" s="4"/>
      <c r="H592" s="78">
        <f>SUM(D593:D596)</f>
        <v>0</v>
      </c>
      <c r="I592" s="78">
        <f>COUNT(D593:D596)*2</f>
        <v>8</v>
      </c>
      <c r="J592" s="5"/>
      <c r="K592" s="6"/>
      <c r="L592" s="6"/>
      <c r="M592" s="6"/>
      <c r="N592" s="6"/>
      <c r="O592" s="6"/>
      <c r="P592" s="6"/>
      <c r="Q592" s="6"/>
      <c r="R592" s="6"/>
      <c r="S592" s="6"/>
      <c r="T592" s="6"/>
      <c r="U592" s="6"/>
      <c r="V592" s="6"/>
      <c r="W592" s="6"/>
      <c r="X592" s="6"/>
      <c r="Y592" s="6"/>
      <c r="Z592" s="6"/>
    </row>
    <row r="593" ht="45.0" customHeight="1">
      <c r="A593" s="104" t="s">
        <v>2656</v>
      </c>
      <c r="B593" s="110" t="s">
        <v>2598</v>
      </c>
      <c r="C593" s="134" t="s">
        <v>5179</v>
      </c>
      <c r="D593" s="147">
        <v>0.0</v>
      </c>
      <c r="E593" s="109" t="s">
        <v>1053</v>
      </c>
      <c r="F593" s="158"/>
      <c r="G593" s="158"/>
      <c r="H593" s="78"/>
      <c r="I593" s="78"/>
      <c r="J593" s="5"/>
      <c r="K593" s="6"/>
      <c r="L593" s="6"/>
      <c r="M593" s="6"/>
      <c r="N593" s="6"/>
      <c r="O593" s="6"/>
      <c r="P593" s="6"/>
      <c r="Q593" s="6"/>
      <c r="R593" s="6"/>
      <c r="S593" s="6"/>
      <c r="T593" s="6"/>
      <c r="U593" s="6"/>
      <c r="V593" s="6"/>
      <c r="W593" s="6"/>
      <c r="X593" s="6"/>
      <c r="Y593" s="6"/>
      <c r="Z593" s="6"/>
    </row>
    <row r="594" ht="45.0" customHeight="1">
      <c r="A594" s="104" t="s">
        <v>309</v>
      </c>
      <c r="B594" s="110"/>
      <c r="C594" s="134" t="s">
        <v>5180</v>
      </c>
      <c r="D594" s="147">
        <v>0.0</v>
      </c>
      <c r="E594" s="109" t="s">
        <v>1053</v>
      </c>
      <c r="F594" s="158"/>
      <c r="G594" s="158"/>
      <c r="H594" s="78"/>
      <c r="I594" s="78"/>
      <c r="J594" s="5"/>
      <c r="K594" s="6"/>
      <c r="L594" s="6"/>
      <c r="M594" s="6"/>
      <c r="N594" s="6"/>
      <c r="O594" s="6"/>
      <c r="P594" s="6"/>
      <c r="Q594" s="6"/>
      <c r="R594" s="6"/>
      <c r="S594" s="6"/>
      <c r="T594" s="6"/>
      <c r="U594" s="6"/>
      <c r="V594" s="6"/>
      <c r="W594" s="6"/>
      <c r="X594" s="6"/>
      <c r="Y594" s="6"/>
      <c r="Z594" s="6"/>
    </row>
    <row r="595" ht="30.0" customHeight="1">
      <c r="A595" s="104" t="s">
        <v>309</v>
      </c>
      <c r="B595" s="110"/>
      <c r="C595" s="121" t="s">
        <v>5181</v>
      </c>
      <c r="D595" s="147">
        <v>0.0</v>
      </c>
      <c r="E595" s="109" t="s">
        <v>1053</v>
      </c>
      <c r="F595" s="158"/>
      <c r="G595" s="158"/>
      <c r="H595" s="78"/>
      <c r="I595" s="78"/>
      <c r="J595" s="5"/>
      <c r="K595" s="6"/>
      <c r="L595" s="6"/>
      <c r="M595" s="6"/>
      <c r="N595" s="6"/>
      <c r="O595" s="6"/>
      <c r="P595" s="6"/>
      <c r="Q595" s="6"/>
      <c r="R595" s="6"/>
      <c r="S595" s="6"/>
      <c r="T595" s="6"/>
      <c r="U595" s="6"/>
      <c r="V595" s="6"/>
      <c r="W595" s="6"/>
      <c r="X595" s="6"/>
      <c r="Y595" s="6"/>
      <c r="Z595" s="6"/>
    </row>
    <row r="596" ht="45.0" customHeight="1">
      <c r="A596" s="104" t="s">
        <v>309</v>
      </c>
      <c r="B596" s="110"/>
      <c r="C596" s="134" t="s">
        <v>5182</v>
      </c>
      <c r="D596" s="147">
        <v>0.0</v>
      </c>
      <c r="E596" s="109" t="s">
        <v>1053</v>
      </c>
      <c r="F596" s="134" t="s">
        <v>5183</v>
      </c>
      <c r="G596" s="158"/>
      <c r="H596" s="78"/>
      <c r="I596" s="78"/>
      <c r="J596" s="5"/>
      <c r="K596" s="6"/>
      <c r="L596" s="6"/>
      <c r="M596" s="6"/>
      <c r="N596" s="6"/>
      <c r="O596" s="6"/>
      <c r="P596" s="6"/>
      <c r="Q596" s="6"/>
      <c r="R596" s="6"/>
      <c r="S596" s="6"/>
      <c r="T596" s="6"/>
      <c r="U596" s="6"/>
      <c r="V596" s="6"/>
      <c r="W596" s="6"/>
      <c r="X596" s="6"/>
      <c r="Y596" s="6"/>
      <c r="Z596" s="6"/>
    </row>
    <row r="597" ht="45.0" hidden="1" customHeight="1">
      <c r="A597" s="120" t="s">
        <v>2617</v>
      </c>
      <c r="B597" s="110" t="s">
        <v>2622</v>
      </c>
      <c r="C597" s="158"/>
      <c r="D597" s="158"/>
      <c r="E597" s="109"/>
      <c r="F597" s="158"/>
      <c r="G597" s="158"/>
      <c r="H597" s="78"/>
      <c r="I597" s="78"/>
      <c r="J597" s="5"/>
      <c r="K597" s="6"/>
      <c r="L597" s="6"/>
      <c r="M597" s="6"/>
      <c r="N597" s="6"/>
      <c r="O597" s="6"/>
      <c r="P597" s="6"/>
      <c r="Q597" s="6"/>
      <c r="R597" s="6"/>
      <c r="S597" s="6"/>
      <c r="T597" s="6"/>
      <c r="U597" s="6"/>
      <c r="V597" s="6"/>
      <c r="W597" s="6"/>
      <c r="X597" s="6"/>
      <c r="Y597" s="6"/>
      <c r="Z597" s="6"/>
    </row>
    <row r="598">
      <c r="A598" s="466"/>
      <c r="B598" s="5"/>
      <c r="C598" s="5"/>
      <c r="D598" s="5">
        <v>0.0</v>
      </c>
      <c r="E598" s="18"/>
      <c r="F598" s="5"/>
      <c r="G598" s="5"/>
      <c r="H598" s="78"/>
      <c r="I598" s="78"/>
      <c r="J598" s="5"/>
      <c r="K598" s="6"/>
      <c r="L598" s="6"/>
      <c r="M598" s="6"/>
      <c r="N598" s="6"/>
      <c r="O598" s="6"/>
      <c r="P598" s="6"/>
      <c r="Q598" s="6"/>
      <c r="R598" s="6"/>
      <c r="S598" s="6"/>
      <c r="T598" s="6"/>
      <c r="U598" s="6"/>
      <c r="V598" s="6"/>
      <c r="W598" s="6"/>
      <c r="X598" s="6"/>
      <c r="Y598" s="6"/>
      <c r="Z598" s="6"/>
    </row>
    <row r="599">
      <c r="A599" s="390"/>
      <c r="B599" s="78"/>
      <c r="C599" s="78"/>
      <c r="D599" s="78"/>
      <c r="E599" s="78"/>
      <c r="F599" s="18"/>
      <c r="G599" s="5"/>
      <c r="H599" s="78"/>
      <c r="I599" s="78"/>
      <c r="J599" s="5"/>
      <c r="K599" s="6"/>
      <c r="L599" s="6"/>
      <c r="M599" s="6"/>
      <c r="N599" s="6"/>
      <c r="O599" s="6"/>
      <c r="P599" s="6"/>
      <c r="Q599" s="6"/>
      <c r="R599" s="6"/>
      <c r="S599" s="6"/>
      <c r="T599" s="6"/>
      <c r="U599" s="6"/>
      <c r="V599" s="6"/>
      <c r="W599" s="6"/>
      <c r="X599" s="6"/>
      <c r="Y599" s="6"/>
      <c r="Z599" s="6"/>
    </row>
    <row r="600">
      <c r="A600" s="390"/>
      <c r="B600" s="78"/>
      <c r="C600" s="78"/>
      <c r="D600" s="78"/>
      <c r="E600" s="78"/>
      <c r="F600" s="78"/>
      <c r="G600" s="5"/>
      <c r="H600" s="78"/>
      <c r="I600" s="78"/>
      <c r="J600" s="5"/>
      <c r="K600" s="6"/>
      <c r="L600" s="6"/>
      <c r="M600" s="6"/>
      <c r="N600" s="6"/>
      <c r="O600" s="6"/>
      <c r="P600" s="6"/>
      <c r="Q600" s="6"/>
      <c r="R600" s="6"/>
      <c r="S600" s="6"/>
      <c r="T600" s="6"/>
      <c r="U600" s="6"/>
      <c r="V600" s="6"/>
      <c r="W600" s="6"/>
      <c r="X600" s="6"/>
      <c r="Y600" s="6"/>
      <c r="Z600" s="6"/>
    </row>
    <row r="601">
      <c r="A601" s="390"/>
      <c r="B601" s="78"/>
      <c r="C601" s="78"/>
      <c r="D601" s="289"/>
      <c r="E601" s="78"/>
      <c r="F601" s="78"/>
      <c r="G601" s="5"/>
      <c r="H601" s="78"/>
      <c r="I601" s="78"/>
      <c r="J601" s="5"/>
      <c r="K601" s="6"/>
      <c r="L601" s="6"/>
      <c r="M601" s="6"/>
      <c r="N601" s="6"/>
      <c r="O601" s="6"/>
      <c r="P601" s="6"/>
      <c r="Q601" s="6"/>
      <c r="R601" s="6"/>
      <c r="S601" s="6"/>
      <c r="T601" s="6"/>
      <c r="U601" s="6"/>
      <c r="V601" s="6"/>
      <c r="W601" s="6"/>
      <c r="X601" s="6"/>
      <c r="Y601" s="6"/>
      <c r="Z601" s="6"/>
    </row>
    <row r="602">
      <c r="A602" s="390"/>
      <c r="B602" s="78"/>
      <c r="C602" s="78"/>
      <c r="D602" s="289"/>
      <c r="E602" s="78"/>
      <c r="F602" s="78"/>
      <c r="G602" s="5"/>
      <c r="H602" s="78"/>
      <c r="I602" s="78"/>
      <c r="J602" s="5"/>
      <c r="K602" s="6"/>
      <c r="L602" s="6"/>
      <c r="M602" s="6"/>
      <c r="N602" s="6"/>
      <c r="O602" s="6"/>
      <c r="P602" s="6"/>
      <c r="Q602" s="6"/>
      <c r="R602" s="6"/>
      <c r="S602" s="6"/>
      <c r="T602" s="6"/>
      <c r="U602" s="6"/>
      <c r="V602" s="6"/>
      <c r="W602" s="6"/>
      <c r="X602" s="6"/>
      <c r="Y602" s="6"/>
      <c r="Z602" s="6"/>
    </row>
    <row r="603">
      <c r="A603" s="390"/>
      <c r="B603" s="78"/>
      <c r="C603" s="78"/>
      <c r="D603" s="289"/>
      <c r="E603" s="78"/>
      <c r="F603" s="78"/>
      <c r="G603" s="5"/>
      <c r="H603" s="78"/>
      <c r="I603" s="78"/>
      <c r="J603" s="5"/>
      <c r="K603" s="6"/>
      <c r="L603" s="6"/>
      <c r="M603" s="6"/>
      <c r="N603" s="6"/>
      <c r="O603" s="6"/>
      <c r="P603" s="6"/>
      <c r="Q603" s="6"/>
      <c r="R603" s="6"/>
      <c r="S603" s="6"/>
      <c r="T603" s="6"/>
      <c r="U603" s="6"/>
      <c r="V603" s="6"/>
      <c r="W603" s="6"/>
      <c r="X603" s="6"/>
      <c r="Y603" s="6"/>
      <c r="Z603" s="6"/>
    </row>
    <row r="604">
      <c r="A604" s="390"/>
      <c r="B604" s="78"/>
      <c r="C604" s="78"/>
      <c r="D604" s="289"/>
      <c r="E604" s="78"/>
      <c r="F604" s="78"/>
      <c r="G604" s="5"/>
      <c r="H604" s="78"/>
      <c r="I604" s="78"/>
      <c r="J604" s="5"/>
      <c r="K604" s="6"/>
      <c r="L604" s="6"/>
      <c r="M604" s="6"/>
      <c r="N604" s="6"/>
      <c r="O604" s="6"/>
      <c r="P604" s="6"/>
      <c r="Q604" s="6"/>
      <c r="R604" s="6"/>
      <c r="S604" s="6"/>
      <c r="T604" s="6"/>
      <c r="U604" s="6"/>
      <c r="V604" s="6"/>
      <c r="W604" s="6"/>
      <c r="X604" s="6"/>
      <c r="Y604" s="6"/>
      <c r="Z604" s="6"/>
    </row>
    <row r="605">
      <c r="A605" s="390"/>
      <c r="B605" s="78"/>
      <c r="C605" s="78"/>
      <c r="D605" s="289"/>
      <c r="E605" s="78"/>
      <c r="F605" s="78"/>
      <c r="G605" s="5"/>
      <c r="H605" s="78"/>
      <c r="I605" s="78"/>
      <c r="J605" s="5"/>
      <c r="K605" s="6"/>
      <c r="L605" s="6"/>
      <c r="M605" s="6"/>
      <c r="N605" s="6"/>
      <c r="O605" s="6"/>
      <c r="P605" s="6"/>
      <c r="Q605" s="6"/>
      <c r="R605" s="6"/>
      <c r="S605" s="6"/>
      <c r="T605" s="6"/>
      <c r="U605" s="6"/>
      <c r="V605" s="6"/>
      <c r="W605" s="6"/>
      <c r="X605" s="6"/>
      <c r="Y605" s="6"/>
      <c r="Z605" s="6"/>
    </row>
    <row r="606">
      <c r="A606" s="390"/>
      <c r="B606" s="78"/>
      <c r="C606" s="78"/>
      <c r="D606" s="289"/>
      <c r="E606" s="78"/>
      <c r="F606" s="78"/>
      <c r="G606" s="5"/>
      <c r="H606" s="78"/>
      <c r="I606" s="78"/>
      <c r="J606" s="5"/>
      <c r="K606" s="6"/>
      <c r="L606" s="6"/>
      <c r="M606" s="6"/>
      <c r="N606" s="6"/>
      <c r="O606" s="6"/>
      <c r="P606" s="6"/>
      <c r="Q606" s="6"/>
      <c r="R606" s="6"/>
      <c r="S606" s="6"/>
      <c r="T606" s="6"/>
      <c r="U606" s="6"/>
      <c r="V606" s="6"/>
      <c r="W606" s="6"/>
      <c r="X606" s="6"/>
      <c r="Y606" s="6"/>
      <c r="Z606" s="6"/>
    </row>
    <row r="607">
      <c r="A607" s="390"/>
      <c r="B607" s="78"/>
      <c r="C607" s="78"/>
      <c r="D607" s="289"/>
      <c r="E607" s="78"/>
      <c r="F607" s="78"/>
      <c r="G607" s="5"/>
      <c r="H607" s="78"/>
      <c r="I607" s="78"/>
      <c r="J607" s="5"/>
      <c r="K607" s="6"/>
      <c r="L607" s="6"/>
      <c r="M607" s="6"/>
      <c r="N607" s="6"/>
      <c r="O607" s="6"/>
      <c r="P607" s="6"/>
      <c r="Q607" s="6"/>
      <c r="R607" s="6"/>
      <c r="S607" s="6"/>
      <c r="T607" s="6"/>
      <c r="U607" s="6"/>
      <c r="V607" s="6"/>
      <c r="W607" s="6"/>
      <c r="X607" s="6"/>
      <c r="Y607" s="6"/>
      <c r="Z607" s="6"/>
    </row>
    <row r="608">
      <c r="A608" s="390"/>
      <c r="B608" s="78"/>
      <c r="C608" s="78"/>
      <c r="D608" s="289"/>
      <c r="E608" s="78"/>
      <c r="F608" s="78"/>
      <c r="G608" s="5"/>
      <c r="H608" s="78"/>
      <c r="I608" s="78"/>
      <c r="J608" s="5"/>
      <c r="K608" s="6"/>
      <c r="L608" s="6"/>
      <c r="M608" s="6"/>
      <c r="N608" s="6"/>
      <c r="O608" s="6"/>
      <c r="P608" s="6"/>
      <c r="Q608" s="6"/>
      <c r="R608" s="6"/>
      <c r="S608" s="6"/>
      <c r="T608" s="6"/>
      <c r="U608" s="6"/>
      <c r="V608" s="6"/>
      <c r="W608" s="6"/>
      <c r="X608" s="6"/>
      <c r="Y608" s="6"/>
      <c r="Z608" s="6"/>
    </row>
    <row r="609">
      <c r="A609" s="390"/>
      <c r="B609" s="78"/>
      <c r="C609" s="78"/>
      <c r="D609" s="289"/>
      <c r="E609" s="78"/>
      <c r="F609" s="78"/>
      <c r="G609" s="5"/>
      <c r="H609" s="78"/>
      <c r="I609" s="78"/>
      <c r="J609" s="5"/>
      <c r="K609" s="6"/>
      <c r="L609" s="6"/>
      <c r="M609" s="6"/>
      <c r="N609" s="6"/>
      <c r="O609" s="6"/>
      <c r="P609" s="6"/>
      <c r="Q609" s="6"/>
      <c r="R609" s="6"/>
      <c r="S609" s="6"/>
      <c r="T609" s="6"/>
      <c r="U609" s="6"/>
      <c r="V609" s="6"/>
      <c r="W609" s="6"/>
      <c r="X609" s="6"/>
      <c r="Y609" s="6"/>
      <c r="Z609" s="6"/>
    </row>
    <row r="610">
      <c r="A610" s="390"/>
      <c r="B610" s="78"/>
      <c r="C610" s="78"/>
      <c r="D610" s="78"/>
      <c r="E610" s="78"/>
      <c r="F610" s="78"/>
      <c r="G610" s="5"/>
      <c r="H610" s="78"/>
      <c r="I610" s="78"/>
      <c r="J610" s="5"/>
      <c r="K610" s="6"/>
      <c r="L610" s="6"/>
      <c r="M610" s="6"/>
      <c r="N610" s="6"/>
      <c r="O610" s="6"/>
      <c r="P610" s="6"/>
      <c r="Q610" s="6"/>
      <c r="R610" s="6"/>
      <c r="S610" s="6"/>
      <c r="T610" s="6"/>
      <c r="U610" s="6"/>
      <c r="V610" s="6"/>
      <c r="W610" s="6"/>
      <c r="X610" s="6"/>
      <c r="Y610" s="6"/>
      <c r="Z610" s="6"/>
    </row>
    <row r="611">
      <c r="A611" s="390"/>
      <c r="B611" s="78"/>
      <c r="C611" s="78"/>
      <c r="D611" s="78"/>
      <c r="E611" s="78"/>
      <c r="F611" s="78"/>
      <c r="G611" s="5"/>
      <c r="H611" s="78"/>
      <c r="I611" s="78"/>
      <c r="J611" s="5"/>
      <c r="K611" s="6"/>
      <c r="L611" s="6"/>
      <c r="M611" s="6"/>
      <c r="N611" s="6"/>
      <c r="O611" s="6"/>
      <c r="P611" s="6"/>
      <c r="Q611" s="6"/>
      <c r="R611" s="6"/>
      <c r="S611" s="6"/>
      <c r="T611" s="6"/>
      <c r="U611" s="6"/>
      <c r="V611" s="6"/>
      <c r="W611" s="6"/>
      <c r="X611" s="6"/>
      <c r="Y611" s="6"/>
      <c r="Z611" s="6"/>
    </row>
    <row r="612">
      <c r="A612" s="390"/>
      <c r="B612" s="78"/>
      <c r="C612" s="78"/>
      <c r="D612" s="78"/>
      <c r="E612" s="78"/>
      <c r="F612" s="78"/>
      <c r="G612" s="5"/>
      <c r="H612" s="78"/>
      <c r="I612" s="78"/>
      <c r="J612" s="5"/>
      <c r="K612" s="6"/>
      <c r="L612" s="6"/>
      <c r="M612" s="6"/>
      <c r="N612" s="6"/>
      <c r="O612" s="6"/>
      <c r="P612" s="6"/>
      <c r="Q612" s="6"/>
      <c r="R612" s="6"/>
      <c r="S612" s="6"/>
      <c r="T612" s="6"/>
      <c r="U612" s="6"/>
      <c r="V612" s="6"/>
      <c r="W612" s="6"/>
      <c r="X612" s="6"/>
      <c r="Y612" s="6"/>
      <c r="Z612" s="6"/>
    </row>
    <row r="613">
      <c r="A613" s="390"/>
      <c r="B613" s="78"/>
      <c r="C613" s="78"/>
      <c r="D613" s="78"/>
      <c r="E613" s="78"/>
      <c r="F613" s="78"/>
      <c r="G613" s="5"/>
      <c r="H613" s="78"/>
      <c r="I613" s="78"/>
      <c r="J613" s="5"/>
      <c r="K613" s="6"/>
      <c r="L613" s="6"/>
      <c r="M613" s="6"/>
      <c r="N613" s="6"/>
      <c r="O613" s="6"/>
      <c r="P613" s="6"/>
      <c r="Q613" s="6"/>
      <c r="R613" s="6"/>
      <c r="S613" s="6"/>
      <c r="T613" s="6"/>
      <c r="U613" s="6"/>
      <c r="V613" s="6"/>
      <c r="W613" s="6"/>
      <c r="X613" s="6"/>
      <c r="Y613" s="6"/>
      <c r="Z613" s="6"/>
    </row>
    <row r="614">
      <c r="A614" s="390"/>
      <c r="B614" s="78"/>
      <c r="C614" s="78"/>
      <c r="D614" s="78"/>
      <c r="E614" s="78"/>
      <c r="F614" s="78"/>
      <c r="G614" s="5"/>
      <c r="H614" s="78"/>
      <c r="I614" s="78"/>
      <c r="J614" s="5"/>
      <c r="K614" s="6"/>
      <c r="L614" s="6"/>
      <c r="M614" s="6"/>
      <c r="N614" s="6"/>
      <c r="O614" s="6"/>
      <c r="P614" s="6"/>
      <c r="Q614" s="6"/>
      <c r="R614" s="6"/>
      <c r="S614" s="6"/>
      <c r="T614" s="6"/>
      <c r="U614" s="6"/>
      <c r="V614" s="6"/>
      <c r="W614" s="6"/>
      <c r="X614" s="6"/>
      <c r="Y614" s="6"/>
      <c r="Z614" s="6"/>
    </row>
    <row r="61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42:$G$598"/>
  <mergeCells count="118">
    <mergeCell ref="B561:G561"/>
    <mergeCell ref="B556:G556"/>
    <mergeCell ref="B546:G546"/>
    <mergeCell ref="B550:G550"/>
    <mergeCell ref="B569:G569"/>
    <mergeCell ref="B570:G570"/>
    <mergeCell ref="B579:G579"/>
    <mergeCell ref="B585:G585"/>
    <mergeCell ref="B592:G592"/>
    <mergeCell ref="B198:G198"/>
    <mergeCell ref="B225:G225"/>
    <mergeCell ref="B199:G199"/>
    <mergeCell ref="B210:G210"/>
    <mergeCell ref="B186:G186"/>
    <mergeCell ref="B420:G420"/>
    <mergeCell ref="B428:G428"/>
    <mergeCell ref="B435:G435"/>
    <mergeCell ref="B397:G397"/>
    <mergeCell ref="B303:G303"/>
    <mergeCell ref="B414:G414"/>
    <mergeCell ref="B330:G330"/>
    <mergeCell ref="B306:G306"/>
    <mergeCell ref="B312:G312"/>
    <mergeCell ref="B321:G321"/>
    <mergeCell ref="B326:G326"/>
    <mergeCell ref="B283:G283"/>
    <mergeCell ref="B286:G286"/>
    <mergeCell ref="B293:G293"/>
    <mergeCell ref="B300:G300"/>
    <mergeCell ref="B402:G402"/>
    <mergeCell ref="B409:G409"/>
    <mergeCell ref="B232:G232"/>
    <mergeCell ref="B245:G245"/>
    <mergeCell ref="B250:G250"/>
    <mergeCell ref="B254:G254"/>
    <mergeCell ref="B258:G258"/>
    <mergeCell ref="B261:G261"/>
    <mergeCell ref="B338:G338"/>
    <mergeCell ref="B342:G342"/>
    <mergeCell ref="B264:G264"/>
    <mergeCell ref="B268:G268"/>
    <mergeCell ref="B273:G273"/>
    <mergeCell ref="B276:G276"/>
    <mergeCell ref="B277:G277"/>
    <mergeCell ref="B388:G388"/>
    <mergeCell ref="B392:G392"/>
    <mergeCell ref="B452:G452"/>
    <mergeCell ref="B460:G460"/>
    <mergeCell ref="B485:G485"/>
    <mergeCell ref="B496:G496"/>
    <mergeCell ref="B514:G514"/>
    <mergeCell ref="B513:G513"/>
    <mergeCell ref="B440:G440"/>
    <mergeCell ref="B451:G451"/>
    <mergeCell ref="B478:G478"/>
    <mergeCell ref="B517:G517"/>
    <mergeCell ref="B522:G522"/>
    <mergeCell ref="B531:G531"/>
    <mergeCell ref="B472:G472"/>
    <mergeCell ref="B76:G76"/>
    <mergeCell ref="B88:G88"/>
    <mergeCell ref="B96:G96"/>
    <mergeCell ref="B99:G99"/>
    <mergeCell ref="B100:G100"/>
    <mergeCell ref="A6:B6"/>
    <mergeCell ref="A8:C8"/>
    <mergeCell ref="A5:B5"/>
    <mergeCell ref="C5:E5"/>
    <mergeCell ref="B43:G43"/>
    <mergeCell ref="B44:G44"/>
    <mergeCell ref="B66:G66"/>
    <mergeCell ref="B72:G72"/>
    <mergeCell ref="C6:E6"/>
    <mergeCell ref="B32:I32"/>
    <mergeCell ref="B33:I33"/>
    <mergeCell ref="B25:I25"/>
    <mergeCell ref="B26:I26"/>
    <mergeCell ref="B27:I27"/>
    <mergeCell ref="B28:I28"/>
    <mergeCell ref="B29:I29"/>
    <mergeCell ref="B30:I30"/>
    <mergeCell ref="B31:I31"/>
    <mergeCell ref="B162:G162"/>
    <mergeCell ref="B169:G169"/>
    <mergeCell ref="B181:G181"/>
    <mergeCell ref="B112:G112"/>
    <mergeCell ref="B118:G118"/>
    <mergeCell ref="B123:G123"/>
    <mergeCell ref="B130:G130"/>
    <mergeCell ref="B137:G137"/>
    <mergeCell ref="B138:G138"/>
    <mergeCell ref="B154:G154"/>
    <mergeCell ref="D9:I16"/>
    <mergeCell ref="A17:I17"/>
    <mergeCell ref="A1:I1"/>
    <mergeCell ref="A2:G2"/>
    <mergeCell ref="H2:I2"/>
    <mergeCell ref="C4:E4"/>
    <mergeCell ref="G4:I4"/>
    <mergeCell ref="A4:B4"/>
    <mergeCell ref="G5:I5"/>
    <mergeCell ref="G6:I6"/>
    <mergeCell ref="A7:I7"/>
    <mergeCell ref="D8:I8"/>
    <mergeCell ref="A3:I3"/>
    <mergeCell ref="A41:G41"/>
    <mergeCell ref="A38:I40"/>
    <mergeCell ref="B34:I34"/>
    <mergeCell ref="B35:I35"/>
    <mergeCell ref="B36:I36"/>
    <mergeCell ref="B37:I37"/>
    <mergeCell ref="B18:I18"/>
    <mergeCell ref="B19:I19"/>
    <mergeCell ref="B20:I20"/>
    <mergeCell ref="B21:I21"/>
    <mergeCell ref="B22:I22"/>
    <mergeCell ref="B23:I23"/>
    <mergeCell ref="B24:I24"/>
  </mergeCells>
  <dataValidations>
    <dataValidation type="list" allowBlank="1" showErrorMessage="1" sqref="D42 D45:D65 D67:D71 D73:D75 D77:D87 D89:D95 D97:D98 D101:D111 D113:D117 D119:D122 D124:D129 D131:D136 D139:D153 D155:D161 D163:D168 D170:D180 D182:D185 D187:D197 D200:D209 D211:D224 D226:D231 D233:D244 D246:D249 D251:D253 D255:D257 D259:D260 D262:D263 D265:D267 D269:D272 D274:D275 D278:D282 D284:D285 D287:D292 D294:D299 D301:D302 D304:D305 D307:D311 D313:D320 D322:D325 D327:D329 D331:D337 D339:D341 D343:D387 D389:D391 D393:D396 D398:D401 D403:D408 D410:D413 D415:D419 D421:D427 D429:D434 D436:D439 D441:D450 D453:D459 D461:D471 D473:D477 D479:D484 D486:D495 D497:D512 D515:D516 D518:D521 D523:D530 D532:D545 D547:D549 D551:D555 D557:D560 D562:D568 D571:D578 D580:D584 D586:D591 D593:D600 D610:D614">
      <formula1>$A$612:$A$614</formula1>
    </dataValidation>
  </dataValidation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13.25"/>
    <col customWidth="1" min="2" max="2" width="23.88"/>
    <col customWidth="1" min="3" max="3" width="21.88"/>
    <col customWidth="1" min="4" max="4" width="7.38"/>
    <col customWidth="1" min="5" max="5" width="8.75"/>
    <col customWidth="1" min="6" max="6" width="21.25"/>
    <col customWidth="1" min="7" max="7" width="14.88"/>
    <col customWidth="1" min="8" max="8" width="5.0"/>
    <col customWidth="1" min="9" max="9" width="4.75"/>
    <col customWidth="1" min="10" max="10" width="6.88"/>
    <col customWidth="1" min="11" max="26" width="7.63"/>
  </cols>
  <sheetData>
    <row r="1" ht="33.75" customHeight="1">
      <c r="A1" s="1" t="s">
        <v>0</v>
      </c>
      <c r="B1" s="3"/>
      <c r="C1" s="3"/>
      <c r="D1" s="3"/>
      <c r="E1" s="3"/>
      <c r="F1" s="3"/>
      <c r="G1" s="3"/>
      <c r="H1" s="3"/>
      <c r="I1" s="4"/>
      <c r="J1" s="5"/>
      <c r="K1" s="6"/>
      <c r="L1" s="6"/>
      <c r="M1" s="6"/>
      <c r="N1" s="6"/>
      <c r="O1" s="6"/>
      <c r="P1" s="6"/>
      <c r="Q1" s="6"/>
      <c r="R1" s="6"/>
      <c r="S1" s="6"/>
      <c r="T1" s="6"/>
      <c r="U1" s="6"/>
      <c r="V1" s="6"/>
      <c r="W1" s="6"/>
      <c r="X1" s="6"/>
      <c r="Y1" s="6"/>
      <c r="Z1" s="6"/>
    </row>
    <row r="2" ht="33.75" customHeight="1">
      <c r="A2" s="1" t="s">
        <v>5195</v>
      </c>
      <c r="B2" s="3"/>
      <c r="C2" s="3"/>
      <c r="D2" s="3"/>
      <c r="E2" s="3"/>
      <c r="F2" s="3"/>
      <c r="G2" s="3"/>
      <c r="H2" s="8">
        <v>13.0</v>
      </c>
      <c r="I2" s="4"/>
      <c r="J2" s="5"/>
      <c r="K2" s="6"/>
      <c r="L2" s="6"/>
      <c r="M2" s="6"/>
      <c r="N2" s="6"/>
      <c r="O2" s="6"/>
      <c r="P2" s="6"/>
      <c r="Q2" s="6"/>
      <c r="R2" s="6"/>
      <c r="S2" s="6"/>
      <c r="T2" s="6"/>
      <c r="U2" s="6"/>
      <c r="V2" s="6"/>
      <c r="W2" s="6"/>
      <c r="X2" s="6"/>
      <c r="Y2" s="6"/>
      <c r="Z2" s="6"/>
    </row>
    <row r="3" ht="28.5" customHeight="1">
      <c r="A3" s="11" t="s">
        <v>4</v>
      </c>
      <c r="B3" s="3"/>
      <c r="C3" s="3"/>
      <c r="D3" s="3"/>
      <c r="E3" s="3"/>
      <c r="F3" s="3"/>
      <c r="G3" s="3"/>
      <c r="H3" s="3"/>
      <c r="I3" s="4"/>
      <c r="J3" s="5"/>
      <c r="K3" s="6"/>
      <c r="L3" s="6"/>
      <c r="M3" s="6"/>
      <c r="N3" s="6"/>
      <c r="O3" s="6"/>
      <c r="P3" s="6"/>
      <c r="Q3" s="6"/>
      <c r="R3" s="6"/>
      <c r="S3" s="6"/>
      <c r="T3" s="6"/>
      <c r="U3" s="6"/>
      <c r="V3" s="6"/>
      <c r="W3" s="6"/>
      <c r="X3" s="6"/>
      <c r="Y3" s="6"/>
      <c r="Z3" s="6"/>
    </row>
    <row r="4" ht="28.5" customHeight="1">
      <c r="A4" s="14" t="s">
        <v>5</v>
      </c>
      <c r="B4" s="4"/>
      <c r="C4" s="11"/>
      <c r="D4" s="3"/>
      <c r="E4" s="4"/>
      <c r="F4" s="16" t="s">
        <v>8</v>
      </c>
      <c r="G4" s="11"/>
      <c r="H4" s="3"/>
      <c r="I4" s="4"/>
      <c r="J4" s="5"/>
      <c r="K4" s="6"/>
      <c r="L4" s="6"/>
      <c r="M4" s="6"/>
      <c r="N4" s="6"/>
      <c r="O4" s="6"/>
      <c r="P4" s="6"/>
      <c r="Q4" s="6"/>
      <c r="R4" s="6"/>
      <c r="S4" s="6"/>
      <c r="T4" s="6"/>
      <c r="U4" s="6"/>
      <c r="V4" s="6"/>
      <c r="W4" s="6"/>
      <c r="X4" s="6"/>
      <c r="Y4" s="6"/>
      <c r="Z4" s="6"/>
    </row>
    <row r="5" ht="28.5" customHeight="1">
      <c r="A5" s="20" t="s">
        <v>9</v>
      </c>
      <c r="B5" s="4"/>
      <c r="C5" s="21"/>
      <c r="D5" s="3"/>
      <c r="E5" s="4"/>
      <c r="F5" s="23" t="s">
        <v>11</v>
      </c>
      <c r="G5" s="11"/>
      <c r="H5" s="3"/>
      <c r="I5" s="4"/>
      <c r="J5" s="5"/>
      <c r="K5" s="6"/>
      <c r="L5" s="6"/>
      <c r="M5" s="6"/>
      <c r="N5" s="6"/>
      <c r="O5" s="6"/>
      <c r="P5" s="6"/>
      <c r="Q5" s="6"/>
      <c r="R5" s="6"/>
      <c r="S5" s="6"/>
      <c r="T5" s="6"/>
      <c r="U5" s="6"/>
      <c r="V5" s="6"/>
      <c r="W5" s="6"/>
      <c r="X5" s="6"/>
      <c r="Y5" s="6"/>
      <c r="Z5" s="6"/>
    </row>
    <row r="6" ht="42.0" customHeight="1">
      <c r="A6" s="20" t="s">
        <v>12</v>
      </c>
      <c r="B6" s="4"/>
      <c r="C6" s="26"/>
      <c r="D6" s="3"/>
      <c r="E6" s="4"/>
      <c r="F6" s="23" t="s">
        <v>13</v>
      </c>
      <c r="G6" s="11"/>
      <c r="H6" s="3"/>
      <c r="I6" s="4"/>
      <c r="J6" s="5"/>
      <c r="K6" s="6"/>
      <c r="L6" s="6"/>
      <c r="M6" s="6"/>
      <c r="N6" s="6"/>
      <c r="O6" s="6"/>
      <c r="P6" s="6"/>
      <c r="Q6" s="6"/>
      <c r="R6" s="6"/>
      <c r="S6" s="6"/>
      <c r="T6" s="6"/>
      <c r="U6" s="6"/>
      <c r="V6" s="6"/>
      <c r="W6" s="6"/>
      <c r="X6" s="6"/>
      <c r="Y6" s="6"/>
      <c r="Z6" s="6"/>
    </row>
    <row r="7" ht="33.75" customHeight="1">
      <c r="A7" s="29" t="s">
        <v>5196</v>
      </c>
      <c r="B7" s="9"/>
      <c r="C7" s="9"/>
      <c r="D7" s="9"/>
      <c r="E7" s="9"/>
      <c r="F7" s="9"/>
      <c r="G7" s="9"/>
      <c r="H7" s="9"/>
      <c r="I7" s="10"/>
      <c r="J7" s="5"/>
      <c r="K7" s="6"/>
      <c r="L7" s="6"/>
      <c r="M7" s="6"/>
      <c r="N7" s="6"/>
      <c r="O7" s="6"/>
      <c r="P7" s="6"/>
      <c r="Q7" s="6"/>
      <c r="R7" s="6"/>
      <c r="S7" s="6"/>
      <c r="T7" s="6"/>
      <c r="U7" s="6"/>
      <c r="V7" s="6"/>
      <c r="W7" s="6"/>
      <c r="X7" s="6"/>
      <c r="Y7" s="6"/>
      <c r="Z7" s="6"/>
    </row>
    <row r="8" ht="33.0" customHeight="1">
      <c r="A8" s="27" t="s">
        <v>15</v>
      </c>
      <c r="B8" s="3"/>
      <c r="C8" s="4"/>
      <c r="D8" s="37" t="s">
        <v>5197</v>
      </c>
      <c r="E8" s="3"/>
      <c r="F8" s="3"/>
      <c r="G8" s="3"/>
      <c r="H8" s="3"/>
      <c r="I8" s="4"/>
      <c r="J8" s="5"/>
      <c r="K8" s="6"/>
      <c r="L8" s="6"/>
      <c r="M8" s="6"/>
      <c r="N8" s="6"/>
      <c r="O8" s="6"/>
      <c r="P8" s="6"/>
      <c r="Q8" s="6"/>
      <c r="R8" s="6"/>
      <c r="S8" s="6"/>
      <c r="T8" s="6"/>
      <c r="U8" s="6"/>
      <c r="V8" s="6"/>
      <c r="W8" s="6"/>
      <c r="X8" s="6"/>
      <c r="Y8" s="6"/>
      <c r="Z8" s="6"/>
    </row>
    <row r="9" ht="33.0" customHeight="1">
      <c r="A9" s="296" t="s">
        <v>18</v>
      </c>
      <c r="B9" s="32" t="s">
        <v>19</v>
      </c>
      <c r="C9" s="291">
        <f>Lab!D612</f>
        <v>0.5357142857</v>
      </c>
      <c r="D9" s="47">
        <f>D620</f>
        <v>0.404290429</v>
      </c>
      <c r="E9" s="43"/>
      <c r="F9" s="43"/>
      <c r="G9" s="43"/>
      <c r="H9" s="43"/>
      <c r="I9" s="45"/>
      <c r="J9" s="5"/>
      <c r="K9" s="6"/>
      <c r="L9" s="6"/>
      <c r="M9" s="6"/>
      <c r="N9" s="6"/>
      <c r="O9" s="6"/>
      <c r="P9" s="6"/>
      <c r="Q9" s="6"/>
      <c r="R9" s="6"/>
      <c r="S9" s="6"/>
      <c r="T9" s="6"/>
      <c r="U9" s="6"/>
      <c r="V9" s="6"/>
      <c r="W9" s="6"/>
      <c r="X9" s="6"/>
      <c r="Y9" s="6"/>
      <c r="Z9" s="6"/>
    </row>
    <row r="10" ht="33.0" customHeight="1">
      <c r="A10" s="296" t="s">
        <v>23</v>
      </c>
      <c r="B10" s="32" t="s">
        <v>24</v>
      </c>
      <c r="C10" s="291">
        <f>Lab!D613</f>
        <v>0.5952380952</v>
      </c>
      <c r="D10" s="48"/>
      <c r="I10" s="50"/>
      <c r="J10" s="5"/>
      <c r="K10" s="6"/>
      <c r="L10" s="6"/>
      <c r="M10" s="6"/>
      <c r="N10" s="6"/>
      <c r="O10" s="6"/>
      <c r="P10" s="6"/>
      <c r="Q10" s="6"/>
      <c r="R10" s="6"/>
      <c r="S10" s="6"/>
      <c r="T10" s="6"/>
      <c r="U10" s="6"/>
      <c r="V10" s="6"/>
      <c r="W10" s="6"/>
      <c r="X10" s="6"/>
      <c r="Y10" s="6"/>
      <c r="Z10" s="6"/>
    </row>
    <row r="11" ht="33.0" customHeight="1">
      <c r="A11" s="296" t="s">
        <v>25</v>
      </c>
      <c r="B11" s="32" t="s">
        <v>26</v>
      </c>
      <c r="C11" s="291">
        <f>Lab!D614</f>
        <v>0.5338983051</v>
      </c>
      <c r="D11" s="48"/>
      <c r="I11" s="50"/>
      <c r="J11" s="5"/>
      <c r="K11" s="6"/>
      <c r="L11" s="6"/>
      <c r="M11" s="6"/>
      <c r="N11" s="6"/>
      <c r="O11" s="6"/>
      <c r="P11" s="6"/>
      <c r="Q11" s="6"/>
      <c r="R11" s="6"/>
      <c r="S11" s="6"/>
      <c r="T11" s="6"/>
      <c r="U11" s="6"/>
      <c r="V11" s="6"/>
      <c r="W11" s="6"/>
      <c r="X11" s="6"/>
      <c r="Y11" s="6"/>
      <c r="Z11" s="6"/>
    </row>
    <row r="12" ht="33.0" customHeight="1">
      <c r="A12" s="296" t="s">
        <v>27</v>
      </c>
      <c r="B12" s="32" t="s">
        <v>28</v>
      </c>
      <c r="C12" s="291">
        <f>Lab!D615</f>
        <v>0.5638297872</v>
      </c>
      <c r="D12" s="48"/>
      <c r="I12" s="50"/>
      <c r="J12" s="5"/>
      <c r="K12" s="6"/>
      <c r="L12" s="6"/>
      <c r="M12" s="6"/>
      <c r="N12" s="6"/>
      <c r="O12" s="6"/>
      <c r="P12" s="6"/>
      <c r="Q12" s="6"/>
      <c r="R12" s="6"/>
      <c r="S12" s="6"/>
      <c r="T12" s="6"/>
      <c r="U12" s="6"/>
      <c r="V12" s="6"/>
      <c r="W12" s="6"/>
      <c r="X12" s="6"/>
      <c r="Y12" s="6"/>
      <c r="Z12" s="6"/>
    </row>
    <row r="13" ht="33.0" customHeight="1">
      <c r="A13" s="296" t="s">
        <v>29</v>
      </c>
      <c r="B13" s="32" t="s">
        <v>30</v>
      </c>
      <c r="C13" s="291">
        <f>Lab!D616</f>
        <v>0.5344827586</v>
      </c>
      <c r="D13" s="48"/>
      <c r="I13" s="50"/>
      <c r="J13" s="5"/>
      <c r="K13" s="6"/>
      <c r="L13" s="6"/>
      <c r="M13" s="6"/>
      <c r="N13" s="6"/>
      <c r="O13" s="6"/>
      <c r="P13" s="6"/>
      <c r="Q13" s="6"/>
      <c r="R13" s="6"/>
      <c r="S13" s="6"/>
      <c r="T13" s="6"/>
      <c r="U13" s="6"/>
      <c r="V13" s="6"/>
      <c r="W13" s="6"/>
      <c r="X13" s="6"/>
      <c r="Y13" s="6"/>
      <c r="Z13" s="6"/>
    </row>
    <row r="14" ht="33.0" customHeight="1">
      <c r="A14" s="296" t="s">
        <v>31</v>
      </c>
      <c r="B14" s="32" t="s">
        <v>32</v>
      </c>
      <c r="C14" s="291">
        <f>Lab!D617</f>
        <v>0.4339622642</v>
      </c>
      <c r="D14" s="48"/>
      <c r="I14" s="50"/>
      <c r="J14" s="5"/>
      <c r="K14" s="6"/>
      <c r="L14" s="6"/>
      <c r="M14" s="6"/>
      <c r="N14" s="6"/>
      <c r="O14" s="6"/>
      <c r="P14" s="6"/>
      <c r="Q14" s="6"/>
      <c r="R14" s="6"/>
      <c r="S14" s="6"/>
      <c r="T14" s="6"/>
      <c r="U14" s="6"/>
      <c r="V14" s="6"/>
      <c r="W14" s="6"/>
      <c r="X14" s="6"/>
      <c r="Y14" s="6"/>
      <c r="Z14" s="6"/>
    </row>
    <row r="15" ht="33.0" customHeight="1">
      <c r="A15" s="296" t="s">
        <v>33</v>
      </c>
      <c r="B15" s="32" t="s">
        <v>34</v>
      </c>
      <c r="C15" s="291">
        <f>Lab!D618</f>
        <v>0.1034482759</v>
      </c>
      <c r="D15" s="48"/>
      <c r="I15" s="50"/>
      <c r="J15" s="5"/>
      <c r="K15" s="6"/>
      <c r="L15" s="6"/>
      <c r="M15" s="6"/>
      <c r="N15" s="6"/>
      <c r="O15" s="6"/>
      <c r="P15" s="6"/>
      <c r="Q15" s="6"/>
      <c r="R15" s="6"/>
      <c r="S15" s="6"/>
      <c r="T15" s="6"/>
      <c r="U15" s="6"/>
      <c r="V15" s="6"/>
      <c r="W15" s="6"/>
      <c r="X15" s="6"/>
      <c r="Y15" s="6"/>
      <c r="Z15" s="6"/>
    </row>
    <row r="16" ht="33.0" customHeight="1">
      <c r="A16" s="296" t="s">
        <v>35</v>
      </c>
      <c r="B16" s="32" t="s">
        <v>36</v>
      </c>
      <c r="C16" s="291">
        <f>Lab!D619</f>
        <v>0</v>
      </c>
      <c r="D16" s="53"/>
      <c r="E16" s="54"/>
      <c r="F16" s="54"/>
      <c r="G16" s="54"/>
      <c r="H16" s="54"/>
      <c r="I16" s="55"/>
      <c r="J16" s="5"/>
      <c r="K16" s="6"/>
      <c r="L16" s="6"/>
      <c r="M16" s="6"/>
      <c r="N16" s="6"/>
      <c r="O16" s="6"/>
      <c r="P16" s="6"/>
      <c r="Q16" s="6"/>
      <c r="R16" s="6"/>
      <c r="S16" s="6"/>
      <c r="T16" s="6"/>
      <c r="U16" s="6"/>
      <c r="V16" s="6"/>
      <c r="W16" s="6"/>
      <c r="X16" s="6"/>
      <c r="Y16" s="6"/>
      <c r="Z16" s="6"/>
    </row>
    <row r="17" ht="33.0" customHeight="1">
      <c r="A17" s="58"/>
      <c r="B17" s="3"/>
      <c r="C17" s="3"/>
      <c r="D17" s="3"/>
      <c r="E17" s="3"/>
      <c r="F17" s="3"/>
      <c r="G17" s="3"/>
      <c r="H17" s="3"/>
      <c r="I17" s="4"/>
      <c r="J17" s="5"/>
      <c r="K17" s="6"/>
      <c r="L17" s="6"/>
      <c r="M17" s="6"/>
      <c r="N17" s="6"/>
      <c r="O17" s="6"/>
      <c r="P17" s="6"/>
      <c r="Q17" s="6"/>
      <c r="R17" s="6"/>
      <c r="S17" s="6"/>
      <c r="T17" s="6"/>
      <c r="U17" s="6"/>
      <c r="V17" s="6"/>
      <c r="W17" s="6"/>
      <c r="X17" s="6"/>
      <c r="Y17" s="6"/>
      <c r="Z17" s="6"/>
    </row>
    <row r="18" ht="33.0" customHeight="1">
      <c r="A18" s="60"/>
      <c r="B18" s="51" t="s">
        <v>37</v>
      </c>
      <c r="C18" s="3"/>
      <c r="D18" s="3"/>
      <c r="E18" s="3"/>
      <c r="F18" s="3"/>
      <c r="G18" s="3"/>
      <c r="H18" s="3"/>
      <c r="I18" s="4"/>
      <c r="J18" s="5"/>
      <c r="K18" s="6"/>
      <c r="L18" s="6"/>
      <c r="M18" s="6"/>
      <c r="N18" s="6"/>
      <c r="O18" s="6"/>
      <c r="P18" s="6"/>
      <c r="Q18" s="6"/>
      <c r="R18" s="6"/>
      <c r="S18" s="6"/>
      <c r="T18" s="6"/>
      <c r="U18" s="6"/>
      <c r="V18" s="6"/>
      <c r="W18" s="6"/>
      <c r="X18" s="6"/>
      <c r="Y18" s="6"/>
      <c r="Z18" s="6"/>
    </row>
    <row r="19" ht="33.0" customHeight="1">
      <c r="A19" s="23">
        <v>1.0</v>
      </c>
      <c r="B19" s="59"/>
      <c r="C19" s="3"/>
      <c r="D19" s="3"/>
      <c r="E19" s="3"/>
      <c r="F19" s="3"/>
      <c r="G19" s="3"/>
      <c r="H19" s="3"/>
      <c r="I19" s="4"/>
      <c r="J19" s="5"/>
      <c r="K19" s="6"/>
      <c r="L19" s="6"/>
      <c r="M19" s="6"/>
      <c r="N19" s="6"/>
      <c r="O19" s="6"/>
      <c r="P19" s="6"/>
      <c r="Q19" s="6"/>
      <c r="R19" s="6"/>
      <c r="S19" s="6"/>
      <c r="T19" s="6"/>
      <c r="U19" s="6"/>
      <c r="V19" s="6"/>
      <c r="W19" s="6"/>
      <c r="X19" s="6"/>
      <c r="Y19" s="6"/>
      <c r="Z19" s="6"/>
    </row>
    <row r="20" ht="33.0" customHeight="1">
      <c r="A20" s="23">
        <v>2.0</v>
      </c>
      <c r="B20" s="59"/>
      <c r="C20" s="3"/>
      <c r="D20" s="3"/>
      <c r="E20" s="3"/>
      <c r="F20" s="3"/>
      <c r="G20" s="3"/>
      <c r="H20" s="3"/>
      <c r="I20" s="4"/>
      <c r="J20" s="5"/>
      <c r="K20" s="6"/>
      <c r="L20" s="6"/>
      <c r="M20" s="6"/>
      <c r="N20" s="6"/>
      <c r="O20" s="6"/>
      <c r="P20" s="6"/>
      <c r="Q20" s="6"/>
      <c r="R20" s="6"/>
      <c r="S20" s="6"/>
      <c r="T20" s="6"/>
      <c r="U20" s="6"/>
      <c r="V20" s="6"/>
      <c r="W20" s="6"/>
      <c r="X20" s="6"/>
      <c r="Y20" s="6"/>
      <c r="Z20" s="6"/>
    </row>
    <row r="21" ht="33.0" customHeight="1">
      <c r="A21" s="23">
        <v>3.0</v>
      </c>
      <c r="B21" s="59"/>
      <c r="C21" s="3"/>
      <c r="D21" s="3"/>
      <c r="E21" s="3"/>
      <c r="F21" s="3"/>
      <c r="G21" s="3"/>
      <c r="H21" s="3"/>
      <c r="I21" s="4"/>
      <c r="J21" s="5"/>
      <c r="K21" s="6"/>
      <c r="L21" s="6"/>
      <c r="M21" s="6"/>
      <c r="N21" s="6"/>
      <c r="O21" s="6"/>
      <c r="P21" s="6"/>
      <c r="Q21" s="6"/>
      <c r="R21" s="6"/>
      <c r="S21" s="6"/>
      <c r="T21" s="6"/>
      <c r="U21" s="6"/>
      <c r="V21" s="6"/>
      <c r="W21" s="6"/>
      <c r="X21" s="6"/>
      <c r="Y21" s="6"/>
      <c r="Z21" s="6"/>
    </row>
    <row r="22" ht="33.0" customHeight="1">
      <c r="A22" s="23">
        <v>4.0</v>
      </c>
      <c r="B22" s="59"/>
      <c r="C22" s="3"/>
      <c r="D22" s="3"/>
      <c r="E22" s="3"/>
      <c r="F22" s="3"/>
      <c r="G22" s="3"/>
      <c r="H22" s="3"/>
      <c r="I22" s="4"/>
      <c r="J22" s="5"/>
      <c r="K22" s="6"/>
      <c r="L22" s="6"/>
      <c r="M22" s="6"/>
      <c r="N22" s="6"/>
      <c r="O22" s="6"/>
      <c r="P22" s="6"/>
      <c r="Q22" s="6"/>
      <c r="R22" s="6"/>
      <c r="S22" s="6"/>
      <c r="T22" s="6"/>
      <c r="U22" s="6"/>
      <c r="V22" s="6"/>
      <c r="W22" s="6"/>
      <c r="X22" s="6"/>
      <c r="Y22" s="6"/>
      <c r="Z22" s="6"/>
    </row>
    <row r="23" ht="33.0" customHeight="1">
      <c r="A23" s="23">
        <v>5.0</v>
      </c>
      <c r="B23" s="59"/>
      <c r="C23" s="3"/>
      <c r="D23" s="3"/>
      <c r="E23" s="3"/>
      <c r="F23" s="3"/>
      <c r="G23" s="3"/>
      <c r="H23" s="3"/>
      <c r="I23" s="4"/>
      <c r="J23" s="5"/>
      <c r="K23" s="6"/>
      <c r="L23" s="6"/>
      <c r="M23" s="6"/>
      <c r="N23" s="6"/>
      <c r="O23" s="6"/>
      <c r="P23" s="6"/>
      <c r="Q23" s="6"/>
      <c r="R23" s="6"/>
      <c r="S23" s="6"/>
      <c r="T23" s="6"/>
      <c r="U23" s="6"/>
      <c r="V23" s="6"/>
      <c r="W23" s="6"/>
      <c r="X23" s="6"/>
      <c r="Y23" s="6"/>
      <c r="Z23" s="6"/>
    </row>
    <row r="24" ht="33.0" customHeight="1">
      <c r="A24" s="60"/>
      <c r="B24" s="51" t="s">
        <v>39</v>
      </c>
      <c r="C24" s="3"/>
      <c r="D24" s="3"/>
      <c r="E24" s="3"/>
      <c r="F24" s="3"/>
      <c r="G24" s="3"/>
      <c r="H24" s="3"/>
      <c r="I24" s="4"/>
      <c r="J24" s="5"/>
      <c r="K24" s="6"/>
      <c r="L24" s="6"/>
      <c r="M24" s="6"/>
      <c r="N24" s="6"/>
      <c r="O24" s="6"/>
      <c r="P24" s="6"/>
      <c r="Q24" s="6"/>
      <c r="R24" s="6"/>
      <c r="S24" s="6"/>
      <c r="T24" s="6"/>
      <c r="U24" s="6"/>
      <c r="V24" s="6"/>
      <c r="W24" s="6"/>
      <c r="X24" s="6"/>
      <c r="Y24" s="6"/>
      <c r="Z24" s="6"/>
    </row>
    <row r="25" ht="33.0" customHeight="1">
      <c r="A25" s="23">
        <v>1.0</v>
      </c>
      <c r="B25" s="59"/>
      <c r="C25" s="3"/>
      <c r="D25" s="3"/>
      <c r="E25" s="3"/>
      <c r="F25" s="3"/>
      <c r="G25" s="3"/>
      <c r="H25" s="3"/>
      <c r="I25" s="4"/>
      <c r="J25" s="5"/>
      <c r="K25" s="6"/>
      <c r="L25" s="6"/>
      <c r="M25" s="6"/>
      <c r="N25" s="6"/>
      <c r="O25" s="6"/>
      <c r="P25" s="6"/>
      <c r="Q25" s="6"/>
      <c r="R25" s="6"/>
      <c r="S25" s="6"/>
      <c r="T25" s="6"/>
      <c r="U25" s="6"/>
      <c r="V25" s="6"/>
      <c r="W25" s="6"/>
      <c r="X25" s="6"/>
      <c r="Y25" s="6"/>
      <c r="Z25" s="6"/>
    </row>
    <row r="26" ht="33.0" customHeight="1">
      <c r="A26" s="23">
        <v>2.0</v>
      </c>
      <c r="B26" s="59"/>
      <c r="C26" s="3"/>
      <c r="D26" s="3"/>
      <c r="E26" s="3"/>
      <c r="F26" s="3"/>
      <c r="G26" s="3"/>
      <c r="H26" s="3"/>
      <c r="I26" s="4"/>
      <c r="J26" s="5"/>
      <c r="K26" s="6"/>
      <c r="L26" s="6"/>
      <c r="M26" s="6"/>
      <c r="N26" s="6"/>
      <c r="O26" s="6"/>
      <c r="P26" s="6"/>
      <c r="Q26" s="6"/>
      <c r="R26" s="6"/>
      <c r="S26" s="6"/>
      <c r="T26" s="6"/>
      <c r="U26" s="6"/>
      <c r="V26" s="6"/>
      <c r="W26" s="6"/>
      <c r="X26" s="6"/>
      <c r="Y26" s="6"/>
      <c r="Z26" s="6"/>
    </row>
    <row r="27" ht="33.0" customHeight="1">
      <c r="A27" s="23">
        <v>3.0</v>
      </c>
      <c r="B27" s="59"/>
      <c r="C27" s="3"/>
      <c r="D27" s="3"/>
      <c r="E27" s="3"/>
      <c r="F27" s="3"/>
      <c r="G27" s="3"/>
      <c r="H27" s="3"/>
      <c r="I27" s="4"/>
      <c r="J27" s="5"/>
      <c r="K27" s="6"/>
      <c r="L27" s="6"/>
      <c r="M27" s="6"/>
      <c r="N27" s="6"/>
      <c r="O27" s="6"/>
      <c r="P27" s="6"/>
      <c r="Q27" s="6"/>
      <c r="R27" s="6"/>
      <c r="S27" s="6"/>
      <c r="T27" s="6"/>
      <c r="U27" s="6"/>
      <c r="V27" s="6"/>
      <c r="W27" s="6"/>
      <c r="X27" s="6"/>
      <c r="Y27" s="6"/>
      <c r="Z27" s="6"/>
    </row>
    <row r="28" ht="33.0" customHeight="1">
      <c r="A28" s="23">
        <v>4.0</v>
      </c>
      <c r="B28" s="59"/>
      <c r="C28" s="3"/>
      <c r="D28" s="3"/>
      <c r="E28" s="3"/>
      <c r="F28" s="3"/>
      <c r="G28" s="3"/>
      <c r="H28" s="3"/>
      <c r="I28" s="4"/>
      <c r="J28" s="5"/>
      <c r="K28" s="6"/>
      <c r="L28" s="6"/>
      <c r="M28" s="6"/>
      <c r="N28" s="6"/>
      <c r="O28" s="6"/>
      <c r="P28" s="6"/>
      <c r="Q28" s="6"/>
      <c r="R28" s="6"/>
      <c r="S28" s="6"/>
      <c r="T28" s="6"/>
      <c r="U28" s="6"/>
      <c r="V28" s="6"/>
      <c r="W28" s="6"/>
      <c r="X28" s="6"/>
      <c r="Y28" s="6"/>
      <c r="Z28" s="6"/>
    </row>
    <row r="29" ht="33.0" customHeight="1">
      <c r="A29" s="23">
        <v>5.0</v>
      </c>
      <c r="B29" s="59"/>
      <c r="C29" s="3"/>
      <c r="D29" s="3"/>
      <c r="E29" s="3"/>
      <c r="F29" s="3"/>
      <c r="G29" s="3"/>
      <c r="H29" s="3"/>
      <c r="I29" s="4"/>
      <c r="J29" s="5"/>
      <c r="K29" s="6"/>
      <c r="L29" s="6"/>
      <c r="M29" s="6"/>
      <c r="N29" s="6"/>
      <c r="O29" s="6"/>
      <c r="P29" s="6"/>
      <c r="Q29" s="6"/>
      <c r="R29" s="6"/>
      <c r="S29" s="6"/>
      <c r="T29" s="6"/>
      <c r="U29" s="6"/>
      <c r="V29" s="6"/>
      <c r="W29" s="6"/>
      <c r="X29" s="6"/>
      <c r="Y29" s="6"/>
      <c r="Z29" s="6"/>
    </row>
    <row r="30" ht="33.0" customHeight="1">
      <c r="A30" s="60"/>
      <c r="B30" s="51" t="s">
        <v>40</v>
      </c>
      <c r="C30" s="3"/>
      <c r="D30" s="3"/>
      <c r="E30" s="3"/>
      <c r="F30" s="3"/>
      <c r="G30" s="3"/>
      <c r="H30" s="3"/>
      <c r="I30" s="4"/>
      <c r="J30" s="5"/>
      <c r="K30" s="6"/>
      <c r="L30" s="6"/>
      <c r="M30" s="6"/>
      <c r="N30" s="6"/>
      <c r="O30" s="6"/>
      <c r="P30" s="6"/>
      <c r="Q30" s="6"/>
      <c r="R30" s="6"/>
      <c r="S30" s="6"/>
      <c r="T30" s="6"/>
      <c r="U30" s="6"/>
      <c r="V30" s="6"/>
      <c r="W30" s="6"/>
      <c r="X30" s="6"/>
      <c r="Y30" s="6"/>
      <c r="Z30" s="6"/>
    </row>
    <row r="31" ht="33.0" customHeight="1">
      <c r="A31" s="23">
        <v>1.0</v>
      </c>
      <c r="B31" s="59"/>
      <c r="C31" s="3"/>
      <c r="D31" s="3"/>
      <c r="E31" s="3"/>
      <c r="F31" s="3"/>
      <c r="G31" s="3"/>
      <c r="H31" s="3"/>
      <c r="I31" s="4"/>
      <c r="J31" s="5"/>
      <c r="K31" s="6"/>
      <c r="L31" s="6"/>
      <c r="M31" s="6"/>
      <c r="N31" s="6"/>
      <c r="O31" s="6"/>
      <c r="P31" s="6"/>
      <c r="Q31" s="6"/>
      <c r="R31" s="6"/>
      <c r="S31" s="6"/>
      <c r="T31" s="6"/>
      <c r="U31" s="6"/>
      <c r="V31" s="6"/>
      <c r="W31" s="6"/>
      <c r="X31" s="6"/>
      <c r="Y31" s="6"/>
      <c r="Z31" s="6"/>
    </row>
    <row r="32" ht="33.0" customHeight="1">
      <c r="A32" s="23">
        <v>2.0</v>
      </c>
      <c r="B32" s="59"/>
      <c r="C32" s="3"/>
      <c r="D32" s="3"/>
      <c r="E32" s="3"/>
      <c r="F32" s="3"/>
      <c r="G32" s="3"/>
      <c r="H32" s="3"/>
      <c r="I32" s="4"/>
      <c r="J32" s="5"/>
      <c r="K32" s="6"/>
      <c r="L32" s="6"/>
      <c r="M32" s="6"/>
      <c r="N32" s="6"/>
      <c r="O32" s="6"/>
      <c r="P32" s="6"/>
      <c r="Q32" s="6"/>
      <c r="R32" s="6"/>
      <c r="S32" s="6"/>
      <c r="T32" s="6"/>
      <c r="U32" s="6"/>
      <c r="V32" s="6"/>
      <c r="W32" s="6"/>
      <c r="X32" s="6"/>
      <c r="Y32" s="6"/>
      <c r="Z32" s="6"/>
    </row>
    <row r="33" ht="33.0" customHeight="1">
      <c r="A33" s="23">
        <v>3.0</v>
      </c>
      <c r="B33" s="59"/>
      <c r="C33" s="3"/>
      <c r="D33" s="3"/>
      <c r="E33" s="3"/>
      <c r="F33" s="3"/>
      <c r="G33" s="3"/>
      <c r="H33" s="3"/>
      <c r="I33" s="4"/>
      <c r="J33" s="5"/>
      <c r="K33" s="6"/>
      <c r="L33" s="6"/>
      <c r="M33" s="6"/>
      <c r="N33" s="6"/>
      <c r="O33" s="6"/>
      <c r="P33" s="6"/>
      <c r="Q33" s="6"/>
      <c r="R33" s="6"/>
      <c r="S33" s="6"/>
      <c r="T33" s="6"/>
      <c r="U33" s="6"/>
      <c r="V33" s="6"/>
      <c r="W33" s="6"/>
      <c r="X33" s="6"/>
      <c r="Y33" s="6"/>
      <c r="Z33" s="6"/>
    </row>
    <row r="34" ht="33.0" customHeight="1">
      <c r="A34" s="23">
        <v>4.0</v>
      </c>
      <c r="B34" s="59"/>
      <c r="C34" s="3"/>
      <c r="D34" s="3"/>
      <c r="E34" s="3"/>
      <c r="F34" s="3"/>
      <c r="G34" s="3"/>
      <c r="H34" s="3"/>
      <c r="I34" s="4"/>
      <c r="J34" s="5"/>
      <c r="K34" s="6"/>
      <c r="L34" s="6"/>
      <c r="M34" s="6"/>
      <c r="N34" s="6"/>
      <c r="O34" s="6"/>
      <c r="P34" s="6"/>
      <c r="Q34" s="6"/>
      <c r="R34" s="6"/>
      <c r="S34" s="6"/>
      <c r="T34" s="6"/>
      <c r="U34" s="6"/>
      <c r="V34" s="6"/>
      <c r="W34" s="6"/>
      <c r="X34" s="6"/>
      <c r="Y34" s="6"/>
      <c r="Z34" s="6"/>
    </row>
    <row r="35" ht="33.0" customHeight="1">
      <c r="A35" s="23">
        <v>5.0</v>
      </c>
      <c r="B35" s="59"/>
      <c r="C35" s="3"/>
      <c r="D35" s="3"/>
      <c r="E35" s="3"/>
      <c r="F35" s="3"/>
      <c r="G35" s="3"/>
      <c r="H35" s="3"/>
      <c r="I35" s="4"/>
      <c r="J35" s="5"/>
      <c r="K35" s="6"/>
      <c r="L35" s="6"/>
      <c r="M35" s="6"/>
      <c r="N35" s="6"/>
      <c r="O35" s="6"/>
      <c r="P35" s="6"/>
      <c r="Q35" s="6"/>
      <c r="R35" s="6"/>
      <c r="S35" s="6"/>
      <c r="T35" s="6"/>
      <c r="U35" s="6"/>
      <c r="V35" s="6"/>
      <c r="W35" s="6"/>
      <c r="X35" s="6"/>
      <c r="Y35" s="6"/>
      <c r="Z35" s="6"/>
    </row>
    <row r="36" ht="33.0" customHeight="1">
      <c r="A36" s="60"/>
      <c r="B36" s="19" t="s">
        <v>41</v>
      </c>
      <c r="C36" s="3"/>
      <c r="D36" s="3"/>
      <c r="E36" s="3"/>
      <c r="F36" s="3"/>
      <c r="G36" s="3"/>
      <c r="H36" s="3"/>
      <c r="I36" s="4"/>
      <c r="J36" s="5"/>
      <c r="K36" s="6"/>
      <c r="L36" s="6"/>
      <c r="M36" s="6"/>
      <c r="N36" s="6"/>
      <c r="O36" s="6"/>
      <c r="P36" s="6"/>
      <c r="Q36" s="6"/>
      <c r="R36" s="6"/>
      <c r="S36" s="6"/>
      <c r="T36" s="6"/>
      <c r="U36" s="6"/>
      <c r="V36" s="6"/>
      <c r="W36" s="6"/>
      <c r="X36" s="6"/>
      <c r="Y36" s="6"/>
      <c r="Z36" s="6"/>
    </row>
    <row r="37" ht="33.0" customHeight="1">
      <c r="A37" s="60"/>
      <c r="B37" s="19" t="s">
        <v>42</v>
      </c>
      <c r="C37" s="3"/>
      <c r="D37" s="3"/>
      <c r="E37" s="3"/>
      <c r="F37" s="3"/>
      <c r="G37" s="3"/>
      <c r="H37" s="3"/>
      <c r="I37" s="4"/>
      <c r="J37" s="5"/>
      <c r="K37" s="6"/>
      <c r="L37" s="6"/>
      <c r="M37" s="6"/>
      <c r="N37" s="6"/>
      <c r="O37" s="6"/>
      <c r="P37" s="6"/>
      <c r="Q37" s="6"/>
      <c r="R37" s="6"/>
      <c r="S37" s="6"/>
      <c r="T37" s="6"/>
      <c r="U37" s="6"/>
      <c r="V37" s="6"/>
      <c r="W37" s="6"/>
      <c r="X37" s="6"/>
      <c r="Y37" s="6"/>
      <c r="Z37" s="6"/>
    </row>
    <row r="38" ht="33.0" customHeight="1">
      <c r="A38" s="69"/>
      <c r="B38" s="43"/>
      <c r="C38" s="43"/>
      <c r="D38" s="43"/>
      <c r="E38" s="43"/>
      <c r="F38" s="43"/>
      <c r="G38" s="43"/>
      <c r="H38" s="43"/>
      <c r="I38" s="45"/>
      <c r="J38" s="5"/>
      <c r="K38" s="6"/>
      <c r="L38" s="6"/>
      <c r="M38" s="6"/>
      <c r="N38" s="6"/>
      <c r="O38" s="6"/>
      <c r="P38" s="6"/>
      <c r="Q38" s="6"/>
      <c r="R38" s="6"/>
      <c r="S38" s="6"/>
      <c r="T38" s="6"/>
      <c r="U38" s="6"/>
      <c r="V38" s="6"/>
      <c r="W38" s="6"/>
      <c r="X38" s="6"/>
      <c r="Y38" s="6"/>
      <c r="Z38" s="6"/>
    </row>
    <row r="39" ht="33.0" customHeight="1">
      <c r="A39" s="48"/>
      <c r="I39" s="50"/>
      <c r="J39" s="5"/>
      <c r="K39" s="6"/>
      <c r="L39" s="6"/>
      <c r="M39" s="6"/>
      <c r="N39" s="6"/>
      <c r="O39" s="6"/>
      <c r="P39" s="6"/>
      <c r="Q39" s="6"/>
      <c r="R39" s="6"/>
      <c r="S39" s="6"/>
      <c r="T39" s="6"/>
      <c r="U39" s="6"/>
      <c r="V39" s="6"/>
      <c r="W39" s="6"/>
      <c r="X39" s="6"/>
      <c r="Y39" s="6"/>
      <c r="Z39" s="6"/>
    </row>
    <row r="40" ht="33.0" customHeight="1">
      <c r="A40" s="53"/>
      <c r="B40" s="54"/>
      <c r="C40" s="54"/>
      <c r="D40" s="54"/>
      <c r="E40" s="54"/>
      <c r="F40" s="54"/>
      <c r="G40" s="54"/>
      <c r="H40" s="54"/>
      <c r="I40" s="55"/>
      <c r="J40" s="5"/>
      <c r="K40" s="6"/>
      <c r="L40" s="6"/>
      <c r="M40" s="6"/>
      <c r="N40" s="6"/>
      <c r="O40" s="6"/>
      <c r="P40" s="6"/>
      <c r="Q40" s="6"/>
      <c r="R40" s="6"/>
      <c r="S40" s="6"/>
      <c r="T40" s="6"/>
      <c r="U40" s="6"/>
      <c r="V40" s="6"/>
      <c r="W40" s="6"/>
      <c r="X40" s="6"/>
      <c r="Y40" s="6"/>
      <c r="Z40" s="6"/>
    </row>
    <row r="41" ht="26.25" customHeight="1">
      <c r="A41" s="398" t="s">
        <v>5195</v>
      </c>
      <c r="B41" s="3"/>
      <c r="C41" s="3"/>
      <c r="D41" s="3"/>
      <c r="E41" s="3"/>
      <c r="F41" s="3"/>
      <c r="G41" s="4"/>
      <c r="H41" s="78"/>
      <c r="I41" s="78"/>
      <c r="J41" s="5"/>
      <c r="K41" s="6"/>
      <c r="L41" s="6"/>
      <c r="M41" s="6"/>
      <c r="N41" s="6"/>
      <c r="O41" s="6"/>
      <c r="P41" s="6"/>
      <c r="Q41" s="6"/>
      <c r="R41" s="6"/>
      <c r="S41" s="6"/>
      <c r="T41" s="6"/>
      <c r="U41" s="6"/>
      <c r="V41" s="6"/>
      <c r="W41" s="6"/>
      <c r="X41" s="6"/>
      <c r="Y41" s="6"/>
      <c r="Z41" s="6"/>
    </row>
    <row r="42" ht="39.75" customHeight="1">
      <c r="A42" s="468" t="s">
        <v>5199</v>
      </c>
      <c r="B42" s="391" t="s">
        <v>2832</v>
      </c>
      <c r="C42" s="391" t="s">
        <v>56</v>
      </c>
      <c r="D42" s="468" t="s">
        <v>4572</v>
      </c>
      <c r="E42" s="469" t="s">
        <v>5200</v>
      </c>
      <c r="F42" s="470" t="s">
        <v>50</v>
      </c>
      <c r="G42" s="470" t="s">
        <v>51</v>
      </c>
      <c r="H42" s="78"/>
      <c r="I42" s="78"/>
      <c r="J42" s="5"/>
      <c r="K42" s="6"/>
      <c r="L42" s="6"/>
      <c r="M42" s="6"/>
      <c r="N42" s="6"/>
      <c r="O42" s="6"/>
      <c r="P42" s="6"/>
      <c r="Q42" s="6"/>
      <c r="R42" s="6"/>
      <c r="S42" s="6"/>
      <c r="T42" s="6"/>
      <c r="U42" s="6"/>
      <c r="V42" s="6"/>
      <c r="W42" s="6"/>
      <c r="X42" s="6"/>
      <c r="Y42" s="6"/>
      <c r="Z42" s="6"/>
    </row>
    <row r="43" ht="21.0" customHeight="1">
      <c r="A43" s="440"/>
      <c r="B43" s="105" t="s">
        <v>55</v>
      </c>
      <c r="C43" s="3"/>
      <c r="D43" s="3"/>
      <c r="E43" s="3"/>
      <c r="F43" s="3"/>
      <c r="G43" s="97"/>
      <c r="H43" s="78">
        <f t="shared" ref="H43:I43" si="1">H70+H81+H102</f>
        <v>15</v>
      </c>
      <c r="I43" s="78">
        <f t="shared" si="1"/>
        <v>28</v>
      </c>
      <c r="J43" s="5"/>
      <c r="K43" s="6"/>
      <c r="L43" s="6"/>
      <c r="M43" s="6"/>
      <c r="N43" s="6"/>
      <c r="O43" s="6"/>
      <c r="P43" s="6"/>
      <c r="Q43" s="6"/>
      <c r="R43" s="6"/>
      <c r="S43" s="6"/>
      <c r="T43" s="6"/>
      <c r="U43" s="6"/>
      <c r="V43" s="6"/>
      <c r="W43" s="6"/>
      <c r="X43" s="6"/>
      <c r="Y43" s="6"/>
      <c r="Z43" s="6"/>
    </row>
    <row r="44" ht="39.75" hidden="1" customHeight="1">
      <c r="A44" s="471" t="s">
        <v>58</v>
      </c>
      <c r="B44" s="128" t="s">
        <v>59</v>
      </c>
      <c r="C44" s="3"/>
      <c r="D44" s="3"/>
      <c r="E44" s="3"/>
      <c r="F44" s="3"/>
      <c r="G44" s="4"/>
      <c r="H44" s="78"/>
      <c r="I44" s="78"/>
      <c r="J44" s="5"/>
      <c r="K44" s="6"/>
      <c r="L44" s="6"/>
      <c r="M44" s="6"/>
      <c r="N44" s="6"/>
      <c r="O44" s="6"/>
      <c r="P44" s="6"/>
      <c r="Q44" s="6"/>
      <c r="R44" s="6"/>
      <c r="S44" s="6"/>
      <c r="T44" s="6"/>
      <c r="U44" s="6"/>
      <c r="V44" s="6"/>
      <c r="W44" s="6"/>
      <c r="X44" s="6"/>
      <c r="Y44" s="6"/>
      <c r="Z44" s="6"/>
    </row>
    <row r="45" ht="31.5" hidden="1" customHeight="1">
      <c r="A45" s="472" t="s">
        <v>61</v>
      </c>
      <c r="B45" s="106" t="s">
        <v>62</v>
      </c>
      <c r="C45" s="108"/>
      <c r="D45" s="108"/>
      <c r="E45" s="113"/>
      <c r="F45" s="108"/>
      <c r="G45" s="108"/>
      <c r="H45" s="78"/>
      <c r="I45" s="78"/>
      <c r="J45" s="5"/>
      <c r="K45" s="6"/>
      <c r="L45" s="6"/>
      <c r="M45" s="6"/>
      <c r="N45" s="6"/>
      <c r="O45" s="6"/>
      <c r="P45" s="6"/>
      <c r="Q45" s="6"/>
      <c r="R45" s="6"/>
      <c r="S45" s="6"/>
      <c r="T45" s="6"/>
      <c r="U45" s="6"/>
      <c r="V45" s="6"/>
      <c r="W45" s="6"/>
      <c r="X45" s="6"/>
      <c r="Y45" s="6"/>
      <c r="Z45" s="6"/>
    </row>
    <row r="46" ht="31.5" hidden="1" customHeight="1">
      <c r="A46" s="472" t="s">
        <v>69</v>
      </c>
      <c r="B46" s="106" t="s">
        <v>70</v>
      </c>
      <c r="C46" s="108"/>
      <c r="D46" s="108"/>
      <c r="E46" s="113"/>
      <c r="F46" s="108"/>
      <c r="G46" s="108"/>
      <c r="H46" s="78"/>
      <c r="I46" s="78"/>
      <c r="J46" s="5"/>
      <c r="K46" s="6"/>
      <c r="L46" s="6"/>
      <c r="M46" s="6"/>
      <c r="N46" s="6"/>
      <c r="O46" s="6"/>
      <c r="P46" s="6"/>
      <c r="Q46" s="6"/>
      <c r="R46" s="6"/>
      <c r="S46" s="6"/>
      <c r="T46" s="6"/>
      <c r="U46" s="6"/>
      <c r="V46" s="6"/>
      <c r="W46" s="6"/>
      <c r="X46" s="6"/>
      <c r="Y46" s="6"/>
      <c r="Z46" s="6"/>
    </row>
    <row r="47" ht="31.5" hidden="1" customHeight="1">
      <c r="A47" s="472" t="s">
        <v>73</v>
      </c>
      <c r="B47" s="106" t="s">
        <v>75</v>
      </c>
      <c r="C47" s="108"/>
      <c r="D47" s="108"/>
      <c r="E47" s="113"/>
      <c r="F47" s="108"/>
      <c r="G47" s="108"/>
      <c r="H47" s="78"/>
      <c r="I47" s="78"/>
      <c r="J47" s="5"/>
      <c r="K47" s="6"/>
      <c r="L47" s="6"/>
      <c r="M47" s="6"/>
      <c r="N47" s="6"/>
      <c r="O47" s="6"/>
      <c r="P47" s="6"/>
      <c r="Q47" s="6"/>
      <c r="R47" s="6"/>
      <c r="S47" s="6"/>
      <c r="T47" s="6"/>
      <c r="U47" s="6"/>
      <c r="V47" s="6"/>
      <c r="W47" s="6"/>
      <c r="X47" s="6"/>
      <c r="Y47" s="6"/>
      <c r="Z47" s="6"/>
    </row>
    <row r="48" ht="31.5" hidden="1" customHeight="1">
      <c r="A48" s="472" t="s">
        <v>78</v>
      </c>
      <c r="B48" s="106" t="s">
        <v>79</v>
      </c>
      <c r="C48" s="108"/>
      <c r="D48" s="108"/>
      <c r="E48" s="113"/>
      <c r="F48" s="108"/>
      <c r="G48" s="108"/>
      <c r="H48" s="78"/>
      <c r="I48" s="78"/>
      <c r="J48" s="5"/>
      <c r="K48" s="6"/>
      <c r="L48" s="6"/>
      <c r="M48" s="6"/>
      <c r="N48" s="6"/>
      <c r="O48" s="6"/>
      <c r="P48" s="6"/>
      <c r="Q48" s="6"/>
      <c r="R48" s="6"/>
      <c r="S48" s="6"/>
      <c r="T48" s="6"/>
      <c r="U48" s="6"/>
      <c r="V48" s="6"/>
      <c r="W48" s="6"/>
      <c r="X48" s="6"/>
      <c r="Y48" s="6"/>
      <c r="Z48" s="6"/>
    </row>
    <row r="49" ht="31.5" hidden="1" customHeight="1">
      <c r="A49" s="472" t="s">
        <v>82</v>
      </c>
      <c r="B49" s="106" t="s">
        <v>83</v>
      </c>
      <c r="C49" s="108"/>
      <c r="D49" s="108"/>
      <c r="E49" s="113"/>
      <c r="F49" s="108"/>
      <c r="G49" s="108"/>
      <c r="H49" s="78"/>
      <c r="I49" s="78"/>
      <c r="J49" s="5"/>
      <c r="K49" s="6"/>
      <c r="L49" s="6"/>
      <c r="M49" s="6"/>
      <c r="N49" s="6"/>
      <c r="O49" s="6"/>
      <c r="P49" s="6"/>
      <c r="Q49" s="6"/>
      <c r="R49" s="6"/>
      <c r="S49" s="6"/>
      <c r="T49" s="6"/>
      <c r="U49" s="6"/>
      <c r="V49" s="6"/>
      <c r="W49" s="6"/>
      <c r="X49" s="6"/>
      <c r="Y49" s="6"/>
      <c r="Z49" s="6"/>
    </row>
    <row r="50" ht="31.5" hidden="1" customHeight="1">
      <c r="A50" s="472" t="s">
        <v>89</v>
      </c>
      <c r="B50" s="106" t="s">
        <v>91</v>
      </c>
      <c r="C50" s="108"/>
      <c r="D50" s="108"/>
      <c r="E50" s="113"/>
      <c r="F50" s="108"/>
      <c r="G50" s="108"/>
      <c r="H50" s="78"/>
      <c r="I50" s="78"/>
      <c r="J50" s="5"/>
      <c r="K50" s="6"/>
      <c r="L50" s="6"/>
      <c r="M50" s="6"/>
      <c r="N50" s="6"/>
      <c r="O50" s="6"/>
      <c r="P50" s="6"/>
      <c r="Q50" s="6"/>
      <c r="R50" s="6"/>
      <c r="S50" s="6"/>
      <c r="T50" s="6"/>
      <c r="U50" s="6"/>
      <c r="V50" s="6"/>
      <c r="W50" s="6"/>
      <c r="X50" s="6"/>
      <c r="Y50" s="6"/>
      <c r="Z50" s="6"/>
    </row>
    <row r="51" ht="31.5" hidden="1" customHeight="1">
      <c r="A51" s="472" t="s">
        <v>126</v>
      </c>
      <c r="B51" s="106" t="s">
        <v>110</v>
      </c>
      <c r="C51" s="108"/>
      <c r="D51" s="108"/>
      <c r="E51" s="113"/>
      <c r="F51" s="108"/>
      <c r="G51" s="108"/>
      <c r="H51" s="78"/>
      <c r="I51" s="78"/>
      <c r="J51" s="5"/>
      <c r="K51" s="6"/>
      <c r="L51" s="6"/>
      <c r="M51" s="6"/>
      <c r="N51" s="6"/>
      <c r="O51" s="6"/>
      <c r="P51" s="6"/>
      <c r="Q51" s="6"/>
      <c r="R51" s="6"/>
      <c r="S51" s="6"/>
      <c r="T51" s="6"/>
      <c r="U51" s="6"/>
      <c r="V51" s="6"/>
      <c r="W51" s="6"/>
      <c r="X51" s="6"/>
      <c r="Y51" s="6"/>
      <c r="Z51" s="6"/>
    </row>
    <row r="52" ht="31.5" hidden="1" customHeight="1">
      <c r="A52" s="472" t="s">
        <v>116</v>
      </c>
      <c r="B52" s="106" t="s">
        <v>117</v>
      </c>
      <c r="C52" s="108"/>
      <c r="D52" s="108"/>
      <c r="E52" s="113"/>
      <c r="F52" s="108"/>
      <c r="G52" s="108"/>
      <c r="H52" s="78"/>
      <c r="I52" s="78"/>
      <c r="J52" s="5"/>
      <c r="K52" s="6"/>
      <c r="L52" s="6"/>
      <c r="M52" s="6"/>
      <c r="N52" s="6"/>
      <c r="O52" s="6"/>
      <c r="P52" s="6"/>
      <c r="Q52" s="6"/>
      <c r="R52" s="6"/>
      <c r="S52" s="6"/>
      <c r="T52" s="6"/>
      <c r="U52" s="6"/>
      <c r="V52" s="6"/>
      <c r="W52" s="6"/>
      <c r="X52" s="6"/>
      <c r="Y52" s="6"/>
      <c r="Z52" s="6"/>
    </row>
    <row r="53" ht="31.5" hidden="1" customHeight="1">
      <c r="A53" s="472" t="s">
        <v>135</v>
      </c>
      <c r="B53" s="106" t="s">
        <v>119</v>
      </c>
      <c r="C53" s="108"/>
      <c r="D53" s="108"/>
      <c r="E53" s="113"/>
      <c r="F53" s="108"/>
      <c r="G53" s="108"/>
      <c r="H53" s="78"/>
      <c r="I53" s="78"/>
      <c r="J53" s="5"/>
      <c r="K53" s="6"/>
      <c r="L53" s="6"/>
      <c r="M53" s="6"/>
      <c r="N53" s="6"/>
      <c r="O53" s="6"/>
      <c r="P53" s="6"/>
      <c r="Q53" s="6"/>
      <c r="R53" s="6"/>
      <c r="S53" s="6"/>
      <c r="T53" s="6"/>
      <c r="U53" s="6"/>
      <c r="V53" s="6"/>
      <c r="W53" s="6"/>
      <c r="X53" s="6"/>
      <c r="Y53" s="6"/>
      <c r="Z53" s="6"/>
    </row>
    <row r="54" ht="31.5" hidden="1" customHeight="1">
      <c r="A54" s="472" t="s">
        <v>124</v>
      </c>
      <c r="B54" s="106" t="s">
        <v>125</v>
      </c>
      <c r="C54" s="108"/>
      <c r="D54" s="108"/>
      <c r="E54" s="113"/>
      <c r="F54" s="108"/>
      <c r="G54" s="108"/>
      <c r="H54" s="78"/>
      <c r="I54" s="78"/>
      <c r="J54" s="5"/>
      <c r="K54" s="6"/>
      <c r="L54" s="6"/>
      <c r="M54" s="6"/>
      <c r="N54" s="6"/>
      <c r="O54" s="6"/>
      <c r="P54" s="6"/>
      <c r="Q54" s="6"/>
      <c r="R54" s="6"/>
      <c r="S54" s="6"/>
      <c r="T54" s="6"/>
      <c r="U54" s="6"/>
      <c r="V54" s="6"/>
      <c r="W54" s="6"/>
      <c r="X54" s="6"/>
      <c r="Y54" s="6"/>
      <c r="Z54" s="6"/>
    </row>
    <row r="55" ht="31.5" hidden="1" customHeight="1">
      <c r="A55" s="472" t="s">
        <v>128</v>
      </c>
      <c r="B55" s="106" t="s">
        <v>129</v>
      </c>
      <c r="C55" s="108"/>
      <c r="D55" s="108"/>
      <c r="E55" s="113"/>
      <c r="F55" s="108"/>
      <c r="G55" s="108"/>
      <c r="H55" s="78"/>
      <c r="I55" s="78"/>
      <c r="J55" s="5"/>
      <c r="K55" s="6"/>
      <c r="L55" s="6"/>
      <c r="M55" s="6"/>
      <c r="N55" s="6"/>
      <c r="O55" s="6"/>
      <c r="P55" s="6"/>
      <c r="Q55" s="6"/>
      <c r="R55" s="6"/>
      <c r="S55" s="6"/>
      <c r="T55" s="6"/>
      <c r="U55" s="6"/>
      <c r="V55" s="6"/>
      <c r="W55" s="6"/>
      <c r="X55" s="6"/>
      <c r="Y55" s="6"/>
      <c r="Z55" s="6"/>
    </row>
    <row r="56" ht="31.5" hidden="1" customHeight="1">
      <c r="A56" s="472" t="s">
        <v>132</v>
      </c>
      <c r="B56" s="106" t="s">
        <v>133</v>
      </c>
      <c r="C56" s="108"/>
      <c r="D56" s="108"/>
      <c r="E56" s="113"/>
      <c r="F56" s="108"/>
      <c r="G56" s="108"/>
      <c r="H56" s="78"/>
      <c r="I56" s="78"/>
      <c r="J56" s="5"/>
      <c r="K56" s="6"/>
      <c r="L56" s="6"/>
      <c r="M56" s="6"/>
      <c r="N56" s="6"/>
      <c r="O56" s="6"/>
      <c r="P56" s="6"/>
      <c r="Q56" s="6"/>
      <c r="R56" s="6"/>
      <c r="S56" s="6"/>
      <c r="T56" s="6"/>
      <c r="U56" s="6"/>
      <c r="V56" s="6"/>
      <c r="W56" s="6"/>
      <c r="X56" s="6"/>
      <c r="Y56" s="6"/>
      <c r="Z56" s="6"/>
    </row>
    <row r="57" ht="31.5" hidden="1" customHeight="1">
      <c r="A57" s="472" t="s">
        <v>148</v>
      </c>
      <c r="B57" s="106" t="s">
        <v>138</v>
      </c>
      <c r="C57" s="108"/>
      <c r="D57" s="108"/>
      <c r="E57" s="113"/>
      <c r="F57" s="108"/>
      <c r="G57" s="108"/>
      <c r="H57" s="78"/>
      <c r="I57" s="78"/>
      <c r="J57" s="5"/>
      <c r="K57" s="6"/>
      <c r="L57" s="6"/>
      <c r="M57" s="6"/>
      <c r="N57" s="6"/>
      <c r="O57" s="6"/>
      <c r="P57" s="6"/>
      <c r="Q57" s="6"/>
      <c r="R57" s="6"/>
      <c r="S57" s="6"/>
      <c r="T57" s="6"/>
      <c r="U57" s="6"/>
      <c r="V57" s="6"/>
      <c r="W57" s="6"/>
      <c r="X57" s="6"/>
      <c r="Y57" s="6"/>
      <c r="Z57" s="6"/>
    </row>
    <row r="58" ht="31.5" hidden="1" customHeight="1">
      <c r="A58" s="120" t="s">
        <v>153</v>
      </c>
      <c r="B58" s="106" t="s">
        <v>150</v>
      </c>
      <c r="C58" s="191"/>
      <c r="D58" s="184"/>
      <c r="E58" s="192"/>
      <c r="F58" s="108"/>
      <c r="G58" s="108"/>
      <c r="H58" s="78"/>
      <c r="I58" s="78"/>
      <c r="J58" s="5"/>
      <c r="K58" s="6"/>
      <c r="L58" s="6"/>
      <c r="M58" s="6"/>
      <c r="N58" s="6"/>
      <c r="O58" s="6"/>
      <c r="P58" s="6"/>
      <c r="Q58" s="6"/>
      <c r="R58" s="6"/>
      <c r="S58" s="6"/>
      <c r="T58" s="6"/>
      <c r="U58" s="6"/>
      <c r="V58" s="6"/>
      <c r="W58" s="6"/>
      <c r="X58" s="6"/>
      <c r="Y58" s="6"/>
      <c r="Z58" s="6"/>
    </row>
    <row r="59" ht="15.75" hidden="1" customHeight="1">
      <c r="A59" s="472"/>
      <c r="B59" s="106"/>
      <c r="C59" s="191"/>
      <c r="D59" s="184"/>
      <c r="E59" s="192"/>
      <c r="F59" s="108"/>
      <c r="G59" s="108"/>
      <c r="H59" s="78"/>
      <c r="I59" s="78"/>
      <c r="J59" s="5"/>
      <c r="K59" s="6"/>
      <c r="L59" s="6"/>
      <c r="M59" s="6"/>
      <c r="N59" s="6"/>
      <c r="O59" s="6"/>
      <c r="P59" s="6"/>
      <c r="Q59" s="6"/>
      <c r="R59" s="6"/>
      <c r="S59" s="6"/>
      <c r="T59" s="6"/>
      <c r="U59" s="6"/>
      <c r="V59" s="6"/>
      <c r="W59" s="6"/>
      <c r="X59" s="6"/>
      <c r="Y59" s="6"/>
      <c r="Z59" s="6"/>
    </row>
    <row r="60" ht="30.0" hidden="1" customHeight="1">
      <c r="A60" s="472" t="s">
        <v>155</v>
      </c>
      <c r="B60" s="106" t="s">
        <v>157</v>
      </c>
      <c r="C60" s="108"/>
      <c r="D60" s="108"/>
      <c r="E60" s="113"/>
      <c r="F60" s="108"/>
      <c r="G60" s="108"/>
      <c r="H60" s="78"/>
      <c r="I60" s="78"/>
      <c r="J60" s="5"/>
      <c r="K60" s="6"/>
      <c r="L60" s="6"/>
      <c r="M60" s="6"/>
      <c r="N60" s="6"/>
      <c r="O60" s="6"/>
      <c r="P60" s="6"/>
      <c r="Q60" s="6"/>
      <c r="R60" s="6"/>
      <c r="S60" s="6"/>
      <c r="T60" s="6"/>
      <c r="U60" s="6"/>
      <c r="V60" s="6"/>
      <c r="W60" s="6"/>
      <c r="X60" s="6"/>
      <c r="Y60" s="6"/>
      <c r="Z60" s="6"/>
    </row>
    <row r="61" ht="31.5" hidden="1" customHeight="1">
      <c r="A61" s="472" t="s">
        <v>170</v>
      </c>
      <c r="B61" s="106" t="s">
        <v>160</v>
      </c>
      <c r="C61" s="108"/>
      <c r="D61" s="108"/>
      <c r="E61" s="113"/>
      <c r="F61" s="108"/>
      <c r="G61" s="108"/>
      <c r="H61" s="78"/>
      <c r="I61" s="78"/>
      <c r="J61" s="5"/>
      <c r="K61" s="6"/>
      <c r="L61" s="6"/>
      <c r="M61" s="6"/>
      <c r="N61" s="6"/>
      <c r="O61" s="6"/>
      <c r="P61" s="6"/>
      <c r="Q61" s="6"/>
      <c r="R61" s="6"/>
      <c r="S61" s="6"/>
      <c r="T61" s="6"/>
      <c r="U61" s="6"/>
      <c r="V61" s="6"/>
      <c r="W61" s="6"/>
      <c r="X61" s="6"/>
      <c r="Y61" s="6"/>
      <c r="Z61" s="6"/>
    </row>
    <row r="62" ht="31.5" hidden="1" customHeight="1">
      <c r="A62" s="472" t="s">
        <v>164</v>
      </c>
      <c r="B62" s="106" t="s">
        <v>165</v>
      </c>
      <c r="C62" s="108"/>
      <c r="D62" s="108"/>
      <c r="E62" s="113"/>
      <c r="F62" s="108"/>
      <c r="G62" s="108"/>
      <c r="H62" s="78"/>
      <c r="I62" s="78"/>
      <c r="J62" s="5"/>
      <c r="K62" s="6"/>
      <c r="L62" s="6"/>
      <c r="M62" s="6"/>
      <c r="N62" s="6"/>
      <c r="O62" s="6"/>
      <c r="P62" s="6"/>
      <c r="Q62" s="6"/>
      <c r="R62" s="6"/>
      <c r="S62" s="6"/>
      <c r="T62" s="6"/>
      <c r="U62" s="6"/>
      <c r="V62" s="6"/>
      <c r="W62" s="6"/>
      <c r="X62" s="6"/>
      <c r="Y62" s="6"/>
      <c r="Z62" s="6"/>
    </row>
    <row r="63" ht="31.5" hidden="1" customHeight="1">
      <c r="A63" s="472" t="s">
        <v>168</v>
      </c>
      <c r="B63" s="106" t="s">
        <v>169</v>
      </c>
      <c r="C63" s="108"/>
      <c r="D63" s="108"/>
      <c r="E63" s="113"/>
      <c r="F63" s="108"/>
      <c r="G63" s="108"/>
      <c r="H63" s="78"/>
      <c r="I63" s="78"/>
      <c r="J63" s="5"/>
      <c r="K63" s="6"/>
      <c r="L63" s="6"/>
      <c r="M63" s="6"/>
      <c r="N63" s="6"/>
      <c r="O63" s="6"/>
      <c r="P63" s="6"/>
      <c r="Q63" s="6"/>
      <c r="R63" s="6"/>
      <c r="S63" s="6"/>
      <c r="T63" s="6"/>
      <c r="U63" s="6"/>
      <c r="V63" s="6"/>
      <c r="W63" s="6"/>
      <c r="X63" s="6"/>
      <c r="Y63" s="6"/>
      <c r="Z63" s="6"/>
    </row>
    <row r="64" ht="39.75" hidden="1" customHeight="1">
      <c r="A64" s="471" t="s">
        <v>171</v>
      </c>
      <c r="B64" s="128" t="s">
        <v>172</v>
      </c>
      <c r="C64" s="3"/>
      <c r="D64" s="3"/>
      <c r="E64" s="3"/>
      <c r="F64" s="3"/>
      <c r="G64" s="4"/>
      <c r="H64" s="78"/>
      <c r="I64" s="78"/>
      <c r="J64" s="5"/>
      <c r="K64" s="6"/>
      <c r="L64" s="6"/>
      <c r="M64" s="6"/>
      <c r="N64" s="6"/>
      <c r="O64" s="6"/>
      <c r="P64" s="6"/>
      <c r="Q64" s="6"/>
      <c r="R64" s="6"/>
      <c r="S64" s="6"/>
      <c r="T64" s="6"/>
      <c r="U64" s="6"/>
      <c r="V64" s="6"/>
      <c r="W64" s="6"/>
      <c r="X64" s="6"/>
      <c r="Y64" s="6"/>
      <c r="Z64" s="6"/>
    </row>
    <row r="65" ht="31.5" hidden="1" customHeight="1">
      <c r="A65" s="472" t="s">
        <v>5204</v>
      </c>
      <c r="B65" s="122" t="s">
        <v>179</v>
      </c>
      <c r="C65" s="108"/>
      <c r="D65" s="108"/>
      <c r="E65" s="113"/>
      <c r="F65" s="108"/>
      <c r="G65" s="108"/>
      <c r="H65" s="78"/>
      <c r="I65" s="78"/>
      <c r="J65" s="5"/>
      <c r="K65" s="6"/>
      <c r="L65" s="6"/>
      <c r="M65" s="6"/>
      <c r="N65" s="6"/>
      <c r="O65" s="6"/>
      <c r="P65" s="6"/>
      <c r="Q65" s="6"/>
      <c r="R65" s="6"/>
      <c r="S65" s="6"/>
      <c r="T65" s="6"/>
      <c r="U65" s="6"/>
      <c r="V65" s="6"/>
      <c r="W65" s="6"/>
      <c r="X65" s="6"/>
      <c r="Y65" s="6"/>
      <c r="Z65" s="6"/>
    </row>
    <row r="66" ht="31.5" hidden="1" customHeight="1">
      <c r="A66" s="472" t="s">
        <v>5205</v>
      </c>
      <c r="B66" s="122" t="s">
        <v>181</v>
      </c>
      <c r="C66" s="181"/>
      <c r="D66" s="184"/>
      <c r="E66" s="192"/>
      <c r="F66" s="337"/>
      <c r="G66" s="108"/>
      <c r="H66" s="78"/>
      <c r="I66" s="78"/>
      <c r="J66" s="5"/>
      <c r="K66" s="6"/>
      <c r="L66" s="6"/>
      <c r="M66" s="6"/>
      <c r="N66" s="6"/>
      <c r="O66" s="6"/>
      <c r="P66" s="6"/>
      <c r="Q66" s="6"/>
      <c r="R66" s="6"/>
      <c r="S66" s="6"/>
      <c r="T66" s="6"/>
      <c r="U66" s="6"/>
      <c r="V66" s="6"/>
      <c r="W66" s="6"/>
      <c r="X66" s="6"/>
      <c r="Y66" s="6"/>
      <c r="Z66" s="6"/>
    </row>
    <row r="67" ht="31.5" hidden="1" customHeight="1">
      <c r="A67" s="472" t="s">
        <v>5206</v>
      </c>
      <c r="B67" s="122" t="s">
        <v>185</v>
      </c>
      <c r="C67" s="108"/>
      <c r="D67" s="108"/>
      <c r="E67" s="113"/>
      <c r="F67" s="108"/>
      <c r="G67" s="108"/>
      <c r="H67" s="78"/>
      <c r="I67" s="78"/>
      <c r="J67" s="5"/>
      <c r="K67" s="6"/>
      <c r="L67" s="6"/>
      <c r="M67" s="6"/>
      <c r="N67" s="6"/>
      <c r="O67" s="6"/>
      <c r="P67" s="6"/>
      <c r="Q67" s="6"/>
      <c r="R67" s="6"/>
      <c r="S67" s="6"/>
      <c r="T67" s="6"/>
      <c r="U67" s="6"/>
      <c r="V67" s="6"/>
      <c r="W67" s="6"/>
      <c r="X67" s="6"/>
      <c r="Y67" s="6"/>
      <c r="Z67" s="6"/>
    </row>
    <row r="68" ht="31.5" hidden="1" customHeight="1">
      <c r="A68" s="472" t="s">
        <v>5207</v>
      </c>
      <c r="B68" s="122" t="s">
        <v>187</v>
      </c>
      <c r="C68" s="108"/>
      <c r="D68" s="108"/>
      <c r="E68" s="113"/>
      <c r="F68" s="108"/>
      <c r="G68" s="108"/>
      <c r="H68" s="78"/>
      <c r="I68" s="78"/>
      <c r="J68" s="5"/>
      <c r="K68" s="6"/>
      <c r="L68" s="6"/>
      <c r="M68" s="6"/>
      <c r="N68" s="6"/>
      <c r="O68" s="6"/>
      <c r="P68" s="6"/>
      <c r="Q68" s="6"/>
      <c r="R68" s="6"/>
      <c r="S68" s="6"/>
      <c r="T68" s="6"/>
      <c r="U68" s="6"/>
      <c r="V68" s="6"/>
      <c r="W68" s="6"/>
      <c r="X68" s="6"/>
      <c r="Y68" s="6"/>
      <c r="Z68" s="6"/>
    </row>
    <row r="69" ht="31.5" hidden="1" customHeight="1">
      <c r="A69" s="472" t="s">
        <v>5208</v>
      </c>
      <c r="B69" s="122" t="s">
        <v>191</v>
      </c>
      <c r="C69" s="108"/>
      <c r="D69" s="108"/>
      <c r="E69" s="113"/>
      <c r="F69" s="108"/>
      <c r="G69" s="108"/>
      <c r="H69" s="78"/>
      <c r="I69" s="78"/>
      <c r="J69" s="5"/>
      <c r="K69" s="6"/>
      <c r="L69" s="6"/>
      <c r="M69" s="6"/>
      <c r="N69" s="6"/>
      <c r="O69" s="6"/>
      <c r="P69" s="6"/>
      <c r="Q69" s="6"/>
      <c r="R69" s="6"/>
      <c r="S69" s="6"/>
      <c r="T69" s="6"/>
      <c r="U69" s="6"/>
      <c r="V69" s="6"/>
      <c r="W69" s="6"/>
      <c r="X69" s="6"/>
      <c r="Y69" s="6"/>
      <c r="Z69" s="6"/>
    </row>
    <row r="70" ht="39.75" customHeight="1">
      <c r="A70" s="473" t="s">
        <v>193</v>
      </c>
      <c r="B70" s="128" t="s">
        <v>194</v>
      </c>
      <c r="C70" s="3"/>
      <c r="D70" s="3"/>
      <c r="E70" s="3"/>
      <c r="F70" s="3"/>
      <c r="G70" s="4"/>
      <c r="H70" s="78">
        <f>SUM(D72:D79)</f>
        <v>10</v>
      </c>
      <c r="I70" s="78">
        <f>COUNT(D72:D79)*2</f>
        <v>16</v>
      </c>
      <c r="J70" s="5"/>
      <c r="K70" s="6"/>
      <c r="L70" s="6"/>
      <c r="M70" s="6"/>
      <c r="N70" s="6"/>
      <c r="O70" s="6"/>
      <c r="P70" s="6"/>
      <c r="Q70" s="6"/>
      <c r="R70" s="6"/>
      <c r="S70" s="6"/>
      <c r="T70" s="6"/>
      <c r="U70" s="6"/>
      <c r="V70" s="6"/>
      <c r="W70" s="6"/>
      <c r="X70" s="6"/>
      <c r="Y70" s="6"/>
      <c r="Z70" s="6"/>
    </row>
    <row r="71" ht="31.5" hidden="1" customHeight="1">
      <c r="A71" s="472" t="s">
        <v>246</v>
      </c>
      <c r="B71" s="122" t="s">
        <v>199</v>
      </c>
      <c r="C71" s="108"/>
      <c r="D71" s="108"/>
      <c r="E71" s="113"/>
      <c r="F71" s="108"/>
      <c r="G71" s="108"/>
      <c r="H71" s="78"/>
      <c r="I71" s="78"/>
      <c r="J71" s="5"/>
      <c r="K71" s="6"/>
      <c r="L71" s="6"/>
      <c r="M71" s="6"/>
      <c r="N71" s="6"/>
      <c r="O71" s="6"/>
      <c r="P71" s="6"/>
      <c r="Q71" s="6"/>
      <c r="R71" s="6"/>
      <c r="S71" s="6"/>
      <c r="T71" s="6"/>
      <c r="U71" s="6"/>
      <c r="V71" s="6"/>
      <c r="W71" s="6"/>
      <c r="X71" s="6"/>
      <c r="Y71" s="6"/>
      <c r="Z71" s="6"/>
    </row>
    <row r="72" ht="47.25" customHeight="1">
      <c r="A72" s="104" t="s">
        <v>254</v>
      </c>
      <c r="B72" s="122" t="s">
        <v>214</v>
      </c>
      <c r="C72" s="191" t="s">
        <v>5211</v>
      </c>
      <c r="D72" s="108">
        <v>2.0</v>
      </c>
      <c r="E72" s="113" t="s">
        <v>158</v>
      </c>
      <c r="F72" s="134"/>
      <c r="G72" s="108"/>
      <c r="H72" s="78"/>
      <c r="I72" s="78"/>
      <c r="J72" s="5"/>
      <c r="K72" s="6"/>
      <c r="L72" s="6"/>
      <c r="M72" s="6"/>
      <c r="N72" s="6"/>
      <c r="O72" s="6"/>
      <c r="P72" s="6"/>
      <c r="Q72" s="6"/>
      <c r="R72" s="6"/>
      <c r="S72" s="6"/>
      <c r="T72" s="6"/>
      <c r="U72" s="6"/>
      <c r="V72" s="6"/>
      <c r="W72" s="6"/>
      <c r="X72" s="6"/>
      <c r="Y72" s="6"/>
      <c r="Z72" s="6"/>
    </row>
    <row r="73" ht="60.0" customHeight="1">
      <c r="A73" s="104"/>
      <c r="B73" s="122"/>
      <c r="C73" s="191" t="s">
        <v>5212</v>
      </c>
      <c r="D73" s="108">
        <v>2.0</v>
      </c>
      <c r="E73" s="113" t="s">
        <v>158</v>
      </c>
      <c r="F73" s="134"/>
      <c r="G73" s="108"/>
      <c r="H73" s="78"/>
      <c r="I73" s="78"/>
      <c r="J73" s="5"/>
      <c r="K73" s="6"/>
      <c r="L73" s="6"/>
      <c r="M73" s="6"/>
      <c r="N73" s="6"/>
      <c r="O73" s="6"/>
      <c r="P73" s="6"/>
      <c r="Q73" s="6"/>
      <c r="R73" s="6"/>
      <c r="S73" s="6"/>
      <c r="T73" s="6"/>
      <c r="U73" s="6"/>
      <c r="V73" s="6"/>
      <c r="W73" s="6"/>
      <c r="X73" s="6"/>
      <c r="Y73" s="6"/>
      <c r="Z73" s="6"/>
    </row>
    <row r="74" ht="30.0" customHeight="1">
      <c r="A74" s="104"/>
      <c r="B74" s="122"/>
      <c r="C74" s="134" t="s">
        <v>5213</v>
      </c>
      <c r="D74" s="108">
        <v>2.0</v>
      </c>
      <c r="E74" s="109" t="s">
        <v>114</v>
      </c>
      <c r="F74" s="134"/>
      <c r="G74" s="108"/>
      <c r="H74" s="78"/>
      <c r="I74" s="78"/>
      <c r="J74" s="5"/>
      <c r="K74" s="6"/>
      <c r="L74" s="6"/>
      <c r="M74" s="6"/>
      <c r="N74" s="6"/>
      <c r="O74" s="6"/>
      <c r="P74" s="6"/>
      <c r="Q74" s="6"/>
      <c r="R74" s="6"/>
      <c r="S74" s="6"/>
      <c r="T74" s="6"/>
      <c r="U74" s="6"/>
      <c r="V74" s="6"/>
      <c r="W74" s="6"/>
      <c r="X74" s="6"/>
      <c r="Y74" s="6"/>
      <c r="Z74" s="6"/>
    </row>
    <row r="75" ht="30.0" customHeight="1">
      <c r="A75" s="302"/>
      <c r="B75" s="122"/>
      <c r="C75" s="134" t="s">
        <v>5214</v>
      </c>
      <c r="D75" s="108">
        <v>2.0</v>
      </c>
      <c r="E75" s="109" t="s">
        <v>114</v>
      </c>
      <c r="F75" s="134"/>
      <c r="G75" s="108"/>
      <c r="H75" s="78"/>
      <c r="I75" s="78"/>
      <c r="J75" s="5"/>
      <c r="K75" s="6"/>
      <c r="L75" s="6"/>
      <c r="M75" s="6"/>
      <c r="N75" s="6"/>
      <c r="O75" s="6"/>
      <c r="P75" s="6"/>
      <c r="Q75" s="6"/>
      <c r="R75" s="6"/>
      <c r="S75" s="6"/>
      <c r="T75" s="6"/>
      <c r="U75" s="6"/>
      <c r="V75" s="6"/>
      <c r="W75" s="6"/>
      <c r="X75" s="6"/>
      <c r="Y75" s="6"/>
      <c r="Z75" s="6"/>
    </row>
    <row r="76" ht="30.0" customHeight="1">
      <c r="A76" s="302"/>
      <c r="B76" s="122"/>
      <c r="C76" s="134" t="s">
        <v>5215</v>
      </c>
      <c r="D76" s="108">
        <v>0.0</v>
      </c>
      <c r="E76" s="109" t="s">
        <v>114</v>
      </c>
      <c r="F76" s="134"/>
      <c r="G76" s="108"/>
      <c r="H76" s="78"/>
      <c r="I76" s="78"/>
      <c r="J76" s="5"/>
      <c r="K76" s="6"/>
      <c r="L76" s="6"/>
      <c r="M76" s="6"/>
      <c r="N76" s="6"/>
      <c r="O76" s="6"/>
      <c r="P76" s="6"/>
      <c r="Q76" s="6"/>
      <c r="R76" s="6"/>
      <c r="S76" s="6"/>
      <c r="T76" s="6"/>
      <c r="U76" s="6"/>
      <c r="V76" s="6"/>
      <c r="W76" s="6"/>
      <c r="X76" s="6"/>
      <c r="Y76" s="6"/>
      <c r="Z76" s="6"/>
    </row>
    <row r="77" ht="30.0" customHeight="1">
      <c r="A77" s="302"/>
      <c r="B77" s="122"/>
      <c r="C77" s="134" t="s">
        <v>5216</v>
      </c>
      <c r="D77" s="108">
        <v>0.0</v>
      </c>
      <c r="E77" s="109" t="s">
        <v>114</v>
      </c>
      <c r="F77" s="134"/>
      <c r="G77" s="108"/>
      <c r="H77" s="78"/>
      <c r="I77" s="78"/>
      <c r="J77" s="5"/>
      <c r="K77" s="6"/>
      <c r="L77" s="6"/>
      <c r="M77" s="6"/>
      <c r="N77" s="6"/>
      <c r="O77" s="6"/>
      <c r="P77" s="6"/>
      <c r="Q77" s="6"/>
      <c r="R77" s="6"/>
      <c r="S77" s="6"/>
      <c r="T77" s="6"/>
      <c r="U77" s="6"/>
      <c r="V77" s="6"/>
      <c r="W77" s="6"/>
      <c r="X77" s="6"/>
      <c r="Y77" s="6"/>
      <c r="Z77" s="6"/>
    </row>
    <row r="78" ht="30.0" customHeight="1">
      <c r="A78" s="302"/>
      <c r="B78" s="122"/>
      <c r="C78" s="134" t="s">
        <v>5217</v>
      </c>
      <c r="D78" s="108">
        <v>1.0</v>
      </c>
      <c r="E78" s="109" t="s">
        <v>114</v>
      </c>
      <c r="F78" s="134"/>
      <c r="G78" s="108"/>
      <c r="H78" s="78"/>
      <c r="I78" s="78"/>
      <c r="J78" s="5"/>
      <c r="K78" s="6"/>
      <c r="L78" s="6"/>
      <c r="M78" s="6"/>
      <c r="N78" s="6"/>
      <c r="O78" s="6"/>
      <c r="P78" s="6"/>
      <c r="Q78" s="6"/>
      <c r="R78" s="6"/>
      <c r="S78" s="6"/>
      <c r="T78" s="6"/>
      <c r="U78" s="6"/>
      <c r="V78" s="6"/>
      <c r="W78" s="6"/>
      <c r="X78" s="6"/>
      <c r="Y78" s="6"/>
      <c r="Z78" s="6"/>
    </row>
    <row r="79" ht="30.0" customHeight="1">
      <c r="A79" s="302"/>
      <c r="B79" s="122"/>
      <c r="C79" s="134" t="s">
        <v>5218</v>
      </c>
      <c r="D79" s="108">
        <v>1.0</v>
      </c>
      <c r="E79" s="109" t="s">
        <v>114</v>
      </c>
      <c r="F79" s="134"/>
      <c r="G79" s="108"/>
      <c r="H79" s="78"/>
      <c r="I79" s="78"/>
      <c r="J79" s="5"/>
      <c r="K79" s="6"/>
      <c r="L79" s="6"/>
      <c r="M79" s="6"/>
      <c r="N79" s="6"/>
      <c r="O79" s="6"/>
      <c r="P79" s="6"/>
      <c r="Q79" s="6"/>
      <c r="R79" s="6"/>
      <c r="S79" s="6"/>
      <c r="T79" s="6"/>
      <c r="U79" s="6"/>
      <c r="V79" s="6"/>
      <c r="W79" s="6"/>
      <c r="X79" s="6"/>
      <c r="Y79" s="6"/>
      <c r="Z79" s="6"/>
    </row>
    <row r="80" ht="47.25" hidden="1" customHeight="1">
      <c r="A80" s="472" t="s">
        <v>5219</v>
      </c>
      <c r="B80" s="122" t="s">
        <v>222</v>
      </c>
      <c r="C80" s="108"/>
      <c r="D80" s="108"/>
      <c r="E80" s="113"/>
      <c r="F80" s="108"/>
      <c r="G80" s="108"/>
      <c r="H80" s="78"/>
      <c r="I80" s="78"/>
      <c r="J80" s="5"/>
      <c r="K80" s="6"/>
      <c r="L80" s="6"/>
      <c r="M80" s="6"/>
      <c r="N80" s="6"/>
      <c r="O80" s="6"/>
      <c r="P80" s="6"/>
      <c r="Q80" s="6"/>
      <c r="R80" s="6"/>
      <c r="S80" s="6"/>
      <c r="T80" s="6"/>
      <c r="U80" s="6"/>
      <c r="V80" s="6"/>
      <c r="W80" s="6"/>
      <c r="X80" s="6"/>
      <c r="Y80" s="6"/>
      <c r="Z80" s="6"/>
    </row>
    <row r="81" ht="39.75" customHeight="1">
      <c r="A81" s="476" t="s">
        <v>226</v>
      </c>
      <c r="B81" s="128" t="s">
        <v>227</v>
      </c>
      <c r="C81" s="3"/>
      <c r="D81" s="3"/>
      <c r="E81" s="3"/>
      <c r="F81" s="3"/>
      <c r="G81" s="4"/>
      <c r="H81" s="78">
        <f>SUM(D82:D90)</f>
        <v>5</v>
      </c>
      <c r="I81" s="78">
        <f>COUNT(D82:D90)*2</f>
        <v>10</v>
      </c>
      <c r="J81" s="5"/>
      <c r="K81" s="6"/>
      <c r="L81" s="6"/>
      <c r="M81" s="6"/>
      <c r="N81" s="6"/>
      <c r="O81" s="6"/>
      <c r="P81" s="6"/>
      <c r="Q81" s="6"/>
      <c r="R81" s="6"/>
      <c r="S81" s="6"/>
      <c r="T81" s="6"/>
      <c r="U81" s="6"/>
      <c r="V81" s="6"/>
      <c r="W81" s="6"/>
      <c r="X81" s="6"/>
      <c r="Y81" s="6"/>
      <c r="Z81" s="6"/>
    </row>
    <row r="82" ht="63.0" customHeight="1">
      <c r="A82" s="302" t="s">
        <v>233</v>
      </c>
      <c r="B82" s="106" t="s">
        <v>234</v>
      </c>
      <c r="C82" s="134" t="s">
        <v>5220</v>
      </c>
      <c r="D82" s="210">
        <v>2.0</v>
      </c>
      <c r="E82" s="121" t="s">
        <v>114</v>
      </c>
      <c r="F82" s="158"/>
      <c r="G82" s="108"/>
      <c r="H82" s="78"/>
      <c r="I82" s="78"/>
      <c r="J82" s="5"/>
      <c r="K82" s="6"/>
      <c r="L82" s="6"/>
      <c r="M82" s="6"/>
      <c r="N82" s="6"/>
      <c r="O82" s="6"/>
      <c r="P82" s="6"/>
      <c r="Q82" s="6"/>
      <c r="R82" s="6"/>
      <c r="S82" s="6"/>
      <c r="T82" s="6"/>
      <c r="U82" s="6"/>
      <c r="V82" s="6"/>
      <c r="W82" s="6"/>
      <c r="X82" s="6"/>
      <c r="Y82" s="6"/>
      <c r="Z82" s="6"/>
    </row>
    <row r="83" ht="30.0" customHeight="1">
      <c r="A83" s="302"/>
      <c r="B83" s="106"/>
      <c r="C83" s="134" t="s">
        <v>5221</v>
      </c>
      <c r="D83" s="210">
        <v>0.0</v>
      </c>
      <c r="E83" s="121" t="s">
        <v>114</v>
      </c>
      <c r="F83" s="134" t="s">
        <v>5222</v>
      </c>
      <c r="G83" s="108"/>
      <c r="H83" s="78"/>
      <c r="I83" s="78"/>
      <c r="J83" s="5"/>
      <c r="K83" s="6"/>
      <c r="L83" s="6"/>
      <c r="M83" s="6"/>
      <c r="N83" s="6"/>
      <c r="O83" s="6"/>
      <c r="P83" s="6"/>
      <c r="Q83" s="6"/>
      <c r="R83" s="6"/>
      <c r="S83" s="6"/>
      <c r="T83" s="6"/>
      <c r="U83" s="6"/>
      <c r="V83" s="6"/>
      <c r="W83" s="6"/>
      <c r="X83" s="6"/>
      <c r="Y83" s="6"/>
      <c r="Z83" s="6"/>
    </row>
    <row r="84" ht="63.0" customHeight="1">
      <c r="A84" s="302" t="s">
        <v>236</v>
      </c>
      <c r="B84" s="106" t="s">
        <v>237</v>
      </c>
      <c r="C84" s="134" t="s">
        <v>5223</v>
      </c>
      <c r="D84" s="210">
        <v>2.0</v>
      </c>
      <c r="E84" s="121" t="s">
        <v>114</v>
      </c>
      <c r="F84" s="108"/>
      <c r="G84" s="108"/>
      <c r="H84" s="78"/>
      <c r="I84" s="78"/>
      <c r="J84" s="5"/>
      <c r="K84" s="6"/>
      <c r="L84" s="6"/>
      <c r="M84" s="6"/>
      <c r="N84" s="6"/>
      <c r="O84" s="6"/>
      <c r="P84" s="6"/>
      <c r="Q84" s="6"/>
      <c r="R84" s="6"/>
      <c r="S84" s="6"/>
      <c r="T84" s="6"/>
      <c r="U84" s="6"/>
      <c r="V84" s="6"/>
      <c r="W84" s="6"/>
      <c r="X84" s="6"/>
      <c r="Y84" s="6"/>
      <c r="Z84" s="6"/>
    </row>
    <row r="85" ht="63.0" customHeight="1">
      <c r="A85" s="302" t="s">
        <v>5224</v>
      </c>
      <c r="B85" s="106" t="s">
        <v>239</v>
      </c>
      <c r="C85" s="134" t="s">
        <v>5225</v>
      </c>
      <c r="D85" s="210">
        <v>0.0</v>
      </c>
      <c r="E85" s="121" t="s">
        <v>114</v>
      </c>
      <c r="F85" s="108"/>
      <c r="G85" s="108"/>
      <c r="H85" s="78"/>
      <c r="I85" s="78"/>
      <c r="J85" s="5"/>
      <c r="K85" s="6"/>
      <c r="L85" s="6"/>
      <c r="M85" s="6"/>
      <c r="N85" s="6"/>
      <c r="O85" s="6"/>
      <c r="P85" s="6"/>
      <c r="Q85" s="6"/>
      <c r="R85" s="6"/>
      <c r="S85" s="6"/>
      <c r="T85" s="6"/>
      <c r="U85" s="6"/>
      <c r="V85" s="6"/>
      <c r="W85" s="6"/>
      <c r="X85" s="6"/>
      <c r="Y85" s="6"/>
      <c r="Z85" s="6"/>
    </row>
    <row r="86" ht="47.25" hidden="1" customHeight="1">
      <c r="A86" s="472" t="s">
        <v>240</v>
      </c>
      <c r="B86" s="106" t="s">
        <v>242</v>
      </c>
      <c r="C86" s="134"/>
      <c r="D86" s="108"/>
      <c r="E86" s="113"/>
      <c r="F86" s="108"/>
      <c r="G86" s="108"/>
      <c r="H86" s="78"/>
      <c r="I86" s="78"/>
      <c r="J86" s="5"/>
      <c r="K86" s="6"/>
      <c r="L86" s="6"/>
      <c r="M86" s="6"/>
      <c r="N86" s="6"/>
      <c r="O86" s="6"/>
      <c r="P86" s="6"/>
      <c r="Q86" s="6"/>
      <c r="R86" s="6"/>
      <c r="S86" s="6"/>
      <c r="T86" s="6"/>
      <c r="U86" s="6"/>
      <c r="V86" s="6"/>
      <c r="W86" s="6"/>
      <c r="X86" s="6"/>
      <c r="Y86" s="6"/>
      <c r="Z86" s="6"/>
    </row>
    <row r="87" ht="63.0" hidden="1" customHeight="1">
      <c r="A87" s="472" t="s">
        <v>243</v>
      </c>
      <c r="B87" s="106" t="s">
        <v>273</v>
      </c>
      <c r="C87" s="108"/>
      <c r="D87" s="108"/>
      <c r="E87" s="113"/>
      <c r="F87" s="108"/>
      <c r="G87" s="108"/>
      <c r="H87" s="78"/>
      <c r="I87" s="78"/>
      <c r="J87" s="5"/>
      <c r="K87" s="6"/>
      <c r="L87" s="6"/>
      <c r="M87" s="6"/>
      <c r="N87" s="6"/>
      <c r="O87" s="6"/>
      <c r="P87" s="6"/>
      <c r="Q87" s="6"/>
      <c r="R87" s="6"/>
      <c r="S87" s="6"/>
      <c r="T87" s="6"/>
      <c r="U87" s="6"/>
      <c r="V87" s="6"/>
      <c r="W87" s="6"/>
      <c r="X87" s="6"/>
      <c r="Y87" s="6"/>
      <c r="Z87" s="6"/>
    </row>
    <row r="88" ht="47.25" hidden="1" customHeight="1">
      <c r="A88" s="472" t="s">
        <v>5226</v>
      </c>
      <c r="B88" s="106" t="s">
        <v>250</v>
      </c>
      <c r="C88" s="108"/>
      <c r="D88" s="108"/>
      <c r="E88" s="113"/>
      <c r="F88" s="108"/>
      <c r="G88" s="400"/>
      <c r="H88" s="78"/>
      <c r="I88" s="78"/>
      <c r="J88" s="5"/>
      <c r="K88" s="6"/>
      <c r="L88" s="6"/>
      <c r="M88" s="6"/>
      <c r="N88" s="6"/>
      <c r="O88" s="6"/>
      <c r="P88" s="6"/>
      <c r="Q88" s="6"/>
      <c r="R88" s="6"/>
      <c r="S88" s="6"/>
      <c r="T88" s="6"/>
      <c r="U88" s="6"/>
      <c r="V88" s="6"/>
      <c r="W88" s="6"/>
      <c r="X88" s="6"/>
      <c r="Y88" s="6"/>
      <c r="Z88" s="6"/>
    </row>
    <row r="89" ht="63.0" hidden="1" customHeight="1">
      <c r="A89" s="472" t="s">
        <v>252</v>
      </c>
      <c r="B89" s="106" t="s">
        <v>255</v>
      </c>
      <c r="C89" s="108"/>
      <c r="D89" s="108"/>
      <c r="E89" s="113"/>
      <c r="F89" s="108"/>
      <c r="G89" s="400"/>
      <c r="H89" s="78"/>
      <c r="I89" s="78"/>
      <c r="J89" s="5"/>
      <c r="K89" s="6"/>
      <c r="L89" s="6"/>
      <c r="M89" s="6"/>
      <c r="N89" s="6"/>
      <c r="O89" s="6"/>
      <c r="P89" s="6"/>
      <c r="Q89" s="6"/>
      <c r="R89" s="6"/>
      <c r="S89" s="6"/>
      <c r="T89" s="6"/>
      <c r="U89" s="6"/>
      <c r="V89" s="6"/>
      <c r="W89" s="6"/>
      <c r="X89" s="6"/>
      <c r="Y89" s="6"/>
      <c r="Z89" s="6"/>
    </row>
    <row r="90" ht="110.25" customHeight="1">
      <c r="A90" s="302" t="s">
        <v>259</v>
      </c>
      <c r="B90" s="106" t="s">
        <v>260</v>
      </c>
      <c r="C90" s="134" t="s">
        <v>5227</v>
      </c>
      <c r="D90" s="210">
        <v>1.0</v>
      </c>
      <c r="E90" s="113" t="s">
        <v>158</v>
      </c>
      <c r="F90" s="108"/>
      <c r="G90" s="400"/>
      <c r="H90" s="78"/>
      <c r="I90" s="78"/>
      <c r="J90" s="5"/>
      <c r="K90" s="6"/>
      <c r="L90" s="6"/>
      <c r="M90" s="6"/>
      <c r="N90" s="6"/>
      <c r="O90" s="6"/>
      <c r="P90" s="6"/>
      <c r="Q90" s="6"/>
      <c r="R90" s="6"/>
      <c r="S90" s="6"/>
      <c r="T90" s="6"/>
      <c r="U90" s="6"/>
      <c r="V90" s="6"/>
      <c r="W90" s="6"/>
      <c r="X90" s="6"/>
      <c r="Y90" s="6"/>
      <c r="Z90" s="6"/>
    </row>
    <row r="91" ht="63.0" hidden="1" customHeight="1">
      <c r="A91" s="472" t="s">
        <v>5228</v>
      </c>
      <c r="B91" s="106" t="s">
        <v>263</v>
      </c>
      <c r="C91" s="108"/>
      <c r="D91" s="108"/>
      <c r="E91" s="113"/>
      <c r="F91" s="108"/>
      <c r="G91" s="400"/>
      <c r="H91" s="78"/>
      <c r="I91" s="78"/>
      <c r="J91" s="5"/>
      <c r="K91" s="6"/>
      <c r="L91" s="6"/>
      <c r="M91" s="6"/>
      <c r="N91" s="6"/>
      <c r="O91" s="6"/>
      <c r="P91" s="6"/>
      <c r="Q91" s="6"/>
      <c r="R91" s="6"/>
      <c r="S91" s="6"/>
      <c r="T91" s="6"/>
      <c r="U91" s="6"/>
      <c r="V91" s="6"/>
      <c r="W91" s="6"/>
      <c r="X91" s="6"/>
      <c r="Y91" s="6"/>
      <c r="Z91" s="6"/>
    </row>
    <row r="92" ht="63.0" hidden="1" customHeight="1">
      <c r="A92" s="472"/>
      <c r="B92" s="106" t="s">
        <v>5229</v>
      </c>
      <c r="C92" s="108"/>
      <c r="D92" s="108"/>
      <c r="E92" s="113"/>
      <c r="F92" s="108"/>
      <c r="G92" s="400"/>
      <c r="H92" s="78"/>
      <c r="I92" s="78"/>
      <c r="J92" s="5"/>
      <c r="K92" s="6"/>
      <c r="L92" s="6"/>
      <c r="M92" s="6"/>
      <c r="N92" s="6"/>
      <c r="O92" s="6"/>
      <c r="P92" s="6"/>
      <c r="Q92" s="6"/>
      <c r="R92" s="6"/>
      <c r="S92" s="6"/>
      <c r="T92" s="6"/>
      <c r="U92" s="6"/>
      <c r="V92" s="6"/>
      <c r="W92" s="6"/>
      <c r="X92" s="6"/>
      <c r="Y92" s="6"/>
      <c r="Z92" s="6"/>
    </row>
    <row r="93" ht="45.0" hidden="1" customHeight="1">
      <c r="A93" s="477"/>
      <c r="B93" s="115" t="s">
        <v>268</v>
      </c>
      <c r="C93" s="108"/>
      <c r="D93" s="108"/>
      <c r="E93" s="113"/>
      <c r="F93" s="108"/>
      <c r="G93" s="400"/>
      <c r="H93" s="78"/>
      <c r="I93" s="78"/>
      <c r="J93" s="5"/>
      <c r="K93" s="6"/>
      <c r="L93" s="6"/>
      <c r="M93" s="6"/>
      <c r="N93" s="6"/>
      <c r="O93" s="6"/>
      <c r="P93" s="6"/>
      <c r="Q93" s="6"/>
      <c r="R93" s="6"/>
      <c r="S93" s="6"/>
      <c r="T93" s="6"/>
      <c r="U93" s="6"/>
      <c r="V93" s="6"/>
      <c r="W93" s="6"/>
      <c r="X93" s="6"/>
      <c r="Y93" s="6"/>
      <c r="Z93" s="6"/>
    </row>
    <row r="94" ht="39.75" hidden="1" customHeight="1">
      <c r="A94" s="471" t="s">
        <v>294</v>
      </c>
      <c r="B94" s="128" t="s">
        <v>270</v>
      </c>
      <c r="C94" s="3"/>
      <c r="D94" s="3"/>
      <c r="E94" s="3"/>
      <c r="F94" s="3"/>
      <c r="G94" s="4"/>
      <c r="H94" s="78"/>
      <c r="I94" s="78"/>
      <c r="J94" s="5"/>
      <c r="K94" s="6"/>
      <c r="L94" s="6"/>
      <c r="M94" s="6"/>
      <c r="N94" s="6"/>
      <c r="O94" s="6"/>
      <c r="P94" s="6"/>
      <c r="Q94" s="6"/>
      <c r="R94" s="6"/>
      <c r="S94" s="6"/>
      <c r="T94" s="6"/>
      <c r="U94" s="6"/>
      <c r="V94" s="6"/>
      <c r="W94" s="6"/>
      <c r="X94" s="6"/>
      <c r="Y94" s="6"/>
      <c r="Z94" s="6"/>
    </row>
    <row r="95" ht="31.5" hidden="1" customHeight="1">
      <c r="A95" s="472" t="s">
        <v>275</v>
      </c>
      <c r="B95" s="106" t="s">
        <v>276</v>
      </c>
      <c r="C95" s="108"/>
      <c r="D95" s="108"/>
      <c r="E95" s="113"/>
      <c r="F95" s="108"/>
      <c r="G95" s="108"/>
      <c r="H95" s="78"/>
      <c r="I95" s="78"/>
      <c r="J95" s="5"/>
      <c r="K95" s="6"/>
      <c r="L95" s="6"/>
      <c r="M95" s="6"/>
      <c r="N95" s="6"/>
      <c r="O95" s="6"/>
      <c r="P95" s="6"/>
      <c r="Q95" s="6"/>
      <c r="R95" s="6"/>
      <c r="S95" s="6"/>
      <c r="T95" s="6"/>
      <c r="U95" s="6"/>
      <c r="V95" s="6"/>
      <c r="W95" s="6"/>
      <c r="X95" s="6"/>
      <c r="Y95" s="6"/>
      <c r="Z95" s="6"/>
    </row>
    <row r="96" ht="31.5" hidden="1" customHeight="1">
      <c r="A96" s="472" t="s">
        <v>277</v>
      </c>
      <c r="B96" s="106" t="s">
        <v>278</v>
      </c>
      <c r="C96" s="108"/>
      <c r="D96" s="108"/>
      <c r="E96" s="113"/>
      <c r="F96" s="108"/>
      <c r="G96" s="108"/>
      <c r="H96" s="78"/>
      <c r="I96" s="78"/>
      <c r="J96" s="5"/>
      <c r="K96" s="6"/>
      <c r="L96" s="6"/>
      <c r="M96" s="6"/>
      <c r="N96" s="6"/>
      <c r="O96" s="6"/>
      <c r="P96" s="6"/>
      <c r="Q96" s="6"/>
      <c r="R96" s="6"/>
      <c r="S96" s="6"/>
      <c r="T96" s="6"/>
      <c r="U96" s="6"/>
      <c r="V96" s="6"/>
      <c r="W96" s="6"/>
      <c r="X96" s="6"/>
      <c r="Y96" s="6"/>
      <c r="Z96" s="6"/>
    </row>
    <row r="97" ht="31.5" hidden="1" customHeight="1">
      <c r="A97" s="472" t="s">
        <v>326</v>
      </c>
      <c r="B97" s="106" t="s">
        <v>280</v>
      </c>
      <c r="C97" s="108"/>
      <c r="D97" s="108"/>
      <c r="E97" s="113"/>
      <c r="F97" s="108"/>
      <c r="G97" s="108"/>
      <c r="H97" s="78"/>
      <c r="I97" s="78"/>
      <c r="J97" s="5"/>
      <c r="K97" s="6"/>
      <c r="L97" s="6"/>
      <c r="M97" s="6"/>
      <c r="N97" s="6"/>
      <c r="O97" s="6"/>
      <c r="P97" s="6"/>
      <c r="Q97" s="6"/>
      <c r="R97" s="6"/>
      <c r="S97" s="6"/>
      <c r="T97" s="6"/>
      <c r="U97" s="6"/>
      <c r="V97" s="6"/>
      <c r="W97" s="6"/>
      <c r="X97" s="6"/>
      <c r="Y97" s="6"/>
      <c r="Z97" s="6"/>
    </row>
    <row r="98" ht="31.5" hidden="1" customHeight="1">
      <c r="A98" s="472" t="s">
        <v>282</v>
      </c>
      <c r="B98" s="106" t="s">
        <v>283</v>
      </c>
      <c r="C98" s="108"/>
      <c r="D98" s="108"/>
      <c r="E98" s="113"/>
      <c r="F98" s="108"/>
      <c r="G98" s="108"/>
      <c r="H98" s="78"/>
      <c r="I98" s="78"/>
      <c r="J98" s="5"/>
      <c r="K98" s="6"/>
      <c r="L98" s="6"/>
      <c r="M98" s="6"/>
      <c r="N98" s="6"/>
      <c r="O98" s="6"/>
      <c r="P98" s="6"/>
      <c r="Q98" s="6"/>
      <c r="R98" s="6"/>
      <c r="S98" s="6"/>
      <c r="T98" s="6"/>
      <c r="U98" s="6"/>
      <c r="V98" s="6"/>
      <c r="W98" s="6"/>
      <c r="X98" s="6"/>
      <c r="Y98" s="6"/>
      <c r="Z98" s="6"/>
    </row>
    <row r="99" ht="31.5" hidden="1" customHeight="1">
      <c r="A99" s="472" t="s">
        <v>284</v>
      </c>
      <c r="B99" s="106" t="s">
        <v>285</v>
      </c>
      <c r="C99" s="108"/>
      <c r="D99" s="108"/>
      <c r="E99" s="113"/>
      <c r="F99" s="108"/>
      <c r="G99" s="108"/>
      <c r="H99" s="78"/>
      <c r="I99" s="78"/>
      <c r="J99" s="5"/>
      <c r="K99" s="6"/>
      <c r="L99" s="6"/>
      <c r="M99" s="6"/>
      <c r="N99" s="6"/>
      <c r="O99" s="6"/>
      <c r="P99" s="6"/>
      <c r="Q99" s="6"/>
      <c r="R99" s="6"/>
      <c r="S99" s="6"/>
      <c r="T99" s="6"/>
      <c r="U99" s="6"/>
      <c r="V99" s="6"/>
      <c r="W99" s="6"/>
      <c r="X99" s="6"/>
      <c r="Y99" s="6"/>
      <c r="Z99" s="6"/>
    </row>
    <row r="100" ht="31.5" hidden="1" customHeight="1">
      <c r="A100" s="472" t="s">
        <v>286</v>
      </c>
      <c r="B100" s="106" t="s">
        <v>287</v>
      </c>
      <c r="C100" s="108"/>
      <c r="D100" s="108"/>
      <c r="E100" s="113"/>
      <c r="F100" s="108"/>
      <c r="G100" s="108"/>
      <c r="H100" s="78"/>
      <c r="I100" s="78"/>
      <c r="J100" s="5"/>
      <c r="K100" s="6"/>
      <c r="L100" s="6"/>
      <c r="M100" s="6"/>
      <c r="N100" s="6"/>
      <c r="O100" s="6"/>
      <c r="P100" s="6"/>
      <c r="Q100" s="6"/>
      <c r="R100" s="6"/>
      <c r="S100" s="6"/>
      <c r="T100" s="6"/>
      <c r="U100" s="6"/>
      <c r="V100" s="6"/>
      <c r="W100" s="6"/>
      <c r="X100" s="6"/>
      <c r="Y100" s="6"/>
      <c r="Z100" s="6"/>
    </row>
    <row r="101" ht="31.5" hidden="1" customHeight="1">
      <c r="A101" s="472" t="s">
        <v>335</v>
      </c>
      <c r="B101" s="106" t="s">
        <v>289</v>
      </c>
      <c r="C101" s="108"/>
      <c r="D101" s="108"/>
      <c r="E101" s="113"/>
      <c r="F101" s="108"/>
      <c r="G101" s="108"/>
      <c r="H101" s="78"/>
      <c r="I101" s="78"/>
      <c r="J101" s="5"/>
      <c r="K101" s="6"/>
      <c r="L101" s="6"/>
      <c r="M101" s="6"/>
      <c r="N101" s="6"/>
      <c r="O101" s="6"/>
      <c r="P101" s="6"/>
      <c r="Q101" s="6"/>
      <c r="R101" s="6"/>
      <c r="S101" s="6"/>
      <c r="T101" s="6"/>
      <c r="U101" s="6"/>
      <c r="V101" s="6"/>
      <c r="W101" s="6"/>
      <c r="X101" s="6"/>
      <c r="Y101" s="6"/>
      <c r="Z101" s="6"/>
    </row>
    <row r="102" ht="39.75" customHeight="1">
      <c r="A102" s="476" t="s">
        <v>338</v>
      </c>
      <c r="B102" s="137" t="s">
        <v>292</v>
      </c>
      <c r="C102" s="3"/>
      <c r="D102" s="3"/>
      <c r="E102" s="3"/>
      <c r="F102" s="3"/>
      <c r="G102" s="4"/>
      <c r="H102" s="78">
        <f>SUM(D103)</f>
        <v>0</v>
      </c>
      <c r="I102" s="78">
        <f>COUNT(D103)*2</f>
        <v>2</v>
      </c>
      <c r="J102" s="5"/>
      <c r="K102" s="6"/>
      <c r="L102" s="6"/>
      <c r="M102" s="6"/>
      <c r="N102" s="6"/>
      <c r="O102" s="6"/>
      <c r="P102" s="6"/>
      <c r="Q102" s="6"/>
      <c r="R102" s="6"/>
      <c r="S102" s="6"/>
      <c r="T102" s="6"/>
      <c r="U102" s="6"/>
      <c r="V102" s="6"/>
      <c r="W102" s="6"/>
      <c r="X102" s="6"/>
      <c r="Y102" s="6"/>
      <c r="Z102" s="6"/>
    </row>
    <row r="103" ht="63.0" customHeight="1">
      <c r="A103" s="302" t="s">
        <v>5230</v>
      </c>
      <c r="B103" s="106" t="s">
        <v>298</v>
      </c>
      <c r="C103" s="134" t="s">
        <v>5231</v>
      </c>
      <c r="D103" s="108">
        <v>0.0</v>
      </c>
      <c r="E103" s="113" t="s">
        <v>158</v>
      </c>
      <c r="F103" s="108"/>
      <c r="G103" s="108"/>
      <c r="H103" s="78"/>
      <c r="I103" s="78"/>
      <c r="J103" s="5"/>
      <c r="K103" s="6"/>
      <c r="L103" s="6"/>
      <c r="M103" s="6"/>
      <c r="N103" s="6"/>
      <c r="O103" s="6"/>
      <c r="P103" s="6"/>
      <c r="Q103" s="6"/>
      <c r="R103" s="6"/>
      <c r="S103" s="6"/>
      <c r="T103" s="6"/>
      <c r="U103" s="6"/>
      <c r="V103" s="6"/>
      <c r="W103" s="6"/>
      <c r="X103" s="6"/>
      <c r="Y103" s="6"/>
      <c r="Z103" s="6"/>
    </row>
    <row r="104" ht="78.75" hidden="1" customHeight="1">
      <c r="A104" s="472" t="s">
        <v>5232</v>
      </c>
      <c r="B104" s="106" t="s">
        <v>306</v>
      </c>
      <c r="C104" s="108"/>
      <c r="D104" s="108"/>
      <c r="E104" s="113"/>
      <c r="F104" s="108"/>
      <c r="G104" s="108"/>
      <c r="H104" s="78"/>
      <c r="I104" s="78"/>
      <c r="J104" s="5"/>
      <c r="K104" s="6"/>
      <c r="L104" s="6"/>
      <c r="M104" s="6"/>
      <c r="N104" s="6"/>
      <c r="O104" s="6"/>
      <c r="P104" s="6"/>
      <c r="Q104" s="6"/>
      <c r="R104" s="6"/>
      <c r="S104" s="6"/>
      <c r="T104" s="6"/>
      <c r="U104" s="6"/>
      <c r="V104" s="6"/>
      <c r="W104" s="6"/>
      <c r="X104" s="6"/>
      <c r="Y104" s="6"/>
      <c r="Z104" s="6"/>
    </row>
    <row r="105" ht="21.0" customHeight="1">
      <c r="A105" s="440"/>
      <c r="B105" s="105" t="s">
        <v>310</v>
      </c>
      <c r="C105" s="3"/>
      <c r="D105" s="3"/>
      <c r="E105" s="3"/>
      <c r="F105" s="3"/>
      <c r="G105" s="97"/>
      <c r="H105" s="78">
        <f t="shared" ref="H105:I105" si="2">H106+H117+H123+H128+H134</f>
        <v>25</v>
      </c>
      <c r="I105" s="78">
        <f t="shared" si="2"/>
        <v>42</v>
      </c>
      <c r="J105" s="5"/>
      <c r="K105" s="6"/>
      <c r="L105" s="6"/>
      <c r="M105" s="6"/>
      <c r="N105" s="6"/>
      <c r="O105" s="6"/>
      <c r="P105" s="6"/>
      <c r="Q105" s="6"/>
      <c r="R105" s="6"/>
      <c r="S105" s="6"/>
      <c r="T105" s="6"/>
      <c r="U105" s="6"/>
      <c r="V105" s="6"/>
      <c r="W105" s="6"/>
      <c r="X105" s="6"/>
      <c r="Y105" s="6"/>
      <c r="Z105" s="6"/>
    </row>
    <row r="106" ht="39.75" customHeight="1">
      <c r="A106" s="476" t="s">
        <v>364</v>
      </c>
      <c r="B106" s="99" t="s">
        <v>320</v>
      </c>
      <c r="C106" s="3"/>
      <c r="D106" s="3"/>
      <c r="E106" s="3"/>
      <c r="F106" s="3"/>
      <c r="G106" s="4"/>
      <c r="H106" s="78">
        <f>SUM(D107:D116)</f>
        <v>6</v>
      </c>
      <c r="I106" s="78">
        <f>COUNT(D107:D116)*2</f>
        <v>14</v>
      </c>
      <c r="J106" s="5"/>
      <c r="K106" s="6"/>
      <c r="L106" s="6"/>
      <c r="M106" s="6"/>
      <c r="N106" s="6"/>
      <c r="O106" s="6"/>
      <c r="P106" s="6"/>
      <c r="Q106" s="6"/>
      <c r="R106" s="6"/>
      <c r="S106" s="6"/>
      <c r="T106" s="6"/>
      <c r="U106" s="6"/>
      <c r="V106" s="6"/>
      <c r="W106" s="6"/>
      <c r="X106" s="6"/>
      <c r="Y106" s="6"/>
      <c r="Z106" s="6"/>
    </row>
    <row r="107" ht="45.0" customHeight="1">
      <c r="A107" s="104" t="s">
        <v>369</v>
      </c>
      <c r="B107" s="139" t="s">
        <v>329</v>
      </c>
      <c r="C107" s="126" t="s">
        <v>5233</v>
      </c>
      <c r="D107" s="108">
        <v>1.0</v>
      </c>
      <c r="E107" s="113" t="s">
        <v>331</v>
      </c>
      <c r="F107" s="110" t="s">
        <v>373</v>
      </c>
      <c r="G107" s="108"/>
      <c r="H107" s="78"/>
      <c r="I107" s="78"/>
      <c r="J107" s="5"/>
      <c r="K107" s="6"/>
      <c r="L107" s="6"/>
      <c r="M107" s="6"/>
      <c r="N107" s="6"/>
      <c r="O107" s="6"/>
      <c r="P107" s="6"/>
      <c r="Q107" s="6"/>
      <c r="R107" s="6"/>
      <c r="S107" s="6"/>
      <c r="T107" s="6"/>
      <c r="U107" s="6"/>
      <c r="V107" s="6"/>
      <c r="W107" s="6"/>
      <c r="X107" s="6"/>
      <c r="Y107" s="6"/>
      <c r="Z107" s="6"/>
    </row>
    <row r="108" ht="31.5" customHeight="1">
      <c r="A108" s="465"/>
      <c r="B108" s="139"/>
      <c r="C108" s="170" t="s">
        <v>3810</v>
      </c>
      <c r="D108" s="108">
        <v>0.0</v>
      </c>
      <c r="E108" s="113" t="s">
        <v>331</v>
      </c>
      <c r="F108" s="108"/>
      <c r="G108" s="108"/>
      <c r="H108" s="78"/>
      <c r="I108" s="78"/>
      <c r="J108" s="5"/>
      <c r="K108" s="6"/>
      <c r="L108" s="6"/>
      <c r="M108" s="6"/>
      <c r="N108" s="6"/>
      <c r="O108" s="6"/>
      <c r="P108" s="6"/>
      <c r="Q108" s="6"/>
      <c r="R108" s="6"/>
      <c r="S108" s="6"/>
      <c r="T108" s="6"/>
      <c r="U108" s="6"/>
      <c r="V108" s="6"/>
      <c r="W108" s="6"/>
      <c r="X108" s="6"/>
      <c r="Y108" s="6"/>
      <c r="Z108" s="6"/>
    </row>
    <row r="109" ht="47.25" customHeight="1">
      <c r="A109" s="104" t="s">
        <v>379</v>
      </c>
      <c r="B109" s="139" t="s">
        <v>339</v>
      </c>
      <c r="C109" s="110" t="s">
        <v>5234</v>
      </c>
      <c r="D109" s="108">
        <v>2.0</v>
      </c>
      <c r="E109" s="113" t="s">
        <v>331</v>
      </c>
      <c r="F109" s="108"/>
      <c r="G109" s="108"/>
      <c r="H109" s="78"/>
      <c r="I109" s="78"/>
      <c r="J109" s="5"/>
      <c r="K109" s="6"/>
      <c r="L109" s="6"/>
      <c r="M109" s="6"/>
      <c r="N109" s="6"/>
      <c r="O109" s="6"/>
      <c r="P109" s="6"/>
      <c r="Q109" s="6"/>
      <c r="R109" s="6"/>
      <c r="S109" s="6"/>
      <c r="T109" s="6"/>
      <c r="U109" s="6"/>
      <c r="V109" s="6"/>
      <c r="W109" s="6"/>
      <c r="X109" s="6"/>
      <c r="Y109" s="6"/>
      <c r="Z109" s="6"/>
    </row>
    <row r="110" ht="45.0" customHeight="1">
      <c r="A110" s="104"/>
      <c r="B110" s="139"/>
      <c r="C110" s="110" t="s">
        <v>5235</v>
      </c>
      <c r="D110" s="108">
        <v>2.0</v>
      </c>
      <c r="E110" s="113" t="s">
        <v>331</v>
      </c>
      <c r="F110" s="108"/>
      <c r="G110" s="108"/>
      <c r="H110" s="78"/>
      <c r="I110" s="78"/>
      <c r="J110" s="5"/>
      <c r="K110" s="6"/>
      <c r="L110" s="6"/>
      <c r="M110" s="6"/>
      <c r="N110" s="6"/>
      <c r="O110" s="6"/>
      <c r="P110" s="6"/>
      <c r="Q110" s="6"/>
      <c r="R110" s="6"/>
      <c r="S110" s="6"/>
      <c r="T110" s="6"/>
      <c r="U110" s="6"/>
      <c r="V110" s="6"/>
      <c r="W110" s="6"/>
      <c r="X110" s="6"/>
      <c r="Y110" s="6"/>
      <c r="Z110" s="6"/>
    </row>
    <row r="111" ht="47.25" hidden="1" customHeight="1">
      <c r="A111" s="120" t="s">
        <v>345</v>
      </c>
      <c r="B111" s="139" t="s">
        <v>346</v>
      </c>
      <c r="C111" s="108"/>
      <c r="D111" s="108"/>
      <c r="E111" s="113"/>
      <c r="F111" s="108"/>
      <c r="G111" s="108"/>
      <c r="H111" s="78"/>
      <c r="I111" s="78"/>
      <c r="J111" s="5"/>
      <c r="K111" s="6"/>
      <c r="L111" s="6"/>
      <c r="M111" s="6"/>
      <c r="N111" s="6"/>
      <c r="O111" s="6"/>
      <c r="P111" s="6"/>
      <c r="Q111" s="6"/>
      <c r="R111" s="6"/>
      <c r="S111" s="6"/>
      <c r="T111" s="6"/>
      <c r="U111" s="6"/>
      <c r="V111" s="6"/>
      <c r="W111" s="6"/>
      <c r="X111" s="6"/>
      <c r="Y111" s="6"/>
      <c r="Z111" s="6"/>
    </row>
    <row r="112" ht="47.25" customHeight="1">
      <c r="A112" s="104" t="s">
        <v>410</v>
      </c>
      <c r="B112" s="139" t="s">
        <v>348</v>
      </c>
      <c r="C112" s="126" t="s">
        <v>5236</v>
      </c>
      <c r="D112" s="108">
        <v>0.0</v>
      </c>
      <c r="E112" s="113" t="s">
        <v>331</v>
      </c>
      <c r="F112" s="108"/>
      <c r="G112" s="108"/>
      <c r="H112" s="78"/>
      <c r="I112" s="78"/>
      <c r="J112" s="5"/>
      <c r="K112" s="6"/>
      <c r="L112" s="6"/>
      <c r="M112" s="6"/>
      <c r="N112" s="6"/>
      <c r="O112" s="6"/>
      <c r="P112" s="6"/>
      <c r="Q112" s="6"/>
      <c r="R112" s="6"/>
      <c r="S112" s="6"/>
      <c r="T112" s="6"/>
      <c r="U112" s="6"/>
      <c r="V112" s="6"/>
      <c r="W112" s="6"/>
      <c r="X112" s="6"/>
      <c r="Y112" s="6"/>
      <c r="Z112" s="6"/>
    </row>
    <row r="113" ht="63.0" hidden="1" customHeight="1">
      <c r="A113" s="120" t="s">
        <v>419</v>
      </c>
      <c r="B113" s="139" t="s">
        <v>350</v>
      </c>
      <c r="C113" s="126"/>
      <c r="D113" s="108"/>
      <c r="E113" s="113"/>
      <c r="F113" s="108"/>
      <c r="G113" s="108"/>
      <c r="H113" s="78"/>
      <c r="I113" s="78"/>
      <c r="J113" s="5"/>
      <c r="K113" s="6"/>
      <c r="L113" s="6"/>
      <c r="M113" s="6"/>
      <c r="N113" s="6"/>
      <c r="O113" s="6"/>
      <c r="P113" s="6"/>
      <c r="Q113" s="6"/>
      <c r="R113" s="6"/>
      <c r="S113" s="6"/>
      <c r="T113" s="6"/>
      <c r="U113" s="6"/>
      <c r="V113" s="6"/>
      <c r="W113" s="6"/>
      <c r="X113" s="6"/>
      <c r="Y113" s="6"/>
      <c r="Z113" s="6"/>
    </row>
    <row r="114" ht="47.25" customHeight="1">
      <c r="A114" s="104" t="s">
        <v>349</v>
      </c>
      <c r="B114" s="139" t="s">
        <v>354</v>
      </c>
      <c r="C114" s="144" t="s">
        <v>355</v>
      </c>
      <c r="D114" s="108">
        <v>1.0</v>
      </c>
      <c r="E114" s="113" t="s">
        <v>331</v>
      </c>
      <c r="F114" s="108"/>
      <c r="G114" s="108"/>
      <c r="H114" s="78"/>
      <c r="I114" s="78"/>
      <c r="J114" s="5"/>
      <c r="K114" s="6"/>
      <c r="L114" s="6"/>
      <c r="M114" s="6"/>
      <c r="N114" s="6"/>
      <c r="O114" s="6"/>
      <c r="P114" s="6"/>
      <c r="Q114" s="6"/>
      <c r="R114" s="6"/>
      <c r="S114" s="6"/>
      <c r="T114" s="6"/>
      <c r="U114" s="6"/>
      <c r="V114" s="6"/>
      <c r="W114" s="6"/>
      <c r="X114" s="6"/>
      <c r="Y114" s="6"/>
      <c r="Z114" s="6"/>
    </row>
    <row r="115" ht="47.25" hidden="1" customHeight="1">
      <c r="A115" s="120" t="s">
        <v>421</v>
      </c>
      <c r="B115" s="139" t="s">
        <v>357</v>
      </c>
      <c r="C115" s="108"/>
      <c r="D115" s="108"/>
      <c r="E115" s="113"/>
      <c r="F115" s="108"/>
      <c r="G115" s="108"/>
      <c r="H115" s="78"/>
      <c r="I115" s="78"/>
      <c r="J115" s="5"/>
      <c r="K115" s="6"/>
      <c r="L115" s="6"/>
      <c r="M115" s="6"/>
      <c r="N115" s="6"/>
      <c r="O115" s="6"/>
      <c r="P115" s="6"/>
      <c r="Q115" s="6"/>
      <c r="R115" s="6"/>
      <c r="S115" s="6"/>
      <c r="T115" s="6"/>
      <c r="U115" s="6"/>
      <c r="V115" s="6"/>
      <c r="W115" s="6"/>
      <c r="X115" s="6"/>
      <c r="Y115" s="6"/>
      <c r="Z115" s="6"/>
    </row>
    <row r="116" ht="47.25" customHeight="1">
      <c r="A116" s="104" t="s">
        <v>361</v>
      </c>
      <c r="B116" s="139" t="s">
        <v>362</v>
      </c>
      <c r="C116" s="126" t="s">
        <v>5238</v>
      </c>
      <c r="D116" s="108">
        <v>0.0</v>
      </c>
      <c r="E116" s="113" t="s">
        <v>331</v>
      </c>
      <c r="F116" s="108"/>
      <c r="G116" s="108"/>
      <c r="H116" s="78"/>
      <c r="I116" s="78"/>
      <c r="J116" s="5"/>
      <c r="K116" s="6"/>
      <c r="L116" s="6"/>
      <c r="M116" s="6"/>
      <c r="N116" s="6"/>
      <c r="O116" s="6"/>
      <c r="P116" s="6"/>
      <c r="Q116" s="6"/>
      <c r="R116" s="6"/>
      <c r="S116" s="6"/>
      <c r="T116" s="6"/>
      <c r="U116" s="6"/>
      <c r="V116" s="6"/>
      <c r="W116" s="6"/>
      <c r="X116" s="6"/>
      <c r="Y116" s="6"/>
      <c r="Z116" s="6"/>
    </row>
    <row r="117" ht="39.75" customHeight="1">
      <c r="A117" s="476" t="s">
        <v>426</v>
      </c>
      <c r="B117" s="103" t="s">
        <v>5240</v>
      </c>
      <c r="C117" s="3"/>
      <c r="D117" s="3"/>
      <c r="E117" s="3"/>
      <c r="F117" s="3"/>
      <c r="G117" s="4"/>
      <c r="H117" s="78">
        <f>SUM(D118:D120)</f>
        <v>0</v>
      </c>
      <c r="I117" s="78">
        <f>COUNT(D118:D120)*2</f>
        <v>4</v>
      </c>
      <c r="J117" s="5"/>
      <c r="K117" s="6"/>
      <c r="L117" s="6"/>
      <c r="M117" s="6"/>
      <c r="N117" s="6"/>
      <c r="O117" s="6"/>
      <c r="P117" s="6"/>
      <c r="Q117" s="6"/>
      <c r="R117" s="6"/>
      <c r="S117" s="6"/>
      <c r="T117" s="6"/>
      <c r="U117" s="6"/>
      <c r="V117" s="6"/>
      <c r="W117" s="6"/>
      <c r="X117" s="6"/>
      <c r="Y117" s="6"/>
      <c r="Z117" s="6"/>
    </row>
    <row r="118" ht="31.5" customHeight="1">
      <c r="A118" s="104" t="s">
        <v>433</v>
      </c>
      <c r="B118" s="153" t="s">
        <v>372</v>
      </c>
      <c r="C118" s="110" t="s">
        <v>5241</v>
      </c>
      <c r="D118" s="108">
        <v>0.0</v>
      </c>
      <c r="E118" s="113" t="s">
        <v>331</v>
      </c>
      <c r="F118" s="108"/>
      <c r="G118" s="108"/>
      <c r="H118" s="78"/>
      <c r="I118" s="78"/>
      <c r="J118" s="5"/>
      <c r="K118" s="6"/>
      <c r="L118" s="6"/>
      <c r="M118" s="6"/>
      <c r="N118" s="6"/>
      <c r="O118" s="6"/>
      <c r="P118" s="6"/>
      <c r="Q118" s="6"/>
      <c r="R118" s="6"/>
      <c r="S118" s="6"/>
      <c r="T118" s="6"/>
      <c r="U118" s="6"/>
      <c r="V118" s="6"/>
      <c r="W118" s="6"/>
      <c r="X118" s="6"/>
      <c r="Y118" s="6"/>
      <c r="Z118" s="6"/>
    </row>
    <row r="119" ht="78.75" hidden="1" customHeight="1">
      <c r="A119" s="120" t="s">
        <v>393</v>
      </c>
      <c r="B119" s="153" t="s">
        <v>394</v>
      </c>
      <c r="C119" s="108"/>
      <c r="D119" s="108"/>
      <c r="E119" s="113"/>
      <c r="F119" s="108"/>
      <c r="G119" s="108"/>
      <c r="H119" s="78"/>
      <c r="I119" s="78"/>
      <c r="J119" s="5"/>
      <c r="K119" s="6"/>
      <c r="L119" s="6"/>
      <c r="M119" s="6"/>
      <c r="N119" s="6"/>
      <c r="O119" s="6"/>
      <c r="P119" s="6"/>
      <c r="Q119" s="6"/>
      <c r="R119" s="6"/>
      <c r="S119" s="6"/>
      <c r="T119" s="6"/>
      <c r="U119" s="6"/>
      <c r="V119" s="6"/>
      <c r="W119" s="6"/>
      <c r="X119" s="6"/>
      <c r="Y119" s="6"/>
      <c r="Z119" s="6"/>
    </row>
    <row r="120" ht="63.0" customHeight="1">
      <c r="A120" s="104" t="s">
        <v>451</v>
      </c>
      <c r="B120" s="166" t="s">
        <v>397</v>
      </c>
      <c r="C120" s="110" t="s">
        <v>5243</v>
      </c>
      <c r="D120" s="108">
        <v>0.0</v>
      </c>
      <c r="E120" s="113" t="s">
        <v>331</v>
      </c>
      <c r="F120" s="108"/>
      <c r="G120" s="108"/>
      <c r="H120" s="78"/>
      <c r="I120" s="78"/>
      <c r="J120" s="5"/>
      <c r="K120" s="6"/>
      <c r="L120" s="6"/>
      <c r="M120" s="6"/>
      <c r="N120" s="6"/>
      <c r="O120" s="6"/>
      <c r="P120" s="6"/>
      <c r="Q120" s="6"/>
      <c r="R120" s="6"/>
      <c r="S120" s="6"/>
      <c r="T120" s="6"/>
      <c r="U120" s="6"/>
      <c r="V120" s="6"/>
      <c r="W120" s="6"/>
      <c r="X120" s="6"/>
      <c r="Y120" s="6"/>
      <c r="Z120" s="6"/>
    </row>
    <row r="121" ht="47.25" hidden="1" customHeight="1">
      <c r="A121" s="120" t="s">
        <v>460</v>
      </c>
      <c r="B121" s="153" t="s">
        <v>414</v>
      </c>
      <c r="C121" s="108"/>
      <c r="D121" s="108"/>
      <c r="E121" s="113"/>
      <c r="F121" s="108"/>
      <c r="G121" s="108"/>
      <c r="H121" s="78"/>
      <c r="I121" s="78"/>
      <c r="J121" s="5"/>
      <c r="K121" s="6"/>
      <c r="L121" s="6"/>
      <c r="M121" s="6"/>
      <c r="N121" s="6"/>
      <c r="O121" s="6"/>
      <c r="P121" s="6"/>
      <c r="Q121" s="6"/>
      <c r="R121" s="6"/>
      <c r="S121" s="6"/>
      <c r="T121" s="6"/>
      <c r="U121" s="6"/>
      <c r="V121" s="6"/>
      <c r="W121" s="6"/>
      <c r="X121" s="6"/>
      <c r="Y121" s="6"/>
      <c r="Z121" s="6"/>
    </row>
    <row r="122" ht="47.25" hidden="1" customHeight="1">
      <c r="A122" s="120" t="s">
        <v>416</v>
      </c>
      <c r="B122" s="164" t="s">
        <v>417</v>
      </c>
      <c r="C122" s="108"/>
      <c r="D122" s="108"/>
      <c r="E122" s="113"/>
      <c r="F122" s="108"/>
      <c r="G122" s="108"/>
      <c r="H122" s="78"/>
      <c r="I122" s="78"/>
      <c r="J122" s="5"/>
      <c r="K122" s="6"/>
      <c r="L122" s="6"/>
      <c r="M122" s="6"/>
      <c r="N122" s="6"/>
      <c r="O122" s="6"/>
      <c r="P122" s="6"/>
      <c r="Q122" s="6"/>
      <c r="R122" s="6"/>
      <c r="S122" s="6"/>
      <c r="T122" s="6"/>
      <c r="U122" s="6"/>
      <c r="V122" s="6"/>
      <c r="W122" s="6"/>
      <c r="X122" s="6"/>
      <c r="Y122" s="6"/>
      <c r="Z122" s="6"/>
    </row>
    <row r="123" ht="39.75" customHeight="1">
      <c r="A123" s="476" t="s">
        <v>469</v>
      </c>
      <c r="B123" s="99" t="s">
        <v>425</v>
      </c>
      <c r="C123" s="3"/>
      <c r="D123" s="3"/>
      <c r="E123" s="3"/>
      <c r="F123" s="3"/>
      <c r="G123" s="4"/>
      <c r="H123" s="78">
        <f>SUM(D125:D127)</f>
        <v>5</v>
      </c>
      <c r="I123" s="78">
        <f>COUNT(D125:D127)*2</f>
        <v>6</v>
      </c>
      <c r="J123" s="5"/>
      <c r="K123" s="6"/>
      <c r="L123" s="6"/>
      <c r="M123" s="6"/>
      <c r="N123" s="6"/>
      <c r="O123" s="6"/>
      <c r="P123" s="6"/>
      <c r="Q123" s="6"/>
      <c r="R123" s="6"/>
      <c r="S123" s="6"/>
      <c r="T123" s="6"/>
      <c r="U123" s="6"/>
      <c r="V123" s="6"/>
      <c r="W123" s="6"/>
      <c r="X123" s="6"/>
      <c r="Y123" s="6"/>
      <c r="Z123" s="6"/>
    </row>
    <row r="124" ht="31.5" hidden="1" customHeight="1">
      <c r="A124" s="120" t="s">
        <v>488</v>
      </c>
      <c r="B124" s="153" t="s">
        <v>431</v>
      </c>
      <c r="C124" s="108"/>
      <c r="D124" s="108"/>
      <c r="E124" s="113"/>
      <c r="F124" s="108"/>
      <c r="G124" s="108"/>
      <c r="H124" s="78"/>
      <c r="I124" s="78"/>
      <c r="J124" s="5"/>
      <c r="K124" s="6"/>
      <c r="L124" s="6"/>
      <c r="M124" s="6"/>
      <c r="N124" s="6"/>
      <c r="O124" s="6"/>
      <c r="P124" s="6"/>
      <c r="Q124" s="6"/>
      <c r="R124" s="6"/>
      <c r="S124" s="6"/>
      <c r="T124" s="6"/>
      <c r="U124" s="6"/>
      <c r="V124" s="6"/>
      <c r="W124" s="6"/>
      <c r="X124" s="6"/>
      <c r="Y124" s="6"/>
      <c r="Z124" s="6"/>
    </row>
    <row r="125" ht="60.0" customHeight="1">
      <c r="A125" s="104" t="s">
        <v>499</v>
      </c>
      <c r="B125" s="153" t="s">
        <v>437</v>
      </c>
      <c r="C125" s="110" t="s">
        <v>5246</v>
      </c>
      <c r="D125" s="108">
        <v>2.0</v>
      </c>
      <c r="E125" s="113" t="s">
        <v>64</v>
      </c>
      <c r="F125" s="110" t="s">
        <v>5247</v>
      </c>
      <c r="G125" s="108"/>
      <c r="H125" s="78"/>
      <c r="I125" s="78"/>
      <c r="J125" s="5"/>
      <c r="K125" s="6"/>
      <c r="L125" s="6"/>
      <c r="M125" s="6"/>
      <c r="N125" s="6"/>
      <c r="O125" s="6"/>
      <c r="P125" s="6"/>
      <c r="Q125" s="6"/>
      <c r="R125" s="6"/>
      <c r="S125" s="6"/>
      <c r="T125" s="6"/>
      <c r="U125" s="6"/>
      <c r="V125" s="6"/>
      <c r="W125" s="6"/>
      <c r="X125" s="6"/>
      <c r="Y125" s="6"/>
      <c r="Z125" s="6"/>
    </row>
    <row r="126" ht="63.0" customHeight="1">
      <c r="A126" s="104" t="s">
        <v>505</v>
      </c>
      <c r="B126" s="153" t="s">
        <v>445</v>
      </c>
      <c r="C126" s="115" t="s">
        <v>446</v>
      </c>
      <c r="D126" s="108">
        <v>1.0</v>
      </c>
      <c r="E126" s="113" t="s">
        <v>1107</v>
      </c>
      <c r="F126" s="108"/>
      <c r="G126" s="108"/>
      <c r="H126" s="78"/>
      <c r="I126" s="78"/>
      <c r="J126" s="5"/>
      <c r="K126" s="6"/>
      <c r="L126" s="6"/>
      <c r="M126" s="6"/>
      <c r="N126" s="6"/>
      <c r="O126" s="6"/>
      <c r="P126" s="6"/>
      <c r="Q126" s="6"/>
      <c r="R126" s="6"/>
      <c r="S126" s="6"/>
      <c r="T126" s="6"/>
      <c r="U126" s="6"/>
      <c r="V126" s="6"/>
      <c r="W126" s="6"/>
      <c r="X126" s="6"/>
      <c r="Y126" s="6"/>
      <c r="Z126" s="6"/>
    </row>
    <row r="127" ht="78.75" customHeight="1">
      <c r="A127" s="104" t="s">
        <v>514</v>
      </c>
      <c r="B127" s="153" t="s">
        <v>450</v>
      </c>
      <c r="C127" s="126" t="s">
        <v>5251</v>
      </c>
      <c r="D127" s="108">
        <v>2.0</v>
      </c>
      <c r="E127" s="113" t="s">
        <v>64</v>
      </c>
      <c r="F127" s="108"/>
      <c r="G127" s="108"/>
      <c r="H127" s="78"/>
      <c r="I127" s="78"/>
      <c r="J127" s="5"/>
      <c r="K127" s="6"/>
      <c r="L127" s="6"/>
      <c r="M127" s="6"/>
      <c r="N127" s="6"/>
      <c r="O127" s="6"/>
      <c r="P127" s="6"/>
      <c r="Q127" s="6"/>
      <c r="R127" s="6"/>
      <c r="S127" s="6"/>
      <c r="T127" s="6"/>
      <c r="U127" s="6"/>
      <c r="V127" s="6"/>
      <c r="W127" s="6"/>
      <c r="X127" s="6"/>
      <c r="Y127" s="6"/>
      <c r="Z127" s="6"/>
    </row>
    <row r="128" ht="39.75" customHeight="1">
      <c r="A128" s="476" t="s">
        <v>521</v>
      </c>
      <c r="B128" s="99" t="s">
        <v>455</v>
      </c>
      <c r="C128" s="3"/>
      <c r="D128" s="3"/>
      <c r="E128" s="3"/>
      <c r="F128" s="3"/>
      <c r="G128" s="4"/>
      <c r="H128" s="78">
        <f>SUM(D129:D133)</f>
        <v>3</v>
      </c>
      <c r="I128" s="78">
        <f>COUNT(D129:D133)*2</f>
        <v>6</v>
      </c>
      <c r="J128" s="5"/>
      <c r="K128" s="6"/>
      <c r="L128" s="6"/>
      <c r="M128" s="6"/>
      <c r="N128" s="6"/>
      <c r="O128" s="6"/>
      <c r="P128" s="6"/>
      <c r="Q128" s="6"/>
      <c r="R128" s="6"/>
      <c r="S128" s="6"/>
      <c r="T128" s="6"/>
      <c r="U128" s="6"/>
      <c r="V128" s="6"/>
      <c r="W128" s="6"/>
      <c r="X128" s="6"/>
      <c r="Y128" s="6"/>
      <c r="Z128" s="6"/>
    </row>
    <row r="129" ht="63.0" customHeight="1">
      <c r="A129" s="104" t="s">
        <v>528</v>
      </c>
      <c r="B129" s="170" t="s">
        <v>463</v>
      </c>
      <c r="C129" s="126" t="s">
        <v>5254</v>
      </c>
      <c r="D129" s="108">
        <v>2.0</v>
      </c>
      <c r="E129" s="113" t="s">
        <v>152</v>
      </c>
      <c r="F129" s="126" t="s">
        <v>5255</v>
      </c>
      <c r="G129" s="108"/>
      <c r="H129" s="78"/>
      <c r="I129" s="78"/>
      <c r="J129" s="5"/>
      <c r="K129" s="6"/>
      <c r="L129" s="6"/>
      <c r="M129" s="6"/>
      <c r="N129" s="6"/>
      <c r="O129" s="6"/>
      <c r="P129" s="6"/>
      <c r="Q129" s="6"/>
      <c r="R129" s="6"/>
      <c r="S129" s="6"/>
      <c r="T129" s="6"/>
      <c r="U129" s="6"/>
      <c r="V129" s="6"/>
      <c r="W129" s="6"/>
      <c r="X129" s="6"/>
      <c r="Y129" s="6"/>
      <c r="Z129" s="6"/>
    </row>
    <row r="130" ht="47.25" hidden="1" customHeight="1">
      <c r="A130" s="120" t="s">
        <v>533</v>
      </c>
      <c r="B130" s="170" t="s">
        <v>467</v>
      </c>
      <c r="C130" s="5"/>
      <c r="D130" s="108"/>
      <c r="E130" s="113"/>
      <c r="F130" s="5"/>
      <c r="G130" s="108"/>
      <c r="H130" s="78"/>
      <c r="I130" s="78"/>
      <c r="J130" s="5"/>
      <c r="K130" s="6"/>
      <c r="L130" s="6"/>
      <c r="M130" s="6"/>
      <c r="N130" s="6"/>
      <c r="O130" s="6"/>
      <c r="P130" s="6"/>
      <c r="Q130" s="6"/>
      <c r="R130" s="6"/>
      <c r="S130" s="6"/>
      <c r="T130" s="6"/>
      <c r="U130" s="6"/>
      <c r="V130" s="6"/>
      <c r="W130" s="6"/>
      <c r="X130" s="6"/>
      <c r="Y130" s="6"/>
      <c r="Z130" s="6"/>
    </row>
    <row r="131" ht="31.5" hidden="1" customHeight="1">
      <c r="A131" s="120" t="s">
        <v>534</v>
      </c>
      <c r="B131" s="170" t="s">
        <v>471</v>
      </c>
      <c r="C131" s="126"/>
      <c r="D131" s="108"/>
      <c r="E131" s="113"/>
      <c r="F131" s="110"/>
      <c r="G131" s="108"/>
      <c r="H131" s="78"/>
      <c r="I131" s="78"/>
      <c r="J131" s="5"/>
      <c r="K131" s="6"/>
      <c r="L131" s="6"/>
      <c r="M131" s="6"/>
      <c r="N131" s="6"/>
      <c r="O131" s="6"/>
      <c r="P131" s="6"/>
      <c r="Q131" s="6"/>
      <c r="R131" s="6"/>
      <c r="S131" s="6"/>
      <c r="T131" s="6"/>
      <c r="U131" s="6"/>
      <c r="V131" s="6"/>
      <c r="W131" s="6"/>
      <c r="X131" s="6"/>
      <c r="Y131" s="6"/>
      <c r="Z131" s="6"/>
    </row>
    <row r="132" ht="47.25" customHeight="1">
      <c r="A132" s="104" t="s">
        <v>538</v>
      </c>
      <c r="B132" s="170" t="s">
        <v>476</v>
      </c>
      <c r="C132" s="126" t="s">
        <v>5256</v>
      </c>
      <c r="D132" s="108">
        <v>1.0</v>
      </c>
      <c r="E132" s="113" t="s">
        <v>509</v>
      </c>
      <c r="F132" s="108"/>
      <c r="G132" s="108"/>
      <c r="H132" s="78"/>
      <c r="I132" s="78"/>
      <c r="J132" s="5"/>
      <c r="K132" s="6"/>
      <c r="L132" s="6"/>
      <c r="M132" s="6"/>
      <c r="N132" s="6"/>
      <c r="O132" s="6"/>
      <c r="P132" s="6"/>
      <c r="Q132" s="6"/>
      <c r="R132" s="6"/>
      <c r="S132" s="6"/>
      <c r="T132" s="6"/>
      <c r="U132" s="6"/>
      <c r="V132" s="6"/>
      <c r="W132" s="6"/>
      <c r="X132" s="6"/>
      <c r="Y132" s="6"/>
      <c r="Z132" s="6"/>
    </row>
    <row r="133" ht="60.0" customHeight="1">
      <c r="A133" s="104" t="s">
        <v>548</v>
      </c>
      <c r="B133" s="122" t="s">
        <v>483</v>
      </c>
      <c r="C133" s="121" t="s">
        <v>2926</v>
      </c>
      <c r="D133" s="108">
        <v>0.0</v>
      </c>
      <c r="E133" s="113" t="s">
        <v>331</v>
      </c>
      <c r="F133" s="108"/>
      <c r="G133" s="108"/>
      <c r="H133" s="78"/>
      <c r="I133" s="78"/>
      <c r="J133" s="5"/>
      <c r="K133" s="6"/>
      <c r="L133" s="6"/>
      <c r="M133" s="6"/>
      <c r="N133" s="6"/>
      <c r="O133" s="6"/>
      <c r="P133" s="6"/>
      <c r="Q133" s="6"/>
      <c r="R133" s="6"/>
      <c r="S133" s="6"/>
      <c r="T133" s="6"/>
      <c r="U133" s="6"/>
      <c r="V133" s="6"/>
      <c r="W133" s="6"/>
      <c r="X133" s="6"/>
      <c r="Y133" s="6"/>
      <c r="Z133" s="6"/>
    </row>
    <row r="134" ht="39.75" customHeight="1">
      <c r="A134" s="476" t="s">
        <v>553</v>
      </c>
      <c r="B134" s="99" t="s">
        <v>486</v>
      </c>
      <c r="C134" s="3"/>
      <c r="D134" s="3"/>
      <c r="E134" s="3"/>
      <c r="F134" s="3"/>
      <c r="G134" s="4"/>
      <c r="H134" s="78">
        <f>SUM(D135:D140)</f>
        <v>11</v>
      </c>
      <c r="I134" s="78">
        <f>COUNT(D135:D140)*2</f>
        <v>12</v>
      </c>
      <c r="J134" s="5"/>
      <c r="K134" s="6"/>
      <c r="L134" s="6"/>
      <c r="M134" s="6"/>
      <c r="N134" s="6"/>
      <c r="O134" s="6"/>
      <c r="P134" s="6"/>
      <c r="Q134" s="6"/>
      <c r="R134" s="6"/>
      <c r="S134" s="6"/>
      <c r="T134" s="6"/>
      <c r="U134" s="6"/>
      <c r="V134" s="6"/>
      <c r="W134" s="6"/>
      <c r="X134" s="6"/>
      <c r="Y134" s="6"/>
      <c r="Z134" s="6"/>
    </row>
    <row r="135" ht="63.0" customHeight="1">
      <c r="A135" s="104" t="s">
        <v>491</v>
      </c>
      <c r="B135" s="153" t="s">
        <v>492</v>
      </c>
      <c r="C135" s="126" t="s">
        <v>5257</v>
      </c>
      <c r="D135" s="108">
        <v>2.0</v>
      </c>
      <c r="E135" s="113" t="s">
        <v>495</v>
      </c>
      <c r="F135" s="108"/>
      <c r="G135" s="108"/>
      <c r="H135" s="78"/>
      <c r="I135" s="78"/>
      <c r="J135" s="5"/>
      <c r="K135" s="6"/>
      <c r="L135" s="6"/>
      <c r="M135" s="6"/>
      <c r="N135" s="6"/>
      <c r="O135" s="6"/>
      <c r="P135" s="6"/>
      <c r="Q135" s="6"/>
      <c r="R135" s="6"/>
      <c r="S135" s="6"/>
      <c r="T135" s="6"/>
      <c r="U135" s="6"/>
      <c r="V135" s="6"/>
      <c r="W135" s="6"/>
      <c r="X135" s="6"/>
      <c r="Y135" s="6"/>
      <c r="Z135" s="6"/>
    </row>
    <row r="136" ht="60.0" customHeight="1">
      <c r="A136" s="104" t="s">
        <v>567</v>
      </c>
      <c r="B136" s="153" t="s">
        <v>497</v>
      </c>
      <c r="C136" s="115" t="s">
        <v>5258</v>
      </c>
      <c r="D136" s="108">
        <v>1.0</v>
      </c>
      <c r="E136" s="113" t="s">
        <v>495</v>
      </c>
      <c r="F136" s="108"/>
      <c r="G136" s="108"/>
      <c r="H136" s="78"/>
      <c r="I136" s="78"/>
      <c r="J136" s="5"/>
      <c r="K136" s="6"/>
      <c r="L136" s="6"/>
      <c r="M136" s="6"/>
      <c r="N136" s="6"/>
      <c r="O136" s="6"/>
      <c r="P136" s="6"/>
      <c r="Q136" s="6"/>
      <c r="R136" s="6"/>
      <c r="S136" s="6"/>
      <c r="T136" s="6"/>
      <c r="U136" s="6"/>
      <c r="V136" s="6"/>
      <c r="W136" s="6"/>
      <c r="X136" s="6"/>
      <c r="Y136" s="6"/>
      <c r="Z136" s="6"/>
    </row>
    <row r="137" ht="47.25" customHeight="1">
      <c r="A137" s="104" t="s">
        <v>570</v>
      </c>
      <c r="B137" s="153" t="s">
        <v>503</v>
      </c>
      <c r="C137" s="115" t="s">
        <v>4667</v>
      </c>
      <c r="D137" s="108">
        <v>2.0</v>
      </c>
      <c r="E137" s="113" t="s">
        <v>495</v>
      </c>
      <c r="F137" s="108"/>
      <c r="G137" s="108"/>
      <c r="H137" s="78"/>
      <c r="I137" s="78"/>
      <c r="J137" s="5"/>
      <c r="K137" s="6"/>
      <c r="L137" s="6"/>
      <c r="M137" s="6"/>
      <c r="N137" s="6"/>
      <c r="O137" s="6"/>
      <c r="P137" s="6"/>
      <c r="Q137" s="6"/>
      <c r="R137" s="6"/>
      <c r="S137" s="6"/>
      <c r="T137" s="6"/>
      <c r="U137" s="6"/>
      <c r="V137" s="6"/>
      <c r="W137" s="6"/>
      <c r="X137" s="6"/>
      <c r="Y137" s="6"/>
      <c r="Z137" s="6"/>
    </row>
    <row r="138" ht="60.0" customHeight="1">
      <c r="A138" s="104"/>
      <c r="B138" s="153"/>
      <c r="C138" s="115" t="s">
        <v>5259</v>
      </c>
      <c r="D138" s="108">
        <v>2.0</v>
      </c>
      <c r="E138" s="113" t="s">
        <v>495</v>
      </c>
      <c r="F138" s="108"/>
      <c r="G138" s="108"/>
      <c r="H138" s="78"/>
      <c r="I138" s="78"/>
      <c r="J138" s="5"/>
      <c r="K138" s="6"/>
      <c r="L138" s="6"/>
      <c r="M138" s="6"/>
      <c r="N138" s="6"/>
      <c r="O138" s="6"/>
      <c r="P138" s="6"/>
      <c r="Q138" s="6"/>
      <c r="R138" s="6"/>
      <c r="S138" s="6"/>
      <c r="T138" s="6"/>
      <c r="U138" s="6"/>
      <c r="V138" s="6"/>
      <c r="W138" s="6"/>
      <c r="X138" s="6"/>
      <c r="Y138" s="6"/>
      <c r="Z138" s="6"/>
    </row>
    <row r="139" ht="63.0" customHeight="1">
      <c r="A139" s="104" t="s">
        <v>572</v>
      </c>
      <c r="B139" s="153" t="s">
        <v>507</v>
      </c>
      <c r="C139" s="126" t="s">
        <v>5260</v>
      </c>
      <c r="D139" s="108">
        <v>2.0</v>
      </c>
      <c r="E139" s="113" t="s">
        <v>509</v>
      </c>
      <c r="F139" s="108"/>
      <c r="G139" s="108"/>
      <c r="H139" s="78"/>
      <c r="I139" s="78"/>
      <c r="J139" s="5"/>
      <c r="K139" s="6"/>
      <c r="L139" s="6"/>
      <c r="M139" s="6"/>
      <c r="N139" s="6"/>
      <c r="O139" s="6"/>
      <c r="P139" s="6"/>
      <c r="Q139" s="6"/>
      <c r="R139" s="6"/>
      <c r="S139" s="6"/>
      <c r="T139" s="6"/>
      <c r="U139" s="6"/>
      <c r="V139" s="6"/>
      <c r="W139" s="6"/>
      <c r="X139" s="6"/>
      <c r="Y139" s="6"/>
      <c r="Z139" s="6"/>
    </row>
    <row r="140" ht="63.0" customHeight="1">
      <c r="A140" s="104" t="s">
        <v>575</v>
      </c>
      <c r="B140" s="153" t="s">
        <v>512</v>
      </c>
      <c r="C140" s="126" t="s">
        <v>5261</v>
      </c>
      <c r="D140" s="108">
        <v>2.0</v>
      </c>
      <c r="E140" s="113" t="s">
        <v>509</v>
      </c>
      <c r="F140" s="108"/>
      <c r="G140" s="108"/>
      <c r="H140" s="78"/>
      <c r="I140" s="78"/>
      <c r="J140" s="5"/>
      <c r="K140" s="6"/>
      <c r="L140" s="6"/>
      <c r="M140" s="6"/>
      <c r="N140" s="6"/>
      <c r="O140" s="6"/>
      <c r="P140" s="6"/>
      <c r="Q140" s="6"/>
      <c r="R140" s="6"/>
      <c r="S140" s="6"/>
      <c r="T140" s="6"/>
      <c r="U140" s="6"/>
      <c r="V140" s="6"/>
      <c r="W140" s="6"/>
      <c r="X140" s="6"/>
      <c r="Y140" s="6"/>
      <c r="Z140" s="6"/>
    </row>
    <row r="141" ht="63.0" hidden="1" customHeight="1">
      <c r="A141" s="120" t="s">
        <v>515</v>
      </c>
      <c r="B141" s="172" t="s">
        <v>516</v>
      </c>
      <c r="C141" s="108"/>
      <c r="D141" s="108"/>
      <c r="E141" s="113"/>
      <c r="F141" s="108"/>
      <c r="G141" s="108"/>
      <c r="H141" s="78"/>
      <c r="I141" s="78"/>
      <c r="J141" s="5"/>
      <c r="K141" s="6"/>
      <c r="L141" s="6"/>
      <c r="M141" s="6"/>
      <c r="N141" s="6"/>
      <c r="O141" s="6"/>
      <c r="P141" s="6"/>
      <c r="Q141" s="6"/>
      <c r="R141" s="6"/>
      <c r="S141" s="6"/>
      <c r="T141" s="6"/>
      <c r="U141" s="6"/>
      <c r="V141" s="6"/>
      <c r="W141" s="6"/>
      <c r="X141" s="6"/>
      <c r="Y141" s="6"/>
      <c r="Z141" s="6"/>
    </row>
    <row r="142" ht="21.0" customHeight="1">
      <c r="A142" s="440"/>
      <c r="B142" s="105" t="s">
        <v>524</v>
      </c>
      <c r="C142" s="3"/>
      <c r="D142" s="3"/>
      <c r="E142" s="3"/>
      <c r="F142" s="3"/>
      <c r="G142" s="97"/>
      <c r="H142" s="78">
        <f t="shared" ref="H142:I142" si="3">H143+H159+H167+H174+H190+H197</f>
        <v>63</v>
      </c>
      <c r="I142" s="78">
        <f t="shared" si="3"/>
        <v>118</v>
      </c>
      <c r="J142" s="5"/>
      <c r="K142" s="6"/>
      <c r="L142" s="6"/>
      <c r="M142" s="6"/>
      <c r="N142" s="6"/>
      <c r="O142" s="6"/>
      <c r="P142" s="6"/>
      <c r="Q142" s="6"/>
      <c r="R142" s="6"/>
      <c r="S142" s="6"/>
      <c r="T142" s="6"/>
      <c r="U142" s="6"/>
      <c r="V142" s="6"/>
      <c r="W142" s="6"/>
      <c r="X142" s="6"/>
      <c r="Y142" s="6"/>
      <c r="Z142" s="6"/>
    </row>
    <row r="143" ht="39.75" customHeight="1">
      <c r="A143" s="473" t="s">
        <v>594</v>
      </c>
      <c r="B143" s="137" t="s">
        <v>530</v>
      </c>
      <c r="C143" s="3"/>
      <c r="D143" s="3"/>
      <c r="E143" s="3"/>
      <c r="F143" s="3"/>
      <c r="G143" s="4"/>
      <c r="H143" s="78">
        <f>SUM(D144:D158)</f>
        <v>18</v>
      </c>
      <c r="I143" s="78">
        <f>COUNT(D144:D158)*2</f>
        <v>30</v>
      </c>
      <c r="J143" s="5"/>
      <c r="K143" s="6"/>
      <c r="L143" s="6"/>
      <c r="M143" s="6"/>
      <c r="N143" s="6"/>
      <c r="O143" s="6"/>
      <c r="P143" s="6"/>
      <c r="Q143" s="6"/>
      <c r="R143" s="6"/>
      <c r="S143" s="6"/>
      <c r="T143" s="6"/>
      <c r="U143" s="6"/>
      <c r="V143" s="6"/>
      <c r="W143" s="6"/>
      <c r="X143" s="6"/>
      <c r="Y143" s="6"/>
      <c r="Z143" s="6"/>
    </row>
    <row r="144" ht="75.0" customHeight="1">
      <c r="A144" s="104" t="s">
        <v>611</v>
      </c>
      <c r="B144" s="174" t="s">
        <v>536</v>
      </c>
      <c r="C144" s="134" t="s">
        <v>5265</v>
      </c>
      <c r="D144" s="147">
        <v>1.0</v>
      </c>
      <c r="E144" s="109" t="s">
        <v>331</v>
      </c>
      <c r="F144" s="110" t="s">
        <v>5266</v>
      </c>
      <c r="G144" s="108"/>
      <c r="H144" s="78"/>
      <c r="I144" s="78"/>
      <c r="J144" s="5"/>
      <c r="K144" s="6"/>
      <c r="L144" s="6"/>
      <c r="M144" s="6"/>
      <c r="N144" s="6"/>
      <c r="O144" s="6"/>
      <c r="P144" s="6"/>
      <c r="Q144" s="6"/>
      <c r="R144" s="6"/>
      <c r="S144" s="6"/>
      <c r="T144" s="6"/>
      <c r="U144" s="6"/>
      <c r="V144" s="6"/>
      <c r="W144" s="6"/>
      <c r="X144" s="6"/>
      <c r="Y144" s="6"/>
      <c r="Z144" s="6"/>
    </row>
    <row r="145" ht="30.0" customHeight="1">
      <c r="A145" s="104"/>
      <c r="B145" s="174"/>
      <c r="C145" s="110" t="s">
        <v>3013</v>
      </c>
      <c r="D145" s="147">
        <v>1.0</v>
      </c>
      <c r="E145" s="109" t="s">
        <v>331</v>
      </c>
      <c r="F145" s="110"/>
      <c r="G145" s="108"/>
      <c r="H145" s="78"/>
      <c r="I145" s="78"/>
      <c r="J145" s="5"/>
      <c r="K145" s="6"/>
      <c r="L145" s="6"/>
      <c r="M145" s="6"/>
      <c r="N145" s="6"/>
      <c r="O145" s="6"/>
      <c r="P145" s="6"/>
      <c r="Q145" s="6"/>
      <c r="R145" s="6"/>
      <c r="S145" s="6"/>
      <c r="T145" s="6"/>
      <c r="U145" s="6"/>
      <c r="V145" s="6"/>
      <c r="W145" s="6"/>
      <c r="X145" s="6"/>
      <c r="Y145" s="6"/>
      <c r="Z145" s="6"/>
    </row>
    <row r="146" ht="60.0" customHeight="1">
      <c r="A146" s="104" t="s">
        <v>622</v>
      </c>
      <c r="B146" s="177" t="s">
        <v>546</v>
      </c>
      <c r="C146" s="134" t="s">
        <v>5267</v>
      </c>
      <c r="D146" s="147">
        <v>1.0</v>
      </c>
      <c r="E146" s="109" t="s">
        <v>331</v>
      </c>
      <c r="F146" s="108"/>
      <c r="G146" s="108"/>
      <c r="H146" s="78"/>
      <c r="I146" s="78"/>
      <c r="J146" s="5"/>
      <c r="K146" s="6"/>
      <c r="L146" s="6"/>
      <c r="M146" s="6"/>
      <c r="N146" s="6"/>
      <c r="O146" s="6"/>
      <c r="P146" s="6"/>
      <c r="Q146" s="6"/>
      <c r="R146" s="6"/>
      <c r="S146" s="6"/>
      <c r="T146" s="6"/>
      <c r="U146" s="6"/>
      <c r="V146" s="6"/>
      <c r="W146" s="6"/>
      <c r="X146" s="6"/>
      <c r="Y146" s="6"/>
      <c r="Z146" s="6"/>
    </row>
    <row r="147" ht="30.0" customHeight="1">
      <c r="A147" s="302"/>
      <c r="B147" s="177"/>
      <c r="C147" s="134" t="s">
        <v>5268</v>
      </c>
      <c r="D147" s="147">
        <v>0.0</v>
      </c>
      <c r="E147" s="109" t="s">
        <v>331</v>
      </c>
      <c r="F147" s="108"/>
      <c r="G147" s="108"/>
      <c r="H147" s="78"/>
      <c r="I147" s="78"/>
      <c r="J147" s="5"/>
      <c r="K147" s="6"/>
      <c r="L147" s="6"/>
      <c r="M147" s="6"/>
      <c r="N147" s="6"/>
      <c r="O147" s="6"/>
      <c r="P147" s="6"/>
      <c r="Q147" s="6"/>
      <c r="R147" s="6"/>
      <c r="S147" s="6"/>
      <c r="T147" s="6"/>
      <c r="U147" s="6"/>
      <c r="V147" s="6"/>
      <c r="W147" s="6"/>
      <c r="X147" s="6"/>
      <c r="Y147" s="6"/>
      <c r="Z147" s="6"/>
    </row>
    <row r="148" ht="30.0" customHeight="1">
      <c r="A148" s="302"/>
      <c r="B148" s="177"/>
      <c r="C148" s="134" t="s">
        <v>552</v>
      </c>
      <c r="D148" s="147">
        <v>0.0</v>
      </c>
      <c r="E148" s="109" t="s">
        <v>331</v>
      </c>
      <c r="F148" s="108"/>
      <c r="G148" s="108"/>
      <c r="H148" s="78"/>
      <c r="I148" s="78"/>
      <c r="J148" s="5"/>
      <c r="K148" s="6"/>
      <c r="L148" s="6"/>
      <c r="M148" s="6"/>
      <c r="N148" s="6"/>
      <c r="O148" s="6"/>
      <c r="P148" s="6"/>
      <c r="Q148" s="6"/>
      <c r="R148" s="6"/>
      <c r="S148" s="6"/>
      <c r="T148" s="6"/>
      <c r="U148" s="6"/>
      <c r="V148" s="6"/>
      <c r="W148" s="6"/>
      <c r="X148" s="6"/>
      <c r="Y148" s="6"/>
      <c r="Z148" s="6"/>
    </row>
    <row r="149" ht="15.75" customHeight="1">
      <c r="A149" s="302"/>
      <c r="B149" s="177"/>
      <c r="C149" s="134" t="s">
        <v>5269</v>
      </c>
      <c r="D149" s="147">
        <v>2.0</v>
      </c>
      <c r="E149" s="109" t="s">
        <v>331</v>
      </c>
      <c r="F149" s="108"/>
      <c r="G149" s="108"/>
      <c r="H149" s="78"/>
      <c r="I149" s="78"/>
      <c r="J149" s="5"/>
      <c r="K149" s="6"/>
      <c r="L149" s="6"/>
      <c r="M149" s="6"/>
      <c r="N149" s="6"/>
      <c r="O149" s="6"/>
      <c r="P149" s="6"/>
      <c r="Q149" s="6"/>
      <c r="R149" s="6"/>
      <c r="S149" s="6"/>
      <c r="T149" s="6"/>
      <c r="U149" s="6"/>
      <c r="V149" s="6"/>
      <c r="W149" s="6"/>
      <c r="X149" s="6"/>
      <c r="Y149" s="6"/>
      <c r="Z149" s="6"/>
    </row>
    <row r="150" ht="47.25" customHeight="1">
      <c r="A150" s="302" t="s">
        <v>5270</v>
      </c>
      <c r="B150" s="174" t="s">
        <v>555</v>
      </c>
      <c r="C150" s="134" t="s">
        <v>5271</v>
      </c>
      <c r="D150" s="147">
        <v>2.0</v>
      </c>
      <c r="E150" s="109" t="s">
        <v>331</v>
      </c>
      <c r="F150" s="108"/>
      <c r="G150" s="108"/>
      <c r="H150" s="78"/>
      <c r="I150" s="78"/>
      <c r="J150" s="5"/>
      <c r="K150" s="6"/>
      <c r="L150" s="6"/>
      <c r="M150" s="6"/>
      <c r="N150" s="6"/>
      <c r="O150" s="6"/>
      <c r="P150" s="6"/>
      <c r="Q150" s="6"/>
      <c r="R150" s="6"/>
      <c r="S150" s="6"/>
      <c r="T150" s="6"/>
      <c r="U150" s="6"/>
      <c r="V150" s="6"/>
      <c r="W150" s="6"/>
      <c r="X150" s="6"/>
      <c r="Y150" s="6"/>
      <c r="Z150" s="6"/>
    </row>
    <row r="151" ht="15.75" customHeight="1">
      <c r="A151" s="302"/>
      <c r="B151" s="174"/>
      <c r="C151" s="134" t="s">
        <v>5272</v>
      </c>
      <c r="D151" s="147">
        <v>2.0</v>
      </c>
      <c r="E151" s="109" t="s">
        <v>331</v>
      </c>
      <c r="F151" s="108"/>
      <c r="G151" s="108"/>
      <c r="H151" s="78"/>
      <c r="I151" s="78"/>
      <c r="J151" s="5"/>
      <c r="K151" s="6"/>
      <c r="L151" s="6"/>
      <c r="M151" s="6"/>
      <c r="N151" s="6"/>
      <c r="O151" s="6"/>
      <c r="P151" s="6"/>
      <c r="Q151" s="6"/>
      <c r="R151" s="6"/>
      <c r="S151" s="6"/>
      <c r="T151" s="6"/>
      <c r="U151" s="6"/>
      <c r="V151" s="6"/>
      <c r="W151" s="6"/>
      <c r="X151" s="6"/>
      <c r="Y151" s="6"/>
      <c r="Z151" s="6"/>
    </row>
    <row r="152" ht="15.75" customHeight="1">
      <c r="A152" s="302"/>
      <c r="B152" s="174"/>
      <c r="C152" s="134" t="s">
        <v>5273</v>
      </c>
      <c r="D152" s="147">
        <v>2.0</v>
      </c>
      <c r="E152" s="109" t="s">
        <v>331</v>
      </c>
      <c r="F152" s="108"/>
      <c r="G152" s="108"/>
      <c r="H152" s="78"/>
      <c r="I152" s="78"/>
      <c r="J152" s="5"/>
      <c r="K152" s="6"/>
      <c r="L152" s="6"/>
      <c r="M152" s="6"/>
      <c r="N152" s="6"/>
      <c r="O152" s="6"/>
      <c r="P152" s="6"/>
      <c r="Q152" s="6"/>
      <c r="R152" s="6"/>
      <c r="S152" s="6"/>
      <c r="T152" s="6"/>
      <c r="U152" s="6"/>
      <c r="V152" s="6"/>
      <c r="W152" s="6"/>
      <c r="X152" s="6"/>
      <c r="Y152" s="6"/>
      <c r="Z152" s="6"/>
    </row>
    <row r="153" ht="30.0" customHeight="1">
      <c r="A153" s="302"/>
      <c r="B153" s="174"/>
      <c r="C153" s="134" t="s">
        <v>5274</v>
      </c>
      <c r="D153" s="147">
        <v>1.0</v>
      </c>
      <c r="E153" s="109" t="s">
        <v>331</v>
      </c>
      <c r="F153" s="108"/>
      <c r="G153" s="108"/>
      <c r="H153" s="78"/>
      <c r="I153" s="78"/>
      <c r="J153" s="5"/>
      <c r="K153" s="6"/>
      <c r="L153" s="6"/>
      <c r="M153" s="6"/>
      <c r="N153" s="6"/>
      <c r="O153" s="6"/>
      <c r="P153" s="6"/>
      <c r="Q153" s="6"/>
      <c r="R153" s="6"/>
      <c r="S153" s="6"/>
      <c r="T153" s="6"/>
      <c r="U153" s="6"/>
      <c r="V153" s="6"/>
      <c r="W153" s="6"/>
      <c r="X153" s="6"/>
      <c r="Y153" s="6"/>
      <c r="Z153" s="6"/>
    </row>
    <row r="154" ht="15.75" customHeight="1">
      <c r="A154" s="302"/>
      <c r="B154" s="174"/>
      <c r="C154" s="134" t="s">
        <v>672</v>
      </c>
      <c r="D154" s="147">
        <v>1.0</v>
      </c>
      <c r="E154" s="109" t="s">
        <v>331</v>
      </c>
      <c r="F154" s="108"/>
      <c r="G154" s="108"/>
      <c r="H154" s="78"/>
      <c r="I154" s="78"/>
      <c r="J154" s="5"/>
      <c r="K154" s="6"/>
      <c r="L154" s="6"/>
      <c r="M154" s="6"/>
      <c r="N154" s="6"/>
      <c r="O154" s="6"/>
      <c r="P154" s="6"/>
      <c r="Q154" s="6"/>
      <c r="R154" s="6"/>
      <c r="S154" s="6"/>
      <c r="T154" s="6"/>
      <c r="U154" s="6"/>
      <c r="V154" s="6"/>
      <c r="W154" s="6"/>
      <c r="X154" s="6"/>
      <c r="Y154" s="6"/>
      <c r="Z154" s="6"/>
    </row>
    <row r="155" ht="63.0" customHeight="1">
      <c r="A155" s="302" t="s">
        <v>5275</v>
      </c>
      <c r="B155" s="174" t="s">
        <v>588</v>
      </c>
      <c r="C155" s="134" t="s">
        <v>3054</v>
      </c>
      <c r="D155" s="147">
        <v>1.0</v>
      </c>
      <c r="E155" s="109" t="s">
        <v>331</v>
      </c>
      <c r="F155" s="108"/>
      <c r="G155" s="108"/>
      <c r="H155" s="78"/>
      <c r="I155" s="78"/>
      <c r="J155" s="5"/>
      <c r="K155" s="6"/>
      <c r="L155" s="6"/>
      <c r="M155" s="6"/>
      <c r="N155" s="6"/>
      <c r="O155" s="6"/>
      <c r="P155" s="6"/>
      <c r="Q155" s="6"/>
      <c r="R155" s="6"/>
      <c r="S155" s="6"/>
      <c r="T155" s="6"/>
      <c r="U155" s="6"/>
      <c r="V155" s="6"/>
      <c r="W155" s="6"/>
      <c r="X155" s="6"/>
      <c r="Y155" s="6"/>
      <c r="Z155" s="6"/>
    </row>
    <row r="156" ht="47.25" customHeight="1">
      <c r="A156" s="302" t="s">
        <v>5277</v>
      </c>
      <c r="B156" s="174" t="s">
        <v>592</v>
      </c>
      <c r="C156" s="134" t="s">
        <v>677</v>
      </c>
      <c r="D156" s="147">
        <v>2.0</v>
      </c>
      <c r="E156" s="109" t="s">
        <v>331</v>
      </c>
      <c r="F156" s="108"/>
      <c r="G156" s="108"/>
      <c r="H156" s="78"/>
      <c r="I156" s="78"/>
      <c r="J156" s="5"/>
      <c r="K156" s="6"/>
      <c r="L156" s="6"/>
      <c r="M156" s="6"/>
      <c r="N156" s="6"/>
      <c r="O156" s="6"/>
      <c r="P156" s="6"/>
      <c r="Q156" s="6"/>
      <c r="R156" s="6"/>
      <c r="S156" s="6"/>
      <c r="T156" s="6"/>
      <c r="U156" s="6"/>
      <c r="V156" s="6"/>
      <c r="W156" s="6"/>
      <c r="X156" s="6"/>
      <c r="Y156" s="6"/>
      <c r="Z156" s="6"/>
    </row>
    <row r="157" ht="31.5" customHeight="1">
      <c r="A157" s="302" t="s">
        <v>5279</v>
      </c>
      <c r="B157" s="174" t="s">
        <v>597</v>
      </c>
      <c r="C157" s="134" t="s">
        <v>5280</v>
      </c>
      <c r="D157" s="147">
        <v>2.0</v>
      </c>
      <c r="E157" s="109" t="s">
        <v>331</v>
      </c>
      <c r="F157" s="108"/>
      <c r="G157" s="108"/>
      <c r="H157" s="78"/>
      <c r="I157" s="78"/>
      <c r="J157" s="5"/>
      <c r="K157" s="6"/>
      <c r="L157" s="6"/>
      <c r="M157" s="6"/>
      <c r="N157" s="6"/>
      <c r="O157" s="6"/>
      <c r="P157" s="6"/>
      <c r="Q157" s="6"/>
      <c r="R157" s="6"/>
      <c r="S157" s="6"/>
      <c r="T157" s="6"/>
      <c r="U157" s="6"/>
      <c r="V157" s="6"/>
      <c r="W157" s="6"/>
      <c r="X157" s="6"/>
      <c r="Y157" s="6"/>
      <c r="Z157" s="6"/>
    </row>
    <row r="158" ht="78.75" customHeight="1">
      <c r="A158" s="302" t="s">
        <v>5282</v>
      </c>
      <c r="B158" s="174" t="s">
        <v>603</v>
      </c>
      <c r="C158" s="386" t="s">
        <v>5284</v>
      </c>
      <c r="D158" s="147">
        <v>0.0</v>
      </c>
      <c r="E158" s="109" t="s">
        <v>331</v>
      </c>
      <c r="F158" s="134" t="s">
        <v>5285</v>
      </c>
      <c r="G158" s="108"/>
      <c r="H158" s="78"/>
      <c r="I158" s="78"/>
      <c r="J158" s="5"/>
      <c r="K158" s="6"/>
      <c r="L158" s="6"/>
      <c r="M158" s="6"/>
      <c r="N158" s="6"/>
      <c r="O158" s="6"/>
      <c r="P158" s="6"/>
      <c r="Q158" s="6"/>
      <c r="R158" s="6"/>
      <c r="S158" s="6"/>
      <c r="T158" s="6"/>
      <c r="U158" s="6"/>
      <c r="V158" s="6"/>
      <c r="W158" s="6"/>
      <c r="X158" s="6"/>
      <c r="Y158" s="6"/>
      <c r="Z158" s="6"/>
    </row>
    <row r="159" ht="39.75" customHeight="1">
      <c r="A159" s="479" t="s">
        <v>5286</v>
      </c>
      <c r="B159" s="128" t="s">
        <v>616</v>
      </c>
      <c r="C159" s="3"/>
      <c r="D159" s="3"/>
      <c r="E159" s="3"/>
      <c r="F159" s="3"/>
      <c r="G159" s="4"/>
      <c r="H159" s="78">
        <f>SUM(D160:D166)</f>
        <v>9</v>
      </c>
      <c r="I159" s="78">
        <f>COUNT(D160:D166)*2</f>
        <v>12</v>
      </c>
      <c r="J159" s="5"/>
      <c r="K159" s="6"/>
      <c r="L159" s="6"/>
      <c r="M159" s="6"/>
      <c r="N159" s="6"/>
      <c r="O159" s="6"/>
      <c r="P159" s="6"/>
      <c r="Q159" s="6"/>
      <c r="R159" s="6"/>
      <c r="S159" s="6"/>
      <c r="T159" s="6"/>
      <c r="U159" s="6"/>
      <c r="V159" s="6"/>
      <c r="W159" s="6"/>
      <c r="X159" s="6"/>
      <c r="Y159" s="6"/>
      <c r="Z159" s="6"/>
    </row>
    <row r="160" ht="90.0" customHeight="1">
      <c r="A160" s="302" t="s">
        <v>634</v>
      </c>
      <c r="B160" s="188" t="s">
        <v>636</v>
      </c>
      <c r="C160" s="115" t="s">
        <v>637</v>
      </c>
      <c r="D160" s="113">
        <v>1.0</v>
      </c>
      <c r="E160" s="113" t="s">
        <v>331</v>
      </c>
      <c r="F160" s="115" t="s">
        <v>639</v>
      </c>
      <c r="G160" s="108"/>
      <c r="H160" s="78"/>
      <c r="I160" s="78"/>
      <c r="J160" s="5"/>
      <c r="K160" s="6"/>
      <c r="L160" s="6"/>
      <c r="M160" s="6"/>
      <c r="N160" s="6"/>
      <c r="O160" s="6"/>
      <c r="P160" s="6"/>
      <c r="Q160" s="6"/>
      <c r="R160" s="6"/>
      <c r="S160" s="6"/>
      <c r="T160" s="6"/>
      <c r="U160" s="6"/>
      <c r="V160" s="6"/>
      <c r="W160" s="6"/>
      <c r="X160" s="6"/>
      <c r="Y160" s="6"/>
      <c r="Z160" s="6"/>
    </row>
    <row r="161" ht="63.0" hidden="1" customHeight="1">
      <c r="A161" s="472" t="s">
        <v>641</v>
      </c>
      <c r="B161" s="177" t="s">
        <v>643</v>
      </c>
      <c r="C161" s="108"/>
      <c r="D161" s="108"/>
      <c r="E161" s="113"/>
      <c r="F161" s="108"/>
      <c r="G161" s="108"/>
      <c r="H161" s="78"/>
      <c r="I161" s="78"/>
      <c r="J161" s="5"/>
      <c r="K161" s="6"/>
      <c r="L161" s="6"/>
      <c r="M161" s="6"/>
      <c r="N161" s="6"/>
      <c r="O161" s="6"/>
      <c r="P161" s="6"/>
      <c r="Q161" s="6"/>
      <c r="R161" s="6"/>
      <c r="S161" s="6"/>
      <c r="T161" s="6"/>
      <c r="U161" s="6"/>
      <c r="V161" s="6"/>
      <c r="W161" s="6"/>
      <c r="X161" s="6"/>
      <c r="Y161" s="6"/>
      <c r="Z161" s="6"/>
    </row>
    <row r="162" ht="45.0" customHeight="1">
      <c r="A162" s="302" t="s">
        <v>705</v>
      </c>
      <c r="B162" s="177" t="s">
        <v>647</v>
      </c>
      <c r="C162" s="480" t="s">
        <v>5304</v>
      </c>
      <c r="D162" s="113">
        <v>1.0</v>
      </c>
      <c r="E162" s="113" t="s">
        <v>331</v>
      </c>
      <c r="F162" s="108"/>
      <c r="G162" s="108"/>
      <c r="H162" s="78"/>
      <c r="I162" s="78"/>
      <c r="J162" s="5"/>
      <c r="K162" s="6"/>
      <c r="L162" s="6"/>
      <c r="M162" s="6"/>
      <c r="N162" s="6"/>
      <c r="O162" s="6"/>
      <c r="P162" s="6"/>
      <c r="Q162" s="6"/>
      <c r="R162" s="6"/>
      <c r="S162" s="6"/>
      <c r="T162" s="6"/>
      <c r="U162" s="6"/>
      <c r="V162" s="6"/>
      <c r="W162" s="6"/>
      <c r="X162" s="6"/>
      <c r="Y162" s="6"/>
      <c r="Z162" s="6"/>
    </row>
    <row r="163" ht="59.25" customHeight="1">
      <c r="A163" s="481"/>
      <c r="B163" s="187"/>
      <c r="C163" s="482" t="s">
        <v>4804</v>
      </c>
      <c r="D163" s="113">
        <v>1.0</v>
      </c>
      <c r="E163" s="113" t="s">
        <v>383</v>
      </c>
      <c r="F163" s="108"/>
      <c r="G163" s="108"/>
      <c r="H163" s="78"/>
      <c r="I163" s="78"/>
      <c r="J163" s="5"/>
      <c r="K163" s="6"/>
      <c r="L163" s="6"/>
      <c r="M163" s="6"/>
      <c r="N163" s="6"/>
      <c r="O163" s="6"/>
      <c r="P163" s="6"/>
      <c r="Q163" s="6"/>
      <c r="R163" s="6"/>
      <c r="S163" s="6"/>
      <c r="T163" s="6"/>
      <c r="U163" s="6"/>
      <c r="V163" s="6"/>
      <c r="W163" s="6"/>
      <c r="X163" s="6"/>
      <c r="Y163" s="6"/>
      <c r="Z163" s="6"/>
    </row>
    <row r="164" ht="47.25" customHeight="1">
      <c r="A164" s="483" t="s">
        <v>5306</v>
      </c>
      <c r="B164" s="190" t="s">
        <v>654</v>
      </c>
      <c r="C164" s="110" t="s">
        <v>4807</v>
      </c>
      <c r="D164" s="113">
        <v>2.0</v>
      </c>
      <c r="E164" s="113" t="s">
        <v>331</v>
      </c>
      <c r="F164" s="108"/>
      <c r="G164" s="108"/>
      <c r="H164" s="78"/>
      <c r="I164" s="78"/>
      <c r="J164" s="5"/>
      <c r="K164" s="6"/>
      <c r="L164" s="6"/>
      <c r="M164" s="6"/>
      <c r="N164" s="6"/>
      <c r="O164" s="6"/>
      <c r="P164" s="6"/>
      <c r="Q164" s="6"/>
      <c r="R164" s="6"/>
      <c r="S164" s="6"/>
      <c r="T164" s="6"/>
      <c r="U164" s="6"/>
      <c r="V164" s="6"/>
      <c r="W164" s="6"/>
      <c r="X164" s="6"/>
      <c r="Y164" s="6"/>
      <c r="Z164" s="6"/>
    </row>
    <row r="165" ht="45.0" customHeight="1">
      <c r="A165" s="484"/>
      <c r="B165" s="172"/>
      <c r="C165" s="191" t="s">
        <v>5309</v>
      </c>
      <c r="D165" s="113">
        <v>2.0</v>
      </c>
      <c r="E165" s="113" t="s">
        <v>331</v>
      </c>
      <c r="F165" s="108"/>
      <c r="G165" s="108"/>
      <c r="H165" s="78"/>
      <c r="I165" s="78"/>
      <c r="J165" s="5"/>
      <c r="K165" s="6"/>
      <c r="L165" s="6"/>
      <c r="M165" s="6"/>
      <c r="N165" s="6"/>
      <c r="O165" s="6"/>
      <c r="P165" s="6"/>
      <c r="Q165" s="6"/>
      <c r="R165" s="6"/>
      <c r="S165" s="6"/>
      <c r="T165" s="6"/>
      <c r="U165" s="6"/>
      <c r="V165" s="6"/>
      <c r="W165" s="6"/>
      <c r="X165" s="6"/>
      <c r="Y165" s="6"/>
      <c r="Z165" s="6"/>
    </row>
    <row r="166" ht="30.0" customHeight="1">
      <c r="A166" s="484"/>
      <c r="B166" s="172"/>
      <c r="C166" s="134" t="s">
        <v>659</v>
      </c>
      <c r="D166" s="113">
        <v>2.0</v>
      </c>
      <c r="E166" s="113" t="s">
        <v>331</v>
      </c>
      <c r="F166" s="108"/>
      <c r="G166" s="108"/>
      <c r="H166" s="78"/>
      <c r="I166" s="78"/>
      <c r="J166" s="5"/>
      <c r="K166" s="6"/>
      <c r="L166" s="6"/>
      <c r="M166" s="6"/>
      <c r="N166" s="6"/>
      <c r="O166" s="6"/>
      <c r="P166" s="6"/>
      <c r="Q166" s="6"/>
      <c r="R166" s="6"/>
      <c r="S166" s="6"/>
      <c r="T166" s="6"/>
      <c r="U166" s="6"/>
      <c r="V166" s="6"/>
      <c r="W166" s="6"/>
      <c r="X166" s="6"/>
      <c r="Y166" s="6"/>
      <c r="Z166" s="6"/>
    </row>
    <row r="167" ht="39.75" customHeight="1">
      <c r="A167" s="479" t="s">
        <v>727</v>
      </c>
      <c r="B167" s="128" t="s">
        <v>669</v>
      </c>
      <c r="C167" s="3"/>
      <c r="D167" s="3"/>
      <c r="E167" s="3"/>
      <c r="F167" s="3"/>
      <c r="G167" s="4"/>
      <c r="H167" s="78">
        <f>SUM(D168:D173)</f>
        <v>5</v>
      </c>
      <c r="I167" s="78">
        <f>COUNT(D168:D173)*2</f>
        <v>12</v>
      </c>
      <c r="J167" s="5"/>
      <c r="K167" s="6"/>
      <c r="L167" s="6"/>
      <c r="M167" s="6"/>
      <c r="N167" s="6"/>
      <c r="O167" s="6"/>
      <c r="P167" s="6"/>
      <c r="Q167" s="6"/>
      <c r="R167" s="6"/>
      <c r="S167" s="6"/>
      <c r="T167" s="6"/>
      <c r="U167" s="6"/>
      <c r="V167" s="6"/>
      <c r="W167" s="6"/>
      <c r="X167" s="6"/>
      <c r="Y167" s="6"/>
      <c r="Z167" s="6"/>
    </row>
    <row r="168" ht="60.0" customHeight="1">
      <c r="A168" s="302" t="s">
        <v>751</v>
      </c>
      <c r="B168" s="188" t="s">
        <v>686</v>
      </c>
      <c r="C168" s="210" t="s">
        <v>5318</v>
      </c>
      <c r="D168" s="108">
        <v>1.0</v>
      </c>
      <c r="E168" s="113" t="s">
        <v>386</v>
      </c>
      <c r="F168" s="108"/>
      <c r="G168" s="108"/>
      <c r="H168" s="78"/>
      <c r="I168" s="78"/>
      <c r="J168" s="5"/>
      <c r="K168" s="6"/>
      <c r="L168" s="6"/>
      <c r="M168" s="6"/>
      <c r="N168" s="6"/>
      <c r="O168" s="6"/>
      <c r="P168" s="6"/>
      <c r="Q168" s="6"/>
      <c r="R168" s="6"/>
      <c r="S168" s="6"/>
      <c r="T168" s="6"/>
      <c r="U168" s="6"/>
      <c r="V168" s="6"/>
      <c r="W168" s="6"/>
      <c r="X168" s="6"/>
      <c r="Y168" s="6"/>
      <c r="Z168" s="6"/>
    </row>
    <row r="169" ht="60.0" customHeight="1">
      <c r="A169" s="302"/>
      <c r="B169" s="194"/>
      <c r="C169" s="193" t="s">
        <v>5321</v>
      </c>
      <c r="D169" s="108">
        <v>0.0</v>
      </c>
      <c r="E169" s="113" t="s">
        <v>331</v>
      </c>
      <c r="F169" s="108"/>
      <c r="G169" s="108"/>
      <c r="H169" s="78"/>
      <c r="I169" s="78"/>
      <c r="J169" s="5"/>
      <c r="K169" s="6"/>
      <c r="L169" s="6"/>
      <c r="M169" s="6"/>
      <c r="N169" s="6"/>
      <c r="O169" s="6"/>
      <c r="P169" s="6"/>
      <c r="Q169" s="6"/>
      <c r="R169" s="6"/>
      <c r="S169" s="6"/>
      <c r="T169" s="6"/>
      <c r="U169" s="6"/>
      <c r="V169" s="6"/>
      <c r="W169" s="6"/>
      <c r="X169" s="6"/>
      <c r="Y169" s="6"/>
      <c r="Z169" s="6"/>
    </row>
    <row r="170" ht="45.0" customHeight="1">
      <c r="A170" s="302"/>
      <c r="B170" s="194"/>
      <c r="C170" s="193" t="s">
        <v>691</v>
      </c>
      <c r="D170" s="108">
        <v>0.0</v>
      </c>
      <c r="E170" s="113" t="s">
        <v>331</v>
      </c>
      <c r="F170" s="108"/>
      <c r="G170" s="108"/>
      <c r="H170" s="78"/>
      <c r="I170" s="78"/>
      <c r="J170" s="5"/>
      <c r="K170" s="6"/>
      <c r="L170" s="6"/>
      <c r="M170" s="6"/>
      <c r="N170" s="6"/>
      <c r="O170" s="6"/>
      <c r="P170" s="6"/>
      <c r="Q170" s="6"/>
      <c r="R170" s="6"/>
      <c r="S170" s="6"/>
      <c r="T170" s="6"/>
      <c r="U170" s="6"/>
      <c r="V170" s="6"/>
      <c r="W170" s="6"/>
      <c r="X170" s="6"/>
      <c r="Y170" s="6"/>
      <c r="Z170" s="6"/>
    </row>
    <row r="171" ht="45.0" customHeight="1">
      <c r="A171" s="302" t="s">
        <v>759</v>
      </c>
      <c r="B171" s="194" t="s">
        <v>693</v>
      </c>
      <c r="C171" s="210" t="s">
        <v>5325</v>
      </c>
      <c r="D171" s="108">
        <v>2.0</v>
      </c>
      <c r="E171" s="113" t="s">
        <v>383</v>
      </c>
      <c r="F171" s="108"/>
      <c r="G171" s="108"/>
      <c r="H171" s="78"/>
      <c r="I171" s="78"/>
      <c r="J171" s="5"/>
      <c r="K171" s="6"/>
      <c r="L171" s="6"/>
      <c r="M171" s="6"/>
      <c r="N171" s="6"/>
      <c r="O171" s="6"/>
      <c r="P171" s="6"/>
      <c r="Q171" s="6"/>
      <c r="R171" s="6"/>
      <c r="S171" s="6"/>
      <c r="T171" s="6"/>
      <c r="U171" s="6"/>
      <c r="V171" s="6"/>
      <c r="W171" s="6"/>
      <c r="X171" s="6"/>
      <c r="Y171" s="6"/>
      <c r="Z171" s="6"/>
    </row>
    <row r="172" ht="75.0" customHeight="1">
      <c r="A172" s="302"/>
      <c r="B172" s="194"/>
      <c r="C172" s="210" t="s">
        <v>696</v>
      </c>
      <c r="D172" s="108">
        <v>2.0</v>
      </c>
      <c r="E172" s="113" t="s">
        <v>383</v>
      </c>
      <c r="F172" s="108"/>
      <c r="G172" s="108"/>
      <c r="H172" s="78"/>
      <c r="I172" s="78"/>
      <c r="J172" s="5"/>
      <c r="K172" s="6"/>
      <c r="L172" s="6"/>
      <c r="M172" s="6"/>
      <c r="N172" s="6"/>
      <c r="O172" s="6"/>
      <c r="P172" s="6"/>
      <c r="Q172" s="6"/>
      <c r="R172" s="6"/>
      <c r="S172" s="6"/>
      <c r="T172" s="6"/>
      <c r="U172" s="6"/>
      <c r="V172" s="6"/>
      <c r="W172" s="6"/>
      <c r="X172" s="6"/>
      <c r="Y172" s="6"/>
      <c r="Z172" s="6"/>
    </row>
    <row r="173" ht="79.5" customHeight="1">
      <c r="A173" s="485" t="s">
        <v>5326</v>
      </c>
      <c r="B173" s="188" t="s">
        <v>699</v>
      </c>
      <c r="C173" s="115" t="s">
        <v>700</v>
      </c>
      <c r="D173" s="108">
        <v>0.0</v>
      </c>
      <c r="E173" s="113" t="s">
        <v>152</v>
      </c>
      <c r="F173" s="108"/>
      <c r="G173" s="108"/>
      <c r="H173" s="78"/>
      <c r="I173" s="78"/>
      <c r="J173" s="5"/>
      <c r="K173" s="6"/>
      <c r="L173" s="6"/>
      <c r="M173" s="6"/>
      <c r="N173" s="6"/>
      <c r="O173" s="6"/>
      <c r="P173" s="6"/>
      <c r="Q173" s="6"/>
      <c r="R173" s="6"/>
      <c r="S173" s="6"/>
      <c r="T173" s="6"/>
      <c r="U173" s="6"/>
      <c r="V173" s="6"/>
      <c r="W173" s="6"/>
      <c r="X173" s="6"/>
      <c r="Y173" s="6"/>
      <c r="Z173" s="6"/>
    </row>
    <row r="174" ht="39.75" customHeight="1">
      <c r="A174" s="476" t="s">
        <v>765</v>
      </c>
      <c r="B174" s="137" t="s">
        <v>702</v>
      </c>
      <c r="C174" s="3"/>
      <c r="D174" s="3"/>
      <c r="E174" s="3"/>
      <c r="F174" s="3"/>
      <c r="G174" s="4"/>
      <c r="H174" s="78">
        <f>SUM(D175:D189)</f>
        <v>10</v>
      </c>
      <c r="I174" s="78">
        <f>COUNT(D175:D189)*2</f>
        <v>26</v>
      </c>
      <c r="J174" s="5"/>
      <c r="K174" s="6"/>
      <c r="L174" s="6"/>
      <c r="M174" s="6"/>
      <c r="N174" s="6"/>
      <c r="O174" s="6"/>
      <c r="P174" s="6"/>
      <c r="Q174" s="6"/>
      <c r="R174" s="6"/>
      <c r="S174" s="6"/>
      <c r="T174" s="6"/>
      <c r="U174" s="6"/>
      <c r="V174" s="6"/>
      <c r="W174" s="6"/>
      <c r="X174" s="6"/>
      <c r="Y174" s="6"/>
      <c r="Z174" s="6"/>
    </row>
    <row r="175" ht="47.25" customHeight="1">
      <c r="A175" s="302" t="s">
        <v>769</v>
      </c>
      <c r="B175" s="154" t="s">
        <v>721</v>
      </c>
      <c r="C175" s="134" t="s">
        <v>5329</v>
      </c>
      <c r="D175" s="108">
        <v>0.0</v>
      </c>
      <c r="E175" s="109" t="s">
        <v>383</v>
      </c>
      <c r="F175" s="134" t="s">
        <v>5332</v>
      </c>
      <c r="G175" s="108"/>
      <c r="H175" s="78"/>
      <c r="I175" s="78"/>
      <c r="J175" s="5"/>
      <c r="K175" s="6"/>
      <c r="L175" s="6"/>
      <c r="M175" s="6"/>
      <c r="N175" s="6"/>
      <c r="O175" s="6"/>
      <c r="P175" s="6"/>
      <c r="Q175" s="6"/>
      <c r="R175" s="6"/>
      <c r="S175" s="6"/>
      <c r="T175" s="6"/>
      <c r="U175" s="6"/>
      <c r="V175" s="6"/>
      <c r="W175" s="6"/>
      <c r="X175" s="6"/>
      <c r="Y175" s="6"/>
      <c r="Z175" s="6"/>
    </row>
    <row r="176" ht="30.0" customHeight="1">
      <c r="A176" s="302"/>
      <c r="B176" s="154"/>
      <c r="C176" s="134" t="s">
        <v>5334</v>
      </c>
      <c r="D176" s="108">
        <v>0.0</v>
      </c>
      <c r="E176" s="113" t="s">
        <v>383</v>
      </c>
      <c r="F176" s="134" t="s">
        <v>5336</v>
      </c>
      <c r="G176" s="108"/>
      <c r="H176" s="78"/>
      <c r="I176" s="78"/>
      <c r="J176" s="5"/>
      <c r="K176" s="6"/>
      <c r="L176" s="6"/>
      <c r="M176" s="6"/>
      <c r="N176" s="6"/>
      <c r="O176" s="6"/>
      <c r="P176" s="6"/>
      <c r="Q176" s="6"/>
      <c r="R176" s="6"/>
      <c r="S176" s="6"/>
      <c r="T176" s="6"/>
      <c r="U176" s="6"/>
      <c r="V176" s="6"/>
      <c r="W176" s="6"/>
      <c r="X176" s="6"/>
      <c r="Y176" s="6"/>
      <c r="Z176" s="6"/>
    </row>
    <row r="177" ht="47.25" hidden="1" customHeight="1">
      <c r="A177" s="472" t="s">
        <v>774</v>
      </c>
      <c r="B177" s="154" t="s">
        <v>725</v>
      </c>
      <c r="C177" s="108"/>
      <c r="D177" s="108"/>
      <c r="E177" s="113"/>
      <c r="F177" s="108"/>
      <c r="G177" s="108"/>
      <c r="H177" s="78"/>
      <c r="I177" s="78"/>
      <c r="J177" s="5"/>
      <c r="K177" s="6"/>
      <c r="L177" s="6"/>
      <c r="M177" s="6"/>
      <c r="N177" s="6"/>
      <c r="O177" s="6"/>
      <c r="P177" s="6"/>
      <c r="Q177" s="6"/>
      <c r="R177" s="6"/>
      <c r="S177" s="6"/>
      <c r="T177" s="6"/>
      <c r="U177" s="6"/>
      <c r="V177" s="6"/>
      <c r="W177" s="6"/>
      <c r="X177" s="6"/>
      <c r="Y177" s="6"/>
      <c r="Z177" s="6"/>
    </row>
    <row r="178" ht="47.25" hidden="1" customHeight="1">
      <c r="A178" s="472" t="s">
        <v>778</v>
      </c>
      <c r="B178" s="154" t="s">
        <v>729</v>
      </c>
      <c r="C178" s="108"/>
      <c r="D178" s="108"/>
      <c r="E178" s="113"/>
      <c r="F178" s="108"/>
      <c r="G178" s="108"/>
      <c r="H178" s="78"/>
      <c r="I178" s="78"/>
      <c r="J178" s="5"/>
      <c r="K178" s="6"/>
      <c r="L178" s="6"/>
      <c r="M178" s="6"/>
      <c r="N178" s="6"/>
      <c r="O178" s="6"/>
      <c r="P178" s="6"/>
      <c r="Q178" s="6"/>
      <c r="R178" s="6"/>
      <c r="S178" s="6"/>
      <c r="T178" s="6"/>
      <c r="U178" s="6"/>
      <c r="V178" s="6"/>
      <c r="W178" s="6"/>
      <c r="X178" s="6"/>
      <c r="Y178" s="6"/>
      <c r="Z178" s="6"/>
    </row>
    <row r="179" ht="47.25" customHeight="1">
      <c r="A179" s="302" t="s">
        <v>781</v>
      </c>
      <c r="B179" s="154" t="s">
        <v>735</v>
      </c>
      <c r="C179" s="134" t="s">
        <v>5339</v>
      </c>
      <c r="D179" s="108">
        <v>1.0</v>
      </c>
      <c r="E179" s="113" t="s">
        <v>152</v>
      </c>
      <c r="F179" s="486" t="s">
        <v>5340</v>
      </c>
      <c r="G179" s="108"/>
      <c r="H179" s="78"/>
      <c r="I179" s="78"/>
      <c r="J179" s="5"/>
      <c r="K179" s="6"/>
      <c r="L179" s="6"/>
      <c r="M179" s="6"/>
      <c r="N179" s="6"/>
      <c r="O179" s="6"/>
      <c r="P179" s="6"/>
      <c r="Q179" s="6"/>
      <c r="R179" s="6"/>
      <c r="S179" s="6"/>
      <c r="T179" s="6"/>
      <c r="U179" s="6"/>
      <c r="V179" s="6"/>
      <c r="W179" s="6"/>
      <c r="X179" s="6"/>
      <c r="Y179" s="6"/>
      <c r="Z179" s="6"/>
    </row>
    <row r="180" ht="31.5" customHeight="1">
      <c r="A180" s="302" t="s">
        <v>784</v>
      </c>
      <c r="B180" s="154" t="s">
        <v>738</v>
      </c>
      <c r="C180" s="108" t="s">
        <v>5341</v>
      </c>
      <c r="D180" s="108">
        <v>2.0</v>
      </c>
      <c r="E180" s="113" t="s">
        <v>152</v>
      </c>
      <c r="F180" s="108"/>
      <c r="G180" s="108"/>
      <c r="H180" s="78"/>
      <c r="I180" s="78"/>
      <c r="J180" s="5"/>
      <c r="K180" s="6"/>
      <c r="L180" s="6"/>
      <c r="M180" s="6"/>
      <c r="N180" s="6"/>
      <c r="O180" s="6"/>
      <c r="P180" s="6"/>
      <c r="Q180" s="6"/>
      <c r="R180" s="6"/>
      <c r="S180" s="6"/>
      <c r="T180" s="6"/>
      <c r="U180" s="6"/>
      <c r="V180" s="6"/>
      <c r="W180" s="6"/>
      <c r="X180" s="6"/>
      <c r="Y180" s="6"/>
      <c r="Z180" s="6"/>
    </row>
    <row r="181" ht="30.0" customHeight="1">
      <c r="A181" s="302"/>
      <c r="B181" s="154"/>
      <c r="C181" s="110" t="s">
        <v>878</v>
      </c>
      <c r="D181" s="108">
        <v>1.0</v>
      </c>
      <c r="E181" s="113" t="s">
        <v>152</v>
      </c>
      <c r="F181" s="108"/>
      <c r="G181" s="108"/>
      <c r="H181" s="78"/>
      <c r="I181" s="78"/>
      <c r="J181" s="5"/>
      <c r="K181" s="6"/>
      <c r="L181" s="6"/>
      <c r="M181" s="6"/>
      <c r="N181" s="6"/>
      <c r="O181" s="6"/>
      <c r="P181" s="6"/>
      <c r="Q181" s="6"/>
      <c r="R181" s="6"/>
      <c r="S181" s="6"/>
      <c r="T181" s="6"/>
      <c r="U181" s="6"/>
      <c r="V181" s="6"/>
      <c r="W181" s="6"/>
      <c r="X181" s="6"/>
      <c r="Y181" s="6"/>
      <c r="Z181" s="6"/>
    </row>
    <row r="182" ht="15.75" customHeight="1">
      <c r="A182" s="302"/>
      <c r="B182" s="154"/>
      <c r="C182" s="110" t="s">
        <v>4824</v>
      </c>
      <c r="D182" s="108">
        <v>0.0</v>
      </c>
      <c r="E182" s="113" t="s">
        <v>152</v>
      </c>
      <c r="F182" s="108"/>
      <c r="G182" s="108"/>
      <c r="H182" s="78"/>
      <c r="I182" s="78"/>
      <c r="J182" s="5"/>
      <c r="K182" s="6"/>
      <c r="L182" s="6"/>
      <c r="M182" s="6"/>
      <c r="N182" s="6"/>
      <c r="O182" s="6"/>
      <c r="P182" s="6"/>
      <c r="Q182" s="6"/>
      <c r="R182" s="6"/>
      <c r="S182" s="6"/>
      <c r="T182" s="6"/>
      <c r="U182" s="6"/>
      <c r="V182" s="6"/>
      <c r="W182" s="6"/>
      <c r="X182" s="6"/>
      <c r="Y182" s="6"/>
      <c r="Z182" s="6"/>
    </row>
    <row r="183" ht="45.0" customHeight="1">
      <c r="A183" s="302" t="s">
        <v>791</v>
      </c>
      <c r="B183" s="154" t="s">
        <v>744</v>
      </c>
      <c r="C183" s="134" t="s">
        <v>5342</v>
      </c>
      <c r="D183" s="108">
        <v>0.0</v>
      </c>
      <c r="E183" s="113" t="s">
        <v>152</v>
      </c>
      <c r="F183" s="108"/>
      <c r="G183" s="108"/>
      <c r="H183" s="78"/>
      <c r="I183" s="78"/>
      <c r="J183" s="5"/>
      <c r="K183" s="6"/>
      <c r="L183" s="6"/>
      <c r="M183" s="6"/>
      <c r="N183" s="6"/>
      <c r="O183" s="6"/>
      <c r="P183" s="6"/>
      <c r="Q183" s="6"/>
      <c r="R183" s="6"/>
      <c r="S183" s="6"/>
      <c r="T183" s="6"/>
      <c r="U183" s="6"/>
      <c r="V183" s="6"/>
      <c r="W183" s="6"/>
      <c r="X183" s="6"/>
      <c r="Y183" s="6"/>
      <c r="Z183" s="6"/>
    </row>
    <row r="184" ht="30.0" customHeight="1">
      <c r="A184" s="302"/>
      <c r="B184" s="154"/>
      <c r="C184" s="110" t="s">
        <v>747</v>
      </c>
      <c r="D184" s="108">
        <v>0.0</v>
      </c>
      <c r="E184" s="113" t="s">
        <v>152</v>
      </c>
      <c r="F184" s="108"/>
      <c r="G184" s="108"/>
      <c r="H184" s="78"/>
      <c r="I184" s="78"/>
      <c r="J184" s="5"/>
      <c r="K184" s="6"/>
      <c r="L184" s="6"/>
      <c r="M184" s="6"/>
      <c r="N184" s="6"/>
      <c r="O184" s="6"/>
      <c r="P184" s="6"/>
      <c r="Q184" s="6"/>
      <c r="R184" s="6"/>
      <c r="S184" s="6"/>
      <c r="T184" s="6"/>
      <c r="U184" s="6"/>
      <c r="V184" s="6"/>
      <c r="W184" s="6"/>
      <c r="X184" s="6"/>
      <c r="Y184" s="6"/>
      <c r="Z184" s="6"/>
    </row>
    <row r="185" ht="30.0" customHeight="1">
      <c r="A185" s="302"/>
      <c r="B185" s="154"/>
      <c r="C185" s="134" t="s">
        <v>801</v>
      </c>
      <c r="D185" s="108">
        <v>0.0</v>
      </c>
      <c r="E185" s="113" t="s">
        <v>152</v>
      </c>
      <c r="F185" s="134"/>
      <c r="G185" s="108"/>
      <c r="H185" s="78"/>
      <c r="I185" s="78"/>
      <c r="J185" s="5"/>
      <c r="K185" s="6"/>
      <c r="L185" s="6"/>
      <c r="M185" s="6"/>
      <c r="N185" s="6"/>
      <c r="O185" s="6"/>
      <c r="P185" s="6"/>
      <c r="Q185" s="6"/>
      <c r="R185" s="6"/>
      <c r="S185" s="6"/>
      <c r="T185" s="6"/>
      <c r="U185" s="6"/>
      <c r="V185" s="6"/>
      <c r="W185" s="6"/>
      <c r="X185" s="6"/>
      <c r="Y185" s="6"/>
      <c r="Z185" s="6"/>
    </row>
    <row r="186" ht="30.0" customHeight="1">
      <c r="A186" s="302"/>
      <c r="B186" s="154"/>
      <c r="C186" s="134" t="s">
        <v>5344</v>
      </c>
      <c r="D186" s="108">
        <v>0.0</v>
      </c>
      <c r="E186" s="113" t="s">
        <v>152</v>
      </c>
      <c r="F186" s="134"/>
      <c r="G186" s="108"/>
      <c r="H186" s="78"/>
      <c r="I186" s="78"/>
      <c r="J186" s="5"/>
      <c r="K186" s="6"/>
      <c r="L186" s="6"/>
      <c r="M186" s="6"/>
      <c r="N186" s="6"/>
      <c r="O186" s="6"/>
      <c r="P186" s="6"/>
      <c r="Q186" s="6"/>
      <c r="R186" s="6"/>
      <c r="S186" s="6"/>
      <c r="T186" s="6"/>
      <c r="U186" s="6"/>
      <c r="V186" s="6"/>
      <c r="W186" s="6"/>
      <c r="X186" s="6"/>
      <c r="Y186" s="6"/>
      <c r="Z186" s="6"/>
    </row>
    <row r="187" ht="15.75" customHeight="1">
      <c r="A187" s="302"/>
      <c r="B187" s="154"/>
      <c r="C187" s="134" t="s">
        <v>5347</v>
      </c>
      <c r="D187" s="108">
        <v>2.0</v>
      </c>
      <c r="E187" s="113" t="s">
        <v>152</v>
      </c>
      <c r="F187" s="134"/>
      <c r="G187" s="108"/>
      <c r="H187" s="78"/>
      <c r="I187" s="78"/>
      <c r="J187" s="5"/>
      <c r="K187" s="6"/>
      <c r="L187" s="6"/>
      <c r="M187" s="6"/>
      <c r="N187" s="6"/>
      <c r="O187" s="6"/>
      <c r="P187" s="6"/>
      <c r="Q187" s="6"/>
      <c r="R187" s="6"/>
      <c r="S187" s="6"/>
      <c r="T187" s="6"/>
      <c r="U187" s="6"/>
      <c r="V187" s="6"/>
      <c r="W187" s="6"/>
      <c r="X187" s="6"/>
      <c r="Y187" s="6"/>
      <c r="Z187" s="6"/>
    </row>
    <row r="188" ht="31.5" customHeight="1">
      <c r="A188" s="302" t="s">
        <v>804</v>
      </c>
      <c r="B188" s="154" t="s">
        <v>754</v>
      </c>
      <c r="C188" s="134" t="s">
        <v>5348</v>
      </c>
      <c r="D188" s="108">
        <v>2.0</v>
      </c>
      <c r="E188" s="113" t="s">
        <v>152</v>
      </c>
      <c r="F188" s="108"/>
      <c r="G188" s="108"/>
      <c r="H188" s="78"/>
      <c r="I188" s="78"/>
      <c r="J188" s="5"/>
      <c r="K188" s="6"/>
      <c r="L188" s="6"/>
      <c r="M188" s="6"/>
      <c r="N188" s="6"/>
      <c r="O188" s="6"/>
      <c r="P188" s="6"/>
      <c r="Q188" s="6"/>
      <c r="R188" s="6"/>
      <c r="S188" s="6"/>
      <c r="T188" s="6"/>
      <c r="U188" s="6"/>
      <c r="V188" s="6"/>
      <c r="W188" s="6"/>
      <c r="X188" s="6"/>
      <c r="Y188" s="6"/>
      <c r="Z188" s="6"/>
    </row>
    <row r="189" ht="30.0" customHeight="1">
      <c r="A189" s="302"/>
      <c r="B189" s="122"/>
      <c r="C189" s="134" t="s">
        <v>5349</v>
      </c>
      <c r="D189" s="108">
        <v>2.0</v>
      </c>
      <c r="E189" s="113" t="s">
        <v>152</v>
      </c>
      <c r="F189" s="108"/>
      <c r="G189" s="108"/>
      <c r="H189" s="78"/>
      <c r="I189" s="78"/>
      <c r="J189" s="5"/>
      <c r="K189" s="6"/>
      <c r="L189" s="6"/>
      <c r="M189" s="6"/>
      <c r="N189" s="6"/>
      <c r="O189" s="6"/>
      <c r="P189" s="6"/>
      <c r="Q189" s="6"/>
      <c r="R189" s="6"/>
      <c r="S189" s="6"/>
      <c r="T189" s="6"/>
      <c r="U189" s="6"/>
      <c r="V189" s="6"/>
      <c r="W189" s="6"/>
      <c r="X189" s="6"/>
      <c r="Y189" s="6"/>
      <c r="Z189" s="6"/>
    </row>
    <row r="190" ht="39.75" customHeight="1">
      <c r="A190" s="476" t="s">
        <v>5351</v>
      </c>
      <c r="B190" s="128" t="s">
        <v>762</v>
      </c>
      <c r="C190" s="3"/>
      <c r="D190" s="3"/>
      <c r="E190" s="3"/>
      <c r="F190" s="3"/>
      <c r="G190" s="4"/>
      <c r="H190" s="78">
        <f>SUM(D192:D196)</f>
        <v>7</v>
      </c>
      <c r="I190" s="78">
        <f>COUNT(D192:D196)*2</f>
        <v>10</v>
      </c>
      <c r="J190" s="5"/>
      <c r="K190" s="6"/>
      <c r="L190" s="6"/>
      <c r="M190" s="6"/>
      <c r="N190" s="6"/>
      <c r="O190" s="6"/>
      <c r="P190" s="6"/>
      <c r="Q190" s="6"/>
      <c r="R190" s="6"/>
      <c r="S190" s="6"/>
      <c r="T190" s="6"/>
      <c r="U190" s="6"/>
      <c r="V190" s="6"/>
      <c r="W190" s="6"/>
      <c r="X190" s="6"/>
      <c r="Y190" s="6"/>
      <c r="Z190" s="6"/>
    </row>
    <row r="191" ht="47.25" hidden="1" customHeight="1">
      <c r="A191" s="472" t="s">
        <v>849</v>
      </c>
      <c r="B191" s="154" t="s">
        <v>767</v>
      </c>
      <c r="C191" s="108"/>
      <c r="D191" s="108"/>
      <c r="E191" s="113"/>
      <c r="F191" s="108"/>
      <c r="G191" s="108"/>
      <c r="H191" s="78"/>
      <c r="I191" s="78"/>
      <c r="J191" s="5"/>
      <c r="K191" s="6"/>
      <c r="L191" s="6"/>
      <c r="M191" s="6"/>
      <c r="N191" s="6"/>
      <c r="O191" s="6"/>
      <c r="P191" s="6"/>
      <c r="Q191" s="6"/>
      <c r="R191" s="6"/>
      <c r="S191" s="6"/>
      <c r="T191" s="6"/>
      <c r="U191" s="6"/>
      <c r="V191" s="6"/>
      <c r="W191" s="6"/>
      <c r="X191" s="6"/>
      <c r="Y191" s="6"/>
      <c r="Z191" s="6"/>
    </row>
    <row r="192" ht="60.0" customHeight="1">
      <c r="A192" s="302" t="s">
        <v>908</v>
      </c>
      <c r="B192" s="154" t="s">
        <v>820</v>
      </c>
      <c r="C192" s="134" t="s">
        <v>5363</v>
      </c>
      <c r="D192" s="147">
        <v>2.0</v>
      </c>
      <c r="E192" s="113" t="s">
        <v>771</v>
      </c>
      <c r="F192" s="134" t="s">
        <v>5365</v>
      </c>
      <c r="G192" s="108"/>
      <c r="H192" s="78"/>
      <c r="I192" s="78"/>
      <c r="J192" s="5"/>
      <c r="K192" s="6"/>
      <c r="L192" s="6"/>
      <c r="M192" s="6"/>
      <c r="N192" s="6"/>
      <c r="O192" s="6"/>
      <c r="P192" s="6"/>
      <c r="Q192" s="6"/>
      <c r="R192" s="6"/>
      <c r="S192" s="6"/>
      <c r="T192" s="6"/>
      <c r="U192" s="6"/>
      <c r="V192" s="6"/>
      <c r="W192" s="6"/>
      <c r="X192" s="6"/>
      <c r="Y192" s="6"/>
      <c r="Z192" s="6"/>
    </row>
    <row r="193" ht="30.0" customHeight="1">
      <c r="A193" s="302"/>
      <c r="B193" s="154"/>
      <c r="C193" s="134" t="s">
        <v>5367</v>
      </c>
      <c r="D193" s="147">
        <v>0.0</v>
      </c>
      <c r="E193" s="113" t="s">
        <v>771</v>
      </c>
      <c r="F193" s="134" t="s">
        <v>5369</v>
      </c>
      <c r="G193" s="108"/>
      <c r="H193" s="78"/>
      <c r="I193" s="78"/>
      <c r="J193" s="5"/>
      <c r="K193" s="6"/>
      <c r="L193" s="6"/>
      <c r="M193" s="6"/>
      <c r="N193" s="6"/>
      <c r="O193" s="6"/>
      <c r="P193" s="6"/>
      <c r="Q193" s="6"/>
      <c r="R193" s="6"/>
      <c r="S193" s="6"/>
      <c r="T193" s="6"/>
      <c r="U193" s="6"/>
      <c r="V193" s="6"/>
      <c r="W193" s="6"/>
      <c r="X193" s="6"/>
      <c r="Y193" s="6"/>
      <c r="Z193" s="6"/>
    </row>
    <row r="194" ht="30.0" customHeight="1">
      <c r="A194" s="302"/>
      <c r="B194" s="154"/>
      <c r="C194" s="134" t="s">
        <v>5370</v>
      </c>
      <c r="D194" s="147">
        <v>1.0</v>
      </c>
      <c r="E194" s="113" t="s">
        <v>771</v>
      </c>
      <c r="F194" s="134" t="s">
        <v>5372</v>
      </c>
      <c r="G194" s="108"/>
      <c r="H194" s="78"/>
      <c r="I194" s="78"/>
      <c r="J194" s="5"/>
      <c r="K194" s="6"/>
      <c r="L194" s="6"/>
      <c r="M194" s="6"/>
      <c r="N194" s="6"/>
      <c r="O194" s="6"/>
      <c r="P194" s="6"/>
      <c r="Q194" s="6"/>
      <c r="R194" s="6"/>
      <c r="S194" s="6"/>
      <c r="T194" s="6"/>
      <c r="U194" s="6"/>
      <c r="V194" s="6"/>
      <c r="W194" s="6"/>
      <c r="X194" s="6"/>
      <c r="Y194" s="6"/>
      <c r="Z194" s="6"/>
    </row>
    <row r="195" ht="60.0" customHeight="1">
      <c r="A195" s="302"/>
      <c r="B195" s="154"/>
      <c r="C195" s="134" t="s">
        <v>4835</v>
      </c>
      <c r="D195" s="147">
        <v>2.0</v>
      </c>
      <c r="E195" s="113" t="s">
        <v>771</v>
      </c>
      <c r="F195" s="134" t="s">
        <v>4836</v>
      </c>
      <c r="G195" s="108"/>
      <c r="H195" s="78"/>
      <c r="I195" s="78"/>
      <c r="J195" s="5"/>
      <c r="K195" s="6"/>
      <c r="L195" s="6"/>
      <c r="M195" s="6"/>
      <c r="N195" s="6"/>
      <c r="O195" s="6"/>
      <c r="P195" s="6"/>
      <c r="Q195" s="6"/>
      <c r="R195" s="6"/>
      <c r="S195" s="6"/>
      <c r="T195" s="6"/>
      <c r="U195" s="6"/>
      <c r="V195" s="6"/>
      <c r="W195" s="6"/>
      <c r="X195" s="6"/>
      <c r="Y195" s="6"/>
      <c r="Z195" s="6"/>
    </row>
    <row r="196" ht="63.0" customHeight="1">
      <c r="A196" s="302" t="s">
        <v>926</v>
      </c>
      <c r="B196" s="177" t="s">
        <v>833</v>
      </c>
      <c r="C196" s="110" t="s">
        <v>928</v>
      </c>
      <c r="D196" s="147">
        <v>2.0</v>
      </c>
      <c r="E196" s="113" t="s">
        <v>771</v>
      </c>
      <c r="F196" s="108"/>
      <c r="G196" s="108"/>
      <c r="H196" s="78"/>
      <c r="I196" s="78"/>
      <c r="J196" s="5"/>
      <c r="K196" s="6"/>
      <c r="L196" s="6"/>
      <c r="M196" s="6"/>
      <c r="N196" s="6"/>
      <c r="O196" s="6"/>
      <c r="P196" s="6"/>
      <c r="Q196" s="6"/>
      <c r="R196" s="6"/>
      <c r="S196" s="6"/>
      <c r="T196" s="6"/>
      <c r="U196" s="6"/>
      <c r="V196" s="6"/>
      <c r="W196" s="6"/>
      <c r="X196" s="6"/>
      <c r="Y196" s="6"/>
      <c r="Z196" s="6"/>
    </row>
    <row r="197" ht="39.75" customHeight="1">
      <c r="A197" s="476" t="s">
        <v>5377</v>
      </c>
      <c r="B197" s="128" t="s">
        <v>837</v>
      </c>
      <c r="C197" s="3"/>
      <c r="D197" s="3"/>
      <c r="E197" s="3"/>
      <c r="F197" s="3"/>
      <c r="G197" s="4"/>
      <c r="H197" s="78">
        <f>SUM(D198:D213)</f>
        <v>14</v>
      </c>
      <c r="I197" s="78">
        <f>COUNT(D198:D213)*2</f>
        <v>28</v>
      </c>
      <c r="J197" s="5"/>
      <c r="K197" s="6"/>
      <c r="L197" s="6"/>
      <c r="M197" s="6"/>
      <c r="N197" s="6"/>
      <c r="O197" s="6"/>
      <c r="P197" s="6"/>
      <c r="Q197" s="6"/>
      <c r="R197" s="6"/>
      <c r="S197" s="6"/>
      <c r="T197" s="6"/>
      <c r="U197" s="6"/>
      <c r="V197" s="6"/>
      <c r="W197" s="6"/>
      <c r="X197" s="6"/>
      <c r="Y197" s="6"/>
      <c r="Z197" s="6"/>
    </row>
    <row r="198" ht="47.25" customHeight="1">
      <c r="A198" s="302" t="s">
        <v>5383</v>
      </c>
      <c r="B198" s="154" t="s">
        <v>852</v>
      </c>
      <c r="C198" s="106" t="s">
        <v>853</v>
      </c>
      <c r="D198" s="108">
        <v>2.0</v>
      </c>
      <c r="E198" s="113" t="s">
        <v>331</v>
      </c>
      <c r="F198" s="110" t="s">
        <v>5385</v>
      </c>
      <c r="G198" s="108"/>
      <c r="H198" s="78"/>
      <c r="I198" s="78"/>
      <c r="J198" s="5"/>
      <c r="K198" s="6"/>
      <c r="L198" s="6"/>
      <c r="M198" s="6"/>
      <c r="N198" s="6"/>
      <c r="O198" s="6"/>
      <c r="P198" s="6"/>
      <c r="Q198" s="6"/>
      <c r="R198" s="6"/>
      <c r="S198" s="6"/>
      <c r="T198" s="6"/>
      <c r="U198" s="6"/>
      <c r="V198" s="6"/>
      <c r="W198" s="6"/>
      <c r="X198" s="6"/>
      <c r="Y198" s="6"/>
      <c r="Z198" s="6"/>
    </row>
    <row r="199" ht="63.0" hidden="1" customHeight="1">
      <c r="A199" s="472" t="s">
        <v>5386</v>
      </c>
      <c r="B199" s="154" t="s">
        <v>866</v>
      </c>
      <c r="C199" s="108"/>
      <c r="D199" s="108"/>
      <c r="E199" s="113"/>
      <c r="F199" s="108"/>
      <c r="G199" s="108"/>
      <c r="H199" s="78"/>
      <c r="I199" s="78"/>
      <c r="J199" s="5"/>
      <c r="K199" s="6"/>
      <c r="L199" s="6"/>
      <c r="M199" s="6"/>
      <c r="N199" s="6"/>
      <c r="O199" s="6"/>
      <c r="P199" s="6"/>
      <c r="Q199" s="6"/>
      <c r="R199" s="6"/>
      <c r="S199" s="6"/>
      <c r="T199" s="6"/>
      <c r="U199" s="6"/>
      <c r="V199" s="6"/>
      <c r="W199" s="6"/>
      <c r="X199" s="6"/>
      <c r="Y199" s="6"/>
      <c r="Z199" s="6"/>
    </row>
    <row r="200" ht="63.0" customHeight="1">
      <c r="A200" s="302" t="s">
        <v>5387</v>
      </c>
      <c r="B200" s="154" t="s">
        <v>881</v>
      </c>
      <c r="C200" s="122" t="s">
        <v>5388</v>
      </c>
      <c r="D200" s="108">
        <v>0.0</v>
      </c>
      <c r="E200" s="109" t="s">
        <v>331</v>
      </c>
      <c r="F200" s="134" t="s">
        <v>5389</v>
      </c>
      <c r="G200" s="108"/>
      <c r="H200" s="78"/>
      <c r="I200" s="78"/>
      <c r="J200" s="5"/>
      <c r="K200" s="6"/>
      <c r="L200" s="6"/>
      <c r="M200" s="6"/>
      <c r="N200" s="6"/>
      <c r="O200" s="6"/>
      <c r="P200" s="6"/>
      <c r="Q200" s="6"/>
      <c r="R200" s="6"/>
      <c r="S200" s="6"/>
      <c r="T200" s="6"/>
      <c r="U200" s="6"/>
      <c r="V200" s="6"/>
      <c r="W200" s="6"/>
      <c r="X200" s="6"/>
      <c r="Y200" s="6"/>
      <c r="Z200" s="6"/>
    </row>
    <row r="201" ht="60.0" customHeight="1">
      <c r="A201" s="302"/>
      <c r="B201" s="154"/>
      <c r="C201" s="122" t="s">
        <v>5390</v>
      </c>
      <c r="D201" s="108">
        <v>2.0</v>
      </c>
      <c r="E201" s="109" t="s">
        <v>331</v>
      </c>
      <c r="F201" s="134" t="s">
        <v>5391</v>
      </c>
      <c r="G201" s="108"/>
      <c r="H201" s="78"/>
      <c r="I201" s="78"/>
      <c r="J201" s="5"/>
      <c r="K201" s="6"/>
      <c r="L201" s="6"/>
      <c r="M201" s="6"/>
      <c r="N201" s="6"/>
      <c r="O201" s="6"/>
      <c r="P201" s="6"/>
      <c r="Q201" s="6"/>
      <c r="R201" s="6"/>
      <c r="S201" s="6"/>
      <c r="T201" s="6"/>
      <c r="U201" s="6"/>
      <c r="V201" s="6"/>
      <c r="W201" s="6"/>
      <c r="X201" s="6"/>
      <c r="Y201" s="6"/>
      <c r="Z201" s="6"/>
    </row>
    <row r="202" ht="31.5" customHeight="1">
      <c r="A202" s="302"/>
      <c r="B202" s="154"/>
      <c r="C202" s="122" t="s">
        <v>5392</v>
      </c>
      <c r="D202" s="108">
        <v>1.0</v>
      </c>
      <c r="E202" s="109" t="s">
        <v>331</v>
      </c>
      <c r="F202" s="134" t="s">
        <v>5393</v>
      </c>
      <c r="G202" s="108"/>
      <c r="H202" s="78"/>
      <c r="I202" s="78"/>
      <c r="J202" s="5"/>
      <c r="K202" s="6"/>
      <c r="L202" s="6"/>
      <c r="M202" s="6"/>
      <c r="N202" s="6"/>
      <c r="O202" s="6"/>
      <c r="P202" s="6"/>
      <c r="Q202" s="6"/>
      <c r="R202" s="6"/>
      <c r="S202" s="6"/>
      <c r="T202" s="6"/>
      <c r="U202" s="6"/>
      <c r="V202" s="6"/>
      <c r="W202" s="6"/>
      <c r="X202" s="6"/>
      <c r="Y202" s="6"/>
      <c r="Z202" s="6"/>
    </row>
    <row r="203" ht="47.25" customHeight="1">
      <c r="A203" s="302"/>
      <c r="B203" s="154"/>
      <c r="C203" s="122" t="s">
        <v>5394</v>
      </c>
      <c r="D203" s="108">
        <v>2.0</v>
      </c>
      <c r="E203" s="109" t="s">
        <v>331</v>
      </c>
      <c r="F203" s="134" t="s">
        <v>5395</v>
      </c>
      <c r="G203" s="108"/>
      <c r="H203" s="78"/>
      <c r="I203" s="78"/>
      <c r="J203" s="5"/>
      <c r="K203" s="6"/>
      <c r="L203" s="6"/>
      <c r="M203" s="6"/>
      <c r="N203" s="6"/>
      <c r="O203" s="6"/>
      <c r="P203" s="6"/>
      <c r="Q203" s="6"/>
      <c r="R203" s="6"/>
      <c r="S203" s="6"/>
      <c r="T203" s="6"/>
      <c r="U203" s="6"/>
      <c r="V203" s="6"/>
      <c r="W203" s="6"/>
      <c r="X203" s="6"/>
      <c r="Y203" s="6"/>
      <c r="Z203" s="6"/>
    </row>
    <row r="204" ht="31.5" customHeight="1">
      <c r="A204" s="302"/>
      <c r="B204" s="154"/>
      <c r="C204" s="122" t="s">
        <v>5396</v>
      </c>
      <c r="D204" s="108">
        <v>1.0</v>
      </c>
      <c r="E204" s="109" t="s">
        <v>331</v>
      </c>
      <c r="F204" s="134" t="s">
        <v>5398</v>
      </c>
      <c r="G204" s="108"/>
      <c r="H204" s="78"/>
      <c r="I204" s="78"/>
      <c r="J204" s="5"/>
      <c r="K204" s="6"/>
      <c r="L204" s="6"/>
      <c r="M204" s="6"/>
      <c r="N204" s="6"/>
      <c r="O204" s="6"/>
      <c r="P204" s="6"/>
      <c r="Q204" s="6"/>
      <c r="R204" s="6"/>
      <c r="S204" s="6"/>
      <c r="T204" s="6"/>
      <c r="U204" s="6"/>
      <c r="V204" s="6"/>
      <c r="W204" s="6"/>
      <c r="X204" s="6"/>
      <c r="Y204" s="6"/>
      <c r="Z204" s="6"/>
    </row>
    <row r="205" ht="31.5" customHeight="1">
      <c r="A205" s="302"/>
      <c r="B205" s="154"/>
      <c r="C205" s="122" t="s">
        <v>5399</v>
      </c>
      <c r="D205" s="108">
        <v>0.0</v>
      </c>
      <c r="E205" s="109" t="s">
        <v>331</v>
      </c>
      <c r="F205" s="158" t="s">
        <v>5400</v>
      </c>
      <c r="G205" s="108"/>
      <c r="H205" s="78"/>
      <c r="I205" s="78"/>
      <c r="J205" s="5"/>
      <c r="K205" s="6"/>
      <c r="L205" s="6"/>
      <c r="M205" s="6"/>
      <c r="N205" s="6"/>
      <c r="O205" s="6"/>
      <c r="P205" s="6"/>
      <c r="Q205" s="6"/>
      <c r="R205" s="6"/>
      <c r="S205" s="6"/>
      <c r="T205" s="6"/>
      <c r="U205" s="6"/>
      <c r="V205" s="6"/>
      <c r="W205" s="6"/>
      <c r="X205" s="6"/>
      <c r="Y205" s="6"/>
      <c r="Z205" s="6"/>
    </row>
    <row r="206" ht="31.5" customHeight="1">
      <c r="A206" s="302"/>
      <c r="B206" s="154"/>
      <c r="C206" s="122" t="s">
        <v>5402</v>
      </c>
      <c r="D206" s="108">
        <v>0.0</v>
      </c>
      <c r="E206" s="109" t="s">
        <v>331</v>
      </c>
      <c r="F206" s="134" t="s">
        <v>5403</v>
      </c>
      <c r="G206" s="108"/>
      <c r="H206" s="78"/>
      <c r="I206" s="78"/>
      <c r="J206" s="5"/>
      <c r="K206" s="6"/>
      <c r="L206" s="6"/>
      <c r="M206" s="6"/>
      <c r="N206" s="6"/>
      <c r="O206" s="6"/>
      <c r="P206" s="6"/>
      <c r="Q206" s="6"/>
      <c r="R206" s="6"/>
      <c r="S206" s="6"/>
      <c r="T206" s="6"/>
      <c r="U206" s="6"/>
      <c r="V206" s="6"/>
      <c r="W206" s="6"/>
      <c r="X206" s="6"/>
      <c r="Y206" s="6"/>
      <c r="Z206" s="6"/>
    </row>
    <row r="207" ht="31.5" customHeight="1">
      <c r="A207" s="302"/>
      <c r="B207" s="154"/>
      <c r="C207" s="122" t="s">
        <v>5405</v>
      </c>
      <c r="D207" s="108">
        <v>0.0</v>
      </c>
      <c r="E207" s="109" t="s">
        <v>331</v>
      </c>
      <c r="F207" s="134" t="s">
        <v>5407</v>
      </c>
      <c r="G207" s="108"/>
      <c r="H207" s="78"/>
      <c r="I207" s="78"/>
      <c r="J207" s="5"/>
      <c r="K207" s="6"/>
      <c r="L207" s="6"/>
      <c r="M207" s="6"/>
      <c r="N207" s="6"/>
      <c r="O207" s="6"/>
      <c r="P207" s="6"/>
      <c r="Q207" s="6"/>
      <c r="R207" s="6"/>
      <c r="S207" s="6"/>
      <c r="T207" s="6"/>
      <c r="U207" s="6"/>
      <c r="V207" s="6"/>
      <c r="W207" s="6"/>
      <c r="X207" s="6"/>
      <c r="Y207" s="6"/>
      <c r="Z207" s="6"/>
    </row>
    <row r="208" ht="78.75" hidden="1" customHeight="1">
      <c r="A208" s="472" t="s">
        <v>5410</v>
      </c>
      <c r="B208" s="154" t="s">
        <v>889</v>
      </c>
      <c r="C208" s="108"/>
      <c r="D208" s="108"/>
      <c r="E208" s="113"/>
      <c r="F208" s="108"/>
      <c r="G208" s="108"/>
      <c r="H208" s="78"/>
      <c r="I208" s="78"/>
      <c r="J208" s="5"/>
      <c r="K208" s="6"/>
      <c r="L208" s="6"/>
      <c r="M208" s="6"/>
      <c r="N208" s="6"/>
      <c r="O208" s="6"/>
      <c r="P208" s="6"/>
      <c r="Q208" s="6"/>
      <c r="R208" s="6"/>
      <c r="S208" s="6"/>
      <c r="T208" s="6"/>
      <c r="U208" s="6"/>
      <c r="V208" s="6"/>
      <c r="W208" s="6"/>
      <c r="X208" s="6"/>
      <c r="Y208" s="6"/>
      <c r="Z208" s="6"/>
    </row>
    <row r="209" ht="45.0" customHeight="1">
      <c r="A209" s="302" t="s">
        <v>5413</v>
      </c>
      <c r="B209" s="154" t="s">
        <v>899</v>
      </c>
      <c r="C209" s="110" t="s">
        <v>5414</v>
      </c>
      <c r="D209" s="108">
        <v>2.0</v>
      </c>
      <c r="E209" s="113" t="s">
        <v>331</v>
      </c>
      <c r="F209" s="108" t="s">
        <v>5415</v>
      </c>
      <c r="G209" s="108"/>
      <c r="H209" s="78"/>
      <c r="I209" s="78"/>
      <c r="J209" s="5"/>
      <c r="K209" s="6"/>
      <c r="L209" s="6"/>
      <c r="M209" s="6"/>
      <c r="N209" s="6"/>
      <c r="O209" s="6"/>
      <c r="P209" s="6"/>
      <c r="Q209" s="6"/>
      <c r="R209" s="6"/>
      <c r="S209" s="6"/>
      <c r="T209" s="6"/>
      <c r="U209" s="6"/>
      <c r="V209" s="6"/>
      <c r="W209" s="6"/>
      <c r="X209" s="6"/>
      <c r="Y209" s="6"/>
      <c r="Z209" s="6"/>
    </row>
    <row r="210" ht="47.25" customHeight="1">
      <c r="A210" s="302" t="s">
        <v>906</v>
      </c>
      <c r="B210" s="154" t="s">
        <v>907</v>
      </c>
      <c r="C210" s="106" t="s">
        <v>909</v>
      </c>
      <c r="D210" s="108">
        <v>1.0</v>
      </c>
      <c r="E210" s="113" t="s">
        <v>331</v>
      </c>
      <c r="F210" s="115" t="s">
        <v>911</v>
      </c>
      <c r="G210" s="108"/>
      <c r="H210" s="78"/>
      <c r="I210" s="78"/>
      <c r="J210" s="5"/>
      <c r="K210" s="6"/>
      <c r="L210" s="6"/>
      <c r="M210" s="6"/>
      <c r="N210" s="6"/>
      <c r="O210" s="6"/>
      <c r="P210" s="6"/>
      <c r="Q210" s="6"/>
      <c r="R210" s="6"/>
      <c r="S210" s="6"/>
      <c r="T210" s="6"/>
      <c r="U210" s="6"/>
      <c r="V210" s="6"/>
      <c r="W210" s="6"/>
      <c r="X210" s="6"/>
      <c r="Y210" s="6"/>
      <c r="Z210" s="6"/>
    </row>
    <row r="211" ht="31.5" customHeight="1">
      <c r="A211" s="302"/>
      <c r="B211" s="154"/>
      <c r="C211" s="106" t="s">
        <v>920</v>
      </c>
      <c r="D211" s="108">
        <v>0.0</v>
      </c>
      <c r="E211" s="113" t="s">
        <v>331</v>
      </c>
      <c r="F211" s="115" t="s">
        <v>3225</v>
      </c>
      <c r="G211" s="108"/>
      <c r="H211" s="78"/>
      <c r="I211" s="78"/>
      <c r="J211" s="5"/>
      <c r="K211" s="6"/>
      <c r="L211" s="6"/>
      <c r="M211" s="6"/>
      <c r="N211" s="6"/>
      <c r="O211" s="6"/>
      <c r="P211" s="6"/>
      <c r="Q211" s="6"/>
      <c r="R211" s="6"/>
      <c r="S211" s="6"/>
      <c r="T211" s="6"/>
      <c r="U211" s="6"/>
      <c r="V211" s="6"/>
      <c r="W211" s="6"/>
      <c r="X211" s="6"/>
      <c r="Y211" s="6"/>
      <c r="Z211" s="6"/>
    </row>
    <row r="212" ht="60.0" customHeight="1">
      <c r="A212" s="488" t="s">
        <v>1016</v>
      </c>
      <c r="B212" s="154" t="s">
        <v>925</v>
      </c>
      <c r="C212" s="134" t="s">
        <v>5421</v>
      </c>
      <c r="D212" s="108">
        <v>2.0</v>
      </c>
      <c r="E212" s="113" t="s">
        <v>331</v>
      </c>
      <c r="F212" s="123" t="s">
        <v>5422</v>
      </c>
      <c r="G212" s="134"/>
      <c r="H212" s="78"/>
      <c r="I212" s="78"/>
      <c r="J212" s="5"/>
      <c r="K212" s="6"/>
      <c r="L212" s="6"/>
      <c r="M212" s="6"/>
      <c r="N212" s="6"/>
      <c r="O212" s="6"/>
      <c r="P212" s="6"/>
      <c r="Q212" s="6"/>
      <c r="R212" s="6"/>
      <c r="S212" s="6"/>
      <c r="T212" s="6"/>
      <c r="U212" s="6"/>
      <c r="V212" s="6"/>
      <c r="W212" s="6"/>
      <c r="X212" s="6"/>
      <c r="Y212" s="6"/>
      <c r="Z212" s="6"/>
    </row>
    <row r="213" ht="60.0" customHeight="1">
      <c r="A213" s="223"/>
      <c r="B213" s="108"/>
      <c r="C213" s="134" t="s">
        <v>5423</v>
      </c>
      <c r="D213" s="108">
        <v>1.0</v>
      </c>
      <c r="E213" s="113" t="s">
        <v>331</v>
      </c>
      <c r="F213" s="134" t="s">
        <v>5425</v>
      </c>
      <c r="G213" s="108"/>
      <c r="H213" s="78"/>
      <c r="I213" s="78"/>
      <c r="J213" s="5"/>
      <c r="K213" s="6"/>
      <c r="L213" s="6"/>
      <c r="M213" s="6"/>
      <c r="N213" s="6"/>
      <c r="O213" s="6"/>
      <c r="P213" s="6"/>
      <c r="Q213" s="6"/>
      <c r="R213" s="6"/>
      <c r="S213" s="6"/>
      <c r="T213" s="6"/>
      <c r="U213" s="6"/>
      <c r="V213" s="6"/>
      <c r="W213" s="6"/>
      <c r="X213" s="6"/>
      <c r="Y213" s="6"/>
      <c r="Z213" s="6"/>
    </row>
    <row r="214" ht="21.0" customHeight="1">
      <c r="A214" s="440"/>
      <c r="B214" s="105" t="s">
        <v>939</v>
      </c>
      <c r="C214" s="3"/>
      <c r="D214" s="3"/>
      <c r="E214" s="3"/>
      <c r="F214" s="3"/>
      <c r="G214" s="97"/>
      <c r="H214" s="78">
        <f t="shared" ref="H214:I214" si="4">H215+H227+H241+H251+H262+H280+H284+H289</f>
        <v>53</v>
      </c>
      <c r="I214" s="78">
        <f t="shared" si="4"/>
        <v>94</v>
      </c>
      <c r="J214" s="5"/>
      <c r="K214" s="6"/>
      <c r="L214" s="6"/>
      <c r="M214" s="6"/>
      <c r="N214" s="6"/>
      <c r="O214" s="6"/>
      <c r="P214" s="6"/>
      <c r="Q214" s="6"/>
      <c r="R214" s="6"/>
      <c r="S214" s="6"/>
      <c r="T214" s="6"/>
      <c r="U214" s="6"/>
      <c r="V214" s="6"/>
      <c r="W214" s="6"/>
      <c r="X214" s="6"/>
      <c r="Y214" s="6"/>
      <c r="Z214" s="6"/>
    </row>
    <row r="215" ht="39.75" customHeight="1">
      <c r="A215" s="476" t="s">
        <v>1042</v>
      </c>
      <c r="B215" s="128" t="s">
        <v>959</v>
      </c>
      <c r="C215" s="3"/>
      <c r="D215" s="3"/>
      <c r="E215" s="3"/>
      <c r="F215" s="3"/>
      <c r="G215" s="4"/>
      <c r="H215" s="78">
        <f>SUM(D216:D226)</f>
        <v>7</v>
      </c>
      <c r="I215" s="78">
        <f>COUNT(D216:D226)*2</f>
        <v>22</v>
      </c>
      <c r="J215" s="5"/>
      <c r="K215" s="6"/>
      <c r="L215" s="6"/>
      <c r="M215" s="6"/>
      <c r="N215" s="6"/>
      <c r="O215" s="6"/>
      <c r="P215" s="6"/>
      <c r="Q215" s="6"/>
      <c r="R215" s="6"/>
      <c r="S215" s="6"/>
      <c r="T215" s="6"/>
      <c r="U215" s="6"/>
      <c r="V215" s="6"/>
      <c r="W215" s="6"/>
      <c r="X215" s="6"/>
      <c r="Y215" s="6"/>
      <c r="Z215" s="6"/>
    </row>
    <row r="216" ht="47.25" customHeight="1">
      <c r="A216" s="302" t="s">
        <v>5432</v>
      </c>
      <c r="B216" s="172" t="s">
        <v>978</v>
      </c>
      <c r="C216" s="115" t="s">
        <v>979</v>
      </c>
      <c r="D216" s="147">
        <v>0.0</v>
      </c>
      <c r="E216" s="113" t="s">
        <v>158</v>
      </c>
      <c r="F216" s="210" t="s">
        <v>5435</v>
      </c>
      <c r="G216" s="108"/>
      <c r="H216" s="78"/>
      <c r="I216" s="78"/>
      <c r="J216" s="5"/>
      <c r="K216" s="6"/>
      <c r="L216" s="6"/>
      <c r="M216" s="6"/>
      <c r="N216" s="6"/>
      <c r="O216" s="6"/>
      <c r="P216" s="6"/>
      <c r="Q216" s="6"/>
      <c r="R216" s="6"/>
      <c r="S216" s="6"/>
      <c r="T216" s="6"/>
      <c r="U216" s="6"/>
      <c r="V216" s="6"/>
      <c r="W216" s="6"/>
      <c r="X216" s="6"/>
      <c r="Y216" s="6"/>
      <c r="Z216" s="6"/>
    </row>
    <row r="217" ht="60.0" customHeight="1">
      <c r="A217" s="302"/>
      <c r="B217" s="172"/>
      <c r="C217" s="121" t="s">
        <v>985</v>
      </c>
      <c r="D217" s="147">
        <v>0.0</v>
      </c>
      <c r="E217" s="113" t="s">
        <v>158</v>
      </c>
      <c r="F217" s="210"/>
      <c r="G217" s="108"/>
      <c r="H217" s="78"/>
      <c r="I217" s="78"/>
      <c r="J217" s="5"/>
      <c r="K217" s="6"/>
      <c r="L217" s="6"/>
      <c r="M217" s="6"/>
      <c r="N217" s="6"/>
      <c r="O217" s="6"/>
      <c r="P217" s="6"/>
      <c r="Q217" s="6"/>
      <c r="R217" s="6"/>
      <c r="S217" s="6"/>
      <c r="T217" s="6"/>
      <c r="U217" s="6"/>
      <c r="V217" s="6"/>
      <c r="W217" s="6"/>
      <c r="X217" s="6"/>
      <c r="Y217" s="6"/>
      <c r="Z217" s="6"/>
    </row>
    <row r="218" ht="75.0" customHeight="1">
      <c r="A218" s="302"/>
      <c r="B218" s="172"/>
      <c r="C218" s="110" t="s">
        <v>3239</v>
      </c>
      <c r="D218" s="147">
        <v>1.0</v>
      </c>
      <c r="E218" s="109" t="s">
        <v>383</v>
      </c>
      <c r="F218" s="210"/>
      <c r="G218" s="108"/>
      <c r="H218" s="78"/>
      <c r="I218" s="78"/>
      <c r="J218" s="5"/>
      <c r="K218" s="6"/>
      <c r="L218" s="6"/>
      <c r="M218" s="6"/>
      <c r="N218" s="6"/>
      <c r="O218" s="6"/>
      <c r="P218" s="6"/>
      <c r="Q218" s="6"/>
      <c r="R218" s="6"/>
      <c r="S218" s="6"/>
      <c r="T218" s="6"/>
      <c r="U218" s="6"/>
      <c r="V218" s="6"/>
      <c r="W218" s="6"/>
      <c r="X218" s="6"/>
      <c r="Y218" s="6"/>
      <c r="Z218" s="6"/>
    </row>
    <row r="219" ht="45.0" customHeight="1">
      <c r="A219" s="302"/>
      <c r="B219" s="172"/>
      <c r="C219" s="115" t="s">
        <v>990</v>
      </c>
      <c r="D219" s="147">
        <v>1.0</v>
      </c>
      <c r="E219" s="113" t="s">
        <v>158</v>
      </c>
      <c r="F219" s="210"/>
      <c r="G219" s="108"/>
      <c r="H219" s="78"/>
      <c r="I219" s="78"/>
      <c r="J219" s="5"/>
      <c r="K219" s="6"/>
      <c r="L219" s="6"/>
      <c r="M219" s="6"/>
      <c r="N219" s="6"/>
      <c r="O219" s="6"/>
      <c r="P219" s="6"/>
      <c r="Q219" s="6"/>
      <c r="R219" s="6"/>
      <c r="S219" s="6"/>
      <c r="T219" s="6"/>
      <c r="U219" s="6"/>
      <c r="V219" s="6"/>
      <c r="W219" s="6"/>
      <c r="X219" s="6"/>
      <c r="Y219" s="6"/>
      <c r="Z219" s="6"/>
    </row>
    <row r="220" ht="60.0" customHeight="1">
      <c r="A220" s="302"/>
      <c r="B220" s="172"/>
      <c r="C220" s="110" t="s">
        <v>3242</v>
      </c>
      <c r="D220" s="147">
        <v>1.0</v>
      </c>
      <c r="E220" s="113" t="s">
        <v>158</v>
      </c>
      <c r="F220" s="210"/>
      <c r="G220" s="108"/>
      <c r="H220" s="78"/>
      <c r="I220" s="78"/>
      <c r="J220" s="5"/>
      <c r="K220" s="6"/>
      <c r="L220" s="6"/>
      <c r="M220" s="6"/>
      <c r="N220" s="6"/>
      <c r="O220" s="6"/>
      <c r="P220" s="6"/>
      <c r="Q220" s="6"/>
      <c r="R220" s="6"/>
      <c r="S220" s="6"/>
      <c r="T220" s="6"/>
      <c r="U220" s="6"/>
      <c r="V220" s="6"/>
      <c r="W220" s="6"/>
      <c r="X220" s="6"/>
      <c r="Y220" s="6"/>
      <c r="Z220" s="6"/>
    </row>
    <row r="221" ht="63.0" customHeight="1">
      <c r="A221" s="302" t="s">
        <v>1054</v>
      </c>
      <c r="B221" s="122" t="s">
        <v>997</v>
      </c>
      <c r="C221" s="115" t="s">
        <v>1000</v>
      </c>
      <c r="D221" s="147">
        <v>1.0</v>
      </c>
      <c r="E221" s="113" t="s">
        <v>1003</v>
      </c>
      <c r="F221" s="108"/>
      <c r="G221" s="108"/>
      <c r="H221" s="78"/>
      <c r="I221" s="78"/>
      <c r="J221" s="5"/>
      <c r="K221" s="6"/>
      <c r="L221" s="6"/>
      <c r="M221" s="6"/>
      <c r="N221" s="6"/>
      <c r="O221" s="6"/>
      <c r="P221" s="6"/>
      <c r="Q221" s="6"/>
      <c r="R221" s="6"/>
      <c r="S221" s="6"/>
      <c r="T221" s="6"/>
      <c r="U221" s="6"/>
      <c r="V221" s="6"/>
      <c r="W221" s="6"/>
      <c r="X221" s="6"/>
      <c r="Y221" s="6"/>
      <c r="Z221" s="6"/>
    </row>
    <row r="222" ht="75.0" customHeight="1">
      <c r="A222" s="302"/>
      <c r="B222" s="122"/>
      <c r="C222" s="134" t="s">
        <v>3244</v>
      </c>
      <c r="D222" s="147">
        <v>0.0</v>
      </c>
      <c r="E222" s="113" t="s">
        <v>1003</v>
      </c>
      <c r="F222" s="108"/>
      <c r="G222" s="108"/>
      <c r="H222" s="78"/>
      <c r="I222" s="78"/>
      <c r="J222" s="5"/>
      <c r="K222" s="6"/>
      <c r="L222" s="6"/>
      <c r="M222" s="6"/>
      <c r="N222" s="6"/>
      <c r="O222" s="6"/>
      <c r="P222" s="6"/>
      <c r="Q222" s="6"/>
      <c r="R222" s="6"/>
      <c r="S222" s="6"/>
      <c r="T222" s="6"/>
      <c r="U222" s="6"/>
      <c r="V222" s="6"/>
      <c r="W222" s="6"/>
      <c r="X222" s="6"/>
      <c r="Y222" s="6"/>
      <c r="Z222" s="6"/>
    </row>
    <row r="223" ht="45.0" customHeight="1">
      <c r="A223" s="302"/>
      <c r="B223" s="122"/>
      <c r="C223" s="210" t="s">
        <v>5445</v>
      </c>
      <c r="D223" s="147">
        <v>0.0</v>
      </c>
      <c r="E223" s="113" t="s">
        <v>158</v>
      </c>
      <c r="F223" s="108"/>
      <c r="G223" s="108"/>
      <c r="H223" s="78"/>
      <c r="I223" s="78"/>
      <c r="J223" s="5"/>
      <c r="K223" s="6"/>
      <c r="L223" s="6"/>
      <c r="M223" s="6"/>
      <c r="N223" s="6"/>
      <c r="O223" s="6"/>
      <c r="P223" s="6"/>
      <c r="Q223" s="6"/>
      <c r="R223" s="6"/>
      <c r="S223" s="6"/>
      <c r="T223" s="6"/>
      <c r="U223" s="6"/>
      <c r="V223" s="6"/>
      <c r="W223" s="6"/>
      <c r="X223" s="6"/>
      <c r="Y223" s="6"/>
      <c r="Z223" s="6"/>
    </row>
    <row r="224" ht="45.0" customHeight="1">
      <c r="A224" s="302"/>
      <c r="B224" s="122"/>
      <c r="C224" s="210" t="s">
        <v>5447</v>
      </c>
      <c r="D224" s="147">
        <v>0.0</v>
      </c>
      <c r="E224" s="113" t="s">
        <v>158</v>
      </c>
      <c r="F224" s="108"/>
      <c r="G224" s="108"/>
      <c r="H224" s="78"/>
      <c r="I224" s="78"/>
      <c r="J224" s="5"/>
      <c r="K224" s="6"/>
      <c r="L224" s="6"/>
      <c r="M224" s="6"/>
      <c r="N224" s="6"/>
      <c r="O224" s="6"/>
      <c r="P224" s="6"/>
      <c r="Q224" s="6"/>
      <c r="R224" s="6"/>
      <c r="S224" s="6"/>
      <c r="T224" s="6"/>
      <c r="U224" s="6"/>
      <c r="V224" s="6"/>
      <c r="W224" s="6"/>
      <c r="X224" s="6"/>
      <c r="Y224" s="6"/>
      <c r="Z224" s="6"/>
    </row>
    <row r="225" ht="90.0" customHeight="1">
      <c r="A225" s="302"/>
      <c r="B225" s="122"/>
      <c r="C225" s="210" t="s">
        <v>4869</v>
      </c>
      <c r="D225" s="147">
        <v>1.0</v>
      </c>
      <c r="E225" s="113" t="s">
        <v>158</v>
      </c>
      <c r="F225" s="108"/>
      <c r="G225" s="108"/>
      <c r="H225" s="78"/>
      <c r="I225" s="78"/>
      <c r="J225" s="5"/>
      <c r="K225" s="6"/>
      <c r="L225" s="6"/>
      <c r="M225" s="6"/>
      <c r="N225" s="6"/>
      <c r="O225" s="6"/>
      <c r="P225" s="6"/>
      <c r="Q225" s="6"/>
      <c r="R225" s="6"/>
      <c r="S225" s="6"/>
      <c r="T225" s="6"/>
      <c r="U225" s="6"/>
      <c r="V225" s="6"/>
      <c r="W225" s="6"/>
      <c r="X225" s="6"/>
      <c r="Y225" s="6"/>
      <c r="Z225" s="6"/>
    </row>
    <row r="226" ht="60.0" customHeight="1">
      <c r="A226" s="302" t="s">
        <v>1059</v>
      </c>
      <c r="B226" s="122" t="s">
        <v>1008</v>
      </c>
      <c r="C226" s="134" t="s">
        <v>4115</v>
      </c>
      <c r="D226" s="147">
        <v>2.0</v>
      </c>
      <c r="E226" s="113" t="s">
        <v>386</v>
      </c>
      <c r="F226" s="108"/>
      <c r="G226" s="108"/>
      <c r="H226" s="78"/>
      <c r="I226" s="78"/>
      <c r="J226" s="5"/>
      <c r="K226" s="6"/>
      <c r="L226" s="6"/>
      <c r="M226" s="6"/>
      <c r="N226" s="6"/>
      <c r="O226" s="6"/>
      <c r="P226" s="6"/>
      <c r="Q226" s="6"/>
      <c r="R226" s="6"/>
      <c r="S226" s="6"/>
      <c r="T226" s="6"/>
      <c r="U226" s="6"/>
      <c r="V226" s="6"/>
      <c r="W226" s="6"/>
      <c r="X226" s="6"/>
      <c r="Y226" s="6"/>
      <c r="Z226" s="6"/>
    </row>
    <row r="227" ht="39.75" customHeight="1">
      <c r="A227" s="476" t="s">
        <v>1063</v>
      </c>
      <c r="B227" s="128" t="s">
        <v>1022</v>
      </c>
      <c r="C227" s="3"/>
      <c r="D227" s="3"/>
      <c r="E227" s="3"/>
      <c r="F227" s="3"/>
      <c r="G227" s="4"/>
      <c r="H227" s="78">
        <f>SUM(D228:D239)</f>
        <v>16</v>
      </c>
      <c r="I227" s="78">
        <f>COUNT(D228:D239)*2</f>
        <v>22</v>
      </c>
      <c r="J227" s="5"/>
      <c r="K227" s="6"/>
      <c r="L227" s="6"/>
      <c r="M227" s="6"/>
      <c r="N227" s="6"/>
      <c r="O227" s="6"/>
      <c r="P227" s="6"/>
      <c r="Q227" s="6"/>
      <c r="R227" s="6"/>
      <c r="S227" s="6"/>
      <c r="T227" s="6"/>
      <c r="U227" s="6"/>
      <c r="V227" s="6"/>
      <c r="W227" s="6"/>
      <c r="X227" s="6"/>
      <c r="Y227" s="6"/>
      <c r="Z227" s="6"/>
    </row>
    <row r="228" ht="47.25" customHeight="1">
      <c r="A228" s="302" t="s">
        <v>1033</v>
      </c>
      <c r="B228" s="122" t="s">
        <v>1034</v>
      </c>
      <c r="C228" s="134" t="s">
        <v>4874</v>
      </c>
      <c r="D228" s="113">
        <v>2.0</v>
      </c>
      <c r="E228" s="113" t="s">
        <v>158</v>
      </c>
      <c r="F228" s="134" t="s">
        <v>1036</v>
      </c>
      <c r="G228" s="108"/>
      <c r="H228" s="78"/>
      <c r="I228" s="78"/>
      <c r="J228" s="5"/>
      <c r="K228" s="6"/>
      <c r="L228" s="6"/>
      <c r="M228" s="6"/>
      <c r="N228" s="6"/>
      <c r="O228" s="6"/>
      <c r="P228" s="6"/>
      <c r="Q228" s="6"/>
      <c r="R228" s="6"/>
      <c r="S228" s="6"/>
      <c r="T228" s="6"/>
      <c r="U228" s="6"/>
      <c r="V228" s="6"/>
      <c r="W228" s="6"/>
      <c r="X228" s="6"/>
      <c r="Y228" s="6"/>
      <c r="Z228" s="6"/>
    </row>
    <row r="229" ht="47.25" hidden="1" customHeight="1">
      <c r="A229" s="472" t="s">
        <v>1037</v>
      </c>
      <c r="B229" s="172" t="s">
        <v>1038</v>
      </c>
      <c r="C229" s="108"/>
      <c r="D229" s="108"/>
      <c r="E229" s="113"/>
      <c r="F229" s="108"/>
      <c r="G229" s="108"/>
      <c r="H229" s="78"/>
      <c r="I229" s="78"/>
      <c r="J229" s="5"/>
      <c r="K229" s="6"/>
      <c r="L229" s="6"/>
      <c r="M229" s="6"/>
      <c r="N229" s="6"/>
      <c r="O229" s="6"/>
      <c r="P229" s="6"/>
      <c r="Q229" s="6"/>
      <c r="R229" s="6"/>
      <c r="S229" s="6"/>
      <c r="T229" s="6"/>
      <c r="U229" s="6"/>
      <c r="V229" s="6"/>
      <c r="W229" s="6"/>
      <c r="X229" s="6"/>
      <c r="Y229" s="6"/>
      <c r="Z229" s="6"/>
    </row>
    <row r="230" ht="60.0" customHeight="1">
      <c r="A230" s="302" t="s">
        <v>1073</v>
      </c>
      <c r="B230" s="122" t="s">
        <v>1044</v>
      </c>
      <c r="C230" s="110" t="s">
        <v>4875</v>
      </c>
      <c r="D230" s="113">
        <v>2.0</v>
      </c>
      <c r="E230" s="109" t="s">
        <v>383</v>
      </c>
      <c r="F230" s="108"/>
      <c r="G230" s="108"/>
      <c r="H230" s="78"/>
      <c r="I230" s="78"/>
      <c r="J230" s="5"/>
      <c r="K230" s="6"/>
      <c r="L230" s="6"/>
      <c r="M230" s="6"/>
      <c r="N230" s="6"/>
      <c r="O230" s="6"/>
      <c r="P230" s="6"/>
      <c r="Q230" s="6"/>
      <c r="R230" s="6"/>
      <c r="S230" s="6"/>
      <c r="T230" s="6"/>
      <c r="U230" s="6"/>
      <c r="V230" s="6"/>
      <c r="W230" s="6"/>
      <c r="X230" s="6"/>
      <c r="Y230" s="6"/>
      <c r="Z230" s="6"/>
    </row>
    <row r="231" ht="75.0" customHeight="1">
      <c r="A231" s="302"/>
      <c r="B231" s="122"/>
      <c r="C231" s="110" t="s">
        <v>4878</v>
      </c>
      <c r="D231" s="113">
        <v>2.0</v>
      </c>
      <c r="E231" s="109" t="s">
        <v>383</v>
      </c>
      <c r="F231" s="110" t="s">
        <v>4879</v>
      </c>
      <c r="G231" s="108"/>
      <c r="H231" s="78"/>
      <c r="I231" s="78"/>
      <c r="J231" s="5"/>
      <c r="K231" s="6"/>
      <c r="L231" s="6"/>
      <c r="M231" s="6"/>
      <c r="N231" s="6"/>
      <c r="O231" s="6"/>
      <c r="P231" s="6"/>
      <c r="Q231" s="6"/>
      <c r="R231" s="6"/>
      <c r="S231" s="6"/>
      <c r="T231" s="6"/>
      <c r="U231" s="6"/>
      <c r="V231" s="6"/>
      <c r="W231" s="6"/>
      <c r="X231" s="6"/>
      <c r="Y231" s="6"/>
      <c r="Z231" s="6"/>
    </row>
    <row r="232" ht="47.25" customHeight="1">
      <c r="A232" s="302" t="s">
        <v>1082</v>
      </c>
      <c r="B232" s="122" t="s">
        <v>1048</v>
      </c>
      <c r="C232" s="109" t="s">
        <v>5457</v>
      </c>
      <c r="D232" s="113">
        <v>2.0</v>
      </c>
      <c r="E232" s="113" t="s">
        <v>383</v>
      </c>
      <c r="F232" s="108"/>
      <c r="G232" s="108"/>
      <c r="H232" s="78"/>
      <c r="I232" s="78"/>
      <c r="J232" s="5"/>
      <c r="K232" s="6"/>
      <c r="L232" s="6"/>
      <c r="M232" s="6"/>
      <c r="N232" s="6"/>
      <c r="O232" s="6"/>
      <c r="P232" s="6"/>
      <c r="Q232" s="6"/>
      <c r="R232" s="6"/>
      <c r="S232" s="6"/>
      <c r="T232" s="6"/>
      <c r="U232" s="6"/>
      <c r="V232" s="6"/>
      <c r="W232" s="6"/>
      <c r="X232" s="6"/>
      <c r="Y232" s="6"/>
      <c r="Z232" s="6"/>
    </row>
    <row r="233" ht="30.0" customHeight="1">
      <c r="A233" s="302"/>
      <c r="B233" s="122"/>
      <c r="C233" s="329" t="s">
        <v>5459</v>
      </c>
      <c r="D233" s="113">
        <v>2.0</v>
      </c>
      <c r="E233" s="109" t="s">
        <v>1053</v>
      </c>
      <c r="F233" s="108"/>
      <c r="G233" s="108"/>
      <c r="H233" s="78"/>
      <c r="I233" s="78"/>
      <c r="J233" s="5"/>
      <c r="K233" s="6"/>
      <c r="L233" s="6"/>
      <c r="M233" s="6"/>
      <c r="N233" s="6"/>
      <c r="O233" s="6"/>
      <c r="P233" s="6"/>
      <c r="Q233" s="6"/>
      <c r="R233" s="6"/>
      <c r="S233" s="6"/>
      <c r="T233" s="6"/>
      <c r="U233" s="6"/>
      <c r="V233" s="6"/>
      <c r="W233" s="6"/>
      <c r="X233" s="6"/>
      <c r="Y233" s="6"/>
      <c r="Z233" s="6"/>
    </row>
    <row r="234" ht="47.25" customHeight="1">
      <c r="A234" s="302" t="s">
        <v>1086</v>
      </c>
      <c r="B234" s="172" t="s">
        <v>1056</v>
      </c>
      <c r="C234" s="110" t="s">
        <v>4883</v>
      </c>
      <c r="D234" s="113">
        <v>2.0</v>
      </c>
      <c r="E234" s="18" t="s">
        <v>158</v>
      </c>
      <c r="F234" s="110"/>
      <c r="G234" s="108"/>
      <c r="H234" s="78"/>
      <c r="I234" s="78"/>
      <c r="J234" s="5"/>
      <c r="K234" s="6"/>
      <c r="L234" s="6"/>
      <c r="M234" s="6"/>
      <c r="N234" s="6"/>
      <c r="O234" s="6"/>
      <c r="P234" s="6"/>
      <c r="Q234" s="6"/>
      <c r="R234" s="6"/>
      <c r="S234" s="6"/>
      <c r="T234" s="6"/>
      <c r="U234" s="6"/>
      <c r="V234" s="6"/>
      <c r="W234" s="6"/>
      <c r="X234" s="6"/>
      <c r="Y234" s="6"/>
      <c r="Z234" s="6"/>
    </row>
    <row r="235" ht="45.0" customHeight="1">
      <c r="A235" s="302"/>
      <c r="B235" s="172"/>
      <c r="C235" s="110" t="s">
        <v>4884</v>
      </c>
      <c r="D235" s="113">
        <v>2.0</v>
      </c>
      <c r="E235" s="113" t="s">
        <v>1062</v>
      </c>
      <c r="F235" s="110"/>
      <c r="G235" s="108"/>
      <c r="H235" s="78"/>
      <c r="I235" s="78"/>
      <c r="J235" s="5"/>
      <c r="K235" s="6"/>
      <c r="L235" s="6"/>
      <c r="M235" s="6"/>
      <c r="N235" s="6"/>
      <c r="O235" s="6"/>
      <c r="P235" s="6"/>
      <c r="Q235" s="6"/>
      <c r="R235" s="6"/>
      <c r="S235" s="6"/>
      <c r="T235" s="6"/>
      <c r="U235" s="6"/>
      <c r="V235" s="6"/>
      <c r="W235" s="6"/>
      <c r="X235" s="6"/>
      <c r="Y235" s="6"/>
      <c r="Z235" s="6"/>
    </row>
    <row r="236" ht="45.0" customHeight="1">
      <c r="A236" s="302" t="s">
        <v>1093</v>
      </c>
      <c r="B236" s="110" t="s">
        <v>1068</v>
      </c>
      <c r="C236" s="115" t="s">
        <v>5460</v>
      </c>
      <c r="D236" s="113">
        <v>2.0</v>
      </c>
      <c r="E236" s="113" t="s">
        <v>158</v>
      </c>
      <c r="F236" s="108"/>
      <c r="G236" s="110" t="s">
        <v>5461</v>
      </c>
      <c r="H236" s="78"/>
      <c r="I236" s="78"/>
      <c r="J236" s="5"/>
      <c r="K236" s="6"/>
      <c r="L236" s="6"/>
      <c r="M236" s="6"/>
      <c r="N236" s="6"/>
      <c r="O236" s="6"/>
      <c r="P236" s="6"/>
      <c r="Q236" s="6"/>
      <c r="R236" s="6"/>
      <c r="S236" s="6"/>
      <c r="T236" s="6"/>
      <c r="U236" s="6"/>
      <c r="V236" s="6"/>
      <c r="W236" s="6"/>
      <c r="X236" s="6"/>
      <c r="Y236" s="6"/>
      <c r="Z236" s="6"/>
    </row>
    <row r="237" ht="30.0" customHeight="1">
      <c r="A237" s="302"/>
      <c r="B237" s="110"/>
      <c r="C237" s="110" t="s">
        <v>5462</v>
      </c>
      <c r="D237" s="113">
        <v>0.0</v>
      </c>
      <c r="E237" s="113" t="s">
        <v>453</v>
      </c>
      <c r="F237" s="5"/>
      <c r="G237" s="108"/>
      <c r="H237" s="78"/>
      <c r="I237" s="78"/>
      <c r="J237" s="5"/>
      <c r="K237" s="6"/>
      <c r="L237" s="6"/>
      <c r="M237" s="6"/>
      <c r="N237" s="6"/>
      <c r="O237" s="6"/>
      <c r="P237" s="6"/>
      <c r="Q237" s="6"/>
      <c r="R237" s="6"/>
      <c r="S237" s="6"/>
      <c r="T237" s="6"/>
      <c r="U237" s="6"/>
      <c r="V237" s="6"/>
      <c r="W237" s="6"/>
      <c r="X237" s="6"/>
      <c r="Y237" s="6"/>
      <c r="Z237" s="6"/>
    </row>
    <row r="238" ht="63.0" customHeight="1">
      <c r="A238" s="302" t="s">
        <v>1100</v>
      </c>
      <c r="B238" s="122" t="s">
        <v>1075</v>
      </c>
      <c r="C238" s="121" t="s">
        <v>1076</v>
      </c>
      <c r="D238" s="113">
        <v>0.0</v>
      </c>
      <c r="E238" s="113" t="s">
        <v>383</v>
      </c>
      <c r="F238" s="115" t="s">
        <v>1077</v>
      </c>
      <c r="G238" s="108"/>
      <c r="H238" s="78"/>
      <c r="I238" s="78"/>
      <c r="J238" s="5"/>
      <c r="K238" s="6"/>
      <c r="L238" s="6"/>
      <c r="M238" s="6"/>
      <c r="N238" s="6"/>
      <c r="O238" s="6"/>
      <c r="P238" s="6"/>
      <c r="Q238" s="6"/>
      <c r="R238" s="6"/>
      <c r="S238" s="6"/>
      <c r="T238" s="6"/>
      <c r="U238" s="6"/>
      <c r="V238" s="6"/>
      <c r="W238" s="6"/>
      <c r="X238" s="6"/>
      <c r="Y238" s="6"/>
      <c r="Z238" s="6"/>
    </row>
    <row r="239" ht="15.75" customHeight="1">
      <c r="A239" s="302"/>
      <c r="B239" s="122"/>
      <c r="C239" s="110" t="s">
        <v>4888</v>
      </c>
      <c r="D239" s="113">
        <v>0.0</v>
      </c>
      <c r="E239" s="113" t="s">
        <v>158</v>
      </c>
      <c r="F239" s="108"/>
      <c r="G239" s="108"/>
      <c r="H239" s="78"/>
      <c r="I239" s="78"/>
      <c r="J239" s="5"/>
      <c r="K239" s="6"/>
      <c r="L239" s="6"/>
      <c r="M239" s="6"/>
      <c r="N239" s="6"/>
      <c r="O239" s="6"/>
      <c r="P239" s="6"/>
      <c r="Q239" s="6"/>
      <c r="R239" s="6"/>
      <c r="S239" s="6"/>
      <c r="T239" s="6"/>
      <c r="U239" s="6"/>
      <c r="V239" s="6"/>
      <c r="W239" s="6"/>
      <c r="X239" s="6"/>
      <c r="Y239" s="6"/>
      <c r="Z239" s="6"/>
    </row>
    <row r="240" ht="47.25" hidden="1" customHeight="1">
      <c r="A240" s="472" t="s">
        <v>1106</v>
      </c>
      <c r="B240" s="122" t="s">
        <v>1080</v>
      </c>
      <c r="C240" s="108"/>
      <c r="D240" s="108"/>
      <c r="E240" s="113"/>
      <c r="F240" s="108"/>
      <c r="G240" s="108"/>
      <c r="H240" s="78"/>
      <c r="I240" s="78"/>
      <c r="J240" s="5"/>
      <c r="K240" s="6"/>
      <c r="L240" s="6"/>
      <c r="M240" s="6"/>
      <c r="N240" s="6"/>
      <c r="O240" s="6"/>
      <c r="P240" s="6"/>
      <c r="Q240" s="6"/>
      <c r="R240" s="6"/>
      <c r="S240" s="6"/>
      <c r="T240" s="6"/>
      <c r="U240" s="6"/>
      <c r="V240" s="6"/>
      <c r="W240" s="6"/>
      <c r="X240" s="6"/>
      <c r="Y240" s="6"/>
      <c r="Z240" s="6"/>
    </row>
    <row r="241" ht="39.75" customHeight="1">
      <c r="A241" s="476" t="s">
        <v>1111</v>
      </c>
      <c r="B241" s="128" t="s">
        <v>1084</v>
      </c>
      <c r="C241" s="3"/>
      <c r="D241" s="3"/>
      <c r="E241" s="3"/>
      <c r="F241" s="3"/>
      <c r="G241" s="4"/>
      <c r="H241" s="78">
        <f>SUM(D242:D250)</f>
        <v>8</v>
      </c>
      <c r="I241" s="78">
        <f>COUNT(D242:D250)*2</f>
        <v>16</v>
      </c>
      <c r="J241" s="5"/>
      <c r="K241" s="6"/>
      <c r="L241" s="6"/>
      <c r="M241" s="6"/>
      <c r="N241" s="6"/>
      <c r="O241" s="6"/>
      <c r="P241" s="6"/>
      <c r="Q241" s="6"/>
      <c r="R241" s="6"/>
      <c r="S241" s="6"/>
      <c r="T241" s="6"/>
      <c r="U241" s="6"/>
      <c r="V241" s="6"/>
      <c r="W241" s="6"/>
      <c r="X241" s="6"/>
      <c r="Y241" s="6"/>
      <c r="Z241" s="6"/>
    </row>
    <row r="242" ht="47.25" customHeight="1">
      <c r="A242" s="104" t="s">
        <v>1121</v>
      </c>
      <c r="B242" s="122" t="s">
        <v>1091</v>
      </c>
      <c r="C242" s="480" t="s">
        <v>5483</v>
      </c>
      <c r="D242" s="108">
        <v>2.0</v>
      </c>
      <c r="E242" s="113" t="s">
        <v>331</v>
      </c>
      <c r="F242" s="108"/>
      <c r="G242" s="108"/>
      <c r="H242" s="78"/>
      <c r="I242" s="78"/>
      <c r="J242" s="5"/>
      <c r="K242" s="6"/>
      <c r="L242" s="6"/>
      <c r="M242" s="6"/>
      <c r="N242" s="6"/>
      <c r="O242" s="6"/>
      <c r="P242" s="6"/>
      <c r="Q242" s="6"/>
      <c r="R242" s="6"/>
      <c r="S242" s="6"/>
      <c r="T242" s="6"/>
      <c r="U242" s="6"/>
      <c r="V242" s="6"/>
      <c r="W242" s="6"/>
      <c r="X242" s="6"/>
      <c r="Y242" s="6"/>
      <c r="Z242" s="6"/>
    </row>
    <row r="243" ht="30.0" customHeight="1">
      <c r="A243" s="104"/>
      <c r="B243" s="122"/>
      <c r="C243" s="480" t="s">
        <v>5485</v>
      </c>
      <c r="D243" s="108">
        <v>2.0</v>
      </c>
      <c r="E243" s="113" t="s">
        <v>331</v>
      </c>
      <c r="F243" s="108"/>
      <c r="G243" s="108"/>
      <c r="H243" s="78"/>
      <c r="I243" s="78"/>
      <c r="J243" s="5"/>
      <c r="K243" s="6"/>
      <c r="L243" s="6"/>
      <c r="M243" s="6"/>
      <c r="N243" s="6"/>
      <c r="O243" s="6"/>
      <c r="P243" s="6"/>
      <c r="Q243" s="6"/>
      <c r="R243" s="6"/>
      <c r="S243" s="6"/>
      <c r="T243" s="6"/>
      <c r="U243" s="6"/>
      <c r="V243" s="6"/>
      <c r="W243" s="6"/>
      <c r="X243" s="6"/>
      <c r="Y243" s="6"/>
      <c r="Z243" s="6"/>
    </row>
    <row r="244" ht="47.25" customHeight="1">
      <c r="A244" s="104" t="s">
        <v>1129</v>
      </c>
      <c r="B244" s="122" t="s">
        <v>1099</v>
      </c>
      <c r="C244" s="210" t="s">
        <v>5487</v>
      </c>
      <c r="D244" s="108">
        <v>2.0</v>
      </c>
      <c r="E244" s="113" t="s">
        <v>331</v>
      </c>
      <c r="F244" s="108"/>
      <c r="G244" s="108"/>
      <c r="H244" s="78"/>
      <c r="I244" s="78"/>
      <c r="J244" s="5"/>
      <c r="K244" s="6"/>
      <c r="L244" s="6"/>
      <c r="M244" s="6"/>
      <c r="N244" s="6"/>
      <c r="O244" s="6"/>
      <c r="P244" s="6"/>
      <c r="Q244" s="6"/>
      <c r="R244" s="6"/>
      <c r="S244" s="6"/>
      <c r="T244" s="6"/>
      <c r="U244" s="6"/>
      <c r="V244" s="6"/>
      <c r="W244" s="6"/>
      <c r="X244" s="6"/>
      <c r="Y244" s="6"/>
      <c r="Z244" s="6"/>
    </row>
    <row r="245" ht="75.0" customHeight="1">
      <c r="A245" s="104" t="s">
        <v>1103</v>
      </c>
      <c r="B245" s="122" t="s">
        <v>1104</v>
      </c>
      <c r="C245" s="115" t="s">
        <v>5489</v>
      </c>
      <c r="D245" s="108">
        <v>1.0</v>
      </c>
      <c r="E245" s="109" t="s">
        <v>158</v>
      </c>
      <c r="F245" s="115" t="s">
        <v>1108</v>
      </c>
      <c r="G245" s="108"/>
      <c r="H245" s="78"/>
      <c r="I245" s="78"/>
      <c r="J245" s="5"/>
      <c r="K245" s="6"/>
      <c r="L245" s="6"/>
      <c r="M245" s="6"/>
      <c r="N245" s="6"/>
      <c r="O245" s="6"/>
      <c r="P245" s="6"/>
      <c r="Q245" s="6"/>
      <c r="R245" s="6"/>
      <c r="S245" s="6"/>
      <c r="T245" s="6"/>
      <c r="U245" s="6"/>
      <c r="V245" s="6"/>
      <c r="W245" s="6"/>
      <c r="X245" s="6"/>
      <c r="Y245" s="6"/>
      <c r="Z245" s="6"/>
    </row>
    <row r="246" ht="75.0" customHeight="1">
      <c r="A246" s="302"/>
      <c r="B246" s="122"/>
      <c r="C246" s="115" t="s">
        <v>5490</v>
      </c>
      <c r="D246" s="108">
        <v>1.0</v>
      </c>
      <c r="E246" s="109" t="s">
        <v>158</v>
      </c>
      <c r="F246" s="115" t="s">
        <v>1108</v>
      </c>
      <c r="G246" s="108"/>
      <c r="H246" s="78"/>
      <c r="I246" s="78"/>
      <c r="J246" s="5"/>
      <c r="K246" s="6"/>
      <c r="L246" s="6"/>
      <c r="M246" s="6"/>
      <c r="N246" s="6"/>
      <c r="O246" s="6"/>
      <c r="P246" s="6"/>
      <c r="Q246" s="6"/>
      <c r="R246" s="6"/>
      <c r="S246" s="6"/>
      <c r="T246" s="6"/>
      <c r="U246" s="6"/>
      <c r="V246" s="6"/>
      <c r="W246" s="6"/>
      <c r="X246" s="6"/>
      <c r="Y246" s="6"/>
      <c r="Z246" s="6"/>
    </row>
    <row r="247" ht="45.0" customHeight="1">
      <c r="A247" s="302"/>
      <c r="B247" s="122"/>
      <c r="C247" s="210" t="s">
        <v>5492</v>
      </c>
      <c r="D247" s="108">
        <v>0.0</v>
      </c>
      <c r="E247" s="113" t="s">
        <v>331</v>
      </c>
      <c r="F247" s="108"/>
      <c r="G247" s="108"/>
      <c r="H247" s="78"/>
      <c r="I247" s="78"/>
      <c r="J247" s="5"/>
      <c r="K247" s="6"/>
      <c r="L247" s="6"/>
      <c r="M247" s="6"/>
      <c r="N247" s="6"/>
      <c r="O247" s="6"/>
      <c r="P247" s="6"/>
      <c r="Q247" s="6"/>
      <c r="R247" s="6"/>
      <c r="S247" s="6"/>
      <c r="T247" s="6"/>
      <c r="U247" s="6"/>
      <c r="V247" s="6"/>
      <c r="W247" s="6"/>
      <c r="X247" s="6"/>
      <c r="Y247" s="6"/>
      <c r="Z247" s="6"/>
    </row>
    <row r="248" ht="30.0" customHeight="1">
      <c r="A248" s="302"/>
      <c r="B248" s="122"/>
      <c r="C248" s="115" t="s">
        <v>5493</v>
      </c>
      <c r="D248" s="108">
        <v>0.0</v>
      </c>
      <c r="E248" s="113" t="s">
        <v>331</v>
      </c>
      <c r="F248" s="108"/>
      <c r="G248" s="108"/>
      <c r="H248" s="78"/>
      <c r="I248" s="78"/>
      <c r="J248" s="5"/>
      <c r="K248" s="6"/>
      <c r="L248" s="6"/>
      <c r="M248" s="6"/>
      <c r="N248" s="6"/>
      <c r="O248" s="6"/>
      <c r="P248" s="6"/>
      <c r="Q248" s="6"/>
      <c r="R248" s="6"/>
      <c r="S248" s="6"/>
      <c r="T248" s="6"/>
      <c r="U248" s="6"/>
      <c r="V248" s="6"/>
      <c r="W248" s="6"/>
      <c r="X248" s="6"/>
      <c r="Y248" s="6"/>
      <c r="Z248" s="6"/>
    </row>
    <row r="249" ht="31.5" hidden="1" customHeight="1">
      <c r="A249" s="120" t="s">
        <v>1144</v>
      </c>
      <c r="B249" s="122" t="s">
        <v>1117</v>
      </c>
      <c r="C249" s="122"/>
      <c r="D249" s="108"/>
      <c r="E249" s="113"/>
      <c r="F249" s="108"/>
      <c r="G249" s="108"/>
      <c r="H249" s="78"/>
      <c r="I249" s="78"/>
      <c r="J249" s="5"/>
      <c r="K249" s="6"/>
      <c r="L249" s="6"/>
      <c r="M249" s="6"/>
      <c r="N249" s="6"/>
      <c r="O249" s="6"/>
      <c r="P249" s="6"/>
      <c r="Q249" s="6"/>
      <c r="R249" s="6"/>
      <c r="S249" s="6"/>
      <c r="T249" s="6"/>
      <c r="U249" s="6"/>
      <c r="V249" s="6"/>
      <c r="W249" s="6"/>
      <c r="X249" s="6"/>
      <c r="Y249" s="6"/>
      <c r="Z249" s="6"/>
    </row>
    <row r="250" ht="45.0" customHeight="1">
      <c r="A250" s="104" t="s">
        <v>1122</v>
      </c>
      <c r="B250" s="181" t="s">
        <v>1124</v>
      </c>
      <c r="C250" s="115" t="s">
        <v>1157</v>
      </c>
      <c r="D250" s="108">
        <v>0.0</v>
      </c>
      <c r="E250" s="113" t="s">
        <v>473</v>
      </c>
      <c r="F250" s="108"/>
      <c r="G250" s="108"/>
      <c r="H250" s="78"/>
      <c r="I250" s="78"/>
      <c r="J250" s="5"/>
      <c r="K250" s="6"/>
      <c r="L250" s="6"/>
      <c r="M250" s="6"/>
      <c r="N250" s="6"/>
      <c r="O250" s="6"/>
      <c r="P250" s="6"/>
      <c r="Q250" s="6"/>
      <c r="R250" s="6"/>
      <c r="S250" s="6"/>
      <c r="T250" s="6"/>
      <c r="U250" s="6"/>
      <c r="V250" s="6"/>
      <c r="W250" s="6"/>
      <c r="X250" s="6"/>
      <c r="Y250" s="6"/>
      <c r="Z250" s="6"/>
    </row>
    <row r="251" ht="39.75" customHeight="1">
      <c r="A251" s="476" t="s">
        <v>1155</v>
      </c>
      <c r="B251" s="137" t="s">
        <v>1131</v>
      </c>
      <c r="C251" s="3"/>
      <c r="D251" s="3"/>
      <c r="E251" s="3"/>
      <c r="F251" s="3"/>
      <c r="G251" s="4"/>
      <c r="H251" s="78">
        <f>SUM(D252:D261)</f>
        <v>9</v>
      </c>
      <c r="I251" s="78">
        <f>COUNT(D252:D261)*2</f>
        <v>18</v>
      </c>
      <c r="J251" s="5"/>
      <c r="K251" s="6"/>
      <c r="L251" s="6"/>
      <c r="M251" s="6"/>
      <c r="N251" s="6"/>
      <c r="O251" s="6"/>
      <c r="P251" s="6"/>
      <c r="Q251" s="6"/>
      <c r="R251" s="6"/>
      <c r="S251" s="6"/>
      <c r="T251" s="6"/>
      <c r="U251" s="6"/>
      <c r="V251" s="6"/>
      <c r="W251" s="6"/>
      <c r="X251" s="6"/>
      <c r="Y251" s="6"/>
      <c r="Z251" s="6"/>
    </row>
    <row r="252" ht="45.0" customHeight="1">
      <c r="A252" s="104" t="s">
        <v>1147</v>
      </c>
      <c r="B252" s="150" t="s">
        <v>1148</v>
      </c>
      <c r="C252" s="134" t="s">
        <v>1151</v>
      </c>
      <c r="D252" s="108">
        <v>1.0</v>
      </c>
      <c r="E252" s="113" t="s">
        <v>331</v>
      </c>
      <c r="F252" s="108"/>
      <c r="G252" s="108"/>
      <c r="H252" s="78"/>
      <c r="I252" s="78"/>
      <c r="J252" s="5"/>
      <c r="K252" s="6"/>
      <c r="L252" s="6"/>
      <c r="M252" s="6"/>
      <c r="N252" s="6"/>
      <c r="O252" s="6"/>
      <c r="P252" s="6"/>
      <c r="Q252" s="6"/>
      <c r="R252" s="6"/>
      <c r="S252" s="6"/>
      <c r="T252" s="6"/>
      <c r="U252" s="6"/>
      <c r="V252" s="6"/>
      <c r="W252" s="6"/>
      <c r="X252" s="6"/>
      <c r="Y252" s="6"/>
      <c r="Z252" s="6"/>
    </row>
    <row r="253" ht="30.0" customHeight="1">
      <c r="A253" s="104"/>
      <c r="B253" s="150"/>
      <c r="C253" s="134" t="s">
        <v>1154</v>
      </c>
      <c r="D253" s="108">
        <v>1.0</v>
      </c>
      <c r="E253" s="113" t="s">
        <v>331</v>
      </c>
      <c r="F253" s="108"/>
      <c r="G253" s="108"/>
      <c r="H253" s="78"/>
      <c r="I253" s="78"/>
      <c r="J253" s="5"/>
      <c r="K253" s="6"/>
      <c r="L253" s="6"/>
      <c r="M253" s="6"/>
      <c r="N253" s="6"/>
      <c r="O253" s="6"/>
      <c r="P253" s="6"/>
      <c r="Q253" s="6"/>
      <c r="R253" s="6"/>
      <c r="S253" s="6"/>
      <c r="T253" s="6"/>
      <c r="U253" s="6"/>
      <c r="V253" s="6"/>
      <c r="W253" s="6"/>
      <c r="X253" s="6"/>
      <c r="Y253" s="6"/>
      <c r="Z253" s="6"/>
    </row>
    <row r="254" ht="45.0" customHeight="1">
      <c r="A254" s="104" t="s">
        <v>1172</v>
      </c>
      <c r="B254" s="106" t="s">
        <v>1159</v>
      </c>
      <c r="C254" s="134" t="s">
        <v>1160</v>
      </c>
      <c r="D254" s="108">
        <v>0.0</v>
      </c>
      <c r="E254" s="113" t="s">
        <v>331</v>
      </c>
      <c r="F254" s="134" t="s">
        <v>1161</v>
      </c>
      <c r="G254" s="108"/>
      <c r="H254" s="78"/>
      <c r="I254" s="78"/>
      <c r="J254" s="5"/>
      <c r="K254" s="6"/>
      <c r="L254" s="6"/>
      <c r="M254" s="6"/>
      <c r="N254" s="6"/>
      <c r="O254" s="6"/>
      <c r="P254" s="6"/>
      <c r="Q254" s="6"/>
      <c r="R254" s="6"/>
      <c r="S254" s="6"/>
      <c r="T254" s="6"/>
      <c r="U254" s="6"/>
      <c r="V254" s="6"/>
      <c r="W254" s="6"/>
      <c r="X254" s="6"/>
      <c r="Y254" s="6"/>
      <c r="Z254" s="6"/>
    </row>
    <row r="255" ht="30.0" customHeight="1">
      <c r="A255" s="104"/>
      <c r="B255" s="106"/>
      <c r="C255" s="115" t="s">
        <v>1163</v>
      </c>
      <c r="D255" s="108">
        <v>2.0</v>
      </c>
      <c r="E255" s="113" t="s">
        <v>331</v>
      </c>
      <c r="F255" s="115"/>
      <c r="G255" s="108"/>
      <c r="H255" s="78"/>
      <c r="I255" s="78"/>
      <c r="J255" s="5"/>
      <c r="K255" s="6"/>
      <c r="L255" s="6"/>
      <c r="M255" s="6"/>
      <c r="N255" s="6"/>
      <c r="O255" s="6"/>
      <c r="P255" s="6"/>
      <c r="Q255" s="6"/>
      <c r="R255" s="6"/>
      <c r="S255" s="6"/>
      <c r="T255" s="6"/>
      <c r="U255" s="6"/>
      <c r="V255" s="6"/>
      <c r="W255" s="6"/>
      <c r="X255" s="6"/>
      <c r="Y255" s="6"/>
      <c r="Z255" s="6"/>
    </row>
    <row r="256" ht="45.0" customHeight="1">
      <c r="A256" s="104"/>
      <c r="B256" s="106"/>
      <c r="C256" s="110" t="s">
        <v>1164</v>
      </c>
      <c r="D256" s="108">
        <v>1.0</v>
      </c>
      <c r="E256" s="113" t="s">
        <v>331</v>
      </c>
      <c r="F256" s="115"/>
      <c r="G256" s="108"/>
      <c r="H256" s="78"/>
      <c r="I256" s="78"/>
      <c r="J256" s="5"/>
      <c r="K256" s="6"/>
      <c r="L256" s="6"/>
      <c r="M256" s="6"/>
      <c r="N256" s="6"/>
      <c r="O256" s="6"/>
      <c r="P256" s="6"/>
      <c r="Q256" s="6"/>
      <c r="R256" s="6"/>
      <c r="S256" s="6"/>
      <c r="T256" s="6"/>
      <c r="U256" s="6"/>
      <c r="V256" s="6"/>
      <c r="W256" s="6"/>
      <c r="X256" s="6"/>
      <c r="Y256" s="6"/>
      <c r="Z256" s="6"/>
    </row>
    <row r="257" ht="31.5" customHeight="1">
      <c r="A257" s="104" t="s">
        <v>1179</v>
      </c>
      <c r="B257" s="106" t="s">
        <v>1167</v>
      </c>
      <c r="C257" s="211" t="s">
        <v>1168</v>
      </c>
      <c r="D257" s="108">
        <v>0.0</v>
      </c>
      <c r="E257" s="113" t="s">
        <v>331</v>
      </c>
      <c r="F257" s="108"/>
      <c r="G257" s="108"/>
      <c r="H257" s="78"/>
      <c r="I257" s="78"/>
      <c r="J257" s="5"/>
      <c r="K257" s="6"/>
      <c r="L257" s="6"/>
      <c r="M257" s="6"/>
      <c r="N257" s="6"/>
      <c r="O257" s="6"/>
      <c r="P257" s="6"/>
      <c r="Q257" s="6"/>
      <c r="R257" s="6"/>
      <c r="S257" s="6"/>
      <c r="T257" s="6"/>
      <c r="U257" s="6"/>
      <c r="V257" s="6"/>
      <c r="W257" s="6"/>
      <c r="X257" s="6"/>
      <c r="Y257" s="6"/>
      <c r="Z257" s="6"/>
    </row>
    <row r="258" ht="30.0" customHeight="1">
      <c r="A258" s="104"/>
      <c r="B258" s="106"/>
      <c r="C258" s="134" t="s">
        <v>1170</v>
      </c>
      <c r="D258" s="108">
        <v>2.0</v>
      </c>
      <c r="E258" s="113" t="s">
        <v>331</v>
      </c>
      <c r="F258" s="108"/>
      <c r="G258" s="108"/>
      <c r="H258" s="78"/>
      <c r="I258" s="78"/>
      <c r="J258" s="5"/>
      <c r="K258" s="6"/>
      <c r="L258" s="6"/>
      <c r="M258" s="6"/>
      <c r="N258" s="6"/>
      <c r="O258" s="6"/>
      <c r="P258" s="6"/>
      <c r="Q258" s="6"/>
      <c r="R258" s="6"/>
      <c r="S258" s="6"/>
      <c r="T258" s="6"/>
      <c r="U258" s="6"/>
      <c r="V258" s="6"/>
      <c r="W258" s="6"/>
      <c r="X258" s="6"/>
      <c r="Y258" s="6"/>
      <c r="Z258" s="6"/>
    </row>
    <row r="259" ht="31.5" hidden="1" customHeight="1">
      <c r="A259" s="120" t="s">
        <v>1176</v>
      </c>
      <c r="B259" s="106" t="s">
        <v>1177</v>
      </c>
      <c r="C259" s="108"/>
      <c r="D259" s="108"/>
      <c r="E259" s="113"/>
      <c r="F259" s="108"/>
      <c r="G259" s="108"/>
      <c r="H259" s="78"/>
      <c r="I259" s="78"/>
      <c r="J259" s="5"/>
      <c r="K259" s="6"/>
      <c r="L259" s="6"/>
      <c r="M259" s="6"/>
      <c r="N259" s="6"/>
      <c r="O259" s="6"/>
      <c r="P259" s="6"/>
      <c r="Q259" s="6"/>
      <c r="R259" s="6"/>
      <c r="S259" s="6"/>
      <c r="T259" s="6"/>
      <c r="U259" s="6"/>
      <c r="V259" s="6"/>
      <c r="W259" s="6"/>
      <c r="X259" s="6"/>
      <c r="Y259" s="6"/>
      <c r="Z259" s="6"/>
    </row>
    <row r="260" ht="47.25" customHeight="1">
      <c r="A260" s="104" t="s">
        <v>1193</v>
      </c>
      <c r="B260" s="106" t="s">
        <v>1182</v>
      </c>
      <c r="C260" s="210" t="s">
        <v>4901</v>
      </c>
      <c r="D260" s="108">
        <v>1.0</v>
      </c>
      <c r="E260" s="113" t="s">
        <v>331</v>
      </c>
      <c r="F260" s="108"/>
      <c r="G260" s="108"/>
      <c r="H260" s="78"/>
      <c r="I260" s="78"/>
      <c r="J260" s="5"/>
      <c r="K260" s="6"/>
      <c r="L260" s="6"/>
      <c r="M260" s="6"/>
      <c r="N260" s="6"/>
      <c r="O260" s="6"/>
      <c r="P260" s="6"/>
      <c r="Q260" s="6"/>
      <c r="R260" s="6"/>
      <c r="S260" s="6"/>
      <c r="T260" s="6"/>
      <c r="U260" s="6"/>
      <c r="V260" s="6"/>
      <c r="W260" s="6"/>
      <c r="X260" s="6"/>
      <c r="Y260" s="6"/>
      <c r="Z260" s="6"/>
    </row>
    <row r="261" ht="47.25" customHeight="1">
      <c r="A261" s="104" t="s">
        <v>1186</v>
      </c>
      <c r="B261" s="106" t="s">
        <v>1187</v>
      </c>
      <c r="C261" s="121" t="s">
        <v>1188</v>
      </c>
      <c r="D261" s="108">
        <v>1.0</v>
      </c>
      <c r="E261" s="113" t="s">
        <v>331</v>
      </c>
      <c r="F261" s="108"/>
      <c r="G261" s="108"/>
      <c r="H261" s="78"/>
      <c r="I261" s="78"/>
      <c r="J261" s="5"/>
      <c r="K261" s="6"/>
      <c r="L261" s="6"/>
      <c r="M261" s="6"/>
      <c r="N261" s="6"/>
      <c r="O261" s="6"/>
      <c r="P261" s="6"/>
      <c r="Q261" s="6"/>
      <c r="R261" s="6"/>
      <c r="S261" s="6"/>
      <c r="T261" s="6"/>
      <c r="U261" s="6"/>
      <c r="V261" s="6"/>
      <c r="W261" s="6"/>
      <c r="X261" s="6"/>
      <c r="Y261" s="6"/>
      <c r="Z261" s="6"/>
    </row>
    <row r="262" ht="39.75" customHeight="1">
      <c r="A262" s="476" t="s">
        <v>1196</v>
      </c>
      <c r="B262" s="137" t="s">
        <v>1192</v>
      </c>
      <c r="C262" s="3"/>
      <c r="D262" s="3"/>
      <c r="E262" s="3"/>
      <c r="F262" s="3"/>
      <c r="G262" s="4"/>
      <c r="H262" s="78">
        <f>SUM(D263:D264)</f>
        <v>4</v>
      </c>
      <c r="I262" s="78">
        <f>COUNT(D263:D264)*2</f>
        <v>4</v>
      </c>
      <c r="J262" s="5"/>
      <c r="K262" s="6"/>
      <c r="L262" s="6"/>
      <c r="M262" s="6"/>
      <c r="N262" s="6"/>
      <c r="O262" s="6"/>
      <c r="P262" s="6"/>
      <c r="Q262" s="6"/>
      <c r="R262" s="6"/>
      <c r="S262" s="6"/>
      <c r="T262" s="6"/>
      <c r="U262" s="6"/>
      <c r="V262" s="6"/>
      <c r="W262" s="6"/>
      <c r="X262" s="6"/>
      <c r="Y262" s="6"/>
      <c r="Z262" s="6"/>
    </row>
    <row r="263" ht="63.0" customHeight="1">
      <c r="A263" s="104" t="s">
        <v>1205</v>
      </c>
      <c r="B263" s="106" t="s">
        <v>1198</v>
      </c>
      <c r="C263" s="115" t="s">
        <v>1199</v>
      </c>
      <c r="D263" s="108">
        <v>2.0</v>
      </c>
      <c r="E263" s="113" t="s">
        <v>386</v>
      </c>
      <c r="F263" s="110" t="s">
        <v>5501</v>
      </c>
      <c r="G263" s="108"/>
      <c r="H263" s="78"/>
      <c r="I263" s="78"/>
      <c r="J263" s="5"/>
      <c r="K263" s="6"/>
      <c r="L263" s="6"/>
      <c r="M263" s="6"/>
      <c r="N263" s="6"/>
      <c r="O263" s="6"/>
      <c r="P263" s="6"/>
      <c r="Q263" s="6"/>
      <c r="R263" s="6"/>
      <c r="S263" s="6"/>
      <c r="T263" s="6"/>
      <c r="U263" s="6"/>
      <c r="V263" s="6"/>
      <c r="W263" s="6"/>
      <c r="X263" s="6"/>
      <c r="Y263" s="6"/>
      <c r="Z263" s="6"/>
    </row>
    <row r="264" ht="47.25" customHeight="1">
      <c r="A264" s="104" t="s">
        <v>1208</v>
      </c>
      <c r="B264" s="106" t="s">
        <v>1202</v>
      </c>
      <c r="C264" s="210" t="s">
        <v>5503</v>
      </c>
      <c r="D264" s="108">
        <v>2.0</v>
      </c>
      <c r="E264" s="113" t="s">
        <v>386</v>
      </c>
      <c r="F264" s="108"/>
      <c r="G264" s="108"/>
      <c r="H264" s="78"/>
      <c r="I264" s="78"/>
      <c r="J264" s="5"/>
      <c r="K264" s="6"/>
      <c r="L264" s="6"/>
      <c r="M264" s="6"/>
      <c r="N264" s="6"/>
      <c r="O264" s="6"/>
      <c r="P264" s="6"/>
      <c r="Q264" s="6"/>
      <c r="R264" s="6"/>
      <c r="S264" s="6"/>
      <c r="T264" s="6"/>
      <c r="U264" s="6"/>
      <c r="V264" s="6"/>
      <c r="W264" s="6"/>
      <c r="X264" s="6"/>
      <c r="Y264" s="6"/>
      <c r="Z264" s="6"/>
    </row>
    <row r="265" ht="45.0" hidden="1" customHeight="1">
      <c r="A265" s="120" t="s">
        <v>1211</v>
      </c>
      <c r="B265" s="179" t="s">
        <v>1213</v>
      </c>
      <c r="C265" s="108"/>
      <c r="D265" s="108"/>
      <c r="E265" s="113"/>
      <c r="F265" s="108"/>
      <c r="G265" s="108"/>
      <c r="H265" s="78"/>
      <c r="I265" s="78"/>
      <c r="J265" s="5"/>
      <c r="K265" s="6"/>
      <c r="L265" s="6"/>
      <c r="M265" s="6"/>
      <c r="N265" s="6"/>
      <c r="O265" s="6"/>
      <c r="P265" s="6"/>
      <c r="Q265" s="6"/>
      <c r="R265" s="6"/>
      <c r="S265" s="6"/>
      <c r="T265" s="6"/>
      <c r="U265" s="6"/>
      <c r="V265" s="6"/>
      <c r="W265" s="6"/>
      <c r="X265" s="6"/>
      <c r="Y265" s="6"/>
      <c r="Z265" s="6"/>
    </row>
    <row r="266" ht="39.75" hidden="1" customHeight="1">
      <c r="A266" s="491" t="s">
        <v>1216</v>
      </c>
      <c r="B266" s="128" t="s">
        <v>1221</v>
      </c>
      <c r="C266" s="3"/>
      <c r="D266" s="3"/>
      <c r="E266" s="3"/>
      <c r="F266" s="3"/>
      <c r="G266" s="4"/>
      <c r="H266" s="78"/>
      <c r="I266" s="78"/>
      <c r="J266" s="5"/>
      <c r="K266" s="6"/>
      <c r="L266" s="6"/>
      <c r="M266" s="6"/>
      <c r="N266" s="6"/>
      <c r="O266" s="6"/>
      <c r="P266" s="6"/>
      <c r="Q266" s="6"/>
      <c r="R266" s="6"/>
      <c r="S266" s="6"/>
      <c r="T266" s="6"/>
      <c r="U266" s="6"/>
      <c r="V266" s="6"/>
      <c r="W266" s="6"/>
      <c r="X266" s="6"/>
      <c r="Y266" s="6"/>
      <c r="Z266" s="6"/>
    </row>
    <row r="267" ht="47.25" hidden="1" customHeight="1">
      <c r="A267" s="212" t="s">
        <v>1227</v>
      </c>
      <c r="B267" s="122" t="s">
        <v>1228</v>
      </c>
      <c r="C267" s="108"/>
      <c r="D267" s="108"/>
      <c r="E267" s="113"/>
      <c r="F267" s="108"/>
      <c r="G267" s="108"/>
      <c r="H267" s="78"/>
      <c r="I267" s="78"/>
      <c r="J267" s="5"/>
      <c r="K267" s="6"/>
      <c r="L267" s="6"/>
      <c r="M267" s="6"/>
      <c r="N267" s="6"/>
      <c r="O267" s="6"/>
      <c r="P267" s="6"/>
      <c r="Q267" s="6"/>
      <c r="R267" s="6"/>
      <c r="S267" s="6"/>
      <c r="T267" s="6"/>
      <c r="U267" s="6"/>
      <c r="V267" s="6"/>
      <c r="W267" s="6"/>
      <c r="X267" s="6"/>
      <c r="Y267" s="6"/>
      <c r="Z267" s="6"/>
    </row>
    <row r="268" ht="47.25" hidden="1" customHeight="1">
      <c r="A268" s="212" t="s">
        <v>1215</v>
      </c>
      <c r="B268" s="122" t="s">
        <v>1217</v>
      </c>
      <c r="C268" s="108"/>
      <c r="D268" s="108"/>
      <c r="E268" s="113"/>
      <c r="F268" s="108"/>
      <c r="G268" s="108"/>
      <c r="H268" s="78"/>
      <c r="I268" s="78"/>
      <c r="J268" s="5"/>
      <c r="K268" s="6"/>
      <c r="L268" s="6"/>
      <c r="M268" s="6"/>
      <c r="N268" s="6"/>
      <c r="O268" s="6"/>
      <c r="P268" s="6"/>
      <c r="Q268" s="6"/>
      <c r="R268" s="6"/>
      <c r="S268" s="6"/>
      <c r="T268" s="6"/>
      <c r="U268" s="6"/>
      <c r="V268" s="6"/>
      <c r="W268" s="6"/>
      <c r="X268" s="6"/>
      <c r="Y268" s="6"/>
      <c r="Z268" s="6"/>
    </row>
    <row r="269" ht="60.0" hidden="1" customHeight="1">
      <c r="A269" s="212" t="s">
        <v>1218</v>
      </c>
      <c r="B269" s="115" t="s">
        <v>1219</v>
      </c>
      <c r="C269" s="108"/>
      <c r="D269" s="108"/>
      <c r="E269" s="113"/>
      <c r="F269" s="108"/>
      <c r="G269" s="108"/>
      <c r="H269" s="78"/>
      <c r="I269" s="78"/>
      <c r="J269" s="5"/>
      <c r="K269" s="6"/>
      <c r="L269" s="6"/>
      <c r="M269" s="6"/>
      <c r="N269" s="6"/>
      <c r="O269" s="6"/>
      <c r="P269" s="6"/>
      <c r="Q269" s="6"/>
      <c r="R269" s="6"/>
      <c r="S269" s="6"/>
      <c r="T269" s="6"/>
      <c r="U269" s="6"/>
      <c r="V269" s="6"/>
      <c r="W269" s="6"/>
      <c r="X269" s="6"/>
      <c r="Y269" s="6"/>
      <c r="Z269" s="6"/>
    </row>
    <row r="270" ht="39.75" hidden="1" customHeight="1">
      <c r="A270" s="471" t="s">
        <v>1220</v>
      </c>
      <c r="B270" s="128" t="s">
        <v>1222</v>
      </c>
      <c r="C270" s="3"/>
      <c r="D270" s="3"/>
      <c r="E270" s="3"/>
      <c r="F270" s="3"/>
      <c r="G270" s="4"/>
      <c r="H270" s="78"/>
      <c r="I270" s="78"/>
      <c r="J270" s="5"/>
      <c r="K270" s="6"/>
      <c r="L270" s="6"/>
      <c r="M270" s="6"/>
      <c r="N270" s="6"/>
      <c r="O270" s="6"/>
      <c r="P270" s="6"/>
      <c r="Q270" s="6"/>
      <c r="R270" s="6"/>
      <c r="S270" s="6"/>
      <c r="T270" s="6"/>
      <c r="U270" s="6"/>
      <c r="V270" s="6"/>
      <c r="W270" s="6"/>
      <c r="X270" s="6"/>
      <c r="Y270" s="6"/>
      <c r="Z270" s="6"/>
    </row>
    <row r="271" ht="31.5" hidden="1" customHeight="1">
      <c r="A271" s="120" t="s">
        <v>1230</v>
      </c>
      <c r="B271" s="122" t="s">
        <v>1231</v>
      </c>
      <c r="C271" s="108"/>
      <c r="D271" s="108"/>
      <c r="E271" s="113"/>
      <c r="F271" s="108"/>
      <c r="G271" s="108"/>
      <c r="H271" s="78"/>
      <c r="I271" s="78"/>
      <c r="J271" s="5"/>
      <c r="K271" s="6"/>
      <c r="L271" s="6"/>
      <c r="M271" s="6"/>
      <c r="N271" s="6"/>
      <c r="O271" s="6"/>
      <c r="P271" s="6"/>
      <c r="Q271" s="6"/>
      <c r="R271" s="6"/>
      <c r="S271" s="6"/>
      <c r="T271" s="6"/>
      <c r="U271" s="6"/>
      <c r="V271" s="6"/>
      <c r="W271" s="6"/>
      <c r="X271" s="6"/>
      <c r="Y271" s="6"/>
      <c r="Z271" s="6"/>
    </row>
    <row r="272" ht="47.25" hidden="1" customHeight="1">
      <c r="A272" s="120" t="s">
        <v>1234</v>
      </c>
      <c r="B272" s="122" t="s">
        <v>1235</v>
      </c>
      <c r="C272" s="108"/>
      <c r="D272" s="108"/>
      <c r="E272" s="113"/>
      <c r="F272" s="108"/>
      <c r="G272" s="108"/>
      <c r="H272" s="78"/>
      <c r="I272" s="78"/>
      <c r="J272" s="5"/>
      <c r="K272" s="6"/>
      <c r="L272" s="6"/>
      <c r="M272" s="6"/>
      <c r="N272" s="6"/>
      <c r="O272" s="6"/>
      <c r="P272" s="6"/>
      <c r="Q272" s="6"/>
      <c r="R272" s="6"/>
      <c r="S272" s="6"/>
      <c r="T272" s="6"/>
      <c r="U272" s="6"/>
      <c r="V272" s="6"/>
      <c r="W272" s="6"/>
      <c r="X272" s="6"/>
      <c r="Y272" s="6"/>
      <c r="Z272" s="6"/>
    </row>
    <row r="273" ht="60.0" hidden="1" customHeight="1">
      <c r="A273" s="120" t="s">
        <v>1236</v>
      </c>
      <c r="B273" s="115" t="s">
        <v>1237</v>
      </c>
      <c r="C273" s="108"/>
      <c r="D273" s="108"/>
      <c r="E273" s="113"/>
      <c r="F273" s="108"/>
      <c r="G273" s="108"/>
      <c r="H273" s="78"/>
      <c r="I273" s="78"/>
      <c r="J273" s="5"/>
      <c r="K273" s="6"/>
      <c r="L273" s="6"/>
      <c r="M273" s="6"/>
      <c r="N273" s="6"/>
      <c r="O273" s="6"/>
      <c r="P273" s="6"/>
      <c r="Q273" s="6"/>
      <c r="R273" s="6"/>
      <c r="S273" s="6"/>
      <c r="T273" s="6"/>
      <c r="U273" s="6"/>
      <c r="V273" s="6"/>
      <c r="W273" s="6"/>
      <c r="X273" s="6"/>
      <c r="Y273" s="6"/>
      <c r="Z273" s="6"/>
    </row>
    <row r="274" ht="39.75" hidden="1" customHeight="1">
      <c r="A274" s="471" t="s">
        <v>1239</v>
      </c>
      <c r="B274" s="128" t="s">
        <v>1240</v>
      </c>
      <c r="C274" s="3"/>
      <c r="D274" s="3"/>
      <c r="E274" s="3"/>
      <c r="F274" s="3"/>
      <c r="G274" s="4"/>
      <c r="H274" s="78"/>
      <c r="I274" s="78"/>
      <c r="J274" s="5"/>
      <c r="K274" s="6"/>
      <c r="L274" s="6"/>
      <c r="M274" s="6"/>
      <c r="N274" s="6"/>
      <c r="O274" s="6"/>
      <c r="P274" s="6"/>
      <c r="Q274" s="6"/>
      <c r="R274" s="6"/>
      <c r="S274" s="6"/>
      <c r="T274" s="6"/>
      <c r="U274" s="6"/>
      <c r="V274" s="6"/>
      <c r="W274" s="6"/>
      <c r="X274" s="6"/>
      <c r="Y274" s="6"/>
      <c r="Z274" s="6"/>
    </row>
    <row r="275" ht="47.25" hidden="1" customHeight="1">
      <c r="A275" s="120" t="s">
        <v>1241</v>
      </c>
      <c r="B275" s="122" t="s">
        <v>1242</v>
      </c>
      <c r="C275" s="108"/>
      <c r="D275" s="108"/>
      <c r="E275" s="113"/>
      <c r="F275" s="108"/>
      <c r="G275" s="108"/>
      <c r="H275" s="78"/>
      <c r="I275" s="78"/>
      <c r="J275" s="5"/>
      <c r="K275" s="6"/>
      <c r="L275" s="6"/>
      <c r="M275" s="6"/>
      <c r="N275" s="6"/>
      <c r="O275" s="6"/>
      <c r="P275" s="6"/>
      <c r="Q275" s="6"/>
      <c r="R275" s="6"/>
      <c r="S275" s="6"/>
      <c r="T275" s="6"/>
      <c r="U275" s="6"/>
      <c r="V275" s="6"/>
      <c r="W275" s="6"/>
      <c r="X275" s="6"/>
      <c r="Y275" s="6"/>
      <c r="Z275" s="6"/>
    </row>
    <row r="276" ht="47.25" hidden="1" customHeight="1">
      <c r="A276" s="120" t="s">
        <v>1245</v>
      </c>
      <c r="B276" s="106" t="s">
        <v>1246</v>
      </c>
      <c r="C276" s="108"/>
      <c r="D276" s="108"/>
      <c r="E276" s="113"/>
      <c r="F276" s="108"/>
      <c r="G276" s="108"/>
      <c r="H276" s="78"/>
      <c r="I276" s="78"/>
      <c r="J276" s="5"/>
      <c r="K276" s="6"/>
      <c r="L276" s="6"/>
      <c r="M276" s="6"/>
      <c r="N276" s="6"/>
      <c r="O276" s="6"/>
      <c r="P276" s="6"/>
      <c r="Q276" s="6"/>
      <c r="R276" s="6"/>
      <c r="S276" s="6"/>
      <c r="T276" s="6"/>
      <c r="U276" s="6"/>
      <c r="V276" s="6"/>
      <c r="W276" s="6"/>
      <c r="X276" s="6"/>
      <c r="Y276" s="6"/>
      <c r="Z276" s="6"/>
    </row>
    <row r="277" ht="39.75" hidden="1" customHeight="1">
      <c r="A277" s="492" t="s">
        <v>1249</v>
      </c>
      <c r="B277" s="128" t="s">
        <v>1255</v>
      </c>
      <c r="C277" s="3"/>
      <c r="D277" s="3"/>
      <c r="E277" s="3"/>
      <c r="F277" s="3"/>
      <c r="G277" s="4"/>
      <c r="H277" s="78"/>
      <c r="I277" s="78"/>
      <c r="J277" s="5"/>
      <c r="K277" s="6"/>
      <c r="L277" s="6"/>
      <c r="M277" s="6"/>
      <c r="N277" s="6"/>
      <c r="O277" s="6"/>
      <c r="P277" s="6"/>
      <c r="Q277" s="6"/>
      <c r="R277" s="6"/>
      <c r="S277" s="6"/>
      <c r="T277" s="6"/>
      <c r="U277" s="6"/>
      <c r="V277" s="6"/>
      <c r="W277" s="6"/>
      <c r="X277" s="6"/>
      <c r="Y277" s="6"/>
      <c r="Z277" s="6"/>
    </row>
    <row r="278" ht="31.5" hidden="1" customHeight="1">
      <c r="A278" s="493" t="s">
        <v>1259</v>
      </c>
      <c r="B278" s="122" t="s">
        <v>1260</v>
      </c>
      <c r="C278" s="108"/>
      <c r="D278" s="108"/>
      <c r="E278" s="113"/>
      <c r="F278" s="108"/>
      <c r="G278" s="108"/>
      <c r="H278" s="78"/>
      <c r="I278" s="78"/>
      <c r="J278" s="5"/>
      <c r="K278" s="6"/>
      <c r="L278" s="6"/>
      <c r="M278" s="6"/>
      <c r="N278" s="6"/>
      <c r="O278" s="6"/>
      <c r="P278" s="6"/>
      <c r="Q278" s="6"/>
      <c r="R278" s="6"/>
      <c r="S278" s="6"/>
      <c r="T278" s="6"/>
      <c r="U278" s="6"/>
      <c r="V278" s="6"/>
      <c r="W278" s="6"/>
      <c r="X278" s="6"/>
      <c r="Y278" s="6"/>
      <c r="Z278" s="6"/>
    </row>
    <row r="279" ht="47.25" hidden="1" customHeight="1">
      <c r="A279" s="493" t="s">
        <v>1261</v>
      </c>
      <c r="B279" s="122" t="s">
        <v>1262</v>
      </c>
      <c r="C279" s="108"/>
      <c r="D279" s="108"/>
      <c r="E279" s="113"/>
      <c r="F279" s="108"/>
      <c r="G279" s="108"/>
      <c r="H279" s="78"/>
      <c r="I279" s="78"/>
      <c r="J279" s="5"/>
      <c r="K279" s="6"/>
      <c r="L279" s="6"/>
      <c r="M279" s="6"/>
      <c r="N279" s="6"/>
      <c r="O279" s="6"/>
      <c r="P279" s="6"/>
      <c r="Q279" s="6"/>
      <c r="R279" s="6"/>
      <c r="S279" s="6"/>
      <c r="T279" s="6"/>
      <c r="U279" s="6"/>
      <c r="V279" s="6"/>
      <c r="W279" s="6"/>
      <c r="X279" s="6"/>
      <c r="Y279" s="6"/>
      <c r="Z279" s="6"/>
    </row>
    <row r="280" ht="39.75" customHeight="1">
      <c r="A280" s="476" t="s">
        <v>1263</v>
      </c>
      <c r="B280" s="128" t="s">
        <v>1264</v>
      </c>
      <c r="C280" s="3"/>
      <c r="D280" s="3"/>
      <c r="E280" s="3"/>
      <c r="F280" s="3"/>
      <c r="G280" s="4"/>
      <c r="H280" s="78">
        <f>SUM(D283)</f>
        <v>1</v>
      </c>
      <c r="I280" s="78">
        <f>COUNT(D283)*2</f>
        <v>2</v>
      </c>
      <c r="J280" s="5"/>
      <c r="K280" s="6"/>
      <c r="L280" s="6"/>
      <c r="M280" s="6"/>
      <c r="N280" s="6"/>
      <c r="O280" s="6"/>
      <c r="P280" s="6"/>
      <c r="Q280" s="6"/>
      <c r="R280" s="6"/>
      <c r="S280" s="6"/>
      <c r="T280" s="6"/>
      <c r="U280" s="6"/>
      <c r="V280" s="6"/>
      <c r="W280" s="6"/>
      <c r="X280" s="6"/>
      <c r="Y280" s="6"/>
      <c r="Z280" s="6"/>
    </row>
    <row r="281" ht="63.0" hidden="1" customHeight="1">
      <c r="A281" s="120" t="s">
        <v>1265</v>
      </c>
      <c r="B281" s="122" t="s">
        <v>1266</v>
      </c>
      <c r="C281" s="108"/>
      <c r="D281" s="108"/>
      <c r="E281" s="113"/>
      <c r="F281" s="108"/>
      <c r="G281" s="108"/>
      <c r="H281" s="78"/>
      <c r="I281" s="78"/>
      <c r="J281" s="5"/>
      <c r="K281" s="6"/>
      <c r="L281" s="6"/>
      <c r="M281" s="6"/>
      <c r="N281" s="6"/>
      <c r="O281" s="6"/>
      <c r="P281" s="6"/>
      <c r="Q281" s="6"/>
      <c r="R281" s="6"/>
      <c r="S281" s="6"/>
      <c r="T281" s="6"/>
      <c r="U281" s="6"/>
      <c r="V281" s="6"/>
      <c r="W281" s="6"/>
      <c r="X281" s="6"/>
      <c r="Y281" s="6"/>
      <c r="Z281" s="6"/>
    </row>
    <row r="282" ht="63.0" hidden="1" customHeight="1">
      <c r="A282" s="120" t="s">
        <v>1267</v>
      </c>
      <c r="B282" s="122" t="s">
        <v>1268</v>
      </c>
      <c r="C282" s="108"/>
      <c r="D282" s="108"/>
      <c r="E282" s="113"/>
      <c r="F282" s="108"/>
      <c r="G282" s="108"/>
      <c r="H282" s="78"/>
      <c r="I282" s="78"/>
      <c r="J282" s="5"/>
      <c r="K282" s="6"/>
      <c r="L282" s="6"/>
      <c r="M282" s="6"/>
      <c r="N282" s="6"/>
      <c r="O282" s="6"/>
      <c r="P282" s="6"/>
      <c r="Q282" s="6"/>
      <c r="R282" s="6"/>
      <c r="S282" s="6"/>
      <c r="T282" s="6"/>
      <c r="U282" s="6"/>
      <c r="V282" s="6"/>
      <c r="W282" s="6"/>
      <c r="X282" s="6"/>
      <c r="Y282" s="6"/>
      <c r="Z282" s="6"/>
    </row>
    <row r="283" ht="47.25" customHeight="1">
      <c r="A283" s="104" t="s">
        <v>1270</v>
      </c>
      <c r="B283" s="172" t="s">
        <v>1271</v>
      </c>
      <c r="C283" s="110" t="s">
        <v>5547</v>
      </c>
      <c r="D283" s="108">
        <v>1.0</v>
      </c>
      <c r="E283" s="113" t="s">
        <v>1062</v>
      </c>
      <c r="F283" s="108"/>
      <c r="G283" s="110" t="s">
        <v>5551</v>
      </c>
      <c r="H283" s="78"/>
      <c r="I283" s="78"/>
      <c r="J283" s="5"/>
      <c r="K283" s="6"/>
      <c r="L283" s="6"/>
      <c r="M283" s="6"/>
      <c r="N283" s="6"/>
      <c r="O283" s="6"/>
      <c r="P283" s="6"/>
      <c r="Q283" s="6"/>
      <c r="R283" s="6"/>
      <c r="S283" s="6"/>
      <c r="T283" s="6"/>
      <c r="U283" s="6"/>
      <c r="V283" s="6"/>
      <c r="W283" s="6"/>
      <c r="X283" s="6"/>
      <c r="Y283" s="6"/>
      <c r="Z283" s="6"/>
    </row>
    <row r="284" ht="39.75" customHeight="1">
      <c r="A284" s="476" t="s">
        <v>1273</v>
      </c>
      <c r="B284" s="128" t="s">
        <v>1274</v>
      </c>
      <c r="C284" s="3"/>
      <c r="D284" s="3"/>
      <c r="E284" s="3"/>
      <c r="F284" s="3"/>
      <c r="G284" s="4"/>
      <c r="H284" s="78">
        <f>SUM(D285:D288)</f>
        <v>7</v>
      </c>
      <c r="I284" s="78">
        <f>COUNT(D285:D288)*2</f>
        <v>8</v>
      </c>
      <c r="J284" s="5"/>
      <c r="K284" s="6"/>
      <c r="L284" s="6"/>
      <c r="M284" s="6"/>
      <c r="N284" s="6"/>
      <c r="O284" s="6"/>
      <c r="P284" s="6"/>
      <c r="Q284" s="6"/>
      <c r="R284" s="6"/>
      <c r="S284" s="6"/>
      <c r="T284" s="6"/>
      <c r="U284" s="6"/>
      <c r="V284" s="6"/>
      <c r="W284" s="6"/>
      <c r="X284" s="6"/>
      <c r="Y284" s="6"/>
      <c r="Z284" s="6"/>
    </row>
    <row r="285" ht="47.25" customHeight="1">
      <c r="A285" s="104" t="s">
        <v>1278</v>
      </c>
      <c r="B285" s="122" t="s">
        <v>1279</v>
      </c>
      <c r="C285" s="122" t="s">
        <v>5555</v>
      </c>
      <c r="D285" s="108">
        <v>2.0</v>
      </c>
      <c r="E285" s="113" t="s">
        <v>473</v>
      </c>
      <c r="F285" s="108"/>
      <c r="G285" s="108"/>
      <c r="H285" s="78"/>
      <c r="I285" s="78"/>
      <c r="J285" s="5"/>
      <c r="K285" s="6"/>
      <c r="L285" s="6"/>
      <c r="M285" s="6"/>
      <c r="N285" s="6"/>
      <c r="O285" s="6"/>
      <c r="P285" s="6"/>
      <c r="Q285" s="6"/>
      <c r="R285" s="6"/>
      <c r="S285" s="6"/>
      <c r="T285" s="6"/>
      <c r="U285" s="6"/>
      <c r="V285" s="6"/>
      <c r="W285" s="6"/>
      <c r="X285" s="6"/>
      <c r="Y285" s="6"/>
      <c r="Z285" s="6"/>
    </row>
    <row r="286" ht="63.0" customHeight="1">
      <c r="A286" s="104" t="s">
        <v>1282</v>
      </c>
      <c r="B286" s="122" t="s">
        <v>1283</v>
      </c>
      <c r="C286" s="115" t="s">
        <v>1285</v>
      </c>
      <c r="D286" s="108">
        <v>2.0</v>
      </c>
      <c r="E286" s="113" t="s">
        <v>1062</v>
      </c>
      <c r="F286" s="115" t="s">
        <v>1286</v>
      </c>
      <c r="G286" s="108"/>
      <c r="H286" s="78"/>
      <c r="I286" s="78"/>
      <c r="J286" s="5"/>
      <c r="K286" s="6"/>
      <c r="L286" s="6"/>
      <c r="M286" s="6"/>
      <c r="N286" s="6"/>
      <c r="O286" s="6"/>
      <c r="P286" s="6"/>
      <c r="Q286" s="6"/>
      <c r="R286" s="6"/>
      <c r="S286" s="6"/>
      <c r="T286" s="6"/>
      <c r="U286" s="6"/>
      <c r="V286" s="6"/>
      <c r="W286" s="6"/>
      <c r="X286" s="6"/>
      <c r="Y286" s="6"/>
      <c r="Z286" s="6"/>
    </row>
    <row r="287" ht="30.0" customHeight="1">
      <c r="A287" s="104"/>
      <c r="B287" s="122"/>
      <c r="C287" s="115" t="s">
        <v>1289</v>
      </c>
      <c r="D287" s="108">
        <v>2.0</v>
      </c>
      <c r="E287" s="113" t="s">
        <v>473</v>
      </c>
      <c r="F287" s="113"/>
      <c r="G287" s="108"/>
      <c r="H287" s="78"/>
      <c r="I287" s="78"/>
      <c r="J287" s="5"/>
      <c r="K287" s="6"/>
      <c r="L287" s="6"/>
      <c r="M287" s="6"/>
      <c r="N287" s="6"/>
      <c r="O287" s="6"/>
      <c r="P287" s="6"/>
      <c r="Q287" s="6"/>
      <c r="R287" s="6"/>
      <c r="S287" s="6"/>
      <c r="T287" s="6"/>
      <c r="U287" s="6"/>
      <c r="V287" s="6"/>
      <c r="W287" s="6"/>
      <c r="X287" s="6"/>
      <c r="Y287" s="6"/>
      <c r="Z287" s="6"/>
    </row>
    <row r="288" ht="63.0" customHeight="1">
      <c r="A288" s="104" t="s">
        <v>1290</v>
      </c>
      <c r="B288" s="122" t="s">
        <v>1291</v>
      </c>
      <c r="C288" s="134" t="s">
        <v>4915</v>
      </c>
      <c r="D288" s="108">
        <v>1.0</v>
      </c>
      <c r="E288" s="113" t="s">
        <v>331</v>
      </c>
      <c r="F288" s="5"/>
      <c r="G288" s="108"/>
      <c r="H288" s="78"/>
      <c r="I288" s="78"/>
      <c r="J288" s="5"/>
      <c r="K288" s="6"/>
      <c r="L288" s="6"/>
      <c r="M288" s="6"/>
      <c r="N288" s="6"/>
      <c r="O288" s="6"/>
      <c r="P288" s="6"/>
      <c r="Q288" s="6"/>
      <c r="R288" s="6"/>
      <c r="S288" s="6"/>
      <c r="T288" s="6"/>
      <c r="U288" s="6"/>
      <c r="V288" s="6"/>
      <c r="W288" s="6"/>
      <c r="X288" s="6"/>
      <c r="Y288" s="6"/>
      <c r="Z288" s="6"/>
    </row>
    <row r="289" ht="39.75" customHeight="1">
      <c r="A289" s="476" t="s">
        <v>1293</v>
      </c>
      <c r="B289" s="411" t="s">
        <v>1295</v>
      </c>
      <c r="C289" s="3"/>
      <c r="D289" s="3"/>
      <c r="E289" s="3"/>
      <c r="F289" s="3"/>
      <c r="G289" s="4"/>
      <c r="H289" s="78">
        <f>SUM(D290)</f>
        <v>1</v>
      </c>
      <c r="I289" s="78">
        <f>COUNT(D290)*2</f>
        <v>2</v>
      </c>
      <c r="J289" s="5"/>
      <c r="K289" s="6"/>
      <c r="L289" s="6"/>
      <c r="M289" s="6"/>
      <c r="N289" s="6"/>
      <c r="O289" s="6"/>
      <c r="P289" s="6"/>
      <c r="Q289" s="6"/>
      <c r="R289" s="6"/>
      <c r="S289" s="6"/>
      <c r="T289" s="6"/>
      <c r="U289" s="6"/>
      <c r="V289" s="6"/>
      <c r="W289" s="6"/>
      <c r="X289" s="6"/>
      <c r="Y289" s="6"/>
      <c r="Z289" s="6"/>
    </row>
    <row r="290" ht="75.0" customHeight="1">
      <c r="A290" s="104" t="s">
        <v>1296</v>
      </c>
      <c r="B290" s="210" t="s">
        <v>1297</v>
      </c>
      <c r="C290" s="134" t="s">
        <v>1299</v>
      </c>
      <c r="D290" s="108">
        <v>1.0</v>
      </c>
      <c r="E290" s="113" t="s">
        <v>158</v>
      </c>
      <c r="F290" s="110" t="s">
        <v>1306</v>
      </c>
      <c r="G290" s="108"/>
      <c r="H290" s="78"/>
      <c r="I290" s="78"/>
      <c r="J290" s="5"/>
      <c r="K290" s="6"/>
      <c r="L290" s="6"/>
      <c r="M290" s="6"/>
      <c r="N290" s="6"/>
      <c r="O290" s="6"/>
      <c r="P290" s="6"/>
      <c r="Q290" s="6"/>
      <c r="R290" s="6"/>
      <c r="S290" s="6"/>
      <c r="T290" s="6"/>
      <c r="U290" s="6"/>
      <c r="V290" s="6"/>
      <c r="W290" s="6"/>
      <c r="X290" s="6"/>
      <c r="Y290" s="6"/>
      <c r="Z290" s="6"/>
    </row>
    <row r="291" ht="45.0" hidden="1" customHeight="1">
      <c r="A291" s="120" t="s">
        <v>1301</v>
      </c>
      <c r="B291" s="210" t="s">
        <v>1302</v>
      </c>
      <c r="C291" s="110"/>
      <c r="D291" s="108"/>
      <c r="E291" s="113"/>
      <c r="F291" s="108"/>
      <c r="G291" s="108"/>
      <c r="H291" s="78"/>
      <c r="I291" s="78"/>
      <c r="J291" s="5"/>
      <c r="K291" s="6"/>
      <c r="L291" s="6"/>
      <c r="M291" s="6"/>
      <c r="N291" s="6"/>
      <c r="O291" s="6"/>
      <c r="P291" s="6"/>
      <c r="Q291" s="6"/>
      <c r="R291" s="6"/>
      <c r="S291" s="6"/>
      <c r="T291" s="6"/>
      <c r="U291" s="6"/>
      <c r="V291" s="6"/>
      <c r="W291" s="6"/>
      <c r="X291" s="6"/>
      <c r="Y291" s="6"/>
      <c r="Z291" s="6"/>
    </row>
    <row r="292" ht="21.0" customHeight="1">
      <c r="A292" s="494"/>
      <c r="B292" s="105" t="s">
        <v>1304</v>
      </c>
      <c r="C292" s="3"/>
      <c r="D292" s="3"/>
      <c r="E292" s="3"/>
      <c r="F292" s="3"/>
      <c r="G292" s="4"/>
      <c r="H292" s="78">
        <f t="shared" ref="H292:I292" si="5">H293+H302+H308+H327+H345+H352+H432</f>
        <v>31</v>
      </c>
      <c r="I292" s="78">
        <f t="shared" si="5"/>
        <v>58</v>
      </c>
      <c r="J292" s="5"/>
      <c r="K292" s="6"/>
      <c r="L292" s="6"/>
      <c r="M292" s="6"/>
      <c r="N292" s="6"/>
      <c r="O292" s="6"/>
      <c r="P292" s="6"/>
      <c r="Q292" s="6"/>
      <c r="R292" s="6"/>
      <c r="S292" s="6"/>
      <c r="T292" s="6"/>
      <c r="U292" s="6"/>
      <c r="V292" s="6"/>
      <c r="W292" s="6"/>
      <c r="X292" s="6"/>
      <c r="Y292" s="6"/>
      <c r="Z292" s="6"/>
    </row>
    <row r="293" ht="39.75" customHeight="1">
      <c r="A293" s="476" t="s">
        <v>1308</v>
      </c>
      <c r="B293" s="137" t="s">
        <v>1309</v>
      </c>
      <c r="C293" s="3"/>
      <c r="D293" s="3"/>
      <c r="E293" s="3"/>
      <c r="F293" s="3"/>
      <c r="G293" s="4"/>
      <c r="H293" s="78">
        <f>SUM(D294:D295)</f>
        <v>4</v>
      </c>
      <c r="I293" s="78">
        <f>COUNT(D294:D295)*2</f>
        <v>4</v>
      </c>
      <c r="J293" s="5"/>
      <c r="K293" s="6"/>
      <c r="L293" s="6"/>
      <c r="M293" s="6"/>
      <c r="N293" s="6"/>
      <c r="O293" s="6"/>
      <c r="P293" s="6"/>
      <c r="Q293" s="6"/>
      <c r="R293" s="6"/>
      <c r="S293" s="6"/>
      <c r="T293" s="6"/>
      <c r="U293" s="6"/>
      <c r="V293" s="6"/>
      <c r="W293" s="6"/>
      <c r="X293" s="6"/>
      <c r="Y293" s="6"/>
      <c r="Z293" s="6"/>
    </row>
    <row r="294" ht="47.25" customHeight="1">
      <c r="A294" s="104" t="s">
        <v>1310</v>
      </c>
      <c r="B294" s="106" t="s">
        <v>1311</v>
      </c>
      <c r="C294" s="115" t="s">
        <v>5569</v>
      </c>
      <c r="D294" s="5">
        <v>2.0</v>
      </c>
      <c r="E294" s="113" t="s">
        <v>1053</v>
      </c>
      <c r="F294" s="5"/>
      <c r="G294" s="108"/>
      <c r="H294" s="78"/>
      <c r="I294" s="78"/>
      <c r="J294" s="5"/>
      <c r="K294" s="6"/>
      <c r="L294" s="6"/>
      <c r="M294" s="6"/>
      <c r="N294" s="6"/>
      <c r="O294" s="6"/>
      <c r="P294" s="6"/>
      <c r="Q294" s="6"/>
      <c r="R294" s="6"/>
      <c r="S294" s="6"/>
      <c r="T294" s="6"/>
      <c r="U294" s="6"/>
      <c r="V294" s="6"/>
      <c r="W294" s="6"/>
      <c r="X294" s="6"/>
      <c r="Y294" s="6"/>
      <c r="Z294" s="6"/>
    </row>
    <row r="295" ht="45.0" customHeight="1">
      <c r="A295" s="302"/>
      <c r="B295" s="106"/>
      <c r="C295" s="115" t="s">
        <v>5572</v>
      </c>
      <c r="D295" s="113">
        <v>2.0</v>
      </c>
      <c r="E295" s="113" t="s">
        <v>1053</v>
      </c>
      <c r="F295" s="115" t="s">
        <v>1325</v>
      </c>
      <c r="G295" s="108"/>
      <c r="H295" s="78"/>
      <c r="I295" s="78"/>
      <c r="J295" s="5"/>
      <c r="K295" s="6"/>
      <c r="L295" s="6"/>
      <c r="M295" s="6"/>
      <c r="N295" s="6"/>
      <c r="O295" s="6"/>
      <c r="P295" s="6"/>
      <c r="Q295" s="6"/>
      <c r="R295" s="6"/>
      <c r="S295" s="6"/>
      <c r="T295" s="6"/>
      <c r="U295" s="6"/>
      <c r="V295" s="6"/>
      <c r="W295" s="6"/>
      <c r="X295" s="6"/>
      <c r="Y295" s="6"/>
      <c r="Z295" s="6"/>
    </row>
    <row r="296" ht="31.5" hidden="1" customHeight="1">
      <c r="A296" s="120" t="s">
        <v>1317</v>
      </c>
      <c r="B296" s="106" t="s">
        <v>1318</v>
      </c>
      <c r="C296" s="122"/>
      <c r="D296" s="108"/>
      <c r="E296" s="113"/>
      <c r="F296" s="108"/>
      <c r="G296" s="108"/>
      <c r="H296" s="78"/>
      <c r="I296" s="78"/>
      <c r="J296" s="5"/>
      <c r="K296" s="6"/>
      <c r="L296" s="6"/>
      <c r="M296" s="6"/>
      <c r="N296" s="6"/>
      <c r="O296" s="6"/>
      <c r="P296" s="6"/>
      <c r="Q296" s="6"/>
      <c r="R296" s="6"/>
      <c r="S296" s="6"/>
      <c r="T296" s="6"/>
      <c r="U296" s="6"/>
      <c r="V296" s="6"/>
      <c r="W296" s="6"/>
      <c r="X296" s="6"/>
      <c r="Y296" s="6"/>
      <c r="Z296" s="6"/>
    </row>
    <row r="297" ht="31.5" hidden="1" customHeight="1">
      <c r="A297" s="120" t="s">
        <v>1326</v>
      </c>
      <c r="B297" s="106" t="s">
        <v>1328</v>
      </c>
      <c r="C297" s="108"/>
      <c r="D297" s="108"/>
      <c r="E297" s="113"/>
      <c r="F297" s="108"/>
      <c r="G297" s="108"/>
      <c r="H297" s="78"/>
      <c r="I297" s="78"/>
      <c r="J297" s="5"/>
      <c r="K297" s="6"/>
      <c r="L297" s="6"/>
      <c r="M297" s="6"/>
      <c r="N297" s="6"/>
      <c r="O297" s="6"/>
      <c r="P297" s="6"/>
      <c r="Q297" s="6"/>
      <c r="R297" s="6"/>
      <c r="S297" s="6"/>
      <c r="T297" s="6"/>
      <c r="U297" s="6"/>
      <c r="V297" s="6"/>
      <c r="W297" s="6"/>
      <c r="X297" s="6"/>
      <c r="Y297" s="6"/>
      <c r="Z297" s="6"/>
    </row>
    <row r="298" ht="63.0" hidden="1" customHeight="1">
      <c r="A298" s="120" t="s">
        <v>1341</v>
      </c>
      <c r="B298" s="106" t="s">
        <v>1342</v>
      </c>
      <c r="C298" s="108"/>
      <c r="D298" s="108"/>
      <c r="E298" s="113"/>
      <c r="F298" s="108"/>
      <c r="G298" s="108"/>
      <c r="H298" s="78"/>
      <c r="I298" s="78"/>
      <c r="J298" s="5"/>
      <c r="K298" s="6"/>
      <c r="L298" s="6"/>
      <c r="M298" s="6"/>
      <c r="N298" s="6"/>
      <c r="O298" s="6"/>
      <c r="P298" s="6"/>
      <c r="Q298" s="6"/>
      <c r="R298" s="6"/>
      <c r="S298" s="6"/>
      <c r="T298" s="6"/>
      <c r="U298" s="6"/>
      <c r="V298" s="6"/>
      <c r="W298" s="6"/>
      <c r="X298" s="6"/>
      <c r="Y298" s="6"/>
      <c r="Z298" s="6"/>
    </row>
    <row r="299" ht="39.75" hidden="1" customHeight="1">
      <c r="A299" s="471" t="s">
        <v>1344</v>
      </c>
      <c r="B299" s="128" t="s">
        <v>1345</v>
      </c>
      <c r="C299" s="3"/>
      <c r="D299" s="3"/>
      <c r="E299" s="3"/>
      <c r="F299" s="3"/>
      <c r="G299" s="4"/>
      <c r="H299" s="78"/>
      <c r="I299" s="78"/>
      <c r="J299" s="5"/>
      <c r="K299" s="6"/>
      <c r="L299" s="6"/>
      <c r="M299" s="6"/>
      <c r="N299" s="6"/>
      <c r="O299" s="6"/>
      <c r="P299" s="6"/>
      <c r="Q299" s="6"/>
      <c r="R299" s="6"/>
      <c r="S299" s="6"/>
      <c r="T299" s="6"/>
      <c r="U299" s="6"/>
      <c r="V299" s="6"/>
      <c r="W299" s="6"/>
      <c r="X299" s="6"/>
      <c r="Y299" s="6"/>
      <c r="Z299" s="6"/>
    </row>
    <row r="300" ht="47.25" hidden="1" customHeight="1">
      <c r="A300" s="120" t="s">
        <v>1347</v>
      </c>
      <c r="B300" s="122" t="s">
        <v>1348</v>
      </c>
      <c r="C300" s="108"/>
      <c r="D300" s="108"/>
      <c r="E300" s="113"/>
      <c r="F300" s="108"/>
      <c r="G300" s="108"/>
      <c r="H300" s="78"/>
      <c r="I300" s="78"/>
      <c r="J300" s="5"/>
      <c r="K300" s="6"/>
      <c r="L300" s="6"/>
      <c r="M300" s="6"/>
      <c r="N300" s="6"/>
      <c r="O300" s="6"/>
      <c r="P300" s="6"/>
      <c r="Q300" s="6"/>
      <c r="R300" s="6"/>
      <c r="S300" s="6"/>
      <c r="T300" s="6"/>
      <c r="U300" s="6"/>
      <c r="V300" s="6"/>
      <c r="W300" s="6"/>
      <c r="X300" s="6"/>
      <c r="Y300" s="6"/>
      <c r="Z300" s="6"/>
    </row>
    <row r="301" ht="47.25" hidden="1" customHeight="1">
      <c r="A301" s="120" t="s">
        <v>1355</v>
      </c>
      <c r="B301" s="122" t="s">
        <v>1356</v>
      </c>
      <c r="C301" s="108"/>
      <c r="D301" s="108"/>
      <c r="E301" s="113"/>
      <c r="F301" s="108"/>
      <c r="G301" s="108"/>
      <c r="H301" s="78"/>
      <c r="I301" s="78"/>
      <c r="J301" s="5"/>
      <c r="K301" s="6"/>
      <c r="L301" s="6"/>
      <c r="M301" s="6"/>
      <c r="N301" s="6"/>
      <c r="O301" s="6"/>
      <c r="P301" s="6"/>
      <c r="Q301" s="6"/>
      <c r="R301" s="6"/>
      <c r="S301" s="6"/>
      <c r="T301" s="6"/>
      <c r="U301" s="6"/>
      <c r="V301" s="6"/>
      <c r="W301" s="6"/>
      <c r="X301" s="6"/>
      <c r="Y301" s="6"/>
      <c r="Z301" s="6"/>
    </row>
    <row r="302" ht="39.75" customHeight="1">
      <c r="A302" s="476" t="s">
        <v>1360</v>
      </c>
      <c r="B302" s="128" t="s">
        <v>1361</v>
      </c>
      <c r="C302" s="3"/>
      <c r="D302" s="3"/>
      <c r="E302" s="3"/>
      <c r="F302" s="3"/>
      <c r="G302" s="4"/>
      <c r="H302" s="78">
        <f>SUM(D304:D305)</f>
        <v>2</v>
      </c>
      <c r="I302" s="78">
        <f>COUNT(D304:D305)*2</f>
        <v>4</v>
      </c>
      <c r="J302" s="5"/>
      <c r="K302" s="6"/>
      <c r="L302" s="6"/>
      <c r="M302" s="6"/>
      <c r="N302" s="6"/>
      <c r="O302" s="6"/>
      <c r="P302" s="6"/>
      <c r="Q302" s="6"/>
      <c r="R302" s="6"/>
      <c r="S302" s="6"/>
      <c r="T302" s="6"/>
      <c r="U302" s="6"/>
      <c r="V302" s="6"/>
      <c r="W302" s="6"/>
      <c r="X302" s="6"/>
      <c r="Y302" s="6"/>
      <c r="Z302" s="6"/>
    </row>
    <row r="303" ht="63.0" hidden="1" customHeight="1">
      <c r="A303" s="120" t="s">
        <v>1373</v>
      </c>
      <c r="B303" s="122" t="s">
        <v>1374</v>
      </c>
      <c r="C303" s="122"/>
      <c r="D303" s="108"/>
      <c r="E303" s="113"/>
      <c r="F303" s="108"/>
      <c r="G303" s="108"/>
      <c r="H303" s="78"/>
      <c r="I303" s="78"/>
      <c r="J303" s="5"/>
      <c r="K303" s="6"/>
      <c r="L303" s="6"/>
      <c r="M303" s="6"/>
      <c r="N303" s="6"/>
      <c r="O303" s="6"/>
      <c r="P303" s="6"/>
      <c r="Q303" s="6"/>
      <c r="R303" s="6"/>
      <c r="S303" s="6"/>
      <c r="T303" s="6"/>
      <c r="U303" s="6"/>
      <c r="V303" s="6"/>
      <c r="W303" s="6"/>
      <c r="X303" s="6"/>
      <c r="Y303" s="6"/>
      <c r="Z303" s="6"/>
    </row>
    <row r="304" ht="75.0" customHeight="1">
      <c r="A304" s="104" t="s">
        <v>1382</v>
      </c>
      <c r="B304" s="110" t="s">
        <v>1383</v>
      </c>
      <c r="C304" s="110" t="s">
        <v>5592</v>
      </c>
      <c r="D304" s="108">
        <v>0.0</v>
      </c>
      <c r="E304" s="113" t="s">
        <v>1062</v>
      </c>
      <c r="F304" s="108"/>
      <c r="G304" s="108"/>
      <c r="H304" s="78"/>
      <c r="I304" s="78"/>
      <c r="J304" s="5"/>
      <c r="K304" s="6"/>
      <c r="L304" s="6"/>
      <c r="M304" s="6"/>
      <c r="N304" s="6"/>
      <c r="O304" s="6"/>
      <c r="P304" s="6"/>
      <c r="Q304" s="6"/>
      <c r="R304" s="6"/>
      <c r="S304" s="6"/>
      <c r="T304" s="6"/>
      <c r="U304" s="6"/>
      <c r="V304" s="6"/>
      <c r="W304" s="6"/>
      <c r="X304" s="6"/>
      <c r="Y304" s="6"/>
      <c r="Z304" s="6"/>
    </row>
    <row r="305" ht="30.0" customHeight="1">
      <c r="A305" s="302"/>
      <c r="B305" s="122"/>
      <c r="C305" s="110" t="s">
        <v>5594</v>
      </c>
      <c r="D305" s="108">
        <v>2.0</v>
      </c>
      <c r="E305" s="113" t="s">
        <v>1062</v>
      </c>
      <c r="F305" s="110" t="s">
        <v>5595</v>
      </c>
      <c r="G305" s="108"/>
      <c r="H305" s="78"/>
      <c r="I305" s="78"/>
      <c r="J305" s="5"/>
      <c r="K305" s="6"/>
      <c r="L305" s="6"/>
      <c r="M305" s="6"/>
      <c r="N305" s="6"/>
      <c r="O305" s="6"/>
      <c r="P305" s="6"/>
      <c r="Q305" s="6"/>
      <c r="R305" s="6"/>
      <c r="S305" s="6"/>
      <c r="T305" s="6"/>
      <c r="U305" s="6"/>
      <c r="V305" s="6"/>
      <c r="W305" s="6"/>
      <c r="X305" s="6"/>
      <c r="Y305" s="6"/>
      <c r="Z305" s="6"/>
    </row>
    <row r="306" ht="31.5" hidden="1" customHeight="1">
      <c r="A306" s="120" t="s">
        <v>1397</v>
      </c>
      <c r="B306" s="122" t="s">
        <v>1398</v>
      </c>
      <c r="C306" s="108"/>
      <c r="D306" s="108"/>
      <c r="E306" s="113"/>
      <c r="F306" s="108"/>
      <c r="G306" s="108"/>
      <c r="H306" s="78"/>
      <c r="I306" s="78"/>
      <c r="J306" s="5"/>
      <c r="K306" s="6"/>
      <c r="L306" s="6"/>
      <c r="M306" s="6"/>
      <c r="N306" s="6"/>
      <c r="O306" s="6"/>
      <c r="P306" s="6"/>
      <c r="Q306" s="6"/>
      <c r="R306" s="6"/>
      <c r="S306" s="6"/>
      <c r="T306" s="6"/>
      <c r="U306" s="6"/>
      <c r="V306" s="6"/>
      <c r="W306" s="6"/>
      <c r="X306" s="6"/>
      <c r="Y306" s="6"/>
      <c r="Z306" s="6"/>
    </row>
    <row r="307" ht="47.25" hidden="1" customHeight="1">
      <c r="A307" s="120" t="s">
        <v>1401</v>
      </c>
      <c r="B307" s="122" t="s">
        <v>1402</v>
      </c>
      <c r="C307" s="108"/>
      <c r="D307" s="108"/>
      <c r="E307" s="113"/>
      <c r="F307" s="108"/>
      <c r="G307" s="108"/>
      <c r="H307" s="78"/>
      <c r="I307" s="78"/>
      <c r="J307" s="5"/>
      <c r="K307" s="6"/>
      <c r="L307" s="6"/>
      <c r="M307" s="6"/>
      <c r="N307" s="6"/>
      <c r="O307" s="6"/>
      <c r="P307" s="6"/>
      <c r="Q307" s="6"/>
      <c r="R307" s="6"/>
      <c r="S307" s="6"/>
      <c r="T307" s="6"/>
      <c r="U307" s="6"/>
      <c r="V307" s="6"/>
      <c r="W307" s="6"/>
      <c r="X307" s="6"/>
      <c r="Y307" s="6"/>
      <c r="Z307" s="6"/>
    </row>
    <row r="308" ht="39.75" customHeight="1">
      <c r="A308" s="476" t="s">
        <v>1404</v>
      </c>
      <c r="B308" s="137" t="s">
        <v>1405</v>
      </c>
      <c r="C308" s="3"/>
      <c r="D308" s="3"/>
      <c r="E308" s="3"/>
      <c r="F308" s="3"/>
      <c r="G308" s="4"/>
      <c r="H308" s="78">
        <f>SUM(D311:D312)</f>
        <v>0</v>
      </c>
      <c r="I308" s="78">
        <f>COUNT(D311:D312)*2</f>
        <v>4</v>
      </c>
      <c r="J308" s="5"/>
      <c r="K308" s="6"/>
      <c r="L308" s="6"/>
      <c r="M308" s="6"/>
      <c r="N308" s="6"/>
      <c r="O308" s="6"/>
      <c r="P308" s="6"/>
      <c r="Q308" s="6"/>
      <c r="R308" s="6"/>
      <c r="S308" s="6"/>
      <c r="T308" s="6"/>
      <c r="U308" s="6"/>
      <c r="V308" s="6"/>
      <c r="W308" s="6"/>
      <c r="X308" s="6"/>
      <c r="Y308" s="6"/>
      <c r="Z308" s="6"/>
    </row>
    <row r="309" ht="47.25" hidden="1" customHeight="1">
      <c r="A309" s="120" t="s">
        <v>1411</v>
      </c>
      <c r="B309" s="106" t="s">
        <v>1412</v>
      </c>
      <c r="C309" s="5"/>
      <c r="D309" s="5"/>
      <c r="E309" s="18"/>
      <c r="F309" s="5"/>
      <c r="G309" s="108"/>
      <c r="H309" s="78"/>
      <c r="I309" s="78"/>
      <c r="J309" s="5"/>
      <c r="K309" s="6"/>
      <c r="L309" s="6"/>
      <c r="M309" s="6"/>
      <c r="N309" s="6"/>
      <c r="O309" s="6"/>
      <c r="P309" s="6"/>
      <c r="Q309" s="6"/>
      <c r="R309" s="6"/>
      <c r="S309" s="6"/>
      <c r="T309" s="6"/>
      <c r="U309" s="6"/>
      <c r="V309" s="6"/>
      <c r="W309" s="6"/>
      <c r="X309" s="6"/>
      <c r="Y309" s="6"/>
      <c r="Z309" s="6"/>
    </row>
    <row r="310" ht="60.0" hidden="1" customHeight="1">
      <c r="A310" s="120" t="s">
        <v>1416</v>
      </c>
      <c r="B310" s="115" t="s">
        <v>1418</v>
      </c>
      <c r="C310" s="108"/>
      <c r="D310" s="108"/>
      <c r="E310" s="113"/>
      <c r="F310" s="108"/>
      <c r="G310" s="108"/>
      <c r="H310" s="78"/>
      <c r="I310" s="78"/>
      <c r="J310" s="5"/>
      <c r="K310" s="6"/>
      <c r="L310" s="6"/>
      <c r="M310" s="6"/>
      <c r="N310" s="6"/>
      <c r="O310" s="6"/>
      <c r="P310" s="6"/>
      <c r="Q310" s="6"/>
      <c r="R310" s="6"/>
      <c r="S310" s="6"/>
      <c r="T310" s="6"/>
      <c r="U310" s="6"/>
      <c r="V310" s="6"/>
      <c r="W310" s="6"/>
      <c r="X310" s="6"/>
      <c r="Y310" s="6"/>
      <c r="Z310" s="6"/>
    </row>
    <row r="311" ht="47.25" customHeight="1">
      <c r="A311" s="104" t="s">
        <v>1423</v>
      </c>
      <c r="B311" s="106" t="s">
        <v>1424</v>
      </c>
      <c r="C311" s="110" t="s">
        <v>4943</v>
      </c>
      <c r="D311" s="108">
        <v>0.0</v>
      </c>
      <c r="E311" s="113" t="s">
        <v>1062</v>
      </c>
      <c r="F311" s="108"/>
      <c r="G311" s="108"/>
      <c r="H311" s="78"/>
      <c r="I311" s="78"/>
      <c r="J311" s="5"/>
      <c r="K311" s="6"/>
      <c r="L311" s="6"/>
      <c r="M311" s="6"/>
      <c r="N311" s="6"/>
      <c r="O311" s="6"/>
      <c r="P311" s="6"/>
      <c r="Q311" s="6"/>
      <c r="R311" s="6"/>
      <c r="S311" s="6"/>
      <c r="T311" s="6"/>
      <c r="U311" s="6"/>
      <c r="V311" s="6"/>
      <c r="W311" s="6"/>
      <c r="X311" s="6"/>
      <c r="Y311" s="6"/>
      <c r="Z311" s="6"/>
    </row>
    <row r="312" ht="30.0" customHeight="1">
      <c r="A312" s="104"/>
      <c r="B312" s="106"/>
      <c r="C312" s="115" t="s">
        <v>4945</v>
      </c>
      <c r="D312" s="108">
        <v>0.0</v>
      </c>
      <c r="E312" s="113" t="s">
        <v>1053</v>
      </c>
      <c r="F312" s="108"/>
      <c r="G312" s="108"/>
      <c r="H312" s="78"/>
      <c r="I312" s="78"/>
      <c r="J312" s="5"/>
      <c r="K312" s="6"/>
      <c r="L312" s="6"/>
      <c r="M312" s="6"/>
      <c r="N312" s="6"/>
      <c r="O312" s="6"/>
      <c r="P312" s="6"/>
      <c r="Q312" s="6"/>
      <c r="R312" s="6"/>
      <c r="S312" s="6"/>
      <c r="T312" s="6"/>
      <c r="U312" s="6"/>
      <c r="V312" s="6"/>
      <c r="W312" s="6"/>
      <c r="X312" s="6"/>
      <c r="Y312" s="6"/>
      <c r="Z312" s="6"/>
    </row>
    <row r="313" ht="15.75" hidden="1" customHeight="1">
      <c r="A313" s="120" t="s">
        <v>1427</v>
      </c>
      <c r="B313" s="106" t="s">
        <v>1428</v>
      </c>
      <c r="C313" s="108"/>
      <c r="D313" s="108"/>
      <c r="E313" s="113"/>
      <c r="F313" s="108"/>
      <c r="G313" s="108"/>
      <c r="H313" s="78"/>
      <c r="I313" s="78"/>
      <c r="J313" s="5"/>
      <c r="K313" s="6"/>
      <c r="L313" s="6"/>
      <c r="M313" s="6"/>
      <c r="N313" s="6"/>
      <c r="O313" s="6"/>
      <c r="P313" s="6"/>
      <c r="Q313" s="6"/>
      <c r="R313" s="6"/>
      <c r="S313" s="6"/>
      <c r="T313" s="6"/>
      <c r="U313" s="6"/>
      <c r="V313" s="6"/>
      <c r="W313" s="6"/>
      <c r="X313" s="6"/>
      <c r="Y313" s="6"/>
      <c r="Z313" s="6"/>
    </row>
    <row r="314" ht="31.5" hidden="1" customHeight="1">
      <c r="A314" s="120" t="s">
        <v>1430</v>
      </c>
      <c r="B314" s="106" t="s">
        <v>1431</v>
      </c>
      <c r="C314" s="108"/>
      <c r="D314" s="108"/>
      <c r="E314" s="113"/>
      <c r="F314" s="108"/>
      <c r="G314" s="108"/>
      <c r="H314" s="78"/>
      <c r="I314" s="78"/>
      <c r="J314" s="5"/>
      <c r="K314" s="6"/>
      <c r="L314" s="6"/>
      <c r="M314" s="6"/>
      <c r="N314" s="6"/>
      <c r="O314" s="6"/>
      <c r="P314" s="6"/>
      <c r="Q314" s="6"/>
      <c r="R314" s="6"/>
      <c r="S314" s="6"/>
      <c r="T314" s="6"/>
      <c r="U314" s="6"/>
      <c r="V314" s="6"/>
      <c r="W314" s="6"/>
      <c r="X314" s="6"/>
      <c r="Y314" s="6"/>
      <c r="Z314" s="6"/>
    </row>
    <row r="315" ht="39.75" hidden="1" customHeight="1">
      <c r="A315" s="471" t="s">
        <v>1432</v>
      </c>
      <c r="B315" s="137" t="s">
        <v>1433</v>
      </c>
      <c r="C315" s="3"/>
      <c r="D315" s="3"/>
      <c r="E315" s="3"/>
      <c r="F315" s="3"/>
      <c r="G315" s="4"/>
      <c r="H315" s="78"/>
      <c r="I315" s="78"/>
      <c r="J315" s="5"/>
      <c r="K315" s="6"/>
      <c r="L315" s="6"/>
      <c r="M315" s="6"/>
      <c r="N315" s="6"/>
      <c r="O315" s="6"/>
      <c r="P315" s="6"/>
      <c r="Q315" s="6"/>
      <c r="R315" s="6"/>
      <c r="S315" s="6"/>
      <c r="T315" s="6"/>
      <c r="U315" s="6"/>
      <c r="V315" s="6"/>
      <c r="W315" s="6"/>
      <c r="X315" s="6"/>
      <c r="Y315" s="6"/>
      <c r="Z315" s="6"/>
    </row>
    <row r="316" ht="45.0" hidden="1" customHeight="1">
      <c r="A316" s="120" t="s">
        <v>1441</v>
      </c>
      <c r="B316" s="115" t="s">
        <v>1442</v>
      </c>
      <c r="C316" s="108"/>
      <c r="D316" s="108"/>
      <c r="E316" s="113"/>
      <c r="F316" s="108"/>
      <c r="G316" s="108"/>
      <c r="H316" s="78"/>
      <c r="I316" s="78"/>
      <c r="J316" s="5"/>
      <c r="K316" s="6"/>
      <c r="L316" s="6"/>
      <c r="M316" s="6"/>
      <c r="N316" s="6"/>
      <c r="O316" s="6"/>
      <c r="P316" s="6"/>
      <c r="Q316" s="6"/>
      <c r="R316" s="6"/>
      <c r="S316" s="6"/>
      <c r="T316" s="6"/>
      <c r="U316" s="6"/>
      <c r="V316" s="6"/>
      <c r="W316" s="6"/>
      <c r="X316" s="6"/>
      <c r="Y316" s="6"/>
      <c r="Z316" s="6"/>
    </row>
    <row r="317" ht="45.0" hidden="1" customHeight="1">
      <c r="A317" s="120" t="s">
        <v>1444</v>
      </c>
      <c r="B317" s="115" t="s">
        <v>1445</v>
      </c>
      <c r="C317" s="108"/>
      <c r="D317" s="108"/>
      <c r="E317" s="113"/>
      <c r="F317" s="108"/>
      <c r="G317" s="108"/>
      <c r="H317" s="78"/>
      <c r="I317" s="78"/>
      <c r="J317" s="5"/>
      <c r="K317" s="6"/>
      <c r="L317" s="6"/>
      <c r="M317" s="6"/>
      <c r="N317" s="6"/>
      <c r="O317" s="6"/>
      <c r="P317" s="6"/>
      <c r="Q317" s="6"/>
      <c r="R317" s="6"/>
      <c r="S317" s="6"/>
      <c r="T317" s="6"/>
      <c r="U317" s="6"/>
      <c r="V317" s="6"/>
      <c r="W317" s="6"/>
      <c r="X317" s="6"/>
      <c r="Y317" s="6"/>
      <c r="Z317" s="6"/>
    </row>
    <row r="318" ht="39.75" hidden="1" customHeight="1">
      <c r="A318" s="394" t="s">
        <v>1448</v>
      </c>
      <c r="B318" s="128" t="s">
        <v>1449</v>
      </c>
      <c r="C318" s="3"/>
      <c r="D318" s="3"/>
      <c r="E318" s="3"/>
      <c r="F318" s="3"/>
      <c r="G318" s="4"/>
      <c r="H318" s="78"/>
      <c r="I318" s="78"/>
      <c r="J318" s="5"/>
      <c r="K318" s="6"/>
      <c r="L318" s="6"/>
      <c r="M318" s="6"/>
      <c r="N318" s="6"/>
      <c r="O318" s="6"/>
      <c r="P318" s="6"/>
      <c r="Q318" s="6"/>
      <c r="R318" s="6"/>
      <c r="S318" s="6"/>
      <c r="T318" s="6"/>
      <c r="U318" s="6"/>
      <c r="V318" s="6"/>
      <c r="W318" s="6"/>
      <c r="X318" s="6"/>
      <c r="Y318" s="6"/>
      <c r="Z318" s="6"/>
    </row>
    <row r="319" ht="30.0" hidden="1" customHeight="1">
      <c r="A319" s="120" t="s">
        <v>1455</v>
      </c>
      <c r="B319" s="110" t="s">
        <v>1456</v>
      </c>
      <c r="C319" s="110"/>
      <c r="D319" s="108"/>
      <c r="E319" s="113"/>
      <c r="F319" s="108"/>
      <c r="G319" s="108"/>
      <c r="H319" s="78"/>
      <c r="I319" s="78"/>
      <c r="J319" s="5"/>
      <c r="K319" s="6"/>
      <c r="L319" s="6"/>
      <c r="M319" s="6"/>
      <c r="N319" s="6"/>
      <c r="O319" s="6"/>
      <c r="P319" s="6"/>
      <c r="Q319" s="6"/>
      <c r="R319" s="6"/>
      <c r="S319" s="6"/>
      <c r="T319" s="6"/>
      <c r="U319" s="6"/>
      <c r="V319" s="6"/>
      <c r="W319" s="6"/>
      <c r="X319" s="6"/>
      <c r="Y319" s="6"/>
      <c r="Z319" s="6"/>
    </row>
    <row r="320" ht="30.0" hidden="1" customHeight="1">
      <c r="A320" s="120" t="s">
        <v>1464</v>
      </c>
      <c r="B320" s="110" t="s">
        <v>1465</v>
      </c>
      <c r="C320" s="110"/>
      <c r="D320" s="108"/>
      <c r="E320" s="113"/>
      <c r="F320" s="110"/>
      <c r="G320" s="108"/>
      <c r="H320" s="78"/>
      <c r="I320" s="78"/>
      <c r="J320" s="5"/>
      <c r="K320" s="6"/>
      <c r="L320" s="6"/>
      <c r="M320" s="6"/>
      <c r="N320" s="6"/>
      <c r="O320" s="6"/>
      <c r="P320" s="6"/>
      <c r="Q320" s="6"/>
      <c r="R320" s="6"/>
      <c r="S320" s="6"/>
      <c r="T320" s="6"/>
      <c r="U320" s="6"/>
      <c r="V320" s="6"/>
      <c r="W320" s="6"/>
      <c r="X320" s="6"/>
      <c r="Y320" s="6"/>
      <c r="Z320" s="6"/>
    </row>
    <row r="321" ht="39.75" hidden="1" customHeight="1">
      <c r="A321" s="471" t="s">
        <v>1474</v>
      </c>
      <c r="B321" s="137" t="s">
        <v>1475</v>
      </c>
      <c r="C321" s="3"/>
      <c r="D321" s="3"/>
      <c r="E321" s="3"/>
      <c r="F321" s="3"/>
      <c r="G321" s="4"/>
      <c r="H321" s="78"/>
      <c r="I321" s="78"/>
      <c r="J321" s="5"/>
      <c r="K321" s="6"/>
      <c r="L321" s="6"/>
      <c r="M321" s="6"/>
      <c r="N321" s="6"/>
      <c r="O321" s="6"/>
      <c r="P321" s="6"/>
      <c r="Q321" s="6"/>
      <c r="R321" s="6"/>
      <c r="S321" s="6"/>
      <c r="T321" s="6"/>
      <c r="U321" s="6"/>
      <c r="V321" s="6"/>
      <c r="W321" s="6"/>
      <c r="X321" s="6"/>
      <c r="Y321" s="6"/>
      <c r="Z321" s="6"/>
    </row>
    <row r="322" ht="47.25" hidden="1" customHeight="1">
      <c r="A322" s="120" t="s">
        <v>1484</v>
      </c>
      <c r="B322" s="106" t="s">
        <v>1485</v>
      </c>
      <c r="C322" s="108"/>
      <c r="D322" s="108"/>
      <c r="E322" s="113"/>
      <c r="F322" s="108"/>
      <c r="G322" s="108"/>
      <c r="H322" s="78"/>
      <c r="I322" s="78"/>
      <c r="J322" s="5"/>
      <c r="K322" s="6"/>
      <c r="L322" s="6"/>
      <c r="M322" s="6"/>
      <c r="N322" s="6"/>
      <c r="O322" s="6"/>
      <c r="P322" s="6"/>
      <c r="Q322" s="6"/>
      <c r="R322" s="6"/>
      <c r="S322" s="6"/>
      <c r="T322" s="6"/>
      <c r="U322" s="6"/>
      <c r="V322" s="6"/>
      <c r="W322" s="6"/>
      <c r="X322" s="6"/>
      <c r="Y322" s="6"/>
      <c r="Z322" s="6"/>
    </row>
    <row r="323" ht="31.5" hidden="1" customHeight="1">
      <c r="A323" s="120" t="s">
        <v>1487</v>
      </c>
      <c r="B323" s="106" t="s">
        <v>1488</v>
      </c>
      <c r="C323" s="122"/>
      <c r="D323" s="108"/>
      <c r="E323" s="113"/>
      <c r="F323" s="108"/>
      <c r="G323" s="108"/>
      <c r="H323" s="78"/>
      <c r="I323" s="78"/>
      <c r="J323" s="5"/>
      <c r="K323" s="6"/>
      <c r="L323" s="6"/>
      <c r="M323" s="6"/>
      <c r="N323" s="6"/>
      <c r="O323" s="6"/>
      <c r="P323" s="6"/>
      <c r="Q323" s="6"/>
      <c r="R323" s="6"/>
      <c r="S323" s="6"/>
      <c r="T323" s="6"/>
      <c r="U323" s="6"/>
      <c r="V323" s="6"/>
      <c r="W323" s="6"/>
      <c r="X323" s="6"/>
      <c r="Y323" s="6"/>
      <c r="Z323" s="6"/>
    </row>
    <row r="324" ht="47.25" hidden="1" customHeight="1">
      <c r="A324" s="120" t="s">
        <v>1493</v>
      </c>
      <c r="B324" s="106" t="s">
        <v>1494</v>
      </c>
      <c r="C324" s="108"/>
      <c r="D324" s="108"/>
      <c r="E324" s="113"/>
      <c r="F324" s="108"/>
      <c r="G324" s="108"/>
      <c r="H324" s="78"/>
      <c r="I324" s="78"/>
      <c r="J324" s="5"/>
      <c r="K324" s="6"/>
      <c r="L324" s="6"/>
      <c r="M324" s="6"/>
      <c r="N324" s="6"/>
      <c r="O324" s="6"/>
      <c r="P324" s="6"/>
      <c r="Q324" s="6"/>
      <c r="R324" s="6"/>
      <c r="S324" s="6"/>
      <c r="T324" s="6"/>
      <c r="U324" s="6"/>
      <c r="V324" s="6"/>
      <c r="W324" s="6"/>
      <c r="X324" s="6"/>
      <c r="Y324" s="6"/>
      <c r="Z324" s="6"/>
    </row>
    <row r="325" ht="47.25" hidden="1" customHeight="1">
      <c r="A325" s="120" t="s">
        <v>1512</v>
      </c>
      <c r="B325" s="106" t="s">
        <v>1514</v>
      </c>
      <c r="C325" s="108"/>
      <c r="D325" s="108"/>
      <c r="E325" s="113"/>
      <c r="F325" s="108"/>
      <c r="G325" s="108"/>
      <c r="H325" s="78"/>
      <c r="I325" s="78"/>
      <c r="J325" s="5"/>
      <c r="K325" s="6"/>
      <c r="L325" s="6"/>
      <c r="M325" s="6"/>
      <c r="N325" s="6"/>
      <c r="O325" s="6"/>
      <c r="P325" s="6"/>
      <c r="Q325" s="6"/>
      <c r="R325" s="6"/>
      <c r="S325" s="6"/>
      <c r="T325" s="6"/>
      <c r="U325" s="6"/>
      <c r="V325" s="6"/>
      <c r="W325" s="6"/>
      <c r="X325" s="6"/>
      <c r="Y325" s="6"/>
      <c r="Z325" s="6"/>
    </row>
    <row r="326" ht="31.5" hidden="1" customHeight="1">
      <c r="A326" s="120" t="s">
        <v>1516</v>
      </c>
      <c r="B326" s="106" t="s">
        <v>1517</v>
      </c>
      <c r="C326" s="108"/>
      <c r="D326" s="108"/>
      <c r="E326" s="113"/>
      <c r="F326" s="108"/>
      <c r="G326" s="108"/>
      <c r="H326" s="78"/>
      <c r="I326" s="78"/>
      <c r="J326" s="5"/>
      <c r="K326" s="6"/>
      <c r="L326" s="6"/>
      <c r="M326" s="6"/>
      <c r="N326" s="6"/>
      <c r="O326" s="6"/>
      <c r="P326" s="6"/>
      <c r="Q326" s="6"/>
      <c r="R326" s="6"/>
      <c r="S326" s="6"/>
      <c r="T326" s="6"/>
      <c r="U326" s="6"/>
      <c r="V326" s="6"/>
      <c r="W326" s="6"/>
      <c r="X326" s="6"/>
      <c r="Y326" s="6"/>
      <c r="Z326" s="6"/>
    </row>
    <row r="327" ht="39.75" customHeight="1">
      <c r="A327" s="476" t="s">
        <v>1521</v>
      </c>
      <c r="B327" s="128" t="s">
        <v>1522</v>
      </c>
      <c r="C327" s="3"/>
      <c r="D327" s="3"/>
      <c r="E327" s="3"/>
      <c r="F327" s="3"/>
      <c r="G327" s="4"/>
      <c r="H327" s="78">
        <f>SUM(D332:D335)</f>
        <v>5</v>
      </c>
      <c r="I327" s="78">
        <f>COUNT(D332:D335)*2</f>
        <v>8</v>
      </c>
      <c r="J327" s="5"/>
      <c r="K327" s="6"/>
      <c r="L327" s="6"/>
      <c r="M327" s="6"/>
      <c r="N327" s="6"/>
      <c r="O327" s="6"/>
      <c r="P327" s="6"/>
      <c r="Q327" s="6"/>
      <c r="R327" s="6"/>
      <c r="S327" s="6"/>
      <c r="T327" s="6"/>
      <c r="U327" s="6"/>
      <c r="V327" s="6"/>
      <c r="W327" s="6"/>
      <c r="X327" s="6"/>
      <c r="Y327" s="6"/>
      <c r="Z327" s="6"/>
    </row>
    <row r="328" ht="47.25" hidden="1" customHeight="1">
      <c r="A328" s="120" t="s">
        <v>1530</v>
      </c>
      <c r="B328" s="106" t="s">
        <v>1531</v>
      </c>
      <c r="C328" s="108"/>
      <c r="D328" s="108"/>
      <c r="E328" s="113"/>
      <c r="F328" s="108"/>
      <c r="G328" s="108"/>
      <c r="H328" s="78"/>
      <c r="I328" s="78"/>
      <c r="J328" s="5"/>
      <c r="K328" s="6"/>
      <c r="L328" s="6"/>
      <c r="M328" s="6"/>
      <c r="N328" s="6"/>
      <c r="O328" s="6"/>
      <c r="P328" s="6"/>
      <c r="Q328" s="6"/>
      <c r="R328" s="6"/>
      <c r="S328" s="6"/>
      <c r="T328" s="6"/>
      <c r="U328" s="6"/>
      <c r="V328" s="6"/>
      <c r="W328" s="6"/>
      <c r="X328" s="6"/>
      <c r="Y328" s="6"/>
      <c r="Z328" s="6"/>
    </row>
    <row r="329" ht="47.25" hidden="1" customHeight="1">
      <c r="A329" s="120" t="s">
        <v>1533</v>
      </c>
      <c r="B329" s="106" t="s">
        <v>1534</v>
      </c>
      <c r="C329" s="108"/>
      <c r="D329" s="108"/>
      <c r="E329" s="113"/>
      <c r="F329" s="108"/>
      <c r="G329" s="108"/>
      <c r="H329" s="78"/>
      <c r="I329" s="78"/>
      <c r="J329" s="5"/>
      <c r="K329" s="6"/>
      <c r="L329" s="6"/>
      <c r="M329" s="6"/>
      <c r="N329" s="6"/>
      <c r="O329" s="6"/>
      <c r="P329" s="6"/>
      <c r="Q329" s="6"/>
      <c r="R329" s="6"/>
      <c r="S329" s="6"/>
      <c r="T329" s="6"/>
      <c r="U329" s="6"/>
      <c r="V329" s="6"/>
      <c r="W329" s="6"/>
      <c r="X329" s="6"/>
      <c r="Y329" s="6"/>
      <c r="Z329" s="6"/>
    </row>
    <row r="330" ht="31.5" hidden="1" customHeight="1">
      <c r="A330" s="120" t="s">
        <v>1536</v>
      </c>
      <c r="B330" s="106" t="s">
        <v>1538</v>
      </c>
      <c r="C330" s="108"/>
      <c r="D330" s="108"/>
      <c r="E330" s="113"/>
      <c r="F330" s="108"/>
      <c r="G330" s="108"/>
      <c r="H330" s="78"/>
      <c r="I330" s="78"/>
      <c r="J330" s="5"/>
      <c r="K330" s="6"/>
      <c r="L330" s="6"/>
      <c r="M330" s="6"/>
      <c r="N330" s="6"/>
      <c r="O330" s="6"/>
      <c r="P330" s="6"/>
      <c r="Q330" s="6"/>
      <c r="R330" s="6"/>
      <c r="S330" s="6"/>
      <c r="T330" s="6"/>
      <c r="U330" s="6"/>
      <c r="V330" s="6"/>
      <c r="W330" s="6"/>
      <c r="X330" s="6"/>
      <c r="Y330" s="6"/>
      <c r="Z330" s="6"/>
    </row>
    <row r="331" ht="31.5" hidden="1" customHeight="1">
      <c r="A331" s="120" t="s">
        <v>1539</v>
      </c>
      <c r="B331" s="150" t="s">
        <v>1540</v>
      </c>
      <c r="C331" s="108"/>
      <c r="D331" s="108"/>
      <c r="E331" s="113"/>
      <c r="F331" s="108"/>
      <c r="G331" s="108"/>
      <c r="H331" s="78"/>
      <c r="I331" s="78"/>
      <c r="J331" s="5"/>
      <c r="K331" s="6"/>
      <c r="L331" s="6"/>
      <c r="M331" s="6"/>
      <c r="N331" s="6"/>
      <c r="O331" s="6"/>
      <c r="P331" s="6"/>
      <c r="Q331" s="6"/>
      <c r="R331" s="6"/>
      <c r="S331" s="6"/>
      <c r="T331" s="6"/>
      <c r="U331" s="6"/>
      <c r="V331" s="6"/>
      <c r="W331" s="6"/>
      <c r="X331" s="6"/>
      <c r="Y331" s="6"/>
      <c r="Z331" s="6"/>
    </row>
    <row r="332" ht="45.0" customHeight="1">
      <c r="A332" s="104" t="s">
        <v>1542</v>
      </c>
      <c r="B332" s="106" t="s">
        <v>1543</v>
      </c>
      <c r="C332" s="134" t="s">
        <v>1647</v>
      </c>
      <c r="D332" s="108">
        <v>1.0</v>
      </c>
      <c r="E332" s="113" t="s">
        <v>366</v>
      </c>
      <c r="F332" s="110" t="s">
        <v>5628</v>
      </c>
      <c r="G332" s="108" t="s">
        <v>5629</v>
      </c>
      <c r="H332" s="78"/>
      <c r="I332" s="78"/>
      <c r="J332" s="5"/>
      <c r="K332" s="6"/>
      <c r="L332" s="6"/>
      <c r="M332" s="6"/>
      <c r="N332" s="6"/>
      <c r="O332" s="6"/>
      <c r="P332" s="6"/>
      <c r="Q332" s="6"/>
      <c r="R332" s="6"/>
      <c r="S332" s="6"/>
      <c r="T332" s="6"/>
      <c r="U332" s="6"/>
      <c r="V332" s="6"/>
      <c r="W332" s="6"/>
      <c r="X332" s="6"/>
      <c r="Y332" s="6"/>
      <c r="Z332" s="6"/>
    </row>
    <row r="333" ht="31.5" customHeight="1">
      <c r="A333" s="104" t="s">
        <v>1546</v>
      </c>
      <c r="B333" s="106" t="s">
        <v>1547</v>
      </c>
      <c r="C333" s="110" t="s">
        <v>5630</v>
      </c>
      <c r="D333" s="108">
        <v>1.0</v>
      </c>
      <c r="E333" s="113" t="s">
        <v>1053</v>
      </c>
      <c r="F333" s="5"/>
      <c r="G333" s="108"/>
      <c r="H333" s="78"/>
      <c r="I333" s="78"/>
      <c r="J333" s="5"/>
      <c r="K333" s="6"/>
      <c r="L333" s="6"/>
      <c r="M333" s="6"/>
      <c r="N333" s="6"/>
      <c r="O333" s="6"/>
      <c r="P333" s="6"/>
      <c r="Q333" s="6"/>
      <c r="R333" s="6"/>
      <c r="S333" s="6"/>
      <c r="T333" s="6"/>
      <c r="U333" s="6"/>
      <c r="V333" s="6"/>
      <c r="W333" s="6"/>
      <c r="X333" s="6"/>
      <c r="Y333" s="6"/>
      <c r="Z333" s="6"/>
    </row>
    <row r="334" ht="45.0" customHeight="1">
      <c r="A334" s="104"/>
      <c r="B334" s="106"/>
      <c r="C334" s="110" t="s">
        <v>5631</v>
      </c>
      <c r="D334" s="108">
        <v>1.0</v>
      </c>
      <c r="E334" s="113" t="s">
        <v>1053</v>
      </c>
      <c r="F334" s="110" t="s">
        <v>5632</v>
      </c>
      <c r="G334" s="108"/>
      <c r="H334" s="78"/>
      <c r="I334" s="78"/>
      <c r="J334" s="5"/>
      <c r="K334" s="6"/>
      <c r="L334" s="6"/>
      <c r="M334" s="6"/>
      <c r="N334" s="6"/>
      <c r="O334" s="6"/>
      <c r="P334" s="6"/>
      <c r="Q334" s="6"/>
      <c r="R334" s="6"/>
      <c r="S334" s="6"/>
      <c r="T334" s="6"/>
      <c r="U334" s="6"/>
      <c r="V334" s="6"/>
      <c r="W334" s="6"/>
      <c r="X334" s="6"/>
      <c r="Y334" s="6"/>
      <c r="Z334" s="6"/>
    </row>
    <row r="335" ht="47.25" customHeight="1">
      <c r="A335" s="104" t="s">
        <v>1553</v>
      </c>
      <c r="B335" s="106" t="s">
        <v>1554</v>
      </c>
      <c r="C335" s="110" t="s">
        <v>5633</v>
      </c>
      <c r="D335" s="108">
        <v>2.0</v>
      </c>
      <c r="E335" s="113" t="s">
        <v>331</v>
      </c>
      <c r="F335" s="108"/>
      <c r="G335" s="108"/>
      <c r="H335" s="78"/>
      <c r="I335" s="78"/>
      <c r="J335" s="5"/>
      <c r="K335" s="6"/>
      <c r="L335" s="6"/>
      <c r="M335" s="6"/>
      <c r="N335" s="6"/>
      <c r="O335" s="6"/>
      <c r="P335" s="6"/>
      <c r="Q335" s="6"/>
      <c r="R335" s="6"/>
      <c r="S335" s="6"/>
      <c r="T335" s="6"/>
      <c r="U335" s="6"/>
      <c r="V335" s="6"/>
      <c r="W335" s="6"/>
      <c r="X335" s="6"/>
      <c r="Y335" s="6"/>
      <c r="Z335" s="6"/>
    </row>
    <row r="336" ht="39.75" hidden="1" customHeight="1">
      <c r="A336" s="471" t="s">
        <v>1557</v>
      </c>
      <c r="B336" s="137" t="s">
        <v>1558</v>
      </c>
      <c r="C336" s="3"/>
      <c r="D336" s="3"/>
      <c r="E336" s="3"/>
      <c r="F336" s="3"/>
      <c r="G336" s="4"/>
      <c r="H336" s="78"/>
      <c r="I336" s="78"/>
      <c r="J336" s="5"/>
      <c r="K336" s="6"/>
      <c r="L336" s="6"/>
      <c r="M336" s="6"/>
      <c r="N336" s="6"/>
      <c r="O336" s="6"/>
      <c r="P336" s="6"/>
      <c r="Q336" s="6"/>
      <c r="R336" s="6"/>
      <c r="S336" s="6"/>
      <c r="T336" s="6"/>
      <c r="U336" s="6"/>
      <c r="V336" s="6"/>
      <c r="W336" s="6"/>
      <c r="X336" s="6"/>
      <c r="Y336" s="6"/>
      <c r="Z336" s="6"/>
    </row>
    <row r="337" ht="31.5" hidden="1" customHeight="1">
      <c r="A337" s="120" t="s">
        <v>1561</v>
      </c>
      <c r="B337" s="106" t="s">
        <v>1562</v>
      </c>
      <c r="C337" s="108"/>
      <c r="D337" s="108"/>
      <c r="E337" s="113"/>
      <c r="F337" s="108"/>
      <c r="G337" s="108"/>
      <c r="H337" s="78"/>
      <c r="I337" s="78"/>
      <c r="J337" s="5"/>
      <c r="K337" s="6"/>
      <c r="L337" s="6"/>
      <c r="M337" s="6"/>
      <c r="N337" s="6"/>
      <c r="O337" s="6"/>
      <c r="P337" s="6"/>
      <c r="Q337" s="6"/>
      <c r="R337" s="6"/>
      <c r="S337" s="6"/>
      <c r="T337" s="6"/>
      <c r="U337" s="6"/>
      <c r="V337" s="6"/>
      <c r="W337" s="6"/>
      <c r="X337" s="6"/>
      <c r="Y337" s="6"/>
      <c r="Z337" s="6"/>
    </row>
    <row r="338" ht="47.25" hidden="1" customHeight="1">
      <c r="A338" s="120" t="s">
        <v>1563</v>
      </c>
      <c r="B338" s="106" t="s">
        <v>1564</v>
      </c>
      <c r="C338" s="108"/>
      <c r="D338" s="108"/>
      <c r="E338" s="113"/>
      <c r="F338" s="108"/>
      <c r="G338" s="108"/>
      <c r="H338" s="78"/>
      <c r="I338" s="78"/>
      <c r="J338" s="5"/>
      <c r="K338" s="6"/>
      <c r="L338" s="6"/>
      <c r="M338" s="6"/>
      <c r="N338" s="6"/>
      <c r="O338" s="6"/>
      <c r="P338" s="6"/>
      <c r="Q338" s="6"/>
      <c r="R338" s="6"/>
      <c r="S338" s="6"/>
      <c r="T338" s="6"/>
      <c r="U338" s="6"/>
      <c r="V338" s="6"/>
      <c r="W338" s="6"/>
      <c r="X338" s="6"/>
      <c r="Y338" s="6"/>
      <c r="Z338" s="6"/>
    </row>
    <row r="339" ht="47.25" hidden="1" customHeight="1">
      <c r="A339" s="120" t="s">
        <v>1565</v>
      </c>
      <c r="B339" s="106" t="s">
        <v>1566</v>
      </c>
      <c r="C339" s="108"/>
      <c r="D339" s="108"/>
      <c r="E339" s="113"/>
      <c r="F339" s="108"/>
      <c r="G339" s="108"/>
      <c r="H339" s="78"/>
      <c r="I339" s="78"/>
      <c r="J339" s="5"/>
      <c r="K339" s="6"/>
      <c r="L339" s="6"/>
      <c r="M339" s="6"/>
      <c r="N339" s="6"/>
      <c r="O339" s="6"/>
      <c r="P339" s="6"/>
      <c r="Q339" s="6"/>
      <c r="R339" s="6"/>
      <c r="S339" s="6"/>
      <c r="T339" s="6"/>
      <c r="U339" s="6"/>
      <c r="V339" s="6"/>
      <c r="W339" s="6"/>
      <c r="X339" s="6"/>
      <c r="Y339" s="6"/>
      <c r="Z339" s="6"/>
    </row>
    <row r="340" ht="63.0" hidden="1" customHeight="1">
      <c r="A340" s="120" t="s">
        <v>1568</v>
      </c>
      <c r="B340" s="106" t="s">
        <v>1570</v>
      </c>
      <c r="C340" s="108"/>
      <c r="D340" s="108"/>
      <c r="E340" s="113"/>
      <c r="F340" s="108"/>
      <c r="G340" s="108"/>
      <c r="H340" s="78"/>
      <c r="I340" s="78"/>
      <c r="J340" s="5"/>
      <c r="K340" s="6"/>
      <c r="L340" s="6"/>
      <c r="M340" s="6"/>
      <c r="N340" s="6"/>
      <c r="O340" s="6"/>
      <c r="P340" s="6"/>
      <c r="Q340" s="6"/>
      <c r="R340" s="6"/>
      <c r="S340" s="6"/>
      <c r="T340" s="6"/>
      <c r="U340" s="6"/>
      <c r="V340" s="6"/>
      <c r="W340" s="6"/>
      <c r="X340" s="6"/>
      <c r="Y340" s="6"/>
      <c r="Z340" s="6"/>
    </row>
    <row r="341" ht="39.75" hidden="1" customHeight="1">
      <c r="A341" s="471" t="s">
        <v>1572</v>
      </c>
      <c r="B341" s="128" t="s">
        <v>1574</v>
      </c>
      <c r="C341" s="3"/>
      <c r="D341" s="3"/>
      <c r="E341" s="3"/>
      <c r="F341" s="3"/>
      <c r="G341" s="4"/>
      <c r="H341" s="78"/>
      <c r="I341" s="78"/>
      <c r="J341" s="5"/>
      <c r="K341" s="6"/>
      <c r="L341" s="6"/>
      <c r="M341" s="6"/>
      <c r="N341" s="6"/>
      <c r="O341" s="6"/>
      <c r="P341" s="6"/>
      <c r="Q341" s="6"/>
      <c r="R341" s="6"/>
      <c r="S341" s="6"/>
      <c r="T341" s="6"/>
      <c r="U341" s="6"/>
      <c r="V341" s="6"/>
      <c r="W341" s="6"/>
      <c r="X341" s="6"/>
      <c r="Y341" s="6"/>
      <c r="Z341" s="6"/>
    </row>
    <row r="342" ht="60.0" hidden="1" customHeight="1">
      <c r="A342" s="120" t="s">
        <v>1581</v>
      </c>
      <c r="B342" s="110" t="s">
        <v>1582</v>
      </c>
      <c r="C342" s="108"/>
      <c r="D342" s="108"/>
      <c r="E342" s="113"/>
      <c r="F342" s="108"/>
      <c r="G342" s="108"/>
      <c r="H342" s="78"/>
      <c r="I342" s="78"/>
      <c r="J342" s="5"/>
      <c r="K342" s="6"/>
      <c r="L342" s="6"/>
      <c r="M342" s="6"/>
      <c r="N342" s="6"/>
      <c r="O342" s="6"/>
      <c r="P342" s="6"/>
      <c r="Q342" s="6"/>
      <c r="R342" s="6"/>
      <c r="S342" s="6"/>
      <c r="T342" s="6"/>
      <c r="U342" s="6"/>
      <c r="V342" s="6"/>
      <c r="W342" s="6"/>
      <c r="X342" s="6"/>
      <c r="Y342" s="6"/>
      <c r="Z342" s="6"/>
    </row>
    <row r="343" ht="45.0" hidden="1" customHeight="1">
      <c r="A343" s="120" t="s">
        <v>1583</v>
      </c>
      <c r="B343" s="110" t="s">
        <v>1584</v>
      </c>
      <c r="C343" s="108"/>
      <c r="D343" s="108"/>
      <c r="E343" s="113"/>
      <c r="F343" s="108"/>
      <c r="G343" s="108"/>
      <c r="H343" s="78"/>
      <c r="I343" s="78"/>
      <c r="J343" s="5"/>
      <c r="K343" s="6"/>
      <c r="L343" s="6"/>
      <c r="M343" s="6"/>
      <c r="N343" s="6"/>
      <c r="O343" s="6"/>
      <c r="P343" s="6"/>
      <c r="Q343" s="6"/>
      <c r="R343" s="6"/>
      <c r="S343" s="6"/>
      <c r="T343" s="6"/>
      <c r="U343" s="6"/>
      <c r="V343" s="6"/>
      <c r="W343" s="6"/>
      <c r="X343" s="6"/>
      <c r="Y343" s="6"/>
      <c r="Z343" s="6"/>
    </row>
    <row r="344" ht="78.75" hidden="1" customHeight="1">
      <c r="A344" s="120" t="s">
        <v>1587</v>
      </c>
      <c r="B344" s="122" t="s">
        <v>1690</v>
      </c>
      <c r="C344" s="108"/>
      <c r="D344" s="108"/>
      <c r="E344" s="113"/>
      <c r="F344" s="108"/>
      <c r="G344" s="108"/>
      <c r="H344" s="78"/>
      <c r="I344" s="78"/>
      <c r="J344" s="5"/>
      <c r="K344" s="6"/>
      <c r="L344" s="6"/>
      <c r="M344" s="6"/>
      <c r="N344" s="6"/>
      <c r="O344" s="6"/>
      <c r="P344" s="6"/>
      <c r="Q344" s="6"/>
      <c r="R344" s="6"/>
      <c r="S344" s="6"/>
      <c r="T344" s="6"/>
      <c r="U344" s="6"/>
      <c r="V344" s="6"/>
      <c r="W344" s="6"/>
      <c r="X344" s="6"/>
      <c r="Y344" s="6"/>
      <c r="Z344" s="6"/>
    </row>
    <row r="345" ht="39.75" customHeight="1">
      <c r="A345" s="476" t="s">
        <v>1590</v>
      </c>
      <c r="B345" s="137" t="s">
        <v>1592</v>
      </c>
      <c r="C345" s="3"/>
      <c r="D345" s="3"/>
      <c r="E345" s="3"/>
      <c r="F345" s="3"/>
      <c r="G345" s="4"/>
      <c r="H345" s="78">
        <f>SUM(D348:D351)</f>
        <v>2</v>
      </c>
      <c r="I345" s="78">
        <f>COUNT(D348:D351)*2</f>
        <v>6</v>
      </c>
      <c r="J345" s="5"/>
      <c r="K345" s="6"/>
      <c r="L345" s="6"/>
      <c r="M345" s="6"/>
      <c r="N345" s="6"/>
      <c r="O345" s="6"/>
      <c r="P345" s="6"/>
      <c r="Q345" s="6"/>
      <c r="R345" s="6"/>
      <c r="S345" s="6"/>
      <c r="T345" s="6"/>
      <c r="U345" s="6"/>
      <c r="V345" s="6"/>
      <c r="W345" s="6"/>
      <c r="X345" s="6"/>
      <c r="Y345" s="6"/>
      <c r="Z345" s="6"/>
    </row>
    <row r="346" ht="31.5" hidden="1" customHeight="1">
      <c r="A346" s="120" t="s">
        <v>1597</v>
      </c>
      <c r="B346" s="106" t="s">
        <v>1598</v>
      </c>
      <c r="C346" s="108"/>
      <c r="D346" s="108"/>
      <c r="E346" s="113"/>
      <c r="F346" s="108"/>
      <c r="G346" s="108"/>
      <c r="H346" s="78"/>
      <c r="I346" s="78"/>
      <c r="J346" s="5"/>
      <c r="K346" s="6"/>
      <c r="L346" s="6"/>
      <c r="M346" s="6"/>
      <c r="N346" s="6"/>
      <c r="O346" s="6"/>
      <c r="P346" s="6"/>
      <c r="Q346" s="6"/>
      <c r="R346" s="6"/>
      <c r="S346" s="6"/>
      <c r="T346" s="6"/>
      <c r="U346" s="6"/>
      <c r="V346" s="6"/>
      <c r="W346" s="6"/>
      <c r="X346" s="6"/>
      <c r="Y346" s="6"/>
      <c r="Z346" s="6"/>
    </row>
    <row r="347" ht="31.5" hidden="1" customHeight="1">
      <c r="A347" s="120" t="s">
        <v>1600</v>
      </c>
      <c r="B347" s="106" t="s">
        <v>1601</v>
      </c>
      <c r="C347" s="108"/>
      <c r="D347" s="108"/>
      <c r="E347" s="18"/>
      <c r="F347" s="108"/>
      <c r="G347" s="108"/>
      <c r="H347" s="78"/>
      <c r="I347" s="78"/>
      <c r="J347" s="5"/>
      <c r="K347" s="6"/>
      <c r="L347" s="6"/>
      <c r="M347" s="6"/>
      <c r="N347" s="6"/>
      <c r="O347" s="6"/>
      <c r="P347" s="6"/>
      <c r="Q347" s="6"/>
      <c r="R347" s="6"/>
      <c r="S347" s="6"/>
      <c r="T347" s="6"/>
      <c r="U347" s="6"/>
      <c r="V347" s="6"/>
      <c r="W347" s="6"/>
      <c r="X347" s="6"/>
      <c r="Y347" s="6"/>
      <c r="Z347" s="6"/>
    </row>
    <row r="348" ht="31.5" customHeight="1">
      <c r="A348" s="104" t="s">
        <v>1603</v>
      </c>
      <c r="B348" s="106" t="s">
        <v>1604</v>
      </c>
      <c r="C348" s="115" t="s">
        <v>1605</v>
      </c>
      <c r="D348" s="108">
        <v>0.0</v>
      </c>
      <c r="E348" s="113" t="s">
        <v>158</v>
      </c>
      <c r="F348" s="108"/>
      <c r="G348" s="108"/>
      <c r="H348" s="78"/>
      <c r="I348" s="78"/>
      <c r="J348" s="5"/>
      <c r="K348" s="6"/>
      <c r="L348" s="6"/>
      <c r="M348" s="6"/>
      <c r="N348" s="6"/>
      <c r="O348" s="6"/>
      <c r="P348" s="6"/>
      <c r="Q348" s="6"/>
      <c r="R348" s="6"/>
      <c r="S348" s="6"/>
      <c r="T348" s="6"/>
      <c r="U348" s="6"/>
      <c r="V348" s="6"/>
      <c r="W348" s="6"/>
      <c r="X348" s="6"/>
      <c r="Y348" s="6"/>
      <c r="Z348" s="6"/>
    </row>
    <row r="349" ht="30.0" customHeight="1">
      <c r="A349" s="104"/>
      <c r="B349" s="106"/>
      <c r="C349" s="115" t="s">
        <v>1607</v>
      </c>
      <c r="D349" s="108">
        <v>0.0</v>
      </c>
      <c r="E349" s="113" t="s">
        <v>158</v>
      </c>
      <c r="F349" s="108"/>
      <c r="G349" s="108"/>
      <c r="H349" s="78"/>
      <c r="I349" s="78"/>
      <c r="J349" s="5"/>
      <c r="K349" s="6"/>
      <c r="L349" s="6"/>
      <c r="M349" s="6"/>
      <c r="N349" s="6"/>
      <c r="O349" s="6"/>
      <c r="P349" s="6"/>
      <c r="Q349" s="6"/>
      <c r="R349" s="6"/>
      <c r="S349" s="6"/>
      <c r="T349" s="6"/>
      <c r="U349" s="6"/>
      <c r="V349" s="6"/>
      <c r="W349" s="6"/>
      <c r="X349" s="6"/>
      <c r="Y349" s="6"/>
      <c r="Z349" s="6"/>
    </row>
    <row r="350" ht="78.75" hidden="1" customHeight="1">
      <c r="A350" s="120" t="s">
        <v>1609</v>
      </c>
      <c r="B350" s="150" t="s">
        <v>1611</v>
      </c>
      <c r="C350" s="108"/>
      <c r="D350" s="108"/>
      <c r="E350" s="113"/>
      <c r="F350" s="108"/>
      <c r="G350" s="108"/>
      <c r="H350" s="78"/>
      <c r="I350" s="78"/>
      <c r="J350" s="5"/>
      <c r="K350" s="6"/>
      <c r="L350" s="6"/>
      <c r="M350" s="6"/>
      <c r="N350" s="6"/>
      <c r="O350" s="6"/>
      <c r="P350" s="6"/>
      <c r="Q350" s="6"/>
      <c r="R350" s="6"/>
      <c r="S350" s="6"/>
      <c r="T350" s="6"/>
      <c r="U350" s="6"/>
      <c r="V350" s="6"/>
      <c r="W350" s="6"/>
      <c r="X350" s="6"/>
      <c r="Y350" s="6"/>
      <c r="Z350" s="6"/>
    </row>
    <row r="351" ht="60.0" customHeight="1">
      <c r="A351" s="104" t="s">
        <v>1612</v>
      </c>
      <c r="B351" s="106" t="s">
        <v>1613</v>
      </c>
      <c r="C351" s="110" t="s">
        <v>5639</v>
      </c>
      <c r="D351" s="108">
        <v>2.0</v>
      </c>
      <c r="E351" s="113" t="s">
        <v>158</v>
      </c>
      <c r="F351" s="110" t="s">
        <v>5640</v>
      </c>
      <c r="G351" s="108"/>
      <c r="H351" s="78"/>
      <c r="I351" s="78"/>
      <c r="J351" s="5"/>
      <c r="K351" s="6"/>
      <c r="L351" s="6"/>
      <c r="M351" s="6"/>
      <c r="N351" s="6"/>
      <c r="O351" s="6"/>
      <c r="P351" s="6"/>
      <c r="Q351" s="6"/>
      <c r="R351" s="6"/>
      <c r="S351" s="6"/>
      <c r="T351" s="6"/>
      <c r="U351" s="6"/>
      <c r="V351" s="6"/>
      <c r="W351" s="6"/>
      <c r="X351" s="6"/>
      <c r="Y351" s="6"/>
      <c r="Z351" s="6"/>
    </row>
    <row r="352" ht="39.75" customHeight="1">
      <c r="A352" s="476" t="s">
        <v>1614</v>
      </c>
      <c r="B352" s="128" t="s">
        <v>1615</v>
      </c>
      <c r="C352" s="3"/>
      <c r="D352" s="3"/>
      <c r="E352" s="3"/>
      <c r="F352" s="3"/>
      <c r="G352" s="4"/>
      <c r="H352" s="78">
        <f>SUM(D353:D367)</f>
        <v>16</v>
      </c>
      <c r="I352" s="78">
        <f>COUNT(D353:D367)*2</f>
        <v>30</v>
      </c>
      <c r="J352" s="5"/>
      <c r="K352" s="6"/>
      <c r="L352" s="6"/>
      <c r="M352" s="6"/>
      <c r="N352" s="6"/>
      <c r="O352" s="6"/>
      <c r="P352" s="6"/>
      <c r="Q352" s="6"/>
      <c r="R352" s="6"/>
      <c r="S352" s="6"/>
      <c r="T352" s="6"/>
      <c r="U352" s="6"/>
      <c r="V352" s="6"/>
      <c r="W352" s="6"/>
      <c r="X352" s="6"/>
      <c r="Y352" s="6"/>
      <c r="Z352" s="6"/>
    </row>
    <row r="353" ht="150.0" customHeight="1">
      <c r="A353" s="104" t="s">
        <v>1625</v>
      </c>
      <c r="B353" s="122" t="s">
        <v>1626</v>
      </c>
      <c r="C353" s="110" t="s">
        <v>5641</v>
      </c>
      <c r="D353" s="108">
        <v>2.0</v>
      </c>
      <c r="E353" s="113" t="s">
        <v>366</v>
      </c>
      <c r="F353" s="110" t="s">
        <v>5643</v>
      </c>
      <c r="G353" s="108"/>
      <c r="H353" s="78"/>
      <c r="I353" s="78"/>
      <c r="J353" s="5"/>
      <c r="K353" s="6"/>
      <c r="L353" s="6"/>
      <c r="M353" s="6"/>
      <c r="N353" s="6"/>
      <c r="O353" s="6"/>
      <c r="P353" s="6"/>
      <c r="Q353" s="6"/>
      <c r="R353" s="6"/>
      <c r="S353" s="6"/>
      <c r="T353" s="6"/>
      <c r="U353" s="6"/>
      <c r="V353" s="6"/>
      <c r="W353" s="6"/>
      <c r="X353" s="6"/>
      <c r="Y353" s="6"/>
      <c r="Z353" s="6"/>
    </row>
    <row r="354" ht="60.0" customHeight="1">
      <c r="A354" s="302"/>
      <c r="B354" s="122"/>
      <c r="C354" s="110" t="s">
        <v>5644</v>
      </c>
      <c r="D354" s="108">
        <v>0.0</v>
      </c>
      <c r="E354" s="113" t="s">
        <v>1062</v>
      </c>
      <c r="F354" s="179"/>
      <c r="G354" s="184"/>
      <c r="H354" s="78"/>
      <c r="I354" s="78"/>
      <c r="J354" s="5"/>
      <c r="K354" s="6"/>
      <c r="L354" s="6"/>
      <c r="M354" s="6"/>
      <c r="N354" s="6"/>
      <c r="O354" s="6"/>
      <c r="P354" s="6"/>
      <c r="Q354" s="6"/>
      <c r="R354" s="6"/>
      <c r="S354" s="6"/>
      <c r="T354" s="6"/>
      <c r="U354" s="6"/>
      <c r="V354" s="6"/>
      <c r="W354" s="6"/>
      <c r="X354" s="6"/>
      <c r="Y354" s="6"/>
      <c r="Z354" s="6"/>
    </row>
    <row r="355" ht="30.0" customHeight="1">
      <c r="A355" s="302"/>
      <c r="B355" s="122"/>
      <c r="C355" s="110" t="s">
        <v>5645</v>
      </c>
      <c r="D355" s="108">
        <v>2.0</v>
      </c>
      <c r="E355" s="113" t="s">
        <v>1062</v>
      </c>
      <c r="F355" s="108"/>
      <c r="G355" s="108"/>
      <c r="H355" s="78"/>
      <c r="I355" s="78"/>
      <c r="J355" s="5"/>
      <c r="K355" s="6"/>
      <c r="L355" s="6"/>
      <c r="M355" s="6"/>
      <c r="N355" s="6"/>
      <c r="O355" s="6"/>
      <c r="P355" s="6"/>
      <c r="Q355" s="6"/>
      <c r="R355" s="6"/>
      <c r="S355" s="6"/>
      <c r="T355" s="6"/>
      <c r="U355" s="6"/>
      <c r="V355" s="6"/>
      <c r="W355" s="6"/>
      <c r="X355" s="6"/>
      <c r="Y355" s="6"/>
      <c r="Z355" s="6"/>
    </row>
    <row r="356" ht="45.0" customHeight="1">
      <c r="A356" s="302"/>
      <c r="B356" s="122"/>
      <c r="C356" s="110" t="s">
        <v>5647</v>
      </c>
      <c r="D356" s="108">
        <v>2.0</v>
      </c>
      <c r="E356" s="113" t="s">
        <v>1062</v>
      </c>
      <c r="F356" s="108"/>
      <c r="G356" s="108"/>
      <c r="H356" s="78"/>
      <c r="I356" s="78"/>
      <c r="J356" s="5"/>
      <c r="K356" s="6"/>
      <c r="L356" s="6"/>
      <c r="M356" s="6"/>
      <c r="N356" s="6"/>
      <c r="O356" s="6"/>
      <c r="P356" s="6"/>
      <c r="Q356" s="6"/>
      <c r="R356" s="6"/>
      <c r="S356" s="6"/>
      <c r="T356" s="6"/>
      <c r="U356" s="6"/>
      <c r="V356" s="6"/>
      <c r="W356" s="6"/>
      <c r="X356" s="6"/>
      <c r="Y356" s="6"/>
      <c r="Z356" s="6"/>
    </row>
    <row r="357" ht="45.0" customHeight="1">
      <c r="A357" s="302"/>
      <c r="B357" s="122"/>
      <c r="C357" s="110" t="s">
        <v>5648</v>
      </c>
      <c r="D357" s="108">
        <v>0.0</v>
      </c>
      <c r="E357" s="113" t="s">
        <v>1062</v>
      </c>
      <c r="F357" s="108"/>
      <c r="G357" s="108"/>
      <c r="H357" s="78"/>
      <c r="I357" s="78"/>
      <c r="J357" s="5"/>
      <c r="K357" s="6"/>
      <c r="L357" s="6"/>
      <c r="M357" s="6"/>
      <c r="N357" s="6"/>
      <c r="O357" s="6"/>
      <c r="P357" s="6"/>
      <c r="Q357" s="6"/>
      <c r="R357" s="6"/>
      <c r="S357" s="6"/>
      <c r="T357" s="6"/>
      <c r="U357" s="6"/>
      <c r="V357" s="6"/>
      <c r="W357" s="6"/>
      <c r="X357" s="6"/>
      <c r="Y357" s="6"/>
      <c r="Z357" s="6"/>
    </row>
    <row r="358" ht="60.0" customHeight="1">
      <c r="A358" s="302"/>
      <c r="B358" s="122"/>
      <c r="C358" s="110" t="s">
        <v>5649</v>
      </c>
      <c r="D358" s="108">
        <v>0.0</v>
      </c>
      <c r="E358" s="113" t="s">
        <v>1062</v>
      </c>
      <c r="F358" s="110" t="s">
        <v>5650</v>
      </c>
      <c r="G358" s="108"/>
      <c r="H358" s="78"/>
      <c r="I358" s="78"/>
      <c r="J358" s="5"/>
      <c r="K358" s="6"/>
      <c r="L358" s="6"/>
      <c r="M358" s="6"/>
      <c r="N358" s="6"/>
      <c r="O358" s="6"/>
      <c r="P358" s="6"/>
      <c r="Q358" s="6"/>
      <c r="R358" s="6"/>
      <c r="S358" s="6"/>
      <c r="T358" s="6"/>
      <c r="U358" s="6"/>
      <c r="V358" s="6"/>
      <c r="W358" s="6"/>
      <c r="X358" s="6"/>
      <c r="Y358" s="6"/>
      <c r="Z358" s="6"/>
    </row>
    <row r="359" ht="45.0" customHeight="1">
      <c r="A359" s="104" t="s">
        <v>1632</v>
      </c>
      <c r="B359" s="122" t="s">
        <v>1633</v>
      </c>
      <c r="C359" s="110" t="s">
        <v>5651</v>
      </c>
      <c r="D359" s="108">
        <v>1.0</v>
      </c>
      <c r="E359" s="113" t="s">
        <v>383</v>
      </c>
      <c r="F359" s="108"/>
      <c r="G359" s="110" t="s">
        <v>5652</v>
      </c>
      <c r="H359" s="78"/>
      <c r="I359" s="78"/>
      <c r="J359" s="5"/>
      <c r="K359" s="6"/>
      <c r="L359" s="6"/>
      <c r="M359" s="6"/>
      <c r="N359" s="6"/>
      <c r="O359" s="6"/>
      <c r="P359" s="6"/>
      <c r="Q359" s="6"/>
      <c r="R359" s="6"/>
      <c r="S359" s="6"/>
      <c r="T359" s="6"/>
      <c r="U359" s="6"/>
      <c r="V359" s="6"/>
      <c r="W359" s="6"/>
      <c r="X359" s="6"/>
      <c r="Y359" s="6"/>
      <c r="Z359" s="6"/>
    </row>
    <row r="360" ht="45.0" customHeight="1">
      <c r="A360" s="302"/>
      <c r="B360" s="122"/>
      <c r="C360" s="110" t="s">
        <v>5653</v>
      </c>
      <c r="D360" s="108">
        <v>0.0</v>
      </c>
      <c r="E360" s="113" t="s">
        <v>383</v>
      </c>
      <c r="F360" s="108"/>
      <c r="G360" s="108"/>
      <c r="H360" s="78"/>
      <c r="I360" s="78"/>
      <c r="J360" s="5"/>
      <c r="K360" s="6"/>
      <c r="L360" s="6"/>
      <c r="M360" s="6"/>
      <c r="N360" s="6"/>
      <c r="O360" s="6"/>
      <c r="P360" s="6"/>
      <c r="Q360" s="6"/>
      <c r="R360" s="6"/>
      <c r="S360" s="6"/>
      <c r="T360" s="6"/>
      <c r="U360" s="6"/>
      <c r="V360" s="6"/>
      <c r="W360" s="6"/>
      <c r="X360" s="6"/>
      <c r="Y360" s="6"/>
      <c r="Z360" s="6"/>
    </row>
    <row r="361" ht="60.0" customHeight="1">
      <c r="A361" s="302"/>
      <c r="B361" s="122"/>
      <c r="C361" s="110" t="s">
        <v>5654</v>
      </c>
      <c r="D361" s="108">
        <v>1.0</v>
      </c>
      <c r="E361" s="113" t="s">
        <v>1062</v>
      </c>
      <c r="F361" s="108"/>
      <c r="G361" s="108"/>
      <c r="H361" s="78"/>
      <c r="I361" s="78"/>
      <c r="J361" s="5"/>
      <c r="K361" s="6"/>
      <c r="L361" s="6"/>
      <c r="M361" s="6"/>
      <c r="N361" s="6"/>
      <c r="O361" s="6"/>
      <c r="P361" s="6"/>
      <c r="Q361" s="6"/>
      <c r="R361" s="6"/>
      <c r="S361" s="6"/>
      <c r="T361" s="6"/>
      <c r="U361" s="6"/>
      <c r="V361" s="6"/>
      <c r="W361" s="6"/>
      <c r="X361" s="6"/>
      <c r="Y361" s="6"/>
      <c r="Z361" s="6"/>
    </row>
    <row r="362" ht="75.0" customHeight="1">
      <c r="A362" s="104" t="s">
        <v>1638</v>
      </c>
      <c r="B362" s="122" t="s">
        <v>1641</v>
      </c>
      <c r="C362" s="110" t="s">
        <v>5655</v>
      </c>
      <c r="D362" s="108">
        <v>2.0</v>
      </c>
      <c r="E362" s="113" t="s">
        <v>1062</v>
      </c>
      <c r="F362" s="108"/>
      <c r="G362" s="108"/>
      <c r="H362" s="78"/>
      <c r="I362" s="78"/>
      <c r="J362" s="5"/>
      <c r="K362" s="6"/>
      <c r="L362" s="6"/>
      <c r="M362" s="6"/>
      <c r="N362" s="6"/>
      <c r="O362" s="6"/>
      <c r="P362" s="6"/>
      <c r="Q362" s="6"/>
      <c r="R362" s="6"/>
      <c r="S362" s="6"/>
      <c r="T362" s="6"/>
      <c r="U362" s="6"/>
      <c r="V362" s="6"/>
      <c r="W362" s="6"/>
      <c r="X362" s="6"/>
      <c r="Y362" s="6"/>
      <c r="Z362" s="6"/>
    </row>
    <row r="363" ht="30.0" customHeight="1">
      <c r="A363" s="302"/>
      <c r="B363" s="122"/>
      <c r="C363" s="110" t="s">
        <v>5656</v>
      </c>
      <c r="D363" s="108">
        <v>0.0</v>
      </c>
      <c r="E363" s="113" t="s">
        <v>366</v>
      </c>
      <c r="F363" s="108"/>
      <c r="G363" s="108"/>
      <c r="H363" s="78"/>
      <c r="I363" s="78"/>
      <c r="J363" s="5"/>
      <c r="K363" s="6"/>
      <c r="L363" s="6"/>
      <c r="M363" s="6"/>
      <c r="N363" s="6"/>
      <c r="O363" s="6"/>
      <c r="P363" s="6"/>
      <c r="Q363" s="6"/>
      <c r="R363" s="6"/>
      <c r="S363" s="6"/>
      <c r="T363" s="6"/>
      <c r="U363" s="6"/>
      <c r="V363" s="6"/>
      <c r="W363" s="6"/>
      <c r="X363" s="6"/>
      <c r="Y363" s="6"/>
      <c r="Z363" s="6"/>
    </row>
    <row r="364" ht="75.0" customHeight="1">
      <c r="A364" s="302"/>
      <c r="B364" s="122"/>
      <c r="C364" s="110" t="s">
        <v>5657</v>
      </c>
      <c r="D364" s="108">
        <v>2.0</v>
      </c>
      <c r="E364" s="113" t="s">
        <v>1062</v>
      </c>
      <c r="F364" s="108"/>
      <c r="G364" s="110" t="s">
        <v>5658</v>
      </c>
      <c r="H364" s="78"/>
      <c r="I364" s="78"/>
      <c r="J364" s="5"/>
      <c r="K364" s="6"/>
      <c r="L364" s="6"/>
      <c r="M364" s="6"/>
      <c r="N364" s="6"/>
      <c r="O364" s="6"/>
      <c r="P364" s="6"/>
      <c r="Q364" s="6"/>
      <c r="R364" s="6"/>
      <c r="S364" s="6"/>
      <c r="T364" s="6"/>
      <c r="U364" s="6"/>
      <c r="V364" s="6"/>
      <c r="W364" s="6"/>
      <c r="X364" s="6"/>
      <c r="Y364" s="6"/>
      <c r="Z364" s="6"/>
    </row>
    <row r="365" ht="45.0" customHeight="1">
      <c r="A365" s="302"/>
      <c r="B365" s="122"/>
      <c r="C365" s="110" t="s">
        <v>5659</v>
      </c>
      <c r="D365" s="108">
        <v>2.0</v>
      </c>
      <c r="E365" s="113" t="s">
        <v>1062</v>
      </c>
      <c r="F365" s="108"/>
      <c r="G365" s="108"/>
      <c r="H365" s="78"/>
      <c r="I365" s="78"/>
      <c r="J365" s="5"/>
      <c r="K365" s="6"/>
      <c r="L365" s="6"/>
      <c r="M365" s="6"/>
      <c r="N365" s="6"/>
      <c r="O365" s="6"/>
      <c r="P365" s="6"/>
      <c r="Q365" s="6"/>
      <c r="R365" s="6"/>
      <c r="S365" s="6"/>
      <c r="T365" s="6"/>
      <c r="U365" s="6"/>
      <c r="V365" s="6"/>
      <c r="W365" s="6"/>
      <c r="X365" s="6"/>
      <c r="Y365" s="6"/>
      <c r="Z365" s="6"/>
    </row>
    <row r="366" ht="45.0" customHeight="1">
      <c r="A366" s="302"/>
      <c r="B366" s="122"/>
      <c r="C366" s="110" t="s">
        <v>5660</v>
      </c>
      <c r="D366" s="108">
        <v>0.0</v>
      </c>
      <c r="E366" s="113" t="s">
        <v>1062</v>
      </c>
      <c r="F366" s="108"/>
      <c r="G366" s="108" t="s">
        <v>5661</v>
      </c>
      <c r="H366" s="78"/>
      <c r="I366" s="78"/>
      <c r="J366" s="5"/>
      <c r="K366" s="6"/>
      <c r="L366" s="6"/>
      <c r="M366" s="6"/>
      <c r="N366" s="6"/>
      <c r="O366" s="6"/>
      <c r="P366" s="6"/>
      <c r="Q366" s="6"/>
      <c r="R366" s="6"/>
      <c r="S366" s="6"/>
      <c r="T366" s="6"/>
      <c r="U366" s="6"/>
      <c r="V366" s="6"/>
      <c r="W366" s="6"/>
      <c r="X366" s="6"/>
      <c r="Y366" s="6"/>
      <c r="Z366" s="6"/>
    </row>
    <row r="367" ht="60.0" customHeight="1">
      <c r="A367" s="302"/>
      <c r="B367" s="122"/>
      <c r="C367" s="110" t="s">
        <v>5663</v>
      </c>
      <c r="D367" s="108">
        <v>2.0</v>
      </c>
      <c r="E367" s="113" t="s">
        <v>1062</v>
      </c>
      <c r="F367" s="108"/>
      <c r="G367" s="108"/>
      <c r="H367" s="78"/>
      <c r="I367" s="78"/>
      <c r="J367" s="5"/>
      <c r="K367" s="6"/>
      <c r="L367" s="6"/>
      <c r="M367" s="6"/>
      <c r="N367" s="6"/>
      <c r="O367" s="6"/>
      <c r="P367" s="6"/>
      <c r="Q367" s="6"/>
      <c r="R367" s="6"/>
      <c r="S367" s="6"/>
      <c r="T367" s="6"/>
      <c r="U367" s="6"/>
      <c r="V367" s="6"/>
      <c r="W367" s="6"/>
      <c r="X367" s="6"/>
      <c r="Y367" s="6"/>
      <c r="Z367" s="6"/>
    </row>
    <row r="368" ht="39.75" hidden="1" customHeight="1">
      <c r="A368" s="471" t="s">
        <v>1646</v>
      </c>
      <c r="B368" s="128" t="s">
        <v>1649</v>
      </c>
      <c r="C368" s="3"/>
      <c r="D368" s="3"/>
      <c r="E368" s="3"/>
      <c r="F368" s="3"/>
      <c r="G368" s="4"/>
      <c r="H368" s="78"/>
      <c r="I368" s="78"/>
      <c r="J368" s="5"/>
      <c r="K368" s="6"/>
      <c r="L368" s="6"/>
      <c r="M368" s="6"/>
      <c r="N368" s="6"/>
      <c r="O368" s="6"/>
      <c r="P368" s="6"/>
      <c r="Q368" s="6"/>
      <c r="R368" s="6"/>
      <c r="S368" s="6"/>
      <c r="T368" s="6"/>
      <c r="U368" s="6"/>
      <c r="V368" s="6"/>
      <c r="W368" s="6"/>
      <c r="X368" s="6"/>
      <c r="Y368" s="6"/>
      <c r="Z368" s="6"/>
    </row>
    <row r="369" ht="47.25" hidden="1" customHeight="1">
      <c r="A369" s="120" t="s">
        <v>1657</v>
      </c>
      <c r="B369" s="122" t="s">
        <v>1658</v>
      </c>
      <c r="C369" s="108"/>
      <c r="D369" s="108"/>
      <c r="E369" s="113"/>
      <c r="F369" s="108"/>
      <c r="G369" s="108"/>
      <c r="H369" s="78"/>
      <c r="I369" s="78"/>
      <c r="J369" s="5"/>
      <c r="K369" s="6"/>
      <c r="L369" s="6"/>
      <c r="M369" s="6"/>
      <c r="N369" s="6"/>
      <c r="O369" s="6"/>
      <c r="P369" s="6"/>
      <c r="Q369" s="6"/>
      <c r="R369" s="6"/>
      <c r="S369" s="6"/>
      <c r="T369" s="6"/>
      <c r="U369" s="6"/>
      <c r="V369" s="6"/>
      <c r="W369" s="6"/>
      <c r="X369" s="6"/>
      <c r="Y369" s="6"/>
      <c r="Z369" s="6"/>
    </row>
    <row r="370" ht="31.5" hidden="1" customHeight="1">
      <c r="A370" s="120" t="s">
        <v>1661</v>
      </c>
      <c r="B370" s="122" t="s">
        <v>1662</v>
      </c>
      <c r="C370" s="108"/>
      <c r="D370" s="108"/>
      <c r="E370" s="113"/>
      <c r="F370" s="108"/>
      <c r="G370" s="108"/>
      <c r="H370" s="78"/>
      <c r="I370" s="78"/>
      <c r="J370" s="5"/>
      <c r="K370" s="6"/>
      <c r="L370" s="6"/>
      <c r="M370" s="6"/>
      <c r="N370" s="6"/>
      <c r="O370" s="6"/>
      <c r="P370" s="6"/>
      <c r="Q370" s="6"/>
      <c r="R370" s="6"/>
      <c r="S370" s="6"/>
      <c r="T370" s="6"/>
      <c r="U370" s="6"/>
      <c r="V370" s="6"/>
      <c r="W370" s="6"/>
      <c r="X370" s="6"/>
      <c r="Y370" s="6"/>
      <c r="Z370" s="6"/>
    </row>
    <row r="371" ht="31.5" hidden="1" customHeight="1">
      <c r="A371" s="120" t="s">
        <v>1664</v>
      </c>
      <c r="B371" s="122" t="s">
        <v>1665</v>
      </c>
      <c r="C371" s="108"/>
      <c r="D371" s="108"/>
      <c r="E371" s="113"/>
      <c r="F371" s="108"/>
      <c r="G371" s="108"/>
      <c r="H371" s="78"/>
      <c r="I371" s="78"/>
      <c r="J371" s="5"/>
      <c r="K371" s="6"/>
      <c r="L371" s="6"/>
      <c r="M371" s="6"/>
      <c r="N371" s="6"/>
      <c r="O371" s="6"/>
      <c r="P371" s="6"/>
      <c r="Q371" s="6"/>
      <c r="R371" s="6"/>
      <c r="S371" s="6"/>
      <c r="T371" s="6"/>
      <c r="U371" s="6"/>
      <c r="V371" s="6"/>
      <c r="W371" s="6"/>
      <c r="X371" s="6"/>
      <c r="Y371" s="6"/>
      <c r="Z371" s="6"/>
    </row>
    <row r="372" ht="47.25" hidden="1" customHeight="1">
      <c r="A372" s="120" t="s">
        <v>1666</v>
      </c>
      <c r="B372" s="122" t="s">
        <v>1667</v>
      </c>
      <c r="C372" s="108"/>
      <c r="D372" s="108"/>
      <c r="E372" s="113"/>
      <c r="F372" s="108"/>
      <c r="G372" s="108"/>
      <c r="H372" s="78"/>
      <c r="I372" s="78"/>
      <c r="J372" s="5"/>
      <c r="K372" s="6"/>
      <c r="L372" s="6"/>
      <c r="M372" s="6"/>
      <c r="N372" s="6"/>
      <c r="O372" s="6"/>
      <c r="P372" s="6"/>
      <c r="Q372" s="6"/>
      <c r="R372" s="6"/>
      <c r="S372" s="6"/>
      <c r="T372" s="6"/>
      <c r="U372" s="6"/>
      <c r="V372" s="6"/>
      <c r="W372" s="6"/>
      <c r="X372" s="6"/>
      <c r="Y372" s="6"/>
      <c r="Z372" s="6"/>
    </row>
    <row r="373" ht="47.25" hidden="1" customHeight="1">
      <c r="A373" s="120" t="s">
        <v>1668</v>
      </c>
      <c r="B373" s="122" t="s">
        <v>1669</v>
      </c>
      <c r="C373" s="108"/>
      <c r="D373" s="108"/>
      <c r="E373" s="113"/>
      <c r="F373" s="108"/>
      <c r="G373" s="108"/>
      <c r="H373" s="78"/>
      <c r="I373" s="78"/>
      <c r="J373" s="5"/>
      <c r="K373" s="6"/>
      <c r="L373" s="6"/>
      <c r="M373" s="6"/>
      <c r="N373" s="6"/>
      <c r="O373" s="6"/>
      <c r="P373" s="6"/>
      <c r="Q373" s="6"/>
      <c r="R373" s="6"/>
      <c r="S373" s="6"/>
      <c r="T373" s="6"/>
      <c r="U373" s="6"/>
      <c r="V373" s="6"/>
      <c r="W373" s="6"/>
      <c r="X373" s="6"/>
      <c r="Y373" s="6"/>
      <c r="Z373" s="6"/>
    </row>
    <row r="374" ht="31.5" hidden="1" customHeight="1">
      <c r="A374" s="120" t="s">
        <v>1670</v>
      </c>
      <c r="B374" s="122" t="s">
        <v>1671</v>
      </c>
      <c r="C374" s="108"/>
      <c r="D374" s="108"/>
      <c r="E374" s="113"/>
      <c r="F374" s="108"/>
      <c r="G374" s="108"/>
      <c r="H374" s="78"/>
      <c r="I374" s="78"/>
      <c r="J374" s="5"/>
      <c r="K374" s="6"/>
      <c r="L374" s="6"/>
      <c r="M374" s="6"/>
      <c r="N374" s="6"/>
      <c r="O374" s="6"/>
      <c r="P374" s="6"/>
      <c r="Q374" s="6"/>
      <c r="R374" s="6"/>
      <c r="S374" s="6"/>
      <c r="T374" s="6"/>
      <c r="U374" s="6"/>
      <c r="V374" s="6"/>
      <c r="W374" s="6"/>
      <c r="X374" s="6"/>
      <c r="Y374" s="6"/>
      <c r="Z374" s="6"/>
    </row>
    <row r="375" ht="31.5" hidden="1" customHeight="1">
      <c r="A375" s="120" t="s">
        <v>1672</v>
      </c>
      <c r="B375" s="122" t="s">
        <v>1673</v>
      </c>
      <c r="C375" s="108"/>
      <c r="D375" s="108"/>
      <c r="E375" s="113"/>
      <c r="F375" s="108"/>
      <c r="G375" s="108"/>
      <c r="H375" s="78"/>
      <c r="I375" s="78"/>
      <c r="J375" s="5"/>
      <c r="K375" s="6"/>
      <c r="L375" s="6"/>
      <c r="M375" s="6"/>
      <c r="N375" s="6"/>
      <c r="O375" s="6"/>
      <c r="P375" s="6"/>
      <c r="Q375" s="6"/>
      <c r="R375" s="6"/>
      <c r="S375" s="6"/>
      <c r="T375" s="6"/>
      <c r="U375" s="6"/>
      <c r="V375" s="6"/>
      <c r="W375" s="6"/>
      <c r="X375" s="6"/>
      <c r="Y375" s="6"/>
      <c r="Z375" s="6"/>
    </row>
    <row r="376" ht="31.5" hidden="1" customHeight="1">
      <c r="A376" s="120" t="s">
        <v>1674</v>
      </c>
      <c r="B376" s="106" t="s">
        <v>1675</v>
      </c>
      <c r="C376" s="108"/>
      <c r="D376" s="108"/>
      <c r="E376" s="113"/>
      <c r="F376" s="108"/>
      <c r="G376" s="108"/>
      <c r="H376" s="78"/>
      <c r="I376" s="78"/>
      <c r="J376" s="5"/>
      <c r="K376" s="6"/>
      <c r="L376" s="6"/>
      <c r="M376" s="6"/>
      <c r="N376" s="6"/>
      <c r="O376" s="6"/>
      <c r="P376" s="6"/>
      <c r="Q376" s="6"/>
      <c r="R376" s="6"/>
      <c r="S376" s="6"/>
      <c r="T376" s="6"/>
      <c r="U376" s="6"/>
      <c r="V376" s="6"/>
      <c r="W376" s="6"/>
      <c r="X376" s="6"/>
      <c r="Y376" s="6"/>
      <c r="Z376" s="6"/>
    </row>
    <row r="377" ht="31.5" hidden="1" customHeight="1">
      <c r="A377" s="120" t="s">
        <v>1676</v>
      </c>
      <c r="B377" s="106" t="s">
        <v>1677</v>
      </c>
      <c r="C377" s="108"/>
      <c r="D377" s="108"/>
      <c r="E377" s="113"/>
      <c r="F377" s="108"/>
      <c r="G377" s="108"/>
      <c r="H377" s="78"/>
      <c r="I377" s="78"/>
      <c r="J377" s="5"/>
      <c r="K377" s="6"/>
      <c r="L377" s="6"/>
      <c r="M377" s="6"/>
      <c r="N377" s="6"/>
      <c r="O377" s="6"/>
      <c r="P377" s="6"/>
      <c r="Q377" s="6"/>
      <c r="R377" s="6"/>
      <c r="S377" s="6"/>
      <c r="T377" s="6"/>
      <c r="U377" s="6"/>
      <c r="V377" s="6"/>
      <c r="W377" s="6"/>
      <c r="X377" s="6"/>
      <c r="Y377" s="6"/>
      <c r="Z377" s="6"/>
    </row>
    <row r="378" ht="63.0" hidden="1" customHeight="1">
      <c r="A378" s="120" t="s">
        <v>1680</v>
      </c>
      <c r="B378" s="106" t="s">
        <v>1681</v>
      </c>
      <c r="C378" s="108"/>
      <c r="D378" s="108"/>
      <c r="E378" s="113"/>
      <c r="F378" s="108"/>
      <c r="G378" s="108"/>
      <c r="H378" s="78"/>
      <c r="I378" s="78"/>
      <c r="J378" s="5"/>
      <c r="K378" s="6"/>
      <c r="L378" s="6"/>
      <c r="M378" s="6"/>
      <c r="N378" s="6"/>
      <c r="O378" s="6"/>
      <c r="P378" s="6"/>
      <c r="Q378" s="6"/>
      <c r="R378" s="6"/>
      <c r="S378" s="6"/>
      <c r="T378" s="6"/>
      <c r="U378" s="6"/>
      <c r="V378" s="6"/>
      <c r="W378" s="6"/>
      <c r="X378" s="6"/>
      <c r="Y378" s="6"/>
      <c r="Z378" s="6"/>
    </row>
    <row r="379" ht="39.75" hidden="1" customHeight="1">
      <c r="A379" s="471" t="s">
        <v>1683</v>
      </c>
      <c r="B379" s="128" t="s">
        <v>1684</v>
      </c>
      <c r="C379" s="3"/>
      <c r="D379" s="3"/>
      <c r="E379" s="3"/>
      <c r="F379" s="3"/>
      <c r="G379" s="4"/>
      <c r="H379" s="78"/>
      <c r="I379" s="78"/>
      <c r="J379" s="5"/>
      <c r="K379" s="6"/>
      <c r="L379" s="6"/>
      <c r="M379" s="6"/>
      <c r="N379" s="6"/>
      <c r="O379" s="6"/>
      <c r="P379" s="6"/>
      <c r="Q379" s="6"/>
      <c r="R379" s="6"/>
      <c r="S379" s="6"/>
      <c r="T379" s="6"/>
      <c r="U379" s="6"/>
      <c r="V379" s="6"/>
      <c r="W379" s="6"/>
      <c r="X379" s="6"/>
      <c r="Y379" s="6"/>
      <c r="Z379" s="6"/>
    </row>
    <row r="380" ht="47.25" hidden="1" customHeight="1">
      <c r="A380" s="120" t="s">
        <v>1687</v>
      </c>
      <c r="B380" s="122" t="s">
        <v>1688</v>
      </c>
      <c r="C380" s="108"/>
      <c r="D380" s="108"/>
      <c r="E380" s="113"/>
      <c r="F380" s="108"/>
      <c r="G380" s="108"/>
      <c r="H380" s="78"/>
      <c r="I380" s="78"/>
      <c r="J380" s="5"/>
      <c r="K380" s="6"/>
      <c r="L380" s="6"/>
      <c r="M380" s="6"/>
      <c r="N380" s="6"/>
      <c r="O380" s="6"/>
      <c r="P380" s="6"/>
      <c r="Q380" s="6"/>
      <c r="R380" s="6"/>
      <c r="S380" s="6"/>
      <c r="T380" s="6"/>
      <c r="U380" s="6"/>
      <c r="V380" s="6"/>
      <c r="W380" s="6"/>
      <c r="X380" s="6"/>
      <c r="Y380" s="6"/>
      <c r="Z380" s="6"/>
    </row>
    <row r="381" ht="47.25" hidden="1" customHeight="1">
      <c r="A381" s="120" t="s">
        <v>1691</v>
      </c>
      <c r="B381" s="122" t="s">
        <v>1693</v>
      </c>
      <c r="C381" s="108"/>
      <c r="D381" s="108"/>
      <c r="E381" s="113"/>
      <c r="F381" s="108"/>
      <c r="G381" s="108"/>
      <c r="H381" s="78"/>
      <c r="I381" s="78"/>
      <c r="J381" s="5"/>
      <c r="K381" s="6"/>
      <c r="L381" s="6"/>
      <c r="M381" s="6"/>
      <c r="N381" s="6"/>
      <c r="O381" s="6"/>
      <c r="P381" s="6"/>
      <c r="Q381" s="6"/>
      <c r="R381" s="6"/>
      <c r="S381" s="6"/>
      <c r="T381" s="6"/>
      <c r="U381" s="6"/>
      <c r="V381" s="6"/>
      <c r="W381" s="6"/>
      <c r="X381" s="6"/>
      <c r="Y381" s="6"/>
      <c r="Z381" s="6"/>
    </row>
    <row r="382" ht="47.25" hidden="1" customHeight="1">
      <c r="A382" s="120" t="s">
        <v>1696</v>
      </c>
      <c r="B382" s="122" t="s">
        <v>1697</v>
      </c>
      <c r="C382" s="108"/>
      <c r="D382" s="108"/>
      <c r="E382" s="113"/>
      <c r="F382" s="108"/>
      <c r="G382" s="108"/>
      <c r="H382" s="78"/>
      <c r="I382" s="78"/>
      <c r="J382" s="5"/>
      <c r="K382" s="6"/>
      <c r="L382" s="6"/>
      <c r="M382" s="6"/>
      <c r="N382" s="6"/>
      <c r="O382" s="6"/>
      <c r="P382" s="6"/>
      <c r="Q382" s="6"/>
      <c r="R382" s="6"/>
      <c r="S382" s="6"/>
      <c r="T382" s="6"/>
      <c r="U382" s="6"/>
      <c r="V382" s="6"/>
      <c r="W382" s="6"/>
      <c r="X382" s="6"/>
      <c r="Y382" s="6"/>
      <c r="Z382" s="6"/>
    </row>
    <row r="383" ht="39.75" hidden="1" customHeight="1">
      <c r="A383" s="471" t="s">
        <v>1700</v>
      </c>
      <c r="B383" s="128" t="s">
        <v>1701</v>
      </c>
      <c r="C383" s="3"/>
      <c r="D383" s="3"/>
      <c r="E383" s="3"/>
      <c r="F383" s="3"/>
      <c r="G383" s="4"/>
      <c r="H383" s="78"/>
      <c r="I383" s="78"/>
      <c r="J383" s="5"/>
      <c r="K383" s="6"/>
      <c r="L383" s="6"/>
      <c r="M383" s="6"/>
      <c r="N383" s="6"/>
      <c r="O383" s="6"/>
      <c r="P383" s="6"/>
      <c r="Q383" s="6"/>
      <c r="R383" s="6"/>
      <c r="S383" s="6"/>
      <c r="T383" s="6"/>
      <c r="U383" s="6"/>
      <c r="V383" s="6"/>
      <c r="W383" s="6"/>
      <c r="X383" s="6"/>
      <c r="Y383" s="6"/>
      <c r="Z383" s="6"/>
    </row>
    <row r="384" ht="31.5" hidden="1" customHeight="1">
      <c r="A384" s="120" t="s">
        <v>1705</v>
      </c>
      <c r="B384" s="122" t="s">
        <v>1707</v>
      </c>
      <c r="C384" s="108"/>
      <c r="D384" s="108"/>
      <c r="E384" s="113"/>
      <c r="F384" s="108"/>
      <c r="G384" s="108"/>
      <c r="H384" s="78"/>
      <c r="I384" s="78"/>
      <c r="J384" s="5"/>
      <c r="K384" s="6"/>
      <c r="L384" s="6"/>
      <c r="M384" s="6"/>
      <c r="N384" s="6"/>
      <c r="O384" s="6"/>
      <c r="P384" s="6"/>
      <c r="Q384" s="6"/>
      <c r="R384" s="6"/>
      <c r="S384" s="6"/>
      <c r="T384" s="6"/>
      <c r="U384" s="6"/>
      <c r="V384" s="6"/>
      <c r="W384" s="6"/>
      <c r="X384" s="6"/>
      <c r="Y384" s="6"/>
      <c r="Z384" s="6"/>
    </row>
    <row r="385" ht="47.25" hidden="1" customHeight="1">
      <c r="A385" s="120" t="s">
        <v>1709</v>
      </c>
      <c r="B385" s="122" t="s">
        <v>1711</v>
      </c>
      <c r="C385" s="108"/>
      <c r="D385" s="108"/>
      <c r="E385" s="113"/>
      <c r="F385" s="108"/>
      <c r="G385" s="108"/>
      <c r="H385" s="78"/>
      <c r="I385" s="78"/>
      <c r="J385" s="5"/>
      <c r="K385" s="6"/>
      <c r="L385" s="6"/>
      <c r="M385" s="6"/>
      <c r="N385" s="6"/>
      <c r="O385" s="6"/>
      <c r="P385" s="6"/>
      <c r="Q385" s="6"/>
      <c r="R385" s="6"/>
      <c r="S385" s="6"/>
      <c r="T385" s="6"/>
      <c r="U385" s="6"/>
      <c r="V385" s="6"/>
      <c r="W385" s="6"/>
      <c r="X385" s="6"/>
      <c r="Y385" s="6"/>
      <c r="Z385" s="6"/>
    </row>
    <row r="386" ht="31.5" hidden="1" customHeight="1">
      <c r="A386" s="120" t="s">
        <v>1713</v>
      </c>
      <c r="B386" s="122" t="s">
        <v>1714</v>
      </c>
      <c r="C386" s="108"/>
      <c r="D386" s="108"/>
      <c r="E386" s="113"/>
      <c r="F386" s="108"/>
      <c r="G386" s="108"/>
      <c r="H386" s="78"/>
      <c r="I386" s="78"/>
      <c r="J386" s="5"/>
      <c r="K386" s="6"/>
      <c r="L386" s="6"/>
      <c r="M386" s="6"/>
      <c r="N386" s="6"/>
      <c r="O386" s="6"/>
      <c r="P386" s="6"/>
      <c r="Q386" s="6"/>
      <c r="R386" s="6"/>
      <c r="S386" s="6"/>
      <c r="T386" s="6"/>
      <c r="U386" s="6"/>
      <c r="V386" s="6"/>
      <c r="W386" s="6"/>
      <c r="X386" s="6"/>
      <c r="Y386" s="6"/>
      <c r="Z386" s="6"/>
    </row>
    <row r="387" ht="47.25" hidden="1" customHeight="1">
      <c r="A387" s="120" t="s">
        <v>1715</v>
      </c>
      <c r="B387" s="122" t="s">
        <v>1716</v>
      </c>
      <c r="C387" s="108"/>
      <c r="D387" s="108"/>
      <c r="E387" s="113"/>
      <c r="F387" s="108"/>
      <c r="G387" s="108"/>
      <c r="H387" s="78"/>
      <c r="I387" s="78"/>
      <c r="J387" s="5"/>
      <c r="K387" s="6"/>
      <c r="L387" s="6"/>
      <c r="M387" s="6"/>
      <c r="N387" s="6"/>
      <c r="O387" s="6"/>
      <c r="P387" s="6"/>
      <c r="Q387" s="6"/>
      <c r="R387" s="6"/>
      <c r="S387" s="6"/>
      <c r="T387" s="6"/>
      <c r="U387" s="6"/>
      <c r="V387" s="6"/>
      <c r="W387" s="6"/>
      <c r="X387" s="6"/>
      <c r="Y387" s="6"/>
      <c r="Z387" s="6"/>
    </row>
    <row r="388" ht="39.75" hidden="1" customHeight="1">
      <c r="A388" s="394" t="s">
        <v>1717</v>
      </c>
      <c r="B388" s="137" t="s">
        <v>1719</v>
      </c>
      <c r="C388" s="3"/>
      <c r="D388" s="3"/>
      <c r="E388" s="3"/>
      <c r="F388" s="3"/>
      <c r="G388" s="4"/>
      <c r="H388" s="78"/>
      <c r="I388" s="78"/>
      <c r="J388" s="5"/>
      <c r="K388" s="6"/>
      <c r="L388" s="6"/>
      <c r="M388" s="6"/>
      <c r="N388" s="6"/>
      <c r="O388" s="6"/>
      <c r="P388" s="6"/>
      <c r="Q388" s="6"/>
      <c r="R388" s="6"/>
      <c r="S388" s="6"/>
      <c r="T388" s="6"/>
      <c r="U388" s="6"/>
      <c r="V388" s="6"/>
      <c r="W388" s="6"/>
      <c r="X388" s="6"/>
      <c r="Y388" s="6"/>
      <c r="Z388" s="6"/>
    </row>
    <row r="389" ht="47.25" hidden="1" customHeight="1">
      <c r="A389" s="120" t="s">
        <v>1720</v>
      </c>
      <c r="B389" s="106" t="s">
        <v>1721</v>
      </c>
      <c r="C389" s="122"/>
      <c r="D389" s="108"/>
      <c r="E389" s="113"/>
      <c r="F389" s="108"/>
      <c r="G389" s="108"/>
      <c r="H389" s="78"/>
      <c r="I389" s="78"/>
      <c r="J389" s="5"/>
      <c r="K389" s="6"/>
      <c r="L389" s="6"/>
      <c r="M389" s="6"/>
      <c r="N389" s="6"/>
      <c r="O389" s="6"/>
      <c r="P389" s="6"/>
      <c r="Q389" s="6"/>
      <c r="R389" s="6"/>
      <c r="S389" s="6"/>
      <c r="T389" s="6"/>
      <c r="U389" s="6"/>
      <c r="V389" s="6"/>
      <c r="W389" s="6"/>
      <c r="X389" s="6"/>
      <c r="Y389" s="6"/>
      <c r="Z389" s="6"/>
    </row>
    <row r="390" ht="47.25" hidden="1" customHeight="1">
      <c r="A390" s="120" t="s">
        <v>1723</v>
      </c>
      <c r="B390" s="106" t="s">
        <v>1724</v>
      </c>
      <c r="C390" s="108"/>
      <c r="D390" s="108"/>
      <c r="E390" s="113"/>
      <c r="F390" s="108"/>
      <c r="G390" s="108"/>
      <c r="H390" s="78"/>
      <c r="I390" s="78"/>
      <c r="J390" s="5"/>
      <c r="K390" s="6"/>
      <c r="L390" s="6"/>
      <c r="M390" s="6"/>
      <c r="N390" s="6"/>
      <c r="O390" s="6"/>
      <c r="P390" s="6"/>
      <c r="Q390" s="6"/>
      <c r="R390" s="6"/>
      <c r="S390" s="6"/>
      <c r="T390" s="6"/>
      <c r="U390" s="6"/>
      <c r="V390" s="6"/>
      <c r="W390" s="6"/>
      <c r="X390" s="6"/>
      <c r="Y390" s="6"/>
      <c r="Z390" s="6"/>
    </row>
    <row r="391" ht="45.0" hidden="1" customHeight="1">
      <c r="A391" s="120" t="s">
        <v>1725</v>
      </c>
      <c r="B391" s="115" t="s">
        <v>1726</v>
      </c>
      <c r="C391" s="108"/>
      <c r="D391" s="108"/>
      <c r="E391" s="113"/>
      <c r="F391" s="108"/>
      <c r="G391" s="108"/>
      <c r="H391" s="78"/>
      <c r="I391" s="78"/>
      <c r="J391" s="5"/>
      <c r="K391" s="6"/>
      <c r="L391" s="6"/>
      <c r="M391" s="6"/>
      <c r="N391" s="6"/>
      <c r="O391" s="6"/>
      <c r="P391" s="6"/>
      <c r="Q391" s="6"/>
      <c r="R391" s="6"/>
      <c r="S391" s="6"/>
      <c r="T391" s="6"/>
      <c r="U391" s="6"/>
      <c r="V391" s="6"/>
      <c r="W391" s="6"/>
      <c r="X391" s="6"/>
      <c r="Y391" s="6"/>
      <c r="Z391" s="6"/>
    </row>
    <row r="392" ht="78.75" hidden="1" customHeight="1">
      <c r="A392" s="120" t="s">
        <v>1728</v>
      </c>
      <c r="B392" s="106" t="s">
        <v>1729</v>
      </c>
      <c r="C392" s="110"/>
      <c r="D392" s="108"/>
      <c r="E392" s="113"/>
      <c r="F392" s="108"/>
      <c r="G392" s="108"/>
      <c r="H392" s="78"/>
      <c r="I392" s="78"/>
      <c r="J392" s="5"/>
      <c r="K392" s="6"/>
      <c r="L392" s="6"/>
      <c r="M392" s="6"/>
      <c r="N392" s="6"/>
      <c r="O392" s="6"/>
      <c r="P392" s="6"/>
      <c r="Q392" s="6"/>
      <c r="R392" s="6"/>
      <c r="S392" s="6"/>
      <c r="T392" s="6"/>
      <c r="U392" s="6"/>
      <c r="V392" s="6"/>
      <c r="W392" s="6"/>
      <c r="X392" s="6"/>
      <c r="Y392" s="6"/>
      <c r="Z392" s="6"/>
    </row>
    <row r="393" ht="21.0" hidden="1" customHeight="1">
      <c r="A393" s="496"/>
      <c r="B393" s="105" t="s">
        <v>1730</v>
      </c>
      <c r="C393" s="3"/>
      <c r="D393" s="3"/>
      <c r="E393" s="3"/>
      <c r="F393" s="3"/>
      <c r="G393" s="97"/>
      <c r="H393" s="78"/>
      <c r="I393" s="78"/>
      <c r="J393" s="5"/>
      <c r="K393" s="6"/>
      <c r="L393" s="6"/>
      <c r="M393" s="6"/>
      <c r="N393" s="6"/>
      <c r="O393" s="6"/>
      <c r="P393" s="6"/>
      <c r="Q393" s="6"/>
      <c r="R393" s="6"/>
      <c r="S393" s="6"/>
      <c r="T393" s="6"/>
      <c r="U393" s="6"/>
      <c r="V393" s="6"/>
      <c r="W393" s="6"/>
      <c r="X393" s="6"/>
      <c r="Y393" s="6"/>
      <c r="Z393" s="6"/>
    </row>
    <row r="394" ht="39.75" hidden="1" customHeight="1">
      <c r="A394" s="471" t="s">
        <v>1732</v>
      </c>
      <c r="B394" s="128" t="s">
        <v>1734</v>
      </c>
      <c r="C394" s="3"/>
      <c r="D394" s="3"/>
      <c r="E394" s="3"/>
      <c r="F394" s="3"/>
      <c r="G394" s="4"/>
      <c r="H394" s="78"/>
      <c r="I394" s="78"/>
      <c r="J394" s="5"/>
      <c r="K394" s="6"/>
      <c r="L394" s="6"/>
      <c r="M394" s="6"/>
      <c r="N394" s="6"/>
      <c r="O394" s="6"/>
      <c r="P394" s="6"/>
      <c r="Q394" s="6"/>
      <c r="R394" s="6"/>
      <c r="S394" s="6"/>
      <c r="T394" s="6"/>
      <c r="U394" s="6"/>
      <c r="V394" s="6"/>
      <c r="W394" s="6"/>
      <c r="X394" s="6"/>
      <c r="Y394" s="6"/>
      <c r="Z394" s="6"/>
    </row>
    <row r="395" ht="47.25" hidden="1" customHeight="1">
      <c r="A395" s="120" t="s">
        <v>1744</v>
      </c>
      <c r="B395" s="122" t="s">
        <v>1745</v>
      </c>
      <c r="C395" s="122"/>
      <c r="D395" s="108"/>
      <c r="E395" s="113"/>
      <c r="F395" s="108"/>
      <c r="G395" s="108"/>
      <c r="H395" s="78"/>
      <c r="I395" s="78"/>
      <c r="J395" s="5"/>
      <c r="K395" s="6"/>
      <c r="L395" s="6"/>
      <c r="M395" s="6"/>
      <c r="N395" s="6"/>
      <c r="O395" s="6"/>
      <c r="P395" s="6"/>
      <c r="Q395" s="6"/>
      <c r="R395" s="6"/>
      <c r="S395" s="6"/>
      <c r="T395" s="6"/>
      <c r="U395" s="6"/>
      <c r="V395" s="6"/>
      <c r="W395" s="6"/>
      <c r="X395" s="6"/>
      <c r="Y395" s="6"/>
      <c r="Z395" s="6"/>
    </row>
    <row r="396" ht="78.75" hidden="1" customHeight="1">
      <c r="A396" s="120" t="s">
        <v>1752</v>
      </c>
      <c r="B396" s="122" t="s">
        <v>1754</v>
      </c>
      <c r="C396" s="108"/>
      <c r="D396" s="108"/>
      <c r="E396" s="113"/>
      <c r="F396" s="108"/>
      <c r="G396" s="108"/>
      <c r="H396" s="78"/>
      <c r="I396" s="78"/>
      <c r="J396" s="5"/>
      <c r="K396" s="6"/>
      <c r="L396" s="6"/>
      <c r="M396" s="6"/>
      <c r="N396" s="6"/>
      <c r="O396" s="6"/>
      <c r="P396" s="6"/>
      <c r="Q396" s="6"/>
      <c r="R396" s="6"/>
      <c r="S396" s="6"/>
      <c r="T396" s="6"/>
      <c r="U396" s="6"/>
      <c r="V396" s="6"/>
      <c r="W396" s="6"/>
      <c r="X396" s="6"/>
      <c r="Y396" s="6"/>
      <c r="Z396" s="6"/>
    </row>
    <row r="397" ht="63.0" hidden="1" customHeight="1">
      <c r="A397" s="120" t="s">
        <v>1782</v>
      </c>
      <c r="B397" s="122" t="s">
        <v>1783</v>
      </c>
      <c r="C397" s="108"/>
      <c r="D397" s="108"/>
      <c r="E397" s="113"/>
      <c r="F397" s="108"/>
      <c r="G397" s="108"/>
      <c r="H397" s="78"/>
      <c r="I397" s="78"/>
      <c r="J397" s="5"/>
      <c r="K397" s="6"/>
      <c r="L397" s="6"/>
      <c r="M397" s="6"/>
      <c r="N397" s="6"/>
      <c r="O397" s="6"/>
      <c r="P397" s="6"/>
      <c r="Q397" s="6"/>
      <c r="R397" s="6"/>
      <c r="S397" s="6"/>
      <c r="T397" s="6"/>
      <c r="U397" s="6"/>
      <c r="V397" s="6"/>
      <c r="W397" s="6"/>
      <c r="X397" s="6"/>
      <c r="Y397" s="6"/>
      <c r="Z397" s="6"/>
    </row>
    <row r="398" ht="78.75" hidden="1" customHeight="1">
      <c r="A398" s="120" t="s">
        <v>1787</v>
      </c>
      <c r="B398" s="122" t="s">
        <v>1788</v>
      </c>
      <c r="C398" s="108"/>
      <c r="D398" s="108"/>
      <c r="E398" s="113"/>
      <c r="F398" s="108"/>
      <c r="G398" s="108"/>
      <c r="H398" s="78"/>
      <c r="I398" s="78"/>
      <c r="J398" s="5"/>
      <c r="K398" s="6"/>
      <c r="L398" s="6"/>
      <c r="M398" s="6"/>
      <c r="N398" s="6"/>
      <c r="O398" s="6"/>
      <c r="P398" s="6"/>
      <c r="Q398" s="6"/>
      <c r="R398" s="6"/>
      <c r="S398" s="6"/>
      <c r="T398" s="6"/>
      <c r="U398" s="6"/>
      <c r="V398" s="6"/>
      <c r="W398" s="6"/>
      <c r="X398" s="6"/>
      <c r="Y398" s="6"/>
      <c r="Z398" s="6"/>
    </row>
    <row r="399" ht="63.0" hidden="1" customHeight="1">
      <c r="A399" s="120" t="s">
        <v>1792</v>
      </c>
      <c r="B399" s="122" t="s">
        <v>1793</v>
      </c>
      <c r="C399" s="108"/>
      <c r="D399" s="108"/>
      <c r="E399" s="113"/>
      <c r="F399" s="108"/>
      <c r="G399" s="108"/>
      <c r="H399" s="78"/>
      <c r="I399" s="78"/>
      <c r="J399" s="5"/>
      <c r="K399" s="6"/>
      <c r="L399" s="6"/>
      <c r="M399" s="6"/>
      <c r="N399" s="6"/>
      <c r="O399" s="6"/>
      <c r="P399" s="6"/>
      <c r="Q399" s="6"/>
      <c r="R399" s="6"/>
      <c r="S399" s="6"/>
      <c r="T399" s="6"/>
      <c r="U399" s="6"/>
      <c r="V399" s="6"/>
      <c r="W399" s="6"/>
      <c r="X399" s="6"/>
      <c r="Y399" s="6"/>
      <c r="Z399" s="6"/>
    </row>
    <row r="400" ht="45.0" hidden="1" customHeight="1">
      <c r="A400" s="120" t="s">
        <v>1799</v>
      </c>
      <c r="B400" s="110" t="s">
        <v>1800</v>
      </c>
      <c r="C400" s="108"/>
      <c r="D400" s="108"/>
      <c r="E400" s="113"/>
      <c r="F400" s="108"/>
      <c r="G400" s="108"/>
      <c r="H400" s="78"/>
      <c r="I400" s="78"/>
      <c r="J400" s="5"/>
      <c r="K400" s="6"/>
      <c r="L400" s="6"/>
      <c r="M400" s="6"/>
      <c r="N400" s="6"/>
      <c r="O400" s="6"/>
      <c r="P400" s="6"/>
      <c r="Q400" s="6"/>
      <c r="R400" s="6"/>
      <c r="S400" s="6"/>
      <c r="T400" s="6"/>
      <c r="U400" s="6"/>
      <c r="V400" s="6"/>
      <c r="W400" s="6"/>
      <c r="X400" s="6"/>
      <c r="Y400" s="6"/>
      <c r="Z400" s="6"/>
    </row>
    <row r="401" ht="39.75" hidden="1" customHeight="1">
      <c r="A401" s="471" t="s">
        <v>1817</v>
      </c>
      <c r="B401" s="128" t="s">
        <v>1819</v>
      </c>
      <c r="C401" s="3"/>
      <c r="D401" s="3"/>
      <c r="E401" s="3"/>
      <c r="F401" s="3"/>
      <c r="G401" s="4"/>
      <c r="H401" s="78"/>
      <c r="I401" s="78"/>
      <c r="J401" s="5"/>
      <c r="K401" s="6"/>
      <c r="L401" s="6"/>
      <c r="M401" s="6"/>
      <c r="N401" s="6"/>
      <c r="O401" s="6"/>
      <c r="P401" s="6"/>
      <c r="Q401" s="6"/>
      <c r="R401" s="6"/>
      <c r="S401" s="6"/>
      <c r="T401" s="6"/>
      <c r="U401" s="6"/>
      <c r="V401" s="6"/>
      <c r="W401" s="6"/>
      <c r="X401" s="6"/>
      <c r="Y401" s="6"/>
      <c r="Z401" s="6"/>
    </row>
    <row r="402" ht="94.5" hidden="1" customHeight="1">
      <c r="A402" s="120" t="s">
        <v>1822</v>
      </c>
      <c r="B402" s="122" t="s">
        <v>1823</v>
      </c>
      <c r="C402" s="108"/>
      <c r="D402" s="108"/>
      <c r="E402" s="113"/>
      <c r="F402" s="108"/>
      <c r="G402" s="108"/>
      <c r="H402" s="78"/>
      <c r="I402" s="78"/>
      <c r="J402" s="5"/>
      <c r="K402" s="6"/>
      <c r="L402" s="6"/>
      <c r="M402" s="6"/>
      <c r="N402" s="6"/>
      <c r="O402" s="6"/>
      <c r="P402" s="6"/>
      <c r="Q402" s="6"/>
      <c r="R402" s="6"/>
      <c r="S402" s="6"/>
      <c r="T402" s="6"/>
      <c r="U402" s="6"/>
      <c r="V402" s="6"/>
      <c r="W402" s="6"/>
      <c r="X402" s="6"/>
      <c r="Y402" s="6"/>
      <c r="Z402" s="6"/>
    </row>
    <row r="403" ht="63.0" hidden="1" customHeight="1">
      <c r="A403" s="120" t="s">
        <v>1826</v>
      </c>
      <c r="B403" s="122" t="s">
        <v>1827</v>
      </c>
      <c r="C403" s="108"/>
      <c r="D403" s="108"/>
      <c r="E403" s="113"/>
      <c r="F403" s="108"/>
      <c r="G403" s="108"/>
      <c r="H403" s="78"/>
      <c r="I403" s="78"/>
      <c r="J403" s="5"/>
      <c r="K403" s="6"/>
      <c r="L403" s="6"/>
      <c r="M403" s="6"/>
      <c r="N403" s="6"/>
      <c r="O403" s="6"/>
      <c r="P403" s="6"/>
      <c r="Q403" s="6"/>
      <c r="R403" s="6"/>
      <c r="S403" s="6"/>
      <c r="T403" s="6"/>
      <c r="U403" s="6"/>
      <c r="V403" s="6"/>
      <c r="W403" s="6"/>
      <c r="X403" s="6"/>
      <c r="Y403" s="6"/>
      <c r="Z403" s="6"/>
    </row>
    <row r="404" ht="63.0" hidden="1" customHeight="1">
      <c r="A404" s="120" t="s">
        <v>1828</v>
      </c>
      <c r="B404" s="122" t="s">
        <v>1829</v>
      </c>
      <c r="C404" s="108"/>
      <c r="D404" s="108"/>
      <c r="E404" s="113"/>
      <c r="F404" s="108"/>
      <c r="G404" s="108"/>
      <c r="H404" s="78"/>
      <c r="I404" s="78"/>
      <c r="J404" s="5"/>
      <c r="K404" s="6"/>
      <c r="L404" s="6"/>
      <c r="M404" s="6"/>
      <c r="N404" s="6"/>
      <c r="O404" s="6"/>
      <c r="P404" s="6"/>
      <c r="Q404" s="6"/>
      <c r="R404" s="6"/>
      <c r="S404" s="6"/>
      <c r="T404" s="6"/>
      <c r="U404" s="6"/>
      <c r="V404" s="6"/>
      <c r="W404" s="6"/>
      <c r="X404" s="6"/>
      <c r="Y404" s="6"/>
      <c r="Z404" s="6"/>
    </row>
    <row r="405" ht="47.25" hidden="1" customHeight="1">
      <c r="A405" s="120" t="s">
        <v>1831</v>
      </c>
      <c r="B405" s="122" t="s">
        <v>1832</v>
      </c>
      <c r="C405" s="108"/>
      <c r="D405" s="108"/>
      <c r="E405" s="113"/>
      <c r="F405" s="108"/>
      <c r="G405" s="108"/>
      <c r="H405" s="78"/>
      <c r="I405" s="78"/>
      <c r="J405" s="5"/>
      <c r="K405" s="6"/>
      <c r="L405" s="6"/>
      <c r="M405" s="6"/>
      <c r="N405" s="6"/>
      <c r="O405" s="6"/>
      <c r="P405" s="6"/>
      <c r="Q405" s="6"/>
      <c r="R405" s="6"/>
      <c r="S405" s="6"/>
      <c r="T405" s="6"/>
      <c r="U405" s="6"/>
      <c r="V405" s="6"/>
      <c r="W405" s="6"/>
      <c r="X405" s="6"/>
      <c r="Y405" s="6"/>
      <c r="Z405" s="6"/>
    </row>
    <row r="406" ht="39.75" hidden="1" customHeight="1">
      <c r="A406" s="471" t="s">
        <v>1833</v>
      </c>
      <c r="B406" s="128" t="s">
        <v>1835</v>
      </c>
      <c r="C406" s="3"/>
      <c r="D406" s="3"/>
      <c r="E406" s="3"/>
      <c r="F406" s="3"/>
      <c r="G406" s="4"/>
      <c r="H406" s="78"/>
      <c r="I406" s="78"/>
      <c r="J406" s="5"/>
      <c r="K406" s="6"/>
      <c r="L406" s="6"/>
      <c r="M406" s="6"/>
      <c r="N406" s="6"/>
      <c r="O406" s="6"/>
      <c r="P406" s="6"/>
      <c r="Q406" s="6"/>
      <c r="R406" s="6"/>
      <c r="S406" s="6"/>
      <c r="T406" s="6"/>
      <c r="U406" s="6"/>
      <c r="V406" s="6"/>
      <c r="W406" s="6"/>
      <c r="X406" s="6"/>
      <c r="Y406" s="6"/>
      <c r="Z406" s="6"/>
    </row>
    <row r="407" ht="31.5" hidden="1" customHeight="1">
      <c r="A407" s="120" t="s">
        <v>1837</v>
      </c>
      <c r="B407" s="122" t="s">
        <v>1838</v>
      </c>
      <c r="C407" s="108"/>
      <c r="D407" s="108"/>
      <c r="E407" s="113"/>
      <c r="F407" s="108"/>
      <c r="G407" s="108"/>
      <c r="H407" s="78"/>
      <c r="I407" s="78"/>
      <c r="J407" s="5"/>
      <c r="K407" s="6"/>
      <c r="L407" s="6"/>
      <c r="M407" s="6"/>
      <c r="N407" s="6"/>
      <c r="O407" s="6"/>
      <c r="P407" s="6"/>
      <c r="Q407" s="6"/>
      <c r="R407" s="6"/>
      <c r="S407" s="6"/>
      <c r="T407" s="6"/>
      <c r="U407" s="6"/>
      <c r="V407" s="6"/>
      <c r="W407" s="6"/>
      <c r="X407" s="6"/>
      <c r="Y407" s="6"/>
      <c r="Z407" s="6"/>
    </row>
    <row r="408" ht="47.25" hidden="1" customHeight="1">
      <c r="A408" s="120" t="s">
        <v>1839</v>
      </c>
      <c r="B408" s="122" t="s">
        <v>1840</v>
      </c>
      <c r="C408" s="108"/>
      <c r="D408" s="108"/>
      <c r="E408" s="113"/>
      <c r="F408" s="108"/>
      <c r="G408" s="108"/>
      <c r="H408" s="78"/>
      <c r="I408" s="78"/>
      <c r="J408" s="5"/>
      <c r="K408" s="6"/>
      <c r="L408" s="6"/>
      <c r="M408" s="6"/>
      <c r="N408" s="6"/>
      <c r="O408" s="6"/>
      <c r="P408" s="6"/>
      <c r="Q408" s="6"/>
      <c r="R408" s="6"/>
      <c r="S408" s="6"/>
      <c r="T408" s="6"/>
      <c r="U408" s="6"/>
      <c r="V408" s="6"/>
      <c r="W408" s="6"/>
      <c r="X408" s="6"/>
      <c r="Y408" s="6"/>
      <c r="Z408" s="6"/>
    </row>
    <row r="409" ht="47.25" hidden="1" customHeight="1">
      <c r="A409" s="120" t="s">
        <v>1841</v>
      </c>
      <c r="B409" s="122" t="s">
        <v>1842</v>
      </c>
      <c r="C409" s="108"/>
      <c r="D409" s="108"/>
      <c r="E409" s="113"/>
      <c r="F409" s="108"/>
      <c r="G409" s="108"/>
      <c r="H409" s="78"/>
      <c r="I409" s="78"/>
      <c r="J409" s="5"/>
      <c r="K409" s="6"/>
      <c r="L409" s="6"/>
      <c r="M409" s="6"/>
      <c r="N409" s="6"/>
      <c r="O409" s="6"/>
      <c r="P409" s="6"/>
      <c r="Q409" s="6"/>
      <c r="R409" s="6"/>
      <c r="S409" s="6"/>
      <c r="T409" s="6"/>
      <c r="U409" s="6"/>
      <c r="V409" s="6"/>
      <c r="W409" s="6"/>
      <c r="X409" s="6"/>
      <c r="Y409" s="6"/>
      <c r="Z409" s="6"/>
    </row>
    <row r="410" ht="31.5" hidden="1" customHeight="1">
      <c r="A410" s="120" t="s">
        <v>1843</v>
      </c>
      <c r="B410" s="122" t="s">
        <v>1844</v>
      </c>
      <c r="C410" s="108"/>
      <c r="D410" s="108"/>
      <c r="E410" s="113"/>
      <c r="F410" s="108"/>
      <c r="G410" s="108"/>
      <c r="H410" s="78"/>
      <c r="I410" s="78"/>
      <c r="J410" s="5"/>
      <c r="K410" s="6"/>
      <c r="L410" s="6"/>
      <c r="M410" s="6"/>
      <c r="N410" s="6"/>
      <c r="O410" s="6"/>
      <c r="P410" s="6"/>
      <c r="Q410" s="6"/>
      <c r="R410" s="6"/>
      <c r="S410" s="6"/>
      <c r="T410" s="6"/>
      <c r="U410" s="6"/>
      <c r="V410" s="6"/>
      <c r="W410" s="6"/>
      <c r="X410" s="6"/>
      <c r="Y410" s="6"/>
      <c r="Z410" s="6"/>
    </row>
    <row r="411" ht="47.25" hidden="1" customHeight="1">
      <c r="A411" s="120" t="s">
        <v>1845</v>
      </c>
      <c r="B411" s="122" t="s">
        <v>1846</v>
      </c>
      <c r="C411" s="108"/>
      <c r="D411" s="108"/>
      <c r="E411" s="113"/>
      <c r="F411" s="108"/>
      <c r="G411" s="108"/>
      <c r="H411" s="78"/>
      <c r="I411" s="78"/>
      <c r="J411" s="5"/>
      <c r="K411" s="6"/>
      <c r="L411" s="6"/>
      <c r="M411" s="6"/>
      <c r="N411" s="6"/>
      <c r="O411" s="6"/>
      <c r="P411" s="6"/>
      <c r="Q411" s="6"/>
      <c r="R411" s="6"/>
      <c r="S411" s="6"/>
      <c r="T411" s="6"/>
      <c r="U411" s="6"/>
      <c r="V411" s="6"/>
      <c r="W411" s="6"/>
      <c r="X411" s="6"/>
      <c r="Y411" s="6"/>
      <c r="Z411" s="6"/>
    </row>
    <row r="412" ht="39.75" hidden="1" customHeight="1">
      <c r="A412" s="471" t="s">
        <v>1847</v>
      </c>
      <c r="B412" s="137" t="s">
        <v>1848</v>
      </c>
      <c r="C412" s="3"/>
      <c r="D412" s="3"/>
      <c r="E412" s="3"/>
      <c r="F412" s="3"/>
      <c r="G412" s="4"/>
      <c r="H412" s="78"/>
      <c r="I412" s="78"/>
      <c r="J412" s="5"/>
      <c r="K412" s="6"/>
      <c r="L412" s="6"/>
      <c r="M412" s="6"/>
      <c r="N412" s="6"/>
      <c r="O412" s="6"/>
      <c r="P412" s="6"/>
      <c r="Q412" s="6"/>
      <c r="R412" s="6"/>
      <c r="S412" s="6"/>
      <c r="T412" s="6"/>
      <c r="U412" s="6"/>
      <c r="V412" s="6"/>
      <c r="W412" s="6"/>
      <c r="X412" s="6"/>
      <c r="Y412" s="6"/>
      <c r="Z412" s="6"/>
    </row>
    <row r="413" ht="47.25" hidden="1" customHeight="1">
      <c r="A413" s="120" t="s">
        <v>1853</v>
      </c>
      <c r="B413" s="106" t="s">
        <v>1854</v>
      </c>
      <c r="C413" s="108"/>
      <c r="D413" s="108"/>
      <c r="E413" s="113"/>
      <c r="F413" s="108"/>
      <c r="G413" s="108"/>
      <c r="H413" s="78"/>
      <c r="I413" s="78"/>
      <c r="J413" s="5"/>
      <c r="K413" s="6"/>
      <c r="L413" s="6"/>
      <c r="M413" s="6"/>
      <c r="N413" s="6"/>
      <c r="O413" s="6"/>
      <c r="P413" s="6"/>
      <c r="Q413" s="6"/>
      <c r="R413" s="6"/>
      <c r="S413" s="6"/>
      <c r="T413" s="6"/>
      <c r="U413" s="6"/>
      <c r="V413" s="6"/>
      <c r="W413" s="6"/>
      <c r="X413" s="6"/>
      <c r="Y413" s="6"/>
      <c r="Z413" s="6"/>
    </row>
    <row r="414" ht="60.0" hidden="1" customHeight="1">
      <c r="A414" s="120" t="s">
        <v>1892</v>
      </c>
      <c r="B414" s="115" t="s">
        <v>1893</v>
      </c>
      <c r="C414" s="108"/>
      <c r="D414" s="108"/>
      <c r="E414" s="113"/>
      <c r="F414" s="108"/>
      <c r="G414" s="108"/>
      <c r="H414" s="78"/>
      <c r="I414" s="78"/>
      <c r="J414" s="5"/>
      <c r="K414" s="6"/>
      <c r="L414" s="6"/>
      <c r="M414" s="6"/>
      <c r="N414" s="6"/>
      <c r="O414" s="6"/>
      <c r="P414" s="6"/>
      <c r="Q414" s="6"/>
      <c r="R414" s="6"/>
      <c r="S414" s="6"/>
      <c r="T414" s="6"/>
      <c r="U414" s="6"/>
      <c r="V414" s="6"/>
      <c r="W414" s="6"/>
      <c r="X414" s="6"/>
      <c r="Y414" s="6"/>
      <c r="Z414" s="6"/>
    </row>
    <row r="415" ht="63.0" hidden="1" customHeight="1">
      <c r="A415" s="120" t="s">
        <v>1897</v>
      </c>
      <c r="B415" s="106" t="s">
        <v>1898</v>
      </c>
      <c r="C415" s="108"/>
      <c r="D415" s="108"/>
      <c r="E415" s="113"/>
      <c r="F415" s="108"/>
      <c r="G415" s="108"/>
      <c r="H415" s="78"/>
      <c r="I415" s="78"/>
      <c r="J415" s="5"/>
      <c r="K415" s="6"/>
      <c r="L415" s="6"/>
      <c r="M415" s="6"/>
      <c r="N415" s="6"/>
      <c r="O415" s="6"/>
      <c r="P415" s="6"/>
      <c r="Q415" s="6"/>
      <c r="R415" s="6"/>
      <c r="S415" s="6"/>
      <c r="T415" s="6"/>
      <c r="U415" s="6"/>
      <c r="V415" s="6"/>
      <c r="W415" s="6"/>
      <c r="X415" s="6"/>
      <c r="Y415" s="6"/>
      <c r="Z415" s="6"/>
    </row>
    <row r="416" ht="47.25" hidden="1" customHeight="1">
      <c r="A416" s="120" t="s">
        <v>1900</v>
      </c>
      <c r="B416" s="106" t="s">
        <v>1901</v>
      </c>
      <c r="C416" s="108"/>
      <c r="D416" s="108"/>
      <c r="E416" s="113"/>
      <c r="F416" s="108"/>
      <c r="G416" s="108"/>
      <c r="H416" s="78"/>
      <c r="I416" s="78"/>
      <c r="J416" s="5"/>
      <c r="K416" s="6"/>
      <c r="L416" s="6"/>
      <c r="M416" s="6"/>
      <c r="N416" s="6"/>
      <c r="O416" s="6"/>
      <c r="P416" s="6"/>
      <c r="Q416" s="6"/>
      <c r="R416" s="6"/>
      <c r="S416" s="6"/>
      <c r="T416" s="6"/>
      <c r="U416" s="6"/>
      <c r="V416" s="6"/>
      <c r="W416" s="6"/>
      <c r="X416" s="6"/>
      <c r="Y416" s="6"/>
      <c r="Z416" s="6"/>
    </row>
    <row r="417" ht="78.75" hidden="1" customHeight="1">
      <c r="A417" s="120" t="s">
        <v>1902</v>
      </c>
      <c r="B417" s="106" t="s">
        <v>1903</v>
      </c>
      <c r="C417" s="108"/>
      <c r="D417" s="108"/>
      <c r="E417" s="113"/>
      <c r="F417" s="108"/>
      <c r="G417" s="108"/>
      <c r="H417" s="78"/>
      <c r="I417" s="78"/>
      <c r="J417" s="5"/>
      <c r="K417" s="6"/>
      <c r="L417" s="6"/>
      <c r="M417" s="6"/>
      <c r="N417" s="6"/>
      <c r="O417" s="6"/>
      <c r="P417" s="6"/>
      <c r="Q417" s="6"/>
      <c r="R417" s="6"/>
      <c r="S417" s="6"/>
      <c r="T417" s="6"/>
      <c r="U417" s="6"/>
      <c r="V417" s="6"/>
      <c r="W417" s="6"/>
      <c r="X417" s="6"/>
      <c r="Y417" s="6"/>
      <c r="Z417" s="6"/>
    </row>
    <row r="418" ht="63.0" hidden="1" customHeight="1">
      <c r="A418" s="120" t="s">
        <v>1904</v>
      </c>
      <c r="B418" s="106" t="s">
        <v>1905</v>
      </c>
      <c r="C418" s="108"/>
      <c r="D418" s="108"/>
      <c r="E418" s="113"/>
      <c r="F418" s="108"/>
      <c r="G418" s="108"/>
      <c r="H418" s="78"/>
      <c r="I418" s="78"/>
      <c r="J418" s="5"/>
      <c r="K418" s="6"/>
      <c r="L418" s="6"/>
      <c r="M418" s="6"/>
      <c r="N418" s="6"/>
      <c r="O418" s="6"/>
      <c r="P418" s="6"/>
      <c r="Q418" s="6"/>
      <c r="R418" s="6"/>
      <c r="S418" s="6"/>
      <c r="T418" s="6"/>
      <c r="U418" s="6"/>
      <c r="V418" s="6"/>
      <c r="W418" s="6"/>
      <c r="X418" s="6"/>
      <c r="Y418" s="6"/>
      <c r="Z418" s="6"/>
    </row>
    <row r="419" ht="63.0" hidden="1" customHeight="1">
      <c r="A419" s="120" t="s">
        <v>1907</v>
      </c>
      <c r="B419" s="106" t="s">
        <v>1908</v>
      </c>
      <c r="C419" s="108"/>
      <c r="D419" s="108"/>
      <c r="E419" s="113"/>
      <c r="F419" s="108"/>
      <c r="G419" s="108"/>
      <c r="H419" s="78"/>
      <c r="I419" s="78"/>
      <c r="J419" s="5"/>
      <c r="K419" s="6"/>
      <c r="L419" s="6"/>
      <c r="M419" s="6"/>
      <c r="N419" s="6"/>
      <c r="O419" s="6"/>
      <c r="P419" s="6"/>
      <c r="Q419" s="6"/>
      <c r="R419" s="6"/>
      <c r="S419" s="6"/>
      <c r="T419" s="6"/>
      <c r="U419" s="6"/>
      <c r="V419" s="6"/>
      <c r="W419" s="6"/>
      <c r="X419" s="6"/>
      <c r="Y419" s="6"/>
      <c r="Z419" s="6"/>
    </row>
    <row r="420" ht="39.75" hidden="1" customHeight="1">
      <c r="A420" s="471" t="s">
        <v>1910</v>
      </c>
      <c r="B420" s="128" t="s">
        <v>1911</v>
      </c>
      <c r="C420" s="3"/>
      <c r="D420" s="3"/>
      <c r="E420" s="3"/>
      <c r="F420" s="3"/>
      <c r="G420" s="4"/>
      <c r="H420" s="78"/>
      <c r="I420" s="78"/>
      <c r="J420" s="5"/>
      <c r="K420" s="6"/>
      <c r="L420" s="6"/>
      <c r="M420" s="6"/>
      <c r="N420" s="6"/>
      <c r="O420" s="6"/>
      <c r="P420" s="6"/>
      <c r="Q420" s="6"/>
      <c r="R420" s="6"/>
      <c r="S420" s="6"/>
      <c r="T420" s="6"/>
      <c r="U420" s="6"/>
      <c r="V420" s="6"/>
      <c r="W420" s="6"/>
      <c r="X420" s="6"/>
      <c r="Y420" s="6"/>
      <c r="Z420" s="6"/>
    </row>
    <row r="421" ht="47.25" hidden="1" customHeight="1">
      <c r="A421" s="120" t="s">
        <v>1912</v>
      </c>
      <c r="B421" s="122" t="s">
        <v>1913</v>
      </c>
      <c r="C421" s="108"/>
      <c r="D421" s="108"/>
      <c r="E421" s="113"/>
      <c r="F421" s="108"/>
      <c r="G421" s="108"/>
      <c r="H421" s="78"/>
      <c r="I421" s="78"/>
      <c r="J421" s="5"/>
      <c r="K421" s="6"/>
      <c r="L421" s="6"/>
      <c r="M421" s="6"/>
      <c r="N421" s="6"/>
      <c r="O421" s="6"/>
      <c r="P421" s="6"/>
      <c r="Q421" s="6"/>
      <c r="R421" s="6"/>
      <c r="S421" s="6"/>
      <c r="T421" s="6"/>
      <c r="U421" s="6"/>
      <c r="V421" s="6"/>
      <c r="W421" s="6"/>
      <c r="X421" s="6"/>
      <c r="Y421" s="6"/>
      <c r="Z421" s="6"/>
    </row>
    <row r="422" ht="47.25" hidden="1" customHeight="1">
      <c r="A422" s="120" t="s">
        <v>1915</v>
      </c>
      <c r="B422" s="122" t="s">
        <v>1917</v>
      </c>
      <c r="C422" s="108"/>
      <c r="D422" s="108"/>
      <c r="E422" s="113"/>
      <c r="F422" s="108"/>
      <c r="G422" s="108"/>
      <c r="H422" s="78"/>
      <c r="I422" s="78"/>
      <c r="J422" s="5"/>
      <c r="K422" s="6"/>
      <c r="L422" s="6"/>
      <c r="M422" s="6"/>
      <c r="N422" s="6"/>
      <c r="O422" s="6"/>
      <c r="P422" s="6"/>
      <c r="Q422" s="6"/>
      <c r="R422" s="6"/>
      <c r="S422" s="6"/>
      <c r="T422" s="6"/>
      <c r="U422" s="6"/>
      <c r="V422" s="6"/>
      <c r="W422" s="6"/>
      <c r="X422" s="6"/>
      <c r="Y422" s="6"/>
      <c r="Z422" s="6"/>
    </row>
    <row r="423" ht="47.25" hidden="1" customHeight="1">
      <c r="A423" s="120" t="s">
        <v>1918</v>
      </c>
      <c r="B423" s="122" t="s">
        <v>1919</v>
      </c>
      <c r="C423" s="108"/>
      <c r="D423" s="108"/>
      <c r="E423" s="113"/>
      <c r="F423" s="108"/>
      <c r="G423" s="108"/>
      <c r="H423" s="78"/>
      <c r="I423" s="78"/>
      <c r="J423" s="5"/>
      <c r="K423" s="6"/>
      <c r="L423" s="6"/>
      <c r="M423" s="6"/>
      <c r="N423" s="6"/>
      <c r="O423" s="6"/>
      <c r="P423" s="6"/>
      <c r="Q423" s="6"/>
      <c r="R423" s="6"/>
      <c r="S423" s="6"/>
      <c r="T423" s="6"/>
      <c r="U423" s="6"/>
      <c r="V423" s="6"/>
      <c r="W423" s="6"/>
      <c r="X423" s="6"/>
      <c r="Y423" s="6"/>
      <c r="Z423" s="6"/>
    </row>
    <row r="424" ht="47.25" hidden="1" customHeight="1">
      <c r="A424" s="120" t="s">
        <v>1920</v>
      </c>
      <c r="B424" s="122" t="s">
        <v>1921</v>
      </c>
      <c r="C424" s="108"/>
      <c r="D424" s="108"/>
      <c r="E424" s="113"/>
      <c r="F424" s="108"/>
      <c r="G424" s="108"/>
      <c r="H424" s="78"/>
      <c r="I424" s="78"/>
      <c r="J424" s="5"/>
      <c r="K424" s="6"/>
      <c r="L424" s="6"/>
      <c r="M424" s="6"/>
      <c r="N424" s="6"/>
      <c r="O424" s="6"/>
      <c r="P424" s="6"/>
      <c r="Q424" s="6"/>
      <c r="R424" s="6"/>
      <c r="S424" s="6"/>
      <c r="T424" s="6"/>
      <c r="U424" s="6"/>
      <c r="V424" s="6"/>
      <c r="W424" s="6"/>
      <c r="X424" s="6"/>
      <c r="Y424" s="6"/>
      <c r="Z424" s="6"/>
    </row>
    <row r="425" ht="47.25" hidden="1" customHeight="1">
      <c r="A425" s="120" t="s">
        <v>1922</v>
      </c>
      <c r="B425" s="122" t="s">
        <v>1923</v>
      </c>
      <c r="C425" s="108"/>
      <c r="D425" s="108"/>
      <c r="E425" s="113"/>
      <c r="F425" s="108"/>
      <c r="G425" s="108"/>
      <c r="H425" s="78"/>
      <c r="I425" s="78"/>
      <c r="J425" s="5"/>
      <c r="K425" s="6"/>
      <c r="L425" s="6"/>
      <c r="M425" s="6"/>
      <c r="N425" s="6"/>
      <c r="O425" s="6"/>
      <c r="P425" s="6"/>
      <c r="Q425" s="6"/>
      <c r="R425" s="6"/>
      <c r="S425" s="6"/>
      <c r="T425" s="6"/>
      <c r="U425" s="6"/>
      <c r="V425" s="6"/>
      <c r="W425" s="6"/>
      <c r="X425" s="6"/>
      <c r="Y425" s="6"/>
      <c r="Z425" s="6"/>
    </row>
    <row r="426" ht="47.25" hidden="1" customHeight="1">
      <c r="A426" s="120" t="s">
        <v>1924</v>
      </c>
      <c r="B426" s="122" t="s">
        <v>1925</v>
      </c>
      <c r="C426" s="108"/>
      <c r="D426" s="108"/>
      <c r="E426" s="113"/>
      <c r="F426" s="108"/>
      <c r="G426" s="108"/>
      <c r="H426" s="78"/>
      <c r="I426" s="78"/>
      <c r="J426" s="5"/>
      <c r="K426" s="6"/>
      <c r="L426" s="6"/>
      <c r="M426" s="6"/>
      <c r="N426" s="6"/>
      <c r="O426" s="6"/>
      <c r="P426" s="6"/>
      <c r="Q426" s="6"/>
      <c r="R426" s="6"/>
      <c r="S426" s="6"/>
      <c r="T426" s="6"/>
      <c r="U426" s="6"/>
      <c r="V426" s="6"/>
      <c r="W426" s="6"/>
      <c r="X426" s="6"/>
      <c r="Y426" s="6"/>
      <c r="Z426" s="6"/>
    </row>
    <row r="427" ht="39.75" hidden="1" customHeight="1">
      <c r="A427" s="471" t="s">
        <v>1926</v>
      </c>
      <c r="B427" s="128" t="s">
        <v>1927</v>
      </c>
      <c r="C427" s="3"/>
      <c r="D427" s="3"/>
      <c r="E427" s="3"/>
      <c r="F427" s="3"/>
      <c r="G427" s="4"/>
      <c r="H427" s="78"/>
      <c r="I427" s="78"/>
      <c r="J427" s="5"/>
      <c r="K427" s="6"/>
      <c r="L427" s="6"/>
      <c r="M427" s="6"/>
      <c r="N427" s="6"/>
      <c r="O427" s="6"/>
      <c r="P427" s="6"/>
      <c r="Q427" s="6"/>
      <c r="R427" s="6"/>
      <c r="S427" s="6"/>
      <c r="T427" s="6"/>
      <c r="U427" s="6"/>
      <c r="V427" s="6"/>
      <c r="W427" s="6"/>
      <c r="X427" s="6"/>
      <c r="Y427" s="6"/>
      <c r="Z427" s="6"/>
    </row>
    <row r="428" ht="31.5" hidden="1" customHeight="1">
      <c r="A428" s="120" t="s">
        <v>1936</v>
      </c>
      <c r="B428" s="122" t="s">
        <v>1937</v>
      </c>
      <c r="C428" s="108"/>
      <c r="D428" s="108"/>
      <c r="E428" s="113"/>
      <c r="F428" s="108"/>
      <c r="G428" s="108"/>
      <c r="H428" s="78"/>
      <c r="I428" s="78"/>
      <c r="J428" s="5"/>
      <c r="K428" s="6"/>
      <c r="L428" s="6"/>
      <c r="M428" s="6"/>
      <c r="N428" s="6"/>
      <c r="O428" s="6"/>
      <c r="P428" s="6"/>
      <c r="Q428" s="6"/>
      <c r="R428" s="6"/>
      <c r="S428" s="6"/>
      <c r="T428" s="6"/>
      <c r="U428" s="6"/>
      <c r="V428" s="6"/>
      <c r="W428" s="6"/>
      <c r="X428" s="6"/>
      <c r="Y428" s="6"/>
      <c r="Z428" s="6"/>
    </row>
    <row r="429" ht="31.5" hidden="1" customHeight="1">
      <c r="A429" s="120" t="s">
        <v>1950</v>
      </c>
      <c r="B429" s="122" t="s">
        <v>1951</v>
      </c>
      <c r="C429" s="108"/>
      <c r="D429" s="108"/>
      <c r="E429" s="113"/>
      <c r="F429" s="108"/>
      <c r="G429" s="108"/>
      <c r="H429" s="78"/>
      <c r="I429" s="78"/>
      <c r="J429" s="5"/>
      <c r="K429" s="6"/>
      <c r="L429" s="6"/>
      <c r="M429" s="6"/>
      <c r="N429" s="6"/>
      <c r="O429" s="6"/>
      <c r="P429" s="6"/>
      <c r="Q429" s="6"/>
      <c r="R429" s="6"/>
      <c r="S429" s="6"/>
      <c r="T429" s="6"/>
      <c r="U429" s="6"/>
      <c r="V429" s="6"/>
      <c r="W429" s="6"/>
      <c r="X429" s="6"/>
      <c r="Y429" s="6"/>
      <c r="Z429" s="6"/>
    </row>
    <row r="430" ht="31.5" hidden="1" customHeight="1">
      <c r="A430" s="120" t="s">
        <v>1960</v>
      </c>
      <c r="B430" s="122" t="s">
        <v>1961</v>
      </c>
      <c r="C430" s="108"/>
      <c r="D430" s="108"/>
      <c r="E430" s="113"/>
      <c r="F430" s="108"/>
      <c r="G430" s="108"/>
      <c r="H430" s="78"/>
      <c r="I430" s="78"/>
      <c r="J430" s="5"/>
      <c r="K430" s="6"/>
      <c r="L430" s="6"/>
      <c r="M430" s="6"/>
      <c r="N430" s="6"/>
      <c r="O430" s="6"/>
      <c r="P430" s="6"/>
      <c r="Q430" s="6"/>
      <c r="R430" s="6"/>
      <c r="S430" s="6"/>
      <c r="T430" s="6"/>
      <c r="U430" s="6"/>
      <c r="V430" s="6"/>
      <c r="W430" s="6"/>
      <c r="X430" s="6"/>
      <c r="Y430" s="6"/>
      <c r="Z430" s="6"/>
    </row>
    <row r="431" ht="31.5" hidden="1" customHeight="1">
      <c r="A431" s="120" t="s">
        <v>1982</v>
      </c>
      <c r="B431" s="122" t="s">
        <v>1983</v>
      </c>
      <c r="C431" s="108"/>
      <c r="D431" s="108"/>
      <c r="E431" s="113"/>
      <c r="F431" s="108"/>
      <c r="G431" s="108"/>
      <c r="H431" s="78"/>
      <c r="I431" s="78"/>
      <c r="J431" s="5"/>
      <c r="K431" s="6"/>
      <c r="L431" s="6"/>
      <c r="M431" s="6"/>
      <c r="N431" s="6"/>
      <c r="O431" s="6"/>
      <c r="P431" s="6"/>
      <c r="Q431" s="6"/>
      <c r="R431" s="6"/>
      <c r="S431" s="6"/>
      <c r="T431" s="6"/>
      <c r="U431" s="6"/>
      <c r="V431" s="6"/>
      <c r="W431" s="6"/>
      <c r="X431" s="6"/>
      <c r="Y431" s="6"/>
      <c r="Z431" s="6"/>
    </row>
    <row r="432" ht="39.75" customHeight="1">
      <c r="A432" s="476" t="s">
        <v>2003</v>
      </c>
      <c r="B432" s="128" t="s">
        <v>2004</v>
      </c>
      <c r="C432" s="3"/>
      <c r="D432" s="3"/>
      <c r="E432" s="3"/>
      <c r="F432" s="3"/>
      <c r="G432" s="4"/>
      <c r="H432" s="78">
        <f>SUM(D441)</f>
        <v>2</v>
      </c>
      <c r="I432" s="78">
        <f>COUNT(D441)*2</f>
        <v>2</v>
      </c>
      <c r="J432" s="5"/>
      <c r="K432" s="6"/>
      <c r="L432" s="6"/>
      <c r="M432" s="6"/>
      <c r="N432" s="6"/>
      <c r="O432" s="6"/>
      <c r="P432" s="6"/>
      <c r="Q432" s="6"/>
      <c r="R432" s="6"/>
      <c r="S432" s="6"/>
      <c r="T432" s="6"/>
      <c r="U432" s="6"/>
      <c r="V432" s="6"/>
      <c r="W432" s="6"/>
      <c r="X432" s="6"/>
      <c r="Y432" s="6"/>
      <c r="Z432" s="6"/>
    </row>
    <row r="433" ht="63.0" hidden="1" customHeight="1">
      <c r="A433" s="120" t="s">
        <v>2005</v>
      </c>
      <c r="B433" s="122" t="s">
        <v>2006</v>
      </c>
      <c r="C433" s="108"/>
      <c r="D433" s="108"/>
      <c r="E433" s="113"/>
      <c r="F433" s="108"/>
      <c r="G433" s="108"/>
      <c r="H433" s="78"/>
      <c r="I433" s="78"/>
      <c r="J433" s="5"/>
      <c r="K433" s="6"/>
      <c r="L433" s="6"/>
      <c r="M433" s="6"/>
      <c r="N433" s="6"/>
      <c r="O433" s="6"/>
      <c r="P433" s="6"/>
      <c r="Q433" s="6"/>
      <c r="R433" s="6"/>
      <c r="S433" s="6"/>
      <c r="T433" s="6"/>
      <c r="U433" s="6"/>
      <c r="V433" s="6"/>
      <c r="W433" s="6"/>
      <c r="X433" s="6"/>
      <c r="Y433" s="6"/>
      <c r="Z433" s="6"/>
    </row>
    <row r="434" ht="47.25" hidden="1" customHeight="1">
      <c r="A434" s="120" t="s">
        <v>2012</v>
      </c>
      <c r="B434" s="122" t="s">
        <v>2013</v>
      </c>
      <c r="C434" s="108"/>
      <c r="D434" s="108"/>
      <c r="E434" s="113"/>
      <c r="F434" s="108"/>
      <c r="G434" s="108"/>
      <c r="H434" s="78"/>
      <c r="I434" s="78"/>
      <c r="J434" s="5"/>
      <c r="K434" s="6"/>
      <c r="L434" s="6"/>
      <c r="M434" s="6"/>
      <c r="N434" s="6"/>
      <c r="O434" s="6"/>
      <c r="P434" s="6"/>
      <c r="Q434" s="6"/>
      <c r="R434" s="6"/>
      <c r="S434" s="6"/>
      <c r="T434" s="6"/>
      <c r="U434" s="6"/>
      <c r="V434" s="6"/>
      <c r="W434" s="6"/>
      <c r="X434" s="6"/>
      <c r="Y434" s="6"/>
      <c r="Z434" s="6"/>
    </row>
    <row r="435" ht="47.25" hidden="1" customHeight="1">
      <c r="A435" s="120" t="s">
        <v>2034</v>
      </c>
      <c r="B435" s="122" t="s">
        <v>2035</v>
      </c>
      <c r="C435" s="108"/>
      <c r="D435" s="108"/>
      <c r="E435" s="113"/>
      <c r="F435" s="108"/>
      <c r="G435" s="108"/>
      <c r="H435" s="78"/>
      <c r="I435" s="78"/>
      <c r="J435" s="5"/>
      <c r="K435" s="6"/>
      <c r="L435" s="6"/>
      <c r="M435" s="6"/>
      <c r="N435" s="6"/>
      <c r="O435" s="6"/>
      <c r="P435" s="6"/>
      <c r="Q435" s="6"/>
      <c r="R435" s="6"/>
      <c r="S435" s="6"/>
      <c r="T435" s="6"/>
      <c r="U435" s="6"/>
      <c r="V435" s="6"/>
      <c r="W435" s="6"/>
      <c r="X435" s="6"/>
      <c r="Y435" s="6"/>
      <c r="Z435" s="6"/>
    </row>
    <row r="436" ht="47.25" hidden="1" customHeight="1">
      <c r="A436" s="120" t="s">
        <v>2058</v>
      </c>
      <c r="B436" s="122" t="s">
        <v>2060</v>
      </c>
      <c r="C436" s="108"/>
      <c r="D436" s="108"/>
      <c r="E436" s="113"/>
      <c r="F436" s="108"/>
      <c r="G436" s="108"/>
      <c r="H436" s="78"/>
      <c r="I436" s="78"/>
      <c r="J436" s="5"/>
      <c r="K436" s="6"/>
      <c r="L436" s="6"/>
      <c r="M436" s="6"/>
      <c r="N436" s="6"/>
      <c r="O436" s="6"/>
      <c r="P436" s="6"/>
      <c r="Q436" s="6"/>
      <c r="R436" s="6"/>
      <c r="S436" s="6"/>
      <c r="T436" s="6"/>
      <c r="U436" s="6"/>
      <c r="V436" s="6"/>
      <c r="W436" s="6"/>
      <c r="X436" s="6"/>
      <c r="Y436" s="6"/>
      <c r="Z436" s="6"/>
    </row>
    <row r="437" ht="47.25" hidden="1" customHeight="1">
      <c r="A437" s="120" t="s">
        <v>2078</v>
      </c>
      <c r="B437" s="122" t="s">
        <v>2080</v>
      </c>
      <c r="C437" s="108"/>
      <c r="D437" s="108"/>
      <c r="E437" s="113"/>
      <c r="F437" s="108"/>
      <c r="G437" s="108"/>
      <c r="H437" s="78"/>
      <c r="I437" s="78"/>
      <c r="J437" s="5"/>
      <c r="K437" s="6"/>
      <c r="L437" s="6"/>
      <c r="M437" s="6"/>
      <c r="N437" s="6"/>
      <c r="O437" s="6"/>
      <c r="P437" s="6"/>
      <c r="Q437" s="6"/>
      <c r="R437" s="6"/>
      <c r="S437" s="6"/>
      <c r="T437" s="6"/>
      <c r="U437" s="6"/>
      <c r="V437" s="6"/>
      <c r="W437" s="6"/>
      <c r="X437" s="6"/>
      <c r="Y437" s="6"/>
      <c r="Z437" s="6"/>
    </row>
    <row r="438" ht="47.25" hidden="1" customHeight="1">
      <c r="A438" s="120" t="s">
        <v>2082</v>
      </c>
      <c r="B438" s="122" t="s">
        <v>2084</v>
      </c>
      <c r="C438" s="108"/>
      <c r="D438" s="108"/>
      <c r="E438" s="113"/>
      <c r="F438" s="108"/>
      <c r="G438" s="108"/>
      <c r="H438" s="78"/>
      <c r="I438" s="78"/>
      <c r="J438" s="5"/>
      <c r="K438" s="6"/>
      <c r="L438" s="6"/>
      <c r="M438" s="6"/>
      <c r="N438" s="6"/>
      <c r="O438" s="6"/>
      <c r="P438" s="6"/>
      <c r="Q438" s="6"/>
      <c r="R438" s="6"/>
      <c r="S438" s="6"/>
      <c r="T438" s="6"/>
      <c r="U438" s="6"/>
      <c r="V438" s="6"/>
      <c r="W438" s="6"/>
      <c r="X438" s="6"/>
      <c r="Y438" s="6"/>
      <c r="Z438" s="6"/>
    </row>
    <row r="439" ht="63.0" hidden="1" customHeight="1">
      <c r="A439" s="120" t="s">
        <v>2087</v>
      </c>
      <c r="B439" s="122" t="s">
        <v>2088</v>
      </c>
      <c r="C439" s="108"/>
      <c r="D439" s="108"/>
      <c r="E439" s="113"/>
      <c r="F439" s="108"/>
      <c r="G439" s="108"/>
      <c r="H439" s="78"/>
      <c r="I439" s="78"/>
      <c r="J439" s="5"/>
      <c r="K439" s="6"/>
      <c r="L439" s="6"/>
      <c r="M439" s="6"/>
      <c r="N439" s="6"/>
      <c r="O439" s="6"/>
      <c r="P439" s="6"/>
      <c r="Q439" s="6"/>
      <c r="R439" s="6"/>
      <c r="S439" s="6"/>
      <c r="T439" s="6"/>
      <c r="U439" s="6"/>
      <c r="V439" s="6"/>
      <c r="W439" s="6"/>
      <c r="X439" s="6"/>
      <c r="Y439" s="6"/>
      <c r="Z439" s="6"/>
    </row>
    <row r="440" ht="94.5" hidden="1" customHeight="1">
      <c r="A440" s="120" t="s">
        <v>2091</v>
      </c>
      <c r="B440" s="122" t="s">
        <v>2092</v>
      </c>
      <c r="C440" s="108"/>
      <c r="D440" s="108"/>
      <c r="E440" s="113"/>
      <c r="F440" s="108"/>
      <c r="G440" s="108"/>
      <c r="H440" s="78"/>
      <c r="I440" s="78"/>
      <c r="J440" s="5"/>
      <c r="K440" s="6"/>
      <c r="L440" s="6"/>
      <c r="M440" s="6"/>
      <c r="N440" s="6"/>
      <c r="O440" s="6"/>
      <c r="P440" s="6"/>
      <c r="Q440" s="6"/>
      <c r="R440" s="6"/>
      <c r="S440" s="6"/>
      <c r="T440" s="6"/>
      <c r="U440" s="6"/>
      <c r="V440" s="6"/>
      <c r="W440" s="6"/>
      <c r="X440" s="6"/>
      <c r="Y440" s="6"/>
      <c r="Z440" s="6"/>
    </row>
    <row r="441" ht="47.25" customHeight="1">
      <c r="A441" s="104" t="s">
        <v>2101</v>
      </c>
      <c r="B441" s="122" t="s">
        <v>2102</v>
      </c>
      <c r="C441" s="191" t="s">
        <v>5704</v>
      </c>
      <c r="D441" s="184">
        <v>2.0</v>
      </c>
      <c r="E441" s="192" t="s">
        <v>158</v>
      </c>
      <c r="F441" s="108"/>
      <c r="G441" s="108"/>
      <c r="H441" s="78"/>
      <c r="I441" s="78"/>
      <c r="J441" s="5"/>
      <c r="K441" s="6"/>
      <c r="L441" s="6"/>
      <c r="M441" s="6"/>
      <c r="N441" s="6"/>
      <c r="O441" s="6"/>
      <c r="P441" s="6"/>
      <c r="Q441" s="6"/>
      <c r="R441" s="6"/>
      <c r="S441" s="6"/>
      <c r="T441" s="6"/>
      <c r="U441" s="6"/>
      <c r="V441" s="6"/>
      <c r="W441" s="6"/>
      <c r="X441" s="6"/>
      <c r="Y441" s="6"/>
      <c r="Z441" s="6"/>
    </row>
    <row r="442" ht="63.0" hidden="1" customHeight="1">
      <c r="A442" s="120" t="s">
        <v>2105</v>
      </c>
      <c r="B442" s="122" t="s">
        <v>2106</v>
      </c>
      <c r="C442" s="108"/>
      <c r="D442" s="108"/>
      <c r="E442" s="113"/>
      <c r="F442" s="108"/>
      <c r="G442" s="108"/>
      <c r="H442" s="78"/>
      <c r="I442" s="78"/>
      <c r="J442" s="5"/>
      <c r="K442" s="6"/>
      <c r="L442" s="6"/>
      <c r="M442" s="6"/>
      <c r="N442" s="6"/>
      <c r="O442" s="6"/>
      <c r="P442" s="6"/>
      <c r="Q442" s="6"/>
      <c r="R442" s="6"/>
      <c r="S442" s="6"/>
      <c r="T442" s="6"/>
      <c r="U442" s="6"/>
      <c r="V442" s="6"/>
      <c r="W442" s="6"/>
      <c r="X442" s="6"/>
      <c r="Y442" s="6"/>
      <c r="Z442" s="6"/>
    </row>
    <row r="443" ht="21.0" customHeight="1">
      <c r="A443" s="440"/>
      <c r="B443" s="105" t="s">
        <v>2112</v>
      </c>
      <c r="C443" s="3"/>
      <c r="D443" s="3"/>
      <c r="E443" s="3"/>
      <c r="F443" s="3"/>
      <c r="G443" s="97"/>
      <c r="H443" s="78">
        <f t="shared" ref="H443:I443" si="6">H444+H453+H465+H471+H479+H490</f>
        <v>46</v>
      </c>
      <c r="I443" s="78">
        <f t="shared" si="6"/>
        <v>106</v>
      </c>
      <c r="J443" s="5"/>
      <c r="K443" s="6"/>
      <c r="L443" s="6"/>
      <c r="M443" s="6"/>
      <c r="N443" s="6"/>
      <c r="O443" s="6"/>
      <c r="P443" s="6"/>
      <c r="Q443" s="6"/>
      <c r="R443" s="6"/>
      <c r="S443" s="6"/>
      <c r="T443" s="6"/>
      <c r="U443" s="6"/>
      <c r="V443" s="6"/>
      <c r="W443" s="6"/>
      <c r="X443" s="6"/>
      <c r="Y443" s="6"/>
      <c r="Z443" s="6"/>
    </row>
    <row r="444" ht="39.75" customHeight="1">
      <c r="A444" s="476" t="s">
        <v>2118</v>
      </c>
      <c r="B444" s="128" t="s">
        <v>2119</v>
      </c>
      <c r="C444" s="3"/>
      <c r="D444" s="3"/>
      <c r="E444" s="3"/>
      <c r="F444" s="3"/>
      <c r="G444" s="4"/>
      <c r="H444" s="78">
        <f>SUM(D446:D452)</f>
        <v>0</v>
      </c>
      <c r="I444" s="78">
        <f>COUNT(D446:D452)*2</f>
        <v>12</v>
      </c>
      <c r="J444" s="5"/>
      <c r="K444" s="6"/>
      <c r="L444" s="6"/>
      <c r="M444" s="6"/>
      <c r="N444" s="6"/>
      <c r="O444" s="6"/>
      <c r="P444" s="6"/>
      <c r="Q444" s="6"/>
      <c r="R444" s="6"/>
      <c r="S444" s="6"/>
      <c r="T444" s="6"/>
      <c r="U444" s="6"/>
      <c r="V444" s="6"/>
      <c r="W444" s="6"/>
      <c r="X444" s="6"/>
      <c r="Y444" s="6"/>
      <c r="Z444" s="6"/>
    </row>
    <row r="445" ht="31.5" hidden="1" customHeight="1">
      <c r="A445" s="240" t="s">
        <v>2120</v>
      </c>
      <c r="B445" s="122" t="s">
        <v>2121</v>
      </c>
      <c r="C445" s="158"/>
      <c r="D445" s="158"/>
      <c r="E445" s="109"/>
      <c r="F445" s="158"/>
      <c r="G445" s="158"/>
      <c r="H445" s="78"/>
      <c r="I445" s="78"/>
      <c r="J445" s="5"/>
      <c r="K445" s="6"/>
      <c r="L445" s="6"/>
      <c r="M445" s="6"/>
      <c r="N445" s="6"/>
      <c r="O445" s="6"/>
      <c r="P445" s="6"/>
      <c r="Q445" s="6"/>
      <c r="R445" s="6"/>
      <c r="S445" s="6"/>
      <c r="T445" s="6"/>
      <c r="U445" s="6"/>
      <c r="V445" s="6"/>
      <c r="W445" s="6"/>
      <c r="X445" s="6"/>
      <c r="Y445" s="6"/>
      <c r="Z445" s="6"/>
    </row>
    <row r="446" ht="63.0" customHeight="1">
      <c r="A446" s="241" t="s">
        <v>2122</v>
      </c>
      <c r="B446" s="122" t="s">
        <v>2123</v>
      </c>
      <c r="C446" s="121" t="s">
        <v>2191</v>
      </c>
      <c r="D446" s="175">
        <v>0.0</v>
      </c>
      <c r="E446" s="109" t="s">
        <v>158</v>
      </c>
      <c r="F446" s="121" t="s">
        <v>2192</v>
      </c>
      <c r="G446" s="158"/>
      <c r="H446" s="78"/>
      <c r="I446" s="78"/>
      <c r="J446" s="5"/>
      <c r="K446" s="6"/>
      <c r="L446" s="6"/>
      <c r="M446" s="6"/>
      <c r="N446" s="6"/>
      <c r="O446" s="6"/>
      <c r="P446" s="6"/>
      <c r="Q446" s="6"/>
      <c r="R446" s="6"/>
      <c r="S446" s="6"/>
      <c r="T446" s="6"/>
      <c r="U446" s="6"/>
      <c r="V446" s="6"/>
      <c r="W446" s="6"/>
      <c r="X446" s="6"/>
      <c r="Y446" s="6"/>
      <c r="Z446" s="6"/>
    </row>
    <row r="447" ht="45.0" customHeight="1">
      <c r="A447" s="241"/>
      <c r="B447" s="122"/>
      <c r="C447" s="121" t="s">
        <v>5713</v>
      </c>
      <c r="D447" s="175">
        <v>0.0</v>
      </c>
      <c r="E447" s="109" t="s">
        <v>158</v>
      </c>
      <c r="F447" s="121"/>
      <c r="G447" s="158"/>
      <c r="H447" s="78"/>
      <c r="I447" s="78"/>
      <c r="J447" s="5"/>
      <c r="K447" s="6"/>
      <c r="L447" s="6"/>
      <c r="M447" s="6"/>
      <c r="N447" s="6"/>
      <c r="O447" s="6"/>
      <c r="P447" s="6"/>
      <c r="Q447" s="6"/>
      <c r="R447" s="6"/>
      <c r="S447" s="6"/>
      <c r="T447" s="6"/>
      <c r="U447" s="6"/>
      <c r="V447" s="6"/>
      <c r="W447" s="6"/>
      <c r="X447" s="6"/>
      <c r="Y447" s="6"/>
      <c r="Z447" s="6"/>
    </row>
    <row r="448" ht="31.5" hidden="1" customHeight="1">
      <c r="A448" s="240" t="s">
        <v>2124</v>
      </c>
      <c r="B448" s="122" t="s">
        <v>2125</v>
      </c>
      <c r="C448" s="158"/>
      <c r="D448" s="158"/>
      <c r="E448" s="109"/>
      <c r="F448" s="158"/>
      <c r="G448" s="158"/>
      <c r="H448" s="78"/>
      <c r="I448" s="78"/>
      <c r="J448" s="5"/>
      <c r="K448" s="6"/>
      <c r="L448" s="6"/>
      <c r="M448" s="6"/>
      <c r="N448" s="6"/>
      <c r="O448" s="6"/>
      <c r="P448" s="6"/>
      <c r="Q448" s="6"/>
      <c r="R448" s="6"/>
      <c r="S448" s="6"/>
      <c r="T448" s="6"/>
      <c r="U448" s="6"/>
      <c r="V448" s="6"/>
      <c r="W448" s="6"/>
      <c r="X448" s="6"/>
      <c r="Y448" s="6"/>
      <c r="Z448" s="6"/>
    </row>
    <row r="449" ht="47.25" customHeight="1">
      <c r="A449" s="241" t="s">
        <v>2126</v>
      </c>
      <c r="B449" s="122" t="s">
        <v>2127</v>
      </c>
      <c r="C449" s="115" t="s">
        <v>2128</v>
      </c>
      <c r="D449" s="175">
        <v>0.0</v>
      </c>
      <c r="E449" s="109" t="s">
        <v>158</v>
      </c>
      <c r="F449" s="121" t="s">
        <v>3402</v>
      </c>
      <c r="G449" s="158"/>
      <c r="H449" s="78"/>
      <c r="I449" s="78"/>
      <c r="J449" s="5"/>
      <c r="K449" s="6"/>
      <c r="L449" s="6"/>
      <c r="M449" s="6"/>
      <c r="N449" s="6"/>
      <c r="O449" s="6"/>
      <c r="P449" s="6"/>
      <c r="Q449" s="6"/>
      <c r="R449" s="6"/>
      <c r="S449" s="6"/>
      <c r="T449" s="6"/>
      <c r="U449" s="6"/>
      <c r="V449" s="6"/>
      <c r="W449" s="6"/>
      <c r="X449" s="6"/>
      <c r="Y449" s="6"/>
      <c r="Z449" s="6"/>
    </row>
    <row r="450" ht="30.0" customHeight="1">
      <c r="A450" s="241"/>
      <c r="B450" s="122"/>
      <c r="C450" s="115" t="s">
        <v>2131</v>
      </c>
      <c r="D450" s="175">
        <v>0.0</v>
      </c>
      <c r="E450" s="109" t="s">
        <v>158</v>
      </c>
      <c r="F450" s="109"/>
      <c r="G450" s="158"/>
      <c r="H450" s="78"/>
      <c r="I450" s="78"/>
      <c r="J450" s="5"/>
      <c r="K450" s="6"/>
      <c r="L450" s="6"/>
      <c r="M450" s="6"/>
      <c r="N450" s="6"/>
      <c r="O450" s="6"/>
      <c r="P450" s="6"/>
      <c r="Q450" s="6"/>
      <c r="R450" s="6"/>
      <c r="S450" s="6"/>
      <c r="T450" s="6"/>
      <c r="U450" s="6"/>
      <c r="V450" s="6"/>
      <c r="W450" s="6"/>
      <c r="X450" s="6"/>
      <c r="Y450" s="6"/>
      <c r="Z450" s="6"/>
    </row>
    <row r="451" ht="63.0" customHeight="1">
      <c r="A451" s="241" t="s">
        <v>2132</v>
      </c>
      <c r="B451" s="122" t="s">
        <v>2133</v>
      </c>
      <c r="C451" s="243" t="s">
        <v>2134</v>
      </c>
      <c r="D451" s="175">
        <v>0.0</v>
      </c>
      <c r="E451" s="109" t="s">
        <v>158</v>
      </c>
      <c r="F451" s="110" t="s">
        <v>2135</v>
      </c>
      <c r="G451" s="158"/>
      <c r="H451" s="78"/>
      <c r="I451" s="78"/>
      <c r="J451" s="5"/>
      <c r="K451" s="6"/>
      <c r="L451" s="6"/>
      <c r="M451" s="6"/>
      <c r="N451" s="6"/>
      <c r="O451" s="6"/>
      <c r="P451" s="6"/>
      <c r="Q451" s="6"/>
      <c r="R451" s="6"/>
      <c r="S451" s="6"/>
      <c r="T451" s="6"/>
      <c r="U451" s="6"/>
      <c r="V451" s="6"/>
      <c r="W451" s="6"/>
      <c r="X451" s="6"/>
      <c r="Y451" s="6"/>
      <c r="Z451" s="6"/>
    </row>
    <row r="452" ht="31.5" customHeight="1">
      <c r="A452" s="241" t="s">
        <v>2136</v>
      </c>
      <c r="B452" s="244" t="s">
        <v>2137</v>
      </c>
      <c r="C452" s="121" t="s">
        <v>2138</v>
      </c>
      <c r="D452" s="175">
        <v>0.0</v>
      </c>
      <c r="E452" s="109" t="s">
        <v>158</v>
      </c>
      <c r="F452" s="158"/>
      <c r="G452" s="158"/>
      <c r="H452" s="78"/>
      <c r="I452" s="78"/>
      <c r="J452" s="5"/>
      <c r="K452" s="6"/>
      <c r="L452" s="6"/>
      <c r="M452" s="6"/>
      <c r="N452" s="6"/>
      <c r="O452" s="6"/>
      <c r="P452" s="6"/>
      <c r="Q452" s="6"/>
      <c r="R452" s="6"/>
      <c r="S452" s="6"/>
      <c r="T452" s="6"/>
      <c r="U452" s="6"/>
      <c r="V452" s="6"/>
      <c r="W452" s="6"/>
      <c r="X452" s="6"/>
      <c r="Y452" s="6"/>
      <c r="Z452" s="6"/>
    </row>
    <row r="453" ht="39.75" customHeight="1">
      <c r="A453" s="476" t="s">
        <v>2141</v>
      </c>
      <c r="B453" s="128" t="s">
        <v>2142</v>
      </c>
      <c r="C453" s="3"/>
      <c r="D453" s="3"/>
      <c r="E453" s="3"/>
      <c r="F453" s="3"/>
      <c r="G453" s="4"/>
      <c r="H453" s="78">
        <f>SUM(D454:D464)</f>
        <v>14</v>
      </c>
      <c r="I453" s="78">
        <f>COUNT(D454:D464)*2</f>
        <v>22</v>
      </c>
      <c r="J453" s="5"/>
      <c r="K453" s="6"/>
      <c r="L453" s="6"/>
      <c r="M453" s="6"/>
      <c r="N453" s="6"/>
      <c r="O453" s="6"/>
      <c r="P453" s="6"/>
      <c r="Q453" s="6"/>
      <c r="R453" s="6"/>
      <c r="S453" s="6"/>
      <c r="T453" s="6"/>
      <c r="U453" s="6"/>
      <c r="V453" s="6"/>
      <c r="W453" s="6"/>
      <c r="X453" s="6"/>
      <c r="Y453" s="6"/>
      <c r="Z453" s="6"/>
    </row>
    <row r="454" ht="31.5" customHeight="1">
      <c r="A454" s="241" t="s">
        <v>2145</v>
      </c>
      <c r="B454" s="122" t="s">
        <v>2146</v>
      </c>
      <c r="C454" s="115" t="s">
        <v>2148</v>
      </c>
      <c r="D454" s="147">
        <v>2.0</v>
      </c>
      <c r="E454" s="109" t="s">
        <v>331</v>
      </c>
      <c r="F454" s="134" t="s">
        <v>2149</v>
      </c>
      <c r="G454" s="158"/>
      <c r="H454" s="78"/>
      <c r="I454" s="78"/>
      <c r="J454" s="5"/>
      <c r="K454" s="6"/>
      <c r="L454" s="6"/>
      <c r="M454" s="6"/>
      <c r="N454" s="6"/>
      <c r="O454" s="6"/>
      <c r="P454" s="6"/>
      <c r="Q454" s="6"/>
      <c r="R454" s="6"/>
      <c r="S454" s="6"/>
      <c r="T454" s="6"/>
      <c r="U454" s="6"/>
      <c r="V454" s="6"/>
      <c r="W454" s="6"/>
      <c r="X454" s="6"/>
      <c r="Y454" s="6"/>
      <c r="Z454" s="6"/>
    </row>
    <row r="455" ht="30.0" customHeight="1">
      <c r="A455" s="302"/>
      <c r="B455" s="122"/>
      <c r="C455" s="115" t="s">
        <v>2151</v>
      </c>
      <c r="D455" s="147">
        <v>2.0</v>
      </c>
      <c r="E455" s="109" t="s">
        <v>386</v>
      </c>
      <c r="F455" s="134" t="s">
        <v>2153</v>
      </c>
      <c r="G455" s="158"/>
      <c r="H455" s="78"/>
      <c r="I455" s="78"/>
      <c r="J455" s="5"/>
      <c r="K455" s="6"/>
      <c r="L455" s="6"/>
      <c r="M455" s="6"/>
      <c r="N455" s="6"/>
      <c r="O455" s="6"/>
      <c r="P455" s="6"/>
      <c r="Q455" s="6"/>
      <c r="R455" s="6"/>
      <c r="S455" s="6"/>
      <c r="T455" s="6"/>
      <c r="U455" s="6"/>
      <c r="V455" s="6"/>
      <c r="W455" s="6"/>
      <c r="X455" s="6"/>
      <c r="Y455" s="6"/>
      <c r="Z455" s="6"/>
    </row>
    <row r="456" ht="45.0" customHeight="1">
      <c r="A456" s="302"/>
      <c r="B456" s="122"/>
      <c r="C456" s="115" t="s">
        <v>2154</v>
      </c>
      <c r="D456" s="147">
        <v>2.0</v>
      </c>
      <c r="E456" s="109" t="s">
        <v>386</v>
      </c>
      <c r="F456" s="134" t="s">
        <v>2155</v>
      </c>
      <c r="G456" s="158"/>
      <c r="H456" s="78"/>
      <c r="I456" s="78"/>
      <c r="J456" s="5"/>
      <c r="K456" s="6"/>
      <c r="L456" s="6"/>
      <c r="M456" s="6"/>
      <c r="N456" s="6"/>
      <c r="O456" s="6"/>
      <c r="P456" s="6"/>
      <c r="Q456" s="6"/>
      <c r="R456" s="6"/>
      <c r="S456" s="6"/>
      <c r="T456" s="6"/>
      <c r="U456" s="6"/>
      <c r="V456" s="6"/>
      <c r="W456" s="6"/>
      <c r="X456" s="6"/>
      <c r="Y456" s="6"/>
      <c r="Z456" s="6"/>
    </row>
    <row r="457" ht="30.0" customHeight="1">
      <c r="A457" s="302"/>
      <c r="B457" s="122"/>
      <c r="C457" s="115" t="s">
        <v>2156</v>
      </c>
      <c r="D457" s="147">
        <v>0.0</v>
      </c>
      <c r="E457" s="109" t="s">
        <v>386</v>
      </c>
      <c r="F457" s="134" t="s">
        <v>2158</v>
      </c>
      <c r="G457" s="158"/>
      <c r="H457" s="78"/>
      <c r="I457" s="78"/>
      <c r="J457" s="5"/>
      <c r="K457" s="6"/>
      <c r="L457" s="6"/>
      <c r="M457" s="6"/>
      <c r="N457" s="6"/>
      <c r="O457" s="6"/>
      <c r="P457" s="6"/>
      <c r="Q457" s="6"/>
      <c r="R457" s="6"/>
      <c r="S457" s="6"/>
      <c r="T457" s="6"/>
      <c r="U457" s="6"/>
      <c r="V457" s="6"/>
      <c r="W457" s="6"/>
      <c r="X457" s="6"/>
      <c r="Y457" s="6"/>
      <c r="Z457" s="6"/>
    </row>
    <row r="458" ht="45.0" customHeight="1">
      <c r="A458" s="302"/>
      <c r="B458" s="122"/>
      <c r="C458" s="115" t="s">
        <v>2159</v>
      </c>
      <c r="D458" s="147">
        <v>1.0</v>
      </c>
      <c r="E458" s="109" t="s">
        <v>331</v>
      </c>
      <c r="F458" s="134" t="s">
        <v>2160</v>
      </c>
      <c r="G458" s="158"/>
      <c r="H458" s="78"/>
      <c r="I458" s="78"/>
      <c r="J458" s="5"/>
      <c r="K458" s="6"/>
      <c r="L458" s="6"/>
      <c r="M458" s="6"/>
      <c r="N458" s="6"/>
      <c r="O458" s="6"/>
      <c r="P458" s="6"/>
      <c r="Q458" s="6"/>
      <c r="R458" s="6"/>
      <c r="S458" s="6"/>
      <c r="T458" s="6"/>
      <c r="U458" s="6"/>
      <c r="V458" s="6"/>
      <c r="W458" s="6"/>
      <c r="X458" s="6"/>
      <c r="Y458" s="6"/>
      <c r="Z458" s="6"/>
    </row>
    <row r="459" ht="30.0" customHeight="1">
      <c r="A459" s="302"/>
      <c r="B459" s="122"/>
      <c r="C459" s="111" t="s">
        <v>2326</v>
      </c>
      <c r="D459" s="147">
        <v>0.0</v>
      </c>
      <c r="E459" s="109" t="s">
        <v>331</v>
      </c>
      <c r="F459" s="158"/>
      <c r="G459" s="158"/>
      <c r="H459" s="78"/>
      <c r="I459" s="78"/>
      <c r="J459" s="5"/>
      <c r="K459" s="6"/>
      <c r="L459" s="6"/>
      <c r="M459" s="6"/>
      <c r="N459" s="6"/>
      <c r="O459" s="6"/>
      <c r="P459" s="6"/>
      <c r="Q459" s="6"/>
      <c r="R459" s="6"/>
      <c r="S459" s="6"/>
      <c r="T459" s="6"/>
      <c r="U459" s="6"/>
      <c r="V459" s="6"/>
      <c r="W459" s="6"/>
      <c r="X459" s="6"/>
      <c r="Y459" s="6"/>
      <c r="Z459" s="6"/>
    </row>
    <row r="460" ht="60.0" customHeight="1">
      <c r="A460" s="302"/>
      <c r="B460" s="122"/>
      <c r="C460" s="111" t="s">
        <v>2330</v>
      </c>
      <c r="D460" s="147">
        <v>2.0</v>
      </c>
      <c r="E460" s="109" t="s">
        <v>331</v>
      </c>
      <c r="F460" s="158"/>
      <c r="G460" s="158"/>
      <c r="H460" s="78"/>
      <c r="I460" s="78"/>
      <c r="J460" s="5"/>
      <c r="K460" s="6"/>
      <c r="L460" s="6"/>
      <c r="M460" s="6"/>
      <c r="N460" s="6"/>
      <c r="O460" s="6"/>
      <c r="P460" s="6"/>
      <c r="Q460" s="6"/>
      <c r="R460" s="6"/>
      <c r="S460" s="6"/>
      <c r="T460" s="6"/>
      <c r="U460" s="6"/>
      <c r="V460" s="6"/>
      <c r="W460" s="6"/>
      <c r="X460" s="6"/>
      <c r="Y460" s="6"/>
      <c r="Z460" s="6"/>
    </row>
    <row r="461" ht="47.25" customHeight="1">
      <c r="A461" s="241" t="s">
        <v>2161</v>
      </c>
      <c r="B461" s="122" t="s">
        <v>2162</v>
      </c>
      <c r="C461" s="115" t="s">
        <v>2163</v>
      </c>
      <c r="D461" s="147">
        <v>1.0</v>
      </c>
      <c r="E461" s="109" t="s">
        <v>114</v>
      </c>
      <c r="F461" s="134" t="s">
        <v>2165</v>
      </c>
      <c r="G461" s="158"/>
      <c r="H461" s="78"/>
      <c r="I461" s="78"/>
      <c r="J461" s="5"/>
      <c r="K461" s="6"/>
      <c r="L461" s="6"/>
      <c r="M461" s="6"/>
      <c r="N461" s="6"/>
      <c r="O461" s="6"/>
      <c r="P461" s="6"/>
      <c r="Q461" s="6"/>
      <c r="R461" s="6"/>
      <c r="S461" s="6"/>
      <c r="T461" s="6"/>
      <c r="U461" s="6"/>
      <c r="V461" s="6"/>
      <c r="W461" s="6"/>
      <c r="X461" s="6"/>
      <c r="Y461" s="6"/>
      <c r="Z461" s="6"/>
    </row>
    <row r="462" ht="30.0" customHeight="1">
      <c r="A462" s="241"/>
      <c r="B462" s="122"/>
      <c r="C462" s="115" t="s">
        <v>2166</v>
      </c>
      <c r="D462" s="158">
        <v>1.0</v>
      </c>
      <c r="E462" s="109" t="s">
        <v>473</v>
      </c>
      <c r="F462" s="109"/>
      <c r="G462" s="158"/>
      <c r="H462" s="78"/>
      <c r="I462" s="78"/>
      <c r="J462" s="5"/>
      <c r="K462" s="6"/>
      <c r="L462" s="6"/>
      <c r="M462" s="6"/>
      <c r="N462" s="6"/>
      <c r="O462" s="6"/>
      <c r="P462" s="6"/>
      <c r="Q462" s="6"/>
      <c r="R462" s="6"/>
      <c r="S462" s="6"/>
      <c r="T462" s="6"/>
      <c r="U462" s="6"/>
      <c r="V462" s="6"/>
      <c r="W462" s="6"/>
      <c r="X462" s="6"/>
      <c r="Y462" s="6"/>
      <c r="Z462" s="6"/>
    </row>
    <row r="463" ht="47.25" customHeight="1">
      <c r="A463" s="498" t="s">
        <v>2169</v>
      </c>
      <c r="B463" s="141" t="s">
        <v>2170</v>
      </c>
      <c r="C463" s="216" t="s">
        <v>917</v>
      </c>
      <c r="D463" s="158">
        <v>2.0</v>
      </c>
      <c r="E463" s="109" t="s">
        <v>331</v>
      </c>
      <c r="F463" s="266"/>
      <c r="G463" s="499"/>
      <c r="H463" s="78"/>
      <c r="I463" s="78"/>
      <c r="J463" s="5"/>
      <c r="K463" s="6"/>
      <c r="L463" s="6"/>
      <c r="M463" s="6"/>
      <c r="N463" s="6"/>
      <c r="O463" s="6"/>
      <c r="P463" s="6"/>
      <c r="Q463" s="6"/>
      <c r="R463" s="6"/>
      <c r="S463" s="6"/>
      <c r="T463" s="6"/>
      <c r="U463" s="6"/>
      <c r="V463" s="6"/>
      <c r="W463" s="6"/>
      <c r="X463" s="6"/>
      <c r="Y463" s="6"/>
      <c r="Z463" s="6"/>
    </row>
    <row r="464" ht="60.0" customHeight="1">
      <c r="A464" s="241"/>
      <c r="B464" s="122"/>
      <c r="C464" s="110" t="s">
        <v>2171</v>
      </c>
      <c r="D464" s="147">
        <v>1.0</v>
      </c>
      <c r="E464" s="109" t="s">
        <v>386</v>
      </c>
      <c r="F464" s="121" t="s">
        <v>2173</v>
      </c>
      <c r="G464" s="158"/>
      <c r="H464" s="78"/>
      <c r="I464" s="78"/>
      <c r="J464" s="5"/>
      <c r="K464" s="6"/>
      <c r="L464" s="6"/>
      <c r="M464" s="6"/>
      <c r="N464" s="6"/>
      <c r="O464" s="6"/>
      <c r="P464" s="6"/>
      <c r="Q464" s="6"/>
      <c r="R464" s="6"/>
      <c r="S464" s="6"/>
      <c r="T464" s="6"/>
      <c r="U464" s="6"/>
      <c r="V464" s="6"/>
      <c r="W464" s="6"/>
      <c r="X464" s="6"/>
      <c r="Y464" s="6"/>
      <c r="Z464" s="6"/>
    </row>
    <row r="465" ht="39.75" customHeight="1">
      <c r="A465" s="500" t="s">
        <v>2175</v>
      </c>
      <c r="B465" s="501" t="s">
        <v>2176</v>
      </c>
      <c r="C465" s="67"/>
      <c r="D465" s="67"/>
      <c r="E465" s="67"/>
      <c r="F465" s="67"/>
      <c r="G465" s="68"/>
      <c r="H465" s="78">
        <f>SUM(D466:D470)</f>
        <v>7</v>
      </c>
      <c r="I465" s="78">
        <f>COUNT(D466:D470)*2</f>
        <v>10</v>
      </c>
      <c r="J465" s="5"/>
      <c r="K465" s="6"/>
      <c r="L465" s="6"/>
      <c r="M465" s="6"/>
      <c r="N465" s="6"/>
      <c r="O465" s="6"/>
      <c r="P465" s="6"/>
      <c r="Q465" s="6"/>
      <c r="R465" s="6"/>
      <c r="S465" s="6"/>
      <c r="T465" s="6"/>
      <c r="U465" s="6"/>
      <c r="V465" s="6"/>
      <c r="W465" s="6"/>
      <c r="X465" s="6"/>
      <c r="Y465" s="6"/>
      <c r="Z465" s="6"/>
    </row>
    <row r="466" ht="47.25" customHeight="1">
      <c r="A466" s="241" t="s">
        <v>2178</v>
      </c>
      <c r="B466" s="248" t="s">
        <v>2179</v>
      </c>
      <c r="C466" s="126" t="s">
        <v>2181</v>
      </c>
      <c r="D466" s="147">
        <v>2.0</v>
      </c>
      <c r="E466" s="109" t="s">
        <v>386</v>
      </c>
      <c r="F466" s="242"/>
      <c r="G466" s="158"/>
      <c r="H466" s="78"/>
      <c r="I466" s="78"/>
      <c r="J466" s="5"/>
      <c r="K466" s="6"/>
      <c r="L466" s="6"/>
      <c r="M466" s="6"/>
      <c r="N466" s="6"/>
      <c r="O466" s="6"/>
      <c r="P466" s="6"/>
      <c r="Q466" s="6"/>
      <c r="R466" s="6"/>
      <c r="S466" s="6"/>
      <c r="T466" s="6"/>
      <c r="U466" s="6"/>
      <c r="V466" s="6"/>
      <c r="W466" s="6"/>
      <c r="X466" s="6"/>
      <c r="Y466" s="6"/>
      <c r="Z466" s="6"/>
    </row>
    <row r="467" ht="15.75" customHeight="1">
      <c r="A467" s="502"/>
      <c r="B467" s="248"/>
      <c r="C467" s="126" t="s">
        <v>5073</v>
      </c>
      <c r="D467" s="147">
        <v>1.0</v>
      </c>
      <c r="E467" s="109" t="s">
        <v>386</v>
      </c>
      <c r="F467" s="242"/>
      <c r="G467" s="158"/>
      <c r="H467" s="78"/>
      <c r="I467" s="78"/>
      <c r="J467" s="5"/>
      <c r="K467" s="6"/>
      <c r="L467" s="6"/>
      <c r="M467" s="6"/>
      <c r="N467" s="6"/>
      <c r="O467" s="6"/>
      <c r="P467" s="6"/>
      <c r="Q467" s="6"/>
      <c r="R467" s="6"/>
      <c r="S467" s="6"/>
      <c r="T467" s="6"/>
      <c r="U467" s="6"/>
      <c r="V467" s="6"/>
      <c r="W467" s="6"/>
      <c r="X467" s="6"/>
      <c r="Y467" s="6"/>
      <c r="Z467" s="6"/>
    </row>
    <row r="468" ht="15.75" customHeight="1">
      <c r="A468" s="502"/>
      <c r="B468" s="248"/>
      <c r="C468" s="126" t="s">
        <v>2182</v>
      </c>
      <c r="D468" s="147">
        <v>2.0</v>
      </c>
      <c r="E468" s="109" t="s">
        <v>386</v>
      </c>
      <c r="F468" s="242"/>
      <c r="G468" s="158"/>
      <c r="H468" s="78"/>
      <c r="I468" s="78"/>
      <c r="J468" s="5"/>
      <c r="K468" s="6"/>
      <c r="L468" s="6"/>
      <c r="M468" s="6"/>
      <c r="N468" s="6"/>
      <c r="O468" s="6"/>
      <c r="P468" s="6"/>
      <c r="Q468" s="6"/>
      <c r="R468" s="6"/>
      <c r="S468" s="6"/>
      <c r="T468" s="6"/>
      <c r="U468" s="6"/>
      <c r="V468" s="6"/>
      <c r="W468" s="6"/>
      <c r="X468" s="6"/>
      <c r="Y468" s="6"/>
      <c r="Z468" s="6"/>
    </row>
    <row r="469" ht="31.5" customHeight="1">
      <c r="A469" s="241" t="s">
        <v>2183</v>
      </c>
      <c r="B469" s="122" t="s">
        <v>2184</v>
      </c>
      <c r="C469" s="126" t="s">
        <v>5714</v>
      </c>
      <c r="D469" s="147">
        <v>2.0</v>
      </c>
      <c r="E469" s="109" t="s">
        <v>386</v>
      </c>
      <c r="F469" s="242"/>
      <c r="G469" s="158"/>
      <c r="H469" s="78"/>
      <c r="I469" s="78"/>
      <c r="J469" s="5"/>
      <c r="K469" s="6"/>
      <c r="L469" s="6"/>
      <c r="M469" s="6"/>
      <c r="N469" s="6"/>
      <c r="O469" s="6"/>
      <c r="P469" s="6"/>
      <c r="Q469" s="6"/>
      <c r="R469" s="6"/>
      <c r="S469" s="6"/>
      <c r="T469" s="6"/>
      <c r="U469" s="6"/>
      <c r="V469" s="6"/>
      <c r="W469" s="6"/>
      <c r="X469" s="6"/>
      <c r="Y469" s="6"/>
      <c r="Z469" s="6"/>
    </row>
    <row r="470" ht="45.0" customHeight="1">
      <c r="A470" s="241"/>
      <c r="B470" s="154"/>
      <c r="C470" s="403" t="s">
        <v>2186</v>
      </c>
      <c r="D470" s="147">
        <v>0.0</v>
      </c>
      <c r="E470" s="109" t="s">
        <v>473</v>
      </c>
      <c r="F470" s="422"/>
      <c r="G470" s="158"/>
      <c r="H470" s="78"/>
      <c r="I470" s="78"/>
      <c r="J470" s="5"/>
      <c r="K470" s="6"/>
      <c r="L470" s="6"/>
      <c r="M470" s="6"/>
      <c r="N470" s="6"/>
      <c r="O470" s="6"/>
      <c r="P470" s="6"/>
      <c r="Q470" s="6"/>
      <c r="R470" s="6"/>
      <c r="S470" s="6"/>
      <c r="T470" s="6"/>
      <c r="U470" s="6"/>
      <c r="V470" s="6"/>
      <c r="W470" s="6"/>
      <c r="X470" s="6"/>
      <c r="Y470" s="6"/>
      <c r="Z470" s="6"/>
    </row>
    <row r="471" ht="39.75" customHeight="1">
      <c r="A471" s="476" t="s">
        <v>2189</v>
      </c>
      <c r="B471" s="128" t="s">
        <v>2190</v>
      </c>
      <c r="C471" s="3"/>
      <c r="D471" s="3"/>
      <c r="E471" s="3"/>
      <c r="F471" s="3"/>
      <c r="G471" s="4"/>
      <c r="H471" s="78">
        <f>SUM(D472:D478)</f>
        <v>6</v>
      </c>
      <c r="I471" s="78">
        <f>COUNT(D472:D478)*2</f>
        <v>12</v>
      </c>
      <c r="J471" s="5"/>
      <c r="K471" s="6"/>
      <c r="L471" s="6"/>
      <c r="M471" s="6"/>
      <c r="N471" s="6"/>
      <c r="O471" s="6"/>
      <c r="P471" s="6"/>
      <c r="Q471" s="6"/>
      <c r="R471" s="6"/>
      <c r="S471" s="6"/>
      <c r="T471" s="6"/>
      <c r="U471" s="6"/>
      <c r="V471" s="6"/>
      <c r="W471" s="6"/>
      <c r="X471" s="6"/>
      <c r="Y471" s="6"/>
      <c r="Z471" s="6"/>
    </row>
    <row r="472" ht="75.0" customHeight="1">
      <c r="A472" s="241" t="s">
        <v>2195</v>
      </c>
      <c r="B472" s="129" t="s">
        <v>2272</v>
      </c>
      <c r="C472" s="111" t="s">
        <v>2197</v>
      </c>
      <c r="D472" s="108">
        <v>2.0</v>
      </c>
      <c r="E472" s="109" t="s">
        <v>114</v>
      </c>
      <c r="F472" s="134" t="s">
        <v>5074</v>
      </c>
      <c r="G472" s="158"/>
      <c r="H472" s="78"/>
      <c r="I472" s="78"/>
      <c r="J472" s="5"/>
      <c r="K472" s="6"/>
      <c r="L472" s="6"/>
      <c r="M472" s="6"/>
      <c r="N472" s="6"/>
      <c r="O472" s="6"/>
      <c r="P472" s="6"/>
      <c r="Q472" s="6"/>
      <c r="R472" s="6"/>
      <c r="S472" s="6"/>
      <c r="T472" s="6"/>
      <c r="U472" s="6"/>
      <c r="V472" s="6"/>
      <c r="W472" s="6"/>
      <c r="X472" s="6"/>
      <c r="Y472" s="6"/>
      <c r="Z472" s="6"/>
    </row>
    <row r="473" ht="90.0" customHeight="1">
      <c r="A473" s="302"/>
      <c r="B473" s="129"/>
      <c r="C473" s="110" t="s">
        <v>5075</v>
      </c>
      <c r="D473" s="108">
        <v>2.0</v>
      </c>
      <c r="E473" s="109" t="s">
        <v>114</v>
      </c>
      <c r="F473" s="110" t="s">
        <v>5076</v>
      </c>
      <c r="G473" s="158"/>
      <c r="H473" s="78"/>
      <c r="I473" s="78"/>
      <c r="J473" s="5"/>
      <c r="K473" s="6"/>
      <c r="L473" s="6"/>
      <c r="M473" s="6"/>
      <c r="N473" s="6"/>
      <c r="O473" s="6"/>
      <c r="P473" s="6"/>
      <c r="Q473" s="6"/>
      <c r="R473" s="6"/>
      <c r="S473" s="6"/>
      <c r="T473" s="6"/>
      <c r="U473" s="6"/>
      <c r="V473" s="6"/>
      <c r="W473" s="6"/>
      <c r="X473" s="6"/>
      <c r="Y473" s="6"/>
      <c r="Z473" s="6"/>
    </row>
    <row r="474" ht="30.0" customHeight="1">
      <c r="A474" s="302"/>
      <c r="B474" s="129"/>
      <c r="C474" s="110" t="s">
        <v>2205</v>
      </c>
      <c r="D474" s="108">
        <v>0.0</v>
      </c>
      <c r="E474" s="109" t="s">
        <v>114</v>
      </c>
      <c r="F474" s="108" t="s">
        <v>2207</v>
      </c>
      <c r="G474" s="158"/>
      <c r="H474" s="78"/>
      <c r="I474" s="78"/>
      <c r="J474" s="5"/>
      <c r="K474" s="6"/>
      <c r="L474" s="6"/>
      <c r="M474" s="6"/>
      <c r="N474" s="6"/>
      <c r="O474" s="6"/>
      <c r="P474" s="6"/>
      <c r="Q474" s="6"/>
      <c r="R474" s="6"/>
      <c r="S474" s="6"/>
      <c r="T474" s="6"/>
      <c r="U474" s="6"/>
      <c r="V474" s="6"/>
      <c r="W474" s="6"/>
      <c r="X474" s="6"/>
      <c r="Y474" s="6"/>
      <c r="Z474" s="6"/>
    </row>
    <row r="475" ht="45.0" customHeight="1">
      <c r="A475" s="302"/>
      <c r="B475" s="129"/>
      <c r="C475" s="110" t="s">
        <v>2208</v>
      </c>
      <c r="D475" s="108">
        <v>1.0</v>
      </c>
      <c r="E475" s="109" t="s">
        <v>114</v>
      </c>
      <c r="F475" s="121" t="s">
        <v>2210</v>
      </c>
      <c r="G475" s="158"/>
      <c r="H475" s="78"/>
      <c r="I475" s="78"/>
      <c r="J475" s="5"/>
      <c r="K475" s="6"/>
      <c r="L475" s="6"/>
      <c r="M475" s="6"/>
      <c r="N475" s="6"/>
      <c r="O475" s="6"/>
      <c r="P475" s="6"/>
      <c r="Q475" s="6"/>
      <c r="R475" s="6"/>
      <c r="S475" s="6"/>
      <c r="T475" s="6"/>
      <c r="U475" s="6"/>
      <c r="V475" s="6"/>
      <c r="W475" s="6"/>
      <c r="X475" s="6"/>
      <c r="Y475" s="6"/>
      <c r="Z475" s="6"/>
    </row>
    <row r="476" ht="30.0" customHeight="1">
      <c r="A476" s="302"/>
      <c r="B476" s="129"/>
      <c r="C476" s="256" t="s">
        <v>2213</v>
      </c>
      <c r="D476" s="108">
        <v>1.0</v>
      </c>
      <c r="E476" s="109" t="s">
        <v>114</v>
      </c>
      <c r="F476" s="134"/>
      <c r="G476" s="158"/>
      <c r="H476" s="78"/>
      <c r="I476" s="78"/>
      <c r="J476" s="5"/>
      <c r="K476" s="6"/>
      <c r="L476" s="6"/>
      <c r="M476" s="6"/>
      <c r="N476" s="6"/>
      <c r="O476" s="6"/>
      <c r="P476" s="6"/>
      <c r="Q476" s="6"/>
      <c r="R476" s="6"/>
      <c r="S476" s="6"/>
      <c r="T476" s="6"/>
      <c r="U476" s="6"/>
      <c r="V476" s="6"/>
      <c r="W476" s="6"/>
      <c r="X476" s="6"/>
      <c r="Y476" s="6"/>
      <c r="Z476" s="6"/>
    </row>
    <row r="477" ht="60.0" customHeight="1">
      <c r="A477" s="241" t="s">
        <v>2216</v>
      </c>
      <c r="B477" s="129" t="s">
        <v>2217</v>
      </c>
      <c r="C477" s="236" t="s">
        <v>5077</v>
      </c>
      <c r="D477" s="108">
        <v>0.0</v>
      </c>
      <c r="E477" s="109" t="s">
        <v>114</v>
      </c>
      <c r="F477" s="110" t="s">
        <v>5078</v>
      </c>
      <c r="G477" s="158"/>
      <c r="H477" s="78"/>
      <c r="I477" s="78"/>
      <c r="J477" s="5"/>
      <c r="K477" s="6"/>
      <c r="L477" s="6"/>
      <c r="M477" s="6"/>
      <c r="N477" s="6"/>
      <c r="O477" s="6"/>
      <c r="P477" s="6"/>
      <c r="Q477" s="6"/>
      <c r="R477" s="6"/>
      <c r="S477" s="6"/>
      <c r="T477" s="6"/>
      <c r="U477" s="6"/>
      <c r="V477" s="6"/>
      <c r="W477" s="6"/>
      <c r="X477" s="6"/>
      <c r="Y477" s="6"/>
      <c r="Z477" s="6"/>
    </row>
    <row r="478" ht="45.0" customHeight="1">
      <c r="A478" s="302"/>
      <c r="B478" s="129"/>
      <c r="C478" s="110" t="s">
        <v>5715</v>
      </c>
      <c r="D478" s="108"/>
      <c r="E478" s="109" t="s">
        <v>114</v>
      </c>
      <c r="F478" s="158"/>
      <c r="G478" s="158"/>
      <c r="H478" s="78"/>
      <c r="I478" s="78"/>
      <c r="J478" s="5"/>
      <c r="K478" s="6"/>
      <c r="L478" s="6"/>
      <c r="M478" s="6"/>
      <c r="N478" s="6"/>
      <c r="O478" s="6"/>
      <c r="P478" s="6"/>
      <c r="Q478" s="6"/>
      <c r="R478" s="6"/>
      <c r="S478" s="6"/>
      <c r="T478" s="6"/>
      <c r="U478" s="6"/>
      <c r="V478" s="6"/>
      <c r="W478" s="6"/>
      <c r="X478" s="6"/>
      <c r="Y478" s="6"/>
      <c r="Z478" s="6"/>
    </row>
    <row r="479" ht="39.75" customHeight="1">
      <c r="A479" s="476" t="s">
        <v>2227</v>
      </c>
      <c r="B479" s="128" t="s">
        <v>2228</v>
      </c>
      <c r="C479" s="3"/>
      <c r="D479" s="3"/>
      <c r="E479" s="3"/>
      <c r="F479" s="3"/>
      <c r="G479" s="4"/>
      <c r="H479" s="78">
        <f>SUM(D481:D489)</f>
        <v>5</v>
      </c>
      <c r="I479" s="78">
        <f>COUNT(D481:D489)*2</f>
        <v>18</v>
      </c>
      <c r="J479" s="5"/>
      <c r="K479" s="6"/>
      <c r="L479" s="6"/>
      <c r="M479" s="6"/>
      <c r="N479" s="6"/>
      <c r="O479" s="6"/>
      <c r="P479" s="6"/>
      <c r="Q479" s="6"/>
      <c r="R479" s="6"/>
      <c r="S479" s="6"/>
      <c r="T479" s="6"/>
      <c r="U479" s="6"/>
      <c r="V479" s="6"/>
      <c r="W479" s="6"/>
      <c r="X479" s="6"/>
      <c r="Y479" s="6"/>
      <c r="Z479" s="6"/>
    </row>
    <row r="480" ht="45.0" hidden="1" customHeight="1">
      <c r="A480" s="240" t="s">
        <v>2234</v>
      </c>
      <c r="B480" s="110" t="s">
        <v>2235</v>
      </c>
      <c r="C480" s="158"/>
      <c r="D480" s="158"/>
      <c r="E480" s="109"/>
      <c r="F480" s="158"/>
      <c r="G480" s="158"/>
      <c r="H480" s="78"/>
      <c r="I480" s="78"/>
      <c r="J480" s="5"/>
      <c r="K480" s="6"/>
      <c r="L480" s="6"/>
      <c r="M480" s="6"/>
      <c r="N480" s="6"/>
      <c r="O480" s="6"/>
      <c r="P480" s="6"/>
      <c r="Q480" s="6"/>
      <c r="R480" s="6"/>
      <c r="S480" s="6"/>
      <c r="T480" s="6"/>
      <c r="U480" s="6"/>
      <c r="V480" s="6"/>
      <c r="W480" s="6"/>
      <c r="X480" s="6"/>
      <c r="Y480" s="6"/>
      <c r="Z480" s="6"/>
    </row>
    <row r="481" ht="60.0" customHeight="1">
      <c r="A481" s="241" t="s">
        <v>2240</v>
      </c>
      <c r="B481" s="129" t="s">
        <v>2241</v>
      </c>
      <c r="C481" s="115" t="s">
        <v>2242</v>
      </c>
      <c r="D481" s="175">
        <v>1.0</v>
      </c>
      <c r="E481" s="109" t="s">
        <v>386</v>
      </c>
      <c r="F481" s="121" t="s">
        <v>2328</v>
      </c>
      <c r="G481" s="158"/>
      <c r="H481" s="78"/>
      <c r="I481" s="78"/>
      <c r="J481" s="5"/>
      <c r="K481" s="6"/>
      <c r="L481" s="6"/>
      <c r="M481" s="6"/>
      <c r="N481" s="6"/>
      <c r="O481" s="6"/>
      <c r="P481" s="6"/>
      <c r="Q481" s="6"/>
      <c r="R481" s="6"/>
      <c r="S481" s="6"/>
      <c r="T481" s="6"/>
      <c r="U481" s="6"/>
      <c r="V481" s="6"/>
      <c r="W481" s="6"/>
      <c r="X481" s="6"/>
      <c r="Y481" s="6"/>
      <c r="Z481" s="6"/>
    </row>
    <row r="482" ht="45.0" customHeight="1">
      <c r="A482" s="502"/>
      <c r="B482" s="129"/>
      <c r="C482" s="115" t="s">
        <v>2246</v>
      </c>
      <c r="D482" s="175">
        <v>1.0</v>
      </c>
      <c r="E482" s="109" t="s">
        <v>386</v>
      </c>
      <c r="F482" s="121" t="s">
        <v>2247</v>
      </c>
      <c r="G482" s="158"/>
      <c r="H482" s="78"/>
      <c r="I482" s="78"/>
      <c r="J482" s="5"/>
      <c r="K482" s="6"/>
      <c r="L482" s="6"/>
      <c r="M482" s="6"/>
      <c r="N482" s="6"/>
      <c r="O482" s="6"/>
      <c r="P482" s="6"/>
      <c r="Q482" s="6"/>
      <c r="R482" s="6"/>
      <c r="S482" s="6"/>
      <c r="T482" s="6"/>
      <c r="U482" s="6"/>
      <c r="V482" s="6"/>
      <c r="W482" s="6"/>
      <c r="X482" s="6"/>
      <c r="Y482" s="6"/>
      <c r="Z482" s="6"/>
    </row>
    <row r="483" ht="60.0" customHeight="1">
      <c r="A483" s="241" t="s">
        <v>2248</v>
      </c>
      <c r="B483" s="129" t="s">
        <v>2249</v>
      </c>
      <c r="C483" s="115" t="s">
        <v>2250</v>
      </c>
      <c r="D483" s="175">
        <v>0.0</v>
      </c>
      <c r="E483" s="109" t="s">
        <v>158</v>
      </c>
      <c r="F483" s="109"/>
      <c r="G483" s="158"/>
      <c r="H483" s="78"/>
      <c r="I483" s="78"/>
      <c r="J483" s="5"/>
      <c r="K483" s="6"/>
      <c r="L483" s="6"/>
      <c r="M483" s="6"/>
      <c r="N483" s="6"/>
      <c r="O483" s="6"/>
      <c r="P483" s="6"/>
      <c r="Q483" s="6"/>
      <c r="R483" s="6"/>
      <c r="S483" s="6"/>
      <c r="T483" s="6"/>
      <c r="U483" s="6"/>
      <c r="V483" s="6"/>
      <c r="W483" s="6"/>
      <c r="X483" s="6"/>
      <c r="Y483" s="6"/>
      <c r="Z483" s="6"/>
    </row>
    <row r="484" ht="30.0" customHeight="1">
      <c r="A484" s="241"/>
      <c r="B484" s="129"/>
      <c r="C484" s="115" t="s">
        <v>2251</v>
      </c>
      <c r="D484" s="175">
        <v>2.0</v>
      </c>
      <c r="E484" s="109" t="s">
        <v>158</v>
      </c>
      <c r="F484" s="109"/>
      <c r="G484" s="158"/>
      <c r="H484" s="78"/>
      <c r="I484" s="78"/>
      <c r="J484" s="5"/>
      <c r="K484" s="6"/>
      <c r="L484" s="6"/>
      <c r="M484" s="6"/>
      <c r="N484" s="6"/>
      <c r="O484" s="6"/>
      <c r="P484" s="6"/>
      <c r="Q484" s="6"/>
      <c r="R484" s="6"/>
      <c r="S484" s="6"/>
      <c r="T484" s="6"/>
      <c r="U484" s="6"/>
      <c r="V484" s="6"/>
      <c r="W484" s="6"/>
      <c r="X484" s="6"/>
      <c r="Y484" s="6"/>
      <c r="Z484" s="6"/>
    </row>
    <row r="485" ht="45.0" customHeight="1">
      <c r="A485" s="241"/>
      <c r="B485" s="129"/>
      <c r="C485" s="110" t="s">
        <v>2252</v>
      </c>
      <c r="D485" s="175">
        <v>1.0</v>
      </c>
      <c r="E485" s="109" t="s">
        <v>158</v>
      </c>
      <c r="F485" s="109"/>
      <c r="G485" s="158"/>
      <c r="H485" s="78"/>
      <c r="I485" s="78"/>
      <c r="J485" s="5"/>
      <c r="K485" s="6"/>
      <c r="L485" s="6"/>
      <c r="M485" s="6"/>
      <c r="N485" s="6"/>
      <c r="O485" s="6"/>
      <c r="P485" s="6"/>
      <c r="Q485" s="6"/>
      <c r="R485" s="6"/>
      <c r="S485" s="6"/>
      <c r="T485" s="6"/>
      <c r="U485" s="6"/>
      <c r="V485" s="6"/>
      <c r="W485" s="6"/>
      <c r="X485" s="6"/>
      <c r="Y485" s="6"/>
      <c r="Z485" s="6"/>
    </row>
    <row r="486" ht="30.0" customHeight="1">
      <c r="A486" s="241"/>
      <c r="B486" s="129"/>
      <c r="C486" s="115" t="s">
        <v>2256</v>
      </c>
      <c r="D486" s="175">
        <v>0.0</v>
      </c>
      <c r="E486" s="109" t="s">
        <v>386</v>
      </c>
      <c r="F486" s="121" t="s">
        <v>2257</v>
      </c>
      <c r="G486" s="158"/>
      <c r="H486" s="78"/>
      <c r="I486" s="78"/>
      <c r="J486" s="5"/>
      <c r="K486" s="6"/>
      <c r="L486" s="6"/>
      <c r="M486" s="6"/>
      <c r="N486" s="6"/>
      <c r="O486" s="6"/>
      <c r="P486" s="6"/>
      <c r="Q486" s="6"/>
      <c r="R486" s="6"/>
      <c r="S486" s="6"/>
      <c r="T486" s="6"/>
      <c r="U486" s="6"/>
      <c r="V486" s="6"/>
      <c r="W486" s="6"/>
      <c r="X486" s="6"/>
      <c r="Y486" s="6"/>
      <c r="Z486" s="6"/>
    </row>
    <row r="487" ht="60.0" customHeight="1">
      <c r="A487" s="241"/>
      <c r="B487" s="129"/>
      <c r="C487" s="115" t="s">
        <v>2259</v>
      </c>
      <c r="D487" s="175">
        <v>0.0</v>
      </c>
      <c r="E487" s="109" t="s">
        <v>386</v>
      </c>
      <c r="F487" s="121" t="s">
        <v>2261</v>
      </c>
      <c r="G487" s="158"/>
      <c r="H487" s="78"/>
      <c r="I487" s="78"/>
      <c r="J487" s="5"/>
      <c r="K487" s="6"/>
      <c r="L487" s="6"/>
      <c r="M487" s="6"/>
      <c r="N487" s="6"/>
      <c r="O487" s="6"/>
      <c r="P487" s="6"/>
      <c r="Q487" s="6"/>
      <c r="R487" s="6"/>
      <c r="S487" s="6"/>
      <c r="T487" s="6"/>
      <c r="U487" s="6"/>
      <c r="V487" s="6"/>
      <c r="W487" s="6"/>
      <c r="X487" s="6"/>
      <c r="Y487" s="6"/>
      <c r="Z487" s="6"/>
    </row>
    <row r="488" ht="30.0" customHeight="1">
      <c r="A488" s="241" t="s">
        <v>2262</v>
      </c>
      <c r="B488" s="110" t="s">
        <v>2263</v>
      </c>
      <c r="C488" s="110" t="s">
        <v>5716</v>
      </c>
      <c r="D488" s="175">
        <v>0.0</v>
      </c>
      <c r="E488" s="109" t="s">
        <v>386</v>
      </c>
      <c r="F488" s="158"/>
      <c r="G488" s="134" t="s">
        <v>5717</v>
      </c>
      <c r="H488" s="78"/>
      <c r="I488" s="78"/>
      <c r="J488" s="5"/>
      <c r="K488" s="6"/>
      <c r="L488" s="6"/>
      <c r="M488" s="6"/>
      <c r="N488" s="6"/>
      <c r="O488" s="6"/>
      <c r="P488" s="6"/>
      <c r="Q488" s="6"/>
      <c r="R488" s="6"/>
      <c r="S488" s="6"/>
      <c r="T488" s="6"/>
      <c r="U488" s="6"/>
      <c r="V488" s="6"/>
      <c r="W488" s="6"/>
      <c r="X488" s="6"/>
      <c r="Y488" s="6"/>
      <c r="Z488" s="6"/>
    </row>
    <row r="489" ht="30.0" customHeight="1">
      <c r="A489" s="241" t="s">
        <v>2264</v>
      </c>
      <c r="B489" s="110" t="s">
        <v>2266</v>
      </c>
      <c r="C489" s="108" t="s">
        <v>5718</v>
      </c>
      <c r="D489" s="175">
        <v>0.0</v>
      </c>
      <c r="E489" s="109" t="s">
        <v>386</v>
      </c>
      <c r="F489" s="110" t="s">
        <v>5719</v>
      </c>
      <c r="G489" s="158"/>
      <c r="H489" s="78"/>
      <c r="I489" s="78"/>
      <c r="J489" s="5"/>
      <c r="K489" s="6"/>
      <c r="L489" s="6"/>
      <c r="M489" s="6"/>
      <c r="N489" s="6"/>
      <c r="O489" s="6"/>
      <c r="P489" s="6"/>
      <c r="Q489" s="6"/>
      <c r="R489" s="6"/>
      <c r="S489" s="6"/>
      <c r="T489" s="6"/>
      <c r="U489" s="6"/>
      <c r="V489" s="6"/>
      <c r="W489" s="6"/>
      <c r="X489" s="6"/>
      <c r="Y489" s="6"/>
      <c r="Z489" s="6"/>
    </row>
    <row r="490" ht="39.75" customHeight="1">
      <c r="A490" s="476" t="s">
        <v>2267</v>
      </c>
      <c r="B490" s="128" t="s">
        <v>2268</v>
      </c>
      <c r="C490" s="3"/>
      <c r="D490" s="3"/>
      <c r="E490" s="3"/>
      <c r="F490" s="3"/>
      <c r="G490" s="4"/>
      <c r="H490" s="78">
        <f>SUM(D491:D506)</f>
        <v>14</v>
      </c>
      <c r="I490" s="78">
        <f>COUNT(D491:D506)*2</f>
        <v>32</v>
      </c>
      <c r="J490" s="5"/>
      <c r="K490" s="6"/>
      <c r="L490" s="6"/>
      <c r="M490" s="6"/>
      <c r="N490" s="6"/>
      <c r="O490" s="6"/>
      <c r="P490" s="6"/>
      <c r="Q490" s="6"/>
      <c r="R490" s="6"/>
      <c r="S490" s="6"/>
      <c r="T490" s="6"/>
      <c r="U490" s="6"/>
      <c r="V490" s="6"/>
      <c r="W490" s="6"/>
      <c r="X490" s="6"/>
      <c r="Y490" s="6"/>
      <c r="Z490" s="6"/>
    </row>
    <row r="491" ht="47.25" customHeight="1">
      <c r="A491" s="241" t="s">
        <v>2274</v>
      </c>
      <c r="B491" s="248" t="s">
        <v>2275</v>
      </c>
      <c r="C491" s="110" t="s">
        <v>2276</v>
      </c>
      <c r="D491" s="147">
        <v>1.0</v>
      </c>
      <c r="E491" s="109" t="s">
        <v>331</v>
      </c>
      <c r="F491" s="158"/>
      <c r="G491" s="158"/>
      <c r="H491" s="78"/>
      <c r="I491" s="78"/>
      <c r="J491" s="5"/>
      <c r="K491" s="6"/>
      <c r="L491" s="6"/>
      <c r="M491" s="6"/>
      <c r="N491" s="6"/>
      <c r="O491" s="6"/>
      <c r="P491" s="6"/>
      <c r="Q491" s="6"/>
      <c r="R491" s="6"/>
      <c r="S491" s="6"/>
      <c r="T491" s="6"/>
      <c r="U491" s="6"/>
      <c r="V491" s="6"/>
      <c r="W491" s="6"/>
      <c r="X491" s="6"/>
      <c r="Y491" s="6"/>
      <c r="Z491" s="6"/>
    </row>
    <row r="492" ht="30.0" customHeight="1">
      <c r="A492" s="302"/>
      <c r="B492" s="248"/>
      <c r="C492" s="110" t="s">
        <v>2279</v>
      </c>
      <c r="D492" s="147">
        <v>1.0</v>
      </c>
      <c r="E492" s="109" t="s">
        <v>331</v>
      </c>
      <c r="F492" s="158"/>
      <c r="G492" s="158"/>
      <c r="H492" s="78"/>
      <c r="I492" s="78"/>
      <c r="J492" s="5"/>
      <c r="K492" s="6"/>
      <c r="L492" s="6"/>
      <c r="M492" s="6"/>
      <c r="N492" s="6"/>
      <c r="O492" s="6"/>
      <c r="P492" s="6"/>
      <c r="Q492" s="6"/>
      <c r="R492" s="6"/>
      <c r="S492" s="6"/>
      <c r="T492" s="6"/>
      <c r="U492" s="6"/>
      <c r="V492" s="6"/>
      <c r="W492" s="6"/>
      <c r="X492" s="6"/>
      <c r="Y492" s="6"/>
      <c r="Z492" s="6"/>
    </row>
    <row r="493" ht="45.0" customHeight="1">
      <c r="A493" s="302"/>
      <c r="B493" s="248"/>
      <c r="C493" s="110" t="s">
        <v>2282</v>
      </c>
      <c r="D493" s="147">
        <v>1.0</v>
      </c>
      <c r="E493" s="109" t="s">
        <v>386</v>
      </c>
      <c r="F493" s="158"/>
      <c r="G493" s="158"/>
      <c r="H493" s="78"/>
      <c r="I493" s="78"/>
      <c r="J493" s="5"/>
      <c r="K493" s="6"/>
      <c r="L493" s="6"/>
      <c r="M493" s="6"/>
      <c r="N493" s="6"/>
      <c r="O493" s="6"/>
      <c r="P493" s="6"/>
      <c r="Q493" s="6"/>
      <c r="R493" s="6"/>
      <c r="S493" s="6"/>
      <c r="T493" s="6"/>
      <c r="U493" s="6"/>
      <c r="V493" s="6"/>
      <c r="W493" s="6"/>
      <c r="X493" s="6"/>
      <c r="Y493" s="6"/>
      <c r="Z493" s="6"/>
    </row>
    <row r="494" ht="45.0" customHeight="1">
      <c r="A494" s="302"/>
      <c r="B494" s="248"/>
      <c r="C494" s="110" t="s">
        <v>2286</v>
      </c>
      <c r="D494" s="147">
        <v>0.0</v>
      </c>
      <c r="E494" s="109" t="s">
        <v>331</v>
      </c>
      <c r="F494" s="158"/>
      <c r="G494" s="158"/>
      <c r="H494" s="78"/>
      <c r="I494" s="78"/>
      <c r="J494" s="5"/>
      <c r="K494" s="6"/>
      <c r="L494" s="6"/>
      <c r="M494" s="6"/>
      <c r="N494" s="6"/>
      <c r="O494" s="6"/>
      <c r="P494" s="6"/>
      <c r="Q494" s="6"/>
      <c r="R494" s="6"/>
      <c r="S494" s="6"/>
      <c r="T494" s="6"/>
      <c r="U494" s="6"/>
      <c r="V494" s="6"/>
      <c r="W494" s="6"/>
      <c r="X494" s="6"/>
      <c r="Y494" s="6"/>
      <c r="Z494" s="6"/>
    </row>
    <row r="495" ht="30.0" customHeight="1">
      <c r="A495" s="302"/>
      <c r="B495" s="248"/>
      <c r="C495" s="115" t="s">
        <v>2289</v>
      </c>
      <c r="D495" s="147">
        <v>1.0</v>
      </c>
      <c r="E495" s="109" t="s">
        <v>331</v>
      </c>
      <c r="F495" s="158"/>
      <c r="G495" s="158"/>
      <c r="H495" s="78"/>
      <c r="I495" s="78"/>
      <c r="J495" s="5"/>
      <c r="K495" s="6"/>
      <c r="L495" s="6"/>
      <c r="M495" s="6"/>
      <c r="N495" s="6"/>
      <c r="O495" s="6"/>
      <c r="P495" s="6"/>
      <c r="Q495" s="6"/>
      <c r="R495" s="6"/>
      <c r="S495" s="6"/>
      <c r="T495" s="6"/>
      <c r="U495" s="6"/>
      <c r="V495" s="6"/>
      <c r="W495" s="6"/>
      <c r="X495" s="6"/>
      <c r="Y495" s="6"/>
      <c r="Z495" s="6"/>
    </row>
    <row r="496" ht="31.5" customHeight="1">
      <c r="A496" s="241" t="s">
        <v>2291</v>
      </c>
      <c r="B496" s="248" t="s">
        <v>2292</v>
      </c>
      <c r="C496" s="115" t="s">
        <v>2294</v>
      </c>
      <c r="D496" s="147">
        <v>1.0</v>
      </c>
      <c r="E496" s="109" t="s">
        <v>331</v>
      </c>
      <c r="F496" s="134" t="s">
        <v>2295</v>
      </c>
      <c r="G496" s="158"/>
      <c r="H496" s="78"/>
      <c r="I496" s="78"/>
      <c r="J496" s="5"/>
      <c r="K496" s="6"/>
      <c r="L496" s="6"/>
      <c r="M496" s="6"/>
      <c r="N496" s="6"/>
      <c r="O496" s="6"/>
      <c r="P496" s="6"/>
      <c r="Q496" s="6"/>
      <c r="R496" s="6"/>
      <c r="S496" s="6"/>
      <c r="T496" s="6"/>
      <c r="U496" s="6"/>
      <c r="V496" s="6"/>
      <c r="W496" s="6"/>
      <c r="X496" s="6"/>
      <c r="Y496" s="6"/>
      <c r="Z496" s="6"/>
    </row>
    <row r="497" ht="60.0" customHeight="1">
      <c r="A497" s="302"/>
      <c r="B497" s="248"/>
      <c r="C497" s="115" t="s">
        <v>2297</v>
      </c>
      <c r="D497" s="147">
        <v>0.0</v>
      </c>
      <c r="E497" s="109" t="s">
        <v>331</v>
      </c>
      <c r="F497" s="134" t="s">
        <v>2299</v>
      </c>
      <c r="G497" s="158"/>
      <c r="H497" s="78"/>
      <c r="I497" s="78"/>
      <c r="J497" s="5"/>
      <c r="K497" s="6"/>
      <c r="L497" s="6"/>
      <c r="M497" s="6"/>
      <c r="N497" s="6"/>
      <c r="O497" s="6"/>
      <c r="P497" s="6"/>
      <c r="Q497" s="6"/>
      <c r="R497" s="6"/>
      <c r="S497" s="6"/>
      <c r="T497" s="6"/>
      <c r="U497" s="6"/>
      <c r="V497" s="6"/>
      <c r="W497" s="6"/>
      <c r="X497" s="6"/>
      <c r="Y497" s="6"/>
      <c r="Z497" s="6"/>
    </row>
    <row r="498" ht="30.0" customHeight="1">
      <c r="A498" s="302"/>
      <c r="B498" s="248"/>
      <c r="C498" s="115" t="s">
        <v>2300</v>
      </c>
      <c r="D498" s="147">
        <v>1.0</v>
      </c>
      <c r="E498" s="109" t="s">
        <v>386</v>
      </c>
      <c r="F498" s="115" t="s">
        <v>2301</v>
      </c>
      <c r="G498" s="158"/>
      <c r="H498" s="78"/>
      <c r="I498" s="78"/>
      <c r="J498" s="5"/>
      <c r="K498" s="6"/>
      <c r="L498" s="6"/>
      <c r="M498" s="6"/>
      <c r="N498" s="6"/>
      <c r="O498" s="6"/>
      <c r="P498" s="6"/>
      <c r="Q498" s="6"/>
      <c r="R498" s="6"/>
      <c r="S498" s="6"/>
      <c r="T498" s="6"/>
      <c r="U498" s="6"/>
      <c r="V498" s="6"/>
      <c r="W498" s="6"/>
      <c r="X498" s="6"/>
      <c r="Y498" s="6"/>
      <c r="Z498" s="6"/>
    </row>
    <row r="499" ht="30.0" customHeight="1">
      <c r="A499" s="302"/>
      <c r="B499" s="248"/>
      <c r="C499" s="191" t="s">
        <v>2302</v>
      </c>
      <c r="D499" s="147">
        <v>1.0</v>
      </c>
      <c r="E499" s="109" t="s">
        <v>473</v>
      </c>
      <c r="F499" s="115"/>
      <c r="G499" s="158"/>
      <c r="H499" s="78"/>
      <c r="I499" s="78"/>
      <c r="J499" s="5"/>
      <c r="K499" s="6"/>
      <c r="L499" s="6"/>
      <c r="M499" s="6"/>
      <c r="N499" s="6"/>
      <c r="O499" s="6"/>
      <c r="P499" s="6"/>
      <c r="Q499" s="6"/>
      <c r="R499" s="6"/>
      <c r="S499" s="6"/>
      <c r="T499" s="6"/>
      <c r="U499" s="6"/>
      <c r="V499" s="6"/>
      <c r="W499" s="6"/>
      <c r="X499" s="6"/>
      <c r="Y499" s="6"/>
      <c r="Z499" s="6"/>
    </row>
    <row r="500" ht="45.0" customHeight="1">
      <c r="A500" s="302"/>
      <c r="B500" s="248"/>
      <c r="C500" s="115" t="s">
        <v>2309</v>
      </c>
      <c r="D500" s="147">
        <v>0.0</v>
      </c>
      <c r="E500" s="109" t="s">
        <v>386</v>
      </c>
      <c r="F500" s="134" t="s">
        <v>2310</v>
      </c>
      <c r="G500" s="158"/>
      <c r="H500" s="78"/>
      <c r="I500" s="78"/>
      <c r="J500" s="5"/>
      <c r="K500" s="6"/>
      <c r="L500" s="6"/>
      <c r="M500" s="6"/>
      <c r="N500" s="6"/>
      <c r="O500" s="6"/>
      <c r="P500" s="6"/>
      <c r="Q500" s="6"/>
      <c r="R500" s="6"/>
      <c r="S500" s="6"/>
      <c r="T500" s="6"/>
      <c r="U500" s="6"/>
      <c r="V500" s="6"/>
      <c r="W500" s="6"/>
      <c r="X500" s="6"/>
      <c r="Y500" s="6"/>
      <c r="Z500" s="6"/>
    </row>
    <row r="501" ht="60.0" customHeight="1">
      <c r="A501" s="302"/>
      <c r="B501" s="248"/>
      <c r="C501" s="115" t="s">
        <v>2311</v>
      </c>
      <c r="D501" s="147">
        <v>0.0</v>
      </c>
      <c r="E501" s="109" t="s">
        <v>473</v>
      </c>
      <c r="F501" s="134" t="s">
        <v>2313</v>
      </c>
      <c r="G501" s="158"/>
      <c r="H501" s="78"/>
      <c r="I501" s="78"/>
      <c r="J501" s="5"/>
      <c r="K501" s="6"/>
      <c r="L501" s="6"/>
      <c r="M501" s="6"/>
      <c r="N501" s="6"/>
      <c r="O501" s="6"/>
      <c r="P501" s="6"/>
      <c r="Q501" s="6"/>
      <c r="R501" s="6"/>
      <c r="S501" s="6"/>
      <c r="T501" s="6"/>
      <c r="U501" s="6"/>
      <c r="V501" s="6"/>
      <c r="W501" s="6"/>
      <c r="X501" s="6"/>
      <c r="Y501" s="6"/>
      <c r="Z501" s="6"/>
    </row>
    <row r="502" ht="47.25" customHeight="1">
      <c r="A502" s="241" t="s">
        <v>2315</v>
      </c>
      <c r="B502" s="248" t="s">
        <v>2316</v>
      </c>
      <c r="C502" s="110" t="s">
        <v>2401</v>
      </c>
      <c r="D502" s="147">
        <v>1.0</v>
      </c>
      <c r="E502" s="266" t="s">
        <v>114</v>
      </c>
      <c r="F502" s="158"/>
      <c r="G502" s="158"/>
      <c r="H502" s="78"/>
      <c r="I502" s="78"/>
      <c r="J502" s="5"/>
      <c r="K502" s="6"/>
      <c r="L502" s="6"/>
      <c r="M502" s="6"/>
      <c r="N502" s="6"/>
      <c r="O502" s="6"/>
      <c r="P502" s="6"/>
      <c r="Q502" s="6"/>
      <c r="R502" s="6"/>
      <c r="S502" s="6"/>
      <c r="T502" s="6"/>
      <c r="U502" s="6"/>
      <c r="V502" s="6"/>
      <c r="W502" s="6"/>
      <c r="X502" s="6"/>
      <c r="Y502" s="6"/>
      <c r="Z502" s="6"/>
    </row>
    <row r="503" ht="30.0" customHeight="1">
      <c r="A503" s="241"/>
      <c r="B503" s="248"/>
      <c r="C503" s="110" t="s">
        <v>5720</v>
      </c>
      <c r="D503" s="147">
        <v>2.0</v>
      </c>
      <c r="E503" s="266" t="s">
        <v>114</v>
      </c>
      <c r="F503" s="158"/>
      <c r="G503" s="158"/>
      <c r="H503" s="78"/>
      <c r="I503" s="78"/>
      <c r="J503" s="5"/>
      <c r="K503" s="6"/>
      <c r="L503" s="6"/>
      <c r="M503" s="6"/>
      <c r="N503" s="6"/>
      <c r="O503" s="6"/>
      <c r="P503" s="6"/>
      <c r="Q503" s="6"/>
      <c r="R503" s="6"/>
      <c r="S503" s="6"/>
      <c r="T503" s="6"/>
      <c r="U503" s="6"/>
      <c r="V503" s="6"/>
      <c r="W503" s="6"/>
      <c r="X503" s="6"/>
      <c r="Y503" s="6"/>
      <c r="Z503" s="6"/>
    </row>
    <row r="504" ht="15.75" customHeight="1">
      <c r="A504" s="241"/>
      <c r="B504" s="248"/>
      <c r="C504" s="5" t="s">
        <v>2317</v>
      </c>
      <c r="D504" s="147">
        <v>2.0</v>
      </c>
      <c r="E504" s="109" t="s">
        <v>473</v>
      </c>
      <c r="F504" s="158"/>
      <c r="G504" s="158"/>
      <c r="H504" s="78"/>
      <c r="I504" s="78"/>
      <c r="J504" s="5"/>
      <c r="K504" s="6"/>
      <c r="L504" s="6"/>
      <c r="M504" s="6"/>
      <c r="N504" s="6"/>
      <c r="O504" s="6"/>
      <c r="P504" s="6"/>
      <c r="Q504" s="6"/>
      <c r="R504" s="6"/>
      <c r="S504" s="6"/>
      <c r="T504" s="6"/>
      <c r="U504" s="6"/>
      <c r="V504" s="6"/>
      <c r="W504" s="6"/>
      <c r="X504" s="6"/>
      <c r="Y504" s="6"/>
      <c r="Z504" s="6"/>
    </row>
    <row r="505" ht="45.0" customHeight="1">
      <c r="A505" s="241"/>
      <c r="B505" s="503"/>
      <c r="C505" s="110" t="s">
        <v>2319</v>
      </c>
      <c r="D505" s="147">
        <v>2.0</v>
      </c>
      <c r="E505" s="109" t="s">
        <v>114</v>
      </c>
      <c r="F505" s="158"/>
      <c r="G505" s="158"/>
      <c r="H505" s="78"/>
      <c r="I505" s="78"/>
      <c r="J505" s="5"/>
      <c r="K505" s="6"/>
      <c r="L505" s="6"/>
      <c r="M505" s="6"/>
      <c r="N505" s="6"/>
      <c r="O505" s="6"/>
      <c r="P505" s="6"/>
      <c r="Q505" s="6"/>
      <c r="R505" s="6"/>
      <c r="S505" s="6"/>
      <c r="T505" s="6"/>
      <c r="U505" s="6"/>
      <c r="V505" s="6"/>
      <c r="W505" s="6"/>
      <c r="X505" s="6"/>
      <c r="Y505" s="6"/>
      <c r="Z505" s="6"/>
    </row>
    <row r="506" ht="30.0" customHeight="1">
      <c r="A506" s="239"/>
      <c r="B506" s="503"/>
      <c r="C506" s="216" t="s">
        <v>2320</v>
      </c>
      <c r="D506" s="147">
        <v>0.0</v>
      </c>
      <c r="E506" s="109" t="s">
        <v>158</v>
      </c>
      <c r="F506" s="158"/>
      <c r="G506" s="158"/>
      <c r="H506" s="78"/>
      <c r="I506" s="78"/>
      <c r="J506" s="5"/>
      <c r="K506" s="6"/>
      <c r="L506" s="6"/>
      <c r="M506" s="6"/>
      <c r="N506" s="6"/>
      <c r="O506" s="6"/>
      <c r="P506" s="6"/>
      <c r="Q506" s="6"/>
      <c r="R506" s="6"/>
      <c r="S506" s="6"/>
      <c r="T506" s="6"/>
      <c r="U506" s="6"/>
      <c r="V506" s="6"/>
      <c r="W506" s="6"/>
      <c r="X506" s="6"/>
      <c r="Y506" s="6"/>
      <c r="Z506" s="6"/>
    </row>
    <row r="507" ht="21.0" customHeight="1">
      <c r="A507" s="494"/>
      <c r="B507" s="105" t="s">
        <v>2321</v>
      </c>
      <c r="C507" s="3"/>
      <c r="D507" s="3"/>
      <c r="E507" s="3"/>
      <c r="F507" s="3"/>
      <c r="G507" s="97"/>
      <c r="H507" s="78">
        <f t="shared" ref="H507:I507" si="7">H508+H511+H516+H529+H556+H560+H566+H571</f>
        <v>12</v>
      </c>
      <c r="I507" s="78">
        <f t="shared" si="7"/>
        <v>116</v>
      </c>
      <c r="J507" s="5"/>
      <c r="K507" s="6"/>
      <c r="L507" s="6"/>
      <c r="M507" s="6"/>
      <c r="N507" s="6"/>
      <c r="O507" s="6"/>
      <c r="P507" s="6"/>
      <c r="Q507" s="6"/>
      <c r="R507" s="6"/>
      <c r="S507" s="6"/>
      <c r="T507" s="6"/>
      <c r="U507" s="6"/>
      <c r="V507" s="6"/>
      <c r="W507" s="6"/>
      <c r="X507" s="6"/>
      <c r="Y507" s="6"/>
      <c r="Z507" s="6"/>
    </row>
    <row r="508" ht="39.75" customHeight="1">
      <c r="A508" s="476" t="s">
        <v>2323</v>
      </c>
      <c r="B508" s="128" t="s">
        <v>2324</v>
      </c>
      <c r="C508" s="3"/>
      <c r="D508" s="3"/>
      <c r="E508" s="3"/>
      <c r="F508" s="3"/>
      <c r="G508" s="4"/>
      <c r="H508" s="78">
        <f>SUM(D509)</f>
        <v>2</v>
      </c>
      <c r="I508" s="78">
        <f>COUNT(D509)*2</f>
        <v>2</v>
      </c>
      <c r="J508" s="5"/>
      <c r="K508" s="6"/>
      <c r="L508" s="6"/>
      <c r="M508" s="6"/>
      <c r="N508" s="6"/>
      <c r="O508" s="6"/>
      <c r="P508" s="6"/>
      <c r="Q508" s="6"/>
      <c r="R508" s="6"/>
      <c r="S508" s="6"/>
      <c r="T508" s="6"/>
      <c r="U508" s="6"/>
      <c r="V508" s="6"/>
      <c r="W508" s="6"/>
      <c r="X508" s="6"/>
      <c r="Y508" s="6"/>
      <c r="Z508" s="6"/>
    </row>
    <row r="509" ht="63.0" customHeight="1">
      <c r="A509" s="148" t="s">
        <v>2334</v>
      </c>
      <c r="B509" s="122" t="s">
        <v>2336</v>
      </c>
      <c r="C509" s="229" t="s">
        <v>2337</v>
      </c>
      <c r="D509" s="108">
        <v>2.0</v>
      </c>
      <c r="E509" s="113" t="s">
        <v>158</v>
      </c>
      <c r="F509" s="108"/>
      <c r="G509" s="108"/>
      <c r="H509" s="78"/>
      <c r="I509" s="78"/>
      <c r="J509" s="5"/>
      <c r="K509" s="6"/>
      <c r="L509" s="6"/>
      <c r="M509" s="6"/>
      <c r="N509" s="6"/>
      <c r="O509" s="6"/>
      <c r="P509" s="6"/>
      <c r="Q509" s="6"/>
      <c r="R509" s="6"/>
      <c r="S509" s="6"/>
      <c r="T509" s="6"/>
      <c r="U509" s="6"/>
      <c r="V509" s="6"/>
      <c r="W509" s="6"/>
      <c r="X509" s="6"/>
      <c r="Y509" s="6"/>
      <c r="Z509" s="6"/>
    </row>
    <row r="510" ht="30.0" hidden="1" customHeight="1">
      <c r="A510" s="212" t="s">
        <v>2340</v>
      </c>
      <c r="B510" s="110" t="s">
        <v>2341</v>
      </c>
      <c r="C510" s="108"/>
      <c r="D510" s="108"/>
      <c r="E510" s="113"/>
      <c r="F510" s="108"/>
      <c r="G510" s="108"/>
      <c r="H510" s="78"/>
      <c r="I510" s="78"/>
      <c r="J510" s="5"/>
      <c r="K510" s="6"/>
      <c r="L510" s="6"/>
      <c r="M510" s="6"/>
      <c r="N510" s="6"/>
      <c r="O510" s="6"/>
      <c r="P510" s="6"/>
      <c r="Q510" s="6"/>
      <c r="R510" s="6"/>
      <c r="S510" s="6"/>
      <c r="T510" s="6"/>
      <c r="U510" s="6"/>
      <c r="V510" s="6"/>
      <c r="W510" s="6"/>
      <c r="X510" s="6"/>
      <c r="Y510" s="6"/>
      <c r="Z510" s="6"/>
    </row>
    <row r="511" ht="39.75" customHeight="1">
      <c r="A511" s="476" t="s">
        <v>2343</v>
      </c>
      <c r="B511" s="128" t="s">
        <v>2344</v>
      </c>
      <c r="C511" s="3"/>
      <c r="D511" s="3"/>
      <c r="E511" s="3"/>
      <c r="F511" s="3"/>
      <c r="G511" s="4"/>
      <c r="H511" s="78">
        <f>SUM(D512:D513)</f>
        <v>0</v>
      </c>
      <c r="I511" s="78">
        <f>COUNT(D512:D513)*2</f>
        <v>4</v>
      </c>
      <c r="J511" s="5"/>
      <c r="K511" s="6"/>
      <c r="L511" s="6"/>
      <c r="M511" s="6"/>
      <c r="N511" s="6"/>
      <c r="O511" s="6"/>
      <c r="P511" s="6"/>
      <c r="Q511" s="6"/>
      <c r="R511" s="6"/>
      <c r="S511" s="6"/>
      <c r="T511" s="6"/>
      <c r="U511" s="6"/>
      <c r="V511" s="6"/>
      <c r="W511" s="6"/>
      <c r="X511" s="6"/>
      <c r="Y511" s="6"/>
      <c r="Z511" s="6"/>
    </row>
    <row r="512" ht="45.0" customHeight="1">
      <c r="A512" s="148" t="s">
        <v>2348</v>
      </c>
      <c r="B512" s="248" t="s">
        <v>2349</v>
      </c>
      <c r="C512" s="134" t="s">
        <v>5091</v>
      </c>
      <c r="D512" s="108">
        <v>0.0</v>
      </c>
      <c r="E512" s="113" t="s">
        <v>1053</v>
      </c>
      <c r="F512" s="108"/>
      <c r="G512" s="108"/>
      <c r="H512" s="78"/>
      <c r="I512" s="78"/>
      <c r="J512" s="5"/>
      <c r="K512" s="6"/>
      <c r="L512" s="6"/>
      <c r="M512" s="6"/>
      <c r="N512" s="6"/>
      <c r="O512" s="6"/>
      <c r="P512" s="6"/>
      <c r="Q512" s="6"/>
      <c r="R512" s="6"/>
      <c r="S512" s="6"/>
      <c r="T512" s="6"/>
      <c r="U512" s="6"/>
      <c r="V512" s="6"/>
      <c r="W512" s="6"/>
      <c r="X512" s="6"/>
      <c r="Y512" s="6"/>
      <c r="Z512" s="6"/>
    </row>
    <row r="513" ht="30.0" customHeight="1">
      <c r="A513" s="148"/>
      <c r="B513" s="248"/>
      <c r="C513" s="134" t="s">
        <v>3470</v>
      </c>
      <c r="D513" s="108">
        <v>0.0</v>
      </c>
      <c r="E513" s="113" t="s">
        <v>1053</v>
      </c>
      <c r="F513" s="108"/>
      <c r="G513" s="108"/>
      <c r="H513" s="78"/>
      <c r="I513" s="78"/>
      <c r="J513" s="5"/>
      <c r="K513" s="6"/>
      <c r="L513" s="6"/>
      <c r="M513" s="6"/>
      <c r="N513" s="6"/>
      <c r="O513" s="6"/>
      <c r="P513" s="6"/>
      <c r="Q513" s="6"/>
      <c r="R513" s="6"/>
      <c r="S513" s="6"/>
      <c r="T513" s="6"/>
      <c r="U513" s="6"/>
      <c r="V513" s="6"/>
      <c r="W513" s="6"/>
      <c r="X513" s="6"/>
      <c r="Y513" s="6"/>
      <c r="Z513" s="6"/>
    </row>
    <row r="514" ht="47.25" hidden="1" customHeight="1">
      <c r="A514" s="212" t="s">
        <v>2351</v>
      </c>
      <c r="B514" s="248" t="s">
        <v>2352</v>
      </c>
      <c r="C514" s="108"/>
      <c r="D514" s="108"/>
      <c r="E514" s="113"/>
      <c r="F514" s="108"/>
      <c r="G514" s="108"/>
      <c r="H514" s="78"/>
      <c r="I514" s="78"/>
      <c r="J514" s="5"/>
      <c r="K514" s="6"/>
      <c r="L514" s="6"/>
      <c r="M514" s="6"/>
      <c r="N514" s="6"/>
      <c r="O514" s="6"/>
      <c r="P514" s="6"/>
      <c r="Q514" s="6"/>
      <c r="R514" s="6"/>
      <c r="S514" s="6"/>
      <c r="T514" s="6"/>
      <c r="U514" s="6"/>
      <c r="V514" s="6"/>
      <c r="W514" s="6"/>
      <c r="X514" s="6"/>
      <c r="Y514" s="6"/>
      <c r="Z514" s="6"/>
    </row>
    <row r="515" ht="47.25" hidden="1" customHeight="1">
      <c r="A515" s="212" t="s">
        <v>2355</v>
      </c>
      <c r="B515" s="248" t="s">
        <v>2356</v>
      </c>
      <c r="C515" s="108"/>
      <c r="D515" s="108"/>
      <c r="E515" s="113"/>
      <c r="F515" s="108"/>
      <c r="G515" s="108"/>
      <c r="H515" s="78"/>
      <c r="I515" s="78"/>
      <c r="J515" s="5"/>
      <c r="K515" s="6"/>
      <c r="L515" s="6"/>
      <c r="M515" s="6"/>
      <c r="N515" s="6"/>
      <c r="O515" s="6"/>
      <c r="P515" s="6"/>
      <c r="Q515" s="6"/>
      <c r="R515" s="6"/>
      <c r="S515" s="6"/>
      <c r="T515" s="6"/>
      <c r="U515" s="6"/>
      <c r="V515" s="6"/>
      <c r="W515" s="6"/>
      <c r="X515" s="6"/>
      <c r="Y515" s="6"/>
      <c r="Z515" s="6"/>
    </row>
    <row r="516" ht="39.75" customHeight="1">
      <c r="A516" s="476" t="s">
        <v>2359</v>
      </c>
      <c r="B516" s="128" t="s">
        <v>2360</v>
      </c>
      <c r="C516" s="3"/>
      <c r="D516" s="3"/>
      <c r="E516" s="3"/>
      <c r="F516" s="3"/>
      <c r="G516" s="4"/>
      <c r="H516" s="78">
        <f>SUM(D517:D528)</f>
        <v>8</v>
      </c>
      <c r="I516" s="78">
        <f>COUNT(D517:D528)*2</f>
        <v>24</v>
      </c>
      <c r="J516" s="5"/>
      <c r="K516" s="6"/>
      <c r="L516" s="6"/>
      <c r="M516" s="6"/>
      <c r="N516" s="6"/>
      <c r="O516" s="6"/>
      <c r="P516" s="6"/>
      <c r="Q516" s="6"/>
      <c r="R516" s="6"/>
      <c r="S516" s="6"/>
      <c r="T516" s="6"/>
      <c r="U516" s="6"/>
      <c r="V516" s="6"/>
      <c r="W516" s="6"/>
      <c r="X516" s="6"/>
      <c r="Y516" s="6"/>
      <c r="Z516" s="6"/>
    </row>
    <row r="517" ht="47.25" customHeight="1">
      <c r="A517" s="104" t="s">
        <v>2365</v>
      </c>
      <c r="B517" s="248" t="s">
        <v>2366</v>
      </c>
      <c r="C517" s="134" t="s">
        <v>5723</v>
      </c>
      <c r="D517" s="108">
        <v>2.0</v>
      </c>
      <c r="E517" s="113" t="s">
        <v>158</v>
      </c>
      <c r="F517" s="108"/>
      <c r="G517" s="108" t="s">
        <v>5724</v>
      </c>
      <c r="H517" s="78"/>
      <c r="I517" s="78"/>
      <c r="J517" s="5"/>
      <c r="K517" s="6"/>
      <c r="L517" s="6"/>
      <c r="M517" s="6"/>
      <c r="N517" s="6"/>
      <c r="O517" s="6"/>
      <c r="P517" s="6"/>
      <c r="Q517" s="6"/>
      <c r="R517" s="6"/>
      <c r="S517" s="6"/>
      <c r="T517" s="6"/>
      <c r="U517" s="6"/>
      <c r="V517" s="6"/>
      <c r="W517" s="6"/>
      <c r="X517" s="6"/>
      <c r="Y517" s="6"/>
      <c r="Z517" s="6"/>
    </row>
    <row r="518" ht="30.0" customHeight="1">
      <c r="A518" s="505"/>
      <c r="B518" s="248"/>
      <c r="C518" s="134" t="s">
        <v>5097</v>
      </c>
      <c r="D518" s="108">
        <v>0.0</v>
      </c>
      <c r="E518" s="113" t="s">
        <v>158</v>
      </c>
      <c r="F518" s="108"/>
      <c r="G518" s="108"/>
      <c r="H518" s="78"/>
      <c r="I518" s="78"/>
      <c r="J518" s="5"/>
      <c r="K518" s="6"/>
      <c r="L518" s="6"/>
      <c r="M518" s="6"/>
      <c r="N518" s="6"/>
      <c r="O518" s="6"/>
      <c r="P518" s="6"/>
      <c r="Q518" s="6"/>
      <c r="R518" s="6"/>
      <c r="S518" s="6"/>
      <c r="T518" s="6"/>
      <c r="U518" s="6"/>
      <c r="V518" s="6"/>
      <c r="W518" s="6"/>
      <c r="X518" s="6"/>
      <c r="Y518" s="6"/>
      <c r="Z518" s="6"/>
    </row>
    <row r="519" ht="30.0" customHeight="1">
      <c r="A519" s="505"/>
      <c r="B519" s="248"/>
      <c r="C519" s="134" t="s">
        <v>5099</v>
      </c>
      <c r="D519" s="108">
        <v>0.0</v>
      </c>
      <c r="E519" s="113" t="s">
        <v>158</v>
      </c>
      <c r="F519" s="108"/>
      <c r="G519" s="108"/>
      <c r="H519" s="78"/>
      <c r="I519" s="78"/>
      <c r="J519" s="5"/>
      <c r="K519" s="6"/>
      <c r="L519" s="6"/>
      <c r="M519" s="6"/>
      <c r="N519" s="6"/>
      <c r="O519" s="6"/>
      <c r="P519" s="6"/>
      <c r="Q519" s="6"/>
      <c r="R519" s="6"/>
      <c r="S519" s="6"/>
      <c r="T519" s="6"/>
      <c r="U519" s="6"/>
      <c r="V519" s="6"/>
      <c r="W519" s="6"/>
      <c r="X519" s="6"/>
      <c r="Y519" s="6"/>
      <c r="Z519" s="6"/>
    </row>
    <row r="520" ht="30.0" customHeight="1">
      <c r="A520" s="505"/>
      <c r="B520" s="248"/>
      <c r="C520" s="134" t="s">
        <v>5101</v>
      </c>
      <c r="D520" s="108">
        <v>0.0</v>
      </c>
      <c r="E520" s="113" t="s">
        <v>158</v>
      </c>
      <c r="F520" s="108"/>
      <c r="G520" s="108"/>
      <c r="H520" s="78"/>
      <c r="I520" s="78"/>
      <c r="J520" s="5"/>
      <c r="K520" s="6"/>
      <c r="L520" s="6"/>
      <c r="M520" s="6"/>
      <c r="N520" s="6"/>
      <c r="O520" s="6"/>
      <c r="P520" s="6"/>
      <c r="Q520" s="6"/>
      <c r="R520" s="6"/>
      <c r="S520" s="6"/>
      <c r="T520" s="6"/>
      <c r="U520" s="6"/>
      <c r="V520" s="6"/>
      <c r="W520" s="6"/>
      <c r="X520" s="6"/>
      <c r="Y520" s="6"/>
      <c r="Z520" s="6"/>
    </row>
    <row r="521" ht="60.0" customHeight="1">
      <c r="A521" s="505"/>
      <c r="B521" s="248"/>
      <c r="C521" s="134" t="s">
        <v>5725</v>
      </c>
      <c r="D521" s="108">
        <v>2.0</v>
      </c>
      <c r="E521" s="113" t="s">
        <v>158</v>
      </c>
      <c r="F521" s="134" t="s">
        <v>5727</v>
      </c>
      <c r="G521" s="108"/>
      <c r="H521" s="78"/>
      <c r="I521" s="78"/>
      <c r="J521" s="5"/>
      <c r="K521" s="6"/>
      <c r="L521" s="6"/>
      <c r="M521" s="6"/>
      <c r="N521" s="6"/>
      <c r="O521" s="6"/>
      <c r="P521" s="6"/>
      <c r="Q521" s="6"/>
      <c r="R521" s="6"/>
      <c r="S521" s="6"/>
      <c r="T521" s="6"/>
      <c r="U521" s="6"/>
      <c r="V521" s="6"/>
      <c r="W521" s="6"/>
      <c r="X521" s="6"/>
      <c r="Y521" s="6"/>
      <c r="Z521" s="6"/>
    </row>
    <row r="522" ht="47.25" customHeight="1">
      <c r="A522" s="104" t="s">
        <v>2370</v>
      </c>
      <c r="B522" s="248" t="s">
        <v>2372</v>
      </c>
      <c r="C522" s="134" t="s">
        <v>5728</v>
      </c>
      <c r="D522" s="108">
        <v>0.0</v>
      </c>
      <c r="E522" s="113" t="s">
        <v>158</v>
      </c>
      <c r="F522" s="5"/>
      <c r="G522" s="108"/>
      <c r="H522" s="78"/>
      <c r="I522" s="78"/>
      <c r="J522" s="5"/>
      <c r="K522" s="6"/>
      <c r="L522" s="6"/>
      <c r="M522" s="6"/>
      <c r="N522" s="6"/>
      <c r="O522" s="6"/>
      <c r="P522" s="6"/>
      <c r="Q522" s="6"/>
      <c r="R522" s="6"/>
      <c r="S522" s="6"/>
      <c r="T522" s="6"/>
      <c r="U522" s="6"/>
      <c r="V522" s="6"/>
      <c r="W522" s="6"/>
      <c r="X522" s="6"/>
      <c r="Y522" s="6"/>
      <c r="Z522" s="6"/>
    </row>
    <row r="523" ht="30.0" customHeight="1">
      <c r="A523" s="505"/>
      <c r="B523" s="248"/>
      <c r="C523" s="134" t="s">
        <v>5104</v>
      </c>
      <c r="D523" s="108">
        <v>0.0</v>
      </c>
      <c r="E523" s="113" t="s">
        <v>158</v>
      </c>
      <c r="F523" s="158"/>
      <c r="G523" s="108"/>
      <c r="H523" s="78"/>
      <c r="I523" s="78"/>
      <c r="J523" s="5"/>
      <c r="K523" s="6"/>
      <c r="L523" s="6"/>
      <c r="M523" s="6"/>
      <c r="N523" s="6"/>
      <c r="O523" s="6"/>
      <c r="P523" s="6"/>
      <c r="Q523" s="6"/>
      <c r="R523" s="6"/>
      <c r="S523" s="6"/>
      <c r="T523" s="6"/>
      <c r="U523" s="6"/>
      <c r="V523" s="6"/>
      <c r="W523" s="6"/>
      <c r="X523" s="6"/>
      <c r="Y523" s="6"/>
      <c r="Z523" s="6"/>
    </row>
    <row r="524" ht="60.0" customHeight="1">
      <c r="A524" s="505"/>
      <c r="B524" s="248"/>
      <c r="C524" s="134" t="s">
        <v>5730</v>
      </c>
      <c r="D524" s="108">
        <v>2.0</v>
      </c>
      <c r="E524" s="113" t="s">
        <v>158</v>
      </c>
      <c r="F524" s="134" t="s">
        <v>5731</v>
      </c>
      <c r="G524" s="108"/>
      <c r="H524" s="78"/>
      <c r="I524" s="78"/>
      <c r="J524" s="5"/>
      <c r="K524" s="6"/>
      <c r="L524" s="6"/>
      <c r="M524" s="6"/>
      <c r="N524" s="6"/>
      <c r="O524" s="6"/>
      <c r="P524" s="6"/>
      <c r="Q524" s="6"/>
      <c r="R524" s="6"/>
      <c r="S524" s="6"/>
      <c r="T524" s="6"/>
      <c r="U524" s="6"/>
      <c r="V524" s="6"/>
      <c r="W524" s="6"/>
      <c r="X524" s="6"/>
      <c r="Y524" s="6"/>
      <c r="Z524" s="6"/>
    </row>
    <row r="525" ht="45.0" customHeight="1">
      <c r="A525" s="505"/>
      <c r="B525" s="248"/>
      <c r="C525" s="134" t="s">
        <v>5732</v>
      </c>
      <c r="D525" s="108">
        <v>0.0</v>
      </c>
      <c r="E525" s="113" t="s">
        <v>158</v>
      </c>
      <c r="F525" s="158"/>
      <c r="G525" s="108"/>
      <c r="H525" s="78"/>
      <c r="I525" s="78"/>
      <c r="J525" s="5"/>
      <c r="K525" s="6"/>
      <c r="L525" s="6"/>
      <c r="M525" s="6"/>
      <c r="N525" s="6"/>
      <c r="O525" s="6"/>
      <c r="P525" s="6"/>
      <c r="Q525" s="6"/>
      <c r="R525" s="6"/>
      <c r="S525" s="6"/>
      <c r="T525" s="6"/>
      <c r="U525" s="6"/>
      <c r="V525" s="6"/>
      <c r="W525" s="6"/>
      <c r="X525" s="6"/>
      <c r="Y525" s="6"/>
      <c r="Z525" s="6"/>
    </row>
    <row r="526" ht="30.0" customHeight="1">
      <c r="A526" s="505"/>
      <c r="B526" s="248"/>
      <c r="C526" s="134" t="s">
        <v>5733</v>
      </c>
      <c r="D526" s="108">
        <v>0.0</v>
      </c>
      <c r="E526" s="113" t="s">
        <v>158</v>
      </c>
      <c r="F526" s="158"/>
      <c r="G526" s="108"/>
      <c r="H526" s="78"/>
      <c r="I526" s="78"/>
      <c r="J526" s="5"/>
      <c r="K526" s="6"/>
      <c r="L526" s="6"/>
      <c r="M526" s="6"/>
      <c r="N526" s="6"/>
      <c r="O526" s="6"/>
      <c r="P526" s="6"/>
      <c r="Q526" s="6"/>
      <c r="R526" s="6"/>
      <c r="S526" s="6"/>
      <c r="T526" s="6"/>
      <c r="U526" s="6"/>
      <c r="V526" s="6"/>
      <c r="W526" s="6"/>
      <c r="X526" s="6"/>
      <c r="Y526" s="6"/>
      <c r="Z526" s="6"/>
    </row>
    <row r="527" ht="47.25" customHeight="1">
      <c r="A527" s="104" t="s">
        <v>2376</v>
      </c>
      <c r="B527" s="122" t="s">
        <v>2377</v>
      </c>
      <c r="C527" s="248" t="s">
        <v>2378</v>
      </c>
      <c r="D527" s="108">
        <v>0.0</v>
      </c>
      <c r="E527" s="113" t="s">
        <v>158</v>
      </c>
      <c r="F527" s="108"/>
      <c r="G527" s="108"/>
      <c r="H527" s="78"/>
      <c r="I527" s="78"/>
      <c r="J527" s="5"/>
      <c r="K527" s="6"/>
      <c r="L527" s="6"/>
      <c r="M527" s="6"/>
      <c r="N527" s="6"/>
      <c r="O527" s="6"/>
      <c r="P527" s="6"/>
      <c r="Q527" s="6"/>
      <c r="R527" s="6"/>
      <c r="S527" s="6"/>
      <c r="T527" s="6"/>
      <c r="U527" s="6"/>
      <c r="V527" s="6"/>
      <c r="W527" s="6"/>
      <c r="X527" s="6"/>
      <c r="Y527" s="6"/>
      <c r="Z527" s="6"/>
    </row>
    <row r="528" ht="47.25" customHeight="1">
      <c r="A528" s="88"/>
      <c r="B528" s="5"/>
      <c r="C528" s="248" t="s">
        <v>2380</v>
      </c>
      <c r="D528" s="108">
        <v>2.0</v>
      </c>
      <c r="E528" s="113" t="s">
        <v>473</v>
      </c>
      <c r="F528" s="108"/>
      <c r="G528" s="108"/>
      <c r="H528" s="78"/>
      <c r="I528" s="78"/>
      <c r="J528" s="5"/>
      <c r="K528" s="6"/>
      <c r="L528" s="6"/>
      <c r="M528" s="6"/>
      <c r="N528" s="6"/>
      <c r="O528" s="6"/>
      <c r="P528" s="6"/>
      <c r="Q528" s="6"/>
      <c r="R528" s="6"/>
      <c r="S528" s="6"/>
      <c r="T528" s="6"/>
      <c r="U528" s="6"/>
      <c r="V528" s="6"/>
      <c r="W528" s="6"/>
      <c r="X528" s="6"/>
      <c r="Y528" s="6"/>
      <c r="Z528" s="6"/>
    </row>
    <row r="529" ht="39.75" customHeight="1">
      <c r="A529" s="476" t="s">
        <v>2381</v>
      </c>
      <c r="B529" s="128" t="s">
        <v>2383</v>
      </c>
      <c r="C529" s="3"/>
      <c r="D529" s="3"/>
      <c r="E529" s="3"/>
      <c r="F529" s="3"/>
      <c r="G529" s="4"/>
      <c r="H529" s="78">
        <f>SUM(D530:D555)</f>
        <v>2</v>
      </c>
      <c r="I529" s="78">
        <f>COUNT(D530:D555)*2</f>
        <v>52</v>
      </c>
      <c r="J529" s="5"/>
      <c r="K529" s="6"/>
      <c r="L529" s="6"/>
      <c r="M529" s="6"/>
      <c r="N529" s="6"/>
      <c r="O529" s="6"/>
      <c r="P529" s="6"/>
      <c r="Q529" s="6"/>
      <c r="R529" s="6"/>
      <c r="S529" s="6"/>
      <c r="T529" s="6"/>
      <c r="U529" s="6"/>
      <c r="V529" s="6"/>
      <c r="W529" s="6"/>
      <c r="X529" s="6"/>
      <c r="Y529" s="6"/>
      <c r="Z529" s="6"/>
    </row>
    <row r="530" ht="47.25" customHeight="1">
      <c r="A530" s="104" t="s">
        <v>2387</v>
      </c>
      <c r="B530" s="248" t="s">
        <v>2388</v>
      </c>
      <c r="C530" s="116" t="s">
        <v>5738</v>
      </c>
      <c r="D530" s="108">
        <v>0.0</v>
      </c>
      <c r="E530" s="113" t="s">
        <v>1053</v>
      </c>
      <c r="F530" s="108"/>
      <c r="G530" s="108"/>
      <c r="H530" s="78"/>
      <c r="I530" s="78"/>
      <c r="J530" s="5"/>
      <c r="K530" s="6"/>
      <c r="L530" s="6"/>
      <c r="M530" s="6"/>
      <c r="N530" s="6"/>
      <c r="O530" s="6"/>
      <c r="P530" s="6"/>
      <c r="Q530" s="6"/>
      <c r="R530" s="6"/>
      <c r="S530" s="6"/>
      <c r="T530" s="6"/>
      <c r="U530" s="6"/>
      <c r="V530" s="6"/>
      <c r="W530" s="6"/>
      <c r="X530" s="6"/>
      <c r="Y530" s="6"/>
      <c r="Z530" s="6"/>
    </row>
    <row r="531" ht="30.0" customHeight="1">
      <c r="A531" s="505"/>
      <c r="B531" s="248"/>
      <c r="C531" s="115" t="s">
        <v>2391</v>
      </c>
      <c r="D531" s="108">
        <v>0.0</v>
      </c>
      <c r="E531" s="113" t="s">
        <v>383</v>
      </c>
      <c r="F531" s="108"/>
      <c r="G531" s="108"/>
      <c r="H531" s="78"/>
      <c r="I531" s="78"/>
      <c r="J531" s="5"/>
      <c r="K531" s="6"/>
      <c r="L531" s="6"/>
      <c r="M531" s="6"/>
      <c r="N531" s="6"/>
      <c r="O531" s="6"/>
      <c r="P531" s="6"/>
      <c r="Q531" s="6"/>
      <c r="R531" s="6"/>
      <c r="S531" s="6"/>
      <c r="T531" s="6"/>
      <c r="U531" s="6"/>
      <c r="V531" s="6"/>
      <c r="W531" s="6"/>
      <c r="X531" s="6"/>
      <c r="Y531" s="6"/>
      <c r="Z531" s="6"/>
    </row>
    <row r="532" ht="47.25" customHeight="1">
      <c r="A532" s="104" t="s">
        <v>2394</v>
      </c>
      <c r="B532" s="248" t="s">
        <v>2395</v>
      </c>
      <c r="C532" s="134" t="s">
        <v>5739</v>
      </c>
      <c r="D532" s="108">
        <v>2.0</v>
      </c>
      <c r="E532" s="113" t="s">
        <v>1053</v>
      </c>
      <c r="F532" s="108"/>
      <c r="G532" s="108"/>
      <c r="H532" s="78"/>
      <c r="I532" s="78"/>
      <c r="J532" s="5"/>
      <c r="K532" s="6"/>
      <c r="L532" s="6"/>
      <c r="M532" s="6"/>
      <c r="N532" s="6"/>
      <c r="O532" s="6"/>
      <c r="P532" s="6"/>
      <c r="Q532" s="6"/>
      <c r="R532" s="6"/>
      <c r="S532" s="6"/>
      <c r="T532" s="6"/>
      <c r="U532" s="6"/>
      <c r="V532" s="6"/>
      <c r="W532" s="6"/>
      <c r="X532" s="6"/>
      <c r="Y532" s="6"/>
      <c r="Z532" s="6"/>
    </row>
    <row r="533" ht="75.0" customHeight="1">
      <c r="A533" s="505"/>
      <c r="B533" s="248"/>
      <c r="C533" s="134" t="s">
        <v>5740</v>
      </c>
      <c r="D533" s="108">
        <v>0.0</v>
      </c>
      <c r="E533" s="113" t="s">
        <v>1053</v>
      </c>
      <c r="F533" s="108"/>
      <c r="G533" s="108"/>
      <c r="H533" s="78"/>
      <c r="I533" s="78"/>
      <c r="J533" s="5"/>
      <c r="K533" s="6"/>
      <c r="L533" s="6"/>
      <c r="M533" s="6"/>
      <c r="N533" s="6"/>
      <c r="O533" s="6"/>
      <c r="P533" s="6"/>
      <c r="Q533" s="6"/>
      <c r="R533" s="6"/>
      <c r="S533" s="6"/>
      <c r="T533" s="6"/>
      <c r="U533" s="6"/>
      <c r="V533" s="6"/>
      <c r="W533" s="6"/>
      <c r="X533" s="6"/>
      <c r="Y533" s="6"/>
      <c r="Z533" s="6"/>
    </row>
    <row r="534" ht="45.0" customHeight="1">
      <c r="A534" s="505"/>
      <c r="B534" s="248"/>
      <c r="C534" s="134" t="s">
        <v>5741</v>
      </c>
      <c r="D534" s="108">
        <v>0.0</v>
      </c>
      <c r="E534" s="113" t="s">
        <v>1053</v>
      </c>
      <c r="F534" s="108"/>
      <c r="G534" s="108"/>
      <c r="H534" s="78"/>
      <c r="I534" s="78"/>
      <c r="J534" s="5"/>
      <c r="K534" s="6"/>
      <c r="L534" s="6"/>
      <c r="M534" s="6"/>
      <c r="N534" s="6"/>
      <c r="O534" s="6"/>
      <c r="P534" s="6"/>
      <c r="Q534" s="6"/>
      <c r="R534" s="6"/>
      <c r="S534" s="6"/>
      <c r="T534" s="6"/>
      <c r="U534" s="6"/>
      <c r="V534" s="6"/>
      <c r="W534" s="6"/>
      <c r="X534" s="6"/>
      <c r="Y534" s="6"/>
      <c r="Z534" s="6"/>
    </row>
    <row r="535" ht="60.0" customHeight="1">
      <c r="A535" s="505"/>
      <c r="B535" s="248"/>
      <c r="C535" s="134" t="s">
        <v>5742</v>
      </c>
      <c r="D535" s="108">
        <v>0.0</v>
      </c>
      <c r="E535" s="113" t="s">
        <v>1053</v>
      </c>
      <c r="F535" s="108"/>
      <c r="G535" s="108"/>
      <c r="H535" s="78"/>
      <c r="I535" s="78"/>
      <c r="J535" s="5"/>
      <c r="K535" s="6"/>
      <c r="L535" s="6"/>
      <c r="M535" s="6"/>
      <c r="N535" s="6"/>
      <c r="O535" s="6"/>
      <c r="P535" s="6"/>
      <c r="Q535" s="6"/>
      <c r="R535" s="6"/>
      <c r="S535" s="6"/>
      <c r="T535" s="6"/>
      <c r="U535" s="6"/>
      <c r="V535" s="6"/>
      <c r="W535" s="6"/>
      <c r="X535" s="6"/>
      <c r="Y535" s="6"/>
      <c r="Z535" s="6"/>
    </row>
    <row r="536" ht="75.0" customHeight="1">
      <c r="A536" s="505"/>
      <c r="B536" s="248"/>
      <c r="C536" s="134" t="s">
        <v>5743</v>
      </c>
      <c r="D536" s="108">
        <v>0.0</v>
      </c>
      <c r="E536" s="113" t="s">
        <v>1053</v>
      </c>
      <c r="F536" s="108"/>
      <c r="G536" s="108"/>
      <c r="H536" s="78"/>
      <c r="I536" s="78"/>
      <c r="J536" s="5"/>
      <c r="K536" s="6"/>
      <c r="L536" s="6"/>
      <c r="M536" s="6"/>
      <c r="N536" s="6"/>
      <c r="O536" s="6"/>
      <c r="P536" s="6"/>
      <c r="Q536" s="6"/>
      <c r="R536" s="6"/>
      <c r="S536" s="6"/>
      <c r="T536" s="6"/>
      <c r="U536" s="6"/>
      <c r="V536" s="6"/>
      <c r="W536" s="6"/>
      <c r="X536" s="6"/>
      <c r="Y536" s="6"/>
      <c r="Z536" s="6"/>
    </row>
    <row r="537" ht="45.0" customHeight="1">
      <c r="A537" s="505"/>
      <c r="B537" s="248"/>
      <c r="C537" s="134" t="s">
        <v>5744</v>
      </c>
      <c r="D537" s="108">
        <v>0.0</v>
      </c>
      <c r="E537" s="113" t="s">
        <v>1053</v>
      </c>
      <c r="F537" s="108"/>
      <c r="G537" s="108"/>
      <c r="H537" s="78"/>
      <c r="I537" s="78"/>
      <c r="J537" s="5"/>
      <c r="K537" s="6"/>
      <c r="L537" s="6"/>
      <c r="M537" s="6"/>
      <c r="N537" s="6"/>
      <c r="O537" s="6"/>
      <c r="P537" s="6"/>
      <c r="Q537" s="6"/>
      <c r="R537" s="6"/>
      <c r="S537" s="6"/>
      <c r="T537" s="6"/>
      <c r="U537" s="6"/>
      <c r="V537" s="6"/>
      <c r="W537" s="6"/>
      <c r="X537" s="6"/>
      <c r="Y537" s="6"/>
      <c r="Z537" s="6"/>
    </row>
    <row r="538" ht="45.0" customHeight="1">
      <c r="A538" s="505"/>
      <c r="B538" s="248"/>
      <c r="C538" s="134" t="s">
        <v>5745</v>
      </c>
      <c r="D538" s="108">
        <v>0.0</v>
      </c>
      <c r="E538" s="113" t="s">
        <v>1053</v>
      </c>
      <c r="F538" s="108"/>
      <c r="G538" s="108"/>
      <c r="H538" s="78"/>
      <c r="I538" s="78"/>
      <c r="J538" s="5"/>
      <c r="K538" s="6"/>
      <c r="L538" s="6"/>
      <c r="M538" s="6"/>
      <c r="N538" s="6"/>
      <c r="O538" s="6"/>
      <c r="P538" s="6"/>
      <c r="Q538" s="6"/>
      <c r="R538" s="6"/>
      <c r="S538" s="6"/>
      <c r="T538" s="6"/>
      <c r="U538" s="6"/>
      <c r="V538" s="6"/>
      <c r="W538" s="6"/>
      <c r="X538" s="6"/>
      <c r="Y538" s="6"/>
      <c r="Z538" s="6"/>
    </row>
    <row r="539" ht="45.0" customHeight="1">
      <c r="A539" s="505"/>
      <c r="B539" s="248"/>
      <c r="C539" s="134" t="s">
        <v>5747</v>
      </c>
      <c r="D539" s="108">
        <v>0.0</v>
      </c>
      <c r="E539" s="113" t="s">
        <v>1053</v>
      </c>
      <c r="F539" s="108"/>
      <c r="G539" s="108"/>
      <c r="H539" s="78"/>
      <c r="I539" s="78"/>
      <c r="J539" s="5"/>
      <c r="K539" s="6"/>
      <c r="L539" s="6"/>
      <c r="M539" s="6"/>
      <c r="N539" s="6"/>
      <c r="O539" s="6"/>
      <c r="P539" s="6"/>
      <c r="Q539" s="6"/>
      <c r="R539" s="6"/>
      <c r="S539" s="6"/>
      <c r="T539" s="6"/>
      <c r="U539" s="6"/>
      <c r="V539" s="6"/>
      <c r="W539" s="6"/>
      <c r="X539" s="6"/>
      <c r="Y539" s="6"/>
      <c r="Z539" s="6"/>
    </row>
    <row r="540" ht="30.0" customHeight="1">
      <c r="A540" s="505"/>
      <c r="B540" s="248"/>
      <c r="C540" s="134" t="s">
        <v>5748</v>
      </c>
      <c r="D540" s="108">
        <v>0.0</v>
      </c>
      <c r="E540" s="113" t="s">
        <v>1053</v>
      </c>
      <c r="F540" s="108"/>
      <c r="G540" s="108"/>
      <c r="H540" s="78"/>
      <c r="I540" s="78"/>
      <c r="J540" s="5"/>
      <c r="K540" s="6"/>
      <c r="L540" s="6"/>
      <c r="M540" s="6"/>
      <c r="N540" s="6"/>
      <c r="O540" s="6"/>
      <c r="P540" s="6"/>
      <c r="Q540" s="6"/>
      <c r="R540" s="6"/>
      <c r="S540" s="6"/>
      <c r="T540" s="6"/>
      <c r="U540" s="6"/>
      <c r="V540" s="6"/>
      <c r="W540" s="6"/>
      <c r="X540" s="6"/>
      <c r="Y540" s="6"/>
      <c r="Z540" s="6"/>
    </row>
    <row r="541" ht="60.0" customHeight="1">
      <c r="A541" s="505"/>
      <c r="B541" s="248"/>
      <c r="C541" s="134" t="s">
        <v>5749</v>
      </c>
      <c r="D541" s="108">
        <v>0.0</v>
      </c>
      <c r="E541" s="113" t="s">
        <v>1053</v>
      </c>
      <c r="F541" s="108"/>
      <c r="G541" s="108"/>
      <c r="H541" s="78"/>
      <c r="I541" s="78"/>
      <c r="J541" s="5"/>
      <c r="K541" s="6"/>
      <c r="L541" s="6"/>
      <c r="M541" s="6"/>
      <c r="N541" s="6"/>
      <c r="O541" s="6"/>
      <c r="P541" s="6"/>
      <c r="Q541" s="6"/>
      <c r="R541" s="6"/>
      <c r="S541" s="6"/>
      <c r="T541" s="6"/>
      <c r="U541" s="6"/>
      <c r="V541" s="6"/>
      <c r="W541" s="6"/>
      <c r="X541" s="6"/>
      <c r="Y541" s="6"/>
      <c r="Z541" s="6"/>
    </row>
    <row r="542" ht="75.0" customHeight="1">
      <c r="A542" s="505"/>
      <c r="B542" s="248"/>
      <c r="C542" s="134" t="s">
        <v>5750</v>
      </c>
      <c r="D542" s="108">
        <v>0.0</v>
      </c>
      <c r="E542" s="113" t="s">
        <v>1053</v>
      </c>
      <c r="F542" s="108"/>
      <c r="G542" s="108"/>
      <c r="H542" s="78"/>
      <c r="I542" s="78"/>
      <c r="J542" s="5"/>
      <c r="K542" s="6"/>
      <c r="L542" s="6"/>
      <c r="M542" s="6"/>
      <c r="N542" s="6"/>
      <c r="O542" s="6"/>
      <c r="P542" s="6"/>
      <c r="Q542" s="6"/>
      <c r="R542" s="6"/>
      <c r="S542" s="6"/>
      <c r="T542" s="6"/>
      <c r="U542" s="6"/>
      <c r="V542" s="6"/>
      <c r="W542" s="6"/>
      <c r="X542" s="6"/>
      <c r="Y542" s="6"/>
      <c r="Z542" s="6"/>
    </row>
    <row r="543" ht="45.0" customHeight="1">
      <c r="A543" s="505"/>
      <c r="B543" s="248"/>
      <c r="C543" s="134" t="s">
        <v>5752</v>
      </c>
      <c r="D543" s="108">
        <v>0.0</v>
      </c>
      <c r="E543" s="113" t="s">
        <v>1053</v>
      </c>
      <c r="F543" s="108"/>
      <c r="G543" s="108"/>
      <c r="H543" s="78"/>
      <c r="I543" s="78"/>
      <c r="J543" s="5"/>
      <c r="K543" s="6"/>
      <c r="L543" s="6"/>
      <c r="M543" s="6"/>
      <c r="N543" s="6"/>
      <c r="O543" s="6"/>
      <c r="P543" s="6"/>
      <c r="Q543" s="6"/>
      <c r="R543" s="6"/>
      <c r="S543" s="6"/>
      <c r="T543" s="6"/>
      <c r="U543" s="6"/>
      <c r="V543" s="6"/>
      <c r="W543" s="6"/>
      <c r="X543" s="6"/>
      <c r="Y543" s="6"/>
      <c r="Z543" s="6"/>
    </row>
    <row r="544" ht="45.0" customHeight="1">
      <c r="A544" s="505"/>
      <c r="B544" s="248"/>
      <c r="C544" s="134" t="s">
        <v>5755</v>
      </c>
      <c r="D544" s="108">
        <v>0.0</v>
      </c>
      <c r="E544" s="113" t="s">
        <v>1053</v>
      </c>
      <c r="F544" s="108"/>
      <c r="G544" s="108"/>
      <c r="H544" s="78"/>
      <c r="I544" s="78"/>
      <c r="J544" s="5"/>
      <c r="K544" s="6"/>
      <c r="L544" s="6"/>
      <c r="M544" s="6"/>
      <c r="N544" s="6"/>
      <c r="O544" s="6"/>
      <c r="P544" s="6"/>
      <c r="Q544" s="6"/>
      <c r="R544" s="6"/>
      <c r="S544" s="6"/>
      <c r="T544" s="6"/>
      <c r="U544" s="6"/>
      <c r="V544" s="6"/>
      <c r="W544" s="6"/>
      <c r="X544" s="6"/>
      <c r="Y544" s="6"/>
      <c r="Z544" s="6"/>
    </row>
    <row r="545" ht="45.0" customHeight="1">
      <c r="A545" s="505"/>
      <c r="B545" s="248"/>
      <c r="C545" s="134" t="s">
        <v>5756</v>
      </c>
      <c r="D545" s="108">
        <v>0.0</v>
      </c>
      <c r="E545" s="113" t="s">
        <v>1053</v>
      </c>
      <c r="F545" s="108"/>
      <c r="G545" s="108"/>
      <c r="H545" s="78"/>
      <c r="I545" s="78"/>
      <c r="J545" s="5"/>
      <c r="K545" s="6"/>
      <c r="L545" s="6"/>
      <c r="M545" s="6"/>
      <c r="N545" s="6"/>
      <c r="O545" s="6"/>
      <c r="P545" s="6"/>
      <c r="Q545" s="6"/>
      <c r="R545" s="6"/>
      <c r="S545" s="6"/>
      <c r="T545" s="6"/>
      <c r="U545" s="6"/>
      <c r="V545" s="6"/>
      <c r="W545" s="6"/>
      <c r="X545" s="6"/>
      <c r="Y545" s="6"/>
      <c r="Z545" s="6"/>
    </row>
    <row r="546" ht="75.0" customHeight="1">
      <c r="A546" s="505"/>
      <c r="B546" s="248"/>
      <c r="C546" s="134" t="s">
        <v>5758</v>
      </c>
      <c r="D546" s="108">
        <v>0.0</v>
      </c>
      <c r="E546" s="113" t="s">
        <v>1053</v>
      </c>
      <c r="F546" s="108"/>
      <c r="G546" s="108"/>
      <c r="H546" s="78"/>
      <c r="I546" s="78"/>
      <c r="J546" s="5"/>
      <c r="K546" s="6"/>
      <c r="L546" s="6"/>
      <c r="M546" s="6"/>
      <c r="N546" s="6"/>
      <c r="O546" s="6"/>
      <c r="P546" s="6"/>
      <c r="Q546" s="6"/>
      <c r="R546" s="6"/>
      <c r="S546" s="6"/>
      <c r="T546" s="6"/>
      <c r="U546" s="6"/>
      <c r="V546" s="6"/>
      <c r="W546" s="6"/>
      <c r="X546" s="6"/>
      <c r="Y546" s="6"/>
      <c r="Z546" s="6"/>
    </row>
    <row r="547" ht="60.0" customHeight="1">
      <c r="A547" s="505"/>
      <c r="B547" s="248"/>
      <c r="C547" s="134" t="s">
        <v>5759</v>
      </c>
      <c r="D547" s="108">
        <v>0.0</v>
      </c>
      <c r="E547" s="113" t="s">
        <v>1053</v>
      </c>
      <c r="F547" s="108"/>
      <c r="G547" s="108"/>
      <c r="H547" s="78"/>
      <c r="I547" s="78"/>
      <c r="J547" s="5"/>
      <c r="K547" s="6"/>
      <c r="L547" s="6"/>
      <c r="M547" s="6"/>
      <c r="N547" s="6"/>
      <c r="O547" s="6"/>
      <c r="P547" s="6"/>
      <c r="Q547" s="6"/>
      <c r="R547" s="6"/>
      <c r="S547" s="6"/>
      <c r="T547" s="6"/>
      <c r="U547" s="6"/>
      <c r="V547" s="6"/>
      <c r="W547" s="6"/>
      <c r="X547" s="6"/>
      <c r="Y547" s="6"/>
      <c r="Z547" s="6"/>
    </row>
    <row r="548" ht="45.0" customHeight="1">
      <c r="A548" s="505"/>
      <c r="B548" s="248"/>
      <c r="C548" s="134" t="s">
        <v>5760</v>
      </c>
      <c r="D548" s="108">
        <v>0.0</v>
      </c>
      <c r="E548" s="113" t="s">
        <v>1053</v>
      </c>
      <c r="F548" s="108"/>
      <c r="G548" s="108"/>
      <c r="H548" s="78"/>
      <c r="I548" s="78"/>
      <c r="J548" s="5"/>
      <c r="K548" s="6"/>
      <c r="L548" s="6"/>
      <c r="M548" s="6"/>
      <c r="N548" s="6"/>
      <c r="O548" s="6"/>
      <c r="P548" s="6"/>
      <c r="Q548" s="6"/>
      <c r="R548" s="6"/>
      <c r="S548" s="6"/>
      <c r="T548" s="6"/>
      <c r="U548" s="6"/>
      <c r="V548" s="6"/>
      <c r="W548" s="6"/>
      <c r="X548" s="6"/>
      <c r="Y548" s="6"/>
      <c r="Z548" s="6"/>
    </row>
    <row r="549" ht="90.0" customHeight="1">
      <c r="A549" s="505"/>
      <c r="B549" s="248"/>
      <c r="C549" s="134" t="s">
        <v>5761</v>
      </c>
      <c r="D549" s="108">
        <v>0.0</v>
      </c>
      <c r="E549" s="113" t="s">
        <v>1053</v>
      </c>
      <c r="F549" s="108"/>
      <c r="G549" s="108"/>
      <c r="H549" s="78"/>
      <c r="I549" s="78"/>
      <c r="J549" s="5"/>
      <c r="K549" s="6"/>
      <c r="L549" s="6"/>
      <c r="M549" s="6"/>
      <c r="N549" s="6"/>
      <c r="O549" s="6"/>
      <c r="P549" s="6"/>
      <c r="Q549" s="6"/>
      <c r="R549" s="6"/>
      <c r="S549" s="6"/>
      <c r="T549" s="6"/>
      <c r="U549" s="6"/>
      <c r="V549" s="6"/>
      <c r="W549" s="6"/>
      <c r="X549" s="6"/>
      <c r="Y549" s="6"/>
      <c r="Z549" s="6"/>
    </row>
    <row r="550" ht="45.0" customHeight="1">
      <c r="A550" s="505"/>
      <c r="B550" s="248"/>
      <c r="C550" s="134" t="s">
        <v>5763</v>
      </c>
      <c r="D550" s="108">
        <v>0.0</v>
      </c>
      <c r="E550" s="113" t="s">
        <v>1053</v>
      </c>
      <c r="F550" s="110"/>
      <c r="G550" s="108"/>
      <c r="H550" s="78"/>
      <c r="I550" s="78"/>
      <c r="J550" s="5"/>
      <c r="K550" s="6"/>
      <c r="L550" s="6"/>
      <c r="M550" s="6"/>
      <c r="N550" s="6"/>
      <c r="O550" s="6"/>
      <c r="P550" s="6"/>
      <c r="Q550" s="6"/>
      <c r="R550" s="6"/>
      <c r="S550" s="6"/>
      <c r="T550" s="6"/>
      <c r="U550" s="6"/>
      <c r="V550" s="6"/>
      <c r="W550" s="6"/>
      <c r="X550" s="6"/>
      <c r="Y550" s="6"/>
      <c r="Z550" s="6"/>
    </row>
    <row r="551" ht="45.0" customHeight="1">
      <c r="A551" s="505"/>
      <c r="B551" s="248"/>
      <c r="C551" s="134" t="s">
        <v>5766</v>
      </c>
      <c r="D551" s="108">
        <v>0.0</v>
      </c>
      <c r="E551" s="113" t="s">
        <v>1053</v>
      </c>
      <c r="F551" s="108"/>
      <c r="G551" s="108"/>
      <c r="H551" s="78"/>
      <c r="I551" s="78"/>
      <c r="J551" s="5"/>
      <c r="K551" s="6"/>
      <c r="L551" s="6"/>
      <c r="M551" s="6"/>
      <c r="N551" s="6"/>
      <c r="O551" s="6"/>
      <c r="P551" s="6"/>
      <c r="Q551" s="6"/>
      <c r="R551" s="6"/>
      <c r="S551" s="6"/>
      <c r="T551" s="6"/>
      <c r="U551" s="6"/>
      <c r="V551" s="6"/>
      <c r="W551" s="6"/>
      <c r="X551" s="6"/>
      <c r="Y551" s="6"/>
      <c r="Z551" s="6"/>
    </row>
    <row r="552" ht="30.0" customHeight="1">
      <c r="A552" s="505"/>
      <c r="B552" s="248"/>
      <c r="C552" s="134" t="s">
        <v>5768</v>
      </c>
      <c r="D552" s="108">
        <v>0.0</v>
      </c>
      <c r="E552" s="113" t="s">
        <v>1053</v>
      </c>
      <c r="F552" s="108"/>
      <c r="G552" s="108"/>
      <c r="H552" s="78"/>
      <c r="I552" s="78"/>
      <c r="J552" s="5"/>
      <c r="K552" s="6"/>
      <c r="L552" s="6"/>
      <c r="M552" s="6"/>
      <c r="N552" s="6"/>
      <c r="O552" s="6"/>
      <c r="P552" s="6"/>
      <c r="Q552" s="6"/>
      <c r="R552" s="6"/>
      <c r="S552" s="6"/>
      <c r="T552" s="6"/>
      <c r="U552" s="6"/>
      <c r="V552" s="6"/>
      <c r="W552" s="6"/>
      <c r="X552" s="6"/>
      <c r="Y552" s="6"/>
      <c r="Z552" s="6"/>
    </row>
    <row r="553" ht="45.0" customHeight="1">
      <c r="A553" s="505"/>
      <c r="B553" s="248"/>
      <c r="C553" s="134" t="s">
        <v>5771</v>
      </c>
      <c r="D553" s="108">
        <v>0.0</v>
      </c>
      <c r="E553" s="113" t="s">
        <v>1053</v>
      </c>
      <c r="F553" s="108"/>
      <c r="G553" s="108"/>
      <c r="H553" s="78"/>
      <c r="I553" s="78"/>
      <c r="J553" s="5"/>
      <c r="K553" s="6"/>
      <c r="L553" s="6"/>
      <c r="M553" s="6"/>
      <c r="N553" s="6"/>
      <c r="O553" s="6"/>
      <c r="P553" s="6"/>
      <c r="Q553" s="6"/>
      <c r="R553" s="6"/>
      <c r="S553" s="6"/>
      <c r="T553" s="6"/>
      <c r="U553" s="6"/>
      <c r="V553" s="6"/>
      <c r="W553" s="6"/>
      <c r="X553" s="6"/>
      <c r="Y553" s="6"/>
      <c r="Z553" s="6"/>
    </row>
    <row r="554" ht="47.25" customHeight="1">
      <c r="A554" s="104" t="s">
        <v>2419</v>
      </c>
      <c r="B554" s="248" t="s">
        <v>2420</v>
      </c>
      <c r="C554" s="134" t="s">
        <v>3493</v>
      </c>
      <c r="D554" s="108">
        <v>0.0</v>
      </c>
      <c r="E554" s="113" t="s">
        <v>158</v>
      </c>
      <c r="F554" s="108"/>
      <c r="G554" s="108"/>
      <c r="H554" s="78"/>
      <c r="I554" s="78"/>
      <c r="J554" s="5"/>
      <c r="K554" s="6"/>
      <c r="L554" s="6"/>
      <c r="M554" s="6"/>
      <c r="N554" s="6"/>
      <c r="O554" s="6"/>
      <c r="P554" s="6"/>
      <c r="Q554" s="6"/>
      <c r="R554" s="6"/>
      <c r="S554" s="6"/>
      <c r="T554" s="6"/>
      <c r="U554" s="6"/>
      <c r="V554" s="6"/>
      <c r="W554" s="6"/>
      <c r="X554" s="6"/>
      <c r="Y554" s="6"/>
      <c r="Z554" s="6"/>
    </row>
    <row r="555" ht="31.5" customHeight="1">
      <c r="A555" s="104" t="s">
        <v>2424</v>
      </c>
      <c r="B555" s="248" t="s">
        <v>2425</v>
      </c>
      <c r="C555" s="134" t="s">
        <v>5777</v>
      </c>
      <c r="D555" s="108">
        <v>0.0</v>
      </c>
      <c r="E555" s="113" t="s">
        <v>331</v>
      </c>
      <c r="F555" s="110" t="s">
        <v>5778</v>
      </c>
      <c r="G555" s="108"/>
      <c r="H555" s="78"/>
      <c r="I555" s="78"/>
      <c r="J555" s="5"/>
      <c r="K555" s="6"/>
      <c r="L555" s="6"/>
      <c r="M555" s="6"/>
      <c r="N555" s="6"/>
      <c r="O555" s="6"/>
      <c r="P555" s="6"/>
      <c r="Q555" s="6"/>
      <c r="R555" s="6"/>
      <c r="S555" s="6"/>
      <c r="T555" s="6"/>
      <c r="U555" s="6"/>
      <c r="V555" s="6"/>
      <c r="W555" s="6"/>
      <c r="X555" s="6"/>
      <c r="Y555" s="6"/>
      <c r="Z555" s="6"/>
    </row>
    <row r="556" ht="39.75" customHeight="1">
      <c r="A556" s="476" t="s">
        <v>2428</v>
      </c>
      <c r="B556" s="128" t="s">
        <v>2429</v>
      </c>
      <c r="C556" s="3"/>
      <c r="D556" s="3"/>
      <c r="E556" s="3"/>
      <c r="F556" s="3"/>
      <c r="G556" s="4"/>
      <c r="H556" s="78">
        <f>SUM(D557:D559)</f>
        <v>0</v>
      </c>
      <c r="I556" s="78">
        <f>COUNT(D557:D559)*2</f>
        <v>6</v>
      </c>
      <c r="J556" s="5"/>
      <c r="K556" s="6"/>
      <c r="L556" s="6"/>
      <c r="M556" s="6"/>
      <c r="N556" s="6"/>
      <c r="O556" s="6"/>
      <c r="P556" s="6"/>
      <c r="Q556" s="6"/>
      <c r="R556" s="6"/>
      <c r="S556" s="6"/>
      <c r="T556" s="6"/>
      <c r="U556" s="6"/>
      <c r="V556" s="6"/>
      <c r="W556" s="6"/>
      <c r="X556" s="6"/>
      <c r="Y556" s="6"/>
      <c r="Z556" s="6"/>
    </row>
    <row r="557" ht="31.5" customHeight="1">
      <c r="A557" s="104" t="s">
        <v>2430</v>
      </c>
      <c r="B557" s="248" t="s">
        <v>2431</v>
      </c>
      <c r="C557" s="134" t="s">
        <v>2432</v>
      </c>
      <c r="D557" s="108">
        <v>0.0</v>
      </c>
      <c r="E557" s="113" t="s">
        <v>158</v>
      </c>
      <c r="F557" s="108"/>
      <c r="G557" s="108"/>
      <c r="H557" s="78"/>
      <c r="I557" s="78"/>
      <c r="J557" s="5"/>
      <c r="K557" s="6"/>
      <c r="L557" s="6"/>
      <c r="M557" s="6"/>
      <c r="N557" s="6"/>
      <c r="O557" s="6"/>
      <c r="P557" s="6"/>
      <c r="Q557" s="6"/>
      <c r="R557" s="6"/>
      <c r="S557" s="6"/>
      <c r="T557" s="6"/>
      <c r="U557" s="6"/>
      <c r="V557" s="6"/>
      <c r="W557" s="6"/>
      <c r="X557" s="6"/>
      <c r="Y557" s="6"/>
      <c r="Z557" s="6"/>
    </row>
    <row r="558" ht="47.25" customHeight="1">
      <c r="A558" s="104" t="s">
        <v>2434</v>
      </c>
      <c r="B558" s="248" t="s">
        <v>2435</v>
      </c>
      <c r="C558" s="121" t="s">
        <v>2436</v>
      </c>
      <c r="D558" s="108">
        <v>0.0</v>
      </c>
      <c r="E558" s="113" t="s">
        <v>158</v>
      </c>
      <c r="F558" s="108"/>
      <c r="G558" s="108"/>
      <c r="H558" s="78"/>
      <c r="I558" s="78"/>
      <c r="J558" s="5"/>
      <c r="K558" s="6"/>
      <c r="L558" s="6"/>
      <c r="M558" s="6"/>
      <c r="N558" s="6"/>
      <c r="O558" s="6"/>
      <c r="P558" s="6"/>
      <c r="Q558" s="6"/>
      <c r="R558" s="6"/>
      <c r="S558" s="6"/>
      <c r="T558" s="6"/>
      <c r="U558" s="6"/>
      <c r="V558" s="6"/>
      <c r="W558" s="6"/>
      <c r="X558" s="6"/>
      <c r="Y558" s="6"/>
      <c r="Z558" s="6"/>
    </row>
    <row r="559" ht="31.5" customHeight="1">
      <c r="A559" s="104" t="s">
        <v>2437</v>
      </c>
      <c r="B559" s="248" t="s">
        <v>2438</v>
      </c>
      <c r="C559" s="115" t="s">
        <v>2439</v>
      </c>
      <c r="D559" s="108">
        <v>0.0</v>
      </c>
      <c r="E559" s="113" t="s">
        <v>158</v>
      </c>
      <c r="F559" s="108"/>
      <c r="G559" s="108"/>
      <c r="H559" s="78"/>
      <c r="I559" s="78"/>
      <c r="J559" s="5"/>
      <c r="K559" s="6"/>
      <c r="L559" s="6"/>
      <c r="M559" s="6"/>
      <c r="N559" s="6"/>
      <c r="O559" s="6"/>
      <c r="P559" s="6"/>
      <c r="Q559" s="6"/>
      <c r="R559" s="6"/>
      <c r="S559" s="6"/>
      <c r="T559" s="6"/>
      <c r="U559" s="6"/>
      <c r="V559" s="6"/>
      <c r="W559" s="6"/>
      <c r="X559" s="6"/>
      <c r="Y559" s="6"/>
      <c r="Z559" s="6"/>
    </row>
    <row r="560" ht="39.75" customHeight="1">
      <c r="A560" s="476" t="s">
        <v>2440</v>
      </c>
      <c r="B560" s="137" t="s">
        <v>2441</v>
      </c>
      <c r="C560" s="3"/>
      <c r="D560" s="3"/>
      <c r="E560" s="3"/>
      <c r="F560" s="3"/>
      <c r="G560" s="4"/>
      <c r="H560" s="78">
        <f>SUM(D561:D565)</f>
        <v>0</v>
      </c>
      <c r="I560" s="78">
        <f>COUNT(D561:D565)*2</f>
        <v>8</v>
      </c>
      <c r="J560" s="5"/>
      <c r="K560" s="6"/>
      <c r="L560" s="6"/>
      <c r="M560" s="6"/>
      <c r="N560" s="6"/>
      <c r="O560" s="6"/>
      <c r="P560" s="6"/>
      <c r="Q560" s="6"/>
      <c r="R560" s="6"/>
      <c r="S560" s="6"/>
      <c r="T560" s="6"/>
      <c r="U560" s="6"/>
      <c r="V560" s="6"/>
      <c r="W560" s="6"/>
      <c r="X560" s="6"/>
      <c r="Y560" s="6"/>
      <c r="Z560" s="6"/>
    </row>
    <row r="561" ht="31.5" customHeight="1">
      <c r="A561" s="104" t="s">
        <v>2446</v>
      </c>
      <c r="B561" s="106" t="s">
        <v>2447</v>
      </c>
      <c r="C561" s="121" t="s">
        <v>2448</v>
      </c>
      <c r="D561" s="108">
        <v>0.0</v>
      </c>
      <c r="E561" s="113" t="s">
        <v>1062</v>
      </c>
      <c r="F561" s="108"/>
      <c r="G561" s="108"/>
      <c r="H561" s="78"/>
      <c r="I561" s="78"/>
      <c r="J561" s="5"/>
      <c r="K561" s="6"/>
      <c r="L561" s="6"/>
      <c r="M561" s="6"/>
      <c r="N561" s="6"/>
      <c r="O561" s="6"/>
      <c r="P561" s="6"/>
      <c r="Q561" s="6"/>
      <c r="R561" s="6"/>
      <c r="S561" s="6"/>
      <c r="T561" s="6"/>
      <c r="U561" s="6"/>
      <c r="V561" s="6"/>
      <c r="W561" s="6"/>
      <c r="X561" s="6"/>
      <c r="Y561" s="6"/>
      <c r="Z561" s="6"/>
    </row>
    <row r="562" ht="47.25" hidden="1" customHeight="1">
      <c r="A562" s="120" t="s">
        <v>2450</v>
      </c>
      <c r="B562" s="106" t="s">
        <v>2451</v>
      </c>
      <c r="C562" s="134"/>
      <c r="D562" s="108"/>
      <c r="E562" s="113"/>
      <c r="F562" s="108"/>
      <c r="G562" s="108"/>
      <c r="H562" s="78"/>
      <c r="I562" s="78"/>
      <c r="J562" s="5"/>
      <c r="K562" s="6"/>
      <c r="L562" s="6"/>
      <c r="M562" s="6"/>
      <c r="N562" s="6"/>
      <c r="O562" s="6"/>
      <c r="P562" s="6"/>
      <c r="Q562" s="6"/>
      <c r="R562" s="6"/>
      <c r="S562" s="6"/>
      <c r="T562" s="6"/>
      <c r="U562" s="6"/>
      <c r="V562" s="6"/>
      <c r="W562" s="6"/>
      <c r="X562" s="6"/>
      <c r="Y562" s="6"/>
      <c r="Z562" s="6"/>
    </row>
    <row r="563" ht="47.25" customHeight="1">
      <c r="A563" s="104" t="s">
        <v>2456</v>
      </c>
      <c r="B563" s="150" t="s">
        <v>2459</v>
      </c>
      <c r="C563" s="116" t="s">
        <v>2460</v>
      </c>
      <c r="D563" s="108">
        <v>0.0</v>
      </c>
      <c r="E563" s="113" t="s">
        <v>1062</v>
      </c>
      <c r="F563" s="108"/>
      <c r="G563" s="108"/>
      <c r="H563" s="78"/>
      <c r="I563" s="78"/>
      <c r="J563" s="5"/>
      <c r="K563" s="6"/>
      <c r="L563" s="6"/>
      <c r="M563" s="6"/>
      <c r="N563" s="6"/>
      <c r="O563" s="6"/>
      <c r="P563" s="6"/>
      <c r="Q563" s="6"/>
      <c r="R563" s="6"/>
      <c r="S563" s="6"/>
      <c r="T563" s="6"/>
      <c r="U563" s="6"/>
      <c r="V563" s="6"/>
      <c r="W563" s="6"/>
      <c r="X563" s="6"/>
      <c r="Y563" s="6"/>
      <c r="Z563" s="6"/>
    </row>
    <row r="564" ht="47.25" customHeight="1">
      <c r="A564" s="104" t="s">
        <v>2463</v>
      </c>
      <c r="B564" s="106" t="s">
        <v>2465</v>
      </c>
      <c r="C564" s="134" t="s">
        <v>2466</v>
      </c>
      <c r="D564" s="108">
        <v>0.0</v>
      </c>
      <c r="E564" s="113" t="s">
        <v>1062</v>
      </c>
      <c r="F564" s="108"/>
      <c r="G564" s="108"/>
      <c r="H564" s="78"/>
      <c r="I564" s="78"/>
      <c r="J564" s="5"/>
      <c r="K564" s="6"/>
      <c r="L564" s="6"/>
      <c r="M564" s="6"/>
      <c r="N564" s="6"/>
      <c r="O564" s="6"/>
      <c r="P564" s="6"/>
      <c r="Q564" s="6"/>
      <c r="R564" s="6"/>
      <c r="S564" s="6"/>
      <c r="T564" s="6"/>
      <c r="U564" s="6"/>
      <c r="V564" s="6"/>
      <c r="W564" s="6"/>
      <c r="X564" s="6"/>
      <c r="Y564" s="6"/>
      <c r="Z564" s="6"/>
    </row>
    <row r="565" ht="63.0" customHeight="1">
      <c r="A565" s="104" t="s">
        <v>2468</v>
      </c>
      <c r="B565" s="106" t="s">
        <v>2470</v>
      </c>
      <c r="C565" s="121" t="s">
        <v>2471</v>
      </c>
      <c r="D565" s="108">
        <v>0.0</v>
      </c>
      <c r="E565" s="113" t="s">
        <v>1062</v>
      </c>
      <c r="F565" s="108"/>
      <c r="G565" s="108"/>
      <c r="H565" s="78"/>
      <c r="I565" s="78"/>
      <c r="J565" s="5"/>
      <c r="K565" s="6"/>
      <c r="L565" s="6"/>
      <c r="M565" s="6"/>
      <c r="N565" s="6"/>
      <c r="O565" s="6"/>
      <c r="P565" s="6"/>
      <c r="Q565" s="6"/>
      <c r="R565" s="6"/>
      <c r="S565" s="6"/>
      <c r="T565" s="6"/>
      <c r="U565" s="6"/>
      <c r="V565" s="6"/>
      <c r="W565" s="6"/>
      <c r="X565" s="6"/>
      <c r="Y565" s="6"/>
      <c r="Z565" s="6"/>
    </row>
    <row r="566" ht="39.75" customHeight="1">
      <c r="A566" s="476" t="s">
        <v>2473</v>
      </c>
      <c r="B566" s="137" t="s">
        <v>2474</v>
      </c>
      <c r="C566" s="3"/>
      <c r="D566" s="3"/>
      <c r="E566" s="3"/>
      <c r="F566" s="3"/>
      <c r="G566" s="4"/>
      <c r="H566" s="78">
        <f>SUM(D568:D570)</f>
        <v>0</v>
      </c>
      <c r="I566" s="78">
        <f>COUNT(D568:D570)*2</f>
        <v>6</v>
      </c>
      <c r="J566" s="5"/>
      <c r="K566" s="6"/>
      <c r="L566" s="6"/>
      <c r="M566" s="6"/>
      <c r="N566" s="6"/>
      <c r="O566" s="6"/>
      <c r="P566" s="6"/>
      <c r="Q566" s="6"/>
      <c r="R566" s="6"/>
      <c r="S566" s="6"/>
      <c r="T566" s="6"/>
      <c r="U566" s="6"/>
      <c r="V566" s="6"/>
      <c r="W566" s="6"/>
      <c r="X566" s="6"/>
      <c r="Y566" s="6"/>
      <c r="Z566" s="6"/>
    </row>
    <row r="567" ht="31.5" hidden="1" customHeight="1">
      <c r="A567" s="120" t="s">
        <v>2477</v>
      </c>
      <c r="B567" s="106" t="s">
        <v>2478</v>
      </c>
      <c r="C567" s="108"/>
      <c r="D567" s="108"/>
      <c r="E567" s="113"/>
      <c r="F567" s="108"/>
      <c r="G567" s="108"/>
      <c r="H567" s="78"/>
      <c r="I567" s="78"/>
      <c r="J567" s="5"/>
      <c r="K567" s="6"/>
      <c r="L567" s="6"/>
      <c r="M567" s="6"/>
      <c r="N567" s="6"/>
      <c r="O567" s="6"/>
      <c r="P567" s="6"/>
      <c r="Q567" s="6"/>
      <c r="R567" s="6"/>
      <c r="S567" s="6"/>
      <c r="T567" s="6"/>
      <c r="U567" s="6"/>
      <c r="V567" s="6"/>
      <c r="W567" s="6"/>
      <c r="X567" s="6"/>
      <c r="Y567" s="6"/>
      <c r="Z567" s="6"/>
    </row>
    <row r="568" ht="63.0" customHeight="1">
      <c r="A568" s="104" t="s">
        <v>2479</v>
      </c>
      <c r="B568" s="106" t="s">
        <v>2480</v>
      </c>
      <c r="C568" s="248" t="s">
        <v>5788</v>
      </c>
      <c r="D568" s="108">
        <v>0.0</v>
      </c>
      <c r="E568" s="113" t="s">
        <v>1062</v>
      </c>
      <c r="F568" s="108"/>
      <c r="G568" s="108"/>
      <c r="H568" s="78"/>
      <c r="I568" s="78"/>
      <c r="J568" s="5"/>
      <c r="K568" s="6"/>
      <c r="L568" s="6"/>
      <c r="M568" s="6"/>
      <c r="N568" s="6"/>
      <c r="O568" s="6"/>
      <c r="P568" s="6"/>
      <c r="Q568" s="6"/>
      <c r="R568" s="6"/>
      <c r="S568" s="6"/>
      <c r="T568" s="6"/>
      <c r="U568" s="6"/>
      <c r="V568" s="6"/>
      <c r="W568" s="6"/>
      <c r="X568" s="6"/>
      <c r="Y568" s="6"/>
      <c r="Z568" s="6"/>
    </row>
    <row r="569" ht="47.25" customHeight="1">
      <c r="A569" s="104" t="s">
        <v>2483</v>
      </c>
      <c r="B569" s="106" t="s">
        <v>2485</v>
      </c>
      <c r="C569" s="134" t="s">
        <v>5790</v>
      </c>
      <c r="D569" s="108">
        <v>0.0</v>
      </c>
      <c r="E569" s="113" t="s">
        <v>473</v>
      </c>
      <c r="F569" s="108"/>
      <c r="G569" s="108"/>
      <c r="H569" s="78"/>
      <c r="I569" s="78"/>
      <c r="J569" s="5"/>
      <c r="K569" s="6"/>
      <c r="L569" s="6"/>
      <c r="M569" s="6"/>
      <c r="N569" s="6"/>
      <c r="O569" s="6"/>
      <c r="P569" s="6"/>
      <c r="Q569" s="6"/>
      <c r="R569" s="6"/>
      <c r="S569" s="6"/>
      <c r="T569" s="6"/>
      <c r="U569" s="6"/>
      <c r="V569" s="6"/>
      <c r="W569" s="6"/>
      <c r="X569" s="6"/>
      <c r="Y569" s="6"/>
      <c r="Z569" s="6"/>
    </row>
    <row r="570" ht="47.25" customHeight="1">
      <c r="A570" s="104" t="s">
        <v>2487</v>
      </c>
      <c r="B570" s="106" t="s">
        <v>2488</v>
      </c>
      <c r="C570" s="115" t="s">
        <v>2489</v>
      </c>
      <c r="D570" s="108">
        <v>0.0</v>
      </c>
      <c r="E570" s="113" t="s">
        <v>158</v>
      </c>
      <c r="F570" s="108"/>
      <c r="G570" s="108"/>
      <c r="H570" s="78"/>
      <c r="I570" s="78"/>
      <c r="J570" s="5"/>
      <c r="K570" s="6"/>
      <c r="L570" s="6"/>
      <c r="M570" s="6"/>
      <c r="N570" s="6"/>
      <c r="O570" s="6"/>
      <c r="P570" s="6"/>
      <c r="Q570" s="6"/>
      <c r="R570" s="6"/>
      <c r="S570" s="6"/>
      <c r="T570" s="6"/>
      <c r="U570" s="6"/>
      <c r="V570" s="6"/>
      <c r="W570" s="6"/>
      <c r="X570" s="6"/>
      <c r="Y570" s="6"/>
      <c r="Z570" s="6"/>
    </row>
    <row r="571" ht="39.75" customHeight="1">
      <c r="A571" s="476" t="s">
        <v>2490</v>
      </c>
      <c r="B571" s="128" t="s">
        <v>2491</v>
      </c>
      <c r="C571" s="3"/>
      <c r="D571" s="3"/>
      <c r="E571" s="3"/>
      <c r="F571" s="3"/>
      <c r="G571" s="4"/>
      <c r="H571" s="78">
        <f>SUM(D572:D578)</f>
        <v>0</v>
      </c>
      <c r="I571" s="78">
        <f>COUNT(D572:D578)*2</f>
        <v>14</v>
      </c>
      <c r="J571" s="5"/>
      <c r="K571" s="6"/>
      <c r="L571" s="6"/>
      <c r="M571" s="6"/>
      <c r="N571" s="6"/>
      <c r="O571" s="6"/>
      <c r="P571" s="6"/>
      <c r="Q571" s="6"/>
      <c r="R571" s="6"/>
      <c r="S571" s="6"/>
      <c r="T571" s="6"/>
      <c r="U571" s="6"/>
      <c r="V571" s="6"/>
      <c r="W571" s="6"/>
      <c r="X571" s="6"/>
      <c r="Y571" s="6"/>
      <c r="Z571" s="6"/>
    </row>
    <row r="572" ht="31.5" customHeight="1">
      <c r="A572" s="104" t="s">
        <v>2499</v>
      </c>
      <c r="B572" s="248" t="s">
        <v>2500</v>
      </c>
      <c r="C572" s="108" t="s">
        <v>2501</v>
      </c>
      <c r="D572" s="108">
        <v>0.0</v>
      </c>
      <c r="E572" s="113" t="s">
        <v>158</v>
      </c>
      <c r="F572" s="108"/>
      <c r="G572" s="108"/>
      <c r="H572" s="78"/>
      <c r="I572" s="78"/>
      <c r="J572" s="5"/>
      <c r="K572" s="6"/>
      <c r="L572" s="6"/>
      <c r="M572" s="6"/>
      <c r="N572" s="6"/>
      <c r="O572" s="6"/>
      <c r="P572" s="6"/>
      <c r="Q572" s="6"/>
      <c r="R572" s="6"/>
      <c r="S572" s="6"/>
      <c r="T572" s="6"/>
      <c r="U572" s="6"/>
      <c r="V572" s="6"/>
      <c r="W572" s="6"/>
      <c r="X572" s="6"/>
      <c r="Y572" s="6"/>
      <c r="Z572" s="6"/>
    </row>
    <row r="573" ht="15.75" customHeight="1">
      <c r="A573" s="104"/>
      <c r="B573" s="248"/>
      <c r="C573" s="108" t="s">
        <v>2502</v>
      </c>
      <c r="D573" s="108">
        <v>0.0</v>
      </c>
      <c r="E573" s="113" t="s">
        <v>114</v>
      </c>
      <c r="F573" s="108"/>
      <c r="G573" s="108"/>
      <c r="H573" s="78"/>
      <c r="I573" s="78"/>
      <c r="J573" s="5"/>
      <c r="K573" s="6"/>
      <c r="L573" s="6"/>
      <c r="M573" s="6"/>
      <c r="N573" s="6"/>
      <c r="O573" s="6"/>
      <c r="P573" s="6"/>
      <c r="Q573" s="6"/>
      <c r="R573" s="6"/>
      <c r="S573" s="6"/>
      <c r="T573" s="6"/>
      <c r="U573" s="6"/>
      <c r="V573" s="6"/>
      <c r="W573" s="6"/>
      <c r="X573" s="6"/>
      <c r="Y573" s="6"/>
      <c r="Z573" s="6"/>
    </row>
    <row r="574" ht="15.75" customHeight="1">
      <c r="A574" s="104"/>
      <c r="B574" s="248"/>
      <c r="C574" s="108" t="s">
        <v>2586</v>
      </c>
      <c r="D574" s="108">
        <v>0.0</v>
      </c>
      <c r="E574" s="113" t="s">
        <v>114</v>
      </c>
      <c r="F574" s="108"/>
      <c r="G574" s="108"/>
      <c r="H574" s="78"/>
      <c r="I574" s="78"/>
      <c r="J574" s="5"/>
      <c r="K574" s="6"/>
      <c r="L574" s="6"/>
      <c r="M574" s="6"/>
      <c r="N574" s="6"/>
      <c r="O574" s="6"/>
      <c r="P574" s="6"/>
      <c r="Q574" s="6"/>
      <c r="R574" s="6"/>
      <c r="S574" s="6"/>
      <c r="T574" s="6"/>
      <c r="U574" s="6"/>
      <c r="V574" s="6"/>
      <c r="W574" s="6"/>
      <c r="X574" s="6"/>
      <c r="Y574" s="6"/>
      <c r="Z574" s="6"/>
    </row>
    <row r="575" ht="15.75" customHeight="1">
      <c r="A575" s="104"/>
      <c r="B575" s="248"/>
      <c r="C575" s="108" t="s">
        <v>2504</v>
      </c>
      <c r="D575" s="108">
        <v>0.0</v>
      </c>
      <c r="E575" s="113" t="s">
        <v>158</v>
      </c>
      <c r="F575" s="108"/>
      <c r="G575" s="108"/>
      <c r="H575" s="78"/>
      <c r="I575" s="78"/>
      <c r="J575" s="5"/>
      <c r="K575" s="6"/>
      <c r="L575" s="6"/>
      <c r="M575" s="6"/>
      <c r="N575" s="6"/>
      <c r="O575" s="6"/>
      <c r="P575" s="6"/>
      <c r="Q575" s="6"/>
      <c r="R575" s="6"/>
      <c r="S575" s="6"/>
      <c r="T575" s="6"/>
      <c r="U575" s="6"/>
      <c r="V575" s="6"/>
      <c r="W575" s="6"/>
      <c r="X575" s="6"/>
      <c r="Y575" s="6"/>
      <c r="Z575" s="6"/>
    </row>
    <row r="576" ht="31.5" customHeight="1">
      <c r="A576" s="104" t="s">
        <v>2506</v>
      </c>
      <c r="B576" s="248" t="s">
        <v>2507</v>
      </c>
      <c r="C576" s="108" t="s">
        <v>2508</v>
      </c>
      <c r="D576" s="108">
        <v>0.0</v>
      </c>
      <c r="E576" s="136" t="s">
        <v>158</v>
      </c>
      <c r="F576" s="108"/>
      <c r="G576" s="108"/>
      <c r="H576" s="78"/>
      <c r="I576" s="78"/>
      <c r="J576" s="5"/>
      <c r="K576" s="6"/>
      <c r="L576" s="6"/>
      <c r="M576" s="6"/>
      <c r="N576" s="6"/>
      <c r="O576" s="6"/>
      <c r="P576" s="6"/>
      <c r="Q576" s="6"/>
      <c r="R576" s="6"/>
      <c r="S576" s="6"/>
      <c r="T576" s="6"/>
      <c r="U576" s="6"/>
      <c r="V576" s="6"/>
      <c r="W576" s="6"/>
      <c r="X576" s="6"/>
      <c r="Y576" s="6"/>
      <c r="Z576" s="6"/>
    </row>
    <row r="577" ht="15.75" customHeight="1">
      <c r="A577" s="104"/>
      <c r="B577" s="248"/>
      <c r="C577" s="108" t="s">
        <v>3516</v>
      </c>
      <c r="D577" s="108">
        <v>0.0</v>
      </c>
      <c r="E577" s="136" t="s">
        <v>158</v>
      </c>
      <c r="F577" s="108"/>
      <c r="G577" s="108"/>
      <c r="H577" s="78"/>
      <c r="I577" s="78"/>
      <c r="J577" s="5"/>
      <c r="K577" s="6"/>
      <c r="L577" s="6"/>
      <c r="M577" s="6"/>
      <c r="N577" s="6"/>
      <c r="O577" s="6"/>
      <c r="P577" s="6"/>
      <c r="Q577" s="6"/>
      <c r="R577" s="6"/>
      <c r="S577" s="6"/>
      <c r="T577" s="6"/>
      <c r="U577" s="6"/>
      <c r="V577" s="6"/>
      <c r="W577" s="6"/>
      <c r="X577" s="6"/>
      <c r="Y577" s="6"/>
      <c r="Z577" s="6"/>
    </row>
    <row r="578" ht="15.75" customHeight="1">
      <c r="A578" s="104"/>
      <c r="B578" s="248"/>
      <c r="C578" s="108" t="s">
        <v>5131</v>
      </c>
      <c r="D578" s="108">
        <v>0.0</v>
      </c>
      <c r="E578" s="136" t="s">
        <v>158</v>
      </c>
      <c r="F578" s="108"/>
      <c r="G578" s="108"/>
      <c r="H578" s="78"/>
      <c r="I578" s="78"/>
      <c r="J578" s="5"/>
      <c r="K578" s="6"/>
      <c r="L578" s="6"/>
      <c r="M578" s="6"/>
      <c r="N578" s="6"/>
      <c r="O578" s="6"/>
      <c r="P578" s="6"/>
      <c r="Q578" s="6"/>
      <c r="R578" s="6"/>
      <c r="S578" s="6"/>
      <c r="T578" s="6"/>
      <c r="U578" s="6"/>
      <c r="V578" s="6"/>
      <c r="W578" s="6"/>
      <c r="X578" s="6"/>
      <c r="Y578" s="6"/>
      <c r="Z578" s="6"/>
    </row>
    <row r="579" ht="21.0" customHeight="1">
      <c r="A579" s="494"/>
      <c r="B579" s="105" t="s">
        <v>2513</v>
      </c>
      <c r="C579" s="3"/>
      <c r="D579" s="3"/>
      <c r="E579" s="3"/>
      <c r="F579" s="3"/>
      <c r="G579" s="97"/>
      <c r="H579" s="78">
        <f t="shared" ref="H579:I579" si="8">H580+H591+H599+H606</f>
        <v>0</v>
      </c>
      <c r="I579" s="78">
        <f t="shared" si="8"/>
        <v>44</v>
      </c>
      <c r="J579" s="5"/>
      <c r="K579" s="6"/>
      <c r="L579" s="6"/>
      <c r="M579" s="6"/>
      <c r="N579" s="6"/>
      <c r="O579" s="6"/>
      <c r="P579" s="6"/>
      <c r="Q579" s="6"/>
      <c r="R579" s="6"/>
      <c r="S579" s="6"/>
      <c r="T579" s="6"/>
      <c r="U579" s="6"/>
      <c r="V579" s="6"/>
      <c r="W579" s="6"/>
      <c r="X579" s="6"/>
      <c r="Y579" s="6"/>
      <c r="Z579" s="6"/>
    </row>
    <row r="580" ht="39.75" customHeight="1">
      <c r="A580" s="473" t="s">
        <v>2524</v>
      </c>
      <c r="B580" s="128" t="s">
        <v>2526</v>
      </c>
      <c r="C580" s="3"/>
      <c r="D580" s="3"/>
      <c r="E580" s="3"/>
      <c r="F580" s="3"/>
      <c r="G580" s="4"/>
      <c r="H580" s="78">
        <f>SUM(D581:D589)</f>
        <v>0</v>
      </c>
      <c r="I580" s="78">
        <f>COUNT(D581:D589)*2</f>
        <v>18</v>
      </c>
      <c r="J580" s="5"/>
      <c r="K580" s="6"/>
      <c r="L580" s="6"/>
      <c r="M580" s="6"/>
      <c r="N580" s="6"/>
      <c r="O580" s="6"/>
      <c r="P580" s="6"/>
      <c r="Q580" s="6"/>
      <c r="R580" s="6"/>
      <c r="S580" s="6"/>
      <c r="T580" s="6"/>
      <c r="U580" s="6"/>
      <c r="V580" s="6"/>
      <c r="W580" s="6"/>
      <c r="X580" s="6"/>
      <c r="Y580" s="6"/>
      <c r="Z580" s="6"/>
    </row>
    <row r="581" ht="30.0" customHeight="1">
      <c r="A581" s="104" t="s">
        <v>2531</v>
      </c>
      <c r="B581" s="110" t="s">
        <v>2532</v>
      </c>
      <c r="C581" s="385" t="s">
        <v>5808</v>
      </c>
      <c r="D581" s="147">
        <v>0.0</v>
      </c>
      <c r="E581" s="109" t="s">
        <v>1053</v>
      </c>
      <c r="F581" s="158"/>
      <c r="G581" s="134" t="s">
        <v>5809</v>
      </c>
      <c r="H581" s="78"/>
      <c r="I581" s="78"/>
      <c r="J581" s="5"/>
      <c r="K581" s="6"/>
      <c r="L581" s="6"/>
      <c r="M581" s="6"/>
      <c r="N581" s="6"/>
      <c r="O581" s="6"/>
      <c r="P581" s="6"/>
      <c r="Q581" s="6"/>
      <c r="R581" s="6"/>
      <c r="S581" s="6"/>
      <c r="T581" s="6"/>
      <c r="U581" s="6"/>
      <c r="V581" s="6"/>
      <c r="W581" s="6"/>
      <c r="X581" s="6"/>
      <c r="Y581" s="6"/>
      <c r="Z581" s="6"/>
    </row>
    <row r="582" ht="30.0" customHeight="1">
      <c r="A582" s="104"/>
      <c r="B582" s="110"/>
      <c r="C582" s="193" t="s">
        <v>5810</v>
      </c>
      <c r="D582" s="147">
        <v>0.0</v>
      </c>
      <c r="E582" s="109" t="s">
        <v>1053</v>
      </c>
      <c r="F582" s="158"/>
      <c r="G582" s="158"/>
      <c r="H582" s="78"/>
      <c r="I582" s="78"/>
      <c r="J582" s="5"/>
      <c r="K582" s="6"/>
      <c r="L582" s="6"/>
      <c r="M582" s="6"/>
      <c r="N582" s="6"/>
      <c r="O582" s="6"/>
      <c r="P582" s="6"/>
      <c r="Q582" s="6"/>
      <c r="R582" s="6"/>
      <c r="S582" s="6"/>
      <c r="T582" s="6"/>
      <c r="U582" s="6"/>
      <c r="V582" s="6"/>
      <c r="W582" s="6"/>
      <c r="X582" s="6"/>
      <c r="Y582" s="6"/>
      <c r="Z582" s="6"/>
    </row>
    <row r="583" ht="30.0" customHeight="1">
      <c r="A583" s="104"/>
      <c r="B583" s="110"/>
      <c r="C583" s="193" t="s">
        <v>5811</v>
      </c>
      <c r="D583" s="147">
        <v>0.0</v>
      </c>
      <c r="E583" s="109" t="s">
        <v>1053</v>
      </c>
      <c r="F583" s="158"/>
      <c r="G583" s="158"/>
      <c r="H583" s="78"/>
      <c r="I583" s="78"/>
      <c r="J583" s="5"/>
      <c r="K583" s="6"/>
      <c r="L583" s="6"/>
      <c r="M583" s="6"/>
      <c r="N583" s="6"/>
      <c r="O583" s="6"/>
      <c r="P583" s="6"/>
      <c r="Q583" s="6"/>
      <c r="R583" s="6"/>
      <c r="S583" s="6"/>
      <c r="T583" s="6"/>
      <c r="U583" s="6"/>
      <c r="V583" s="6"/>
      <c r="W583" s="6"/>
      <c r="X583" s="6"/>
      <c r="Y583" s="6"/>
      <c r="Z583" s="6"/>
    </row>
    <row r="584" ht="30.0" customHeight="1">
      <c r="A584" s="104"/>
      <c r="B584" s="110"/>
      <c r="C584" s="193" t="s">
        <v>5812</v>
      </c>
      <c r="D584" s="147">
        <v>0.0</v>
      </c>
      <c r="E584" s="109" t="s">
        <v>1053</v>
      </c>
      <c r="F584" s="158"/>
      <c r="G584" s="158"/>
      <c r="H584" s="78"/>
      <c r="I584" s="78"/>
      <c r="J584" s="5"/>
      <c r="K584" s="6"/>
      <c r="L584" s="6"/>
      <c r="M584" s="6"/>
      <c r="N584" s="6"/>
      <c r="O584" s="6"/>
      <c r="P584" s="6"/>
      <c r="Q584" s="6"/>
      <c r="R584" s="6"/>
      <c r="S584" s="6"/>
      <c r="T584" s="6"/>
      <c r="U584" s="6"/>
      <c r="V584" s="6"/>
      <c r="W584" s="6"/>
      <c r="X584" s="6"/>
      <c r="Y584" s="6"/>
      <c r="Z584" s="6"/>
    </row>
    <row r="585" ht="30.0" customHeight="1">
      <c r="A585" s="104"/>
      <c r="B585" s="110"/>
      <c r="C585" s="193" t="s">
        <v>5814</v>
      </c>
      <c r="D585" s="147">
        <v>0.0</v>
      </c>
      <c r="E585" s="109" t="s">
        <v>1053</v>
      </c>
      <c r="F585" s="158"/>
      <c r="G585" s="158"/>
      <c r="H585" s="78"/>
      <c r="I585" s="78"/>
      <c r="J585" s="5"/>
      <c r="K585" s="6"/>
      <c r="L585" s="6"/>
      <c r="M585" s="6"/>
      <c r="N585" s="6"/>
      <c r="O585" s="6"/>
      <c r="P585" s="6"/>
      <c r="Q585" s="6"/>
      <c r="R585" s="6"/>
      <c r="S585" s="6"/>
      <c r="T585" s="6"/>
      <c r="U585" s="6"/>
      <c r="V585" s="6"/>
      <c r="W585" s="6"/>
      <c r="X585" s="6"/>
      <c r="Y585" s="6"/>
      <c r="Z585" s="6"/>
    </row>
    <row r="586" ht="30.0" customHeight="1">
      <c r="A586" s="104"/>
      <c r="B586" s="110"/>
      <c r="C586" s="193" t="s">
        <v>5816</v>
      </c>
      <c r="D586" s="147">
        <v>0.0</v>
      </c>
      <c r="E586" s="109" t="s">
        <v>1053</v>
      </c>
      <c r="F586" s="158"/>
      <c r="G586" s="158"/>
      <c r="H586" s="78"/>
      <c r="I586" s="78"/>
      <c r="J586" s="5"/>
      <c r="K586" s="6"/>
      <c r="L586" s="6"/>
      <c r="M586" s="6"/>
      <c r="N586" s="6"/>
      <c r="O586" s="6"/>
      <c r="P586" s="6"/>
      <c r="Q586" s="6"/>
      <c r="R586" s="6"/>
      <c r="S586" s="6"/>
      <c r="T586" s="6"/>
      <c r="U586" s="6"/>
      <c r="V586" s="6"/>
      <c r="W586" s="6"/>
      <c r="X586" s="6"/>
      <c r="Y586" s="6"/>
      <c r="Z586" s="6"/>
    </row>
    <row r="587">
      <c r="A587" s="104"/>
      <c r="B587" s="110"/>
      <c r="C587" s="193" t="s">
        <v>5818</v>
      </c>
      <c r="D587" s="147">
        <v>0.0</v>
      </c>
      <c r="E587" s="109" t="s">
        <v>1053</v>
      </c>
      <c r="F587" s="158"/>
      <c r="G587" s="158"/>
      <c r="H587" s="78"/>
      <c r="I587" s="78"/>
      <c r="J587" s="5"/>
      <c r="K587" s="6"/>
      <c r="L587" s="6"/>
      <c r="M587" s="6"/>
      <c r="N587" s="6"/>
      <c r="O587" s="6"/>
      <c r="P587" s="6"/>
      <c r="Q587" s="6"/>
      <c r="R587" s="6"/>
      <c r="S587" s="6"/>
      <c r="T587" s="6"/>
      <c r="U587" s="6"/>
      <c r="V587" s="6"/>
      <c r="W587" s="6"/>
      <c r="X587" s="6"/>
      <c r="Y587" s="6"/>
      <c r="Z587" s="6"/>
    </row>
    <row r="588" ht="30.0" customHeight="1">
      <c r="A588" s="104"/>
      <c r="B588" s="110"/>
      <c r="C588" s="193" t="s">
        <v>5821</v>
      </c>
      <c r="D588" s="147">
        <v>0.0</v>
      </c>
      <c r="E588" s="109" t="s">
        <v>1053</v>
      </c>
      <c r="F588" s="158"/>
      <c r="G588" s="158"/>
      <c r="H588" s="78"/>
      <c r="I588" s="78"/>
      <c r="J588" s="5"/>
      <c r="K588" s="6"/>
      <c r="L588" s="6"/>
      <c r="M588" s="6"/>
      <c r="N588" s="6"/>
      <c r="O588" s="6"/>
      <c r="P588" s="6"/>
      <c r="Q588" s="6"/>
      <c r="R588" s="6"/>
      <c r="S588" s="6"/>
      <c r="T588" s="6"/>
      <c r="U588" s="6"/>
      <c r="V588" s="6"/>
      <c r="W588" s="6"/>
      <c r="X588" s="6"/>
      <c r="Y588" s="6"/>
      <c r="Z588" s="6"/>
    </row>
    <row r="589" ht="30.0" customHeight="1">
      <c r="A589" s="104" t="s">
        <v>2541</v>
      </c>
      <c r="B589" s="110" t="s">
        <v>2542</v>
      </c>
      <c r="C589" s="193" t="s">
        <v>5822</v>
      </c>
      <c r="D589" s="147">
        <v>0.0</v>
      </c>
      <c r="E589" s="109" t="s">
        <v>1053</v>
      </c>
      <c r="F589" s="158"/>
      <c r="G589" s="158"/>
      <c r="H589" s="78"/>
      <c r="I589" s="78"/>
      <c r="J589" s="5"/>
      <c r="K589" s="6"/>
      <c r="L589" s="6"/>
      <c r="M589" s="6"/>
      <c r="N589" s="6"/>
      <c r="O589" s="6"/>
      <c r="P589" s="6"/>
      <c r="Q589" s="6"/>
      <c r="R589" s="6"/>
      <c r="S589" s="6"/>
      <c r="T589" s="6"/>
      <c r="U589" s="6"/>
      <c r="V589" s="6"/>
      <c r="W589" s="6"/>
      <c r="X589" s="6"/>
      <c r="Y589" s="6"/>
      <c r="Z589" s="6"/>
    </row>
    <row r="590" ht="45.0" hidden="1" customHeight="1">
      <c r="A590" s="120" t="s">
        <v>2544</v>
      </c>
      <c r="B590" s="110" t="s">
        <v>2545</v>
      </c>
      <c r="C590" s="385"/>
      <c r="D590" s="158"/>
      <c r="E590" s="109" t="s">
        <v>1053</v>
      </c>
      <c r="F590" s="158" t="s">
        <v>5823</v>
      </c>
      <c r="G590" s="158"/>
      <c r="H590" s="78"/>
      <c r="I590" s="78"/>
      <c r="J590" s="5"/>
      <c r="K590" s="6"/>
      <c r="L590" s="6"/>
      <c r="M590" s="6"/>
      <c r="N590" s="6"/>
      <c r="O590" s="6"/>
      <c r="P590" s="6"/>
      <c r="Q590" s="6"/>
      <c r="R590" s="6"/>
      <c r="S590" s="6"/>
      <c r="T590" s="6"/>
      <c r="U590" s="6"/>
      <c r="V590" s="6"/>
      <c r="W590" s="6"/>
      <c r="X590" s="6"/>
      <c r="Y590" s="6"/>
      <c r="Z590" s="6"/>
    </row>
    <row r="591" ht="39.75" customHeight="1">
      <c r="A591" s="473" t="s">
        <v>2548</v>
      </c>
      <c r="B591" s="128" t="s">
        <v>2549</v>
      </c>
      <c r="C591" s="3"/>
      <c r="D591" s="3"/>
      <c r="E591" s="3"/>
      <c r="F591" s="3"/>
      <c r="G591" s="4"/>
      <c r="H591" s="78">
        <f>SUM(D592:D597)</f>
        <v>0</v>
      </c>
      <c r="I591" s="78">
        <f>COUNT(D592:D597)*2</f>
        <v>12</v>
      </c>
      <c r="J591" s="5"/>
      <c r="K591" s="6"/>
      <c r="L591" s="6"/>
      <c r="M591" s="6"/>
      <c r="N591" s="6"/>
      <c r="O591" s="6"/>
      <c r="P591" s="6"/>
      <c r="Q591" s="6"/>
      <c r="R591" s="6"/>
      <c r="S591" s="6"/>
      <c r="T591" s="6"/>
      <c r="U591" s="6"/>
      <c r="V591" s="6"/>
      <c r="W591" s="6"/>
      <c r="X591" s="6"/>
      <c r="Y591" s="6"/>
      <c r="Z591" s="6"/>
    </row>
    <row r="592" ht="30.0" customHeight="1">
      <c r="A592" s="104" t="s">
        <v>2551</v>
      </c>
      <c r="B592" s="110" t="s">
        <v>2552</v>
      </c>
      <c r="C592" s="385" t="s">
        <v>5826</v>
      </c>
      <c r="D592" s="147">
        <v>0.0</v>
      </c>
      <c r="E592" s="121" t="s">
        <v>1053</v>
      </c>
      <c r="F592" s="158"/>
      <c r="G592" s="158"/>
      <c r="H592" s="78"/>
      <c r="I592" s="78"/>
      <c r="J592" s="5"/>
      <c r="K592" s="6"/>
      <c r="L592" s="6"/>
      <c r="M592" s="6"/>
      <c r="N592" s="6"/>
      <c r="O592" s="6"/>
      <c r="P592" s="6"/>
      <c r="Q592" s="6"/>
      <c r="R592" s="6"/>
      <c r="S592" s="6"/>
      <c r="T592" s="6"/>
      <c r="U592" s="6"/>
      <c r="V592" s="6"/>
      <c r="W592" s="6"/>
      <c r="X592" s="6"/>
      <c r="Y592" s="6"/>
      <c r="Z592" s="6"/>
    </row>
    <row r="593" ht="30.0" customHeight="1">
      <c r="A593" s="104"/>
      <c r="B593" s="110"/>
      <c r="C593" s="385" t="s">
        <v>5827</v>
      </c>
      <c r="D593" s="147">
        <v>0.0</v>
      </c>
      <c r="E593" s="121" t="s">
        <v>1053</v>
      </c>
      <c r="F593" s="158"/>
      <c r="G593" s="158"/>
      <c r="H593" s="78"/>
      <c r="I593" s="78"/>
      <c r="J593" s="5"/>
      <c r="K593" s="6"/>
      <c r="L593" s="6"/>
      <c r="M593" s="6"/>
      <c r="N593" s="6"/>
      <c r="O593" s="6"/>
      <c r="P593" s="6"/>
      <c r="Q593" s="6"/>
      <c r="R593" s="6"/>
      <c r="S593" s="6"/>
      <c r="T593" s="6"/>
      <c r="U593" s="6"/>
      <c r="V593" s="6"/>
      <c r="W593" s="6"/>
      <c r="X593" s="6"/>
      <c r="Y593" s="6"/>
      <c r="Z593" s="6"/>
    </row>
    <row r="594" ht="75.0" customHeight="1">
      <c r="A594" s="104"/>
      <c r="B594" s="509" t="s">
        <v>2196</v>
      </c>
      <c r="C594" s="385" t="s">
        <v>5828</v>
      </c>
      <c r="D594" s="147">
        <v>0.0</v>
      </c>
      <c r="E594" s="121" t="s">
        <v>1053</v>
      </c>
      <c r="F594" s="158"/>
      <c r="G594" s="158"/>
      <c r="H594" s="78"/>
      <c r="I594" s="78"/>
      <c r="J594" s="5"/>
      <c r="K594" s="6"/>
      <c r="L594" s="6"/>
      <c r="M594" s="6"/>
      <c r="N594" s="6"/>
      <c r="O594" s="6"/>
      <c r="P594" s="6"/>
      <c r="Q594" s="6"/>
      <c r="R594" s="6"/>
      <c r="S594" s="6"/>
      <c r="T594" s="6"/>
      <c r="U594" s="6"/>
      <c r="V594" s="6"/>
      <c r="W594" s="6"/>
      <c r="X594" s="6"/>
      <c r="Y594" s="6"/>
      <c r="Z594" s="6"/>
    </row>
    <row r="595" ht="30.0" customHeight="1">
      <c r="A595" s="104"/>
      <c r="B595" s="110"/>
      <c r="C595" s="385" t="s">
        <v>5829</v>
      </c>
      <c r="D595" s="147">
        <v>0.0</v>
      </c>
      <c r="E595" s="121" t="s">
        <v>1053</v>
      </c>
      <c r="F595" s="158"/>
      <c r="G595" s="158"/>
      <c r="H595" s="78"/>
      <c r="I595" s="78"/>
      <c r="J595" s="5"/>
      <c r="K595" s="6"/>
      <c r="L595" s="6"/>
      <c r="M595" s="6"/>
      <c r="N595" s="6"/>
      <c r="O595" s="6"/>
      <c r="P595" s="6"/>
      <c r="Q595" s="6"/>
      <c r="R595" s="6"/>
      <c r="S595" s="6"/>
      <c r="T595" s="6"/>
      <c r="U595" s="6"/>
      <c r="V595" s="6"/>
      <c r="W595" s="6"/>
      <c r="X595" s="6"/>
      <c r="Y595" s="6"/>
      <c r="Z595" s="6"/>
    </row>
    <row r="596" ht="30.0" customHeight="1">
      <c r="A596" s="104"/>
      <c r="B596" s="110"/>
      <c r="C596" s="385" t="s">
        <v>5830</v>
      </c>
      <c r="D596" s="147">
        <v>0.0</v>
      </c>
      <c r="E596" s="121" t="s">
        <v>1053</v>
      </c>
      <c r="F596" s="158"/>
      <c r="G596" s="158"/>
      <c r="H596" s="78"/>
      <c r="I596" s="78"/>
      <c r="J596" s="5"/>
      <c r="K596" s="6"/>
      <c r="L596" s="6"/>
      <c r="M596" s="6"/>
      <c r="N596" s="6"/>
      <c r="O596" s="6"/>
      <c r="P596" s="6"/>
      <c r="Q596" s="6"/>
      <c r="R596" s="6"/>
      <c r="S596" s="6"/>
      <c r="T596" s="6"/>
      <c r="U596" s="6"/>
      <c r="V596" s="6"/>
      <c r="W596" s="6"/>
      <c r="X596" s="6"/>
      <c r="Y596" s="6"/>
      <c r="Z596" s="6"/>
    </row>
    <row r="597" ht="30.0" customHeight="1">
      <c r="A597" s="104"/>
      <c r="B597" s="110"/>
      <c r="C597" s="385" t="s">
        <v>5831</v>
      </c>
      <c r="D597" s="147">
        <v>0.0</v>
      </c>
      <c r="E597" s="121" t="s">
        <v>1053</v>
      </c>
      <c r="F597" s="158"/>
      <c r="G597" s="158"/>
      <c r="H597" s="78"/>
      <c r="I597" s="78"/>
      <c r="J597" s="5"/>
      <c r="K597" s="6"/>
      <c r="L597" s="6"/>
      <c r="M597" s="6"/>
      <c r="N597" s="6"/>
      <c r="O597" s="6"/>
      <c r="P597" s="6"/>
      <c r="Q597" s="6"/>
      <c r="R597" s="6"/>
      <c r="S597" s="6"/>
      <c r="T597" s="6"/>
      <c r="U597" s="6"/>
      <c r="V597" s="6"/>
      <c r="W597" s="6"/>
      <c r="X597" s="6"/>
      <c r="Y597" s="6"/>
      <c r="Z597" s="6"/>
    </row>
    <row r="598" ht="45.0" hidden="1" customHeight="1">
      <c r="A598" s="120" t="s">
        <v>2570</v>
      </c>
      <c r="B598" s="110" t="s">
        <v>2571</v>
      </c>
      <c r="C598" s="385"/>
      <c r="D598" s="158"/>
      <c r="E598" s="121"/>
      <c r="F598" s="158"/>
      <c r="G598" s="158"/>
      <c r="H598" s="78"/>
      <c r="I598" s="78"/>
      <c r="J598" s="5"/>
      <c r="K598" s="6"/>
      <c r="L598" s="6"/>
      <c r="M598" s="6"/>
      <c r="N598" s="6"/>
      <c r="O598" s="6"/>
      <c r="P598" s="6"/>
      <c r="Q598" s="6"/>
      <c r="R598" s="6"/>
      <c r="S598" s="6"/>
      <c r="T598" s="6"/>
      <c r="U598" s="6"/>
      <c r="V598" s="6"/>
      <c r="W598" s="6"/>
      <c r="X598" s="6"/>
      <c r="Y598" s="6"/>
      <c r="Z598" s="6"/>
    </row>
    <row r="599" ht="39.75" customHeight="1">
      <c r="A599" s="473" t="s">
        <v>2572</v>
      </c>
      <c r="B599" s="128" t="s">
        <v>2573</v>
      </c>
      <c r="C599" s="3"/>
      <c r="D599" s="3"/>
      <c r="E599" s="3"/>
      <c r="F599" s="3"/>
      <c r="G599" s="4"/>
      <c r="H599" s="78">
        <f>SUM(D600:D604)</f>
        <v>0</v>
      </c>
      <c r="I599" s="78">
        <f>COUNT(D600:D604)*2</f>
        <v>10</v>
      </c>
      <c r="J599" s="5"/>
      <c r="K599" s="6"/>
      <c r="L599" s="6"/>
      <c r="M599" s="6"/>
      <c r="N599" s="6"/>
      <c r="O599" s="6"/>
      <c r="P599" s="6"/>
      <c r="Q599" s="6"/>
      <c r="R599" s="6"/>
      <c r="S599" s="6"/>
      <c r="T599" s="6"/>
      <c r="U599" s="6"/>
      <c r="V599" s="6"/>
      <c r="W599" s="6"/>
      <c r="X599" s="6"/>
      <c r="Y599" s="6"/>
      <c r="Z599" s="6"/>
    </row>
    <row r="600" ht="45.0" customHeight="1">
      <c r="A600" s="104" t="s">
        <v>2578</v>
      </c>
      <c r="B600" s="110" t="s">
        <v>2579</v>
      </c>
      <c r="C600" s="193" t="s">
        <v>5832</v>
      </c>
      <c r="D600" s="147">
        <v>0.0</v>
      </c>
      <c r="E600" s="121" t="s">
        <v>1053</v>
      </c>
      <c r="F600" s="158"/>
      <c r="G600" s="158"/>
      <c r="H600" s="78"/>
      <c r="I600" s="78"/>
      <c r="J600" s="5"/>
      <c r="K600" s="6"/>
      <c r="L600" s="6"/>
      <c r="M600" s="6"/>
      <c r="N600" s="6"/>
      <c r="O600" s="6"/>
      <c r="P600" s="6"/>
      <c r="Q600" s="6"/>
      <c r="R600" s="6"/>
      <c r="S600" s="6"/>
      <c r="T600" s="6"/>
      <c r="U600" s="6"/>
      <c r="V600" s="6"/>
      <c r="W600" s="6"/>
      <c r="X600" s="6"/>
      <c r="Y600" s="6"/>
      <c r="Z600" s="6"/>
    </row>
    <row r="601" ht="30.0" customHeight="1">
      <c r="A601" s="104"/>
      <c r="B601" s="110"/>
      <c r="C601" s="110" t="s">
        <v>2642</v>
      </c>
      <c r="D601" s="147">
        <v>0.0</v>
      </c>
      <c r="E601" s="121" t="s">
        <v>1053</v>
      </c>
      <c r="F601" s="158"/>
      <c r="G601" s="158"/>
      <c r="H601" s="78"/>
      <c r="I601" s="78"/>
      <c r="J601" s="5"/>
      <c r="K601" s="6"/>
      <c r="L601" s="6"/>
      <c r="M601" s="6"/>
      <c r="N601" s="6"/>
      <c r="O601" s="6"/>
      <c r="P601" s="6"/>
      <c r="Q601" s="6"/>
      <c r="R601" s="6"/>
      <c r="S601" s="6"/>
      <c r="T601" s="6"/>
      <c r="U601" s="6"/>
      <c r="V601" s="6"/>
      <c r="W601" s="6"/>
      <c r="X601" s="6"/>
      <c r="Y601" s="6"/>
      <c r="Z601" s="6"/>
    </row>
    <row r="602" ht="60.0" customHeight="1">
      <c r="A602" s="104"/>
      <c r="B602" s="110"/>
      <c r="C602" s="193" t="s">
        <v>5833</v>
      </c>
      <c r="D602" s="147">
        <v>0.0</v>
      </c>
      <c r="E602" s="121" t="s">
        <v>1053</v>
      </c>
      <c r="F602" s="210" t="s">
        <v>5834</v>
      </c>
      <c r="G602" s="158"/>
      <c r="H602" s="78"/>
      <c r="I602" s="78"/>
      <c r="J602" s="5"/>
      <c r="K602" s="6"/>
      <c r="L602" s="6"/>
      <c r="M602" s="6"/>
      <c r="N602" s="6"/>
      <c r="O602" s="6"/>
      <c r="P602" s="6"/>
      <c r="Q602" s="6"/>
      <c r="R602" s="6"/>
      <c r="S602" s="6"/>
      <c r="T602" s="6"/>
      <c r="U602" s="6"/>
      <c r="V602" s="6"/>
      <c r="W602" s="6"/>
      <c r="X602" s="6"/>
      <c r="Y602" s="6"/>
      <c r="Z602" s="6"/>
    </row>
    <row r="603" ht="45.0" customHeight="1">
      <c r="A603" s="104"/>
      <c r="B603" s="110"/>
      <c r="C603" s="110" t="s">
        <v>5835</v>
      </c>
      <c r="D603" s="147">
        <v>0.0</v>
      </c>
      <c r="E603" s="121" t="s">
        <v>1053</v>
      </c>
      <c r="F603" s="134" t="s">
        <v>5837</v>
      </c>
      <c r="G603" s="158"/>
      <c r="H603" s="78"/>
      <c r="I603" s="78"/>
      <c r="J603" s="5"/>
      <c r="K603" s="6"/>
      <c r="L603" s="6"/>
      <c r="M603" s="6"/>
      <c r="N603" s="6"/>
      <c r="O603" s="6"/>
      <c r="P603" s="6"/>
      <c r="Q603" s="6"/>
      <c r="R603" s="6"/>
      <c r="S603" s="6"/>
      <c r="T603" s="6"/>
      <c r="U603" s="6"/>
      <c r="V603" s="6"/>
      <c r="W603" s="6"/>
      <c r="X603" s="6"/>
      <c r="Y603" s="6"/>
      <c r="Z603" s="6"/>
    </row>
    <row r="604" ht="30.0" customHeight="1">
      <c r="A604" s="104"/>
      <c r="B604" s="110"/>
      <c r="C604" s="110" t="s">
        <v>5839</v>
      </c>
      <c r="D604" s="147">
        <v>0.0</v>
      </c>
      <c r="E604" s="121" t="s">
        <v>1053</v>
      </c>
      <c r="F604" s="178" t="s">
        <v>5840</v>
      </c>
      <c r="G604" s="158"/>
      <c r="H604" s="78"/>
      <c r="I604" s="78"/>
      <c r="J604" s="5"/>
      <c r="K604" s="6"/>
      <c r="L604" s="6"/>
      <c r="M604" s="6"/>
      <c r="N604" s="6"/>
      <c r="O604" s="6"/>
      <c r="P604" s="6"/>
      <c r="Q604" s="6"/>
      <c r="R604" s="6"/>
      <c r="S604" s="6"/>
      <c r="T604" s="6"/>
      <c r="U604" s="6"/>
      <c r="V604" s="6"/>
      <c r="W604" s="6"/>
      <c r="X604" s="6"/>
      <c r="Y604" s="6"/>
      <c r="Z604" s="6"/>
    </row>
    <row r="605" ht="45.0" hidden="1" customHeight="1">
      <c r="A605" s="120" t="s">
        <v>2591</v>
      </c>
      <c r="B605" s="110" t="s">
        <v>2592</v>
      </c>
      <c r="C605" s="158"/>
      <c r="D605" s="158"/>
      <c r="E605" s="109"/>
      <c r="F605" s="158"/>
      <c r="G605" s="158"/>
      <c r="H605" s="78"/>
      <c r="I605" s="78"/>
      <c r="J605" s="5"/>
      <c r="K605" s="6"/>
      <c r="L605" s="6"/>
      <c r="M605" s="6"/>
      <c r="N605" s="6"/>
      <c r="O605" s="6"/>
      <c r="P605" s="6"/>
      <c r="Q605" s="6"/>
      <c r="R605" s="6"/>
      <c r="S605" s="6"/>
      <c r="T605" s="6"/>
      <c r="U605" s="6"/>
      <c r="V605" s="6"/>
      <c r="W605" s="6"/>
      <c r="X605" s="6"/>
      <c r="Y605" s="6"/>
      <c r="Z605" s="6"/>
    </row>
    <row r="606" ht="39.75" customHeight="1">
      <c r="A606" s="473" t="s">
        <v>2593</v>
      </c>
      <c r="B606" s="128" t="s">
        <v>2594</v>
      </c>
      <c r="C606" s="3"/>
      <c r="D606" s="3"/>
      <c r="E606" s="3"/>
      <c r="F606" s="3"/>
      <c r="G606" s="4"/>
      <c r="H606" s="78">
        <f>SUM(D607:D608)</f>
        <v>0</v>
      </c>
      <c r="I606" s="78">
        <f>COUNT(D607:D608)*2</f>
        <v>4</v>
      </c>
      <c r="J606" s="5"/>
      <c r="K606" s="6"/>
      <c r="L606" s="6"/>
      <c r="M606" s="6"/>
      <c r="N606" s="6"/>
      <c r="O606" s="6"/>
      <c r="P606" s="6"/>
      <c r="Q606" s="6"/>
      <c r="R606" s="6"/>
      <c r="S606" s="6"/>
      <c r="T606" s="6"/>
      <c r="U606" s="6"/>
      <c r="V606" s="6"/>
      <c r="W606" s="6"/>
      <c r="X606" s="6"/>
      <c r="Y606" s="6"/>
      <c r="Z606" s="6"/>
    </row>
    <row r="607" ht="30.0" customHeight="1">
      <c r="A607" s="104" t="s">
        <v>2597</v>
      </c>
      <c r="B607" s="110" t="s">
        <v>2598</v>
      </c>
      <c r="C607" s="385" t="s">
        <v>5846</v>
      </c>
      <c r="D607" s="147">
        <v>0.0</v>
      </c>
      <c r="E607" s="109" t="s">
        <v>1053</v>
      </c>
      <c r="F607" s="158"/>
      <c r="G607" s="158"/>
      <c r="H607" s="78"/>
      <c r="I607" s="78"/>
      <c r="J607" s="5"/>
      <c r="K607" s="6"/>
      <c r="L607" s="6"/>
      <c r="M607" s="6"/>
      <c r="N607" s="6"/>
      <c r="O607" s="6"/>
      <c r="P607" s="6"/>
      <c r="Q607" s="6"/>
      <c r="R607" s="6"/>
      <c r="S607" s="6"/>
      <c r="T607" s="6"/>
      <c r="U607" s="6"/>
      <c r="V607" s="6"/>
      <c r="W607" s="6"/>
      <c r="X607" s="6"/>
      <c r="Y607" s="6"/>
      <c r="Z607" s="6"/>
    </row>
    <row r="608" ht="30.0" customHeight="1">
      <c r="A608" s="104"/>
      <c r="B608" s="110"/>
      <c r="C608" s="134" t="s">
        <v>5847</v>
      </c>
      <c r="D608" s="147">
        <v>0.0</v>
      </c>
      <c r="E608" s="109" t="s">
        <v>1053</v>
      </c>
      <c r="F608" s="158"/>
      <c r="G608" s="158"/>
      <c r="H608" s="78"/>
      <c r="I608" s="78"/>
      <c r="J608" s="5"/>
      <c r="K608" s="6"/>
      <c r="L608" s="6"/>
      <c r="M608" s="6"/>
      <c r="N608" s="6"/>
      <c r="O608" s="6"/>
      <c r="P608" s="6"/>
      <c r="Q608" s="6"/>
      <c r="R608" s="6"/>
      <c r="S608" s="6"/>
      <c r="T608" s="6"/>
      <c r="U608" s="6"/>
      <c r="V608" s="6"/>
      <c r="W608" s="6"/>
      <c r="X608" s="6"/>
      <c r="Y608" s="6"/>
      <c r="Z608" s="6"/>
    </row>
    <row r="609" ht="45.0" hidden="1" customHeight="1">
      <c r="A609" s="120" t="s">
        <v>2617</v>
      </c>
      <c r="B609" s="110" t="s">
        <v>2622</v>
      </c>
      <c r="C609" s="158"/>
      <c r="D609" s="158"/>
      <c r="E609" s="109"/>
      <c r="F609" s="158"/>
      <c r="G609" s="158"/>
      <c r="H609" s="78"/>
      <c r="I609" s="78"/>
      <c r="J609" s="5"/>
      <c r="K609" s="6"/>
      <c r="L609" s="6"/>
      <c r="M609" s="6"/>
      <c r="N609" s="6"/>
      <c r="O609" s="6"/>
      <c r="P609" s="6"/>
      <c r="Q609" s="6"/>
      <c r="R609" s="6"/>
      <c r="S609" s="6"/>
      <c r="T609" s="6"/>
      <c r="U609" s="6"/>
      <c r="V609" s="6"/>
      <c r="W609" s="6"/>
      <c r="X609" s="6"/>
      <c r="Y609" s="6"/>
      <c r="Z609" s="6"/>
    </row>
    <row r="610">
      <c r="A610" s="510"/>
      <c r="B610" s="5"/>
      <c r="C610" s="5"/>
      <c r="D610" s="5"/>
      <c r="E610" s="18"/>
      <c r="F610" s="5"/>
      <c r="G610" s="5"/>
      <c r="H610" s="78"/>
      <c r="I610" s="78"/>
      <c r="J610" s="5"/>
      <c r="K610" s="6"/>
      <c r="L610" s="6"/>
      <c r="M610" s="6"/>
      <c r="N610" s="6"/>
      <c r="O610" s="6"/>
      <c r="P610" s="6"/>
      <c r="Q610" s="6"/>
      <c r="R610" s="6"/>
      <c r="S610" s="6"/>
      <c r="T610" s="6"/>
      <c r="U610" s="6"/>
      <c r="V610" s="6"/>
      <c r="W610" s="6"/>
      <c r="X610" s="6"/>
      <c r="Y610" s="6"/>
      <c r="Z610" s="6"/>
    </row>
    <row r="611">
      <c r="A611" s="433"/>
      <c r="B611" s="78" t="s">
        <v>5850</v>
      </c>
      <c r="C611" s="78"/>
      <c r="D611" s="78" t="s">
        <v>4499</v>
      </c>
      <c r="E611" s="78"/>
      <c r="F611" s="78"/>
      <c r="G611" s="5"/>
      <c r="H611" s="78"/>
      <c r="I611" s="78"/>
      <c r="J611" s="5"/>
      <c r="K611" s="6"/>
      <c r="L611" s="6"/>
      <c r="M611" s="6"/>
      <c r="N611" s="6"/>
      <c r="O611" s="6"/>
      <c r="P611" s="6"/>
      <c r="Q611" s="6"/>
      <c r="R611" s="6"/>
      <c r="S611" s="6"/>
      <c r="T611" s="6"/>
      <c r="U611" s="6"/>
      <c r="V611" s="6"/>
      <c r="W611" s="6"/>
      <c r="X611" s="6"/>
      <c r="Y611" s="6"/>
      <c r="Z611" s="6"/>
    </row>
    <row r="612">
      <c r="A612" s="433" t="s">
        <v>18</v>
      </c>
      <c r="B612" s="78">
        <f>IF(E612=0,0,H43)</f>
        <v>15</v>
      </c>
      <c r="C612" s="78">
        <f>IF(E612=0,0,I43)</f>
        <v>28</v>
      </c>
      <c r="D612" s="289">
        <f>IF(D620=0,0,B612/C612)</f>
        <v>0.5357142857</v>
      </c>
      <c r="E612" s="78">
        <f>H2</f>
        <v>13</v>
      </c>
      <c r="F612" s="78"/>
      <c r="G612" s="5"/>
      <c r="H612" s="78"/>
      <c r="I612" s="78"/>
      <c r="J612" s="5"/>
      <c r="K612" s="6"/>
      <c r="L612" s="6"/>
      <c r="M612" s="6"/>
      <c r="N612" s="6"/>
      <c r="O612" s="6"/>
      <c r="P612" s="6"/>
      <c r="Q612" s="6"/>
      <c r="R612" s="6"/>
      <c r="S612" s="6"/>
      <c r="T612" s="6"/>
      <c r="U612" s="6"/>
      <c r="V612" s="6"/>
      <c r="W612" s="6"/>
      <c r="X612" s="6"/>
      <c r="Y612" s="6"/>
      <c r="Z612" s="6"/>
    </row>
    <row r="613">
      <c r="A613" s="433" t="s">
        <v>23</v>
      </c>
      <c r="B613" s="78">
        <f>IF(E612=0,0,H105)</f>
        <v>25</v>
      </c>
      <c r="C613" s="78">
        <f>IF(E612=0,0,I105)</f>
        <v>42</v>
      </c>
      <c r="D613" s="289">
        <f>IF(D620=0,0,B613/C613)</f>
        <v>0.5952380952</v>
      </c>
      <c r="E613" s="78"/>
      <c r="F613" s="78"/>
      <c r="G613" s="5"/>
      <c r="H613" s="78"/>
      <c r="I613" s="78"/>
      <c r="J613" s="5"/>
      <c r="K613" s="6"/>
      <c r="L613" s="6"/>
      <c r="M613" s="6"/>
      <c r="N613" s="6"/>
      <c r="O613" s="6"/>
      <c r="P613" s="6"/>
      <c r="Q613" s="6"/>
      <c r="R613" s="6"/>
      <c r="S613" s="6"/>
      <c r="T613" s="6"/>
      <c r="U613" s="6"/>
      <c r="V613" s="6"/>
      <c r="W613" s="6"/>
      <c r="X613" s="6"/>
      <c r="Y613" s="6"/>
      <c r="Z613" s="6"/>
    </row>
    <row r="614">
      <c r="A614" s="433" t="s">
        <v>25</v>
      </c>
      <c r="B614" s="78">
        <f>IF(E612=0,0,H142)</f>
        <v>63</v>
      </c>
      <c r="C614" s="78">
        <f>IF(E612=0,0,I142)</f>
        <v>118</v>
      </c>
      <c r="D614" s="289">
        <f>IF(D620=0,0,B614/C614)</f>
        <v>0.5338983051</v>
      </c>
      <c r="E614" s="78"/>
      <c r="F614" s="78"/>
      <c r="G614" s="5"/>
      <c r="H614" s="78"/>
      <c r="I614" s="78"/>
      <c r="J614" s="5"/>
      <c r="K614" s="6"/>
      <c r="L614" s="6"/>
      <c r="M614" s="6"/>
      <c r="N614" s="6"/>
      <c r="O614" s="6"/>
      <c r="P614" s="6"/>
      <c r="Q614" s="6"/>
      <c r="R614" s="6"/>
      <c r="S614" s="6"/>
      <c r="T614" s="6"/>
      <c r="U614" s="6"/>
      <c r="V614" s="6"/>
      <c r="W614" s="6"/>
      <c r="X614" s="6"/>
      <c r="Y614" s="6"/>
      <c r="Z614" s="6"/>
    </row>
    <row r="615">
      <c r="A615" s="433" t="s">
        <v>27</v>
      </c>
      <c r="B615" s="78">
        <f>IF(E612=0,0,H214)</f>
        <v>53</v>
      </c>
      <c r="C615" s="78">
        <f>IF(E612=0,0,I214)</f>
        <v>94</v>
      </c>
      <c r="D615" s="289">
        <f>IF(D620=0,0,B615/C615)</f>
        <v>0.5638297872</v>
      </c>
      <c r="E615" s="78"/>
      <c r="F615" s="78"/>
      <c r="G615" s="5"/>
      <c r="H615" s="78"/>
      <c r="I615" s="78"/>
      <c r="J615" s="5"/>
      <c r="K615" s="6"/>
      <c r="L615" s="6"/>
      <c r="M615" s="6"/>
      <c r="N615" s="6"/>
      <c r="O615" s="6"/>
      <c r="P615" s="6"/>
      <c r="Q615" s="6"/>
      <c r="R615" s="6"/>
      <c r="S615" s="6"/>
      <c r="T615" s="6"/>
      <c r="U615" s="6"/>
      <c r="V615" s="6"/>
      <c r="W615" s="6"/>
      <c r="X615" s="6"/>
      <c r="Y615" s="6"/>
      <c r="Z615" s="6"/>
    </row>
    <row r="616">
      <c r="A616" s="433" t="s">
        <v>29</v>
      </c>
      <c r="B616" s="78">
        <f>IF(E612=0,0,H292)</f>
        <v>31</v>
      </c>
      <c r="C616" s="78">
        <f>IF(E612=0,0,I292)</f>
        <v>58</v>
      </c>
      <c r="D616" s="289">
        <f>IF(D620=0,0,B616/C616)</f>
        <v>0.5344827586</v>
      </c>
      <c r="E616" s="78"/>
      <c r="F616" s="78"/>
      <c r="G616" s="5"/>
      <c r="H616" s="78"/>
      <c r="I616" s="78"/>
      <c r="J616" s="5"/>
      <c r="K616" s="6"/>
      <c r="L616" s="6"/>
      <c r="M616" s="6"/>
      <c r="N616" s="6"/>
      <c r="O616" s="6"/>
      <c r="P616" s="6"/>
      <c r="Q616" s="6"/>
      <c r="R616" s="6"/>
      <c r="S616" s="6"/>
      <c r="T616" s="6"/>
      <c r="U616" s="6"/>
      <c r="V616" s="6"/>
      <c r="W616" s="6"/>
      <c r="X616" s="6"/>
      <c r="Y616" s="6"/>
      <c r="Z616" s="6"/>
    </row>
    <row r="617">
      <c r="A617" s="433" t="s">
        <v>31</v>
      </c>
      <c r="B617" s="78">
        <f>IF(E612=0,0,H443)</f>
        <v>46</v>
      </c>
      <c r="C617" s="78">
        <f>IF(E612=0,0,I443)</f>
        <v>106</v>
      </c>
      <c r="D617" s="289">
        <f>IF(D620=0,0,B617/C617)</f>
        <v>0.4339622642</v>
      </c>
      <c r="E617" s="78"/>
      <c r="F617" s="78"/>
      <c r="G617" s="5"/>
      <c r="H617" s="78"/>
      <c r="I617" s="78"/>
      <c r="J617" s="5"/>
      <c r="K617" s="6"/>
      <c r="L617" s="6"/>
      <c r="M617" s="6"/>
      <c r="N617" s="6"/>
      <c r="O617" s="6"/>
      <c r="P617" s="6"/>
      <c r="Q617" s="6"/>
      <c r="R617" s="6"/>
      <c r="S617" s="6"/>
      <c r="T617" s="6"/>
      <c r="U617" s="6"/>
      <c r="V617" s="6"/>
      <c r="W617" s="6"/>
      <c r="X617" s="6"/>
      <c r="Y617" s="6"/>
      <c r="Z617" s="6"/>
    </row>
    <row r="618">
      <c r="A618" s="433" t="s">
        <v>33</v>
      </c>
      <c r="B618" s="78">
        <f>IF(E612=0,0,H507)</f>
        <v>12</v>
      </c>
      <c r="C618" s="78">
        <f>IF(E612=0,0,I507)</f>
        <v>116</v>
      </c>
      <c r="D618" s="289">
        <f>IF(D620=0,0,B618/C618)</f>
        <v>0.1034482759</v>
      </c>
      <c r="E618" s="78"/>
      <c r="F618" s="78"/>
      <c r="G618" s="5"/>
      <c r="H618" s="78"/>
      <c r="I618" s="78"/>
      <c r="J618" s="5"/>
      <c r="K618" s="6"/>
      <c r="L618" s="6"/>
      <c r="M618" s="6"/>
      <c r="N618" s="6"/>
      <c r="O618" s="6"/>
      <c r="P618" s="6"/>
      <c r="Q618" s="6"/>
      <c r="R618" s="6"/>
      <c r="S618" s="6"/>
      <c r="T618" s="6"/>
      <c r="U618" s="6"/>
      <c r="V618" s="6"/>
      <c r="W618" s="6"/>
      <c r="X618" s="6"/>
      <c r="Y618" s="6"/>
      <c r="Z618" s="6"/>
    </row>
    <row r="619">
      <c r="A619" s="433" t="s">
        <v>35</v>
      </c>
      <c r="B619" s="78">
        <f>IF(E612=0,0,H579)</f>
        <v>0</v>
      </c>
      <c r="C619" s="78">
        <f>IF(E612=0,0,I579)</f>
        <v>44</v>
      </c>
      <c r="D619" s="289">
        <f>IF(D620=0,0,B619/C619)</f>
        <v>0</v>
      </c>
      <c r="E619" s="78"/>
      <c r="F619" s="78"/>
      <c r="G619" s="5"/>
      <c r="H619" s="78"/>
      <c r="I619" s="78"/>
      <c r="J619" s="5"/>
      <c r="K619" s="6"/>
      <c r="L619" s="6"/>
      <c r="M619" s="6"/>
      <c r="N619" s="6"/>
      <c r="O619" s="6"/>
      <c r="P619" s="6"/>
      <c r="Q619" s="6"/>
      <c r="R619" s="6"/>
      <c r="S619" s="6"/>
      <c r="T619" s="6"/>
      <c r="U619" s="6"/>
      <c r="V619" s="6"/>
      <c r="W619" s="6"/>
      <c r="X619" s="6"/>
      <c r="Y619" s="6"/>
      <c r="Z619" s="6"/>
    </row>
    <row r="620">
      <c r="A620" s="433" t="s">
        <v>2679</v>
      </c>
      <c r="B620" s="78">
        <f>IF(H2=0,0,SUM(B612:B619))</f>
        <v>245</v>
      </c>
      <c r="C620" s="78">
        <f>IF(H2=0,0,SUM(C612:C619))</f>
        <v>606</v>
      </c>
      <c r="D620" s="289">
        <f>IF(H2=0,0,B620/C620)</f>
        <v>0.404290429</v>
      </c>
      <c r="E620" s="78"/>
      <c r="F620" s="78"/>
      <c r="G620" s="5"/>
      <c r="H620" s="78"/>
      <c r="I620" s="78"/>
      <c r="J620" s="5"/>
      <c r="K620" s="6"/>
      <c r="L620" s="6"/>
      <c r="M620" s="6"/>
      <c r="N620" s="6"/>
      <c r="O620" s="6"/>
      <c r="P620" s="6"/>
      <c r="Q620" s="6"/>
      <c r="R620" s="6"/>
      <c r="S620" s="6"/>
      <c r="T620" s="6"/>
      <c r="U620" s="6"/>
      <c r="V620" s="6"/>
      <c r="W620" s="6"/>
      <c r="X620" s="6"/>
      <c r="Y620" s="6"/>
      <c r="Z620" s="6"/>
    </row>
    <row r="621">
      <c r="A621" s="433">
        <v>0.0</v>
      </c>
      <c r="B621" s="78"/>
      <c r="C621" s="78"/>
      <c r="D621" s="78"/>
      <c r="E621" s="78"/>
      <c r="F621" s="78"/>
      <c r="G621" s="5"/>
      <c r="H621" s="78"/>
      <c r="I621" s="78"/>
      <c r="J621" s="5"/>
      <c r="K621" s="6"/>
      <c r="L621" s="6"/>
      <c r="M621" s="6"/>
      <c r="N621" s="6"/>
      <c r="O621" s="6"/>
      <c r="P621" s="6"/>
      <c r="Q621" s="6"/>
      <c r="R621" s="6"/>
      <c r="S621" s="6"/>
      <c r="T621" s="6"/>
      <c r="U621" s="6"/>
      <c r="V621" s="6"/>
      <c r="W621" s="6"/>
      <c r="X621" s="6"/>
      <c r="Y621" s="6"/>
      <c r="Z621" s="6"/>
    </row>
    <row r="622">
      <c r="A622" s="433">
        <v>1.0</v>
      </c>
      <c r="B622" s="78"/>
      <c r="C622" s="78"/>
      <c r="D622" s="78"/>
      <c r="E622" s="78"/>
      <c r="F622" s="78"/>
      <c r="G622" s="5"/>
      <c r="H622" s="78"/>
      <c r="I622" s="78"/>
      <c r="J622" s="5"/>
      <c r="K622" s="6"/>
      <c r="L622" s="6"/>
      <c r="M622" s="6"/>
      <c r="N622" s="6"/>
      <c r="O622" s="6"/>
      <c r="P622" s="6"/>
      <c r="Q622" s="6"/>
      <c r="R622" s="6"/>
      <c r="S622" s="6"/>
      <c r="T622" s="6"/>
      <c r="U622" s="6"/>
      <c r="V622" s="6"/>
      <c r="W622" s="6"/>
      <c r="X622" s="6"/>
      <c r="Y622" s="6"/>
      <c r="Z622" s="6"/>
    </row>
    <row r="623">
      <c r="A623" s="433">
        <v>2.0</v>
      </c>
      <c r="B623" s="78"/>
      <c r="C623" s="78"/>
      <c r="D623" s="78"/>
      <c r="E623" s="78"/>
      <c r="F623" s="78"/>
      <c r="G623" s="5"/>
      <c r="H623" s="78"/>
      <c r="I623" s="78"/>
      <c r="J623" s="5"/>
      <c r="K623" s="6"/>
      <c r="L623" s="6"/>
      <c r="M623" s="6"/>
      <c r="N623" s="6"/>
      <c r="O623" s="6"/>
      <c r="P623" s="6"/>
      <c r="Q623" s="6"/>
      <c r="R623" s="6"/>
      <c r="S623" s="6"/>
      <c r="T623" s="6"/>
      <c r="U623" s="6"/>
      <c r="V623" s="6"/>
      <c r="W623" s="6"/>
      <c r="X623" s="6"/>
      <c r="Y623" s="6"/>
      <c r="Z623" s="6"/>
    </row>
    <row r="624">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42:$G$609"/>
  <mergeCells count="119">
    <mergeCell ref="D8:I8"/>
    <mergeCell ref="A7:I7"/>
    <mergeCell ref="B23:I23"/>
    <mergeCell ref="B24:I24"/>
    <mergeCell ref="D9:I16"/>
    <mergeCell ref="A17:I17"/>
    <mergeCell ref="B18:I18"/>
    <mergeCell ref="B19:I19"/>
    <mergeCell ref="B20:I20"/>
    <mergeCell ref="B21:I21"/>
    <mergeCell ref="B30:I30"/>
    <mergeCell ref="B31:I31"/>
    <mergeCell ref="B22:I22"/>
    <mergeCell ref="B32:I32"/>
    <mergeCell ref="B25:I25"/>
    <mergeCell ref="B26:I26"/>
    <mergeCell ref="B27:I27"/>
    <mergeCell ref="B28:I28"/>
    <mergeCell ref="B29:I29"/>
    <mergeCell ref="B262:G262"/>
    <mergeCell ref="B266:G266"/>
    <mergeCell ref="B190:G190"/>
    <mergeCell ref="B197:G197"/>
    <mergeCell ref="B214:G214"/>
    <mergeCell ref="B215:G215"/>
    <mergeCell ref="B227:G227"/>
    <mergeCell ref="B241:G241"/>
    <mergeCell ref="B251:G251"/>
    <mergeCell ref="B388:G388"/>
    <mergeCell ref="B270:G270"/>
    <mergeCell ref="B274:G274"/>
    <mergeCell ref="B277:G277"/>
    <mergeCell ref="B345:G345"/>
    <mergeCell ref="B352:G352"/>
    <mergeCell ref="B368:G368"/>
    <mergeCell ref="A1:I1"/>
    <mergeCell ref="A2:G2"/>
    <mergeCell ref="H2:I2"/>
    <mergeCell ref="A3:I3"/>
    <mergeCell ref="A4:B4"/>
    <mergeCell ref="C4:E4"/>
    <mergeCell ref="G4:I4"/>
    <mergeCell ref="B105:G105"/>
    <mergeCell ref="B106:G106"/>
    <mergeCell ref="B117:G117"/>
    <mergeCell ref="B123:G123"/>
    <mergeCell ref="B128:G128"/>
    <mergeCell ref="B134:G134"/>
    <mergeCell ref="B142:G142"/>
    <mergeCell ref="B143:G143"/>
    <mergeCell ref="B393:G393"/>
    <mergeCell ref="A8:C8"/>
    <mergeCell ref="A5:B5"/>
    <mergeCell ref="C5:E5"/>
    <mergeCell ref="G5:I5"/>
    <mergeCell ref="G6:I6"/>
    <mergeCell ref="A38:I40"/>
    <mergeCell ref="B159:G159"/>
    <mergeCell ref="B33:I33"/>
    <mergeCell ref="B44:G44"/>
    <mergeCell ref="B34:I34"/>
    <mergeCell ref="B35:I35"/>
    <mergeCell ref="B36:I36"/>
    <mergeCell ref="B37:I37"/>
    <mergeCell ref="B379:G379"/>
    <mergeCell ref="B383:G383"/>
    <mergeCell ref="B341:G341"/>
    <mergeCell ref="B308:G308"/>
    <mergeCell ref="B321:G321"/>
    <mergeCell ref="B327:G327"/>
    <mergeCell ref="B336:G336"/>
    <mergeCell ref="B315:G315"/>
    <mergeCell ref="B318:G318"/>
    <mergeCell ref="B280:G280"/>
    <mergeCell ref="B284:G284"/>
    <mergeCell ref="B289:G289"/>
    <mergeCell ref="B292:G292"/>
    <mergeCell ref="B293:G293"/>
    <mergeCell ref="B299:G299"/>
    <mergeCell ref="B70:G70"/>
    <mergeCell ref="B81:G81"/>
    <mergeCell ref="A6:B6"/>
    <mergeCell ref="C6:E6"/>
    <mergeCell ref="B64:G64"/>
    <mergeCell ref="A41:G41"/>
    <mergeCell ref="B43:G43"/>
    <mergeCell ref="B167:G167"/>
    <mergeCell ref="B174:G174"/>
    <mergeCell ref="B556:G556"/>
    <mergeCell ref="B560:G560"/>
    <mergeCell ref="B566:G566"/>
    <mergeCell ref="B571:G571"/>
    <mergeCell ref="B579:G579"/>
    <mergeCell ref="B580:G580"/>
    <mergeCell ref="B507:G507"/>
    <mergeCell ref="B508:G508"/>
    <mergeCell ref="B511:G511"/>
    <mergeCell ref="B516:G516"/>
    <mergeCell ref="B529:G529"/>
    <mergeCell ref="B599:G599"/>
    <mergeCell ref="B606:G606"/>
    <mergeCell ref="B591:G591"/>
    <mergeCell ref="B444:G444"/>
    <mergeCell ref="B453:G453"/>
    <mergeCell ref="B465:G465"/>
    <mergeCell ref="B471:G471"/>
    <mergeCell ref="B479:G479"/>
    <mergeCell ref="B490:G490"/>
    <mergeCell ref="B443:G443"/>
    <mergeCell ref="B432:G432"/>
    <mergeCell ref="B394:G394"/>
    <mergeCell ref="B401:G401"/>
    <mergeCell ref="B406:G406"/>
    <mergeCell ref="B412:G412"/>
    <mergeCell ref="B420:G420"/>
    <mergeCell ref="B427:G427"/>
    <mergeCell ref="B302:G302"/>
    <mergeCell ref="B94:G94"/>
    <mergeCell ref="B102:G102"/>
  </mergeCells>
  <dataValidations>
    <dataValidation type="list" allowBlank="1" showErrorMessage="1" sqref="D42 D45:D63 D65:D69 D71:D80 D82:D93 D95:D101 D103:D104 D107:D116 D118:D122 D124:D127 D129:D133 D135:D141 D144:D158 D160:D166 D168:D173 D175:D189 D191:D196 D198:D213 D216:D226 D228:D240 D242:D250 D252:D261 D263:D265 D267:D269 D271:D273 D275:D276 D278:D279 D281:D283 D285:D288 D290:D291 D294:D298 D300:D301 D303:D307 D309:D314 D316:D317 D319:D320 D322:D326 D328:D335 D337:D340 D342:D344 D346:D351 D353:D367 D369:D378 D380:D382 D384:D387 D389:D392 D395:D400 D402:D405 D407:D411 D413:D419 D421:D426 D428:D431 D433:D442 D445:D452 D454:D464 D466:D470 D472:D478 D480:D489 D491:D506 D509:D510 D512:D515 D517:D528 D530:D555 D557:D559 D561:D565 D567:D570 D572:D578 D581:D590 D592:D598 D600:D605 D607:D611 D621:D623">
      <formula1>$A$621:$A$623</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12.0"/>
    <col customWidth="1" min="2" max="2" width="27.75"/>
    <col customWidth="1" min="3" max="3" width="20.75"/>
    <col customWidth="1" min="4" max="4" width="7.63"/>
    <col customWidth="1" min="5" max="5" width="7.88"/>
    <col customWidth="1" min="6" max="6" width="15.63"/>
    <col customWidth="1" min="7" max="7" width="17.13"/>
    <col customWidth="1" min="8" max="8" width="5.13"/>
    <col customWidth="1" min="9" max="9" width="5.0"/>
    <col customWidth="1" min="10" max="10" width="6.88"/>
    <col customWidth="1" min="11" max="26" width="7.63"/>
  </cols>
  <sheetData>
    <row r="1" ht="33.75" customHeight="1">
      <c r="A1" s="1" t="s">
        <v>0</v>
      </c>
      <c r="B1" s="3"/>
      <c r="C1" s="3"/>
      <c r="D1" s="3"/>
      <c r="E1" s="3"/>
      <c r="F1" s="3"/>
      <c r="G1" s="3"/>
      <c r="H1" s="3"/>
      <c r="I1" s="4"/>
      <c r="J1" s="5"/>
      <c r="K1" s="6"/>
      <c r="L1" s="6"/>
      <c r="M1" s="6"/>
      <c r="N1" s="6"/>
      <c r="O1" s="6"/>
      <c r="P1" s="6"/>
      <c r="Q1" s="6"/>
      <c r="R1" s="6"/>
      <c r="S1" s="6"/>
      <c r="T1" s="6"/>
      <c r="U1" s="6"/>
      <c r="V1" s="6"/>
      <c r="W1" s="6"/>
      <c r="X1" s="6"/>
      <c r="Y1" s="6"/>
      <c r="Z1" s="6"/>
    </row>
    <row r="2" ht="33.75" customHeight="1">
      <c r="A2" s="1" t="s">
        <v>5198</v>
      </c>
      <c r="B2" s="3"/>
      <c r="C2" s="3"/>
      <c r="D2" s="3"/>
      <c r="E2" s="3"/>
      <c r="F2" s="3"/>
      <c r="G2" s="3"/>
      <c r="H2" s="8">
        <v>14.0</v>
      </c>
      <c r="I2" s="4"/>
      <c r="J2" s="5"/>
      <c r="K2" s="6"/>
      <c r="L2" s="6"/>
      <c r="M2" s="6"/>
      <c r="N2" s="6"/>
      <c r="O2" s="6"/>
      <c r="P2" s="6"/>
      <c r="Q2" s="6"/>
      <c r="R2" s="6"/>
      <c r="S2" s="6"/>
      <c r="T2" s="6"/>
      <c r="U2" s="6"/>
      <c r="V2" s="6"/>
      <c r="W2" s="6"/>
      <c r="X2" s="6"/>
      <c r="Y2" s="6"/>
      <c r="Z2" s="6"/>
    </row>
    <row r="3" ht="28.5" customHeight="1">
      <c r="A3" s="11" t="s">
        <v>4</v>
      </c>
      <c r="B3" s="3"/>
      <c r="C3" s="3"/>
      <c r="D3" s="3"/>
      <c r="E3" s="3"/>
      <c r="F3" s="3"/>
      <c r="G3" s="3"/>
      <c r="H3" s="3"/>
      <c r="I3" s="4"/>
      <c r="J3" s="5"/>
      <c r="K3" s="6"/>
      <c r="L3" s="6"/>
      <c r="M3" s="6"/>
      <c r="N3" s="6"/>
      <c r="O3" s="6"/>
      <c r="P3" s="6"/>
      <c r="Q3" s="6"/>
      <c r="R3" s="6"/>
      <c r="S3" s="6"/>
      <c r="T3" s="6"/>
      <c r="U3" s="6"/>
      <c r="V3" s="6"/>
      <c r="W3" s="6"/>
      <c r="X3" s="6"/>
      <c r="Y3" s="6"/>
      <c r="Z3" s="6"/>
    </row>
    <row r="4" ht="42.0" customHeight="1">
      <c r="A4" s="14" t="s">
        <v>5</v>
      </c>
      <c r="B4" s="4"/>
      <c r="C4" s="11"/>
      <c r="D4" s="3"/>
      <c r="E4" s="4"/>
      <c r="F4" s="16" t="s">
        <v>8</v>
      </c>
      <c r="G4" s="11"/>
      <c r="H4" s="3"/>
      <c r="I4" s="4"/>
      <c r="J4" s="5"/>
      <c r="K4" s="6"/>
      <c r="L4" s="6"/>
      <c r="M4" s="6"/>
      <c r="N4" s="6"/>
      <c r="O4" s="6"/>
      <c r="P4" s="6"/>
      <c r="Q4" s="6"/>
      <c r="R4" s="6"/>
      <c r="S4" s="6"/>
      <c r="T4" s="6"/>
      <c r="U4" s="6"/>
      <c r="V4" s="6"/>
      <c r="W4" s="6"/>
      <c r="X4" s="6"/>
      <c r="Y4" s="6"/>
      <c r="Z4" s="6"/>
    </row>
    <row r="5" ht="42.0" customHeight="1">
      <c r="A5" s="20" t="s">
        <v>9</v>
      </c>
      <c r="B5" s="4"/>
      <c r="C5" s="21"/>
      <c r="D5" s="3"/>
      <c r="E5" s="4"/>
      <c r="F5" s="23" t="s">
        <v>11</v>
      </c>
      <c r="G5" s="11"/>
      <c r="H5" s="3"/>
      <c r="I5" s="4"/>
      <c r="J5" s="5"/>
      <c r="K5" s="6"/>
      <c r="L5" s="6"/>
      <c r="M5" s="6"/>
      <c r="N5" s="6"/>
      <c r="O5" s="6"/>
      <c r="P5" s="6"/>
      <c r="Q5" s="6"/>
      <c r="R5" s="6"/>
      <c r="S5" s="6"/>
      <c r="T5" s="6"/>
      <c r="U5" s="6"/>
      <c r="V5" s="6"/>
      <c r="W5" s="6"/>
      <c r="X5" s="6"/>
      <c r="Y5" s="6"/>
      <c r="Z5" s="6"/>
    </row>
    <row r="6" ht="63.0" customHeight="1">
      <c r="A6" s="20" t="s">
        <v>12</v>
      </c>
      <c r="B6" s="4"/>
      <c r="C6" s="26"/>
      <c r="D6" s="3"/>
      <c r="E6" s="4"/>
      <c r="F6" s="23" t="s">
        <v>13</v>
      </c>
      <c r="G6" s="11"/>
      <c r="H6" s="3"/>
      <c r="I6" s="4"/>
      <c r="J6" s="5"/>
      <c r="K6" s="6"/>
      <c r="L6" s="6"/>
      <c r="M6" s="6"/>
      <c r="N6" s="6"/>
      <c r="O6" s="6"/>
      <c r="P6" s="6"/>
      <c r="Q6" s="6"/>
      <c r="R6" s="6"/>
      <c r="S6" s="6"/>
      <c r="T6" s="6"/>
      <c r="U6" s="6"/>
      <c r="V6" s="6"/>
      <c r="W6" s="6"/>
      <c r="X6" s="6"/>
      <c r="Y6" s="6"/>
      <c r="Z6" s="6"/>
    </row>
    <row r="7" ht="33.75" customHeight="1">
      <c r="A7" s="29" t="s">
        <v>5201</v>
      </c>
      <c r="B7" s="9"/>
      <c r="C7" s="9"/>
      <c r="D7" s="9"/>
      <c r="E7" s="9"/>
      <c r="F7" s="9"/>
      <c r="G7" s="9"/>
      <c r="H7" s="9"/>
      <c r="I7" s="10"/>
      <c r="J7" s="5"/>
      <c r="K7" s="6"/>
      <c r="L7" s="6"/>
      <c r="M7" s="6"/>
      <c r="N7" s="6"/>
      <c r="O7" s="6"/>
      <c r="P7" s="6"/>
      <c r="Q7" s="6"/>
      <c r="R7" s="6"/>
      <c r="S7" s="6"/>
      <c r="T7" s="6"/>
      <c r="U7" s="6"/>
      <c r="V7" s="6"/>
      <c r="W7" s="6"/>
      <c r="X7" s="6"/>
      <c r="Y7" s="6"/>
      <c r="Z7" s="6"/>
    </row>
    <row r="8" ht="33.0" customHeight="1">
      <c r="A8" s="27" t="s">
        <v>15</v>
      </c>
      <c r="B8" s="3"/>
      <c r="C8" s="4"/>
      <c r="D8" s="37" t="s">
        <v>5202</v>
      </c>
      <c r="E8" s="3"/>
      <c r="F8" s="3"/>
      <c r="G8" s="3"/>
      <c r="H8" s="3"/>
      <c r="I8" s="4"/>
      <c r="J8" s="5"/>
      <c r="K8" s="6"/>
      <c r="L8" s="6"/>
      <c r="M8" s="6"/>
      <c r="N8" s="6"/>
      <c r="O8" s="6"/>
      <c r="P8" s="6"/>
      <c r="Q8" s="6"/>
      <c r="R8" s="6"/>
      <c r="S8" s="6"/>
      <c r="T8" s="6"/>
      <c r="U8" s="6"/>
      <c r="V8" s="6"/>
      <c r="W8" s="6"/>
      <c r="X8" s="6"/>
      <c r="Y8" s="6"/>
      <c r="Z8" s="6"/>
    </row>
    <row r="9" ht="33.0" customHeight="1">
      <c r="A9" s="296" t="s">
        <v>18</v>
      </c>
      <c r="B9" s="32" t="s">
        <v>19</v>
      </c>
      <c r="C9" s="291">
        <f>'Radiology '!D569</f>
        <v>0.6428571429</v>
      </c>
      <c r="D9" s="47">
        <f>D577</f>
        <v>0.3178137652</v>
      </c>
      <c r="E9" s="43"/>
      <c r="F9" s="43"/>
      <c r="G9" s="43"/>
      <c r="H9" s="43"/>
      <c r="I9" s="45"/>
      <c r="J9" s="5"/>
      <c r="K9" s="6"/>
      <c r="L9" s="6"/>
      <c r="M9" s="6"/>
      <c r="N9" s="6"/>
      <c r="O9" s="6"/>
      <c r="P9" s="6"/>
      <c r="Q9" s="6"/>
      <c r="R9" s="6"/>
      <c r="S9" s="6"/>
      <c r="T9" s="6"/>
      <c r="U9" s="6"/>
      <c r="V9" s="6"/>
      <c r="W9" s="6"/>
      <c r="X9" s="6"/>
      <c r="Y9" s="6"/>
      <c r="Z9" s="6"/>
    </row>
    <row r="10" ht="33.0" customHeight="1">
      <c r="A10" s="296" t="s">
        <v>23</v>
      </c>
      <c r="B10" s="32" t="s">
        <v>24</v>
      </c>
      <c r="C10" s="291">
        <f>'Radiology '!D570</f>
        <v>0.525</v>
      </c>
      <c r="D10" s="48"/>
      <c r="I10" s="50"/>
      <c r="J10" s="5"/>
      <c r="K10" s="6"/>
      <c r="L10" s="6"/>
      <c r="M10" s="6"/>
      <c r="N10" s="6"/>
      <c r="O10" s="6"/>
      <c r="P10" s="6"/>
      <c r="Q10" s="6"/>
      <c r="R10" s="6"/>
      <c r="S10" s="6"/>
      <c r="T10" s="6"/>
      <c r="U10" s="6"/>
      <c r="V10" s="6"/>
      <c r="W10" s="6"/>
      <c r="X10" s="6"/>
      <c r="Y10" s="6"/>
      <c r="Z10" s="6"/>
    </row>
    <row r="11" ht="33.0" customHeight="1">
      <c r="A11" s="296" t="s">
        <v>25</v>
      </c>
      <c r="B11" s="32" t="s">
        <v>26</v>
      </c>
      <c r="C11" s="291">
        <f>'Radiology '!D571</f>
        <v>0.4693877551</v>
      </c>
      <c r="D11" s="48"/>
      <c r="I11" s="50"/>
      <c r="J11" s="5"/>
      <c r="K11" s="6"/>
      <c r="L11" s="6"/>
      <c r="M11" s="6"/>
      <c r="N11" s="6"/>
      <c r="O11" s="6"/>
      <c r="P11" s="6"/>
      <c r="Q11" s="6"/>
      <c r="R11" s="6"/>
      <c r="S11" s="6"/>
      <c r="T11" s="6"/>
      <c r="U11" s="6"/>
      <c r="V11" s="6"/>
      <c r="W11" s="6"/>
      <c r="X11" s="6"/>
      <c r="Y11" s="6"/>
      <c r="Z11" s="6"/>
    </row>
    <row r="12" ht="33.0" customHeight="1">
      <c r="A12" s="296" t="s">
        <v>27</v>
      </c>
      <c r="B12" s="32" t="s">
        <v>28</v>
      </c>
      <c r="C12" s="291">
        <f>'Radiology '!D572</f>
        <v>0.4019607843</v>
      </c>
      <c r="D12" s="48"/>
      <c r="I12" s="50"/>
      <c r="J12" s="5"/>
      <c r="K12" s="6"/>
      <c r="L12" s="6"/>
      <c r="M12" s="6"/>
      <c r="N12" s="6"/>
      <c r="O12" s="6"/>
      <c r="P12" s="6"/>
      <c r="Q12" s="6"/>
      <c r="R12" s="6"/>
      <c r="S12" s="6"/>
      <c r="T12" s="6"/>
      <c r="U12" s="6"/>
      <c r="V12" s="6"/>
      <c r="W12" s="6"/>
      <c r="X12" s="6"/>
      <c r="Y12" s="6"/>
      <c r="Z12" s="6"/>
    </row>
    <row r="13" ht="33.0" customHeight="1">
      <c r="A13" s="296" t="s">
        <v>29</v>
      </c>
      <c r="B13" s="30" t="s">
        <v>30</v>
      </c>
      <c r="C13" s="291">
        <f>'Radiology '!D573</f>
        <v>0.5</v>
      </c>
      <c r="D13" s="48"/>
      <c r="I13" s="50"/>
      <c r="J13" s="5"/>
      <c r="K13" s="6"/>
      <c r="L13" s="6"/>
      <c r="M13" s="6"/>
      <c r="N13" s="6"/>
      <c r="O13" s="6"/>
      <c r="P13" s="6"/>
      <c r="Q13" s="6"/>
      <c r="R13" s="6"/>
      <c r="S13" s="6"/>
      <c r="T13" s="6"/>
      <c r="U13" s="6"/>
      <c r="V13" s="6"/>
      <c r="W13" s="6"/>
      <c r="X13" s="6"/>
      <c r="Y13" s="6"/>
      <c r="Z13" s="6"/>
    </row>
    <row r="14" ht="33.0" customHeight="1">
      <c r="A14" s="296" t="s">
        <v>31</v>
      </c>
      <c r="B14" s="32" t="s">
        <v>32</v>
      </c>
      <c r="C14" s="291">
        <f>'Radiology '!D574</f>
        <v>0.07142857143</v>
      </c>
      <c r="D14" s="48"/>
      <c r="I14" s="50"/>
      <c r="J14" s="5"/>
      <c r="K14" s="6"/>
      <c r="L14" s="6"/>
      <c r="M14" s="6"/>
      <c r="N14" s="6"/>
      <c r="O14" s="6"/>
      <c r="P14" s="6"/>
      <c r="Q14" s="6"/>
      <c r="R14" s="6"/>
      <c r="S14" s="6"/>
      <c r="T14" s="6"/>
      <c r="U14" s="6"/>
      <c r="V14" s="6"/>
      <c r="W14" s="6"/>
      <c r="X14" s="6"/>
      <c r="Y14" s="6"/>
      <c r="Z14" s="6"/>
    </row>
    <row r="15" ht="33.0" customHeight="1">
      <c r="A15" s="296" t="s">
        <v>33</v>
      </c>
      <c r="B15" s="32" t="s">
        <v>34</v>
      </c>
      <c r="C15" s="291">
        <f>'Radiology '!D575</f>
        <v>0.02631578947</v>
      </c>
      <c r="D15" s="48"/>
      <c r="I15" s="50"/>
      <c r="J15" s="5"/>
      <c r="K15" s="6"/>
      <c r="L15" s="6"/>
      <c r="M15" s="6"/>
      <c r="N15" s="6"/>
      <c r="O15" s="6"/>
      <c r="P15" s="6"/>
      <c r="Q15" s="6"/>
      <c r="R15" s="6"/>
      <c r="S15" s="6"/>
      <c r="T15" s="6"/>
      <c r="U15" s="6"/>
      <c r="V15" s="6"/>
      <c r="W15" s="6"/>
      <c r="X15" s="6"/>
      <c r="Y15" s="6"/>
      <c r="Z15" s="6"/>
    </row>
    <row r="16" ht="33.0" customHeight="1">
      <c r="A16" s="296" t="s">
        <v>35</v>
      </c>
      <c r="B16" s="32" t="s">
        <v>36</v>
      </c>
      <c r="C16" s="291">
        <f>'Radiology '!D576</f>
        <v>0</v>
      </c>
      <c r="D16" s="53"/>
      <c r="E16" s="54"/>
      <c r="F16" s="54"/>
      <c r="G16" s="54"/>
      <c r="H16" s="54"/>
      <c r="I16" s="55"/>
      <c r="J16" s="5"/>
      <c r="K16" s="6"/>
      <c r="L16" s="6"/>
      <c r="M16" s="6"/>
      <c r="N16" s="6"/>
      <c r="O16" s="6"/>
      <c r="P16" s="6"/>
      <c r="Q16" s="6"/>
      <c r="R16" s="6"/>
      <c r="S16" s="6"/>
      <c r="T16" s="6"/>
      <c r="U16" s="6"/>
      <c r="V16" s="6"/>
      <c r="W16" s="6"/>
      <c r="X16" s="6"/>
      <c r="Y16" s="6"/>
      <c r="Z16" s="6"/>
    </row>
    <row r="17" ht="33.0" customHeight="1">
      <c r="A17" s="58"/>
      <c r="B17" s="3"/>
      <c r="C17" s="3"/>
      <c r="D17" s="3"/>
      <c r="E17" s="3"/>
      <c r="F17" s="3"/>
      <c r="G17" s="3"/>
      <c r="H17" s="3"/>
      <c r="I17" s="4"/>
      <c r="J17" s="5"/>
      <c r="K17" s="6"/>
      <c r="L17" s="6"/>
      <c r="M17" s="6"/>
      <c r="N17" s="6"/>
      <c r="O17" s="6"/>
      <c r="P17" s="6"/>
      <c r="Q17" s="6"/>
      <c r="R17" s="6"/>
      <c r="S17" s="6"/>
      <c r="T17" s="6"/>
      <c r="U17" s="6"/>
      <c r="V17" s="6"/>
      <c r="W17" s="6"/>
      <c r="X17" s="6"/>
      <c r="Y17" s="6"/>
      <c r="Z17" s="6"/>
    </row>
    <row r="18" ht="33.0" customHeight="1">
      <c r="A18" s="60"/>
      <c r="B18" s="51" t="s">
        <v>37</v>
      </c>
      <c r="C18" s="3"/>
      <c r="D18" s="3"/>
      <c r="E18" s="3"/>
      <c r="F18" s="3"/>
      <c r="G18" s="3"/>
      <c r="H18" s="3"/>
      <c r="I18" s="4"/>
      <c r="J18" s="5"/>
      <c r="K18" s="6"/>
      <c r="L18" s="6"/>
      <c r="M18" s="6"/>
      <c r="N18" s="6"/>
      <c r="O18" s="6"/>
      <c r="P18" s="6"/>
      <c r="Q18" s="6"/>
      <c r="R18" s="6"/>
      <c r="S18" s="6"/>
      <c r="T18" s="6"/>
      <c r="U18" s="6"/>
      <c r="V18" s="6"/>
      <c r="W18" s="6"/>
      <c r="X18" s="6"/>
      <c r="Y18" s="6"/>
      <c r="Z18" s="6"/>
    </row>
    <row r="19" ht="33.0" customHeight="1">
      <c r="A19" s="23">
        <v>1.0</v>
      </c>
      <c r="B19" s="59"/>
      <c r="C19" s="3"/>
      <c r="D19" s="3"/>
      <c r="E19" s="3"/>
      <c r="F19" s="3"/>
      <c r="G19" s="3"/>
      <c r="H19" s="3"/>
      <c r="I19" s="4"/>
      <c r="J19" s="5"/>
      <c r="K19" s="6"/>
      <c r="L19" s="6"/>
      <c r="M19" s="6"/>
      <c r="N19" s="6"/>
      <c r="O19" s="6"/>
      <c r="P19" s="6"/>
      <c r="Q19" s="6"/>
      <c r="R19" s="6"/>
      <c r="S19" s="6"/>
      <c r="T19" s="6"/>
      <c r="U19" s="6"/>
      <c r="V19" s="6"/>
      <c r="W19" s="6"/>
      <c r="X19" s="6"/>
      <c r="Y19" s="6"/>
      <c r="Z19" s="6"/>
    </row>
    <row r="20" ht="33.0" customHeight="1">
      <c r="A20" s="23">
        <v>2.0</v>
      </c>
      <c r="B20" s="59"/>
      <c r="C20" s="3"/>
      <c r="D20" s="3"/>
      <c r="E20" s="3"/>
      <c r="F20" s="3"/>
      <c r="G20" s="3"/>
      <c r="H20" s="3"/>
      <c r="I20" s="4"/>
      <c r="J20" s="5"/>
      <c r="K20" s="6"/>
      <c r="L20" s="6"/>
      <c r="M20" s="6"/>
      <c r="N20" s="6"/>
      <c r="O20" s="6"/>
      <c r="P20" s="6"/>
      <c r="Q20" s="6"/>
      <c r="R20" s="6"/>
      <c r="S20" s="6"/>
      <c r="T20" s="6"/>
      <c r="U20" s="6"/>
      <c r="V20" s="6"/>
      <c r="W20" s="6"/>
      <c r="X20" s="6"/>
      <c r="Y20" s="6"/>
      <c r="Z20" s="6"/>
    </row>
    <row r="21" ht="33.0" customHeight="1">
      <c r="A21" s="23">
        <v>3.0</v>
      </c>
      <c r="B21" s="59"/>
      <c r="C21" s="3"/>
      <c r="D21" s="3"/>
      <c r="E21" s="3"/>
      <c r="F21" s="3"/>
      <c r="G21" s="3"/>
      <c r="H21" s="3"/>
      <c r="I21" s="4"/>
      <c r="J21" s="5"/>
      <c r="K21" s="6"/>
      <c r="L21" s="6"/>
      <c r="M21" s="6"/>
      <c r="N21" s="6"/>
      <c r="O21" s="6"/>
      <c r="P21" s="6"/>
      <c r="Q21" s="6"/>
      <c r="R21" s="6"/>
      <c r="S21" s="6"/>
      <c r="T21" s="6"/>
      <c r="U21" s="6"/>
      <c r="V21" s="6"/>
      <c r="W21" s="6"/>
      <c r="X21" s="6"/>
      <c r="Y21" s="6"/>
      <c r="Z21" s="6"/>
    </row>
    <row r="22" ht="33.0" customHeight="1">
      <c r="A22" s="23">
        <v>4.0</v>
      </c>
      <c r="B22" s="59"/>
      <c r="C22" s="3"/>
      <c r="D22" s="3"/>
      <c r="E22" s="3"/>
      <c r="F22" s="3"/>
      <c r="G22" s="3"/>
      <c r="H22" s="3"/>
      <c r="I22" s="4"/>
      <c r="J22" s="5"/>
      <c r="K22" s="6"/>
      <c r="L22" s="6"/>
      <c r="M22" s="6"/>
      <c r="N22" s="6"/>
      <c r="O22" s="6"/>
      <c r="P22" s="6"/>
      <c r="Q22" s="6"/>
      <c r="R22" s="6"/>
      <c r="S22" s="6"/>
      <c r="T22" s="6"/>
      <c r="U22" s="6"/>
      <c r="V22" s="6"/>
      <c r="W22" s="6"/>
      <c r="X22" s="6"/>
      <c r="Y22" s="6"/>
      <c r="Z22" s="6"/>
    </row>
    <row r="23" ht="33.0" customHeight="1">
      <c r="A23" s="23">
        <v>5.0</v>
      </c>
      <c r="B23" s="59"/>
      <c r="C23" s="3"/>
      <c r="D23" s="3"/>
      <c r="E23" s="3"/>
      <c r="F23" s="3"/>
      <c r="G23" s="3"/>
      <c r="H23" s="3"/>
      <c r="I23" s="4"/>
      <c r="J23" s="5"/>
      <c r="K23" s="6"/>
      <c r="L23" s="6"/>
      <c r="M23" s="6"/>
      <c r="N23" s="6"/>
      <c r="O23" s="6"/>
      <c r="P23" s="6"/>
      <c r="Q23" s="6"/>
      <c r="R23" s="6"/>
      <c r="S23" s="6"/>
      <c r="T23" s="6"/>
      <c r="U23" s="6"/>
      <c r="V23" s="6"/>
      <c r="W23" s="6"/>
      <c r="X23" s="6"/>
      <c r="Y23" s="6"/>
      <c r="Z23" s="6"/>
    </row>
    <row r="24" ht="33.0" customHeight="1">
      <c r="A24" s="60"/>
      <c r="B24" s="51" t="s">
        <v>39</v>
      </c>
      <c r="C24" s="3"/>
      <c r="D24" s="3"/>
      <c r="E24" s="3"/>
      <c r="F24" s="3"/>
      <c r="G24" s="3"/>
      <c r="H24" s="3"/>
      <c r="I24" s="4"/>
      <c r="J24" s="5"/>
      <c r="K24" s="6"/>
      <c r="L24" s="6"/>
      <c r="M24" s="6"/>
      <c r="N24" s="6"/>
      <c r="O24" s="6"/>
      <c r="P24" s="6"/>
      <c r="Q24" s="6"/>
      <c r="R24" s="6"/>
      <c r="S24" s="6"/>
      <c r="T24" s="6"/>
      <c r="U24" s="6"/>
      <c r="V24" s="6"/>
      <c r="W24" s="6"/>
      <c r="X24" s="6"/>
      <c r="Y24" s="6"/>
      <c r="Z24" s="6"/>
    </row>
    <row r="25" ht="33.0" customHeight="1">
      <c r="A25" s="23">
        <v>1.0</v>
      </c>
      <c r="B25" s="59"/>
      <c r="C25" s="3"/>
      <c r="D25" s="3"/>
      <c r="E25" s="3"/>
      <c r="F25" s="3"/>
      <c r="G25" s="3"/>
      <c r="H25" s="3"/>
      <c r="I25" s="4"/>
      <c r="J25" s="5"/>
      <c r="K25" s="6"/>
      <c r="L25" s="6"/>
      <c r="M25" s="6"/>
      <c r="N25" s="6"/>
      <c r="O25" s="6"/>
      <c r="P25" s="6"/>
      <c r="Q25" s="6"/>
      <c r="R25" s="6"/>
      <c r="S25" s="6"/>
      <c r="T25" s="6"/>
      <c r="U25" s="6"/>
      <c r="V25" s="6"/>
      <c r="W25" s="6"/>
      <c r="X25" s="6"/>
      <c r="Y25" s="6"/>
      <c r="Z25" s="6"/>
    </row>
    <row r="26" ht="33.0" customHeight="1">
      <c r="A26" s="23">
        <v>2.0</v>
      </c>
      <c r="B26" s="59"/>
      <c r="C26" s="3"/>
      <c r="D26" s="3"/>
      <c r="E26" s="3"/>
      <c r="F26" s="3"/>
      <c r="G26" s="3"/>
      <c r="H26" s="3"/>
      <c r="I26" s="4"/>
      <c r="J26" s="5"/>
      <c r="K26" s="6"/>
      <c r="L26" s="6"/>
      <c r="M26" s="6"/>
      <c r="N26" s="6"/>
      <c r="O26" s="6"/>
      <c r="P26" s="6"/>
      <c r="Q26" s="6"/>
      <c r="R26" s="6"/>
      <c r="S26" s="6"/>
      <c r="T26" s="6"/>
      <c r="U26" s="6"/>
      <c r="V26" s="6"/>
      <c r="W26" s="6"/>
      <c r="X26" s="6"/>
      <c r="Y26" s="6"/>
      <c r="Z26" s="6"/>
    </row>
    <row r="27" ht="33.0" customHeight="1">
      <c r="A27" s="23">
        <v>3.0</v>
      </c>
      <c r="B27" s="59"/>
      <c r="C27" s="3"/>
      <c r="D27" s="3"/>
      <c r="E27" s="3"/>
      <c r="F27" s="3"/>
      <c r="G27" s="3"/>
      <c r="H27" s="3"/>
      <c r="I27" s="4"/>
      <c r="J27" s="5"/>
      <c r="K27" s="6"/>
      <c r="L27" s="6"/>
      <c r="M27" s="6"/>
      <c r="N27" s="6"/>
      <c r="O27" s="6"/>
      <c r="P27" s="6"/>
      <c r="Q27" s="6"/>
      <c r="R27" s="6"/>
      <c r="S27" s="6"/>
      <c r="T27" s="6"/>
      <c r="U27" s="6"/>
      <c r="V27" s="6"/>
      <c r="W27" s="6"/>
      <c r="X27" s="6"/>
      <c r="Y27" s="6"/>
      <c r="Z27" s="6"/>
    </row>
    <row r="28" ht="33.0" customHeight="1">
      <c r="A28" s="23">
        <v>4.0</v>
      </c>
      <c r="B28" s="59"/>
      <c r="C28" s="3"/>
      <c r="D28" s="3"/>
      <c r="E28" s="3"/>
      <c r="F28" s="3"/>
      <c r="G28" s="3"/>
      <c r="H28" s="3"/>
      <c r="I28" s="4"/>
      <c r="J28" s="5"/>
      <c r="K28" s="6"/>
      <c r="L28" s="6"/>
      <c r="M28" s="6"/>
      <c r="N28" s="6"/>
      <c r="O28" s="6"/>
      <c r="P28" s="6"/>
      <c r="Q28" s="6"/>
      <c r="R28" s="6"/>
      <c r="S28" s="6"/>
      <c r="T28" s="6"/>
      <c r="U28" s="6"/>
      <c r="V28" s="6"/>
      <c r="W28" s="6"/>
      <c r="X28" s="6"/>
      <c r="Y28" s="6"/>
      <c r="Z28" s="6"/>
    </row>
    <row r="29" ht="33.0" customHeight="1">
      <c r="A29" s="23">
        <v>5.0</v>
      </c>
      <c r="B29" s="59"/>
      <c r="C29" s="3"/>
      <c r="D29" s="3"/>
      <c r="E29" s="3"/>
      <c r="F29" s="3"/>
      <c r="G29" s="3"/>
      <c r="H29" s="3"/>
      <c r="I29" s="4"/>
      <c r="J29" s="5"/>
      <c r="K29" s="6"/>
      <c r="L29" s="6"/>
      <c r="M29" s="6"/>
      <c r="N29" s="6"/>
      <c r="O29" s="6"/>
      <c r="P29" s="6"/>
      <c r="Q29" s="6"/>
      <c r="R29" s="6"/>
      <c r="S29" s="6"/>
      <c r="T29" s="6"/>
      <c r="U29" s="6"/>
      <c r="V29" s="6"/>
      <c r="W29" s="6"/>
      <c r="X29" s="6"/>
      <c r="Y29" s="6"/>
      <c r="Z29" s="6"/>
    </row>
    <row r="30" ht="33.0" customHeight="1">
      <c r="A30" s="60"/>
      <c r="B30" s="51" t="s">
        <v>40</v>
      </c>
      <c r="C30" s="3"/>
      <c r="D30" s="3"/>
      <c r="E30" s="3"/>
      <c r="F30" s="3"/>
      <c r="G30" s="3"/>
      <c r="H30" s="3"/>
      <c r="I30" s="4"/>
      <c r="J30" s="5"/>
      <c r="K30" s="6"/>
      <c r="L30" s="6"/>
      <c r="M30" s="6"/>
      <c r="N30" s="6"/>
      <c r="O30" s="6"/>
      <c r="P30" s="6"/>
      <c r="Q30" s="6"/>
      <c r="R30" s="6"/>
      <c r="S30" s="6"/>
      <c r="T30" s="6"/>
      <c r="U30" s="6"/>
      <c r="V30" s="6"/>
      <c r="W30" s="6"/>
      <c r="X30" s="6"/>
      <c r="Y30" s="6"/>
      <c r="Z30" s="6"/>
    </row>
    <row r="31" ht="33.0" customHeight="1">
      <c r="A31" s="23">
        <v>1.0</v>
      </c>
      <c r="B31" s="59"/>
      <c r="C31" s="3"/>
      <c r="D31" s="3"/>
      <c r="E31" s="3"/>
      <c r="F31" s="3"/>
      <c r="G31" s="3"/>
      <c r="H31" s="3"/>
      <c r="I31" s="4"/>
      <c r="J31" s="5"/>
      <c r="K31" s="6"/>
      <c r="L31" s="6"/>
      <c r="M31" s="6"/>
      <c r="N31" s="6"/>
      <c r="O31" s="6"/>
      <c r="P31" s="6"/>
      <c r="Q31" s="6"/>
      <c r="R31" s="6"/>
      <c r="S31" s="6"/>
      <c r="T31" s="6"/>
      <c r="U31" s="6"/>
      <c r="V31" s="6"/>
      <c r="W31" s="6"/>
      <c r="X31" s="6"/>
      <c r="Y31" s="6"/>
      <c r="Z31" s="6"/>
    </row>
    <row r="32" ht="33.0" customHeight="1">
      <c r="A32" s="23">
        <v>2.0</v>
      </c>
      <c r="B32" s="59"/>
      <c r="C32" s="3"/>
      <c r="D32" s="3"/>
      <c r="E32" s="3"/>
      <c r="F32" s="3"/>
      <c r="G32" s="3"/>
      <c r="H32" s="3"/>
      <c r="I32" s="4"/>
      <c r="J32" s="5"/>
      <c r="K32" s="6"/>
      <c r="L32" s="6"/>
      <c r="M32" s="6"/>
      <c r="N32" s="6"/>
      <c r="O32" s="6"/>
      <c r="P32" s="6"/>
      <c r="Q32" s="6"/>
      <c r="R32" s="6"/>
      <c r="S32" s="6"/>
      <c r="T32" s="6"/>
      <c r="U32" s="6"/>
      <c r="V32" s="6"/>
      <c r="W32" s="6"/>
      <c r="X32" s="6"/>
      <c r="Y32" s="6"/>
      <c r="Z32" s="6"/>
    </row>
    <row r="33" ht="33.0" customHeight="1">
      <c r="A33" s="23">
        <v>3.0</v>
      </c>
      <c r="B33" s="59"/>
      <c r="C33" s="3"/>
      <c r="D33" s="3"/>
      <c r="E33" s="3"/>
      <c r="F33" s="3"/>
      <c r="G33" s="3"/>
      <c r="H33" s="3"/>
      <c r="I33" s="4"/>
      <c r="J33" s="5"/>
      <c r="K33" s="6"/>
      <c r="L33" s="6"/>
      <c r="M33" s="6"/>
      <c r="N33" s="6"/>
      <c r="O33" s="6"/>
      <c r="P33" s="6"/>
      <c r="Q33" s="6"/>
      <c r="R33" s="6"/>
      <c r="S33" s="6"/>
      <c r="T33" s="6"/>
      <c r="U33" s="6"/>
      <c r="V33" s="6"/>
      <c r="W33" s="6"/>
      <c r="X33" s="6"/>
      <c r="Y33" s="6"/>
      <c r="Z33" s="6"/>
    </row>
    <row r="34" ht="33.0" customHeight="1">
      <c r="A34" s="23">
        <v>4.0</v>
      </c>
      <c r="B34" s="59"/>
      <c r="C34" s="3"/>
      <c r="D34" s="3"/>
      <c r="E34" s="3"/>
      <c r="F34" s="3"/>
      <c r="G34" s="3"/>
      <c r="H34" s="3"/>
      <c r="I34" s="4"/>
      <c r="J34" s="5"/>
      <c r="K34" s="6"/>
      <c r="L34" s="6"/>
      <c r="M34" s="6"/>
      <c r="N34" s="6"/>
      <c r="O34" s="6"/>
      <c r="P34" s="6"/>
      <c r="Q34" s="6"/>
      <c r="R34" s="6"/>
      <c r="S34" s="6"/>
      <c r="T34" s="6"/>
      <c r="U34" s="6"/>
      <c r="V34" s="6"/>
      <c r="W34" s="6"/>
      <c r="X34" s="6"/>
      <c r="Y34" s="6"/>
      <c r="Z34" s="6"/>
    </row>
    <row r="35" ht="33.0" customHeight="1">
      <c r="A35" s="23">
        <v>5.0</v>
      </c>
      <c r="B35" s="59"/>
      <c r="C35" s="3"/>
      <c r="D35" s="3"/>
      <c r="E35" s="3"/>
      <c r="F35" s="3"/>
      <c r="G35" s="3"/>
      <c r="H35" s="3"/>
      <c r="I35" s="4"/>
      <c r="J35" s="5"/>
      <c r="K35" s="6"/>
      <c r="L35" s="6"/>
      <c r="M35" s="6"/>
      <c r="N35" s="6"/>
      <c r="O35" s="6"/>
      <c r="P35" s="6"/>
      <c r="Q35" s="6"/>
      <c r="R35" s="6"/>
      <c r="S35" s="6"/>
      <c r="T35" s="6"/>
      <c r="U35" s="6"/>
      <c r="V35" s="6"/>
      <c r="W35" s="6"/>
      <c r="X35" s="6"/>
      <c r="Y35" s="6"/>
      <c r="Z35" s="6"/>
    </row>
    <row r="36" ht="33.0" customHeight="1">
      <c r="A36" s="60"/>
      <c r="B36" s="19" t="s">
        <v>41</v>
      </c>
      <c r="C36" s="3"/>
      <c r="D36" s="3"/>
      <c r="E36" s="3"/>
      <c r="F36" s="3"/>
      <c r="G36" s="3"/>
      <c r="H36" s="3"/>
      <c r="I36" s="4"/>
      <c r="J36" s="5"/>
      <c r="K36" s="6"/>
      <c r="L36" s="6"/>
      <c r="M36" s="6"/>
      <c r="N36" s="6"/>
      <c r="O36" s="6"/>
      <c r="P36" s="6"/>
      <c r="Q36" s="6"/>
      <c r="R36" s="6"/>
      <c r="S36" s="6"/>
      <c r="T36" s="6"/>
      <c r="U36" s="6"/>
      <c r="V36" s="6"/>
      <c r="W36" s="6"/>
      <c r="X36" s="6"/>
      <c r="Y36" s="6"/>
      <c r="Z36" s="6"/>
    </row>
    <row r="37" ht="33.0" customHeight="1">
      <c r="A37" s="60"/>
      <c r="B37" s="19" t="s">
        <v>42</v>
      </c>
      <c r="C37" s="3"/>
      <c r="D37" s="3"/>
      <c r="E37" s="3"/>
      <c r="F37" s="3"/>
      <c r="G37" s="3"/>
      <c r="H37" s="3"/>
      <c r="I37" s="4"/>
      <c r="J37" s="5"/>
      <c r="K37" s="6"/>
      <c r="L37" s="6"/>
      <c r="M37" s="6"/>
      <c r="N37" s="6"/>
      <c r="O37" s="6"/>
      <c r="P37" s="6"/>
      <c r="Q37" s="6"/>
      <c r="R37" s="6"/>
      <c r="S37" s="6"/>
      <c r="T37" s="6"/>
      <c r="U37" s="6"/>
      <c r="V37" s="6"/>
      <c r="W37" s="6"/>
      <c r="X37" s="6"/>
      <c r="Y37" s="6"/>
      <c r="Z37" s="6"/>
    </row>
    <row r="38" ht="33.0" customHeight="1">
      <c r="A38" s="69"/>
      <c r="B38" s="43"/>
      <c r="C38" s="43"/>
      <c r="D38" s="43"/>
      <c r="E38" s="43"/>
      <c r="F38" s="43"/>
      <c r="G38" s="43"/>
      <c r="H38" s="43"/>
      <c r="I38" s="45"/>
      <c r="J38" s="5"/>
      <c r="K38" s="6"/>
      <c r="L38" s="6"/>
      <c r="M38" s="6"/>
      <c r="N38" s="6"/>
      <c r="O38" s="6"/>
      <c r="P38" s="6"/>
      <c r="Q38" s="6"/>
      <c r="R38" s="6"/>
      <c r="S38" s="6"/>
      <c r="T38" s="6"/>
      <c r="U38" s="6"/>
      <c r="V38" s="6"/>
      <c r="W38" s="6"/>
      <c r="X38" s="6"/>
      <c r="Y38" s="6"/>
      <c r="Z38" s="6"/>
    </row>
    <row r="39" ht="33.0" customHeight="1">
      <c r="A39" s="48"/>
      <c r="I39" s="50"/>
      <c r="J39" s="5"/>
      <c r="K39" s="6"/>
      <c r="L39" s="6"/>
      <c r="M39" s="6"/>
      <c r="N39" s="6"/>
      <c r="O39" s="6"/>
      <c r="P39" s="6"/>
      <c r="Q39" s="6"/>
      <c r="R39" s="6"/>
      <c r="S39" s="6"/>
      <c r="T39" s="6"/>
      <c r="U39" s="6"/>
      <c r="V39" s="6"/>
      <c r="W39" s="6"/>
      <c r="X39" s="6"/>
      <c r="Y39" s="6"/>
      <c r="Z39" s="6"/>
    </row>
    <row r="40">
      <c r="A40" s="53"/>
      <c r="B40" s="54"/>
      <c r="C40" s="54"/>
      <c r="D40" s="54"/>
      <c r="E40" s="54"/>
      <c r="F40" s="54"/>
      <c r="G40" s="54"/>
      <c r="H40" s="54"/>
      <c r="I40" s="55"/>
      <c r="J40" s="5"/>
      <c r="K40" s="6"/>
      <c r="L40" s="6"/>
      <c r="M40" s="6"/>
      <c r="N40" s="6"/>
      <c r="O40" s="6"/>
      <c r="P40" s="6"/>
      <c r="Q40" s="6"/>
      <c r="R40" s="6"/>
      <c r="S40" s="6"/>
      <c r="T40" s="6"/>
      <c r="U40" s="6"/>
      <c r="V40" s="6"/>
      <c r="W40" s="6"/>
      <c r="X40" s="6"/>
      <c r="Y40" s="6"/>
      <c r="Z40" s="6"/>
    </row>
    <row r="41" ht="60.0" customHeight="1">
      <c r="A41" s="439" t="s">
        <v>3634</v>
      </c>
      <c r="B41" s="293" t="s">
        <v>2832</v>
      </c>
      <c r="C41" s="294" t="s">
        <v>56</v>
      </c>
      <c r="D41" s="294" t="s">
        <v>4572</v>
      </c>
      <c r="E41" s="295" t="s">
        <v>48</v>
      </c>
      <c r="F41" s="294" t="s">
        <v>57</v>
      </c>
      <c r="G41" s="294" t="s">
        <v>51</v>
      </c>
      <c r="H41" s="78"/>
      <c r="I41" s="78"/>
      <c r="J41" s="5"/>
      <c r="K41" s="6"/>
      <c r="L41" s="6"/>
      <c r="M41" s="6"/>
      <c r="N41" s="6"/>
      <c r="O41" s="6"/>
      <c r="P41" s="6"/>
      <c r="Q41" s="6"/>
      <c r="R41" s="6"/>
      <c r="S41" s="6"/>
      <c r="T41" s="6"/>
      <c r="U41" s="6"/>
      <c r="V41" s="6"/>
      <c r="W41" s="6"/>
      <c r="X41" s="6"/>
      <c r="Y41" s="6"/>
      <c r="Z41" s="6"/>
    </row>
    <row r="42" ht="21.0" customHeight="1">
      <c r="A42" s="257"/>
      <c r="B42" s="105" t="s">
        <v>55</v>
      </c>
      <c r="C42" s="3"/>
      <c r="D42" s="3"/>
      <c r="E42" s="3"/>
      <c r="F42" s="3"/>
      <c r="G42" s="4"/>
      <c r="H42" s="78">
        <f t="shared" ref="H42:I42" si="1">H43+H63+H69</f>
        <v>9</v>
      </c>
      <c r="I42" s="78">
        <f t="shared" si="1"/>
        <v>14</v>
      </c>
      <c r="J42" s="5"/>
      <c r="K42" s="6"/>
      <c r="L42" s="6"/>
      <c r="M42" s="6"/>
      <c r="N42" s="6"/>
      <c r="O42" s="6"/>
      <c r="P42" s="6"/>
      <c r="Q42" s="6"/>
      <c r="R42" s="6"/>
      <c r="S42" s="6"/>
      <c r="T42" s="6"/>
      <c r="U42" s="6"/>
      <c r="V42" s="6"/>
      <c r="W42" s="6"/>
      <c r="X42" s="6"/>
      <c r="Y42" s="6"/>
      <c r="Z42" s="6"/>
    </row>
    <row r="43" ht="39.75" customHeight="1">
      <c r="A43" s="392" t="s">
        <v>58</v>
      </c>
      <c r="B43" s="99" t="s">
        <v>59</v>
      </c>
      <c r="C43" s="3"/>
      <c r="D43" s="3"/>
      <c r="E43" s="3"/>
      <c r="F43" s="3"/>
      <c r="G43" s="4"/>
      <c r="H43" s="78">
        <f>SUM(D57:D58)</f>
        <v>3</v>
      </c>
      <c r="I43" s="78">
        <f>COUNT(D57:D58)*2</f>
        <v>4</v>
      </c>
      <c r="J43" s="5"/>
      <c r="K43" s="6"/>
      <c r="L43" s="6"/>
      <c r="M43" s="6"/>
      <c r="N43" s="6"/>
      <c r="O43" s="6"/>
      <c r="P43" s="6"/>
      <c r="Q43" s="6"/>
      <c r="R43" s="6"/>
      <c r="S43" s="6"/>
      <c r="T43" s="6"/>
      <c r="U43" s="6"/>
      <c r="V43" s="6"/>
      <c r="W43" s="6"/>
      <c r="X43" s="6"/>
      <c r="Y43" s="6"/>
      <c r="Z43" s="6"/>
    </row>
    <row r="44" ht="31.5" hidden="1" customHeight="1">
      <c r="A44" s="120" t="s">
        <v>61</v>
      </c>
      <c r="B44" s="106" t="s">
        <v>62</v>
      </c>
      <c r="C44" s="108"/>
      <c r="D44" s="108"/>
      <c r="E44" s="113"/>
      <c r="F44" s="108"/>
      <c r="G44" s="108"/>
      <c r="H44" s="5"/>
      <c r="I44" s="5"/>
      <c r="J44" s="5"/>
      <c r="K44" s="6"/>
      <c r="L44" s="6"/>
      <c r="M44" s="6"/>
      <c r="N44" s="6"/>
      <c r="O44" s="6"/>
      <c r="P44" s="6"/>
      <c r="Q44" s="6"/>
      <c r="R44" s="6"/>
      <c r="S44" s="6"/>
      <c r="T44" s="6"/>
      <c r="U44" s="6"/>
      <c r="V44" s="6"/>
      <c r="W44" s="6"/>
      <c r="X44" s="6"/>
      <c r="Y44" s="6"/>
      <c r="Z44" s="6"/>
    </row>
    <row r="45" ht="31.5" hidden="1" customHeight="1">
      <c r="A45" s="120" t="s">
        <v>69</v>
      </c>
      <c r="B45" s="106" t="s">
        <v>70</v>
      </c>
      <c r="C45" s="108"/>
      <c r="D45" s="108"/>
      <c r="E45" s="113"/>
      <c r="F45" s="108"/>
      <c r="G45" s="108"/>
      <c r="H45" s="5"/>
      <c r="I45" s="5"/>
      <c r="J45" s="5"/>
      <c r="K45" s="6"/>
      <c r="L45" s="6"/>
      <c r="M45" s="6"/>
      <c r="N45" s="6"/>
      <c r="O45" s="6"/>
      <c r="P45" s="6"/>
      <c r="Q45" s="6"/>
      <c r="R45" s="6"/>
      <c r="S45" s="6"/>
      <c r="T45" s="6"/>
      <c r="U45" s="6"/>
      <c r="V45" s="6"/>
      <c r="W45" s="6"/>
      <c r="X45" s="6"/>
      <c r="Y45" s="6"/>
      <c r="Z45" s="6"/>
    </row>
    <row r="46" ht="31.5" hidden="1" customHeight="1">
      <c r="A46" s="120" t="s">
        <v>73</v>
      </c>
      <c r="B46" s="106" t="s">
        <v>75</v>
      </c>
      <c r="C46" s="108"/>
      <c r="D46" s="108"/>
      <c r="E46" s="113"/>
      <c r="F46" s="108"/>
      <c r="G46" s="108"/>
      <c r="H46" s="5"/>
      <c r="I46" s="5"/>
      <c r="J46" s="5"/>
      <c r="K46" s="6"/>
      <c r="L46" s="6"/>
      <c r="M46" s="6"/>
      <c r="N46" s="6"/>
      <c r="O46" s="6"/>
      <c r="P46" s="6"/>
      <c r="Q46" s="6"/>
      <c r="R46" s="6"/>
      <c r="S46" s="6"/>
      <c r="T46" s="6"/>
      <c r="U46" s="6"/>
      <c r="V46" s="6"/>
      <c r="W46" s="6"/>
      <c r="X46" s="6"/>
      <c r="Y46" s="6"/>
      <c r="Z46" s="6"/>
    </row>
    <row r="47" ht="31.5" hidden="1" customHeight="1">
      <c r="A47" s="120" t="s">
        <v>78</v>
      </c>
      <c r="B47" s="106" t="s">
        <v>79</v>
      </c>
      <c r="C47" s="108"/>
      <c r="D47" s="108"/>
      <c r="E47" s="113"/>
      <c r="F47" s="108"/>
      <c r="G47" s="108"/>
      <c r="H47" s="5"/>
      <c r="I47" s="5"/>
      <c r="J47" s="5"/>
      <c r="K47" s="6"/>
      <c r="L47" s="6"/>
      <c r="M47" s="6"/>
      <c r="N47" s="6"/>
      <c r="O47" s="6"/>
      <c r="P47" s="6"/>
      <c r="Q47" s="6"/>
      <c r="R47" s="6"/>
      <c r="S47" s="6"/>
      <c r="T47" s="6"/>
      <c r="U47" s="6"/>
      <c r="V47" s="6"/>
      <c r="W47" s="6"/>
      <c r="X47" s="6"/>
      <c r="Y47" s="6"/>
      <c r="Z47" s="6"/>
    </row>
    <row r="48" ht="31.5" hidden="1" customHeight="1">
      <c r="A48" s="120" t="s">
        <v>82</v>
      </c>
      <c r="B48" s="106" t="s">
        <v>83</v>
      </c>
      <c r="C48" s="108"/>
      <c r="D48" s="108"/>
      <c r="E48" s="113"/>
      <c r="F48" s="108"/>
      <c r="G48" s="108"/>
      <c r="H48" s="5"/>
      <c r="I48" s="5"/>
      <c r="J48" s="5"/>
      <c r="K48" s="6"/>
      <c r="L48" s="6"/>
      <c r="M48" s="6"/>
      <c r="N48" s="6"/>
      <c r="O48" s="6"/>
      <c r="P48" s="6"/>
      <c r="Q48" s="6"/>
      <c r="R48" s="6"/>
      <c r="S48" s="6"/>
      <c r="T48" s="6"/>
      <c r="U48" s="6"/>
      <c r="V48" s="6"/>
      <c r="W48" s="6"/>
      <c r="X48" s="6"/>
      <c r="Y48" s="6"/>
      <c r="Z48" s="6"/>
    </row>
    <row r="49" ht="15.75" hidden="1" customHeight="1">
      <c r="A49" s="120" t="s">
        <v>89</v>
      </c>
      <c r="B49" s="106" t="s">
        <v>91</v>
      </c>
      <c r="C49" s="108"/>
      <c r="D49" s="108"/>
      <c r="E49" s="113"/>
      <c r="F49" s="108"/>
      <c r="G49" s="108"/>
      <c r="H49" s="5"/>
      <c r="I49" s="5"/>
      <c r="J49" s="5"/>
      <c r="K49" s="6"/>
      <c r="L49" s="6"/>
      <c r="M49" s="6"/>
      <c r="N49" s="6"/>
      <c r="O49" s="6"/>
      <c r="P49" s="6"/>
      <c r="Q49" s="6"/>
      <c r="R49" s="6"/>
      <c r="S49" s="6"/>
      <c r="T49" s="6"/>
      <c r="U49" s="6"/>
      <c r="V49" s="6"/>
      <c r="W49" s="6"/>
      <c r="X49" s="6"/>
      <c r="Y49" s="6"/>
      <c r="Z49" s="6"/>
    </row>
    <row r="50" ht="31.5" hidden="1" customHeight="1">
      <c r="A50" s="120" t="s">
        <v>126</v>
      </c>
      <c r="B50" s="106" t="s">
        <v>110</v>
      </c>
      <c r="C50" s="108"/>
      <c r="D50" s="108"/>
      <c r="E50" s="113"/>
      <c r="F50" s="108"/>
      <c r="G50" s="108"/>
      <c r="H50" s="5"/>
      <c r="I50" s="5"/>
      <c r="J50" s="5"/>
      <c r="K50" s="6"/>
      <c r="L50" s="6"/>
      <c r="M50" s="6"/>
      <c r="N50" s="6"/>
      <c r="O50" s="6"/>
      <c r="P50" s="6"/>
      <c r="Q50" s="6"/>
      <c r="R50" s="6"/>
      <c r="S50" s="6"/>
      <c r="T50" s="6"/>
      <c r="U50" s="6"/>
      <c r="V50" s="6"/>
      <c r="W50" s="6"/>
      <c r="X50" s="6"/>
      <c r="Y50" s="6"/>
      <c r="Z50" s="6"/>
    </row>
    <row r="51" ht="31.5" hidden="1" customHeight="1">
      <c r="A51" s="120" t="s">
        <v>116</v>
      </c>
      <c r="B51" s="106" t="s">
        <v>117</v>
      </c>
      <c r="C51" s="108"/>
      <c r="D51" s="108"/>
      <c r="E51" s="113"/>
      <c r="F51" s="108"/>
      <c r="G51" s="108"/>
      <c r="H51" s="5"/>
      <c r="I51" s="5"/>
      <c r="J51" s="5"/>
      <c r="K51" s="6"/>
      <c r="L51" s="6"/>
      <c r="M51" s="6"/>
      <c r="N51" s="6"/>
      <c r="O51" s="6"/>
      <c r="P51" s="6"/>
      <c r="Q51" s="6"/>
      <c r="R51" s="6"/>
      <c r="S51" s="6"/>
      <c r="T51" s="6"/>
      <c r="U51" s="6"/>
      <c r="V51" s="6"/>
      <c r="W51" s="6"/>
      <c r="X51" s="6"/>
      <c r="Y51" s="6"/>
      <c r="Z51" s="6"/>
    </row>
    <row r="52" ht="31.5" hidden="1" customHeight="1">
      <c r="A52" s="120" t="s">
        <v>135</v>
      </c>
      <c r="B52" s="106" t="s">
        <v>119</v>
      </c>
      <c r="C52" s="108"/>
      <c r="D52" s="108"/>
      <c r="E52" s="113"/>
      <c r="F52" s="108"/>
      <c r="G52" s="108"/>
      <c r="H52" s="5"/>
      <c r="I52" s="5"/>
      <c r="J52" s="5"/>
      <c r="K52" s="6"/>
      <c r="L52" s="6"/>
      <c r="M52" s="6"/>
      <c r="N52" s="6"/>
      <c r="O52" s="6"/>
      <c r="P52" s="6"/>
      <c r="Q52" s="6"/>
      <c r="R52" s="6"/>
      <c r="S52" s="6"/>
      <c r="T52" s="6"/>
      <c r="U52" s="6"/>
      <c r="V52" s="6"/>
      <c r="W52" s="6"/>
      <c r="X52" s="6"/>
      <c r="Y52" s="6"/>
      <c r="Z52" s="6"/>
    </row>
    <row r="53" ht="31.5" hidden="1" customHeight="1">
      <c r="A53" s="120" t="s">
        <v>124</v>
      </c>
      <c r="B53" s="106" t="s">
        <v>125</v>
      </c>
      <c r="C53" s="108"/>
      <c r="D53" s="108"/>
      <c r="E53" s="113"/>
      <c r="F53" s="108"/>
      <c r="G53" s="108"/>
      <c r="H53" s="5"/>
      <c r="I53" s="5"/>
      <c r="J53" s="5"/>
      <c r="K53" s="6"/>
      <c r="L53" s="6"/>
      <c r="M53" s="6"/>
      <c r="N53" s="6"/>
      <c r="O53" s="6"/>
      <c r="P53" s="6"/>
      <c r="Q53" s="6"/>
      <c r="R53" s="6"/>
      <c r="S53" s="6"/>
      <c r="T53" s="6"/>
      <c r="U53" s="6"/>
      <c r="V53" s="6"/>
      <c r="W53" s="6"/>
      <c r="X53" s="6"/>
      <c r="Y53" s="6"/>
      <c r="Z53" s="6"/>
    </row>
    <row r="54" ht="15.75" hidden="1" customHeight="1">
      <c r="A54" s="120" t="s">
        <v>128</v>
      </c>
      <c r="B54" s="106" t="s">
        <v>129</v>
      </c>
      <c r="C54" s="108"/>
      <c r="D54" s="108"/>
      <c r="E54" s="113"/>
      <c r="F54" s="108"/>
      <c r="G54" s="108"/>
      <c r="H54" s="5"/>
      <c r="I54" s="5"/>
      <c r="J54" s="5"/>
      <c r="K54" s="6"/>
      <c r="L54" s="6"/>
      <c r="M54" s="6"/>
      <c r="N54" s="6"/>
      <c r="O54" s="6"/>
      <c r="P54" s="6"/>
      <c r="Q54" s="6"/>
      <c r="R54" s="6"/>
      <c r="S54" s="6"/>
      <c r="T54" s="6"/>
      <c r="U54" s="6"/>
      <c r="V54" s="6"/>
      <c r="W54" s="6"/>
      <c r="X54" s="6"/>
      <c r="Y54" s="6"/>
      <c r="Z54" s="6"/>
    </row>
    <row r="55" ht="31.5" hidden="1" customHeight="1">
      <c r="A55" s="120" t="s">
        <v>132</v>
      </c>
      <c r="B55" s="106" t="s">
        <v>133</v>
      </c>
      <c r="C55" s="108"/>
      <c r="D55" s="108"/>
      <c r="E55" s="113"/>
      <c r="F55" s="108"/>
      <c r="G55" s="108"/>
      <c r="H55" s="5"/>
      <c r="I55" s="5"/>
      <c r="J55" s="5"/>
      <c r="K55" s="6"/>
      <c r="L55" s="6"/>
      <c r="M55" s="6"/>
      <c r="N55" s="6"/>
      <c r="O55" s="6"/>
      <c r="P55" s="6"/>
      <c r="Q55" s="6"/>
      <c r="R55" s="6"/>
      <c r="S55" s="6"/>
      <c r="T55" s="6"/>
      <c r="U55" s="6"/>
      <c r="V55" s="6"/>
      <c r="W55" s="6"/>
      <c r="X55" s="6"/>
      <c r="Y55" s="6"/>
      <c r="Z55" s="6"/>
    </row>
    <row r="56" ht="31.5" hidden="1" customHeight="1">
      <c r="A56" s="120" t="s">
        <v>148</v>
      </c>
      <c r="B56" s="106" t="s">
        <v>138</v>
      </c>
      <c r="C56" s="108"/>
      <c r="D56" s="108"/>
      <c r="E56" s="113"/>
      <c r="F56" s="108"/>
      <c r="G56" s="108"/>
      <c r="H56" s="5"/>
      <c r="I56" s="5"/>
      <c r="J56" s="5"/>
      <c r="K56" s="6"/>
      <c r="L56" s="6"/>
      <c r="M56" s="6"/>
      <c r="N56" s="6"/>
      <c r="O56" s="6"/>
      <c r="P56" s="6"/>
      <c r="Q56" s="6"/>
      <c r="R56" s="6"/>
      <c r="S56" s="6"/>
      <c r="T56" s="6"/>
      <c r="U56" s="6"/>
      <c r="V56" s="6"/>
      <c r="W56" s="6"/>
      <c r="X56" s="6"/>
      <c r="Y56" s="6"/>
      <c r="Z56" s="6"/>
    </row>
    <row r="57" ht="45.0" customHeight="1">
      <c r="A57" s="104" t="s">
        <v>153</v>
      </c>
      <c r="B57" s="106" t="s">
        <v>150</v>
      </c>
      <c r="C57" s="134" t="s">
        <v>5237</v>
      </c>
      <c r="D57" s="108">
        <v>2.0</v>
      </c>
      <c r="E57" s="113" t="s">
        <v>158</v>
      </c>
      <c r="F57" s="108"/>
      <c r="G57" s="108"/>
      <c r="H57" s="78"/>
      <c r="I57" s="78"/>
      <c r="J57" s="5"/>
      <c r="K57" s="6"/>
      <c r="L57" s="6"/>
      <c r="M57" s="6"/>
      <c r="N57" s="6"/>
      <c r="O57" s="6"/>
      <c r="P57" s="6"/>
      <c r="Q57" s="6"/>
      <c r="R57" s="6"/>
      <c r="S57" s="6"/>
      <c r="T57" s="6"/>
      <c r="U57" s="6"/>
      <c r="V57" s="6"/>
      <c r="W57" s="6"/>
      <c r="X57" s="6"/>
      <c r="Y57" s="6"/>
      <c r="Z57" s="6"/>
    </row>
    <row r="58" ht="45.0" customHeight="1">
      <c r="A58" s="104"/>
      <c r="B58" s="106"/>
      <c r="C58" s="134" t="s">
        <v>5239</v>
      </c>
      <c r="D58" s="108">
        <v>1.0</v>
      </c>
      <c r="E58" s="113" t="s">
        <v>158</v>
      </c>
      <c r="F58" s="108"/>
      <c r="G58" s="108"/>
      <c r="H58" s="78"/>
      <c r="I58" s="78"/>
      <c r="J58" s="5"/>
      <c r="K58" s="6"/>
      <c r="L58" s="6"/>
      <c r="M58" s="6"/>
      <c r="N58" s="6"/>
      <c r="O58" s="6"/>
      <c r="P58" s="6"/>
      <c r="Q58" s="6"/>
      <c r="R58" s="6"/>
      <c r="S58" s="6"/>
      <c r="T58" s="6"/>
      <c r="U58" s="6"/>
      <c r="V58" s="6"/>
      <c r="W58" s="6"/>
      <c r="X58" s="6"/>
      <c r="Y58" s="6"/>
      <c r="Z58" s="6"/>
    </row>
    <row r="59" ht="30.0" hidden="1" customHeight="1">
      <c r="A59" s="120" t="s">
        <v>155</v>
      </c>
      <c r="B59" s="106" t="s">
        <v>157</v>
      </c>
      <c r="C59" s="108"/>
      <c r="D59" s="108"/>
      <c r="E59" s="113"/>
      <c r="F59" s="108"/>
      <c r="G59" s="108"/>
      <c r="H59" s="5"/>
      <c r="I59" s="5"/>
      <c r="J59" s="5"/>
      <c r="K59" s="6"/>
      <c r="L59" s="6"/>
      <c r="M59" s="6"/>
      <c r="N59" s="6"/>
      <c r="O59" s="6"/>
      <c r="P59" s="6"/>
      <c r="Q59" s="6"/>
      <c r="R59" s="6"/>
      <c r="S59" s="6"/>
      <c r="T59" s="6"/>
      <c r="U59" s="6"/>
      <c r="V59" s="6"/>
      <c r="W59" s="6"/>
      <c r="X59" s="6"/>
      <c r="Y59" s="6"/>
      <c r="Z59" s="6"/>
    </row>
    <row r="60" ht="31.5" hidden="1" customHeight="1">
      <c r="A60" s="120" t="s">
        <v>170</v>
      </c>
      <c r="B60" s="106" t="s">
        <v>160</v>
      </c>
      <c r="C60" s="108"/>
      <c r="D60" s="108"/>
      <c r="E60" s="113"/>
      <c r="F60" s="108"/>
      <c r="G60" s="108"/>
      <c r="H60" s="5"/>
      <c r="I60" s="5"/>
      <c r="J60" s="5"/>
      <c r="K60" s="6"/>
      <c r="L60" s="6"/>
      <c r="M60" s="6"/>
      <c r="N60" s="6"/>
      <c r="O60" s="6"/>
      <c r="P60" s="6"/>
      <c r="Q60" s="6"/>
      <c r="R60" s="6"/>
      <c r="S60" s="6"/>
      <c r="T60" s="6"/>
      <c r="U60" s="6"/>
      <c r="V60" s="6"/>
      <c r="W60" s="6"/>
      <c r="X60" s="6"/>
      <c r="Y60" s="6"/>
      <c r="Z60" s="6"/>
    </row>
    <row r="61" ht="31.5" hidden="1" customHeight="1">
      <c r="A61" s="120" t="s">
        <v>164</v>
      </c>
      <c r="B61" s="106" t="s">
        <v>165</v>
      </c>
      <c r="C61" s="108"/>
      <c r="D61" s="108"/>
      <c r="E61" s="113"/>
      <c r="F61" s="108"/>
      <c r="G61" s="108"/>
      <c r="H61" s="5"/>
      <c r="I61" s="5"/>
      <c r="J61" s="5"/>
      <c r="K61" s="6"/>
      <c r="L61" s="6"/>
      <c r="M61" s="6"/>
      <c r="N61" s="6"/>
      <c r="O61" s="6"/>
      <c r="P61" s="6"/>
      <c r="Q61" s="6"/>
      <c r="R61" s="6"/>
      <c r="S61" s="6"/>
      <c r="T61" s="6"/>
      <c r="U61" s="6"/>
      <c r="V61" s="6"/>
      <c r="W61" s="6"/>
      <c r="X61" s="6"/>
      <c r="Y61" s="6"/>
      <c r="Z61" s="6"/>
    </row>
    <row r="62" ht="31.5" hidden="1" customHeight="1">
      <c r="A62" s="120" t="s">
        <v>168</v>
      </c>
      <c r="B62" s="106" t="s">
        <v>169</v>
      </c>
      <c r="C62" s="108"/>
      <c r="D62" s="108"/>
      <c r="E62" s="113"/>
      <c r="F62" s="108"/>
      <c r="G62" s="108"/>
      <c r="H62" s="5"/>
      <c r="I62" s="5"/>
      <c r="J62" s="5"/>
      <c r="K62" s="6"/>
      <c r="L62" s="6"/>
      <c r="M62" s="6"/>
      <c r="N62" s="6"/>
      <c r="O62" s="6"/>
      <c r="P62" s="6"/>
      <c r="Q62" s="6"/>
      <c r="R62" s="6"/>
      <c r="S62" s="6"/>
      <c r="T62" s="6"/>
      <c r="U62" s="6"/>
      <c r="V62" s="6"/>
      <c r="W62" s="6"/>
      <c r="X62" s="6"/>
      <c r="Y62" s="6"/>
      <c r="Z62" s="6"/>
    </row>
    <row r="63" ht="39.75" customHeight="1">
      <c r="A63" s="392" t="s">
        <v>171</v>
      </c>
      <c r="B63" s="99" t="s">
        <v>172</v>
      </c>
      <c r="C63" s="3"/>
      <c r="D63" s="3"/>
      <c r="E63" s="3"/>
      <c r="F63" s="3"/>
      <c r="G63" s="4"/>
      <c r="H63" s="78">
        <f>SUM(D65)</f>
        <v>2</v>
      </c>
      <c r="I63" s="78">
        <f>COUNT(D65)*2</f>
        <v>2</v>
      </c>
      <c r="J63" s="5"/>
      <c r="K63" s="6"/>
      <c r="L63" s="6"/>
      <c r="M63" s="6"/>
      <c r="N63" s="6"/>
      <c r="O63" s="6"/>
      <c r="P63" s="6"/>
      <c r="Q63" s="6"/>
      <c r="R63" s="6"/>
      <c r="S63" s="6"/>
      <c r="T63" s="6"/>
      <c r="U63" s="6"/>
      <c r="V63" s="6"/>
      <c r="W63" s="6"/>
      <c r="X63" s="6"/>
      <c r="Y63" s="6"/>
      <c r="Z63" s="6"/>
    </row>
    <row r="64" ht="31.5" hidden="1" customHeight="1">
      <c r="A64" s="120" t="s">
        <v>178</v>
      </c>
      <c r="B64" s="122" t="s">
        <v>179</v>
      </c>
      <c r="C64" s="108"/>
      <c r="D64" s="108"/>
      <c r="E64" s="113"/>
      <c r="F64" s="108"/>
      <c r="G64" s="108"/>
      <c r="H64" s="5"/>
      <c r="I64" s="5"/>
      <c r="J64" s="5"/>
      <c r="K64" s="6"/>
      <c r="L64" s="6"/>
      <c r="M64" s="6"/>
      <c r="N64" s="6"/>
      <c r="O64" s="6"/>
      <c r="P64" s="6"/>
      <c r="Q64" s="6"/>
      <c r="R64" s="6"/>
      <c r="S64" s="6"/>
      <c r="T64" s="6"/>
      <c r="U64" s="6"/>
      <c r="V64" s="6"/>
      <c r="W64" s="6"/>
      <c r="X64" s="6"/>
      <c r="Y64" s="6"/>
      <c r="Z64" s="6"/>
    </row>
    <row r="65" ht="31.5" customHeight="1">
      <c r="A65" s="104" t="s">
        <v>180</v>
      </c>
      <c r="B65" s="122" t="s">
        <v>181</v>
      </c>
      <c r="C65" s="110" t="s">
        <v>5242</v>
      </c>
      <c r="D65" s="108">
        <v>2.0</v>
      </c>
      <c r="E65" s="113" t="s">
        <v>114</v>
      </c>
      <c r="F65" s="108"/>
      <c r="G65" s="108"/>
      <c r="H65" s="78"/>
      <c r="I65" s="78"/>
      <c r="J65" s="5"/>
      <c r="K65" s="6"/>
      <c r="L65" s="6"/>
      <c r="M65" s="6"/>
      <c r="N65" s="6"/>
      <c r="O65" s="6"/>
      <c r="P65" s="6"/>
      <c r="Q65" s="6"/>
      <c r="R65" s="6"/>
      <c r="S65" s="6"/>
      <c r="T65" s="6"/>
      <c r="U65" s="6"/>
      <c r="V65" s="6"/>
      <c r="W65" s="6"/>
      <c r="X65" s="6"/>
      <c r="Y65" s="6"/>
      <c r="Z65" s="6"/>
    </row>
    <row r="66" ht="31.5" hidden="1" customHeight="1">
      <c r="A66" s="120" t="s">
        <v>184</v>
      </c>
      <c r="B66" s="122" t="s">
        <v>185</v>
      </c>
      <c r="C66" s="108"/>
      <c r="D66" s="108"/>
      <c r="E66" s="113"/>
      <c r="F66" s="108"/>
      <c r="G66" s="108"/>
      <c r="H66" s="5"/>
      <c r="I66" s="5"/>
      <c r="J66" s="5"/>
      <c r="K66" s="6"/>
      <c r="L66" s="6"/>
      <c r="M66" s="6"/>
      <c r="N66" s="6"/>
      <c r="O66" s="6"/>
      <c r="P66" s="6"/>
      <c r="Q66" s="6"/>
      <c r="R66" s="6"/>
      <c r="S66" s="6"/>
      <c r="T66" s="6"/>
      <c r="U66" s="6"/>
      <c r="V66" s="6"/>
      <c r="W66" s="6"/>
      <c r="X66" s="6"/>
      <c r="Y66" s="6"/>
      <c r="Z66" s="6"/>
    </row>
    <row r="67" ht="31.5" hidden="1" customHeight="1">
      <c r="A67" s="120" t="s">
        <v>186</v>
      </c>
      <c r="B67" s="122" t="s">
        <v>187</v>
      </c>
      <c r="C67" s="108"/>
      <c r="D67" s="108"/>
      <c r="E67" s="113"/>
      <c r="F67" s="108"/>
      <c r="G67" s="108"/>
      <c r="H67" s="5"/>
      <c r="I67" s="5"/>
      <c r="J67" s="5"/>
      <c r="K67" s="6"/>
      <c r="L67" s="6"/>
      <c r="M67" s="6"/>
      <c r="N67" s="6"/>
      <c r="O67" s="6"/>
      <c r="P67" s="6"/>
      <c r="Q67" s="6"/>
      <c r="R67" s="6"/>
      <c r="S67" s="6"/>
      <c r="T67" s="6"/>
      <c r="U67" s="6"/>
      <c r="V67" s="6"/>
      <c r="W67" s="6"/>
      <c r="X67" s="6"/>
      <c r="Y67" s="6"/>
      <c r="Z67" s="6"/>
    </row>
    <row r="68" ht="31.5" hidden="1" customHeight="1">
      <c r="A68" s="120" t="s">
        <v>190</v>
      </c>
      <c r="B68" s="122" t="s">
        <v>191</v>
      </c>
      <c r="C68" s="108"/>
      <c r="D68" s="108"/>
      <c r="E68" s="113"/>
      <c r="F68" s="108"/>
      <c r="G68" s="108"/>
      <c r="H68" s="5"/>
      <c r="I68" s="5"/>
      <c r="J68" s="5"/>
      <c r="K68" s="6"/>
      <c r="L68" s="6"/>
      <c r="M68" s="6"/>
      <c r="N68" s="6"/>
      <c r="O68" s="6"/>
      <c r="P68" s="6"/>
      <c r="Q68" s="6"/>
      <c r="R68" s="6"/>
      <c r="S68" s="6"/>
      <c r="T68" s="6"/>
      <c r="U68" s="6"/>
      <c r="V68" s="6"/>
      <c r="W68" s="6"/>
      <c r="X68" s="6"/>
      <c r="Y68" s="6"/>
      <c r="Z68" s="6"/>
    </row>
    <row r="69" ht="39.75" customHeight="1">
      <c r="A69" s="392" t="s">
        <v>193</v>
      </c>
      <c r="B69" s="99" t="s">
        <v>194</v>
      </c>
      <c r="C69" s="3"/>
      <c r="D69" s="3"/>
      <c r="E69" s="3"/>
      <c r="F69" s="3"/>
      <c r="G69" s="4"/>
      <c r="H69" s="78">
        <f>SUM(D70:D73)</f>
        <v>4</v>
      </c>
      <c r="I69" s="78">
        <f>COUNT(D70:D73)*2</f>
        <v>8</v>
      </c>
      <c r="J69" s="5"/>
      <c r="K69" s="6"/>
      <c r="L69" s="6"/>
      <c r="M69" s="6"/>
      <c r="N69" s="6"/>
      <c r="O69" s="6"/>
      <c r="P69" s="6"/>
      <c r="Q69" s="6"/>
      <c r="R69" s="6"/>
      <c r="S69" s="6"/>
      <c r="T69" s="6"/>
      <c r="U69" s="6"/>
      <c r="V69" s="6"/>
      <c r="W69" s="6"/>
      <c r="X69" s="6"/>
      <c r="Y69" s="6"/>
      <c r="Z69" s="6"/>
    </row>
    <row r="70" ht="45.0" customHeight="1">
      <c r="A70" s="104" t="s">
        <v>246</v>
      </c>
      <c r="B70" s="122" t="s">
        <v>199</v>
      </c>
      <c r="C70" s="134" t="s">
        <v>5244</v>
      </c>
      <c r="D70" s="210">
        <v>2.0</v>
      </c>
      <c r="E70" s="109" t="s">
        <v>114</v>
      </c>
      <c r="F70" s="178" t="s">
        <v>5245</v>
      </c>
      <c r="G70" s="108"/>
      <c r="H70" s="78"/>
      <c r="I70" s="78"/>
      <c r="J70" s="5"/>
      <c r="K70" s="6"/>
      <c r="L70" s="6"/>
      <c r="M70" s="6"/>
      <c r="N70" s="6"/>
      <c r="O70" s="6"/>
      <c r="P70" s="6"/>
      <c r="Q70" s="6"/>
      <c r="R70" s="6"/>
      <c r="S70" s="6"/>
      <c r="T70" s="6"/>
      <c r="U70" s="6"/>
      <c r="V70" s="6"/>
      <c r="W70" s="6"/>
      <c r="X70" s="6"/>
      <c r="Y70" s="6"/>
      <c r="Z70" s="6"/>
    </row>
    <row r="71" ht="30.0" customHeight="1">
      <c r="A71" s="104"/>
      <c r="B71" s="122"/>
      <c r="C71" s="134" t="s">
        <v>5248</v>
      </c>
      <c r="D71" s="210">
        <v>0.0</v>
      </c>
      <c r="E71" s="109" t="s">
        <v>114</v>
      </c>
      <c r="F71" s="134"/>
      <c r="G71" s="108"/>
      <c r="H71" s="78"/>
      <c r="I71" s="78"/>
      <c r="J71" s="5"/>
      <c r="K71" s="6"/>
      <c r="L71" s="6"/>
      <c r="M71" s="6"/>
      <c r="N71" s="6"/>
      <c r="O71" s="6"/>
      <c r="P71" s="6"/>
      <c r="Q71" s="6"/>
      <c r="R71" s="6"/>
      <c r="S71" s="6"/>
      <c r="T71" s="6"/>
      <c r="U71" s="6"/>
      <c r="V71" s="6"/>
      <c r="W71" s="6"/>
      <c r="X71" s="6"/>
      <c r="Y71" s="6"/>
      <c r="Z71" s="6"/>
    </row>
    <row r="72" ht="30.0" customHeight="1">
      <c r="A72" s="104"/>
      <c r="B72" s="122"/>
      <c r="C72" s="134" t="s">
        <v>5249</v>
      </c>
      <c r="D72" s="210">
        <v>0.0</v>
      </c>
      <c r="E72" s="109" t="s">
        <v>114</v>
      </c>
      <c r="F72" s="134" t="s">
        <v>5250</v>
      </c>
      <c r="G72" s="108"/>
      <c r="H72" s="78"/>
      <c r="I72" s="78"/>
      <c r="J72" s="5"/>
      <c r="K72" s="6"/>
      <c r="L72" s="6"/>
      <c r="M72" s="6"/>
      <c r="N72" s="6"/>
      <c r="O72" s="6"/>
      <c r="P72" s="6"/>
      <c r="Q72" s="6"/>
      <c r="R72" s="6"/>
      <c r="S72" s="6"/>
      <c r="T72" s="6"/>
      <c r="U72" s="6"/>
      <c r="V72" s="6"/>
      <c r="W72" s="6"/>
      <c r="X72" s="6"/>
      <c r="Y72" s="6"/>
      <c r="Z72" s="6"/>
    </row>
    <row r="73" ht="45.0" customHeight="1">
      <c r="A73" s="104"/>
      <c r="B73" s="122"/>
      <c r="C73" s="221" t="s">
        <v>5252</v>
      </c>
      <c r="D73" s="210">
        <v>2.0</v>
      </c>
      <c r="E73" s="109" t="s">
        <v>114</v>
      </c>
      <c r="F73" s="134" t="s">
        <v>5253</v>
      </c>
      <c r="G73" s="108"/>
      <c r="H73" s="78"/>
      <c r="I73" s="78"/>
      <c r="J73" s="5"/>
      <c r="K73" s="6"/>
      <c r="L73" s="6"/>
      <c r="M73" s="6"/>
      <c r="N73" s="6"/>
      <c r="O73" s="6"/>
      <c r="P73" s="6"/>
      <c r="Q73" s="6"/>
      <c r="R73" s="6"/>
      <c r="S73" s="6"/>
      <c r="T73" s="6"/>
      <c r="U73" s="6"/>
      <c r="V73" s="6"/>
      <c r="W73" s="6"/>
      <c r="X73" s="6"/>
      <c r="Y73" s="6"/>
      <c r="Z73" s="6"/>
    </row>
    <row r="74" ht="31.5" hidden="1" customHeight="1">
      <c r="A74" s="120" t="s">
        <v>254</v>
      </c>
      <c r="B74" s="122" t="s">
        <v>214</v>
      </c>
      <c r="C74" s="5"/>
      <c r="D74" s="134"/>
      <c r="E74" s="109"/>
      <c r="F74" s="158"/>
      <c r="G74" s="108"/>
      <c r="H74" s="5"/>
      <c r="I74" s="5"/>
      <c r="J74" s="5"/>
      <c r="K74" s="6"/>
      <c r="L74" s="6"/>
      <c r="M74" s="6"/>
      <c r="N74" s="6"/>
      <c r="O74" s="6"/>
      <c r="P74" s="6"/>
      <c r="Q74" s="6"/>
      <c r="R74" s="6"/>
      <c r="S74" s="6"/>
      <c r="T74" s="6"/>
      <c r="U74" s="6"/>
      <c r="V74" s="6"/>
      <c r="W74" s="6"/>
      <c r="X74" s="6"/>
      <c r="Y74" s="6"/>
      <c r="Z74" s="6"/>
    </row>
    <row r="75" ht="31.5" hidden="1" customHeight="1">
      <c r="A75" s="120" t="s">
        <v>261</v>
      </c>
      <c r="B75" s="122" t="s">
        <v>222</v>
      </c>
      <c r="C75" s="108"/>
      <c r="D75" s="108"/>
      <c r="E75" s="113"/>
      <c r="F75" s="108"/>
      <c r="G75" s="108"/>
      <c r="H75" s="5"/>
      <c r="I75" s="5"/>
      <c r="J75" s="5"/>
      <c r="K75" s="6"/>
      <c r="L75" s="6"/>
      <c r="M75" s="6"/>
      <c r="N75" s="6"/>
      <c r="O75" s="6"/>
      <c r="P75" s="6"/>
      <c r="Q75" s="6"/>
      <c r="R75" s="6"/>
      <c r="S75" s="6"/>
      <c r="T75" s="6"/>
      <c r="U75" s="6"/>
      <c r="V75" s="6"/>
      <c r="W75" s="6"/>
      <c r="X75" s="6"/>
      <c r="Y75" s="6"/>
      <c r="Z75" s="6"/>
    </row>
    <row r="76" ht="39.75" hidden="1" customHeight="1">
      <c r="A76" s="394" t="s">
        <v>226</v>
      </c>
      <c r="B76" s="99" t="s">
        <v>227</v>
      </c>
      <c r="C76" s="3"/>
      <c r="D76" s="3"/>
      <c r="E76" s="3"/>
      <c r="F76" s="3"/>
      <c r="G76" s="4"/>
      <c r="H76" s="78"/>
      <c r="I76" s="78"/>
      <c r="J76" s="5"/>
      <c r="K76" s="6"/>
      <c r="L76" s="6"/>
      <c r="M76" s="6"/>
      <c r="N76" s="6"/>
      <c r="O76" s="6"/>
      <c r="P76" s="6"/>
      <c r="Q76" s="6"/>
      <c r="R76" s="6"/>
      <c r="S76" s="6"/>
      <c r="T76" s="6"/>
      <c r="U76" s="6"/>
      <c r="V76" s="6"/>
      <c r="W76" s="6"/>
      <c r="X76" s="6"/>
      <c r="Y76" s="6"/>
      <c r="Z76" s="6"/>
    </row>
    <row r="77" ht="47.25" hidden="1" customHeight="1">
      <c r="A77" s="120" t="s">
        <v>233</v>
      </c>
      <c r="B77" s="106" t="s">
        <v>234</v>
      </c>
      <c r="C77" s="108"/>
      <c r="D77" s="108"/>
      <c r="E77" s="113"/>
      <c r="F77" s="108"/>
      <c r="G77" s="108"/>
      <c r="H77" s="5"/>
      <c r="I77" s="5"/>
      <c r="J77" s="5"/>
      <c r="K77" s="6"/>
      <c r="L77" s="6"/>
      <c r="M77" s="6"/>
      <c r="N77" s="6"/>
      <c r="O77" s="6"/>
      <c r="P77" s="6"/>
      <c r="Q77" s="6"/>
      <c r="R77" s="6"/>
      <c r="S77" s="6"/>
      <c r="T77" s="6"/>
      <c r="U77" s="6"/>
      <c r="V77" s="6"/>
      <c r="W77" s="6"/>
      <c r="X77" s="6"/>
      <c r="Y77" s="6"/>
      <c r="Z77" s="6"/>
    </row>
    <row r="78" ht="47.25" hidden="1" customHeight="1">
      <c r="A78" s="120" t="s">
        <v>236</v>
      </c>
      <c r="B78" s="106" t="s">
        <v>237</v>
      </c>
      <c r="C78" s="108"/>
      <c r="D78" s="108"/>
      <c r="E78" s="113"/>
      <c r="F78" s="108"/>
      <c r="G78" s="108"/>
      <c r="H78" s="5"/>
      <c r="I78" s="5"/>
      <c r="J78" s="5"/>
      <c r="K78" s="6"/>
      <c r="L78" s="6"/>
      <c r="M78" s="6"/>
      <c r="N78" s="6"/>
      <c r="O78" s="6"/>
      <c r="P78" s="6"/>
      <c r="Q78" s="6"/>
      <c r="R78" s="6"/>
      <c r="S78" s="6"/>
      <c r="T78" s="6"/>
      <c r="U78" s="6"/>
      <c r="V78" s="6"/>
      <c r="W78" s="6"/>
      <c r="X78" s="6"/>
      <c r="Y78" s="6"/>
      <c r="Z78" s="6"/>
    </row>
    <row r="79" ht="47.25" hidden="1" customHeight="1">
      <c r="A79" s="120" t="s">
        <v>238</v>
      </c>
      <c r="B79" s="106" t="s">
        <v>239</v>
      </c>
      <c r="C79" s="108"/>
      <c r="D79" s="108"/>
      <c r="E79" s="113"/>
      <c r="F79" s="108"/>
      <c r="G79" s="108"/>
      <c r="H79" s="5"/>
      <c r="I79" s="5"/>
      <c r="J79" s="5"/>
      <c r="K79" s="6"/>
      <c r="L79" s="6"/>
      <c r="M79" s="6"/>
      <c r="N79" s="6"/>
      <c r="O79" s="6"/>
      <c r="P79" s="6"/>
      <c r="Q79" s="6"/>
      <c r="R79" s="6"/>
      <c r="S79" s="6"/>
      <c r="T79" s="6"/>
      <c r="U79" s="6"/>
      <c r="V79" s="6"/>
      <c r="W79" s="6"/>
      <c r="X79" s="6"/>
      <c r="Y79" s="6"/>
      <c r="Z79" s="6"/>
    </row>
    <row r="80" ht="47.25" hidden="1" customHeight="1">
      <c r="A80" s="120" t="s">
        <v>240</v>
      </c>
      <c r="B80" s="106" t="s">
        <v>242</v>
      </c>
      <c r="C80" s="108"/>
      <c r="D80" s="108"/>
      <c r="E80" s="113"/>
      <c r="F80" s="108"/>
      <c r="G80" s="108"/>
      <c r="H80" s="5"/>
      <c r="I80" s="5"/>
      <c r="J80" s="5"/>
      <c r="K80" s="6"/>
      <c r="L80" s="6"/>
      <c r="M80" s="6"/>
      <c r="N80" s="6"/>
      <c r="O80" s="6"/>
      <c r="P80" s="6"/>
      <c r="Q80" s="6"/>
      <c r="R80" s="6"/>
      <c r="S80" s="6"/>
      <c r="T80" s="6"/>
      <c r="U80" s="6"/>
      <c r="V80" s="6"/>
      <c r="W80" s="6"/>
      <c r="X80" s="6"/>
      <c r="Y80" s="6"/>
      <c r="Z80" s="6"/>
    </row>
    <row r="81" ht="63.0" hidden="1" customHeight="1">
      <c r="A81" s="120" t="s">
        <v>243</v>
      </c>
      <c r="B81" s="106" t="s">
        <v>273</v>
      </c>
      <c r="C81" s="108"/>
      <c r="D81" s="108"/>
      <c r="E81" s="113"/>
      <c r="F81" s="108"/>
      <c r="G81" s="108"/>
      <c r="H81" s="5"/>
      <c r="I81" s="5"/>
      <c r="J81" s="5"/>
      <c r="K81" s="6"/>
      <c r="L81" s="6"/>
      <c r="M81" s="6"/>
      <c r="N81" s="6"/>
      <c r="O81" s="6"/>
      <c r="P81" s="6"/>
      <c r="Q81" s="6"/>
      <c r="R81" s="6"/>
      <c r="S81" s="6"/>
      <c r="T81" s="6"/>
      <c r="U81" s="6"/>
      <c r="V81" s="6"/>
      <c r="W81" s="6"/>
      <c r="X81" s="6"/>
      <c r="Y81" s="6"/>
      <c r="Z81" s="6"/>
    </row>
    <row r="82" ht="47.25" hidden="1" customHeight="1">
      <c r="A82" s="120" t="s">
        <v>249</v>
      </c>
      <c r="B82" s="106" t="s">
        <v>250</v>
      </c>
      <c r="C82" s="108"/>
      <c r="D82" s="108"/>
      <c r="E82" s="113"/>
      <c r="F82" s="108"/>
      <c r="G82" s="108"/>
      <c r="H82" s="5"/>
      <c r="I82" s="5"/>
      <c r="J82" s="5"/>
      <c r="K82" s="6"/>
      <c r="L82" s="6"/>
      <c r="M82" s="6"/>
      <c r="N82" s="6"/>
      <c r="O82" s="6"/>
      <c r="P82" s="6"/>
      <c r="Q82" s="6"/>
      <c r="R82" s="6"/>
      <c r="S82" s="6"/>
      <c r="T82" s="6"/>
      <c r="U82" s="6"/>
      <c r="V82" s="6"/>
      <c r="W82" s="6"/>
      <c r="X82" s="6"/>
      <c r="Y82" s="6"/>
      <c r="Z82" s="6"/>
    </row>
    <row r="83" ht="47.25" hidden="1" customHeight="1">
      <c r="A83" s="120" t="s">
        <v>252</v>
      </c>
      <c r="B83" s="106" t="s">
        <v>255</v>
      </c>
      <c r="C83" s="108"/>
      <c r="D83" s="108"/>
      <c r="E83" s="113"/>
      <c r="F83" s="108"/>
      <c r="G83" s="108"/>
      <c r="H83" s="5"/>
      <c r="I83" s="5"/>
      <c r="J83" s="5"/>
      <c r="K83" s="6"/>
      <c r="L83" s="6"/>
      <c r="M83" s="6"/>
      <c r="N83" s="6"/>
      <c r="O83" s="6"/>
      <c r="P83" s="6"/>
      <c r="Q83" s="6"/>
      <c r="R83" s="6"/>
      <c r="S83" s="6"/>
      <c r="T83" s="6"/>
      <c r="U83" s="6"/>
      <c r="V83" s="6"/>
      <c r="W83" s="6"/>
      <c r="X83" s="6"/>
      <c r="Y83" s="6"/>
      <c r="Z83" s="6"/>
    </row>
    <row r="84" ht="78.75" hidden="1" customHeight="1">
      <c r="A84" s="120" t="s">
        <v>259</v>
      </c>
      <c r="B84" s="106" t="s">
        <v>260</v>
      </c>
      <c r="C84" s="108"/>
      <c r="D84" s="108"/>
      <c r="E84" s="113"/>
      <c r="F84" s="108"/>
      <c r="G84" s="108"/>
      <c r="H84" s="5"/>
      <c r="I84" s="5"/>
      <c r="J84" s="5"/>
      <c r="K84" s="6"/>
      <c r="L84" s="6"/>
      <c r="M84" s="6"/>
      <c r="N84" s="6"/>
      <c r="O84" s="6"/>
      <c r="P84" s="6"/>
      <c r="Q84" s="6"/>
      <c r="R84" s="6"/>
      <c r="S84" s="6"/>
      <c r="T84" s="6"/>
      <c r="U84" s="6"/>
      <c r="V84" s="6"/>
      <c r="W84" s="6"/>
      <c r="X84" s="6"/>
      <c r="Y84" s="6"/>
      <c r="Z84" s="6"/>
    </row>
    <row r="85" ht="47.25" hidden="1" customHeight="1">
      <c r="A85" s="120" t="s">
        <v>262</v>
      </c>
      <c r="B85" s="106" t="s">
        <v>263</v>
      </c>
      <c r="C85" s="108"/>
      <c r="D85" s="108"/>
      <c r="E85" s="113"/>
      <c r="F85" s="108"/>
      <c r="G85" s="108"/>
      <c r="H85" s="5"/>
      <c r="I85" s="5"/>
      <c r="J85" s="5"/>
      <c r="K85" s="6"/>
      <c r="L85" s="6"/>
      <c r="M85" s="6"/>
      <c r="N85" s="6"/>
      <c r="O85" s="6"/>
      <c r="P85" s="6"/>
      <c r="Q85" s="6"/>
      <c r="R85" s="6"/>
      <c r="S85" s="6"/>
      <c r="T85" s="6"/>
      <c r="U85" s="6"/>
      <c r="V85" s="6"/>
      <c r="W85" s="6"/>
      <c r="X85" s="6"/>
      <c r="Y85" s="6"/>
      <c r="Z85" s="6"/>
    </row>
    <row r="86" ht="47.25" hidden="1" customHeight="1">
      <c r="A86" s="120" t="s">
        <v>265</v>
      </c>
      <c r="B86" s="106" t="s">
        <v>266</v>
      </c>
      <c r="C86" s="108"/>
      <c r="D86" s="108"/>
      <c r="E86" s="113"/>
      <c r="F86" s="108"/>
      <c r="G86" s="108"/>
      <c r="H86" s="5"/>
      <c r="I86" s="5"/>
      <c r="J86" s="5"/>
      <c r="K86" s="6"/>
      <c r="L86" s="6"/>
      <c r="M86" s="6"/>
      <c r="N86" s="6"/>
      <c r="O86" s="6"/>
      <c r="P86" s="6"/>
      <c r="Q86" s="6"/>
      <c r="R86" s="6"/>
      <c r="S86" s="6"/>
      <c r="T86" s="6"/>
      <c r="U86" s="6"/>
      <c r="V86" s="6"/>
      <c r="W86" s="6"/>
      <c r="X86" s="6"/>
      <c r="Y86" s="6"/>
      <c r="Z86" s="6"/>
    </row>
    <row r="87" ht="30.0" hidden="1" customHeight="1">
      <c r="A87" s="120" t="s">
        <v>267</v>
      </c>
      <c r="B87" s="115" t="s">
        <v>268</v>
      </c>
      <c r="C87" s="108"/>
      <c r="D87" s="108"/>
      <c r="E87" s="113"/>
      <c r="F87" s="108"/>
      <c r="G87" s="108"/>
      <c r="H87" s="5"/>
      <c r="I87" s="5"/>
      <c r="J87" s="5"/>
      <c r="K87" s="6"/>
      <c r="L87" s="6"/>
      <c r="M87" s="6"/>
      <c r="N87" s="6"/>
      <c r="O87" s="6"/>
      <c r="P87" s="6"/>
      <c r="Q87" s="6"/>
      <c r="R87" s="6"/>
      <c r="S87" s="6"/>
      <c r="T87" s="6"/>
      <c r="U87" s="6"/>
      <c r="V87" s="6"/>
      <c r="W87" s="6"/>
      <c r="X87" s="6"/>
      <c r="Y87" s="6"/>
      <c r="Z87" s="6"/>
    </row>
    <row r="88" ht="18.75" hidden="1" customHeight="1">
      <c r="A88" s="394" t="s">
        <v>294</v>
      </c>
      <c r="B88" s="99" t="s">
        <v>270</v>
      </c>
      <c r="C88" s="3"/>
      <c r="D88" s="3"/>
      <c r="E88" s="3"/>
      <c r="F88" s="3"/>
      <c r="G88" s="4"/>
      <c r="H88" s="78"/>
      <c r="I88" s="78"/>
      <c r="J88" s="5"/>
      <c r="K88" s="6"/>
      <c r="L88" s="6"/>
      <c r="M88" s="6"/>
      <c r="N88" s="6"/>
      <c r="O88" s="6"/>
      <c r="P88" s="6"/>
      <c r="Q88" s="6"/>
      <c r="R88" s="6"/>
      <c r="S88" s="6"/>
      <c r="T88" s="6"/>
      <c r="U88" s="6"/>
      <c r="V88" s="6"/>
      <c r="W88" s="6"/>
      <c r="X88" s="6"/>
      <c r="Y88" s="6"/>
      <c r="Z88" s="6"/>
    </row>
    <row r="89" ht="15.75" hidden="1" customHeight="1">
      <c r="A89" s="120" t="s">
        <v>275</v>
      </c>
      <c r="B89" s="106" t="s">
        <v>276</v>
      </c>
      <c r="C89" s="108"/>
      <c r="D89" s="108"/>
      <c r="E89" s="113"/>
      <c r="F89" s="108"/>
      <c r="G89" s="108"/>
      <c r="H89" s="5"/>
      <c r="I89" s="5"/>
      <c r="J89" s="5"/>
      <c r="K89" s="6"/>
      <c r="L89" s="6"/>
      <c r="M89" s="6"/>
      <c r="N89" s="6"/>
      <c r="O89" s="6"/>
      <c r="P89" s="6"/>
      <c r="Q89" s="6"/>
      <c r="R89" s="6"/>
      <c r="S89" s="6"/>
      <c r="T89" s="6"/>
      <c r="U89" s="6"/>
      <c r="V89" s="6"/>
      <c r="W89" s="6"/>
      <c r="X89" s="6"/>
      <c r="Y89" s="6"/>
      <c r="Z89" s="6"/>
    </row>
    <row r="90" ht="15.75" hidden="1" customHeight="1">
      <c r="A90" s="120" t="s">
        <v>277</v>
      </c>
      <c r="B90" s="106" t="s">
        <v>278</v>
      </c>
      <c r="C90" s="108"/>
      <c r="D90" s="108"/>
      <c r="E90" s="113"/>
      <c r="F90" s="108"/>
      <c r="G90" s="108"/>
      <c r="H90" s="5"/>
      <c r="I90" s="5"/>
      <c r="J90" s="5"/>
      <c r="K90" s="6"/>
      <c r="L90" s="6"/>
      <c r="M90" s="6"/>
      <c r="N90" s="6"/>
      <c r="O90" s="6"/>
      <c r="P90" s="6"/>
      <c r="Q90" s="6"/>
      <c r="R90" s="6"/>
      <c r="S90" s="6"/>
      <c r="T90" s="6"/>
      <c r="U90" s="6"/>
      <c r="V90" s="6"/>
      <c r="W90" s="6"/>
      <c r="X90" s="6"/>
      <c r="Y90" s="6"/>
      <c r="Z90" s="6"/>
    </row>
    <row r="91" ht="15.75" hidden="1" customHeight="1">
      <c r="A91" s="120" t="s">
        <v>326</v>
      </c>
      <c r="B91" s="106" t="s">
        <v>280</v>
      </c>
      <c r="C91" s="108"/>
      <c r="D91" s="108"/>
      <c r="E91" s="113"/>
      <c r="F91" s="108"/>
      <c r="G91" s="108"/>
      <c r="H91" s="5"/>
      <c r="I91" s="5"/>
      <c r="J91" s="5"/>
      <c r="K91" s="6"/>
      <c r="L91" s="6"/>
      <c r="M91" s="6"/>
      <c r="N91" s="6"/>
      <c r="O91" s="6"/>
      <c r="P91" s="6"/>
      <c r="Q91" s="6"/>
      <c r="R91" s="6"/>
      <c r="S91" s="6"/>
      <c r="T91" s="6"/>
      <c r="U91" s="6"/>
      <c r="V91" s="6"/>
      <c r="W91" s="6"/>
      <c r="X91" s="6"/>
      <c r="Y91" s="6"/>
      <c r="Z91" s="6"/>
    </row>
    <row r="92" ht="31.5" hidden="1" customHeight="1">
      <c r="A92" s="120" t="s">
        <v>282</v>
      </c>
      <c r="B92" s="106" t="s">
        <v>283</v>
      </c>
      <c r="C92" s="108"/>
      <c r="D92" s="108"/>
      <c r="E92" s="113"/>
      <c r="F92" s="108"/>
      <c r="G92" s="108"/>
      <c r="H92" s="5"/>
      <c r="I92" s="5"/>
      <c r="J92" s="5"/>
      <c r="K92" s="6"/>
      <c r="L92" s="6"/>
      <c r="M92" s="6"/>
      <c r="N92" s="6"/>
      <c r="O92" s="6"/>
      <c r="P92" s="6"/>
      <c r="Q92" s="6"/>
      <c r="R92" s="6"/>
      <c r="S92" s="6"/>
      <c r="T92" s="6"/>
      <c r="U92" s="6"/>
      <c r="V92" s="6"/>
      <c r="W92" s="6"/>
      <c r="X92" s="6"/>
      <c r="Y92" s="6"/>
      <c r="Z92" s="6"/>
    </row>
    <row r="93" ht="31.5" hidden="1" customHeight="1">
      <c r="A93" s="120" t="s">
        <v>284</v>
      </c>
      <c r="B93" s="106" t="s">
        <v>285</v>
      </c>
      <c r="C93" s="108"/>
      <c r="D93" s="108"/>
      <c r="E93" s="113"/>
      <c r="F93" s="108"/>
      <c r="G93" s="108"/>
      <c r="H93" s="5"/>
      <c r="I93" s="5"/>
      <c r="J93" s="5"/>
      <c r="K93" s="6"/>
      <c r="L93" s="6"/>
      <c r="M93" s="6"/>
      <c r="N93" s="6"/>
      <c r="O93" s="6"/>
      <c r="P93" s="6"/>
      <c r="Q93" s="6"/>
      <c r="R93" s="6"/>
      <c r="S93" s="6"/>
      <c r="T93" s="6"/>
      <c r="U93" s="6"/>
      <c r="V93" s="6"/>
      <c r="W93" s="6"/>
      <c r="X93" s="6"/>
      <c r="Y93" s="6"/>
      <c r="Z93" s="6"/>
    </row>
    <row r="94" ht="31.5" hidden="1" customHeight="1">
      <c r="A94" s="120" t="s">
        <v>286</v>
      </c>
      <c r="B94" s="106" t="s">
        <v>287</v>
      </c>
      <c r="C94" s="108"/>
      <c r="D94" s="108"/>
      <c r="E94" s="113"/>
      <c r="F94" s="108"/>
      <c r="G94" s="108"/>
      <c r="H94" s="5"/>
      <c r="I94" s="5"/>
      <c r="J94" s="5"/>
      <c r="K94" s="6"/>
      <c r="L94" s="6"/>
      <c r="M94" s="6"/>
      <c r="N94" s="6"/>
      <c r="O94" s="6"/>
      <c r="P94" s="6"/>
      <c r="Q94" s="6"/>
      <c r="R94" s="6"/>
      <c r="S94" s="6"/>
      <c r="T94" s="6"/>
      <c r="U94" s="6"/>
      <c r="V94" s="6"/>
      <c r="W94" s="6"/>
      <c r="X94" s="6"/>
      <c r="Y94" s="6"/>
      <c r="Z94" s="6"/>
    </row>
    <row r="95" ht="31.5" hidden="1" customHeight="1">
      <c r="A95" s="120" t="s">
        <v>335</v>
      </c>
      <c r="B95" s="106" t="s">
        <v>289</v>
      </c>
      <c r="C95" s="108"/>
      <c r="D95" s="108"/>
      <c r="E95" s="113"/>
      <c r="F95" s="108"/>
      <c r="G95" s="108"/>
      <c r="H95" s="5"/>
      <c r="I95" s="5"/>
      <c r="J95" s="5"/>
      <c r="K95" s="6"/>
      <c r="L95" s="6"/>
      <c r="M95" s="6"/>
      <c r="N95" s="6"/>
      <c r="O95" s="6"/>
      <c r="P95" s="6"/>
      <c r="Q95" s="6"/>
      <c r="R95" s="6"/>
      <c r="S95" s="6"/>
      <c r="T95" s="6"/>
      <c r="U95" s="6"/>
      <c r="V95" s="6"/>
      <c r="W95" s="6"/>
      <c r="X95" s="6"/>
      <c r="Y95" s="6"/>
      <c r="Z95" s="6"/>
    </row>
    <row r="96" ht="39.75" hidden="1" customHeight="1">
      <c r="A96" s="394" t="s">
        <v>338</v>
      </c>
      <c r="B96" s="103" t="s">
        <v>292</v>
      </c>
      <c r="C96" s="3"/>
      <c r="D96" s="3"/>
      <c r="E96" s="3"/>
      <c r="F96" s="3"/>
      <c r="G96" s="4"/>
      <c r="H96" s="78"/>
      <c r="I96" s="78"/>
      <c r="J96" s="5"/>
      <c r="K96" s="6"/>
      <c r="L96" s="6"/>
      <c r="M96" s="6"/>
      <c r="N96" s="6"/>
      <c r="O96" s="6"/>
      <c r="P96" s="6"/>
      <c r="Q96" s="6"/>
      <c r="R96" s="6"/>
      <c r="S96" s="6"/>
      <c r="T96" s="6"/>
      <c r="U96" s="6"/>
      <c r="V96" s="6"/>
      <c r="W96" s="6"/>
      <c r="X96" s="6"/>
      <c r="Y96" s="6"/>
      <c r="Z96" s="6"/>
    </row>
    <row r="97" ht="63.0" hidden="1" customHeight="1">
      <c r="A97" s="120" t="s">
        <v>343</v>
      </c>
      <c r="B97" s="106" t="s">
        <v>298</v>
      </c>
      <c r="C97" s="108"/>
      <c r="D97" s="108"/>
      <c r="E97" s="113"/>
      <c r="F97" s="108"/>
      <c r="G97" s="108"/>
      <c r="H97" s="5"/>
      <c r="I97" s="5"/>
      <c r="J97" s="5"/>
      <c r="K97" s="6"/>
      <c r="L97" s="6"/>
      <c r="M97" s="6"/>
      <c r="N97" s="6"/>
      <c r="O97" s="6"/>
      <c r="P97" s="6"/>
      <c r="Q97" s="6"/>
      <c r="R97" s="6"/>
      <c r="S97" s="6"/>
      <c r="T97" s="6"/>
      <c r="U97" s="6"/>
      <c r="V97" s="6"/>
      <c r="W97" s="6"/>
      <c r="X97" s="6"/>
      <c r="Y97" s="6"/>
      <c r="Z97" s="6"/>
    </row>
    <row r="98" ht="63.0" hidden="1" customHeight="1">
      <c r="A98" s="120" t="s">
        <v>303</v>
      </c>
      <c r="B98" s="106" t="s">
        <v>306</v>
      </c>
      <c r="C98" s="108"/>
      <c r="D98" s="108"/>
      <c r="E98" s="113"/>
      <c r="F98" s="108"/>
      <c r="G98" s="108"/>
      <c r="H98" s="5"/>
      <c r="I98" s="5"/>
      <c r="J98" s="5"/>
      <c r="K98" s="6"/>
      <c r="L98" s="6"/>
      <c r="M98" s="6"/>
      <c r="N98" s="6"/>
      <c r="O98" s="6"/>
      <c r="P98" s="6"/>
      <c r="Q98" s="6"/>
      <c r="R98" s="6"/>
      <c r="S98" s="6"/>
      <c r="T98" s="6"/>
      <c r="U98" s="6"/>
      <c r="V98" s="6"/>
      <c r="W98" s="6"/>
      <c r="X98" s="6"/>
      <c r="Y98" s="6"/>
      <c r="Z98" s="6"/>
    </row>
    <row r="99" ht="21.0" customHeight="1">
      <c r="A99" s="223"/>
      <c r="B99" s="105" t="s">
        <v>310</v>
      </c>
      <c r="C99" s="3"/>
      <c r="D99" s="3"/>
      <c r="E99" s="3"/>
      <c r="F99" s="3"/>
      <c r="G99" s="97"/>
      <c r="H99" s="78">
        <f t="shared" ref="H99:I99" si="2">H100+H112+H118+H124+H130</f>
        <v>21</v>
      </c>
      <c r="I99" s="78">
        <f t="shared" si="2"/>
        <v>40</v>
      </c>
      <c r="J99" s="5"/>
      <c r="K99" s="6"/>
      <c r="L99" s="6"/>
      <c r="M99" s="6"/>
      <c r="N99" s="6"/>
      <c r="O99" s="6"/>
      <c r="P99" s="6"/>
      <c r="Q99" s="6"/>
      <c r="R99" s="6"/>
      <c r="S99" s="6"/>
      <c r="T99" s="6"/>
      <c r="U99" s="6"/>
      <c r="V99" s="6"/>
      <c r="W99" s="6"/>
      <c r="X99" s="6"/>
      <c r="Y99" s="6"/>
      <c r="Z99" s="6"/>
    </row>
    <row r="100" ht="39.75" customHeight="1">
      <c r="A100" s="478" t="s">
        <v>364</v>
      </c>
      <c r="B100" s="99" t="s">
        <v>320</v>
      </c>
      <c r="C100" s="3"/>
      <c r="D100" s="3"/>
      <c r="E100" s="3"/>
      <c r="F100" s="3"/>
      <c r="G100" s="4"/>
      <c r="H100" s="78">
        <f>SUM(D101:D111)</f>
        <v>6</v>
      </c>
      <c r="I100" s="78">
        <f>COUNT(D101:D111)*2</f>
        <v>16</v>
      </c>
      <c r="J100" s="5"/>
      <c r="K100" s="6"/>
      <c r="L100" s="6"/>
      <c r="M100" s="6"/>
      <c r="N100" s="6"/>
      <c r="O100" s="6"/>
      <c r="P100" s="6"/>
      <c r="Q100" s="6"/>
      <c r="R100" s="6"/>
      <c r="S100" s="6"/>
      <c r="T100" s="6"/>
      <c r="U100" s="6"/>
      <c r="V100" s="6"/>
      <c r="W100" s="6"/>
      <c r="X100" s="6"/>
      <c r="Y100" s="6"/>
      <c r="Z100" s="6"/>
    </row>
    <row r="101" ht="60.0" customHeight="1">
      <c r="A101" s="104" t="s">
        <v>369</v>
      </c>
      <c r="B101" s="139" t="s">
        <v>329</v>
      </c>
      <c r="C101" s="126" t="s">
        <v>5233</v>
      </c>
      <c r="D101" s="108">
        <v>2.0</v>
      </c>
      <c r="E101" s="113" t="s">
        <v>331</v>
      </c>
      <c r="F101" s="110" t="s">
        <v>373</v>
      </c>
      <c r="G101" s="108"/>
      <c r="H101" s="78"/>
      <c r="I101" s="78"/>
      <c r="J101" s="5"/>
      <c r="K101" s="6"/>
      <c r="L101" s="6"/>
      <c r="M101" s="6"/>
      <c r="N101" s="6"/>
      <c r="O101" s="6"/>
      <c r="P101" s="6"/>
      <c r="Q101" s="6"/>
      <c r="R101" s="6"/>
      <c r="S101" s="6"/>
      <c r="T101" s="6"/>
      <c r="U101" s="6"/>
      <c r="V101" s="6"/>
      <c r="W101" s="6"/>
      <c r="X101" s="6"/>
      <c r="Y101" s="6"/>
      <c r="Z101" s="6"/>
    </row>
    <row r="102" ht="225.0" customHeight="1">
      <c r="A102" s="104"/>
      <c r="B102" s="139"/>
      <c r="C102" s="178" t="s">
        <v>5276</v>
      </c>
      <c r="D102" s="108">
        <v>0.0</v>
      </c>
      <c r="E102" s="113" t="s">
        <v>331</v>
      </c>
      <c r="F102" s="110" t="s">
        <v>5278</v>
      </c>
      <c r="G102" s="108"/>
      <c r="H102" s="78"/>
      <c r="I102" s="78"/>
      <c r="J102" s="5"/>
      <c r="K102" s="6"/>
      <c r="L102" s="6"/>
      <c r="M102" s="6"/>
      <c r="N102" s="6"/>
      <c r="O102" s="6"/>
      <c r="P102" s="6"/>
      <c r="Q102" s="6"/>
      <c r="R102" s="6"/>
      <c r="S102" s="6"/>
      <c r="T102" s="6"/>
      <c r="U102" s="6"/>
      <c r="V102" s="6"/>
      <c r="W102" s="6"/>
      <c r="X102" s="6"/>
      <c r="Y102" s="6"/>
      <c r="Z102" s="6"/>
    </row>
    <row r="103" ht="61.5" customHeight="1">
      <c r="A103" s="104"/>
      <c r="B103" s="139"/>
      <c r="C103" s="181" t="s">
        <v>5281</v>
      </c>
      <c r="D103" s="108">
        <v>1.0</v>
      </c>
      <c r="E103" s="113" t="s">
        <v>331</v>
      </c>
      <c r="F103" s="110" t="s">
        <v>5283</v>
      </c>
      <c r="G103" s="108"/>
      <c r="H103" s="78"/>
      <c r="I103" s="78"/>
      <c r="J103" s="5"/>
      <c r="K103" s="6"/>
      <c r="L103" s="6"/>
      <c r="M103" s="6"/>
      <c r="N103" s="6"/>
      <c r="O103" s="6"/>
      <c r="P103" s="6"/>
      <c r="Q103" s="6"/>
      <c r="R103" s="6"/>
      <c r="S103" s="6"/>
      <c r="T103" s="6"/>
      <c r="U103" s="6"/>
      <c r="V103" s="6"/>
      <c r="W103" s="6"/>
      <c r="X103" s="6"/>
      <c r="Y103" s="6"/>
      <c r="Z103" s="6"/>
    </row>
    <row r="104" ht="47.25" customHeight="1">
      <c r="A104" s="104" t="s">
        <v>379</v>
      </c>
      <c r="B104" s="139" t="s">
        <v>339</v>
      </c>
      <c r="C104" s="110" t="s">
        <v>5234</v>
      </c>
      <c r="D104" s="108">
        <v>0.0</v>
      </c>
      <c r="E104" s="113" t="s">
        <v>331</v>
      </c>
      <c r="F104" s="108"/>
      <c r="G104" s="108"/>
      <c r="H104" s="78"/>
      <c r="I104" s="78"/>
      <c r="J104" s="5"/>
      <c r="K104" s="6"/>
      <c r="L104" s="6"/>
      <c r="M104" s="6"/>
      <c r="N104" s="6"/>
      <c r="O104" s="6"/>
      <c r="P104" s="6"/>
      <c r="Q104" s="6"/>
      <c r="R104" s="6"/>
      <c r="S104" s="6"/>
      <c r="T104" s="6"/>
      <c r="U104" s="6"/>
      <c r="V104" s="6"/>
      <c r="W104" s="6"/>
      <c r="X104" s="6"/>
      <c r="Y104" s="6"/>
      <c r="Z104" s="6"/>
    </row>
    <row r="105" ht="60.0" customHeight="1">
      <c r="A105" s="104"/>
      <c r="B105" s="139"/>
      <c r="C105" s="110" t="s">
        <v>5287</v>
      </c>
      <c r="D105" s="108">
        <v>2.0</v>
      </c>
      <c r="E105" s="113" t="s">
        <v>331</v>
      </c>
      <c r="F105" s="108"/>
      <c r="G105" s="108"/>
      <c r="H105" s="78"/>
      <c r="I105" s="78"/>
      <c r="J105" s="5"/>
      <c r="K105" s="6"/>
      <c r="L105" s="6"/>
      <c r="M105" s="6"/>
      <c r="N105" s="6"/>
      <c r="O105" s="6"/>
      <c r="P105" s="6"/>
      <c r="Q105" s="6"/>
      <c r="R105" s="6"/>
      <c r="S105" s="6"/>
      <c r="T105" s="6"/>
      <c r="U105" s="6"/>
      <c r="V105" s="6"/>
      <c r="W105" s="6"/>
      <c r="X105" s="6"/>
      <c r="Y105" s="6"/>
      <c r="Z105" s="6"/>
    </row>
    <row r="106" ht="47.25" hidden="1" customHeight="1">
      <c r="A106" s="120" t="s">
        <v>345</v>
      </c>
      <c r="B106" s="139" t="s">
        <v>346</v>
      </c>
      <c r="C106" s="5"/>
      <c r="D106" s="108"/>
      <c r="E106" s="113"/>
      <c r="F106" s="108"/>
      <c r="G106" s="108"/>
      <c r="H106" s="5"/>
      <c r="I106" s="5"/>
      <c r="J106" s="5"/>
      <c r="K106" s="6"/>
      <c r="L106" s="6"/>
      <c r="M106" s="6"/>
      <c r="N106" s="6"/>
      <c r="O106" s="6"/>
      <c r="P106" s="6"/>
      <c r="Q106" s="6"/>
      <c r="R106" s="6"/>
      <c r="S106" s="6"/>
      <c r="T106" s="6"/>
      <c r="U106" s="6"/>
      <c r="V106" s="6"/>
      <c r="W106" s="6"/>
      <c r="X106" s="6"/>
      <c r="Y106" s="6"/>
      <c r="Z106" s="6"/>
    </row>
    <row r="107" ht="45.0" customHeight="1">
      <c r="A107" s="104" t="s">
        <v>410</v>
      </c>
      <c r="B107" s="139" t="s">
        <v>348</v>
      </c>
      <c r="C107" s="110" t="s">
        <v>5291</v>
      </c>
      <c r="D107" s="108">
        <v>0.0</v>
      </c>
      <c r="E107" s="113" t="s">
        <v>331</v>
      </c>
      <c r="F107" s="108"/>
      <c r="G107" s="108" t="s">
        <v>5292</v>
      </c>
      <c r="H107" s="78"/>
      <c r="I107" s="78"/>
      <c r="J107" s="5"/>
      <c r="K107" s="6"/>
      <c r="L107" s="6"/>
      <c r="M107" s="6"/>
      <c r="N107" s="6"/>
      <c r="O107" s="6"/>
      <c r="P107" s="6"/>
      <c r="Q107" s="6"/>
      <c r="R107" s="6"/>
      <c r="S107" s="6"/>
      <c r="T107" s="6"/>
      <c r="U107" s="6"/>
      <c r="V107" s="6"/>
      <c r="W107" s="6"/>
      <c r="X107" s="6"/>
      <c r="Y107" s="6"/>
      <c r="Z107" s="6"/>
    </row>
    <row r="108" ht="47.25" hidden="1" customHeight="1">
      <c r="A108" s="120" t="s">
        <v>349</v>
      </c>
      <c r="B108" s="139" t="s">
        <v>350</v>
      </c>
      <c r="C108" s="108"/>
      <c r="D108" s="108"/>
      <c r="E108" s="113"/>
      <c r="F108" s="108"/>
      <c r="G108" s="108"/>
      <c r="H108" s="5"/>
      <c r="I108" s="5"/>
      <c r="J108" s="5"/>
      <c r="K108" s="6"/>
      <c r="L108" s="6"/>
      <c r="M108" s="6"/>
      <c r="N108" s="6"/>
      <c r="O108" s="6"/>
      <c r="P108" s="6"/>
      <c r="Q108" s="6"/>
      <c r="R108" s="6"/>
      <c r="S108" s="6"/>
      <c r="T108" s="6"/>
      <c r="U108" s="6"/>
      <c r="V108" s="6"/>
      <c r="W108" s="6"/>
      <c r="X108" s="6"/>
      <c r="Y108" s="6"/>
      <c r="Z108" s="6"/>
    </row>
    <row r="109" ht="45.0" customHeight="1">
      <c r="A109" s="104" t="s">
        <v>419</v>
      </c>
      <c r="B109" s="139" t="s">
        <v>354</v>
      </c>
      <c r="C109" s="144" t="s">
        <v>355</v>
      </c>
      <c r="D109" s="108">
        <v>1.0</v>
      </c>
      <c r="E109" s="113" t="s">
        <v>331</v>
      </c>
      <c r="F109" s="108"/>
      <c r="G109" s="110" t="s">
        <v>5296</v>
      </c>
      <c r="H109" s="78"/>
      <c r="I109" s="78"/>
      <c r="J109" s="5"/>
      <c r="K109" s="6"/>
      <c r="L109" s="6"/>
      <c r="M109" s="6"/>
      <c r="N109" s="6"/>
      <c r="O109" s="6"/>
      <c r="P109" s="6"/>
      <c r="Q109" s="6"/>
      <c r="R109" s="6"/>
      <c r="S109" s="6"/>
      <c r="T109" s="6"/>
      <c r="U109" s="6"/>
      <c r="V109" s="6"/>
      <c r="W109" s="6"/>
      <c r="X109" s="6"/>
      <c r="Y109" s="6"/>
      <c r="Z109" s="6"/>
    </row>
    <row r="110" ht="47.25" hidden="1" customHeight="1">
      <c r="A110" s="120" t="s">
        <v>421</v>
      </c>
      <c r="B110" s="139" t="s">
        <v>357</v>
      </c>
      <c r="C110" s="108"/>
      <c r="D110" s="108"/>
      <c r="E110" s="113"/>
      <c r="F110" s="108"/>
      <c r="G110" s="108"/>
      <c r="H110" s="5"/>
      <c r="I110" s="5"/>
      <c r="J110" s="5"/>
      <c r="K110" s="6"/>
      <c r="L110" s="6"/>
      <c r="M110" s="6"/>
      <c r="N110" s="6"/>
      <c r="O110" s="6"/>
      <c r="P110" s="6"/>
      <c r="Q110" s="6"/>
      <c r="R110" s="6"/>
      <c r="S110" s="6"/>
      <c r="T110" s="6"/>
      <c r="U110" s="6"/>
      <c r="V110" s="6"/>
      <c r="W110" s="6"/>
      <c r="X110" s="6"/>
      <c r="Y110" s="6"/>
      <c r="Z110" s="6"/>
    </row>
    <row r="111" ht="47.25" customHeight="1">
      <c r="A111" s="104" t="s">
        <v>361</v>
      </c>
      <c r="B111" s="139" t="s">
        <v>362</v>
      </c>
      <c r="C111" s="126" t="s">
        <v>5299</v>
      </c>
      <c r="D111" s="108">
        <v>0.0</v>
      </c>
      <c r="E111" s="113" t="s">
        <v>331</v>
      </c>
      <c r="F111" s="108"/>
      <c r="G111" s="108" t="s">
        <v>5301</v>
      </c>
      <c r="H111" s="78"/>
      <c r="I111" s="78"/>
      <c r="J111" s="5"/>
      <c r="K111" s="6"/>
      <c r="L111" s="6"/>
      <c r="M111" s="6"/>
      <c r="N111" s="6"/>
      <c r="O111" s="6"/>
      <c r="P111" s="6"/>
      <c r="Q111" s="6"/>
      <c r="R111" s="6"/>
      <c r="S111" s="6"/>
      <c r="T111" s="6"/>
      <c r="U111" s="6"/>
      <c r="V111" s="6"/>
      <c r="W111" s="6"/>
      <c r="X111" s="6"/>
      <c r="Y111" s="6"/>
      <c r="Z111" s="6"/>
    </row>
    <row r="112" ht="39.75" customHeight="1">
      <c r="A112" s="396" t="s">
        <v>426</v>
      </c>
      <c r="B112" s="103" t="s">
        <v>5303</v>
      </c>
      <c r="C112" s="3"/>
      <c r="D112" s="3"/>
      <c r="E112" s="3"/>
      <c r="F112" s="3"/>
      <c r="G112" s="4"/>
      <c r="H112" s="78">
        <f>SUM(D113:D115)</f>
        <v>2</v>
      </c>
      <c r="I112" s="78">
        <f>COUNT(D113:D115)*2</f>
        <v>4</v>
      </c>
      <c r="J112" s="5"/>
      <c r="K112" s="6"/>
      <c r="L112" s="6"/>
      <c r="M112" s="6"/>
      <c r="N112" s="6"/>
      <c r="O112" s="6"/>
      <c r="P112" s="6"/>
      <c r="Q112" s="6"/>
      <c r="R112" s="6"/>
      <c r="S112" s="6"/>
      <c r="T112" s="6"/>
      <c r="U112" s="6"/>
      <c r="V112" s="6"/>
      <c r="W112" s="6"/>
      <c r="X112" s="6"/>
      <c r="Y112" s="6"/>
      <c r="Z112" s="6"/>
    </row>
    <row r="113" ht="60.0" customHeight="1">
      <c r="A113" s="104" t="s">
        <v>433</v>
      </c>
      <c r="B113" s="153" t="s">
        <v>372</v>
      </c>
      <c r="C113" s="110" t="s">
        <v>5305</v>
      </c>
      <c r="D113" s="108">
        <v>2.0</v>
      </c>
      <c r="E113" s="113" t="s">
        <v>453</v>
      </c>
      <c r="F113" s="5"/>
      <c r="G113" s="108"/>
      <c r="H113" s="78"/>
      <c r="I113" s="78"/>
      <c r="J113" s="5"/>
      <c r="K113" s="6"/>
      <c r="L113" s="6"/>
      <c r="M113" s="6"/>
      <c r="N113" s="6"/>
      <c r="O113" s="6"/>
      <c r="P113" s="6"/>
      <c r="Q113" s="6"/>
      <c r="R113" s="6"/>
      <c r="S113" s="6"/>
      <c r="T113" s="6"/>
      <c r="U113" s="6"/>
      <c r="V113" s="6"/>
      <c r="W113" s="6"/>
      <c r="X113" s="6"/>
      <c r="Y113" s="6"/>
      <c r="Z113" s="6"/>
    </row>
    <row r="114" ht="63.0" hidden="1" customHeight="1">
      <c r="A114" s="120" t="s">
        <v>393</v>
      </c>
      <c r="B114" s="153" t="s">
        <v>394</v>
      </c>
      <c r="C114" s="108"/>
      <c r="D114" s="108"/>
      <c r="E114" s="113"/>
      <c r="F114" s="108"/>
      <c r="G114" s="108"/>
      <c r="H114" s="5"/>
      <c r="I114" s="5"/>
      <c r="J114" s="5"/>
      <c r="K114" s="6"/>
      <c r="L114" s="6"/>
      <c r="M114" s="6"/>
      <c r="N114" s="6"/>
      <c r="O114" s="6"/>
      <c r="P114" s="6"/>
      <c r="Q114" s="6"/>
      <c r="R114" s="6"/>
      <c r="S114" s="6"/>
      <c r="T114" s="6"/>
      <c r="U114" s="6"/>
      <c r="V114" s="6"/>
      <c r="W114" s="6"/>
      <c r="X114" s="6"/>
      <c r="Y114" s="6"/>
      <c r="Z114" s="6"/>
    </row>
    <row r="115" ht="47.25" customHeight="1">
      <c r="A115" s="104" t="s">
        <v>451</v>
      </c>
      <c r="B115" s="166" t="s">
        <v>397</v>
      </c>
      <c r="C115" s="110" t="s">
        <v>5307</v>
      </c>
      <c r="D115" s="108">
        <v>0.0</v>
      </c>
      <c r="E115" s="113" t="s">
        <v>331</v>
      </c>
      <c r="F115" s="108"/>
      <c r="G115" s="110" t="s">
        <v>5308</v>
      </c>
      <c r="H115" s="78"/>
      <c r="I115" s="78"/>
      <c r="J115" s="5"/>
      <c r="K115" s="6"/>
      <c r="L115" s="6"/>
      <c r="M115" s="6"/>
      <c r="N115" s="6"/>
      <c r="O115" s="6"/>
      <c r="P115" s="6"/>
      <c r="Q115" s="6"/>
      <c r="R115" s="6"/>
      <c r="S115" s="6"/>
      <c r="T115" s="6"/>
      <c r="U115" s="6"/>
      <c r="V115" s="6"/>
      <c r="W115" s="6"/>
      <c r="X115" s="6"/>
      <c r="Y115" s="6"/>
      <c r="Z115" s="6"/>
    </row>
    <row r="116" ht="47.25" hidden="1" customHeight="1">
      <c r="A116" s="120" t="s">
        <v>460</v>
      </c>
      <c r="B116" s="153" t="s">
        <v>414</v>
      </c>
      <c r="C116" s="108"/>
      <c r="D116" s="108"/>
      <c r="E116" s="113"/>
      <c r="F116" s="108"/>
      <c r="G116" s="108"/>
      <c r="H116" s="5"/>
      <c r="I116" s="5"/>
      <c r="J116" s="5"/>
      <c r="K116" s="6"/>
      <c r="L116" s="6"/>
      <c r="M116" s="6"/>
      <c r="N116" s="6"/>
      <c r="O116" s="6"/>
      <c r="P116" s="6"/>
      <c r="Q116" s="6"/>
      <c r="R116" s="6"/>
      <c r="S116" s="6"/>
      <c r="T116" s="6"/>
      <c r="U116" s="6"/>
      <c r="V116" s="6"/>
      <c r="W116" s="6"/>
      <c r="X116" s="6"/>
      <c r="Y116" s="6"/>
      <c r="Z116" s="6"/>
    </row>
    <row r="117" ht="47.25" hidden="1" customHeight="1">
      <c r="A117" s="120" t="s">
        <v>416</v>
      </c>
      <c r="B117" s="164" t="s">
        <v>417</v>
      </c>
      <c r="C117" s="108"/>
      <c r="D117" s="108"/>
      <c r="E117" s="113"/>
      <c r="F117" s="108"/>
      <c r="G117" s="108"/>
      <c r="H117" s="5"/>
      <c r="I117" s="5"/>
      <c r="J117" s="5"/>
      <c r="K117" s="6"/>
      <c r="L117" s="6"/>
      <c r="M117" s="6"/>
      <c r="N117" s="6"/>
      <c r="O117" s="6"/>
      <c r="P117" s="6"/>
      <c r="Q117" s="6"/>
      <c r="R117" s="6"/>
      <c r="S117" s="6"/>
      <c r="T117" s="6"/>
      <c r="U117" s="6"/>
      <c r="V117" s="6"/>
      <c r="W117" s="6"/>
      <c r="X117" s="6"/>
      <c r="Y117" s="6"/>
      <c r="Z117" s="6"/>
    </row>
    <row r="118" ht="39.75" customHeight="1">
      <c r="A118" s="396" t="s">
        <v>469</v>
      </c>
      <c r="B118" s="99" t="s">
        <v>425</v>
      </c>
      <c r="C118" s="3"/>
      <c r="D118" s="3"/>
      <c r="E118" s="3"/>
      <c r="F118" s="3"/>
      <c r="G118" s="4"/>
      <c r="H118" s="78">
        <f>SUM(D119:D122)</f>
        <v>5</v>
      </c>
      <c r="I118" s="78">
        <f>COUNT(D119:D122)*2</f>
        <v>8</v>
      </c>
      <c r="J118" s="5"/>
      <c r="K118" s="6"/>
      <c r="L118" s="6"/>
      <c r="M118" s="6"/>
      <c r="N118" s="6"/>
      <c r="O118" s="6"/>
      <c r="P118" s="6"/>
      <c r="Q118" s="6"/>
      <c r="R118" s="6"/>
      <c r="S118" s="6"/>
      <c r="T118" s="6"/>
      <c r="U118" s="6"/>
      <c r="V118" s="6"/>
      <c r="W118" s="6"/>
      <c r="X118" s="6"/>
      <c r="Y118" s="6"/>
      <c r="Z118" s="6"/>
    </row>
    <row r="119" ht="45.0" customHeight="1">
      <c r="A119" s="104" t="s">
        <v>488</v>
      </c>
      <c r="B119" s="153" t="s">
        <v>431</v>
      </c>
      <c r="C119" s="110" t="s">
        <v>5310</v>
      </c>
      <c r="D119" s="108">
        <v>1.0</v>
      </c>
      <c r="E119" s="113" t="s">
        <v>331</v>
      </c>
      <c r="F119" s="108"/>
      <c r="G119" s="110" t="s">
        <v>5311</v>
      </c>
      <c r="H119" s="78"/>
      <c r="I119" s="78"/>
      <c r="J119" s="5"/>
      <c r="K119" s="6"/>
      <c r="L119" s="6"/>
      <c r="M119" s="6"/>
      <c r="N119" s="6"/>
      <c r="O119" s="6"/>
      <c r="P119" s="6"/>
      <c r="Q119" s="6"/>
      <c r="R119" s="6"/>
      <c r="S119" s="6"/>
      <c r="T119" s="6"/>
      <c r="U119" s="6"/>
      <c r="V119" s="6"/>
      <c r="W119" s="6"/>
      <c r="X119" s="6"/>
      <c r="Y119" s="6"/>
      <c r="Z119" s="6"/>
    </row>
    <row r="120" ht="45.0" customHeight="1">
      <c r="A120" s="104"/>
      <c r="B120" s="153"/>
      <c r="C120" s="110" t="s">
        <v>5312</v>
      </c>
      <c r="D120" s="108">
        <v>2.0</v>
      </c>
      <c r="E120" s="113" t="s">
        <v>331</v>
      </c>
      <c r="F120" s="108" t="s">
        <v>5313</v>
      </c>
      <c r="G120" s="108"/>
      <c r="H120" s="78"/>
      <c r="I120" s="78"/>
      <c r="J120" s="5"/>
      <c r="K120" s="6"/>
      <c r="L120" s="6"/>
      <c r="M120" s="6"/>
      <c r="N120" s="6"/>
      <c r="O120" s="6"/>
      <c r="P120" s="6"/>
      <c r="Q120" s="6"/>
      <c r="R120" s="6"/>
      <c r="S120" s="6"/>
      <c r="T120" s="6"/>
      <c r="U120" s="6"/>
      <c r="V120" s="6"/>
      <c r="W120" s="6"/>
      <c r="X120" s="6"/>
      <c r="Y120" s="6"/>
      <c r="Z120" s="6"/>
    </row>
    <row r="121" ht="75.0" customHeight="1">
      <c r="A121" s="104" t="s">
        <v>499</v>
      </c>
      <c r="B121" s="153" t="s">
        <v>437</v>
      </c>
      <c r="C121" s="110" t="s">
        <v>5314</v>
      </c>
      <c r="D121" s="108">
        <v>1.0</v>
      </c>
      <c r="E121" s="113" t="s">
        <v>1062</v>
      </c>
      <c r="F121" s="110" t="s">
        <v>5315</v>
      </c>
      <c r="G121" s="110" t="s">
        <v>5316</v>
      </c>
      <c r="H121" s="78"/>
      <c r="I121" s="78"/>
      <c r="J121" s="5"/>
      <c r="K121" s="6"/>
      <c r="L121" s="6"/>
      <c r="M121" s="6"/>
      <c r="N121" s="6"/>
      <c r="O121" s="6"/>
      <c r="P121" s="6"/>
      <c r="Q121" s="6"/>
      <c r="R121" s="6"/>
      <c r="S121" s="6"/>
      <c r="T121" s="6"/>
      <c r="U121" s="6"/>
      <c r="V121" s="6"/>
      <c r="W121" s="6"/>
      <c r="X121" s="6"/>
      <c r="Y121" s="6"/>
      <c r="Z121" s="6"/>
    </row>
    <row r="122" ht="47.25" customHeight="1">
      <c r="A122" s="104" t="s">
        <v>505</v>
      </c>
      <c r="B122" s="153" t="s">
        <v>445</v>
      </c>
      <c r="C122" s="115" t="s">
        <v>446</v>
      </c>
      <c r="D122" s="108">
        <v>1.0</v>
      </c>
      <c r="E122" s="113" t="s">
        <v>479</v>
      </c>
      <c r="F122" s="108"/>
      <c r="G122" s="108"/>
      <c r="H122" s="78"/>
      <c r="I122" s="78"/>
      <c r="J122" s="5"/>
      <c r="K122" s="6"/>
      <c r="L122" s="6"/>
      <c r="M122" s="6"/>
      <c r="N122" s="6"/>
      <c r="O122" s="6"/>
      <c r="P122" s="6"/>
      <c r="Q122" s="6"/>
      <c r="R122" s="6"/>
      <c r="S122" s="6"/>
      <c r="T122" s="6"/>
      <c r="U122" s="6"/>
      <c r="V122" s="6"/>
      <c r="W122" s="6"/>
      <c r="X122" s="6"/>
      <c r="Y122" s="6"/>
      <c r="Z122" s="6"/>
    </row>
    <row r="123" ht="78.75" hidden="1" customHeight="1">
      <c r="A123" s="120" t="s">
        <v>514</v>
      </c>
      <c r="B123" s="153" t="s">
        <v>450</v>
      </c>
      <c r="C123" s="108"/>
      <c r="D123" s="108"/>
      <c r="E123" s="113"/>
      <c r="F123" s="108"/>
      <c r="G123" s="108"/>
      <c r="H123" s="5"/>
      <c r="I123" s="5"/>
      <c r="J123" s="5"/>
      <c r="K123" s="6"/>
      <c r="L123" s="6"/>
      <c r="M123" s="6"/>
      <c r="N123" s="6"/>
      <c r="O123" s="6"/>
      <c r="P123" s="6"/>
      <c r="Q123" s="6"/>
      <c r="R123" s="6"/>
      <c r="S123" s="6"/>
      <c r="T123" s="6"/>
      <c r="U123" s="6"/>
      <c r="V123" s="6"/>
      <c r="W123" s="6"/>
      <c r="X123" s="6"/>
      <c r="Y123" s="6"/>
      <c r="Z123" s="6"/>
    </row>
    <row r="124" ht="39.75" customHeight="1">
      <c r="A124" s="396" t="s">
        <v>521</v>
      </c>
      <c r="B124" s="99" t="s">
        <v>455</v>
      </c>
      <c r="C124" s="3"/>
      <c r="D124" s="3"/>
      <c r="E124" s="3"/>
      <c r="F124" s="3"/>
      <c r="G124" s="4"/>
      <c r="H124" s="78">
        <f>SUM(D125:D129)</f>
        <v>2</v>
      </c>
      <c r="I124" s="78">
        <f>COUNT(D125:D129)*2</f>
        <v>4</v>
      </c>
      <c r="J124" s="5"/>
      <c r="K124" s="6"/>
      <c r="L124" s="6"/>
      <c r="M124" s="6"/>
      <c r="N124" s="6"/>
      <c r="O124" s="6"/>
      <c r="P124" s="6"/>
      <c r="Q124" s="6"/>
      <c r="R124" s="6"/>
      <c r="S124" s="6"/>
      <c r="T124" s="6"/>
      <c r="U124" s="6"/>
      <c r="V124" s="6"/>
      <c r="W124" s="6"/>
      <c r="X124" s="6"/>
      <c r="Y124" s="6"/>
      <c r="Z124" s="6"/>
    </row>
    <row r="125" ht="47.25" customHeight="1">
      <c r="A125" s="104" t="s">
        <v>528</v>
      </c>
      <c r="B125" s="170" t="s">
        <v>463</v>
      </c>
      <c r="C125" s="110" t="s">
        <v>5327</v>
      </c>
      <c r="D125" s="108">
        <v>1.0</v>
      </c>
      <c r="E125" s="113" t="s">
        <v>1053</v>
      </c>
      <c r="F125" s="108"/>
      <c r="G125" s="108"/>
      <c r="H125" s="78"/>
      <c r="I125" s="78"/>
      <c r="J125" s="5"/>
      <c r="K125" s="6"/>
      <c r="L125" s="6"/>
      <c r="M125" s="6"/>
      <c r="N125" s="6"/>
      <c r="O125" s="6"/>
      <c r="P125" s="6"/>
      <c r="Q125" s="6"/>
      <c r="R125" s="6"/>
      <c r="S125" s="6"/>
      <c r="T125" s="6"/>
      <c r="U125" s="6"/>
      <c r="V125" s="6"/>
      <c r="W125" s="6"/>
      <c r="X125" s="6"/>
      <c r="Y125" s="6"/>
      <c r="Z125" s="6"/>
    </row>
    <row r="126" ht="31.5" hidden="1" customHeight="1">
      <c r="A126" s="120" t="s">
        <v>533</v>
      </c>
      <c r="B126" s="170" t="s">
        <v>467</v>
      </c>
      <c r="C126" s="108"/>
      <c r="D126" s="108"/>
      <c r="E126" s="113"/>
      <c r="F126" s="108"/>
      <c r="G126" s="108"/>
      <c r="H126" s="5"/>
      <c r="I126" s="5"/>
      <c r="J126" s="5"/>
      <c r="K126" s="6"/>
      <c r="L126" s="6"/>
      <c r="M126" s="6"/>
      <c r="N126" s="6"/>
      <c r="O126" s="6"/>
      <c r="P126" s="6"/>
      <c r="Q126" s="6"/>
      <c r="R126" s="6"/>
      <c r="S126" s="6"/>
      <c r="T126" s="6"/>
      <c r="U126" s="6"/>
      <c r="V126" s="6"/>
      <c r="W126" s="6"/>
      <c r="X126" s="6"/>
      <c r="Y126" s="6"/>
      <c r="Z126" s="6"/>
    </row>
    <row r="127" ht="31.5" hidden="1" customHeight="1">
      <c r="A127" s="120" t="s">
        <v>534</v>
      </c>
      <c r="B127" s="170" t="s">
        <v>471</v>
      </c>
      <c r="C127" s="108"/>
      <c r="D127" s="108"/>
      <c r="E127" s="113"/>
      <c r="F127" s="108"/>
      <c r="G127" s="108"/>
      <c r="H127" s="5"/>
      <c r="I127" s="5"/>
      <c r="J127" s="5"/>
      <c r="K127" s="6"/>
      <c r="L127" s="6"/>
      <c r="M127" s="6"/>
      <c r="N127" s="6"/>
      <c r="O127" s="6"/>
      <c r="P127" s="6"/>
      <c r="Q127" s="6"/>
      <c r="R127" s="6"/>
      <c r="S127" s="6"/>
      <c r="T127" s="6"/>
      <c r="U127" s="6"/>
      <c r="V127" s="6"/>
      <c r="W127" s="6"/>
      <c r="X127" s="6"/>
      <c r="Y127" s="6"/>
      <c r="Z127" s="6"/>
    </row>
    <row r="128" ht="47.25" hidden="1" customHeight="1">
      <c r="A128" s="120" t="s">
        <v>538</v>
      </c>
      <c r="B128" s="170" t="s">
        <v>476</v>
      </c>
      <c r="C128" s="108"/>
      <c r="D128" s="108"/>
      <c r="E128" s="113"/>
      <c r="F128" s="108"/>
      <c r="G128" s="108"/>
      <c r="H128" s="5"/>
      <c r="I128" s="5"/>
      <c r="J128" s="5"/>
      <c r="K128" s="6"/>
      <c r="L128" s="6"/>
      <c r="M128" s="6"/>
      <c r="N128" s="6"/>
      <c r="O128" s="6"/>
      <c r="P128" s="6"/>
      <c r="Q128" s="6"/>
      <c r="R128" s="6"/>
      <c r="S128" s="6"/>
      <c r="T128" s="6"/>
      <c r="U128" s="6"/>
      <c r="V128" s="6"/>
      <c r="W128" s="6"/>
      <c r="X128" s="6"/>
      <c r="Y128" s="6"/>
      <c r="Z128" s="6"/>
    </row>
    <row r="129" ht="60.0" customHeight="1">
      <c r="A129" s="104" t="s">
        <v>548</v>
      </c>
      <c r="B129" s="122" t="s">
        <v>483</v>
      </c>
      <c r="C129" s="121" t="s">
        <v>2926</v>
      </c>
      <c r="D129" s="108">
        <v>1.0</v>
      </c>
      <c r="E129" s="113" t="s">
        <v>331</v>
      </c>
      <c r="F129" s="108"/>
      <c r="G129" s="110" t="s">
        <v>5328</v>
      </c>
      <c r="H129" s="78"/>
      <c r="I129" s="78"/>
      <c r="J129" s="5"/>
      <c r="K129" s="6"/>
      <c r="L129" s="6"/>
      <c r="M129" s="6"/>
      <c r="N129" s="6"/>
      <c r="O129" s="6"/>
      <c r="P129" s="6"/>
      <c r="Q129" s="6"/>
      <c r="R129" s="6"/>
      <c r="S129" s="6"/>
      <c r="T129" s="6"/>
      <c r="U129" s="6"/>
      <c r="V129" s="6"/>
      <c r="W129" s="6"/>
      <c r="X129" s="6"/>
      <c r="Y129" s="6"/>
      <c r="Z129" s="6"/>
    </row>
    <row r="130" ht="39.75" customHeight="1">
      <c r="A130" s="396" t="s">
        <v>553</v>
      </c>
      <c r="B130" s="99" t="s">
        <v>486</v>
      </c>
      <c r="C130" s="3"/>
      <c r="D130" s="3"/>
      <c r="E130" s="3"/>
      <c r="F130" s="3"/>
      <c r="G130" s="4"/>
      <c r="H130" s="78">
        <f>SUM(D131:D135)</f>
        <v>6</v>
      </c>
      <c r="I130" s="78">
        <f>COUNT(D131:D135)*2</f>
        <v>8</v>
      </c>
      <c r="J130" s="5"/>
      <c r="K130" s="6"/>
      <c r="L130" s="6"/>
      <c r="M130" s="6"/>
      <c r="N130" s="6"/>
      <c r="O130" s="6"/>
      <c r="P130" s="6"/>
      <c r="Q130" s="6"/>
      <c r="R130" s="6"/>
      <c r="S130" s="6"/>
      <c r="T130" s="6"/>
      <c r="U130" s="6"/>
      <c r="V130" s="6"/>
      <c r="W130" s="6"/>
      <c r="X130" s="6"/>
      <c r="Y130" s="6"/>
      <c r="Z130" s="6"/>
    </row>
    <row r="131" ht="63.0" customHeight="1">
      <c r="A131" s="104" t="s">
        <v>491</v>
      </c>
      <c r="B131" s="153" t="s">
        <v>492</v>
      </c>
      <c r="C131" s="126" t="s">
        <v>5333</v>
      </c>
      <c r="D131" s="108">
        <v>2.0</v>
      </c>
      <c r="E131" s="113" t="s">
        <v>495</v>
      </c>
      <c r="F131" s="108"/>
      <c r="G131" s="108"/>
      <c r="H131" s="78"/>
      <c r="I131" s="78"/>
      <c r="J131" s="5"/>
      <c r="K131" s="6"/>
      <c r="L131" s="6"/>
      <c r="M131" s="6"/>
      <c r="N131" s="6"/>
      <c r="O131" s="6"/>
      <c r="P131" s="6"/>
      <c r="Q131" s="6"/>
      <c r="R131" s="6"/>
      <c r="S131" s="6"/>
      <c r="T131" s="6"/>
      <c r="U131" s="6"/>
      <c r="V131" s="6"/>
      <c r="W131" s="6"/>
      <c r="X131" s="6"/>
      <c r="Y131" s="6"/>
      <c r="Z131" s="6"/>
    </row>
    <row r="132" ht="47.25" hidden="1" customHeight="1">
      <c r="A132" s="120" t="s">
        <v>567</v>
      </c>
      <c r="B132" s="153" t="s">
        <v>497</v>
      </c>
      <c r="C132" s="110"/>
      <c r="D132" s="108"/>
      <c r="E132" s="113"/>
      <c r="F132" s="108"/>
      <c r="G132" s="108"/>
      <c r="H132" s="5"/>
      <c r="I132" s="5"/>
      <c r="J132" s="5"/>
      <c r="K132" s="6"/>
      <c r="L132" s="6"/>
      <c r="M132" s="6"/>
      <c r="N132" s="6"/>
      <c r="O132" s="6"/>
      <c r="P132" s="6"/>
      <c r="Q132" s="6"/>
      <c r="R132" s="6"/>
      <c r="S132" s="6"/>
      <c r="T132" s="6"/>
      <c r="U132" s="6"/>
      <c r="V132" s="6"/>
      <c r="W132" s="6"/>
      <c r="X132" s="6"/>
      <c r="Y132" s="6"/>
      <c r="Z132" s="6"/>
    </row>
    <row r="133" ht="47.25" customHeight="1">
      <c r="A133" s="104" t="s">
        <v>570</v>
      </c>
      <c r="B133" s="153" t="s">
        <v>503</v>
      </c>
      <c r="C133" s="115" t="s">
        <v>504</v>
      </c>
      <c r="D133" s="108">
        <v>2.0</v>
      </c>
      <c r="E133" s="113" t="s">
        <v>495</v>
      </c>
      <c r="F133" s="108"/>
      <c r="G133" s="108"/>
      <c r="H133" s="78"/>
      <c r="I133" s="78"/>
      <c r="J133" s="5"/>
      <c r="K133" s="6"/>
      <c r="L133" s="6"/>
      <c r="M133" s="6"/>
      <c r="N133" s="6"/>
      <c r="O133" s="6"/>
      <c r="P133" s="6"/>
      <c r="Q133" s="6"/>
      <c r="R133" s="6"/>
      <c r="S133" s="6"/>
      <c r="T133" s="6"/>
      <c r="U133" s="6"/>
      <c r="V133" s="6"/>
      <c r="W133" s="6"/>
      <c r="X133" s="6"/>
      <c r="Y133" s="6"/>
      <c r="Z133" s="6"/>
    </row>
    <row r="134" ht="63.0" customHeight="1">
      <c r="A134" s="104" t="s">
        <v>572</v>
      </c>
      <c r="B134" s="153" t="s">
        <v>507</v>
      </c>
      <c r="C134" s="126" t="s">
        <v>5260</v>
      </c>
      <c r="D134" s="108">
        <v>2.0</v>
      </c>
      <c r="E134" s="113" t="s">
        <v>495</v>
      </c>
      <c r="F134" s="108"/>
      <c r="G134" s="108"/>
      <c r="H134" s="78"/>
      <c r="I134" s="78"/>
      <c r="J134" s="5"/>
      <c r="K134" s="6"/>
      <c r="L134" s="6"/>
      <c r="M134" s="6"/>
      <c r="N134" s="6"/>
      <c r="O134" s="6"/>
      <c r="P134" s="6"/>
      <c r="Q134" s="6"/>
      <c r="R134" s="6"/>
      <c r="S134" s="6"/>
      <c r="T134" s="6"/>
      <c r="U134" s="6"/>
      <c r="V134" s="6"/>
      <c r="W134" s="6"/>
      <c r="X134" s="6"/>
      <c r="Y134" s="6"/>
      <c r="Z134" s="6"/>
    </row>
    <row r="135" ht="63.0" customHeight="1">
      <c r="A135" s="104" t="s">
        <v>575</v>
      </c>
      <c r="B135" s="153" t="s">
        <v>512</v>
      </c>
      <c r="C135" s="126" t="s">
        <v>5261</v>
      </c>
      <c r="D135" s="108">
        <v>0.0</v>
      </c>
      <c r="E135" s="113" t="s">
        <v>509</v>
      </c>
      <c r="F135" s="108"/>
      <c r="G135" s="108"/>
      <c r="H135" s="78"/>
      <c r="I135" s="78"/>
      <c r="J135" s="5"/>
      <c r="K135" s="6"/>
      <c r="L135" s="6"/>
      <c r="M135" s="6"/>
      <c r="N135" s="6"/>
      <c r="O135" s="6"/>
      <c r="P135" s="6"/>
      <c r="Q135" s="6"/>
      <c r="R135" s="6"/>
      <c r="S135" s="6"/>
      <c r="T135" s="6"/>
      <c r="U135" s="6"/>
      <c r="V135" s="6"/>
      <c r="W135" s="6"/>
      <c r="X135" s="6"/>
      <c r="Y135" s="6"/>
      <c r="Z135" s="6"/>
    </row>
    <row r="136" ht="47.25" hidden="1" customHeight="1">
      <c r="A136" s="120" t="s">
        <v>515</v>
      </c>
      <c r="B136" s="172" t="s">
        <v>516</v>
      </c>
      <c r="C136" s="113"/>
      <c r="D136" s="108"/>
      <c r="E136" s="113"/>
      <c r="F136" s="108"/>
      <c r="G136" s="108"/>
      <c r="H136" s="5"/>
      <c r="I136" s="5"/>
      <c r="J136" s="5"/>
      <c r="K136" s="6"/>
      <c r="L136" s="6"/>
      <c r="M136" s="6"/>
      <c r="N136" s="6"/>
      <c r="O136" s="6"/>
      <c r="P136" s="6"/>
      <c r="Q136" s="6"/>
      <c r="R136" s="6"/>
      <c r="S136" s="6"/>
      <c r="T136" s="6"/>
      <c r="U136" s="6"/>
      <c r="V136" s="6"/>
      <c r="W136" s="6"/>
      <c r="X136" s="6"/>
      <c r="Y136" s="6"/>
      <c r="Z136" s="6"/>
    </row>
    <row r="137" ht="21.0" customHeight="1">
      <c r="A137" s="223"/>
      <c r="B137" s="105" t="s">
        <v>524</v>
      </c>
      <c r="C137" s="3"/>
      <c r="D137" s="3"/>
      <c r="E137" s="3"/>
      <c r="F137" s="3"/>
      <c r="G137" s="97"/>
      <c r="H137" s="78">
        <f t="shared" ref="H137:I137" si="3">H138+H154+H163+H169+H181+H186</f>
        <v>46</v>
      </c>
      <c r="I137" s="78">
        <f t="shared" si="3"/>
        <v>98</v>
      </c>
      <c r="J137" s="5"/>
      <c r="K137" s="6"/>
      <c r="L137" s="6"/>
      <c r="M137" s="6"/>
      <c r="N137" s="6"/>
      <c r="O137" s="6"/>
      <c r="P137" s="6"/>
      <c r="Q137" s="6"/>
      <c r="R137" s="6"/>
      <c r="S137" s="6"/>
      <c r="T137" s="6"/>
      <c r="U137" s="6"/>
      <c r="V137" s="6"/>
      <c r="W137" s="6"/>
      <c r="X137" s="6"/>
      <c r="Y137" s="6"/>
      <c r="Z137" s="6"/>
    </row>
    <row r="138" ht="39.75" customHeight="1">
      <c r="A138" s="487" t="s">
        <v>594</v>
      </c>
      <c r="B138" s="103" t="s">
        <v>530</v>
      </c>
      <c r="C138" s="3"/>
      <c r="D138" s="3"/>
      <c r="E138" s="3"/>
      <c r="F138" s="3"/>
      <c r="G138" s="4"/>
      <c r="H138" s="78">
        <f>SUM(D139:D153)</f>
        <v>16</v>
      </c>
      <c r="I138" s="78">
        <f>COUNT(D139:D153)*2</f>
        <v>30</v>
      </c>
      <c r="J138" s="5"/>
      <c r="K138" s="6"/>
      <c r="L138" s="6"/>
      <c r="M138" s="6"/>
      <c r="N138" s="6"/>
      <c r="O138" s="6"/>
      <c r="P138" s="6"/>
      <c r="Q138" s="6"/>
      <c r="R138" s="6"/>
      <c r="S138" s="6"/>
      <c r="T138" s="6"/>
      <c r="U138" s="6"/>
      <c r="V138" s="6"/>
      <c r="W138" s="6"/>
      <c r="X138" s="6"/>
      <c r="Y138" s="6"/>
      <c r="Z138" s="6"/>
    </row>
    <row r="139" ht="60.0" customHeight="1">
      <c r="A139" s="104" t="s">
        <v>611</v>
      </c>
      <c r="B139" s="174" t="s">
        <v>536</v>
      </c>
      <c r="C139" s="134" t="s">
        <v>5350</v>
      </c>
      <c r="D139" s="147">
        <v>2.0</v>
      </c>
      <c r="E139" s="109" t="s">
        <v>331</v>
      </c>
      <c r="F139" s="134" t="s">
        <v>5352</v>
      </c>
      <c r="G139" s="108"/>
      <c r="H139" s="78"/>
      <c r="I139" s="78"/>
      <c r="J139" s="5"/>
      <c r="K139" s="6"/>
      <c r="L139" s="6"/>
      <c r="M139" s="6"/>
      <c r="N139" s="6"/>
      <c r="O139" s="6"/>
      <c r="P139" s="6"/>
      <c r="Q139" s="6"/>
      <c r="R139" s="6"/>
      <c r="S139" s="6"/>
      <c r="T139" s="6"/>
      <c r="U139" s="6"/>
      <c r="V139" s="6"/>
      <c r="W139" s="6"/>
      <c r="X139" s="6"/>
      <c r="Y139" s="6"/>
      <c r="Z139" s="6"/>
    </row>
    <row r="140" ht="30.0" customHeight="1">
      <c r="A140" s="104"/>
      <c r="B140" s="174"/>
      <c r="C140" s="110" t="s">
        <v>3013</v>
      </c>
      <c r="D140" s="147">
        <v>2.0</v>
      </c>
      <c r="E140" s="109" t="s">
        <v>331</v>
      </c>
      <c r="F140" s="134"/>
      <c r="G140" s="108"/>
      <c r="H140" s="78"/>
      <c r="I140" s="78"/>
      <c r="J140" s="5"/>
      <c r="K140" s="6"/>
      <c r="L140" s="6"/>
      <c r="M140" s="6"/>
      <c r="N140" s="6"/>
      <c r="O140" s="6"/>
      <c r="P140" s="6"/>
      <c r="Q140" s="6"/>
      <c r="R140" s="6"/>
      <c r="S140" s="6"/>
      <c r="T140" s="6"/>
      <c r="U140" s="6"/>
      <c r="V140" s="6"/>
      <c r="W140" s="6"/>
      <c r="X140" s="6"/>
      <c r="Y140" s="6"/>
      <c r="Z140" s="6"/>
    </row>
    <row r="141" ht="31.5" customHeight="1">
      <c r="A141" s="104" t="s">
        <v>622</v>
      </c>
      <c r="B141" s="177" t="s">
        <v>546</v>
      </c>
      <c r="C141" s="134" t="s">
        <v>5353</v>
      </c>
      <c r="D141" s="147">
        <v>0.0</v>
      </c>
      <c r="E141" s="109" t="s">
        <v>331</v>
      </c>
      <c r="F141" s="134" t="s">
        <v>5354</v>
      </c>
      <c r="G141" s="108"/>
      <c r="H141" s="78"/>
      <c r="I141" s="78"/>
      <c r="J141" s="5"/>
      <c r="K141" s="6"/>
      <c r="L141" s="6"/>
      <c r="M141" s="6"/>
      <c r="N141" s="6"/>
      <c r="O141" s="6"/>
      <c r="P141" s="6"/>
      <c r="Q141" s="6"/>
      <c r="R141" s="6"/>
      <c r="S141" s="6"/>
      <c r="T141" s="6"/>
      <c r="U141" s="6"/>
      <c r="V141" s="6"/>
      <c r="W141" s="6"/>
      <c r="X141" s="6"/>
      <c r="Y141" s="6"/>
      <c r="Z141" s="6"/>
    </row>
    <row r="142" ht="30.0" customHeight="1">
      <c r="A142" s="104"/>
      <c r="B142" s="177"/>
      <c r="C142" s="134" t="s">
        <v>5355</v>
      </c>
      <c r="D142" s="147">
        <v>2.0</v>
      </c>
      <c r="E142" s="109" t="s">
        <v>331</v>
      </c>
      <c r="F142" s="134"/>
      <c r="G142" s="108"/>
      <c r="H142" s="78"/>
      <c r="I142" s="78"/>
      <c r="J142" s="5"/>
      <c r="K142" s="6"/>
      <c r="L142" s="6"/>
      <c r="M142" s="6"/>
      <c r="N142" s="6"/>
      <c r="O142" s="6"/>
      <c r="P142" s="6"/>
      <c r="Q142" s="6"/>
      <c r="R142" s="6"/>
      <c r="S142" s="6"/>
      <c r="T142" s="6"/>
      <c r="U142" s="6"/>
      <c r="V142" s="6"/>
      <c r="W142" s="6"/>
      <c r="X142" s="6"/>
      <c r="Y142" s="6"/>
      <c r="Z142" s="6"/>
    </row>
    <row r="143" ht="90.0" customHeight="1">
      <c r="A143" s="104" t="s">
        <v>633</v>
      </c>
      <c r="B143" s="174" t="s">
        <v>555</v>
      </c>
      <c r="C143" s="134" t="s">
        <v>5356</v>
      </c>
      <c r="D143" s="147">
        <v>0.0</v>
      </c>
      <c r="E143" s="109" t="s">
        <v>331</v>
      </c>
      <c r="F143" s="134" t="s">
        <v>5357</v>
      </c>
      <c r="G143" s="110" t="s">
        <v>5358</v>
      </c>
      <c r="H143" s="78"/>
      <c r="I143" s="78"/>
      <c r="J143" s="5"/>
      <c r="K143" s="6"/>
      <c r="L143" s="6"/>
      <c r="M143" s="6"/>
      <c r="N143" s="6"/>
      <c r="O143" s="6"/>
      <c r="P143" s="6"/>
      <c r="Q143" s="6"/>
      <c r="R143" s="6"/>
      <c r="S143" s="6"/>
      <c r="T143" s="6"/>
      <c r="U143" s="6"/>
      <c r="V143" s="6"/>
      <c r="W143" s="6"/>
      <c r="X143" s="6"/>
      <c r="Y143" s="6"/>
      <c r="Z143" s="6"/>
    </row>
    <row r="144" ht="195.0" customHeight="1">
      <c r="A144" s="104"/>
      <c r="B144" s="174"/>
      <c r="C144" s="134" t="s">
        <v>5359</v>
      </c>
      <c r="D144" s="147">
        <v>1.0</v>
      </c>
      <c r="E144" s="109" t="s">
        <v>331</v>
      </c>
      <c r="F144" s="134" t="s">
        <v>5360</v>
      </c>
      <c r="G144" s="110" t="s">
        <v>5361</v>
      </c>
      <c r="H144" s="78"/>
      <c r="I144" s="78"/>
      <c r="J144" s="5"/>
      <c r="K144" s="6"/>
      <c r="L144" s="6"/>
      <c r="M144" s="6"/>
      <c r="N144" s="6"/>
      <c r="O144" s="6"/>
      <c r="P144" s="6"/>
      <c r="Q144" s="6"/>
      <c r="R144" s="6"/>
      <c r="S144" s="6"/>
      <c r="T144" s="6"/>
      <c r="U144" s="6"/>
      <c r="V144" s="6"/>
      <c r="W144" s="6"/>
      <c r="X144" s="6"/>
      <c r="Y144" s="6"/>
      <c r="Z144" s="6"/>
    </row>
    <row r="145" ht="75.0" customHeight="1">
      <c r="A145" s="104"/>
      <c r="B145" s="174"/>
      <c r="C145" s="134" t="s">
        <v>5362</v>
      </c>
      <c r="D145" s="147">
        <v>0.0</v>
      </c>
      <c r="E145" s="351" t="s">
        <v>331</v>
      </c>
      <c r="F145" s="134" t="s">
        <v>5364</v>
      </c>
      <c r="G145" s="108"/>
      <c r="H145" s="78"/>
      <c r="I145" s="78"/>
      <c r="J145" s="5"/>
      <c r="K145" s="6"/>
      <c r="L145" s="6"/>
      <c r="M145" s="6"/>
      <c r="N145" s="6"/>
      <c r="O145" s="6"/>
      <c r="P145" s="6"/>
      <c r="Q145" s="6"/>
      <c r="R145" s="6"/>
      <c r="S145" s="6"/>
      <c r="T145" s="6"/>
      <c r="U145" s="6"/>
      <c r="V145" s="6"/>
      <c r="W145" s="6"/>
      <c r="X145" s="6"/>
      <c r="Y145" s="6"/>
      <c r="Z145" s="6"/>
    </row>
    <row r="146" ht="90.0" customHeight="1">
      <c r="A146" s="104"/>
      <c r="B146" s="174"/>
      <c r="C146" s="134" t="s">
        <v>5366</v>
      </c>
      <c r="D146" s="147">
        <v>2.0</v>
      </c>
      <c r="E146" s="109" t="s">
        <v>331</v>
      </c>
      <c r="F146" s="134" t="s">
        <v>5368</v>
      </c>
      <c r="G146" s="108"/>
      <c r="H146" s="78"/>
      <c r="I146" s="78"/>
      <c r="J146" s="5"/>
      <c r="K146" s="6"/>
      <c r="L146" s="6"/>
      <c r="M146" s="6"/>
      <c r="N146" s="6"/>
      <c r="O146" s="6"/>
      <c r="P146" s="6"/>
      <c r="Q146" s="6"/>
      <c r="R146" s="6"/>
      <c r="S146" s="6"/>
      <c r="T146" s="6"/>
      <c r="U146" s="6"/>
      <c r="V146" s="6"/>
      <c r="W146" s="6"/>
      <c r="X146" s="6"/>
      <c r="Y146" s="6"/>
      <c r="Z146" s="6"/>
    </row>
    <row r="147" ht="60.0" customHeight="1">
      <c r="A147" s="104"/>
      <c r="B147" s="174"/>
      <c r="C147" s="134" t="s">
        <v>5371</v>
      </c>
      <c r="D147" s="147">
        <v>1.0</v>
      </c>
      <c r="E147" s="109" t="s">
        <v>331</v>
      </c>
      <c r="F147" s="134" t="s">
        <v>5373</v>
      </c>
      <c r="G147" s="108" t="s">
        <v>5374</v>
      </c>
      <c r="H147" s="78"/>
      <c r="I147" s="78"/>
      <c r="J147" s="5"/>
      <c r="K147" s="6"/>
      <c r="L147" s="6"/>
      <c r="M147" s="6"/>
      <c r="N147" s="6"/>
      <c r="O147" s="6"/>
      <c r="P147" s="6"/>
      <c r="Q147" s="6"/>
      <c r="R147" s="6"/>
      <c r="S147" s="6"/>
      <c r="T147" s="6"/>
      <c r="U147" s="6"/>
      <c r="V147" s="6"/>
      <c r="W147" s="6"/>
      <c r="X147" s="6"/>
      <c r="Y147" s="6"/>
      <c r="Z147" s="6"/>
    </row>
    <row r="148" ht="30.0" customHeight="1">
      <c r="A148" s="104"/>
      <c r="B148" s="174"/>
      <c r="C148" s="134" t="s">
        <v>5375</v>
      </c>
      <c r="D148" s="147">
        <v>2.0</v>
      </c>
      <c r="E148" s="109" t="s">
        <v>331</v>
      </c>
      <c r="F148" s="134"/>
      <c r="G148" s="108"/>
      <c r="H148" s="78"/>
      <c r="I148" s="78"/>
      <c r="J148" s="5"/>
      <c r="K148" s="6"/>
      <c r="L148" s="6"/>
      <c r="M148" s="6"/>
      <c r="N148" s="6"/>
      <c r="O148" s="6"/>
      <c r="P148" s="6"/>
      <c r="Q148" s="6"/>
      <c r="R148" s="6"/>
      <c r="S148" s="6"/>
      <c r="T148" s="6"/>
      <c r="U148" s="6"/>
      <c r="V148" s="6"/>
      <c r="W148" s="6"/>
      <c r="X148" s="6"/>
      <c r="Y148" s="6"/>
      <c r="Z148" s="6"/>
    </row>
    <row r="149" ht="90.0" customHeight="1">
      <c r="A149" s="104"/>
      <c r="B149" s="174"/>
      <c r="C149" s="134" t="s">
        <v>5376</v>
      </c>
      <c r="D149" s="147">
        <v>0.0</v>
      </c>
      <c r="E149" s="109" t="s">
        <v>331</v>
      </c>
      <c r="F149" s="134"/>
      <c r="G149" s="108"/>
      <c r="H149" s="78"/>
      <c r="I149" s="78"/>
      <c r="J149" s="5"/>
      <c r="K149" s="6"/>
      <c r="L149" s="6"/>
      <c r="M149" s="6"/>
      <c r="N149" s="6"/>
      <c r="O149" s="6"/>
      <c r="P149" s="6"/>
      <c r="Q149" s="6"/>
      <c r="R149" s="6"/>
      <c r="S149" s="6"/>
      <c r="T149" s="6"/>
      <c r="U149" s="6"/>
      <c r="V149" s="6"/>
      <c r="W149" s="6"/>
      <c r="X149" s="6"/>
      <c r="Y149" s="6"/>
      <c r="Z149" s="6"/>
    </row>
    <row r="150" ht="47.25" customHeight="1">
      <c r="A150" s="104" t="s">
        <v>673</v>
      </c>
      <c r="B150" s="106" t="s">
        <v>588</v>
      </c>
      <c r="C150" s="110" t="s">
        <v>3946</v>
      </c>
      <c r="D150" s="147">
        <v>2.0</v>
      </c>
      <c r="E150" s="109" t="s">
        <v>331</v>
      </c>
      <c r="F150" s="134" t="s">
        <v>5378</v>
      </c>
      <c r="G150" s="108"/>
      <c r="H150" s="78"/>
      <c r="I150" s="78"/>
      <c r="J150" s="5"/>
      <c r="K150" s="6"/>
      <c r="L150" s="6"/>
      <c r="M150" s="6"/>
      <c r="N150" s="6"/>
      <c r="O150" s="6"/>
      <c r="P150" s="6"/>
      <c r="Q150" s="6"/>
      <c r="R150" s="6"/>
      <c r="S150" s="6"/>
      <c r="T150" s="6"/>
      <c r="U150" s="6"/>
      <c r="V150" s="6"/>
      <c r="W150" s="6"/>
      <c r="X150" s="6"/>
      <c r="Y150" s="6"/>
      <c r="Z150" s="6"/>
    </row>
    <row r="151" ht="47.25" customHeight="1">
      <c r="A151" s="104" t="s">
        <v>675</v>
      </c>
      <c r="B151" s="174" t="s">
        <v>592</v>
      </c>
      <c r="C151" s="134" t="s">
        <v>677</v>
      </c>
      <c r="D151" s="147">
        <v>2.0</v>
      </c>
      <c r="E151" s="109" t="s">
        <v>331</v>
      </c>
      <c r="F151" s="393"/>
      <c r="G151" s="108"/>
      <c r="H151" s="78"/>
      <c r="I151" s="78"/>
      <c r="J151" s="5"/>
      <c r="K151" s="6"/>
      <c r="L151" s="6"/>
      <c r="M151" s="6"/>
      <c r="N151" s="6"/>
      <c r="O151" s="6"/>
      <c r="P151" s="6"/>
      <c r="Q151" s="6"/>
      <c r="R151" s="6"/>
      <c r="S151" s="6"/>
      <c r="T151" s="6"/>
      <c r="U151" s="6"/>
      <c r="V151" s="6"/>
      <c r="W151" s="6"/>
      <c r="X151" s="6"/>
      <c r="Y151" s="6"/>
      <c r="Z151" s="6"/>
    </row>
    <row r="152" ht="45.0" customHeight="1">
      <c r="A152" s="104" t="s">
        <v>678</v>
      </c>
      <c r="B152" s="174" t="s">
        <v>597</v>
      </c>
      <c r="C152" s="134" t="s">
        <v>5380</v>
      </c>
      <c r="D152" s="147">
        <v>0.0</v>
      </c>
      <c r="E152" s="109" t="s">
        <v>331</v>
      </c>
      <c r="F152" s="134" t="s">
        <v>5381</v>
      </c>
      <c r="G152" s="110" t="s">
        <v>5382</v>
      </c>
      <c r="H152" s="78"/>
      <c r="I152" s="78"/>
      <c r="J152" s="5"/>
      <c r="K152" s="6"/>
      <c r="L152" s="6"/>
      <c r="M152" s="6"/>
      <c r="N152" s="6"/>
      <c r="O152" s="6"/>
      <c r="P152" s="6"/>
      <c r="Q152" s="6"/>
      <c r="R152" s="6"/>
      <c r="S152" s="6"/>
      <c r="T152" s="6"/>
      <c r="U152" s="6"/>
      <c r="V152" s="6"/>
      <c r="W152" s="6"/>
      <c r="X152" s="6"/>
      <c r="Y152" s="6"/>
      <c r="Z152" s="6"/>
    </row>
    <row r="153" ht="90.0" customHeight="1">
      <c r="A153" s="104" t="s">
        <v>683</v>
      </c>
      <c r="B153" s="174" t="s">
        <v>603</v>
      </c>
      <c r="C153" s="134" t="s">
        <v>3915</v>
      </c>
      <c r="D153" s="147">
        <v>0.0</v>
      </c>
      <c r="E153" s="109" t="s">
        <v>331</v>
      </c>
      <c r="F153" s="134" t="s">
        <v>5384</v>
      </c>
      <c r="G153" s="108"/>
      <c r="H153" s="78"/>
      <c r="I153" s="78"/>
      <c r="J153" s="5"/>
      <c r="K153" s="6"/>
      <c r="L153" s="6"/>
      <c r="M153" s="6"/>
      <c r="N153" s="6"/>
      <c r="O153" s="6"/>
      <c r="P153" s="6"/>
      <c r="Q153" s="6"/>
      <c r="R153" s="6"/>
      <c r="S153" s="6"/>
      <c r="T153" s="6"/>
      <c r="U153" s="6"/>
      <c r="V153" s="6"/>
      <c r="W153" s="6"/>
      <c r="X153" s="6"/>
      <c r="Y153" s="6"/>
      <c r="Z153" s="6"/>
    </row>
    <row r="154" ht="39.75" customHeight="1">
      <c r="A154" s="392" t="s">
        <v>690</v>
      </c>
      <c r="B154" s="99" t="s">
        <v>616</v>
      </c>
      <c r="C154" s="3"/>
      <c r="D154" s="3"/>
      <c r="E154" s="3"/>
      <c r="F154" s="3"/>
      <c r="G154" s="4"/>
      <c r="H154" s="78">
        <f>SUM(D155:D162)</f>
        <v>6</v>
      </c>
      <c r="I154" s="78">
        <f>COUNT(D155:D162)*2</f>
        <v>14</v>
      </c>
      <c r="J154" s="5"/>
      <c r="K154" s="6"/>
      <c r="L154" s="6"/>
      <c r="M154" s="6"/>
      <c r="N154" s="6"/>
      <c r="O154" s="6"/>
      <c r="P154" s="6"/>
      <c r="Q154" s="6"/>
      <c r="R154" s="6"/>
      <c r="S154" s="6"/>
      <c r="T154" s="6"/>
      <c r="U154" s="6"/>
      <c r="V154" s="6"/>
      <c r="W154" s="6"/>
      <c r="X154" s="6"/>
      <c r="Y154" s="6"/>
      <c r="Z154" s="6"/>
    </row>
    <row r="155" ht="105.0" customHeight="1">
      <c r="A155" s="104" t="s">
        <v>634</v>
      </c>
      <c r="B155" s="188" t="s">
        <v>636</v>
      </c>
      <c r="C155" s="115" t="s">
        <v>637</v>
      </c>
      <c r="D155" s="113">
        <v>0.0</v>
      </c>
      <c r="E155" s="113" t="s">
        <v>331</v>
      </c>
      <c r="F155" s="115" t="s">
        <v>639</v>
      </c>
      <c r="G155" s="108"/>
      <c r="H155" s="78"/>
      <c r="I155" s="78"/>
      <c r="J155" s="5"/>
      <c r="K155" s="6"/>
      <c r="L155" s="6"/>
      <c r="M155" s="6"/>
      <c r="N155" s="6"/>
      <c r="O155" s="6"/>
      <c r="P155" s="6"/>
      <c r="Q155" s="6"/>
      <c r="R155" s="6"/>
      <c r="S155" s="6"/>
      <c r="T155" s="6"/>
      <c r="U155" s="6"/>
      <c r="V155" s="6"/>
      <c r="W155" s="6"/>
      <c r="X155" s="6"/>
      <c r="Y155" s="6"/>
      <c r="Z155" s="6"/>
    </row>
    <row r="156" ht="47.25" hidden="1" customHeight="1">
      <c r="A156" s="120" t="s">
        <v>641</v>
      </c>
      <c r="B156" s="177" t="s">
        <v>643</v>
      </c>
      <c r="C156" s="108"/>
      <c r="D156" s="108"/>
      <c r="E156" s="113"/>
      <c r="F156" s="108"/>
      <c r="G156" s="108"/>
      <c r="H156" s="5"/>
      <c r="I156" s="5"/>
      <c r="J156" s="5"/>
      <c r="K156" s="6"/>
      <c r="L156" s="6"/>
      <c r="M156" s="6"/>
      <c r="N156" s="6"/>
      <c r="O156" s="6"/>
      <c r="P156" s="6"/>
      <c r="Q156" s="6"/>
      <c r="R156" s="6"/>
      <c r="S156" s="6"/>
      <c r="T156" s="6"/>
      <c r="U156" s="6"/>
      <c r="V156" s="6"/>
      <c r="W156" s="6"/>
      <c r="X156" s="6"/>
      <c r="Y156" s="6"/>
      <c r="Z156" s="6"/>
    </row>
    <row r="157" ht="45.0" customHeight="1">
      <c r="A157" s="104" t="s">
        <v>705</v>
      </c>
      <c r="B157" s="177" t="s">
        <v>647</v>
      </c>
      <c r="C157" s="155" t="s">
        <v>5404</v>
      </c>
      <c r="D157" s="113">
        <v>1.0</v>
      </c>
      <c r="E157" s="109" t="s">
        <v>331</v>
      </c>
      <c r="F157" s="134" t="s">
        <v>5406</v>
      </c>
      <c r="G157" s="108"/>
      <c r="H157" s="78"/>
      <c r="I157" s="78"/>
      <c r="J157" s="5"/>
      <c r="K157" s="6"/>
      <c r="L157" s="6"/>
      <c r="M157" s="6"/>
      <c r="N157" s="6"/>
      <c r="O157" s="6"/>
      <c r="P157" s="6"/>
      <c r="Q157" s="6"/>
      <c r="R157" s="6"/>
      <c r="S157" s="6"/>
      <c r="T157" s="6"/>
      <c r="U157" s="6"/>
      <c r="V157" s="6"/>
      <c r="W157" s="6"/>
      <c r="X157" s="6"/>
      <c r="Y157" s="6"/>
      <c r="Z157" s="6"/>
    </row>
    <row r="158" ht="30.0" customHeight="1">
      <c r="A158" s="104"/>
      <c r="B158" s="187"/>
      <c r="C158" s="193" t="s">
        <v>5409</v>
      </c>
      <c r="D158" s="113">
        <v>0.0</v>
      </c>
      <c r="E158" s="109" t="s">
        <v>331</v>
      </c>
      <c r="F158" s="134"/>
      <c r="G158" s="108"/>
      <c r="H158" s="78"/>
      <c r="I158" s="78"/>
      <c r="J158" s="5"/>
      <c r="K158" s="6"/>
      <c r="L158" s="6"/>
      <c r="M158" s="6"/>
      <c r="N158" s="6"/>
      <c r="O158" s="6"/>
      <c r="P158" s="6"/>
      <c r="Q158" s="6"/>
      <c r="R158" s="6"/>
      <c r="S158" s="6"/>
      <c r="T158" s="6"/>
      <c r="U158" s="6"/>
      <c r="V158" s="6"/>
      <c r="W158" s="6"/>
      <c r="X158" s="6"/>
      <c r="Y158" s="6"/>
      <c r="Z158" s="6"/>
    </row>
    <row r="159" ht="45.0" customHeight="1">
      <c r="A159" s="104" t="s">
        <v>716</v>
      </c>
      <c r="B159" s="172" t="s">
        <v>654</v>
      </c>
      <c r="C159" s="191" t="s">
        <v>5411</v>
      </c>
      <c r="D159" s="113">
        <v>2.0</v>
      </c>
      <c r="E159" s="109" t="s">
        <v>331</v>
      </c>
      <c r="F159" s="193"/>
      <c r="G159" s="108"/>
      <c r="H159" s="78"/>
      <c r="I159" s="78"/>
      <c r="J159" s="5"/>
      <c r="K159" s="6"/>
      <c r="L159" s="6"/>
      <c r="M159" s="6"/>
      <c r="N159" s="6"/>
      <c r="O159" s="6"/>
      <c r="P159" s="6"/>
      <c r="Q159" s="6"/>
      <c r="R159" s="6"/>
      <c r="S159" s="6"/>
      <c r="T159" s="6"/>
      <c r="U159" s="6"/>
      <c r="V159" s="6"/>
      <c r="W159" s="6"/>
      <c r="X159" s="6"/>
      <c r="Y159" s="6"/>
      <c r="Z159" s="6"/>
    </row>
    <row r="160" ht="45.0" customHeight="1">
      <c r="A160" s="104"/>
      <c r="B160" s="319"/>
      <c r="C160" s="116" t="s">
        <v>5417</v>
      </c>
      <c r="D160" s="113">
        <v>0.0</v>
      </c>
      <c r="E160" s="109" t="s">
        <v>331</v>
      </c>
      <c r="F160" s="108"/>
      <c r="G160" s="108"/>
      <c r="H160" s="78"/>
      <c r="I160" s="78"/>
      <c r="J160" s="5"/>
      <c r="K160" s="6"/>
      <c r="L160" s="6"/>
      <c r="M160" s="6"/>
      <c r="N160" s="6"/>
      <c r="O160" s="6"/>
      <c r="P160" s="6"/>
      <c r="Q160" s="6"/>
      <c r="R160" s="6"/>
      <c r="S160" s="6"/>
      <c r="T160" s="6"/>
      <c r="U160" s="6"/>
      <c r="V160" s="6"/>
      <c r="W160" s="6"/>
      <c r="X160" s="6"/>
      <c r="Y160" s="6"/>
      <c r="Z160" s="6"/>
    </row>
    <row r="161" ht="30.0" customHeight="1">
      <c r="A161" s="104"/>
      <c r="B161" s="172"/>
      <c r="C161" s="110" t="s">
        <v>5418</v>
      </c>
      <c r="D161" s="113">
        <v>2.0</v>
      </c>
      <c r="E161" s="109" t="s">
        <v>331</v>
      </c>
      <c r="F161" s="108"/>
      <c r="G161" s="400"/>
      <c r="H161" s="78"/>
      <c r="I161" s="78"/>
      <c r="J161" s="5"/>
      <c r="K161" s="6"/>
      <c r="L161" s="6"/>
      <c r="M161" s="6"/>
      <c r="N161" s="6"/>
      <c r="O161" s="6"/>
      <c r="P161" s="6"/>
      <c r="Q161" s="6"/>
      <c r="R161" s="6"/>
      <c r="S161" s="6"/>
      <c r="T161" s="6"/>
      <c r="U161" s="6"/>
      <c r="V161" s="6"/>
      <c r="W161" s="6"/>
      <c r="X161" s="6"/>
      <c r="Y161" s="6"/>
      <c r="Z161" s="6"/>
    </row>
    <row r="162" ht="45.0" customHeight="1">
      <c r="A162" s="104"/>
      <c r="B162" s="172"/>
      <c r="C162" s="110" t="s">
        <v>5419</v>
      </c>
      <c r="D162" s="113">
        <v>1.0</v>
      </c>
      <c r="E162" s="109" t="s">
        <v>331</v>
      </c>
      <c r="F162" s="108"/>
      <c r="G162" s="400" t="s">
        <v>5420</v>
      </c>
      <c r="H162" s="78"/>
      <c r="I162" s="78"/>
      <c r="J162" s="5"/>
      <c r="K162" s="6"/>
      <c r="L162" s="6"/>
      <c r="M162" s="6"/>
      <c r="N162" s="6"/>
      <c r="O162" s="6"/>
      <c r="P162" s="6"/>
      <c r="Q162" s="6"/>
      <c r="R162" s="6"/>
      <c r="S162" s="6"/>
      <c r="T162" s="6"/>
      <c r="U162" s="6"/>
      <c r="V162" s="6"/>
      <c r="W162" s="6"/>
      <c r="X162" s="6"/>
      <c r="Y162" s="6"/>
      <c r="Z162" s="6"/>
    </row>
    <row r="163" ht="39.75" customHeight="1">
      <c r="A163" s="392" t="s">
        <v>727</v>
      </c>
      <c r="B163" s="99" t="s">
        <v>669</v>
      </c>
      <c r="C163" s="3"/>
      <c r="D163" s="3"/>
      <c r="E163" s="3"/>
      <c r="F163" s="3"/>
      <c r="G163" s="4"/>
      <c r="H163" s="78">
        <f>SUM(D164:D168)</f>
        <v>0</v>
      </c>
      <c r="I163" s="78">
        <f>COUNT(D164:D168)*2</f>
        <v>10</v>
      </c>
      <c r="J163" s="5"/>
      <c r="K163" s="6"/>
      <c r="L163" s="6"/>
      <c r="M163" s="6"/>
      <c r="N163" s="6"/>
      <c r="O163" s="6"/>
      <c r="P163" s="6"/>
      <c r="Q163" s="6"/>
      <c r="R163" s="6"/>
      <c r="S163" s="6"/>
      <c r="T163" s="6"/>
      <c r="U163" s="6"/>
      <c r="V163" s="6"/>
      <c r="W163" s="6"/>
      <c r="X163" s="6"/>
      <c r="Y163" s="6"/>
      <c r="Z163" s="6"/>
    </row>
    <row r="164" ht="45.0" customHeight="1">
      <c r="A164" s="104" t="s">
        <v>751</v>
      </c>
      <c r="B164" s="188" t="s">
        <v>686</v>
      </c>
      <c r="C164" s="193" t="s">
        <v>5424</v>
      </c>
      <c r="D164" s="108">
        <v>0.0</v>
      </c>
      <c r="E164" s="113" t="s">
        <v>386</v>
      </c>
      <c r="F164" s="108"/>
      <c r="G164" s="108"/>
      <c r="H164" s="78"/>
      <c r="I164" s="78"/>
      <c r="J164" s="5"/>
      <c r="K164" s="6"/>
      <c r="L164" s="6"/>
      <c r="M164" s="6"/>
      <c r="N164" s="6"/>
      <c r="O164" s="6"/>
      <c r="P164" s="6"/>
      <c r="Q164" s="6"/>
      <c r="R164" s="6"/>
      <c r="S164" s="6"/>
      <c r="T164" s="6"/>
      <c r="U164" s="6"/>
      <c r="V164" s="6"/>
      <c r="W164" s="6"/>
      <c r="X164" s="6"/>
      <c r="Y164" s="6"/>
      <c r="Z164" s="6"/>
    </row>
    <row r="165" ht="60.0" customHeight="1">
      <c r="A165" s="104"/>
      <c r="B165" s="194"/>
      <c r="C165" s="193" t="s">
        <v>691</v>
      </c>
      <c r="D165" s="108">
        <v>0.0</v>
      </c>
      <c r="E165" s="113" t="s">
        <v>331</v>
      </c>
      <c r="F165" s="108"/>
      <c r="G165" s="108"/>
      <c r="H165" s="78"/>
      <c r="I165" s="78"/>
      <c r="J165" s="5"/>
      <c r="K165" s="6"/>
      <c r="L165" s="6"/>
      <c r="M165" s="6"/>
      <c r="N165" s="6"/>
      <c r="O165" s="6"/>
      <c r="P165" s="6"/>
      <c r="Q165" s="6"/>
      <c r="R165" s="6"/>
      <c r="S165" s="6"/>
      <c r="T165" s="6"/>
      <c r="U165" s="6"/>
      <c r="V165" s="6"/>
      <c r="W165" s="6"/>
      <c r="X165" s="6"/>
      <c r="Y165" s="6"/>
      <c r="Z165" s="6"/>
    </row>
    <row r="166" ht="60.0" customHeight="1">
      <c r="A166" s="104" t="s">
        <v>759</v>
      </c>
      <c r="B166" s="194" t="s">
        <v>693</v>
      </c>
      <c r="C166" s="193" t="s">
        <v>5426</v>
      </c>
      <c r="D166" s="108">
        <v>0.0</v>
      </c>
      <c r="E166" s="113" t="s">
        <v>331</v>
      </c>
      <c r="F166" s="108"/>
      <c r="G166" s="108"/>
      <c r="H166" s="78"/>
      <c r="I166" s="78"/>
      <c r="J166" s="5"/>
      <c r="K166" s="6"/>
      <c r="L166" s="6"/>
      <c r="M166" s="6"/>
      <c r="N166" s="6"/>
      <c r="O166" s="6"/>
      <c r="P166" s="6"/>
      <c r="Q166" s="6"/>
      <c r="R166" s="6"/>
      <c r="S166" s="6"/>
      <c r="T166" s="6"/>
      <c r="U166" s="6"/>
      <c r="V166" s="6"/>
      <c r="W166" s="6"/>
      <c r="X166" s="6"/>
      <c r="Y166" s="6"/>
      <c r="Z166" s="6"/>
    </row>
    <row r="167" ht="75.0" customHeight="1">
      <c r="A167" s="104"/>
      <c r="B167" s="194"/>
      <c r="C167" s="210" t="s">
        <v>696</v>
      </c>
      <c r="D167" s="108">
        <v>0.0</v>
      </c>
      <c r="E167" s="113" t="s">
        <v>383</v>
      </c>
      <c r="F167" s="108"/>
      <c r="G167" s="108"/>
      <c r="H167" s="78"/>
      <c r="I167" s="78"/>
      <c r="J167" s="5"/>
      <c r="K167" s="6"/>
      <c r="L167" s="6"/>
      <c r="M167" s="6"/>
      <c r="N167" s="6"/>
      <c r="O167" s="6"/>
      <c r="P167" s="6"/>
      <c r="Q167" s="6"/>
      <c r="R167" s="6"/>
      <c r="S167" s="6"/>
      <c r="T167" s="6"/>
      <c r="U167" s="6"/>
      <c r="V167" s="6"/>
      <c r="W167" s="6"/>
      <c r="X167" s="6"/>
      <c r="Y167" s="6"/>
      <c r="Z167" s="6"/>
    </row>
    <row r="168" ht="63.0" customHeight="1">
      <c r="A168" s="104" t="s">
        <v>764</v>
      </c>
      <c r="B168" s="188" t="s">
        <v>699</v>
      </c>
      <c r="C168" s="115" t="s">
        <v>700</v>
      </c>
      <c r="D168" s="108">
        <v>0.0</v>
      </c>
      <c r="E168" s="113" t="s">
        <v>152</v>
      </c>
      <c r="F168" s="108"/>
      <c r="G168" s="108"/>
      <c r="H168" s="78"/>
      <c r="I168" s="78"/>
      <c r="J168" s="5"/>
      <c r="K168" s="6"/>
      <c r="L168" s="6"/>
      <c r="M168" s="6"/>
      <c r="N168" s="6"/>
      <c r="O168" s="6"/>
      <c r="P168" s="6"/>
      <c r="Q168" s="6"/>
      <c r="R168" s="6"/>
      <c r="S168" s="6"/>
      <c r="T168" s="6"/>
      <c r="U168" s="6"/>
      <c r="V168" s="6"/>
      <c r="W168" s="6"/>
      <c r="X168" s="6"/>
      <c r="Y168" s="6"/>
      <c r="Z168" s="6"/>
    </row>
    <row r="169" ht="39.75" customHeight="1">
      <c r="A169" s="392" t="s">
        <v>765</v>
      </c>
      <c r="B169" s="103" t="s">
        <v>702</v>
      </c>
      <c r="C169" s="3"/>
      <c r="D169" s="3"/>
      <c r="E169" s="3"/>
      <c r="F169" s="3"/>
      <c r="G169" s="4"/>
      <c r="H169" s="78">
        <f>SUM(D170:D180)</f>
        <v>9</v>
      </c>
      <c r="I169" s="78">
        <f>COUNT(D170:D180)*2</f>
        <v>18</v>
      </c>
      <c r="J169" s="5"/>
      <c r="K169" s="6"/>
      <c r="L169" s="6"/>
      <c r="M169" s="6"/>
      <c r="N169" s="6"/>
      <c r="O169" s="6"/>
      <c r="P169" s="6"/>
      <c r="Q169" s="6"/>
      <c r="R169" s="6"/>
      <c r="S169" s="6"/>
      <c r="T169" s="6"/>
      <c r="U169" s="6"/>
      <c r="V169" s="6"/>
      <c r="W169" s="6"/>
      <c r="X169" s="6"/>
      <c r="Y169" s="6"/>
      <c r="Z169" s="6"/>
    </row>
    <row r="170" ht="45.0" customHeight="1">
      <c r="A170" s="104" t="s">
        <v>769</v>
      </c>
      <c r="B170" s="154" t="s">
        <v>721</v>
      </c>
      <c r="C170" s="134" t="s">
        <v>5433</v>
      </c>
      <c r="D170" s="147">
        <v>0.0</v>
      </c>
      <c r="E170" s="109" t="s">
        <v>383</v>
      </c>
      <c r="F170" s="134" t="s">
        <v>5436</v>
      </c>
      <c r="G170" s="108"/>
      <c r="H170" s="78"/>
      <c r="I170" s="78"/>
      <c r="J170" s="5"/>
      <c r="K170" s="6"/>
      <c r="L170" s="6"/>
      <c r="M170" s="6"/>
      <c r="N170" s="6"/>
      <c r="O170" s="6"/>
      <c r="P170" s="6"/>
      <c r="Q170" s="6"/>
      <c r="R170" s="6"/>
      <c r="S170" s="6"/>
      <c r="T170" s="6"/>
      <c r="U170" s="6"/>
      <c r="V170" s="6"/>
      <c r="W170" s="6"/>
      <c r="X170" s="6"/>
      <c r="Y170" s="6"/>
      <c r="Z170" s="6"/>
    </row>
    <row r="171" ht="47.25" hidden="1" customHeight="1">
      <c r="A171" s="120" t="s">
        <v>774</v>
      </c>
      <c r="B171" s="154" t="s">
        <v>725</v>
      </c>
      <c r="C171" s="108"/>
      <c r="D171" s="108"/>
      <c r="E171" s="113"/>
      <c r="F171" s="108"/>
      <c r="G171" s="108"/>
      <c r="H171" s="5"/>
      <c r="I171" s="5"/>
      <c r="J171" s="5"/>
      <c r="K171" s="6"/>
      <c r="L171" s="6"/>
      <c r="M171" s="6"/>
      <c r="N171" s="6"/>
      <c r="O171" s="6"/>
      <c r="P171" s="6"/>
      <c r="Q171" s="6"/>
      <c r="R171" s="6"/>
      <c r="S171" s="6"/>
      <c r="T171" s="6"/>
      <c r="U171" s="6"/>
      <c r="V171" s="6"/>
      <c r="W171" s="6"/>
      <c r="X171" s="6"/>
      <c r="Y171" s="6"/>
      <c r="Z171" s="6"/>
    </row>
    <row r="172" ht="47.25" hidden="1" customHeight="1">
      <c r="A172" s="120" t="s">
        <v>778</v>
      </c>
      <c r="B172" s="154" t="s">
        <v>729</v>
      </c>
      <c r="C172" s="108"/>
      <c r="D172" s="108"/>
      <c r="E172" s="113"/>
      <c r="F172" s="108"/>
      <c r="G172" s="108"/>
      <c r="H172" s="5"/>
      <c r="I172" s="5"/>
      <c r="J172" s="5"/>
      <c r="K172" s="6"/>
      <c r="L172" s="6"/>
      <c r="M172" s="6"/>
      <c r="N172" s="6"/>
      <c r="O172" s="6"/>
      <c r="P172" s="6"/>
      <c r="Q172" s="6"/>
      <c r="R172" s="6"/>
      <c r="S172" s="6"/>
      <c r="T172" s="6"/>
      <c r="U172" s="6"/>
      <c r="V172" s="6"/>
      <c r="W172" s="6"/>
      <c r="X172" s="6"/>
      <c r="Y172" s="6"/>
      <c r="Z172" s="6"/>
    </row>
    <row r="173" ht="47.25" customHeight="1">
      <c r="A173" s="104" t="s">
        <v>781</v>
      </c>
      <c r="B173" s="154" t="s">
        <v>735</v>
      </c>
      <c r="C173" s="134" t="s">
        <v>5440</v>
      </c>
      <c r="D173" s="147">
        <v>1.0</v>
      </c>
      <c r="E173" s="109" t="s">
        <v>158</v>
      </c>
      <c r="F173" s="134" t="s">
        <v>5441</v>
      </c>
      <c r="G173" s="108" t="s">
        <v>5442</v>
      </c>
      <c r="H173" s="78"/>
      <c r="I173" s="78"/>
      <c r="J173" s="5"/>
      <c r="K173" s="6"/>
      <c r="L173" s="6"/>
      <c r="M173" s="6"/>
      <c r="N173" s="6"/>
      <c r="O173" s="6"/>
      <c r="P173" s="6"/>
      <c r="Q173" s="6"/>
      <c r="R173" s="6"/>
      <c r="S173" s="6"/>
      <c r="T173" s="6"/>
      <c r="U173" s="6"/>
      <c r="V173" s="6"/>
      <c r="W173" s="6"/>
      <c r="X173" s="6"/>
      <c r="Y173" s="6"/>
      <c r="Z173" s="6"/>
    </row>
    <row r="174" ht="31.5" customHeight="1">
      <c r="A174" s="104" t="s">
        <v>784</v>
      </c>
      <c r="B174" s="154" t="s">
        <v>738</v>
      </c>
      <c r="C174" s="121" t="s">
        <v>5443</v>
      </c>
      <c r="D174" s="147">
        <v>2.0</v>
      </c>
      <c r="E174" s="109" t="s">
        <v>158</v>
      </c>
      <c r="F174" s="108"/>
      <c r="G174" s="108"/>
      <c r="H174" s="78"/>
      <c r="I174" s="78"/>
      <c r="J174" s="5"/>
      <c r="K174" s="6"/>
      <c r="L174" s="6"/>
      <c r="M174" s="6"/>
      <c r="N174" s="6"/>
      <c r="O174" s="6"/>
      <c r="P174" s="6"/>
      <c r="Q174" s="6"/>
      <c r="R174" s="6"/>
      <c r="S174" s="6"/>
      <c r="T174" s="6"/>
      <c r="U174" s="6"/>
      <c r="V174" s="6"/>
      <c r="W174" s="6"/>
      <c r="X174" s="6"/>
      <c r="Y174" s="6"/>
      <c r="Z174" s="6"/>
    </row>
    <row r="175" ht="30.0" customHeight="1">
      <c r="A175" s="104"/>
      <c r="B175" s="154"/>
      <c r="C175" s="110" t="s">
        <v>878</v>
      </c>
      <c r="D175" s="147">
        <v>2.0</v>
      </c>
      <c r="E175" s="109" t="s">
        <v>158</v>
      </c>
      <c r="F175" s="108"/>
      <c r="G175" s="108"/>
      <c r="H175" s="78"/>
      <c r="I175" s="78"/>
      <c r="J175" s="5"/>
      <c r="K175" s="6"/>
      <c r="L175" s="6"/>
      <c r="M175" s="6"/>
      <c r="N175" s="6"/>
      <c r="O175" s="6"/>
      <c r="P175" s="6"/>
      <c r="Q175" s="6"/>
      <c r="R175" s="6"/>
      <c r="S175" s="6"/>
      <c r="T175" s="6"/>
      <c r="U175" s="6"/>
      <c r="V175" s="6"/>
      <c r="W175" s="6"/>
      <c r="X175" s="6"/>
      <c r="Y175" s="6"/>
      <c r="Z175" s="6"/>
    </row>
    <row r="176" ht="15.75" customHeight="1">
      <c r="A176" s="104"/>
      <c r="B176" s="154"/>
      <c r="C176" s="110" t="s">
        <v>4824</v>
      </c>
      <c r="D176" s="147">
        <v>2.0</v>
      </c>
      <c r="E176" s="109" t="s">
        <v>158</v>
      </c>
      <c r="F176" s="108"/>
      <c r="G176" s="108"/>
      <c r="H176" s="78"/>
      <c r="I176" s="78"/>
      <c r="J176" s="5"/>
      <c r="K176" s="6"/>
      <c r="L176" s="6"/>
      <c r="M176" s="6"/>
      <c r="N176" s="6"/>
      <c r="O176" s="6"/>
      <c r="P176" s="6"/>
      <c r="Q176" s="6"/>
      <c r="R176" s="6"/>
      <c r="S176" s="6"/>
      <c r="T176" s="6"/>
      <c r="U176" s="6"/>
      <c r="V176" s="6"/>
      <c r="W176" s="6"/>
      <c r="X176" s="6"/>
      <c r="Y176" s="6"/>
      <c r="Z176" s="6"/>
    </row>
    <row r="177" ht="31.5" customHeight="1">
      <c r="A177" s="104" t="s">
        <v>791</v>
      </c>
      <c r="B177" s="154" t="s">
        <v>744</v>
      </c>
      <c r="C177" s="134" t="s">
        <v>5448</v>
      </c>
      <c r="D177" s="147">
        <v>0.0</v>
      </c>
      <c r="E177" s="109" t="s">
        <v>158</v>
      </c>
      <c r="F177" s="108"/>
      <c r="G177" s="108"/>
      <c r="H177" s="78"/>
      <c r="I177" s="78"/>
      <c r="J177" s="5"/>
      <c r="K177" s="6"/>
      <c r="L177" s="6"/>
      <c r="M177" s="6"/>
      <c r="N177" s="6"/>
      <c r="O177" s="6"/>
      <c r="P177" s="6"/>
      <c r="Q177" s="6"/>
      <c r="R177" s="6"/>
      <c r="S177" s="6"/>
      <c r="T177" s="6"/>
      <c r="U177" s="6"/>
      <c r="V177" s="6"/>
      <c r="W177" s="6"/>
      <c r="X177" s="6"/>
      <c r="Y177" s="6"/>
      <c r="Z177" s="6"/>
    </row>
    <row r="178" ht="30.0" customHeight="1">
      <c r="A178" s="104"/>
      <c r="B178" s="154"/>
      <c r="C178" s="134" t="s">
        <v>3151</v>
      </c>
      <c r="D178" s="147">
        <v>0.0</v>
      </c>
      <c r="E178" s="109" t="s">
        <v>158</v>
      </c>
      <c r="F178" s="108"/>
      <c r="G178" s="108"/>
      <c r="H178" s="78"/>
      <c r="I178" s="78"/>
      <c r="J178" s="5"/>
      <c r="K178" s="6"/>
      <c r="L178" s="6"/>
      <c r="M178" s="6"/>
      <c r="N178" s="6"/>
      <c r="O178" s="6"/>
      <c r="P178" s="6"/>
      <c r="Q178" s="6"/>
      <c r="R178" s="6"/>
      <c r="S178" s="6"/>
      <c r="T178" s="6"/>
      <c r="U178" s="6"/>
      <c r="V178" s="6"/>
      <c r="W178" s="6"/>
      <c r="X178" s="6"/>
      <c r="Y178" s="6"/>
      <c r="Z178" s="6"/>
    </row>
    <row r="179" ht="30.0" customHeight="1">
      <c r="A179" s="104"/>
      <c r="B179" s="154"/>
      <c r="C179" s="110" t="s">
        <v>3154</v>
      </c>
      <c r="D179" s="147">
        <v>0.0</v>
      </c>
      <c r="E179" s="109" t="s">
        <v>158</v>
      </c>
      <c r="F179" s="108"/>
      <c r="G179" s="108"/>
      <c r="H179" s="78"/>
      <c r="I179" s="78"/>
      <c r="J179" s="5"/>
      <c r="K179" s="6"/>
      <c r="L179" s="6"/>
      <c r="M179" s="6"/>
      <c r="N179" s="6"/>
      <c r="O179" s="6"/>
      <c r="P179" s="6"/>
      <c r="Q179" s="6"/>
      <c r="R179" s="6"/>
      <c r="S179" s="6"/>
      <c r="T179" s="6"/>
      <c r="U179" s="6"/>
      <c r="V179" s="6"/>
      <c r="W179" s="6"/>
      <c r="X179" s="6"/>
      <c r="Y179" s="6"/>
      <c r="Z179" s="6"/>
    </row>
    <row r="180" ht="31.5" customHeight="1">
      <c r="A180" s="104" t="s">
        <v>804</v>
      </c>
      <c r="B180" s="154" t="s">
        <v>754</v>
      </c>
      <c r="C180" s="110" t="s">
        <v>5450</v>
      </c>
      <c r="D180" s="147">
        <v>2.0</v>
      </c>
      <c r="E180" s="109" t="s">
        <v>158</v>
      </c>
      <c r="F180" s="108"/>
      <c r="G180" s="108"/>
      <c r="H180" s="78"/>
      <c r="I180" s="78"/>
      <c r="J180" s="5"/>
      <c r="K180" s="6"/>
      <c r="L180" s="6"/>
      <c r="M180" s="6"/>
      <c r="N180" s="6"/>
      <c r="O180" s="6"/>
      <c r="P180" s="6"/>
      <c r="Q180" s="6"/>
      <c r="R180" s="6"/>
      <c r="S180" s="6"/>
      <c r="T180" s="6"/>
      <c r="U180" s="6"/>
      <c r="V180" s="6"/>
      <c r="W180" s="6"/>
      <c r="X180" s="6"/>
      <c r="Y180" s="6"/>
      <c r="Z180" s="6"/>
    </row>
    <row r="181" ht="39.75" customHeight="1">
      <c r="A181" s="392" t="s">
        <v>830</v>
      </c>
      <c r="B181" s="99" t="s">
        <v>762</v>
      </c>
      <c r="C181" s="3"/>
      <c r="D181" s="3"/>
      <c r="E181" s="3"/>
      <c r="F181" s="3"/>
      <c r="G181" s="4"/>
      <c r="H181" s="78">
        <f>SUM(D183:D185)</f>
        <v>4</v>
      </c>
      <c r="I181" s="78">
        <f>COUNT(D183:D185)*2</f>
        <v>6</v>
      </c>
      <c r="J181" s="5"/>
      <c r="K181" s="6"/>
      <c r="L181" s="6"/>
      <c r="M181" s="6"/>
      <c r="N181" s="6"/>
      <c r="O181" s="6"/>
      <c r="P181" s="6"/>
      <c r="Q181" s="6"/>
      <c r="R181" s="6"/>
      <c r="S181" s="6"/>
      <c r="T181" s="6"/>
      <c r="U181" s="6"/>
      <c r="V181" s="6"/>
      <c r="W181" s="6"/>
      <c r="X181" s="6"/>
      <c r="Y181" s="6"/>
      <c r="Z181" s="6"/>
    </row>
    <row r="182" ht="31.5" hidden="1" customHeight="1">
      <c r="A182" s="120" t="s">
        <v>849</v>
      </c>
      <c r="B182" s="154" t="s">
        <v>767</v>
      </c>
      <c r="C182" s="108"/>
      <c r="D182" s="108"/>
      <c r="E182" s="113"/>
      <c r="F182" s="108"/>
      <c r="G182" s="108"/>
      <c r="H182" s="5"/>
      <c r="I182" s="5"/>
      <c r="J182" s="5"/>
      <c r="K182" s="6"/>
      <c r="L182" s="6"/>
      <c r="M182" s="6"/>
      <c r="N182" s="6"/>
      <c r="O182" s="6"/>
      <c r="P182" s="6"/>
      <c r="Q182" s="6"/>
      <c r="R182" s="6"/>
      <c r="S182" s="6"/>
      <c r="T182" s="6"/>
      <c r="U182" s="6"/>
      <c r="V182" s="6"/>
      <c r="W182" s="6"/>
      <c r="X182" s="6"/>
      <c r="Y182" s="6"/>
      <c r="Z182" s="6"/>
    </row>
    <row r="183" ht="45.0" customHeight="1">
      <c r="A183" s="104" t="s">
        <v>908</v>
      </c>
      <c r="B183" s="154" t="s">
        <v>820</v>
      </c>
      <c r="C183" s="134" t="s">
        <v>5454</v>
      </c>
      <c r="D183" s="147">
        <v>2.0</v>
      </c>
      <c r="E183" s="109" t="s">
        <v>383</v>
      </c>
      <c r="F183" s="134" t="s">
        <v>5455</v>
      </c>
      <c r="G183" s="108"/>
      <c r="H183" s="78"/>
      <c r="I183" s="78"/>
      <c r="J183" s="5"/>
      <c r="K183" s="6"/>
      <c r="L183" s="6"/>
      <c r="M183" s="6"/>
      <c r="N183" s="6"/>
      <c r="O183" s="6"/>
      <c r="P183" s="6"/>
      <c r="Q183" s="6"/>
      <c r="R183" s="6"/>
      <c r="S183" s="6"/>
      <c r="T183" s="6"/>
      <c r="U183" s="6"/>
      <c r="V183" s="6"/>
      <c r="W183" s="6"/>
      <c r="X183" s="6"/>
      <c r="Y183" s="6"/>
      <c r="Z183" s="6"/>
    </row>
    <row r="184" ht="30.0" customHeight="1">
      <c r="A184" s="104"/>
      <c r="B184" s="154"/>
      <c r="C184" s="134" t="s">
        <v>4007</v>
      </c>
      <c r="D184" s="147">
        <v>2.0</v>
      </c>
      <c r="E184" s="109" t="s">
        <v>383</v>
      </c>
      <c r="F184" s="134" t="s">
        <v>5456</v>
      </c>
      <c r="G184" s="108"/>
      <c r="H184" s="78"/>
      <c r="I184" s="78"/>
      <c r="J184" s="5"/>
      <c r="K184" s="6"/>
      <c r="L184" s="6"/>
      <c r="M184" s="6"/>
      <c r="N184" s="6"/>
      <c r="O184" s="6"/>
      <c r="P184" s="6"/>
      <c r="Q184" s="6"/>
      <c r="R184" s="6"/>
      <c r="S184" s="6"/>
      <c r="T184" s="6"/>
      <c r="U184" s="6"/>
      <c r="V184" s="6"/>
      <c r="W184" s="6"/>
      <c r="X184" s="6"/>
      <c r="Y184" s="6"/>
      <c r="Z184" s="6"/>
    </row>
    <row r="185" ht="75.0" customHeight="1">
      <c r="A185" s="104" t="s">
        <v>926</v>
      </c>
      <c r="B185" s="177" t="s">
        <v>833</v>
      </c>
      <c r="C185" s="110" t="s">
        <v>928</v>
      </c>
      <c r="D185" s="147">
        <v>0.0</v>
      </c>
      <c r="E185" s="109" t="s">
        <v>383</v>
      </c>
      <c r="F185" s="115" t="s">
        <v>5458</v>
      </c>
      <c r="G185" s="108"/>
      <c r="H185" s="78"/>
      <c r="I185" s="78"/>
      <c r="J185" s="5"/>
      <c r="K185" s="6"/>
      <c r="L185" s="6"/>
      <c r="M185" s="6"/>
      <c r="N185" s="6"/>
      <c r="O185" s="6"/>
      <c r="P185" s="6"/>
      <c r="Q185" s="6"/>
      <c r="R185" s="6"/>
      <c r="S185" s="6"/>
      <c r="T185" s="6"/>
      <c r="U185" s="6"/>
      <c r="V185" s="6"/>
      <c r="W185" s="6"/>
      <c r="X185" s="6"/>
      <c r="Y185" s="6"/>
      <c r="Z185" s="6"/>
    </row>
    <row r="186" ht="39.75" customHeight="1">
      <c r="A186" s="392" t="s">
        <v>933</v>
      </c>
      <c r="B186" s="99" t="s">
        <v>837</v>
      </c>
      <c r="C186" s="3"/>
      <c r="D186" s="3"/>
      <c r="E186" s="3"/>
      <c r="F186" s="3"/>
      <c r="G186" s="4"/>
      <c r="H186" s="78">
        <f>SUM(D187:D199)</f>
        <v>11</v>
      </c>
      <c r="I186" s="78">
        <f>COUNT(D187:D199)*2</f>
        <v>20</v>
      </c>
      <c r="J186" s="5"/>
      <c r="K186" s="6"/>
      <c r="L186" s="6"/>
      <c r="M186" s="6"/>
      <c r="N186" s="6"/>
      <c r="O186" s="6"/>
      <c r="P186" s="6"/>
      <c r="Q186" s="6"/>
      <c r="R186" s="6"/>
      <c r="S186" s="6"/>
      <c r="T186" s="6"/>
      <c r="U186" s="6"/>
      <c r="V186" s="6"/>
      <c r="W186" s="6"/>
      <c r="X186" s="6"/>
      <c r="Y186" s="6"/>
      <c r="Z186" s="6"/>
    </row>
    <row r="187" ht="63.0" customHeight="1">
      <c r="A187" s="104" t="s">
        <v>943</v>
      </c>
      <c r="B187" s="154" t="s">
        <v>852</v>
      </c>
      <c r="C187" s="106" t="s">
        <v>853</v>
      </c>
      <c r="D187" s="147">
        <v>0.0</v>
      </c>
      <c r="E187" s="109" t="s">
        <v>331</v>
      </c>
      <c r="F187" s="134" t="s">
        <v>5464</v>
      </c>
      <c r="G187" s="108"/>
      <c r="H187" s="78"/>
      <c r="I187" s="78"/>
      <c r="J187" s="5"/>
      <c r="K187" s="6"/>
      <c r="L187" s="6"/>
      <c r="M187" s="6"/>
      <c r="N187" s="6"/>
      <c r="O187" s="6"/>
      <c r="P187" s="6"/>
      <c r="Q187" s="6"/>
      <c r="R187" s="6"/>
      <c r="S187" s="6"/>
      <c r="T187" s="6"/>
      <c r="U187" s="6"/>
      <c r="V187" s="6"/>
      <c r="W187" s="6"/>
      <c r="X187" s="6"/>
      <c r="Y187" s="6"/>
      <c r="Z187" s="6"/>
    </row>
    <row r="188" ht="63.0" hidden="1" customHeight="1">
      <c r="A188" s="120" t="s">
        <v>950</v>
      </c>
      <c r="B188" s="154" t="s">
        <v>866</v>
      </c>
      <c r="C188" s="108"/>
      <c r="D188" s="108"/>
      <c r="E188" s="113"/>
      <c r="F188" s="108"/>
      <c r="G188" s="108"/>
      <c r="H188" s="5"/>
      <c r="I188" s="5"/>
      <c r="J188" s="5"/>
      <c r="K188" s="6"/>
      <c r="L188" s="6"/>
      <c r="M188" s="6"/>
      <c r="N188" s="6"/>
      <c r="O188" s="6"/>
      <c r="P188" s="6"/>
      <c r="Q188" s="6"/>
      <c r="R188" s="6"/>
      <c r="S188" s="6"/>
      <c r="T188" s="6"/>
      <c r="U188" s="6"/>
      <c r="V188" s="6"/>
      <c r="W188" s="6"/>
      <c r="X188" s="6"/>
      <c r="Y188" s="6"/>
      <c r="Z188" s="6"/>
    </row>
    <row r="189" ht="63.0" customHeight="1">
      <c r="A189" s="104" t="s">
        <v>983</v>
      </c>
      <c r="B189" s="122" t="s">
        <v>881</v>
      </c>
      <c r="C189" s="122" t="s">
        <v>5467</v>
      </c>
      <c r="D189" s="147">
        <v>2.0</v>
      </c>
      <c r="E189" s="109" t="s">
        <v>331</v>
      </c>
      <c r="F189" s="134" t="s">
        <v>5468</v>
      </c>
      <c r="G189" s="110" t="s">
        <v>5469</v>
      </c>
      <c r="H189" s="78"/>
      <c r="I189" s="78"/>
      <c r="J189" s="5"/>
      <c r="K189" s="6"/>
      <c r="L189" s="6"/>
      <c r="M189" s="6"/>
      <c r="N189" s="6"/>
      <c r="O189" s="6"/>
      <c r="P189" s="6"/>
      <c r="Q189" s="6"/>
      <c r="R189" s="6"/>
      <c r="S189" s="6"/>
      <c r="T189" s="6"/>
      <c r="U189" s="6"/>
      <c r="V189" s="6"/>
      <c r="W189" s="6"/>
      <c r="X189" s="6"/>
      <c r="Y189" s="6"/>
      <c r="Z189" s="6"/>
    </row>
    <row r="190" ht="31.5" customHeight="1">
      <c r="A190" s="104"/>
      <c r="B190" s="122"/>
      <c r="C190" s="122" t="s">
        <v>5470</v>
      </c>
      <c r="D190" s="147">
        <v>0.0</v>
      </c>
      <c r="E190" s="109" t="s">
        <v>331</v>
      </c>
      <c r="F190" s="134" t="s">
        <v>5472</v>
      </c>
      <c r="G190" s="108"/>
      <c r="H190" s="78"/>
      <c r="I190" s="78"/>
      <c r="J190" s="5"/>
      <c r="K190" s="6"/>
      <c r="L190" s="6"/>
      <c r="M190" s="6"/>
      <c r="N190" s="6"/>
      <c r="O190" s="6"/>
      <c r="P190" s="6"/>
      <c r="Q190" s="6"/>
      <c r="R190" s="6"/>
      <c r="S190" s="6"/>
      <c r="T190" s="6"/>
      <c r="U190" s="6"/>
      <c r="V190" s="6"/>
      <c r="W190" s="6"/>
      <c r="X190" s="6"/>
      <c r="Y190" s="6"/>
      <c r="Z190" s="6"/>
    </row>
    <row r="191" ht="60.0" customHeight="1">
      <c r="A191" s="104"/>
      <c r="B191" s="122"/>
      <c r="C191" s="122" t="s">
        <v>5473</v>
      </c>
      <c r="D191" s="147">
        <v>1.0</v>
      </c>
      <c r="E191" s="109" t="s">
        <v>331</v>
      </c>
      <c r="F191" s="134" t="s">
        <v>5474</v>
      </c>
      <c r="G191" s="110" t="s">
        <v>5475</v>
      </c>
      <c r="H191" s="78"/>
      <c r="I191" s="78"/>
      <c r="J191" s="5"/>
      <c r="K191" s="6"/>
      <c r="L191" s="6"/>
      <c r="M191" s="6"/>
      <c r="N191" s="6"/>
      <c r="O191" s="6"/>
      <c r="P191" s="6"/>
      <c r="Q191" s="6"/>
      <c r="R191" s="6"/>
      <c r="S191" s="6"/>
      <c r="T191" s="6"/>
      <c r="U191" s="6"/>
      <c r="V191" s="6"/>
      <c r="W191" s="6"/>
      <c r="X191" s="6"/>
      <c r="Y191" s="6"/>
      <c r="Z191" s="6"/>
    </row>
    <row r="192" ht="31.5" customHeight="1">
      <c r="A192" s="104"/>
      <c r="B192" s="122"/>
      <c r="C192" s="122" t="s">
        <v>5476</v>
      </c>
      <c r="D192" s="147">
        <v>0.0</v>
      </c>
      <c r="E192" s="109" t="s">
        <v>331</v>
      </c>
      <c r="F192" s="134" t="s">
        <v>5477</v>
      </c>
      <c r="G192" s="108"/>
      <c r="H192" s="78"/>
      <c r="I192" s="78"/>
      <c r="J192" s="5"/>
      <c r="K192" s="6"/>
      <c r="L192" s="6"/>
      <c r="M192" s="6"/>
      <c r="N192" s="6"/>
      <c r="O192" s="6"/>
      <c r="P192" s="6"/>
      <c r="Q192" s="6"/>
      <c r="R192" s="6"/>
      <c r="S192" s="6"/>
      <c r="T192" s="6"/>
      <c r="U192" s="6"/>
      <c r="V192" s="6"/>
      <c r="W192" s="6"/>
      <c r="X192" s="6"/>
      <c r="Y192" s="6"/>
      <c r="Z192" s="6"/>
    </row>
    <row r="193" ht="75.0" customHeight="1">
      <c r="A193" s="104"/>
      <c r="B193" s="122"/>
      <c r="C193" s="122" t="s">
        <v>5478</v>
      </c>
      <c r="D193" s="147">
        <v>1.0</v>
      </c>
      <c r="E193" s="109" t="s">
        <v>331</v>
      </c>
      <c r="F193" s="134" t="s">
        <v>5479</v>
      </c>
      <c r="G193" s="108"/>
      <c r="H193" s="78"/>
      <c r="I193" s="78"/>
      <c r="J193" s="5"/>
      <c r="K193" s="6"/>
      <c r="L193" s="6"/>
      <c r="M193" s="6"/>
      <c r="N193" s="6"/>
      <c r="O193" s="6"/>
      <c r="P193" s="6"/>
      <c r="Q193" s="6"/>
      <c r="R193" s="6"/>
      <c r="S193" s="6"/>
      <c r="T193" s="6"/>
      <c r="U193" s="6"/>
      <c r="V193" s="6"/>
      <c r="W193" s="6"/>
      <c r="X193" s="6"/>
      <c r="Y193" s="6"/>
      <c r="Z193" s="6"/>
    </row>
    <row r="194" ht="63.0" hidden="1" customHeight="1">
      <c r="A194" s="120" t="s">
        <v>991</v>
      </c>
      <c r="B194" s="154" t="s">
        <v>889</v>
      </c>
      <c r="C194" s="108"/>
      <c r="D194" s="108"/>
      <c r="E194" s="113"/>
      <c r="F194" s="108"/>
      <c r="G194" s="108"/>
      <c r="H194" s="5"/>
      <c r="I194" s="5"/>
      <c r="J194" s="5"/>
      <c r="K194" s="6"/>
      <c r="L194" s="6"/>
      <c r="M194" s="6"/>
      <c r="N194" s="6"/>
      <c r="O194" s="6"/>
      <c r="P194" s="6"/>
      <c r="Q194" s="6"/>
      <c r="R194" s="6"/>
      <c r="S194" s="6"/>
      <c r="T194" s="6"/>
      <c r="U194" s="6"/>
      <c r="V194" s="6"/>
      <c r="W194" s="6"/>
      <c r="X194" s="6"/>
      <c r="Y194" s="6"/>
      <c r="Z194" s="6"/>
    </row>
    <row r="195" ht="15.75" hidden="1" customHeight="1">
      <c r="A195" s="120" t="s">
        <v>1005</v>
      </c>
      <c r="B195" s="154" t="s">
        <v>899</v>
      </c>
      <c r="C195" s="108"/>
      <c r="D195" s="108"/>
      <c r="E195" s="113"/>
      <c r="F195" s="108"/>
      <c r="G195" s="108"/>
      <c r="H195" s="5"/>
      <c r="I195" s="5"/>
      <c r="J195" s="5"/>
      <c r="K195" s="6"/>
      <c r="L195" s="6"/>
      <c r="M195" s="6"/>
      <c r="N195" s="6"/>
      <c r="O195" s="6"/>
      <c r="P195" s="6"/>
      <c r="Q195" s="6"/>
      <c r="R195" s="6"/>
      <c r="S195" s="6"/>
      <c r="T195" s="6"/>
      <c r="U195" s="6"/>
      <c r="V195" s="6"/>
      <c r="W195" s="6"/>
      <c r="X195" s="6"/>
      <c r="Y195" s="6"/>
      <c r="Z195" s="6"/>
    </row>
    <row r="196" ht="45.0" customHeight="1">
      <c r="A196" s="104" t="s">
        <v>906</v>
      </c>
      <c r="B196" s="154" t="s">
        <v>907</v>
      </c>
      <c r="C196" s="106" t="s">
        <v>909</v>
      </c>
      <c r="D196" s="147">
        <v>1.0</v>
      </c>
      <c r="E196" s="113" t="s">
        <v>331</v>
      </c>
      <c r="F196" s="115" t="s">
        <v>911</v>
      </c>
      <c r="G196" s="108" t="s">
        <v>5480</v>
      </c>
      <c r="H196" s="78"/>
      <c r="I196" s="78"/>
      <c r="J196" s="5"/>
      <c r="K196" s="6"/>
      <c r="L196" s="6"/>
      <c r="M196" s="6"/>
      <c r="N196" s="6"/>
      <c r="O196" s="6"/>
      <c r="P196" s="6"/>
      <c r="Q196" s="6"/>
      <c r="R196" s="6"/>
      <c r="S196" s="6"/>
      <c r="T196" s="6"/>
      <c r="U196" s="6"/>
      <c r="V196" s="6"/>
      <c r="W196" s="6"/>
      <c r="X196" s="6"/>
      <c r="Y196" s="6"/>
      <c r="Z196" s="6"/>
    </row>
    <row r="197" ht="47.25" customHeight="1">
      <c r="A197" s="104" t="s">
        <v>1016</v>
      </c>
      <c r="B197" s="154" t="s">
        <v>925</v>
      </c>
      <c r="C197" s="121" t="s">
        <v>5481</v>
      </c>
      <c r="D197" s="147">
        <v>2.0</v>
      </c>
      <c r="E197" s="113" t="s">
        <v>331</v>
      </c>
      <c r="F197" s="134" t="s">
        <v>5482</v>
      </c>
      <c r="G197" s="108"/>
      <c r="H197" s="78"/>
      <c r="I197" s="78"/>
      <c r="J197" s="5"/>
      <c r="K197" s="6"/>
      <c r="L197" s="6"/>
      <c r="M197" s="6"/>
      <c r="N197" s="6"/>
      <c r="O197" s="6"/>
      <c r="P197" s="6"/>
      <c r="Q197" s="6"/>
      <c r="R197" s="6"/>
      <c r="S197" s="6"/>
      <c r="T197" s="6"/>
      <c r="U197" s="6"/>
      <c r="V197" s="6"/>
      <c r="W197" s="6"/>
      <c r="X197" s="6"/>
      <c r="Y197" s="6"/>
      <c r="Z197" s="6"/>
    </row>
    <row r="198" ht="45.0" customHeight="1">
      <c r="A198" s="104"/>
      <c r="B198" s="154"/>
      <c r="C198" s="134" t="s">
        <v>5421</v>
      </c>
      <c r="D198" s="147">
        <v>2.0</v>
      </c>
      <c r="E198" s="113" t="s">
        <v>331</v>
      </c>
      <c r="F198" s="134" t="s">
        <v>5484</v>
      </c>
      <c r="G198" s="108"/>
      <c r="H198" s="78"/>
      <c r="I198" s="78"/>
      <c r="J198" s="5"/>
      <c r="K198" s="6"/>
      <c r="L198" s="6"/>
      <c r="M198" s="6"/>
      <c r="N198" s="6"/>
      <c r="O198" s="6"/>
      <c r="P198" s="6"/>
      <c r="Q198" s="6"/>
      <c r="R198" s="6"/>
      <c r="S198" s="6"/>
      <c r="T198" s="6"/>
      <c r="U198" s="6"/>
      <c r="V198" s="6"/>
      <c r="W198" s="6"/>
      <c r="X198" s="6"/>
      <c r="Y198" s="6"/>
      <c r="Z198" s="6"/>
    </row>
    <row r="199" ht="30.0" customHeight="1">
      <c r="A199" s="104"/>
      <c r="B199" s="122"/>
      <c r="C199" s="134" t="s">
        <v>5423</v>
      </c>
      <c r="D199" s="147">
        <v>2.0</v>
      </c>
      <c r="E199" s="113" t="s">
        <v>331</v>
      </c>
      <c r="F199" s="134" t="s">
        <v>5486</v>
      </c>
      <c r="G199" s="402"/>
      <c r="H199" s="78"/>
      <c r="I199" s="78"/>
      <c r="J199" s="5"/>
      <c r="K199" s="6"/>
      <c r="L199" s="6"/>
      <c r="M199" s="6"/>
      <c r="N199" s="6"/>
      <c r="O199" s="6"/>
      <c r="P199" s="6"/>
      <c r="Q199" s="6"/>
      <c r="R199" s="6"/>
      <c r="S199" s="6"/>
      <c r="T199" s="6"/>
      <c r="U199" s="6"/>
      <c r="V199" s="6"/>
      <c r="W199" s="6"/>
      <c r="X199" s="6"/>
      <c r="Y199" s="6"/>
      <c r="Z199" s="6"/>
    </row>
    <row r="200" ht="21.0" customHeight="1">
      <c r="A200" s="223"/>
      <c r="B200" s="105" t="s">
        <v>939</v>
      </c>
      <c r="C200" s="3"/>
      <c r="D200" s="3"/>
      <c r="E200" s="3"/>
      <c r="F200" s="3"/>
      <c r="G200" s="97"/>
      <c r="H200" s="78">
        <f t="shared" ref="H200:I200" si="4">H201+H210+H223+H237+H248+H266+H277+H282</f>
        <v>41</v>
      </c>
      <c r="I200" s="78">
        <f t="shared" si="4"/>
        <v>102</v>
      </c>
      <c r="J200" s="5"/>
      <c r="K200" s="6"/>
      <c r="L200" s="6"/>
      <c r="M200" s="6"/>
      <c r="N200" s="6"/>
      <c r="O200" s="6"/>
      <c r="P200" s="6"/>
      <c r="Q200" s="6"/>
      <c r="R200" s="6"/>
      <c r="S200" s="6"/>
      <c r="T200" s="6"/>
      <c r="U200" s="6"/>
      <c r="V200" s="6"/>
      <c r="W200" s="6"/>
      <c r="X200" s="6"/>
      <c r="Y200" s="6"/>
      <c r="Z200" s="6"/>
    </row>
    <row r="201" ht="39.75" customHeight="1">
      <c r="A201" s="396" t="s">
        <v>1042</v>
      </c>
      <c r="B201" s="99" t="s">
        <v>959</v>
      </c>
      <c r="C201" s="3"/>
      <c r="D201" s="3"/>
      <c r="E201" s="3"/>
      <c r="F201" s="3"/>
      <c r="G201" s="4"/>
      <c r="H201" s="78">
        <f>SUM(D202:D209)</f>
        <v>1</v>
      </c>
      <c r="I201" s="78">
        <f>COUNT(D202:D209)*2</f>
        <v>16</v>
      </c>
      <c r="J201" s="5"/>
      <c r="K201" s="6"/>
      <c r="L201" s="6"/>
      <c r="M201" s="6"/>
      <c r="N201" s="6"/>
      <c r="O201" s="6"/>
      <c r="P201" s="6"/>
      <c r="Q201" s="6"/>
      <c r="R201" s="6"/>
      <c r="S201" s="6"/>
      <c r="T201" s="6"/>
      <c r="U201" s="6"/>
      <c r="V201" s="6"/>
      <c r="W201" s="6"/>
      <c r="X201" s="6"/>
      <c r="Y201" s="6"/>
      <c r="Z201" s="6"/>
    </row>
    <row r="202" ht="45.0" customHeight="1">
      <c r="A202" s="104" t="s">
        <v>1050</v>
      </c>
      <c r="B202" s="172" t="s">
        <v>978</v>
      </c>
      <c r="C202" s="115" t="s">
        <v>979</v>
      </c>
      <c r="D202" s="108">
        <v>0.0</v>
      </c>
      <c r="E202" s="113" t="s">
        <v>158</v>
      </c>
      <c r="F202" s="108"/>
      <c r="G202" s="108"/>
      <c r="H202" s="78"/>
      <c r="I202" s="78"/>
      <c r="J202" s="5"/>
      <c r="K202" s="6"/>
      <c r="L202" s="6"/>
      <c r="M202" s="6"/>
      <c r="N202" s="6"/>
      <c r="O202" s="6"/>
      <c r="P202" s="6"/>
      <c r="Q202" s="6"/>
      <c r="R202" s="6"/>
      <c r="S202" s="6"/>
      <c r="T202" s="6"/>
      <c r="U202" s="6"/>
      <c r="V202" s="6"/>
      <c r="W202" s="6"/>
      <c r="X202" s="6"/>
      <c r="Y202" s="6"/>
      <c r="Z202" s="6"/>
    </row>
    <row r="203" ht="60.0" customHeight="1">
      <c r="A203" s="104"/>
      <c r="B203" s="172"/>
      <c r="C203" s="121" t="s">
        <v>985</v>
      </c>
      <c r="D203" s="108">
        <v>0.0</v>
      </c>
      <c r="E203" s="113" t="s">
        <v>158</v>
      </c>
      <c r="F203" s="108"/>
      <c r="G203" s="108"/>
      <c r="H203" s="78"/>
      <c r="I203" s="78"/>
      <c r="J203" s="5"/>
      <c r="K203" s="6"/>
      <c r="L203" s="6"/>
      <c r="M203" s="6"/>
      <c r="N203" s="6"/>
      <c r="O203" s="6"/>
      <c r="P203" s="6"/>
      <c r="Q203" s="6"/>
      <c r="R203" s="6"/>
      <c r="S203" s="6"/>
      <c r="T203" s="6"/>
      <c r="U203" s="6"/>
      <c r="V203" s="6"/>
      <c r="W203" s="6"/>
      <c r="X203" s="6"/>
      <c r="Y203" s="6"/>
      <c r="Z203" s="6"/>
    </row>
    <row r="204" ht="75.0" customHeight="1">
      <c r="A204" s="104"/>
      <c r="B204" s="172"/>
      <c r="C204" s="110" t="s">
        <v>3239</v>
      </c>
      <c r="D204" s="108">
        <v>0.0</v>
      </c>
      <c r="E204" s="109" t="s">
        <v>383</v>
      </c>
      <c r="F204" s="108"/>
      <c r="G204" s="108"/>
      <c r="H204" s="78"/>
      <c r="I204" s="78"/>
      <c r="J204" s="5"/>
      <c r="K204" s="6"/>
      <c r="L204" s="6"/>
      <c r="M204" s="6"/>
      <c r="N204" s="6"/>
      <c r="O204" s="6"/>
      <c r="P204" s="6"/>
      <c r="Q204" s="6"/>
      <c r="R204" s="6"/>
      <c r="S204" s="6"/>
      <c r="T204" s="6"/>
      <c r="U204" s="6"/>
      <c r="V204" s="6"/>
      <c r="W204" s="6"/>
      <c r="X204" s="6"/>
      <c r="Y204" s="6"/>
      <c r="Z204" s="6"/>
    </row>
    <row r="205" ht="45.0" customHeight="1">
      <c r="A205" s="104"/>
      <c r="B205" s="172"/>
      <c r="C205" s="179" t="s">
        <v>990</v>
      </c>
      <c r="D205" s="108">
        <v>0.0</v>
      </c>
      <c r="E205" s="192" t="s">
        <v>158</v>
      </c>
      <c r="F205" s="184"/>
      <c r="G205" s="108"/>
      <c r="H205" s="78"/>
      <c r="I205" s="78"/>
      <c r="J205" s="5"/>
      <c r="K205" s="6"/>
      <c r="L205" s="6"/>
      <c r="M205" s="6"/>
      <c r="N205" s="6"/>
      <c r="O205" s="6"/>
      <c r="P205" s="6"/>
      <c r="Q205" s="6"/>
      <c r="R205" s="6"/>
      <c r="S205" s="6"/>
      <c r="T205" s="6"/>
      <c r="U205" s="6"/>
      <c r="V205" s="6"/>
      <c r="W205" s="6"/>
      <c r="X205" s="6"/>
      <c r="Y205" s="6"/>
      <c r="Z205" s="6"/>
    </row>
    <row r="206" ht="60.0" customHeight="1">
      <c r="A206" s="104"/>
      <c r="B206" s="172"/>
      <c r="C206" s="110" t="s">
        <v>3242</v>
      </c>
      <c r="D206" s="108">
        <v>1.0</v>
      </c>
      <c r="E206" s="113" t="s">
        <v>158</v>
      </c>
      <c r="F206" s="108"/>
      <c r="G206" s="108" t="s">
        <v>5495</v>
      </c>
      <c r="H206" s="78"/>
      <c r="I206" s="78"/>
      <c r="J206" s="5"/>
      <c r="K206" s="6"/>
      <c r="L206" s="6"/>
      <c r="M206" s="6"/>
      <c r="N206" s="6"/>
      <c r="O206" s="6"/>
      <c r="P206" s="6"/>
      <c r="Q206" s="6"/>
      <c r="R206" s="6"/>
      <c r="S206" s="6"/>
      <c r="T206" s="6"/>
      <c r="U206" s="6"/>
      <c r="V206" s="6"/>
      <c r="W206" s="6"/>
      <c r="X206" s="6"/>
      <c r="Y206" s="6"/>
      <c r="Z206" s="6"/>
    </row>
    <row r="207" ht="47.25" customHeight="1">
      <c r="A207" s="104" t="s">
        <v>1054</v>
      </c>
      <c r="B207" s="122" t="s">
        <v>997</v>
      </c>
      <c r="C207" s="115" t="s">
        <v>1000</v>
      </c>
      <c r="D207" s="108">
        <v>0.0</v>
      </c>
      <c r="E207" s="113" t="s">
        <v>1003</v>
      </c>
      <c r="F207" s="108"/>
      <c r="G207" s="108"/>
      <c r="H207" s="78"/>
      <c r="I207" s="78"/>
      <c r="J207" s="5"/>
      <c r="K207" s="6"/>
      <c r="L207" s="6"/>
      <c r="M207" s="6"/>
      <c r="N207" s="6"/>
      <c r="O207" s="6"/>
      <c r="P207" s="6"/>
      <c r="Q207" s="6"/>
      <c r="R207" s="6"/>
      <c r="S207" s="6"/>
      <c r="T207" s="6"/>
      <c r="U207" s="6"/>
      <c r="V207" s="6"/>
      <c r="W207" s="6"/>
      <c r="X207" s="6"/>
      <c r="Y207" s="6"/>
      <c r="Z207" s="6"/>
    </row>
    <row r="208" ht="75.0" customHeight="1">
      <c r="A208" s="104"/>
      <c r="B208" s="122"/>
      <c r="C208" s="134" t="s">
        <v>3244</v>
      </c>
      <c r="D208" s="108">
        <v>0.0</v>
      </c>
      <c r="E208" s="113" t="s">
        <v>1003</v>
      </c>
      <c r="F208" s="108"/>
      <c r="G208" s="108"/>
      <c r="H208" s="78"/>
      <c r="I208" s="78"/>
      <c r="J208" s="5"/>
      <c r="K208" s="6"/>
      <c r="L208" s="6"/>
      <c r="M208" s="6"/>
      <c r="N208" s="6"/>
      <c r="O208" s="6"/>
      <c r="P208" s="6"/>
      <c r="Q208" s="6"/>
      <c r="R208" s="6"/>
      <c r="S208" s="6"/>
      <c r="T208" s="6"/>
      <c r="U208" s="6"/>
      <c r="V208" s="6"/>
      <c r="W208" s="6"/>
      <c r="X208" s="6"/>
      <c r="Y208" s="6"/>
      <c r="Z208" s="6"/>
    </row>
    <row r="209" ht="47.25" customHeight="1">
      <c r="A209" s="104" t="s">
        <v>1059</v>
      </c>
      <c r="B209" s="122" t="s">
        <v>1008</v>
      </c>
      <c r="C209" s="110" t="s">
        <v>5496</v>
      </c>
      <c r="D209" s="108">
        <v>0.0</v>
      </c>
      <c r="E209" s="113" t="s">
        <v>386</v>
      </c>
      <c r="F209" s="108"/>
      <c r="G209" s="108"/>
      <c r="H209" s="78"/>
      <c r="I209" s="78"/>
      <c r="J209" s="5"/>
      <c r="K209" s="6"/>
      <c r="L209" s="6"/>
      <c r="M209" s="6"/>
      <c r="N209" s="6"/>
      <c r="O209" s="6"/>
      <c r="P209" s="6"/>
      <c r="Q209" s="6"/>
      <c r="R209" s="6"/>
      <c r="S209" s="6"/>
      <c r="T209" s="6"/>
      <c r="U209" s="6"/>
      <c r="V209" s="6"/>
      <c r="W209" s="6"/>
      <c r="X209" s="6"/>
      <c r="Y209" s="6"/>
      <c r="Z209" s="6"/>
    </row>
    <row r="210" ht="39.75" customHeight="1">
      <c r="A210" s="396" t="s">
        <v>1063</v>
      </c>
      <c r="B210" s="99" t="s">
        <v>1022</v>
      </c>
      <c r="C210" s="3"/>
      <c r="D210" s="3"/>
      <c r="E210" s="3"/>
      <c r="F210" s="3"/>
      <c r="G210" s="4"/>
      <c r="H210" s="78">
        <f>SUM(D211:D220)</f>
        <v>8</v>
      </c>
      <c r="I210" s="78">
        <f>COUNT(D211:D220)*2</f>
        <v>18</v>
      </c>
      <c r="J210" s="5"/>
      <c r="K210" s="6"/>
      <c r="L210" s="6"/>
      <c r="M210" s="6"/>
      <c r="N210" s="6"/>
      <c r="O210" s="6"/>
      <c r="P210" s="6"/>
      <c r="Q210" s="6"/>
      <c r="R210" s="6"/>
      <c r="S210" s="6"/>
      <c r="T210" s="6"/>
      <c r="U210" s="6"/>
      <c r="V210" s="6"/>
      <c r="W210" s="6"/>
      <c r="X210" s="6"/>
      <c r="Y210" s="6"/>
      <c r="Z210" s="6"/>
    </row>
    <row r="211" ht="75.0" customHeight="1">
      <c r="A211" s="104" t="s">
        <v>1033</v>
      </c>
      <c r="B211" s="122" t="s">
        <v>1034</v>
      </c>
      <c r="C211" s="134" t="s">
        <v>5504</v>
      </c>
      <c r="D211" s="113">
        <v>2.0</v>
      </c>
      <c r="E211" s="113" t="s">
        <v>158</v>
      </c>
      <c r="F211" s="134" t="s">
        <v>1036</v>
      </c>
      <c r="G211" s="108" t="s">
        <v>5505</v>
      </c>
      <c r="H211" s="78"/>
      <c r="I211" s="78"/>
      <c r="J211" s="5"/>
      <c r="K211" s="6"/>
      <c r="L211" s="6"/>
      <c r="M211" s="6"/>
      <c r="N211" s="6"/>
      <c r="O211" s="6"/>
      <c r="P211" s="6"/>
      <c r="Q211" s="6"/>
      <c r="R211" s="6"/>
      <c r="S211" s="6"/>
      <c r="T211" s="6"/>
      <c r="U211" s="6"/>
      <c r="V211" s="6"/>
      <c r="W211" s="6"/>
      <c r="X211" s="6"/>
      <c r="Y211" s="6"/>
      <c r="Z211" s="6"/>
    </row>
    <row r="212" ht="31.5" hidden="1" customHeight="1">
      <c r="A212" s="120" t="s">
        <v>1037</v>
      </c>
      <c r="B212" s="172" t="s">
        <v>1038</v>
      </c>
      <c r="C212" s="108"/>
      <c r="D212" s="108"/>
      <c r="E212" s="113"/>
      <c r="F212" s="108"/>
      <c r="G212" s="108"/>
      <c r="H212" s="5"/>
      <c r="I212" s="5"/>
      <c r="J212" s="5"/>
      <c r="K212" s="6"/>
      <c r="L212" s="6"/>
      <c r="M212" s="6"/>
      <c r="N212" s="6"/>
      <c r="O212" s="6"/>
      <c r="P212" s="6"/>
      <c r="Q212" s="6"/>
      <c r="R212" s="6"/>
      <c r="S212" s="6"/>
      <c r="T212" s="6"/>
      <c r="U212" s="6"/>
      <c r="V212" s="6"/>
      <c r="W212" s="6"/>
      <c r="X212" s="6"/>
      <c r="Y212" s="6"/>
      <c r="Z212" s="6"/>
    </row>
    <row r="213" ht="75.0" customHeight="1">
      <c r="A213" s="104" t="s">
        <v>1073</v>
      </c>
      <c r="B213" s="122" t="s">
        <v>1044</v>
      </c>
      <c r="C213" s="110" t="s">
        <v>5508</v>
      </c>
      <c r="D213" s="113">
        <v>2.0</v>
      </c>
      <c r="E213" s="109" t="s">
        <v>383</v>
      </c>
      <c r="F213" s="108"/>
      <c r="G213" s="108"/>
      <c r="H213" s="78"/>
      <c r="I213" s="78"/>
      <c r="J213" s="5"/>
      <c r="K213" s="6"/>
      <c r="L213" s="6"/>
      <c r="M213" s="6"/>
      <c r="N213" s="6"/>
      <c r="O213" s="6"/>
      <c r="P213" s="6"/>
      <c r="Q213" s="6"/>
      <c r="R213" s="6"/>
      <c r="S213" s="6"/>
      <c r="T213" s="6"/>
      <c r="U213" s="6"/>
      <c r="V213" s="6"/>
      <c r="W213" s="6"/>
      <c r="X213" s="6"/>
      <c r="Y213" s="6"/>
      <c r="Z213" s="6"/>
    </row>
    <row r="214" ht="120.0" customHeight="1">
      <c r="A214" s="104"/>
      <c r="B214" s="122"/>
      <c r="C214" s="110" t="s">
        <v>5509</v>
      </c>
      <c r="D214" s="113">
        <v>0.0</v>
      </c>
      <c r="E214" s="109" t="s">
        <v>383</v>
      </c>
      <c r="F214" s="110" t="s">
        <v>4879</v>
      </c>
      <c r="G214" s="108"/>
      <c r="H214" s="78"/>
      <c r="I214" s="78"/>
      <c r="J214" s="5"/>
      <c r="K214" s="6"/>
      <c r="L214" s="6"/>
      <c r="M214" s="6"/>
      <c r="N214" s="6"/>
      <c r="O214" s="6"/>
      <c r="P214" s="6"/>
      <c r="Q214" s="6"/>
      <c r="R214" s="6"/>
      <c r="S214" s="6"/>
      <c r="T214" s="6"/>
      <c r="U214" s="6"/>
      <c r="V214" s="6"/>
      <c r="W214" s="6"/>
      <c r="X214" s="6"/>
      <c r="Y214" s="6"/>
      <c r="Z214" s="6"/>
    </row>
    <row r="215" ht="31.5" customHeight="1">
      <c r="A215" s="104" t="s">
        <v>1082</v>
      </c>
      <c r="B215" s="122" t="s">
        <v>1048</v>
      </c>
      <c r="C215" s="121" t="s">
        <v>5510</v>
      </c>
      <c r="D215" s="113">
        <v>1.0</v>
      </c>
      <c r="E215" s="113" t="s">
        <v>383</v>
      </c>
      <c r="F215" s="108"/>
      <c r="G215" s="108"/>
      <c r="H215" s="78"/>
      <c r="I215" s="78"/>
      <c r="J215" s="5"/>
      <c r="K215" s="6"/>
      <c r="L215" s="6"/>
      <c r="M215" s="6"/>
      <c r="N215" s="6"/>
      <c r="O215" s="6"/>
      <c r="P215" s="6"/>
      <c r="Q215" s="6"/>
      <c r="R215" s="6"/>
      <c r="S215" s="6"/>
      <c r="T215" s="6"/>
      <c r="U215" s="6"/>
      <c r="V215" s="6"/>
      <c r="W215" s="6"/>
      <c r="X215" s="6"/>
      <c r="Y215" s="6"/>
      <c r="Z215" s="6"/>
    </row>
    <row r="216" ht="45.0" customHeight="1">
      <c r="A216" s="104"/>
      <c r="B216" s="122"/>
      <c r="C216" s="329" t="s">
        <v>5511</v>
      </c>
      <c r="D216" s="113">
        <v>0.0</v>
      </c>
      <c r="E216" s="109" t="s">
        <v>1053</v>
      </c>
      <c r="F216" s="108"/>
      <c r="G216" s="108"/>
      <c r="H216" s="78"/>
      <c r="I216" s="78"/>
      <c r="J216" s="5"/>
      <c r="K216" s="6"/>
      <c r="L216" s="6"/>
      <c r="M216" s="6"/>
      <c r="N216" s="6"/>
      <c r="O216" s="6"/>
      <c r="P216" s="6"/>
      <c r="Q216" s="6"/>
      <c r="R216" s="6"/>
      <c r="S216" s="6"/>
      <c r="T216" s="6"/>
      <c r="U216" s="6"/>
      <c r="V216" s="6"/>
      <c r="W216" s="6"/>
      <c r="X216" s="6"/>
      <c r="Y216" s="6"/>
      <c r="Z216" s="6"/>
    </row>
    <row r="217" ht="60.0" customHeight="1">
      <c r="A217" s="104" t="s">
        <v>1086</v>
      </c>
      <c r="B217" s="172" t="s">
        <v>1056</v>
      </c>
      <c r="C217" s="110" t="s">
        <v>5515</v>
      </c>
      <c r="D217" s="113">
        <v>0.0</v>
      </c>
      <c r="E217" s="18" t="s">
        <v>158</v>
      </c>
      <c r="F217" s="108"/>
      <c r="G217" s="108"/>
      <c r="H217" s="78"/>
      <c r="I217" s="78"/>
      <c r="J217" s="5"/>
      <c r="K217" s="6"/>
      <c r="L217" s="6"/>
      <c r="M217" s="6"/>
      <c r="N217" s="6"/>
      <c r="O217" s="6"/>
      <c r="P217" s="6"/>
      <c r="Q217" s="6"/>
      <c r="R217" s="6"/>
      <c r="S217" s="6"/>
      <c r="T217" s="6"/>
      <c r="U217" s="6"/>
      <c r="V217" s="6"/>
      <c r="W217" s="6"/>
      <c r="X217" s="6"/>
      <c r="Y217" s="6"/>
      <c r="Z217" s="6"/>
    </row>
    <row r="218" ht="60.0" customHeight="1">
      <c r="A218" s="104"/>
      <c r="B218" s="172"/>
      <c r="C218" s="110" t="s">
        <v>5517</v>
      </c>
      <c r="D218" s="113">
        <v>2.0</v>
      </c>
      <c r="E218" s="113" t="s">
        <v>1062</v>
      </c>
      <c r="F218" s="108"/>
      <c r="G218" s="108"/>
      <c r="H218" s="78"/>
      <c r="I218" s="78"/>
      <c r="J218" s="5"/>
      <c r="K218" s="6"/>
      <c r="L218" s="6"/>
      <c r="M218" s="6"/>
      <c r="N218" s="6"/>
      <c r="O218" s="6"/>
      <c r="P218" s="6"/>
      <c r="Q218" s="6"/>
      <c r="R218" s="6"/>
      <c r="S218" s="6"/>
      <c r="T218" s="6"/>
      <c r="U218" s="6"/>
      <c r="V218" s="6"/>
      <c r="W218" s="6"/>
      <c r="X218" s="6"/>
      <c r="Y218" s="6"/>
      <c r="Z218" s="6"/>
    </row>
    <row r="219" ht="45.0" customHeight="1">
      <c r="A219" s="104" t="s">
        <v>1093</v>
      </c>
      <c r="B219" s="110" t="s">
        <v>1068</v>
      </c>
      <c r="C219" s="115" t="s">
        <v>1095</v>
      </c>
      <c r="D219" s="113">
        <v>0.0</v>
      </c>
      <c r="E219" s="113" t="s">
        <v>158</v>
      </c>
      <c r="F219" s="108"/>
      <c r="G219" s="108"/>
      <c r="H219" s="78"/>
      <c r="I219" s="78"/>
      <c r="J219" s="5"/>
      <c r="K219" s="6"/>
      <c r="L219" s="6"/>
      <c r="M219" s="6"/>
      <c r="N219" s="6"/>
      <c r="O219" s="6"/>
      <c r="P219" s="6"/>
      <c r="Q219" s="6"/>
      <c r="R219" s="6"/>
      <c r="S219" s="6"/>
      <c r="T219" s="6"/>
      <c r="U219" s="6"/>
      <c r="V219" s="6"/>
      <c r="W219" s="6"/>
      <c r="X219" s="6"/>
      <c r="Y219" s="6"/>
      <c r="Z219" s="6"/>
    </row>
    <row r="220" ht="30.0" customHeight="1">
      <c r="A220" s="104"/>
      <c r="B220" s="110"/>
      <c r="C220" s="134" t="s">
        <v>5522</v>
      </c>
      <c r="D220" s="113">
        <v>1.0</v>
      </c>
      <c r="E220" s="113" t="s">
        <v>453</v>
      </c>
      <c r="F220" s="108"/>
      <c r="G220" s="110" t="s">
        <v>5524</v>
      </c>
      <c r="H220" s="78"/>
      <c r="I220" s="78"/>
      <c r="J220" s="5"/>
      <c r="K220" s="6"/>
      <c r="L220" s="6"/>
      <c r="M220" s="6"/>
      <c r="N220" s="6"/>
      <c r="O220" s="6"/>
      <c r="P220" s="6"/>
      <c r="Q220" s="6"/>
      <c r="R220" s="6"/>
      <c r="S220" s="6"/>
      <c r="T220" s="6"/>
      <c r="U220" s="6"/>
      <c r="V220" s="6"/>
      <c r="W220" s="6"/>
      <c r="X220" s="6"/>
      <c r="Y220" s="6"/>
      <c r="Z220" s="6"/>
    </row>
    <row r="221" ht="47.25" hidden="1" customHeight="1">
      <c r="A221" s="120" t="s">
        <v>1100</v>
      </c>
      <c r="B221" s="122" t="s">
        <v>1075</v>
      </c>
      <c r="C221" s="108"/>
      <c r="D221" s="108"/>
      <c r="E221" s="113"/>
      <c r="F221" s="108"/>
      <c r="G221" s="108"/>
      <c r="H221" s="5"/>
      <c r="I221" s="5"/>
      <c r="J221" s="5"/>
      <c r="K221" s="6"/>
      <c r="L221" s="6"/>
      <c r="M221" s="6"/>
      <c r="N221" s="6"/>
      <c r="O221" s="6"/>
      <c r="P221" s="6"/>
      <c r="Q221" s="6"/>
      <c r="R221" s="6"/>
      <c r="S221" s="6"/>
      <c r="T221" s="6"/>
      <c r="U221" s="6"/>
      <c r="V221" s="6"/>
      <c r="W221" s="6"/>
      <c r="X221" s="6"/>
      <c r="Y221" s="6"/>
      <c r="Z221" s="6"/>
    </row>
    <row r="222" ht="47.25" hidden="1" customHeight="1">
      <c r="A222" s="120" t="s">
        <v>1106</v>
      </c>
      <c r="B222" s="122" t="s">
        <v>1080</v>
      </c>
      <c r="C222" s="108"/>
      <c r="D222" s="108"/>
      <c r="E222" s="113"/>
      <c r="F222" s="108"/>
      <c r="G222" s="108"/>
      <c r="H222" s="5"/>
      <c r="I222" s="5"/>
      <c r="J222" s="5"/>
      <c r="K222" s="6"/>
      <c r="L222" s="6"/>
      <c r="M222" s="6"/>
      <c r="N222" s="6"/>
      <c r="O222" s="6"/>
      <c r="P222" s="6"/>
      <c r="Q222" s="6"/>
      <c r="R222" s="6"/>
      <c r="S222" s="6"/>
      <c r="T222" s="6"/>
      <c r="U222" s="6"/>
      <c r="V222" s="6"/>
      <c r="W222" s="6"/>
      <c r="X222" s="6"/>
      <c r="Y222" s="6"/>
      <c r="Z222" s="6"/>
    </row>
    <row r="223" ht="39.75" customHeight="1">
      <c r="A223" s="396" t="s">
        <v>1111</v>
      </c>
      <c r="B223" s="99" t="s">
        <v>1084</v>
      </c>
      <c r="C223" s="3"/>
      <c r="D223" s="3"/>
      <c r="E223" s="3"/>
      <c r="F223" s="3"/>
      <c r="G223" s="4"/>
      <c r="H223" s="78">
        <f>SUM(D224:D236)</f>
        <v>6</v>
      </c>
      <c r="I223" s="78">
        <f>COUNT(D224:D236)*2</f>
        <v>22</v>
      </c>
      <c r="J223" s="5"/>
      <c r="K223" s="6"/>
      <c r="L223" s="6"/>
      <c r="M223" s="6"/>
      <c r="N223" s="6"/>
      <c r="O223" s="6"/>
      <c r="P223" s="6"/>
      <c r="Q223" s="6"/>
      <c r="R223" s="6"/>
      <c r="S223" s="6"/>
      <c r="T223" s="6"/>
      <c r="U223" s="6"/>
      <c r="V223" s="6"/>
      <c r="W223" s="6"/>
      <c r="X223" s="6"/>
      <c r="Y223" s="6"/>
      <c r="Z223" s="6"/>
    </row>
    <row r="224" ht="47.25" customHeight="1">
      <c r="A224" s="104" t="s">
        <v>1121</v>
      </c>
      <c r="B224" s="122" t="s">
        <v>1091</v>
      </c>
      <c r="C224" s="480" t="s">
        <v>5537</v>
      </c>
      <c r="D224" s="108">
        <v>2.0</v>
      </c>
      <c r="E224" s="113" t="s">
        <v>331</v>
      </c>
      <c r="F224" s="108"/>
      <c r="G224" s="108"/>
      <c r="H224" s="78"/>
      <c r="I224" s="78"/>
      <c r="J224" s="5"/>
      <c r="K224" s="6"/>
      <c r="L224" s="6"/>
      <c r="M224" s="6"/>
      <c r="N224" s="6"/>
      <c r="O224" s="6"/>
      <c r="P224" s="6"/>
      <c r="Q224" s="6"/>
      <c r="R224" s="6"/>
      <c r="S224" s="6"/>
      <c r="T224" s="6"/>
      <c r="U224" s="6"/>
      <c r="V224" s="6"/>
      <c r="W224" s="6"/>
      <c r="X224" s="6"/>
      <c r="Y224" s="6"/>
      <c r="Z224" s="6"/>
    </row>
    <row r="225" ht="30.0" customHeight="1">
      <c r="A225" s="104"/>
      <c r="B225" s="122"/>
      <c r="C225" s="480" t="s">
        <v>5538</v>
      </c>
      <c r="D225" s="108"/>
      <c r="E225" s="113" t="s">
        <v>331</v>
      </c>
      <c r="F225" s="108"/>
      <c r="G225" s="108"/>
      <c r="H225" s="78"/>
      <c r="I225" s="78"/>
      <c r="J225" s="5"/>
      <c r="K225" s="6"/>
      <c r="L225" s="6"/>
      <c r="M225" s="6"/>
      <c r="N225" s="6"/>
      <c r="O225" s="6"/>
      <c r="P225" s="6"/>
      <c r="Q225" s="6"/>
      <c r="R225" s="6"/>
      <c r="S225" s="6"/>
      <c r="T225" s="6"/>
      <c r="U225" s="6"/>
      <c r="V225" s="6"/>
      <c r="W225" s="6"/>
      <c r="X225" s="6"/>
      <c r="Y225" s="6"/>
      <c r="Z225" s="6"/>
    </row>
    <row r="226" ht="31.5" customHeight="1">
      <c r="A226" s="104" t="s">
        <v>1129</v>
      </c>
      <c r="B226" s="122" t="s">
        <v>1099</v>
      </c>
      <c r="C226" s="116" t="s">
        <v>5539</v>
      </c>
      <c r="D226" s="108">
        <v>2.0</v>
      </c>
      <c r="E226" s="113" t="s">
        <v>331</v>
      </c>
      <c r="F226" s="134"/>
      <c r="G226" s="108"/>
      <c r="H226" s="78"/>
      <c r="I226" s="78"/>
      <c r="J226" s="5"/>
      <c r="K226" s="6"/>
      <c r="L226" s="6"/>
      <c r="M226" s="6"/>
      <c r="N226" s="6"/>
      <c r="O226" s="6"/>
      <c r="P226" s="6"/>
      <c r="Q226" s="6"/>
      <c r="R226" s="6"/>
      <c r="S226" s="6"/>
      <c r="T226" s="6"/>
      <c r="U226" s="6"/>
      <c r="V226" s="6"/>
      <c r="W226" s="6"/>
      <c r="X226" s="6"/>
      <c r="Y226" s="6"/>
      <c r="Z226" s="6"/>
    </row>
    <row r="227" ht="60.0" customHeight="1">
      <c r="A227" s="104"/>
      <c r="B227" s="122"/>
      <c r="C227" s="134" t="s">
        <v>5540</v>
      </c>
      <c r="D227" s="108">
        <v>0.0</v>
      </c>
      <c r="E227" s="113" t="s">
        <v>453</v>
      </c>
      <c r="F227" s="134"/>
      <c r="G227" s="108"/>
      <c r="H227" s="78"/>
      <c r="I227" s="78"/>
      <c r="J227" s="5"/>
      <c r="K227" s="6"/>
      <c r="L227" s="6"/>
      <c r="M227" s="6"/>
      <c r="N227" s="6"/>
      <c r="O227" s="6"/>
      <c r="P227" s="6"/>
      <c r="Q227" s="6"/>
      <c r="R227" s="6"/>
      <c r="S227" s="6"/>
      <c r="T227" s="6"/>
      <c r="U227" s="6"/>
      <c r="V227" s="6"/>
      <c r="W227" s="6"/>
      <c r="X227" s="6"/>
      <c r="Y227" s="6"/>
      <c r="Z227" s="6"/>
    </row>
    <row r="228" ht="105.0" customHeight="1">
      <c r="A228" s="104" t="s">
        <v>1103</v>
      </c>
      <c r="B228" s="122" t="s">
        <v>1104</v>
      </c>
      <c r="C228" s="129" t="s">
        <v>5541</v>
      </c>
      <c r="D228" s="108">
        <v>0.0</v>
      </c>
      <c r="E228" s="113" t="s">
        <v>453</v>
      </c>
      <c r="F228" s="108"/>
      <c r="G228" s="108"/>
      <c r="H228" s="78"/>
      <c r="I228" s="78"/>
      <c r="J228" s="5"/>
      <c r="K228" s="6"/>
      <c r="L228" s="6"/>
      <c r="M228" s="6"/>
      <c r="N228" s="6"/>
      <c r="O228" s="6"/>
      <c r="P228" s="6"/>
      <c r="Q228" s="6"/>
      <c r="R228" s="6"/>
      <c r="S228" s="6"/>
      <c r="T228" s="6"/>
      <c r="U228" s="6"/>
      <c r="V228" s="6"/>
      <c r="W228" s="6"/>
      <c r="X228" s="6"/>
      <c r="Y228" s="6"/>
      <c r="Z228" s="6"/>
    </row>
    <row r="229" ht="45.0" customHeight="1">
      <c r="A229" s="104"/>
      <c r="B229" s="122"/>
      <c r="C229" s="129" t="s">
        <v>5542</v>
      </c>
      <c r="D229" s="108">
        <v>0.0</v>
      </c>
      <c r="E229" s="113" t="s">
        <v>331</v>
      </c>
      <c r="F229" s="108"/>
      <c r="G229" s="108"/>
      <c r="H229" s="78"/>
      <c r="I229" s="78"/>
      <c r="J229" s="5"/>
      <c r="K229" s="6"/>
      <c r="L229" s="6"/>
      <c r="M229" s="6"/>
      <c r="N229" s="6"/>
      <c r="O229" s="6"/>
      <c r="P229" s="6"/>
      <c r="Q229" s="6"/>
      <c r="R229" s="6"/>
      <c r="S229" s="6"/>
      <c r="T229" s="6"/>
      <c r="U229" s="6"/>
      <c r="V229" s="6"/>
      <c r="W229" s="6"/>
      <c r="X229" s="6"/>
      <c r="Y229" s="6"/>
      <c r="Z229" s="6"/>
    </row>
    <row r="230" ht="60.0" customHeight="1">
      <c r="A230" s="104"/>
      <c r="B230" s="122"/>
      <c r="C230" s="134" t="s">
        <v>5543</v>
      </c>
      <c r="D230" s="108">
        <v>0.0</v>
      </c>
      <c r="E230" s="113" t="s">
        <v>331</v>
      </c>
      <c r="F230" s="108"/>
      <c r="G230" s="108"/>
      <c r="H230" s="78"/>
      <c r="I230" s="78"/>
      <c r="J230" s="5"/>
      <c r="K230" s="6"/>
      <c r="L230" s="6"/>
      <c r="M230" s="6"/>
      <c r="N230" s="6"/>
      <c r="O230" s="6"/>
      <c r="P230" s="6"/>
      <c r="Q230" s="6"/>
      <c r="R230" s="6"/>
      <c r="S230" s="6"/>
      <c r="T230" s="6"/>
      <c r="U230" s="6"/>
      <c r="V230" s="6"/>
      <c r="W230" s="6"/>
      <c r="X230" s="6"/>
      <c r="Y230" s="6"/>
      <c r="Z230" s="6"/>
    </row>
    <row r="231" ht="75.0" customHeight="1">
      <c r="A231" s="104"/>
      <c r="B231" s="122"/>
      <c r="C231" s="134" t="s">
        <v>5544</v>
      </c>
      <c r="D231" s="108">
        <v>0.0</v>
      </c>
      <c r="E231" s="113" t="s">
        <v>331</v>
      </c>
      <c r="F231" s="108"/>
      <c r="G231" s="108"/>
      <c r="H231" s="78"/>
      <c r="I231" s="78"/>
      <c r="J231" s="5"/>
      <c r="K231" s="6"/>
      <c r="L231" s="6"/>
      <c r="M231" s="6"/>
      <c r="N231" s="6"/>
      <c r="O231" s="6"/>
      <c r="P231" s="6"/>
      <c r="Q231" s="6"/>
      <c r="R231" s="6"/>
      <c r="S231" s="6"/>
      <c r="T231" s="6"/>
      <c r="U231" s="6"/>
      <c r="V231" s="6"/>
      <c r="W231" s="6"/>
      <c r="X231" s="6"/>
      <c r="Y231" s="6"/>
      <c r="Z231" s="6"/>
    </row>
    <row r="232" ht="90.0" customHeight="1">
      <c r="A232" s="104"/>
      <c r="B232" s="122"/>
      <c r="C232" s="115" t="s">
        <v>5545</v>
      </c>
      <c r="D232" s="108">
        <v>0.0</v>
      </c>
      <c r="E232" s="109" t="s">
        <v>158</v>
      </c>
      <c r="F232" s="115" t="s">
        <v>1108</v>
      </c>
      <c r="G232" s="108"/>
      <c r="H232" s="78"/>
      <c r="I232" s="78"/>
      <c r="J232" s="5"/>
      <c r="K232" s="6"/>
      <c r="L232" s="6"/>
      <c r="M232" s="6"/>
      <c r="N232" s="6"/>
      <c r="O232" s="6"/>
      <c r="P232" s="6"/>
      <c r="Q232" s="6"/>
      <c r="R232" s="6"/>
      <c r="S232" s="6"/>
      <c r="T232" s="6"/>
      <c r="U232" s="6"/>
      <c r="V232" s="6"/>
      <c r="W232" s="6"/>
      <c r="X232" s="6"/>
      <c r="Y232" s="6"/>
      <c r="Z232" s="6"/>
    </row>
    <row r="233" ht="30.0" customHeight="1">
      <c r="A233" s="104"/>
      <c r="B233" s="122"/>
      <c r="C233" s="115" t="s">
        <v>5549</v>
      </c>
      <c r="D233" s="108">
        <v>0.0</v>
      </c>
      <c r="E233" s="109" t="s">
        <v>158</v>
      </c>
      <c r="F233" s="115" t="s">
        <v>5550</v>
      </c>
      <c r="G233" s="108"/>
      <c r="H233" s="78"/>
      <c r="I233" s="78"/>
      <c r="J233" s="5"/>
      <c r="K233" s="6"/>
      <c r="L233" s="6"/>
      <c r="M233" s="6"/>
      <c r="N233" s="6"/>
      <c r="O233" s="6"/>
      <c r="P233" s="6"/>
      <c r="Q233" s="6"/>
      <c r="R233" s="6"/>
      <c r="S233" s="6"/>
      <c r="T233" s="6"/>
      <c r="U233" s="6"/>
      <c r="V233" s="6"/>
      <c r="W233" s="6"/>
      <c r="X233" s="6"/>
      <c r="Y233" s="6"/>
      <c r="Z233" s="6"/>
    </row>
    <row r="234" ht="90.0" customHeight="1">
      <c r="A234" s="104"/>
      <c r="B234" s="122"/>
      <c r="C234" s="115" t="s">
        <v>5552</v>
      </c>
      <c r="D234" s="108">
        <v>1.0</v>
      </c>
      <c r="E234" s="109" t="s">
        <v>158</v>
      </c>
      <c r="F234" s="115" t="s">
        <v>1108</v>
      </c>
      <c r="G234" s="108"/>
      <c r="H234" s="78"/>
      <c r="I234" s="78"/>
      <c r="J234" s="5"/>
      <c r="K234" s="6"/>
      <c r="L234" s="6"/>
      <c r="M234" s="6"/>
      <c r="N234" s="6"/>
      <c r="O234" s="6"/>
      <c r="P234" s="6"/>
      <c r="Q234" s="6"/>
      <c r="R234" s="6"/>
      <c r="S234" s="6"/>
      <c r="T234" s="6"/>
      <c r="U234" s="6"/>
      <c r="V234" s="6"/>
      <c r="W234" s="6"/>
      <c r="X234" s="6"/>
      <c r="Y234" s="6"/>
      <c r="Z234" s="6"/>
    </row>
    <row r="235" ht="31.5" hidden="1" customHeight="1">
      <c r="A235" s="120" t="s">
        <v>1144</v>
      </c>
      <c r="B235" s="122" t="s">
        <v>1117</v>
      </c>
      <c r="C235" s="122"/>
      <c r="D235" s="108"/>
      <c r="E235" s="113"/>
      <c r="F235" s="108"/>
      <c r="G235" s="108"/>
      <c r="H235" s="5"/>
      <c r="I235" s="5"/>
      <c r="J235" s="5"/>
      <c r="K235" s="6"/>
      <c r="L235" s="6"/>
      <c r="M235" s="6"/>
      <c r="N235" s="6"/>
      <c r="O235" s="6"/>
      <c r="P235" s="6"/>
      <c r="Q235" s="6"/>
      <c r="R235" s="6"/>
      <c r="S235" s="6"/>
      <c r="T235" s="6"/>
      <c r="U235" s="6"/>
      <c r="V235" s="6"/>
      <c r="W235" s="6"/>
      <c r="X235" s="6"/>
      <c r="Y235" s="6"/>
      <c r="Z235" s="6"/>
    </row>
    <row r="236" ht="45.0" customHeight="1">
      <c r="A236" s="104" t="s">
        <v>1122</v>
      </c>
      <c r="B236" s="181" t="s">
        <v>1124</v>
      </c>
      <c r="C236" s="115" t="s">
        <v>1157</v>
      </c>
      <c r="D236" s="108">
        <v>1.0</v>
      </c>
      <c r="E236" s="113" t="s">
        <v>473</v>
      </c>
      <c r="F236" s="108"/>
      <c r="G236" s="108"/>
      <c r="H236" s="78"/>
      <c r="I236" s="78"/>
      <c r="J236" s="5"/>
      <c r="K236" s="6"/>
      <c r="L236" s="6"/>
      <c r="M236" s="6"/>
      <c r="N236" s="6"/>
      <c r="O236" s="6"/>
      <c r="P236" s="6"/>
      <c r="Q236" s="6"/>
      <c r="R236" s="6"/>
      <c r="S236" s="6"/>
      <c r="T236" s="6"/>
      <c r="U236" s="6"/>
      <c r="V236" s="6"/>
      <c r="W236" s="6"/>
      <c r="X236" s="6"/>
      <c r="Y236" s="6"/>
      <c r="Z236" s="6"/>
    </row>
    <row r="237" ht="39.75" customHeight="1">
      <c r="A237" s="396" t="s">
        <v>1155</v>
      </c>
      <c r="B237" s="103" t="s">
        <v>1131</v>
      </c>
      <c r="C237" s="3"/>
      <c r="D237" s="3"/>
      <c r="E237" s="3"/>
      <c r="F237" s="3"/>
      <c r="G237" s="4"/>
      <c r="H237" s="78">
        <f>SUM(D238:D247)</f>
        <v>12</v>
      </c>
      <c r="I237" s="78">
        <f>COUNT(D238:D247)*2</f>
        <v>18</v>
      </c>
      <c r="J237" s="5"/>
      <c r="K237" s="6"/>
      <c r="L237" s="6"/>
      <c r="M237" s="6"/>
      <c r="N237" s="6"/>
      <c r="O237" s="6"/>
      <c r="P237" s="6"/>
      <c r="Q237" s="6"/>
      <c r="R237" s="6"/>
      <c r="S237" s="6"/>
      <c r="T237" s="6"/>
      <c r="U237" s="6"/>
      <c r="V237" s="6"/>
      <c r="W237" s="6"/>
      <c r="X237" s="6"/>
      <c r="Y237" s="6"/>
      <c r="Z237" s="6"/>
    </row>
    <row r="238" ht="45.0" customHeight="1">
      <c r="A238" s="104" t="s">
        <v>1147</v>
      </c>
      <c r="B238" s="150" t="s">
        <v>1148</v>
      </c>
      <c r="C238" s="134" t="s">
        <v>1151</v>
      </c>
      <c r="D238" s="108">
        <v>2.0</v>
      </c>
      <c r="E238" s="113" t="s">
        <v>331</v>
      </c>
      <c r="F238" s="108"/>
      <c r="G238" s="108"/>
      <c r="H238" s="78"/>
      <c r="I238" s="78"/>
      <c r="J238" s="5"/>
      <c r="K238" s="6"/>
      <c r="L238" s="6"/>
      <c r="M238" s="6"/>
      <c r="N238" s="6"/>
      <c r="O238" s="6"/>
      <c r="P238" s="6"/>
      <c r="Q238" s="6"/>
      <c r="R238" s="6"/>
      <c r="S238" s="6"/>
      <c r="T238" s="6"/>
      <c r="U238" s="6"/>
      <c r="V238" s="6"/>
      <c r="W238" s="6"/>
      <c r="X238" s="6"/>
      <c r="Y238" s="6"/>
      <c r="Z238" s="6"/>
    </row>
    <row r="239" ht="30.0" customHeight="1">
      <c r="A239" s="104"/>
      <c r="B239" s="150"/>
      <c r="C239" s="134" t="s">
        <v>1154</v>
      </c>
      <c r="D239" s="108">
        <v>2.0</v>
      </c>
      <c r="E239" s="113" t="s">
        <v>331</v>
      </c>
      <c r="F239" s="108"/>
      <c r="G239" s="108"/>
      <c r="H239" s="78"/>
      <c r="I239" s="78"/>
      <c r="J239" s="5"/>
      <c r="K239" s="6"/>
      <c r="L239" s="6"/>
      <c r="M239" s="6"/>
      <c r="N239" s="6"/>
      <c r="O239" s="6"/>
      <c r="P239" s="6"/>
      <c r="Q239" s="6"/>
      <c r="R239" s="6"/>
      <c r="S239" s="6"/>
      <c r="T239" s="6"/>
      <c r="U239" s="6"/>
      <c r="V239" s="6"/>
      <c r="W239" s="6"/>
      <c r="X239" s="6"/>
      <c r="Y239" s="6"/>
      <c r="Z239" s="6"/>
    </row>
    <row r="240" ht="60.0" customHeight="1">
      <c r="A240" s="104" t="s">
        <v>1172</v>
      </c>
      <c r="B240" s="106" t="s">
        <v>1159</v>
      </c>
      <c r="C240" s="134" t="s">
        <v>1160</v>
      </c>
      <c r="D240" s="108">
        <v>1.0</v>
      </c>
      <c r="E240" s="113" t="s">
        <v>331</v>
      </c>
      <c r="F240" s="134" t="s">
        <v>1161</v>
      </c>
      <c r="G240" s="108"/>
      <c r="H240" s="78"/>
      <c r="I240" s="78"/>
      <c r="J240" s="5"/>
      <c r="K240" s="6"/>
      <c r="L240" s="6"/>
      <c r="M240" s="6"/>
      <c r="N240" s="6"/>
      <c r="O240" s="6"/>
      <c r="P240" s="6"/>
      <c r="Q240" s="6"/>
      <c r="R240" s="6"/>
      <c r="S240" s="6"/>
      <c r="T240" s="6"/>
      <c r="U240" s="6"/>
      <c r="V240" s="6"/>
      <c r="W240" s="6"/>
      <c r="X240" s="6"/>
      <c r="Y240" s="6"/>
      <c r="Z240" s="6"/>
    </row>
    <row r="241" ht="30.0" customHeight="1">
      <c r="A241" s="104"/>
      <c r="B241" s="106"/>
      <c r="C241" s="115" t="s">
        <v>1163</v>
      </c>
      <c r="D241" s="108">
        <v>1.0</v>
      </c>
      <c r="E241" s="113" t="s">
        <v>331</v>
      </c>
      <c r="F241" s="115"/>
      <c r="G241" s="108"/>
      <c r="H241" s="78"/>
      <c r="I241" s="78"/>
      <c r="J241" s="5"/>
      <c r="K241" s="6"/>
      <c r="L241" s="6"/>
      <c r="M241" s="6"/>
      <c r="N241" s="6"/>
      <c r="O241" s="6"/>
      <c r="P241" s="6"/>
      <c r="Q241" s="6"/>
      <c r="R241" s="6"/>
      <c r="S241" s="6"/>
      <c r="T241" s="6"/>
      <c r="U241" s="6"/>
      <c r="V241" s="6"/>
      <c r="W241" s="6"/>
      <c r="X241" s="6"/>
      <c r="Y241" s="6"/>
      <c r="Z241" s="6"/>
    </row>
    <row r="242" ht="45.0" customHeight="1">
      <c r="A242" s="104"/>
      <c r="B242" s="106"/>
      <c r="C242" s="110" t="s">
        <v>1164</v>
      </c>
      <c r="D242" s="108">
        <v>1.0</v>
      </c>
      <c r="E242" s="113" t="s">
        <v>331</v>
      </c>
      <c r="F242" s="115"/>
      <c r="G242" s="108"/>
      <c r="H242" s="78"/>
      <c r="I242" s="78"/>
      <c r="J242" s="5"/>
      <c r="K242" s="6"/>
      <c r="L242" s="6"/>
      <c r="M242" s="6"/>
      <c r="N242" s="6"/>
      <c r="O242" s="6"/>
      <c r="P242" s="6"/>
      <c r="Q242" s="6"/>
      <c r="R242" s="6"/>
      <c r="S242" s="6"/>
      <c r="T242" s="6"/>
      <c r="U242" s="6"/>
      <c r="V242" s="6"/>
      <c r="W242" s="6"/>
      <c r="X242" s="6"/>
      <c r="Y242" s="6"/>
      <c r="Z242" s="6"/>
    </row>
    <row r="243" ht="45.0" customHeight="1">
      <c r="A243" s="104" t="s">
        <v>1179</v>
      </c>
      <c r="B243" s="106" t="s">
        <v>1167</v>
      </c>
      <c r="C243" s="211" t="s">
        <v>1168</v>
      </c>
      <c r="D243" s="108">
        <v>2.0</v>
      </c>
      <c r="E243" s="113" t="s">
        <v>331</v>
      </c>
      <c r="F243" s="108"/>
      <c r="G243" s="108"/>
      <c r="H243" s="78"/>
      <c r="I243" s="78"/>
      <c r="J243" s="5"/>
      <c r="K243" s="6"/>
      <c r="L243" s="6"/>
      <c r="M243" s="6"/>
      <c r="N243" s="6"/>
      <c r="O243" s="6"/>
      <c r="P243" s="6"/>
      <c r="Q243" s="6"/>
      <c r="R243" s="6"/>
      <c r="S243" s="6"/>
      <c r="T243" s="6"/>
      <c r="U243" s="6"/>
      <c r="V243" s="6"/>
      <c r="W243" s="6"/>
      <c r="X243" s="6"/>
      <c r="Y243" s="6"/>
      <c r="Z243" s="6"/>
    </row>
    <row r="244" ht="30.0" customHeight="1">
      <c r="A244" s="104"/>
      <c r="B244" s="106"/>
      <c r="C244" s="134" t="s">
        <v>1170</v>
      </c>
      <c r="D244" s="108">
        <v>2.0</v>
      </c>
      <c r="E244" s="113" t="s">
        <v>331</v>
      </c>
      <c r="F244" s="108"/>
      <c r="G244" s="108"/>
      <c r="H244" s="78"/>
      <c r="I244" s="78"/>
      <c r="J244" s="5"/>
      <c r="K244" s="6"/>
      <c r="L244" s="6"/>
      <c r="M244" s="6"/>
      <c r="N244" s="6"/>
      <c r="O244" s="6"/>
      <c r="P244" s="6"/>
      <c r="Q244" s="6"/>
      <c r="R244" s="6"/>
      <c r="S244" s="6"/>
      <c r="T244" s="6"/>
      <c r="U244" s="6"/>
      <c r="V244" s="6"/>
      <c r="W244" s="6"/>
      <c r="X244" s="6"/>
      <c r="Y244" s="6"/>
      <c r="Z244" s="6"/>
    </row>
    <row r="245" ht="31.5" hidden="1" customHeight="1">
      <c r="A245" s="120" t="s">
        <v>1176</v>
      </c>
      <c r="B245" s="106" t="s">
        <v>1177</v>
      </c>
      <c r="C245" s="108"/>
      <c r="D245" s="108"/>
      <c r="E245" s="113"/>
      <c r="F245" s="108"/>
      <c r="G245" s="108"/>
      <c r="H245" s="5"/>
      <c r="I245" s="5"/>
      <c r="J245" s="5"/>
      <c r="K245" s="6"/>
      <c r="L245" s="6"/>
      <c r="M245" s="6"/>
      <c r="N245" s="6"/>
      <c r="O245" s="6"/>
      <c r="P245" s="6"/>
      <c r="Q245" s="6"/>
      <c r="R245" s="6"/>
      <c r="S245" s="6"/>
      <c r="T245" s="6"/>
      <c r="U245" s="6"/>
      <c r="V245" s="6"/>
      <c r="W245" s="6"/>
      <c r="X245" s="6"/>
      <c r="Y245" s="6"/>
      <c r="Z245" s="6"/>
    </row>
    <row r="246" ht="31.5" customHeight="1">
      <c r="A246" s="104" t="s">
        <v>1193</v>
      </c>
      <c r="B246" s="106" t="s">
        <v>1182</v>
      </c>
      <c r="C246" s="134" t="s">
        <v>5559</v>
      </c>
      <c r="D246" s="108">
        <v>1.0</v>
      </c>
      <c r="E246" s="113" t="s">
        <v>331</v>
      </c>
      <c r="F246" s="108"/>
      <c r="G246" s="108"/>
      <c r="H246" s="78"/>
      <c r="I246" s="78"/>
      <c r="J246" s="5"/>
      <c r="K246" s="6"/>
      <c r="L246" s="6"/>
      <c r="M246" s="6"/>
      <c r="N246" s="6"/>
      <c r="O246" s="6"/>
      <c r="P246" s="6"/>
      <c r="Q246" s="6"/>
      <c r="R246" s="6"/>
      <c r="S246" s="6"/>
      <c r="T246" s="6"/>
      <c r="U246" s="6"/>
      <c r="V246" s="6"/>
      <c r="W246" s="6"/>
      <c r="X246" s="6"/>
      <c r="Y246" s="6"/>
      <c r="Z246" s="6"/>
    </row>
    <row r="247" ht="47.25" customHeight="1">
      <c r="A247" s="104" t="s">
        <v>1186</v>
      </c>
      <c r="B247" s="106" t="s">
        <v>1187</v>
      </c>
      <c r="C247" s="121" t="s">
        <v>1188</v>
      </c>
      <c r="D247" s="108">
        <v>0.0</v>
      </c>
      <c r="E247" s="113" t="s">
        <v>331</v>
      </c>
      <c r="F247" s="108"/>
      <c r="G247" s="108"/>
      <c r="H247" s="78"/>
      <c r="I247" s="78"/>
      <c r="J247" s="5"/>
      <c r="K247" s="6"/>
      <c r="L247" s="6"/>
      <c r="M247" s="6"/>
      <c r="N247" s="6"/>
      <c r="O247" s="6"/>
      <c r="P247" s="6"/>
      <c r="Q247" s="6"/>
      <c r="R247" s="6"/>
      <c r="S247" s="6"/>
      <c r="T247" s="6"/>
      <c r="U247" s="6"/>
      <c r="V247" s="6"/>
      <c r="W247" s="6"/>
      <c r="X247" s="6"/>
      <c r="Y247" s="6"/>
      <c r="Z247" s="6"/>
    </row>
    <row r="248" ht="39.75" customHeight="1">
      <c r="A248" s="392" t="s">
        <v>1196</v>
      </c>
      <c r="B248" s="103" t="s">
        <v>1192</v>
      </c>
      <c r="C248" s="3"/>
      <c r="D248" s="3"/>
      <c r="E248" s="3"/>
      <c r="F248" s="3"/>
      <c r="G248" s="4"/>
      <c r="H248" s="78">
        <f>SUM(D249:D250)</f>
        <v>2</v>
      </c>
      <c r="I248" s="78">
        <f>COUNT(D249:D250)*2</f>
        <v>2</v>
      </c>
      <c r="J248" s="5"/>
      <c r="K248" s="6"/>
      <c r="L248" s="6"/>
      <c r="M248" s="6"/>
      <c r="N248" s="6"/>
      <c r="O248" s="6"/>
      <c r="P248" s="6"/>
      <c r="Q248" s="6"/>
      <c r="R248" s="6"/>
      <c r="S248" s="6"/>
      <c r="T248" s="6"/>
      <c r="U248" s="6"/>
      <c r="V248" s="6"/>
      <c r="W248" s="6"/>
      <c r="X248" s="6"/>
      <c r="Y248" s="6"/>
      <c r="Z248" s="6"/>
    </row>
    <row r="249" ht="47.25" customHeight="1">
      <c r="A249" s="104" t="s">
        <v>1205</v>
      </c>
      <c r="B249" s="106" t="s">
        <v>1198</v>
      </c>
      <c r="C249" s="115" t="s">
        <v>1199</v>
      </c>
      <c r="D249" s="108">
        <v>2.0</v>
      </c>
      <c r="E249" s="113" t="s">
        <v>386</v>
      </c>
      <c r="F249" s="108"/>
      <c r="G249" s="108"/>
      <c r="H249" s="78"/>
      <c r="I249" s="78"/>
      <c r="J249" s="5"/>
      <c r="K249" s="6"/>
      <c r="L249" s="6"/>
      <c r="M249" s="6"/>
      <c r="N249" s="6"/>
      <c r="O249" s="6"/>
      <c r="P249" s="6"/>
      <c r="Q249" s="6"/>
      <c r="R249" s="6"/>
      <c r="S249" s="6"/>
      <c r="T249" s="6"/>
      <c r="U249" s="6"/>
      <c r="V249" s="6"/>
      <c r="W249" s="6"/>
      <c r="X249" s="6"/>
      <c r="Y249" s="6"/>
      <c r="Z249" s="6"/>
    </row>
    <row r="250" ht="47.25" customHeight="1">
      <c r="A250" s="104" t="s">
        <v>1208</v>
      </c>
      <c r="B250" s="106" t="s">
        <v>1202</v>
      </c>
      <c r="C250" s="210" t="s">
        <v>5565</v>
      </c>
      <c r="D250" s="108"/>
      <c r="E250" s="113" t="s">
        <v>386</v>
      </c>
      <c r="F250" s="108"/>
      <c r="G250" s="108"/>
      <c r="H250" s="78"/>
      <c r="I250" s="78"/>
      <c r="J250" s="5"/>
      <c r="K250" s="6"/>
      <c r="L250" s="6"/>
      <c r="M250" s="6"/>
      <c r="N250" s="6"/>
      <c r="O250" s="6"/>
      <c r="P250" s="6"/>
      <c r="Q250" s="6"/>
      <c r="R250" s="6"/>
      <c r="S250" s="6"/>
      <c r="T250" s="6"/>
      <c r="U250" s="6"/>
      <c r="V250" s="6"/>
      <c r="W250" s="6"/>
      <c r="X250" s="6"/>
      <c r="Y250" s="6"/>
      <c r="Z250" s="6"/>
    </row>
    <row r="251" ht="45.0" hidden="1" customHeight="1">
      <c r="A251" s="120" t="s">
        <v>1211</v>
      </c>
      <c r="B251" s="179" t="s">
        <v>1213</v>
      </c>
      <c r="C251" s="108"/>
      <c r="D251" s="108"/>
      <c r="E251" s="113"/>
      <c r="F251" s="108"/>
      <c r="G251" s="108"/>
      <c r="H251" s="5"/>
      <c r="I251" s="5"/>
      <c r="J251" s="5"/>
      <c r="K251" s="6"/>
      <c r="L251" s="6"/>
      <c r="M251" s="6"/>
      <c r="N251" s="6"/>
      <c r="O251" s="6"/>
      <c r="P251" s="6"/>
      <c r="Q251" s="6"/>
      <c r="R251" s="6"/>
      <c r="S251" s="6"/>
      <c r="T251" s="6"/>
      <c r="U251" s="6"/>
      <c r="V251" s="6"/>
      <c r="W251" s="6"/>
      <c r="X251" s="6"/>
      <c r="Y251" s="6"/>
      <c r="Z251" s="6"/>
    </row>
    <row r="252" ht="39.75" hidden="1" customHeight="1">
      <c r="A252" s="495" t="s">
        <v>1216</v>
      </c>
      <c r="B252" s="99" t="s">
        <v>1221</v>
      </c>
      <c r="C252" s="3"/>
      <c r="D252" s="3"/>
      <c r="E252" s="3"/>
      <c r="F252" s="3"/>
      <c r="G252" s="4"/>
      <c r="H252" s="78"/>
      <c r="I252" s="78"/>
      <c r="J252" s="5"/>
      <c r="K252" s="6"/>
      <c r="L252" s="6"/>
      <c r="M252" s="6"/>
      <c r="N252" s="6"/>
      <c r="O252" s="6"/>
      <c r="P252" s="6"/>
      <c r="Q252" s="6"/>
      <c r="R252" s="6"/>
      <c r="S252" s="6"/>
      <c r="T252" s="6"/>
      <c r="U252" s="6"/>
      <c r="V252" s="6"/>
      <c r="W252" s="6"/>
      <c r="X252" s="6"/>
      <c r="Y252" s="6"/>
      <c r="Z252" s="6"/>
    </row>
    <row r="253" ht="47.25" hidden="1" customHeight="1">
      <c r="A253" s="212" t="s">
        <v>1227</v>
      </c>
      <c r="B253" s="122" t="s">
        <v>1228</v>
      </c>
      <c r="C253" s="108"/>
      <c r="D253" s="108"/>
      <c r="E253" s="113"/>
      <c r="F253" s="108"/>
      <c r="G253" s="108"/>
      <c r="H253" s="5"/>
      <c r="I253" s="5"/>
      <c r="J253" s="5"/>
      <c r="K253" s="6"/>
      <c r="L253" s="6"/>
      <c r="M253" s="6"/>
      <c r="N253" s="6"/>
      <c r="O253" s="6"/>
      <c r="P253" s="6"/>
      <c r="Q253" s="6"/>
      <c r="R253" s="6"/>
      <c r="S253" s="6"/>
      <c r="T253" s="6"/>
      <c r="U253" s="6"/>
      <c r="V253" s="6"/>
      <c r="W253" s="6"/>
      <c r="X253" s="6"/>
      <c r="Y253" s="6"/>
      <c r="Z253" s="6"/>
    </row>
    <row r="254" ht="47.25" hidden="1" customHeight="1">
      <c r="A254" s="212" t="s">
        <v>1215</v>
      </c>
      <c r="B254" s="122" t="s">
        <v>1217</v>
      </c>
      <c r="C254" s="108"/>
      <c r="D254" s="108"/>
      <c r="E254" s="113"/>
      <c r="F254" s="108"/>
      <c r="G254" s="108"/>
      <c r="H254" s="5"/>
      <c r="I254" s="5"/>
      <c r="J254" s="5"/>
      <c r="K254" s="6"/>
      <c r="L254" s="6"/>
      <c r="M254" s="6"/>
      <c r="N254" s="6"/>
      <c r="O254" s="6"/>
      <c r="P254" s="6"/>
      <c r="Q254" s="6"/>
      <c r="R254" s="6"/>
      <c r="S254" s="6"/>
      <c r="T254" s="6"/>
      <c r="U254" s="6"/>
      <c r="V254" s="6"/>
      <c r="W254" s="6"/>
      <c r="X254" s="6"/>
      <c r="Y254" s="6"/>
      <c r="Z254" s="6"/>
    </row>
    <row r="255" ht="60.0" hidden="1" customHeight="1">
      <c r="A255" s="212" t="s">
        <v>1218</v>
      </c>
      <c r="B255" s="115" t="s">
        <v>1219</v>
      </c>
      <c r="C255" s="108"/>
      <c r="D255" s="108"/>
      <c r="E255" s="113"/>
      <c r="F255" s="108"/>
      <c r="G255" s="108"/>
      <c r="H255" s="5"/>
      <c r="I255" s="5"/>
      <c r="J255" s="5"/>
      <c r="K255" s="6"/>
      <c r="L255" s="6"/>
      <c r="M255" s="6"/>
      <c r="N255" s="6"/>
      <c r="O255" s="6"/>
      <c r="P255" s="6"/>
      <c r="Q255" s="6"/>
      <c r="R255" s="6"/>
      <c r="S255" s="6"/>
      <c r="T255" s="6"/>
      <c r="U255" s="6"/>
      <c r="V255" s="6"/>
      <c r="W255" s="6"/>
      <c r="X255" s="6"/>
      <c r="Y255" s="6"/>
      <c r="Z255" s="6"/>
    </row>
    <row r="256" ht="39.75" hidden="1" customHeight="1">
      <c r="A256" s="409" t="s">
        <v>1220</v>
      </c>
      <c r="B256" s="99" t="s">
        <v>1222</v>
      </c>
      <c r="C256" s="3"/>
      <c r="D256" s="3"/>
      <c r="E256" s="3"/>
      <c r="F256" s="3"/>
      <c r="G256" s="4"/>
      <c r="H256" s="78"/>
      <c r="I256" s="78"/>
      <c r="J256" s="5"/>
      <c r="K256" s="6"/>
      <c r="L256" s="6"/>
      <c r="M256" s="6"/>
      <c r="N256" s="6"/>
      <c r="O256" s="6"/>
      <c r="P256" s="6"/>
      <c r="Q256" s="6"/>
      <c r="R256" s="6"/>
      <c r="S256" s="6"/>
      <c r="T256" s="6"/>
      <c r="U256" s="6"/>
      <c r="V256" s="6"/>
      <c r="W256" s="6"/>
      <c r="X256" s="6"/>
      <c r="Y256" s="6"/>
      <c r="Z256" s="6"/>
    </row>
    <row r="257" ht="31.5" hidden="1" customHeight="1">
      <c r="A257" s="120" t="s">
        <v>1230</v>
      </c>
      <c r="B257" s="122" t="s">
        <v>1231</v>
      </c>
      <c r="C257" s="108"/>
      <c r="D257" s="108"/>
      <c r="E257" s="113"/>
      <c r="F257" s="108"/>
      <c r="G257" s="108"/>
      <c r="H257" s="5"/>
      <c r="I257" s="5"/>
      <c r="J257" s="5"/>
      <c r="K257" s="6"/>
      <c r="L257" s="6"/>
      <c r="M257" s="6"/>
      <c r="N257" s="6"/>
      <c r="O257" s="6"/>
      <c r="P257" s="6"/>
      <c r="Q257" s="6"/>
      <c r="R257" s="6"/>
      <c r="S257" s="6"/>
      <c r="T257" s="6"/>
      <c r="U257" s="6"/>
      <c r="V257" s="6"/>
      <c r="W257" s="6"/>
      <c r="X257" s="6"/>
      <c r="Y257" s="6"/>
      <c r="Z257" s="6"/>
    </row>
    <row r="258" ht="47.25" hidden="1" customHeight="1">
      <c r="A258" s="120" t="s">
        <v>1234</v>
      </c>
      <c r="B258" s="122" t="s">
        <v>1235</v>
      </c>
      <c r="C258" s="108"/>
      <c r="D258" s="108"/>
      <c r="E258" s="113"/>
      <c r="F258" s="108"/>
      <c r="G258" s="108"/>
      <c r="H258" s="5"/>
      <c r="I258" s="5"/>
      <c r="J258" s="5"/>
      <c r="K258" s="6"/>
      <c r="L258" s="6"/>
      <c r="M258" s="6"/>
      <c r="N258" s="6"/>
      <c r="O258" s="6"/>
      <c r="P258" s="6"/>
      <c r="Q258" s="6"/>
      <c r="R258" s="6"/>
      <c r="S258" s="6"/>
      <c r="T258" s="6"/>
      <c r="U258" s="6"/>
      <c r="V258" s="6"/>
      <c r="W258" s="6"/>
      <c r="X258" s="6"/>
      <c r="Y258" s="6"/>
      <c r="Z258" s="6"/>
    </row>
    <row r="259" ht="45.0" hidden="1" customHeight="1">
      <c r="A259" s="120" t="s">
        <v>1236</v>
      </c>
      <c r="B259" s="115" t="s">
        <v>1237</v>
      </c>
      <c r="C259" s="108"/>
      <c r="D259" s="108"/>
      <c r="E259" s="113"/>
      <c r="F259" s="108"/>
      <c r="G259" s="108"/>
      <c r="H259" s="5"/>
      <c r="I259" s="5"/>
      <c r="J259" s="5"/>
      <c r="K259" s="6"/>
      <c r="L259" s="6"/>
      <c r="M259" s="6"/>
      <c r="N259" s="6"/>
      <c r="O259" s="6"/>
      <c r="P259" s="6"/>
      <c r="Q259" s="6"/>
      <c r="R259" s="6"/>
      <c r="S259" s="6"/>
      <c r="T259" s="6"/>
      <c r="U259" s="6"/>
      <c r="V259" s="6"/>
      <c r="W259" s="6"/>
      <c r="X259" s="6"/>
      <c r="Y259" s="6"/>
      <c r="Z259" s="6"/>
    </row>
    <row r="260" ht="39.75" hidden="1" customHeight="1">
      <c r="A260" s="409" t="s">
        <v>1239</v>
      </c>
      <c r="B260" s="99" t="s">
        <v>1240</v>
      </c>
      <c r="C260" s="3"/>
      <c r="D260" s="3"/>
      <c r="E260" s="3"/>
      <c r="F260" s="3"/>
      <c r="G260" s="4"/>
      <c r="H260" s="78"/>
      <c r="I260" s="78"/>
      <c r="J260" s="5"/>
      <c r="K260" s="6"/>
      <c r="L260" s="6"/>
      <c r="M260" s="6"/>
      <c r="N260" s="6"/>
      <c r="O260" s="6"/>
      <c r="P260" s="6"/>
      <c r="Q260" s="6"/>
      <c r="R260" s="6"/>
      <c r="S260" s="6"/>
      <c r="T260" s="6"/>
      <c r="U260" s="6"/>
      <c r="V260" s="6"/>
      <c r="W260" s="6"/>
      <c r="X260" s="6"/>
      <c r="Y260" s="6"/>
      <c r="Z260" s="6"/>
    </row>
    <row r="261" ht="47.25" hidden="1" customHeight="1">
      <c r="A261" s="120" t="s">
        <v>1241</v>
      </c>
      <c r="B261" s="122" t="s">
        <v>1242</v>
      </c>
      <c r="C261" s="108"/>
      <c r="D261" s="108"/>
      <c r="E261" s="113"/>
      <c r="F261" s="108"/>
      <c r="G261" s="108"/>
      <c r="H261" s="5"/>
      <c r="I261" s="5"/>
      <c r="J261" s="5"/>
      <c r="K261" s="6"/>
      <c r="L261" s="6"/>
      <c r="M261" s="6"/>
      <c r="N261" s="6"/>
      <c r="O261" s="6"/>
      <c r="P261" s="6"/>
      <c r="Q261" s="6"/>
      <c r="R261" s="6"/>
      <c r="S261" s="6"/>
      <c r="T261" s="6"/>
      <c r="U261" s="6"/>
      <c r="V261" s="6"/>
      <c r="W261" s="6"/>
      <c r="X261" s="6"/>
      <c r="Y261" s="6"/>
      <c r="Z261" s="6"/>
    </row>
    <row r="262" ht="47.25" hidden="1" customHeight="1">
      <c r="A262" s="120" t="s">
        <v>1245</v>
      </c>
      <c r="B262" s="106" t="s">
        <v>1246</v>
      </c>
      <c r="C262" s="108"/>
      <c r="D262" s="108"/>
      <c r="E262" s="113"/>
      <c r="F262" s="108"/>
      <c r="G262" s="108"/>
      <c r="H262" s="5"/>
      <c r="I262" s="5"/>
      <c r="J262" s="5"/>
      <c r="K262" s="6"/>
      <c r="L262" s="6"/>
      <c r="M262" s="6"/>
      <c r="N262" s="6"/>
      <c r="O262" s="6"/>
      <c r="P262" s="6"/>
      <c r="Q262" s="6"/>
      <c r="R262" s="6"/>
      <c r="S262" s="6"/>
      <c r="T262" s="6"/>
      <c r="U262" s="6"/>
      <c r="V262" s="6"/>
      <c r="W262" s="6"/>
      <c r="X262" s="6"/>
      <c r="Y262" s="6"/>
      <c r="Z262" s="6"/>
    </row>
    <row r="263" ht="39.75" hidden="1" customHeight="1">
      <c r="A263" s="410" t="s">
        <v>1249</v>
      </c>
      <c r="B263" s="99" t="s">
        <v>1255</v>
      </c>
      <c r="C263" s="3"/>
      <c r="D263" s="3"/>
      <c r="E263" s="3"/>
      <c r="F263" s="3"/>
      <c r="G263" s="4"/>
      <c r="H263" s="78"/>
      <c r="I263" s="78"/>
      <c r="J263" s="5"/>
      <c r="K263" s="6"/>
      <c r="L263" s="6"/>
      <c r="M263" s="6"/>
      <c r="N263" s="6"/>
      <c r="O263" s="6"/>
      <c r="P263" s="6"/>
      <c r="Q263" s="6"/>
      <c r="R263" s="6"/>
      <c r="S263" s="6"/>
      <c r="T263" s="6"/>
      <c r="U263" s="6"/>
      <c r="V263" s="6"/>
      <c r="W263" s="6"/>
      <c r="X263" s="6"/>
      <c r="Y263" s="6"/>
      <c r="Z263" s="6"/>
    </row>
    <row r="264" ht="31.5" hidden="1" customHeight="1">
      <c r="A264" s="120" t="s">
        <v>1259</v>
      </c>
      <c r="B264" s="122" t="s">
        <v>1260</v>
      </c>
      <c r="C264" s="108"/>
      <c r="D264" s="108"/>
      <c r="E264" s="113"/>
      <c r="F264" s="108"/>
      <c r="G264" s="108"/>
      <c r="H264" s="5"/>
      <c r="I264" s="5"/>
      <c r="J264" s="5"/>
      <c r="K264" s="6"/>
      <c r="L264" s="6"/>
      <c r="M264" s="6"/>
      <c r="N264" s="6"/>
      <c r="O264" s="6"/>
      <c r="P264" s="6"/>
      <c r="Q264" s="6"/>
      <c r="R264" s="6"/>
      <c r="S264" s="6"/>
      <c r="T264" s="6"/>
      <c r="U264" s="6"/>
      <c r="V264" s="6"/>
      <c r="W264" s="6"/>
      <c r="X264" s="6"/>
      <c r="Y264" s="6"/>
      <c r="Z264" s="6"/>
    </row>
    <row r="265" ht="47.25" hidden="1" customHeight="1">
      <c r="A265" s="120" t="s">
        <v>1261</v>
      </c>
      <c r="B265" s="122" t="s">
        <v>1262</v>
      </c>
      <c r="C265" s="108"/>
      <c r="D265" s="108"/>
      <c r="E265" s="113"/>
      <c r="F265" s="108"/>
      <c r="G265" s="108"/>
      <c r="H265" s="5"/>
      <c r="I265" s="5"/>
      <c r="J265" s="5"/>
      <c r="K265" s="6"/>
      <c r="L265" s="6"/>
      <c r="M265" s="6"/>
      <c r="N265" s="6"/>
      <c r="O265" s="6"/>
      <c r="P265" s="6"/>
      <c r="Q265" s="6"/>
      <c r="R265" s="6"/>
      <c r="S265" s="6"/>
      <c r="T265" s="6"/>
      <c r="U265" s="6"/>
      <c r="V265" s="6"/>
      <c r="W265" s="6"/>
      <c r="X265" s="6"/>
      <c r="Y265" s="6"/>
      <c r="Z265" s="6"/>
    </row>
    <row r="266" ht="39.75" customHeight="1">
      <c r="A266" s="396" t="s">
        <v>1263</v>
      </c>
      <c r="B266" s="99" t="s">
        <v>1264</v>
      </c>
      <c r="C266" s="3"/>
      <c r="D266" s="3"/>
      <c r="E266" s="3"/>
      <c r="F266" s="3"/>
      <c r="G266" s="4"/>
      <c r="H266" s="78">
        <f>SUM(D267:D276)</f>
        <v>4</v>
      </c>
      <c r="I266" s="78">
        <f>COUNT(D267:D276)*2</f>
        <v>16</v>
      </c>
      <c r="J266" s="5"/>
      <c r="K266" s="6"/>
      <c r="L266" s="6"/>
      <c r="M266" s="6"/>
      <c r="N266" s="6"/>
      <c r="O266" s="6"/>
      <c r="P266" s="6"/>
      <c r="Q266" s="6"/>
      <c r="R266" s="6"/>
      <c r="S266" s="6"/>
      <c r="T266" s="6"/>
      <c r="U266" s="6"/>
      <c r="V266" s="6"/>
      <c r="W266" s="6"/>
      <c r="X266" s="6"/>
      <c r="Y266" s="6"/>
      <c r="Z266" s="6"/>
    </row>
    <row r="267" ht="47.25" customHeight="1">
      <c r="A267" s="104" t="s">
        <v>1265</v>
      </c>
      <c r="B267" s="122" t="s">
        <v>1266</v>
      </c>
      <c r="C267" s="134" t="s">
        <v>5608</v>
      </c>
      <c r="D267" s="108">
        <v>0.0</v>
      </c>
      <c r="E267" s="113" t="s">
        <v>1053</v>
      </c>
      <c r="F267" s="108"/>
      <c r="G267" s="108"/>
      <c r="H267" s="78"/>
      <c r="I267" s="78"/>
      <c r="J267" s="5"/>
      <c r="K267" s="6"/>
      <c r="L267" s="6"/>
      <c r="M267" s="6"/>
      <c r="N267" s="6"/>
      <c r="O267" s="6"/>
      <c r="P267" s="6"/>
      <c r="Q267" s="6"/>
      <c r="R267" s="6"/>
      <c r="S267" s="6"/>
      <c r="T267" s="6"/>
      <c r="U267" s="6"/>
      <c r="V267" s="6"/>
      <c r="W267" s="6"/>
      <c r="X267" s="6"/>
      <c r="Y267" s="6"/>
      <c r="Z267" s="6"/>
    </row>
    <row r="268" ht="30.0" customHeight="1">
      <c r="A268" s="104"/>
      <c r="B268" s="122"/>
      <c r="C268" s="134" t="s">
        <v>5611</v>
      </c>
      <c r="D268" s="108">
        <v>0.0</v>
      </c>
      <c r="E268" s="113" t="s">
        <v>1053</v>
      </c>
      <c r="F268" s="108"/>
      <c r="G268" s="108"/>
      <c r="H268" s="78"/>
      <c r="I268" s="78"/>
      <c r="J268" s="5"/>
      <c r="K268" s="6"/>
      <c r="L268" s="6"/>
      <c r="M268" s="6"/>
      <c r="N268" s="6"/>
      <c r="O268" s="6"/>
      <c r="P268" s="6"/>
      <c r="Q268" s="6"/>
      <c r="R268" s="6"/>
      <c r="S268" s="6"/>
      <c r="T268" s="6"/>
      <c r="U268" s="6"/>
      <c r="V268" s="6"/>
      <c r="W268" s="6"/>
      <c r="X268" s="6"/>
      <c r="Y268" s="6"/>
      <c r="Z268" s="6"/>
    </row>
    <row r="269" ht="60.0" customHeight="1">
      <c r="A269" s="104"/>
      <c r="B269" s="122"/>
      <c r="C269" s="134" t="s">
        <v>5614</v>
      </c>
      <c r="D269" s="108">
        <v>0.0</v>
      </c>
      <c r="E269" s="113" t="s">
        <v>1053</v>
      </c>
      <c r="F269" s="108"/>
      <c r="G269" s="108"/>
      <c r="H269" s="78"/>
      <c r="I269" s="78"/>
      <c r="J269" s="5"/>
      <c r="K269" s="6"/>
      <c r="L269" s="6"/>
      <c r="M269" s="6"/>
      <c r="N269" s="6"/>
      <c r="O269" s="6"/>
      <c r="P269" s="6"/>
      <c r="Q269" s="6"/>
      <c r="R269" s="6"/>
      <c r="S269" s="6"/>
      <c r="T269" s="6"/>
      <c r="U269" s="6"/>
      <c r="V269" s="6"/>
      <c r="W269" s="6"/>
      <c r="X269" s="6"/>
      <c r="Y269" s="6"/>
      <c r="Z269" s="6"/>
    </row>
    <row r="270" ht="30.0" customHeight="1">
      <c r="A270" s="104"/>
      <c r="B270" s="122"/>
      <c r="C270" s="134" t="s">
        <v>5616</v>
      </c>
      <c r="D270" s="108">
        <v>2.0</v>
      </c>
      <c r="E270" s="113" t="s">
        <v>1053</v>
      </c>
      <c r="F270" s="108"/>
      <c r="G270" s="108"/>
      <c r="H270" s="78"/>
      <c r="I270" s="78"/>
      <c r="J270" s="5"/>
      <c r="K270" s="6"/>
      <c r="L270" s="6"/>
      <c r="M270" s="6"/>
      <c r="N270" s="6"/>
      <c r="O270" s="6"/>
      <c r="P270" s="6"/>
      <c r="Q270" s="6"/>
      <c r="R270" s="6"/>
      <c r="S270" s="6"/>
      <c r="T270" s="6"/>
      <c r="U270" s="6"/>
      <c r="V270" s="6"/>
      <c r="W270" s="6"/>
      <c r="X270" s="6"/>
      <c r="Y270" s="6"/>
      <c r="Z270" s="6"/>
    </row>
    <row r="271" ht="60.0" customHeight="1">
      <c r="A271" s="104"/>
      <c r="B271" s="122"/>
      <c r="C271" s="178" t="s">
        <v>5617</v>
      </c>
      <c r="D271" s="108">
        <v>0.0</v>
      </c>
      <c r="E271" s="136" t="s">
        <v>331</v>
      </c>
      <c r="F271" s="143"/>
      <c r="G271" s="108"/>
      <c r="H271" s="78"/>
      <c r="I271" s="78"/>
      <c r="J271" s="5"/>
      <c r="K271" s="6"/>
      <c r="L271" s="6"/>
      <c r="M271" s="6"/>
      <c r="N271" s="6"/>
      <c r="O271" s="6"/>
      <c r="P271" s="6"/>
      <c r="Q271" s="6"/>
      <c r="R271" s="6"/>
      <c r="S271" s="6"/>
      <c r="T271" s="6"/>
      <c r="U271" s="6"/>
      <c r="V271" s="6"/>
      <c r="W271" s="6"/>
      <c r="X271" s="6"/>
      <c r="Y271" s="6"/>
      <c r="Z271" s="6"/>
    </row>
    <row r="272" ht="47.25" hidden="1" customHeight="1">
      <c r="A272" s="120" t="s">
        <v>1267</v>
      </c>
      <c r="B272" s="122" t="s">
        <v>1268</v>
      </c>
      <c r="C272" s="108"/>
      <c r="D272" s="108"/>
      <c r="E272" s="113"/>
      <c r="F272" s="108"/>
      <c r="G272" s="108"/>
      <c r="H272" s="5"/>
      <c r="I272" s="5"/>
      <c r="J272" s="5"/>
      <c r="K272" s="6"/>
      <c r="L272" s="6"/>
      <c r="M272" s="6"/>
      <c r="N272" s="6"/>
      <c r="O272" s="6"/>
      <c r="P272" s="6"/>
      <c r="Q272" s="6"/>
      <c r="R272" s="6"/>
      <c r="S272" s="6"/>
      <c r="T272" s="6"/>
      <c r="U272" s="6"/>
      <c r="V272" s="6"/>
      <c r="W272" s="6"/>
      <c r="X272" s="6"/>
      <c r="Y272" s="6"/>
      <c r="Z272" s="6"/>
    </row>
    <row r="273" ht="15.75" hidden="1" customHeight="1">
      <c r="A273" s="120"/>
      <c r="B273" s="122"/>
      <c r="C273" s="108"/>
      <c r="D273" s="108"/>
      <c r="E273" s="113"/>
      <c r="F273" s="108"/>
      <c r="G273" s="108"/>
      <c r="H273" s="5"/>
      <c r="I273" s="5"/>
      <c r="J273" s="5"/>
      <c r="K273" s="6"/>
      <c r="L273" s="6"/>
      <c r="M273" s="6"/>
      <c r="N273" s="6"/>
      <c r="O273" s="6"/>
      <c r="P273" s="6"/>
      <c r="Q273" s="6"/>
      <c r="R273" s="6"/>
      <c r="S273" s="6"/>
      <c r="T273" s="6"/>
      <c r="U273" s="6"/>
      <c r="V273" s="6"/>
      <c r="W273" s="6"/>
      <c r="X273" s="6"/>
      <c r="Y273" s="6"/>
      <c r="Z273" s="6"/>
    </row>
    <row r="274" ht="47.25" customHeight="1">
      <c r="A274" s="104" t="s">
        <v>1270</v>
      </c>
      <c r="B274" s="172" t="s">
        <v>1271</v>
      </c>
      <c r="C274" s="134" t="s">
        <v>5618</v>
      </c>
      <c r="D274" s="108">
        <v>2.0</v>
      </c>
      <c r="E274" s="113" t="s">
        <v>1053</v>
      </c>
      <c r="F274" s="108"/>
      <c r="G274" s="108"/>
      <c r="H274" s="78"/>
      <c r="I274" s="78"/>
      <c r="J274" s="5"/>
      <c r="K274" s="6"/>
      <c r="L274" s="6"/>
      <c r="M274" s="6"/>
      <c r="N274" s="6"/>
      <c r="O274" s="6"/>
      <c r="P274" s="6"/>
      <c r="Q274" s="6"/>
      <c r="R274" s="6"/>
      <c r="S274" s="6"/>
      <c r="T274" s="6"/>
      <c r="U274" s="6"/>
      <c r="V274" s="6"/>
      <c r="W274" s="6"/>
      <c r="X274" s="6"/>
      <c r="Y274" s="6"/>
      <c r="Z274" s="6"/>
    </row>
    <row r="275" ht="75.0" customHeight="1">
      <c r="A275" s="104"/>
      <c r="B275" s="172"/>
      <c r="C275" s="134" t="s">
        <v>5619</v>
      </c>
      <c r="D275" s="108">
        <v>0.0</v>
      </c>
      <c r="E275" s="109" t="s">
        <v>1053</v>
      </c>
      <c r="F275" s="134" t="s">
        <v>5620</v>
      </c>
      <c r="G275" s="108"/>
      <c r="H275" s="78"/>
      <c r="I275" s="78"/>
      <c r="J275" s="5"/>
      <c r="K275" s="6"/>
      <c r="L275" s="6"/>
      <c r="M275" s="6"/>
      <c r="N275" s="6"/>
      <c r="O275" s="6"/>
      <c r="P275" s="6"/>
      <c r="Q275" s="6"/>
      <c r="R275" s="6"/>
      <c r="S275" s="6"/>
      <c r="T275" s="6"/>
      <c r="U275" s="6"/>
      <c r="V275" s="6"/>
      <c r="W275" s="6"/>
      <c r="X275" s="6"/>
      <c r="Y275" s="6"/>
      <c r="Z275" s="6"/>
    </row>
    <row r="276" ht="45.0" customHeight="1">
      <c r="A276" s="104"/>
      <c r="B276" s="172"/>
      <c r="C276" s="134" t="s">
        <v>5621</v>
      </c>
      <c r="D276" s="108">
        <v>0.0</v>
      </c>
      <c r="E276" s="109" t="s">
        <v>1053</v>
      </c>
      <c r="F276" s="134"/>
      <c r="G276" s="108"/>
      <c r="H276" s="78"/>
      <c r="I276" s="78"/>
      <c r="J276" s="5"/>
      <c r="K276" s="6"/>
      <c r="L276" s="6"/>
      <c r="M276" s="6"/>
      <c r="N276" s="6"/>
      <c r="O276" s="6"/>
      <c r="P276" s="6"/>
      <c r="Q276" s="6"/>
      <c r="R276" s="6"/>
      <c r="S276" s="6"/>
      <c r="T276" s="6"/>
      <c r="U276" s="6"/>
      <c r="V276" s="6"/>
      <c r="W276" s="6"/>
      <c r="X276" s="6"/>
      <c r="Y276" s="6"/>
      <c r="Z276" s="6"/>
    </row>
    <row r="277" ht="39.75" customHeight="1">
      <c r="A277" s="396" t="s">
        <v>1273</v>
      </c>
      <c r="B277" s="99" t="s">
        <v>1274</v>
      </c>
      <c r="C277" s="3"/>
      <c r="D277" s="3"/>
      <c r="E277" s="3"/>
      <c r="F277" s="3"/>
      <c r="G277" s="4"/>
      <c r="H277" s="78">
        <f>SUM(D278:D281)</f>
        <v>7</v>
      </c>
      <c r="I277" s="78">
        <f>COUNT(D278:D281)*2</f>
        <v>8</v>
      </c>
      <c r="J277" s="5"/>
      <c r="K277" s="6"/>
      <c r="L277" s="6"/>
      <c r="M277" s="6"/>
      <c r="N277" s="6"/>
      <c r="O277" s="6"/>
      <c r="P277" s="6"/>
      <c r="Q277" s="6"/>
      <c r="R277" s="6"/>
      <c r="S277" s="6"/>
      <c r="T277" s="6"/>
      <c r="U277" s="6"/>
      <c r="V277" s="6"/>
      <c r="W277" s="6"/>
      <c r="X277" s="6"/>
      <c r="Y277" s="6"/>
      <c r="Z277" s="6"/>
    </row>
    <row r="278" ht="47.25" customHeight="1">
      <c r="A278" s="104" t="s">
        <v>1278</v>
      </c>
      <c r="B278" s="122" t="s">
        <v>1279</v>
      </c>
      <c r="C278" s="122" t="s">
        <v>5555</v>
      </c>
      <c r="D278" s="359">
        <v>2.0</v>
      </c>
      <c r="E278" s="113" t="s">
        <v>473</v>
      </c>
      <c r="F278" s="108"/>
      <c r="G278" s="108"/>
      <c r="H278" s="78"/>
      <c r="I278" s="78"/>
      <c r="J278" s="5"/>
      <c r="K278" s="6"/>
      <c r="L278" s="6"/>
      <c r="M278" s="6"/>
      <c r="N278" s="6"/>
      <c r="O278" s="6"/>
      <c r="P278" s="6"/>
      <c r="Q278" s="6"/>
      <c r="R278" s="6"/>
      <c r="S278" s="6"/>
      <c r="T278" s="6"/>
      <c r="U278" s="6"/>
      <c r="V278" s="6"/>
      <c r="W278" s="6"/>
      <c r="X278" s="6"/>
      <c r="Y278" s="6"/>
      <c r="Z278" s="6"/>
    </row>
    <row r="279" ht="90.0" customHeight="1">
      <c r="A279" s="104" t="s">
        <v>1282</v>
      </c>
      <c r="B279" s="122" t="s">
        <v>1283</v>
      </c>
      <c r="C279" s="115" t="s">
        <v>1285</v>
      </c>
      <c r="D279" s="359">
        <v>2.0</v>
      </c>
      <c r="E279" s="113" t="s">
        <v>1062</v>
      </c>
      <c r="F279" s="115" t="s">
        <v>1286</v>
      </c>
      <c r="G279" s="108"/>
      <c r="H279" s="78"/>
      <c r="I279" s="78"/>
      <c r="J279" s="5"/>
      <c r="K279" s="6"/>
      <c r="L279" s="6"/>
      <c r="M279" s="6"/>
      <c r="N279" s="6"/>
      <c r="O279" s="6"/>
      <c r="P279" s="6"/>
      <c r="Q279" s="6"/>
      <c r="R279" s="6"/>
      <c r="S279" s="6"/>
      <c r="T279" s="6"/>
      <c r="U279" s="6"/>
      <c r="V279" s="6"/>
      <c r="W279" s="6"/>
      <c r="X279" s="6"/>
      <c r="Y279" s="6"/>
      <c r="Z279" s="6"/>
    </row>
    <row r="280" ht="30.0" customHeight="1">
      <c r="A280" s="104"/>
      <c r="B280" s="122"/>
      <c r="C280" s="115" t="s">
        <v>1289</v>
      </c>
      <c r="D280" s="359">
        <v>2.0</v>
      </c>
      <c r="E280" s="113" t="s">
        <v>473</v>
      </c>
      <c r="F280" s="113"/>
      <c r="G280" s="108"/>
      <c r="H280" s="78"/>
      <c r="I280" s="78"/>
      <c r="J280" s="5"/>
      <c r="K280" s="6"/>
      <c r="L280" s="6"/>
      <c r="M280" s="6"/>
      <c r="N280" s="6"/>
      <c r="O280" s="6"/>
      <c r="P280" s="6"/>
      <c r="Q280" s="6"/>
      <c r="R280" s="6"/>
      <c r="S280" s="6"/>
      <c r="T280" s="6"/>
      <c r="U280" s="6"/>
      <c r="V280" s="6"/>
      <c r="W280" s="6"/>
      <c r="X280" s="6"/>
      <c r="Y280" s="6"/>
      <c r="Z280" s="6"/>
    </row>
    <row r="281" ht="63.0" customHeight="1">
      <c r="A281" s="104" t="s">
        <v>1290</v>
      </c>
      <c r="B281" s="122" t="s">
        <v>1291</v>
      </c>
      <c r="C281" s="134" t="s">
        <v>4915</v>
      </c>
      <c r="D281" s="359">
        <v>1.0</v>
      </c>
      <c r="E281" s="113" t="s">
        <v>331</v>
      </c>
      <c r="F281" s="108"/>
      <c r="G281" s="108"/>
      <c r="H281" s="78"/>
      <c r="I281" s="78"/>
      <c r="J281" s="5"/>
      <c r="K281" s="6"/>
      <c r="L281" s="6"/>
      <c r="M281" s="6"/>
      <c r="N281" s="6"/>
      <c r="O281" s="6"/>
      <c r="P281" s="6"/>
      <c r="Q281" s="6"/>
      <c r="R281" s="6"/>
      <c r="S281" s="6"/>
      <c r="T281" s="6"/>
      <c r="U281" s="6"/>
      <c r="V281" s="6"/>
      <c r="W281" s="6"/>
      <c r="X281" s="6"/>
      <c r="Y281" s="6"/>
      <c r="Z281" s="6"/>
    </row>
    <row r="282" ht="39.75" customHeight="1">
      <c r="A282" s="392" t="s">
        <v>1293</v>
      </c>
      <c r="B282" s="99" t="s">
        <v>1295</v>
      </c>
      <c r="C282" s="3"/>
      <c r="D282" s="3"/>
      <c r="E282" s="3"/>
      <c r="F282" s="3"/>
      <c r="G282" s="4"/>
      <c r="H282" s="78">
        <f>SUM(D283)</f>
        <v>1</v>
      </c>
      <c r="I282" s="78">
        <f>COUNT(D283)*2</f>
        <v>2</v>
      </c>
      <c r="J282" s="5"/>
      <c r="K282" s="6"/>
      <c r="L282" s="6"/>
      <c r="M282" s="6"/>
      <c r="N282" s="6"/>
      <c r="O282" s="6"/>
      <c r="P282" s="6"/>
      <c r="Q282" s="6"/>
      <c r="R282" s="6"/>
      <c r="S282" s="6"/>
      <c r="T282" s="6"/>
      <c r="U282" s="6"/>
      <c r="V282" s="6"/>
      <c r="W282" s="6"/>
      <c r="X282" s="6"/>
      <c r="Y282" s="6"/>
      <c r="Z282" s="6"/>
    </row>
    <row r="283" ht="105.0" customHeight="1">
      <c r="A283" s="104" t="s">
        <v>1296</v>
      </c>
      <c r="B283" s="210" t="s">
        <v>1297</v>
      </c>
      <c r="C283" s="134" t="s">
        <v>1299</v>
      </c>
      <c r="D283" s="108">
        <v>1.0</v>
      </c>
      <c r="E283" s="113" t="s">
        <v>158</v>
      </c>
      <c r="F283" s="110" t="s">
        <v>1300</v>
      </c>
      <c r="G283" s="108"/>
      <c r="H283" s="78"/>
      <c r="I283" s="78"/>
      <c r="J283" s="5"/>
      <c r="K283" s="6"/>
      <c r="L283" s="6"/>
      <c r="M283" s="6"/>
      <c r="N283" s="6"/>
      <c r="O283" s="6"/>
      <c r="P283" s="6"/>
      <c r="Q283" s="6"/>
      <c r="R283" s="6"/>
      <c r="S283" s="6"/>
      <c r="T283" s="6"/>
      <c r="U283" s="6"/>
      <c r="V283" s="6"/>
      <c r="W283" s="6"/>
      <c r="X283" s="6"/>
      <c r="Y283" s="6"/>
      <c r="Z283" s="6"/>
    </row>
    <row r="284" ht="30.0" hidden="1" customHeight="1">
      <c r="A284" s="120" t="s">
        <v>1301</v>
      </c>
      <c r="B284" s="210" t="s">
        <v>1302</v>
      </c>
      <c r="C284" s="108"/>
      <c r="D284" s="108"/>
      <c r="E284" s="113"/>
      <c r="F284" s="108"/>
      <c r="G284" s="108"/>
      <c r="H284" s="5"/>
      <c r="I284" s="5"/>
      <c r="J284" s="5"/>
      <c r="K284" s="6"/>
      <c r="L284" s="6"/>
      <c r="M284" s="6"/>
      <c r="N284" s="6"/>
      <c r="O284" s="6"/>
      <c r="P284" s="6"/>
      <c r="Q284" s="6"/>
      <c r="R284" s="6"/>
      <c r="S284" s="6"/>
      <c r="T284" s="6"/>
      <c r="U284" s="6"/>
      <c r="V284" s="6"/>
      <c r="W284" s="6"/>
      <c r="X284" s="6"/>
      <c r="Y284" s="6"/>
      <c r="Z284" s="6"/>
    </row>
    <row r="285" ht="21.0" customHeight="1">
      <c r="A285" s="223"/>
      <c r="B285" s="105" t="s">
        <v>1304</v>
      </c>
      <c r="C285" s="3"/>
      <c r="D285" s="3"/>
      <c r="E285" s="3"/>
      <c r="F285" s="3"/>
      <c r="G285" s="97"/>
      <c r="H285" s="78">
        <f t="shared" ref="H285:I285" si="5">H286+H295+H306+H318+H336+H343</f>
        <v>34</v>
      </c>
      <c r="I285" s="78">
        <f t="shared" si="5"/>
        <v>68</v>
      </c>
      <c r="J285" s="5"/>
      <c r="K285" s="6"/>
      <c r="L285" s="6"/>
      <c r="M285" s="6"/>
      <c r="N285" s="6"/>
      <c r="O285" s="6"/>
      <c r="P285" s="6"/>
      <c r="Q285" s="6"/>
      <c r="R285" s="6"/>
      <c r="S285" s="6"/>
      <c r="T285" s="6"/>
      <c r="U285" s="6"/>
      <c r="V285" s="6"/>
      <c r="W285" s="6"/>
      <c r="X285" s="6"/>
      <c r="Y285" s="6"/>
      <c r="Z285" s="6"/>
    </row>
    <row r="286" ht="39.75" customHeight="1">
      <c r="A286" s="396" t="s">
        <v>1308</v>
      </c>
      <c r="B286" s="103" t="s">
        <v>1309</v>
      </c>
      <c r="C286" s="3"/>
      <c r="D286" s="3"/>
      <c r="E286" s="3"/>
      <c r="F286" s="3"/>
      <c r="G286" s="4"/>
      <c r="H286" s="78">
        <f>SUM(D287:D288)</f>
        <v>3</v>
      </c>
      <c r="I286" s="78">
        <f>COUNT(D287:D288)*2</f>
        <v>4</v>
      </c>
      <c r="J286" s="5"/>
      <c r="K286" s="6"/>
      <c r="L286" s="6"/>
      <c r="M286" s="6"/>
      <c r="N286" s="6"/>
      <c r="O286" s="6"/>
      <c r="P286" s="6"/>
      <c r="Q286" s="6"/>
      <c r="R286" s="6"/>
      <c r="S286" s="6"/>
      <c r="T286" s="6"/>
      <c r="U286" s="6"/>
      <c r="V286" s="6"/>
      <c r="W286" s="6"/>
      <c r="X286" s="6"/>
      <c r="Y286" s="6"/>
      <c r="Z286" s="6"/>
    </row>
    <row r="287" ht="45.0" customHeight="1">
      <c r="A287" s="104" t="s">
        <v>1310</v>
      </c>
      <c r="B287" s="106" t="s">
        <v>1311</v>
      </c>
      <c r="C287" s="115" t="s">
        <v>5634</v>
      </c>
      <c r="D287" s="108">
        <v>2.0</v>
      </c>
      <c r="E287" s="113" t="s">
        <v>1053</v>
      </c>
      <c r="F287" s="5"/>
      <c r="G287" s="108"/>
      <c r="H287" s="78"/>
      <c r="I287" s="78"/>
      <c r="J287" s="5"/>
      <c r="K287" s="6"/>
      <c r="L287" s="6"/>
      <c r="M287" s="6"/>
      <c r="N287" s="6"/>
      <c r="O287" s="6"/>
      <c r="P287" s="6"/>
      <c r="Q287" s="6"/>
      <c r="R287" s="6"/>
      <c r="S287" s="6"/>
      <c r="T287" s="6"/>
      <c r="U287" s="6"/>
      <c r="V287" s="6"/>
      <c r="W287" s="6"/>
      <c r="X287" s="6"/>
      <c r="Y287" s="6"/>
      <c r="Z287" s="6"/>
    </row>
    <row r="288" ht="60.0" customHeight="1">
      <c r="A288" s="104"/>
      <c r="B288" s="106"/>
      <c r="C288" s="115" t="s">
        <v>5636</v>
      </c>
      <c r="D288" s="108">
        <v>1.0</v>
      </c>
      <c r="E288" s="113" t="s">
        <v>1053</v>
      </c>
      <c r="F288" s="115" t="s">
        <v>1325</v>
      </c>
      <c r="G288" s="110" t="s">
        <v>5637</v>
      </c>
      <c r="H288" s="78"/>
      <c r="I288" s="78"/>
      <c r="J288" s="5"/>
      <c r="K288" s="6"/>
      <c r="L288" s="6"/>
      <c r="M288" s="6"/>
      <c r="N288" s="6"/>
      <c r="O288" s="6"/>
      <c r="P288" s="6"/>
      <c r="Q288" s="6"/>
      <c r="R288" s="6"/>
      <c r="S288" s="6"/>
      <c r="T288" s="6"/>
      <c r="U288" s="6"/>
      <c r="V288" s="6"/>
      <c r="W288" s="6"/>
      <c r="X288" s="6"/>
      <c r="Y288" s="6"/>
      <c r="Z288" s="6"/>
    </row>
    <row r="289" ht="31.5" hidden="1" customHeight="1">
      <c r="A289" s="120" t="s">
        <v>1317</v>
      </c>
      <c r="B289" s="106" t="s">
        <v>1318</v>
      </c>
      <c r="C289" s="108"/>
      <c r="D289" s="108"/>
      <c r="E289" s="113"/>
      <c r="F289" s="108"/>
      <c r="G289" s="108"/>
      <c r="H289" s="5"/>
      <c r="I289" s="5"/>
      <c r="J289" s="5"/>
      <c r="K289" s="6"/>
      <c r="L289" s="6"/>
      <c r="M289" s="6"/>
      <c r="N289" s="6"/>
      <c r="O289" s="6"/>
      <c r="P289" s="6"/>
      <c r="Q289" s="6"/>
      <c r="R289" s="6"/>
      <c r="S289" s="6"/>
      <c r="T289" s="6"/>
      <c r="U289" s="6"/>
      <c r="V289" s="6"/>
      <c r="W289" s="6"/>
      <c r="X289" s="6"/>
      <c r="Y289" s="6"/>
      <c r="Z289" s="6"/>
    </row>
    <row r="290" ht="31.5" hidden="1" customHeight="1">
      <c r="A290" s="120" t="s">
        <v>1326</v>
      </c>
      <c r="B290" s="106" t="s">
        <v>1328</v>
      </c>
      <c r="C290" s="108"/>
      <c r="D290" s="108"/>
      <c r="E290" s="113"/>
      <c r="F290" s="108"/>
      <c r="G290" s="108"/>
      <c r="H290" s="5"/>
      <c r="I290" s="5"/>
      <c r="J290" s="5"/>
      <c r="K290" s="6"/>
      <c r="L290" s="6"/>
      <c r="M290" s="6"/>
      <c r="N290" s="6"/>
      <c r="O290" s="6"/>
      <c r="P290" s="6"/>
      <c r="Q290" s="6"/>
      <c r="R290" s="6"/>
      <c r="S290" s="6"/>
      <c r="T290" s="6"/>
      <c r="U290" s="6"/>
      <c r="V290" s="6"/>
      <c r="W290" s="6"/>
      <c r="X290" s="6"/>
      <c r="Y290" s="6"/>
      <c r="Z290" s="6"/>
    </row>
    <row r="291" ht="47.25" hidden="1" customHeight="1">
      <c r="A291" s="120" t="s">
        <v>1341</v>
      </c>
      <c r="B291" s="106" t="s">
        <v>1342</v>
      </c>
      <c r="C291" s="108"/>
      <c r="D291" s="108"/>
      <c r="E291" s="113"/>
      <c r="F291" s="108"/>
      <c r="G291" s="108"/>
      <c r="H291" s="5"/>
      <c r="I291" s="5"/>
      <c r="J291" s="5"/>
      <c r="K291" s="6"/>
      <c r="L291" s="6"/>
      <c r="M291" s="6"/>
      <c r="N291" s="6"/>
      <c r="O291" s="6"/>
      <c r="P291" s="6"/>
      <c r="Q291" s="6"/>
      <c r="R291" s="6"/>
      <c r="S291" s="6"/>
      <c r="T291" s="6"/>
      <c r="U291" s="6"/>
      <c r="V291" s="6"/>
      <c r="W291" s="6"/>
      <c r="X291" s="6"/>
      <c r="Y291" s="6"/>
      <c r="Z291" s="6"/>
    </row>
    <row r="292" ht="39.75" hidden="1" customHeight="1">
      <c r="A292" s="409" t="s">
        <v>1344</v>
      </c>
      <c r="B292" s="99" t="s">
        <v>1345</v>
      </c>
      <c r="C292" s="3"/>
      <c r="D292" s="3"/>
      <c r="E292" s="3"/>
      <c r="F292" s="3"/>
      <c r="G292" s="4"/>
      <c r="H292" s="78"/>
      <c r="I292" s="78"/>
      <c r="J292" s="5"/>
      <c r="K292" s="6"/>
      <c r="L292" s="6"/>
      <c r="M292" s="6"/>
      <c r="N292" s="6"/>
      <c r="O292" s="6"/>
      <c r="P292" s="6"/>
      <c r="Q292" s="6"/>
      <c r="R292" s="6"/>
      <c r="S292" s="6"/>
      <c r="T292" s="6"/>
      <c r="U292" s="6"/>
      <c r="V292" s="6"/>
      <c r="W292" s="6"/>
      <c r="X292" s="6"/>
      <c r="Y292" s="6"/>
      <c r="Z292" s="6"/>
    </row>
    <row r="293" ht="31.5" hidden="1" customHeight="1">
      <c r="A293" s="120" t="s">
        <v>1347</v>
      </c>
      <c r="B293" s="122" t="s">
        <v>1348</v>
      </c>
      <c r="C293" s="108"/>
      <c r="D293" s="108"/>
      <c r="E293" s="113"/>
      <c r="F293" s="108"/>
      <c r="G293" s="108"/>
      <c r="H293" s="5"/>
      <c r="I293" s="5"/>
      <c r="J293" s="5"/>
      <c r="K293" s="6"/>
      <c r="L293" s="6"/>
      <c r="M293" s="6"/>
      <c r="N293" s="6"/>
      <c r="O293" s="6"/>
      <c r="P293" s="6"/>
      <c r="Q293" s="6"/>
      <c r="R293" s="6"/>
      <c r="S293" s="6"/>
      <c r="T293" s="6"/>
      <c r="U293" s="6"/>
      <c r="V293" s="6"/>
      <c r="W293" s="6"/>
      <c r="X293" s="6"/>
      <c r="Y293" s="6"/>
      <c r="Z293" s="6"/>
    </row>
    <row r="294" ht="31.5" hidden="1" customHeight="1">
      <c r="A294" s="120" t="s">
        <v>1355</v>
      </c>
      <c r="B294" s="122" t="s">
        <v>1356</v>
      </c>
      <c r="C294" s="108"/>
      <c r="D294" s="108"/>
      <c r="E294" s="113"/>
      <c r="F294" s="108"/>
      <c r="G294" s="108"/>
      <c r="H294" s="5"/>
      <c r="I294" s="5"/>
      <c r="J294" s="5"/>
      <c r="K294" s="6"/>
      <c r="L294" s="6"/>
      <c r="M294" s="6"/>
      <c r="N294" s="6"/>
      <c r="O294" s="6"/>
      <c r="P294" s="6"/>
      <c r="Q294" s="6"/>
      <c r="R294" s="6"/>
      <c r="S294" s="6"/>
      <c r="T294" s="6"/>
      <c r="U294" s="6"/>
      <c r="V294" s="6"/>
      <c r="W294" s="6"/>
      <c r="X294" s="6"/>
      <c r="Y294" s="6"/>
      <c r="Z294" s="6"/>
    </row>
    <row r="295" ht="39.75" customHeight="1">
      <c r="A295" s="396" t="s">
        <v>1360</v>
      </c>
      <c r="B295" s="99" t="s">
        <v>1361</v>
      </c>
      <c r="C295" s="3"/>
      <c r="D295" s="3"/>
      <c r="E295" s="3"/>
      <c r="F295" s="3"/>
      <c r="G295" s="4"/>
      <c r="H295" s="78">
        <f>SUM(D296:D297)</f>
        <v>1</v>
      </c>
      <c r="I295" s="78">
        <f>COUNT(D296:D297)*2</f>
        <v>4</v>
      </c>
      <c r="J295" s="5"/>
      <c r="K295" s="6"/>
      <c r="L295" s="6"/>
      <c r="M295" s="6"/>
      <c r="N295" s="6"/>
      <c r="O295" s="6"/>
      <c r="P295" s="6"/>
      <c r="Q295" s="6"/>
      <c r="R295" s="6"/>
      <c r="S295" s="6"/>
      <c r="T295" s="6"/>
      <c r="U295" s="6"/>
      <c r="V295" s="6"/>
      <c r="W295" s="6"/>
      <c r="X295" s="6"/>
      <c r="Y295" s="6"/>
      <c r="Z295" s="6"/>
    </row>
    <row r="296" ht="63.0" customHeight="1">
      <c r="A296" s="104" t="s">
        <v>1373</v>
      </c>
      <c r="B296" s="122" t="s">
        <v>1374</v>
      </c>
      <c r="C296" s="122" t="s">
        <v>5642</v>
      </c>
      <c r="D296" s="108">
        <v>0.0</v>
      </c>
      <c r="E296" s="121" t="s">
        <v>158</v>
      </c>
      <c r="F296" s="108"/>
      <c r="G296" s="108"/>
      <c r="H296" s="78"/>
      <c r="I296" s="78"/>
      <c r="J296" s="5"/>
      <c r="K296" s="6"/>
      <c r="L296" s="6"/>
      <c r="M296" s="6"/>
      <c r="N296" s="6"/>
      <c r="O296" s="6"/>
      <c r="P296" s="6"/>
      <c r="Q296" s="6"/>
      <c r="R296" s="6"/>
      <c r="S296" s="6"/>
      <c r="T296" s="6"/>
      <c r="U296" s="6"/>
      <c r="V296" s="6"/>
      <c r="W296" s="6"/>
      <c r="X296" s="6"/>
      <c r="Y296" s="6"/>
      <c r="Z296" s="6"/>
    </row>
    <row r="297" ht="63.0" customHeight="1">
      <c r="A297" s="104" t="s">
        <v>1382</v>
      </c>
      <c r="B297" s="110" t="s">
        <v>1383</v>
      </c>
      <c r="C297" s="122" t="s">
        <v>5646</v>
      </c>
      <c r="D297" s="108">
        <v>1.0</v>
      </c>
      <c r="E297" s="121" t="s">
        <v>1062</v>
      </c>
      <c r="F297" s="108"/>
      <c r="G297" s="108"/>
      <c r="H297" s="78"/>
      <c r="I297" s="78"/>
      <c r="J297" s="5"/>
      <c r="K297" s="6"/>
      <c r="L297" s="6"/>
      <c r="M297" s="6"/>
      <c r="N297" s="6"/>
      <c r="O297" s="6"/>
      <c r="P297" s="6"/>
      <c r="Q297" s="6"/>
      <c r="R297" s="6"/>
      <c r="S297" s="6"/>
      <c r="T297" s="6"/>
      <c r="U297" s="6"/>
      <c r="V297" s="6"/>
      <c r="W297" s="6"/>
      <c r="X297" s="6"/>
      <c r="Y297" s="6"/>
      <c r="Z297" s="6"/>
    </row>
    <row r="298" ht="31.5" hidden="1" customHeight="1">
      <c r="A298" s="120" t="s">
        <v>1397</v>
      </c>
      <c r="B298" s="122" t="s">
        <v>1398</v>
      </c>
      <c r="C298" s="108"/>
      <c r="D298" s="108"/>
      <c r="E298" s="113"/>
      <c r="F298" s="108"/>
      <c r="G298" s="108"/>
      <c r="H298" s="5"/>
      <c r="I298" s="5"/>
      <c r="J298" s="5"/>
      <c r="K298" s="6"/>
      <c r="L298" s="6"/>
      <c r="M298" s="6"/>
      <c r="N298" s="6"/>
      <c r="O298" s="6"/>
      <c r="P298" s="6"/>
      <c r="Q298" s="6"/>
      <c r="R298" s="6"/>
      <c r="S298" s="6"/>
      <c r="T298" s="6"/>
      <c r="U298" s="6"/>
      <c r="V298" s="6"/>
      <c r="W298" s="6"/>
      <c r="X298" s="6"/>
      <c r="Y298" s="6"/>
      <c r="Z298" s="6"/>
    </row>
    <row r="299" ht="47.25" hidden="1" customHeight="1">
      <c r="A299" s="120" t="s">
        <v>1401</v>
      </c>
      <c r="B299" s="122" t="s">
        <v>1402</v>
      </c>
      <c r="C299" s="108"/>
      <c r="D299" s="108"/>
      <c r="E299" s="113"/>
      <c r="F299" s="108"/>
      <c r="G299" s="108"/>
      <c r="H299" s="5"/>
      <c r="I299" s="5"/>
      <c r="J299" s="5"/>
      <c r="K299" s="6"/>
      <c r="L299" s="6"/>
      <c r="M299" s="6"/>
      <c r="N299" s="6"/>
      <c r="O299" s="6"/>
      <c r="P299" s="6"/>
      <c r="Q299" s="6"/>
      <c r="R299" s="6"/>
      <c r="S299" s="6"/>
      <c r="T299" s="6"/>
      <c r="U299" s="6"/>
      <c r="V299" s="6"/>
      <c r="W299" s="6"/>
      <c r="X299" s="6"/>
      <c r="Y299" s="6"/>
      <c r="Z299" s="6"/>
    </row>
    <row r="300" ht="39.75" hidden="1" customHeight="1">
      <c r="A300" s="409" t="s">
        <v>1404</v>
      </c>
      <c r="B300" s="103" t="s">
        <v>1405</v>
      </c>
      <c r="C300" s="3"/>
      <c r="D300" s="3"/>
      <c r="E300" s="3"/>
      <c r="F300" s="3"/>
      <c r="G300" s="4"/>
      <c r="H300" s="78"/>
      <c r="I300" s="78"/>
      <c r="J300" s="5"/>
      <c r="K300" s="6"/>
      <c r="L300" s="6"/>
      <c r="M300" s="6"/>
      <c r="N300" s="6"/>
      <c r="O300" s="6"/>
      <c r="P300" s="6"/>
      <c r="Q300" s="6"/>
      <c r="R300" s="6"/>
      <c r="S300" s="6"/>
      <c r="T300" s="6"/>
      <c r="U300" s="6"/>
      <c r="V300" s="6"/>
      <c r="W300" s="6"/>
      <c r="X300" s="6"/>
      <c r="Y300" s="6"/>
      <c r="Z300" s="6"/>
    </row>
    <row r="301" ht="31.5" hidden="1" customHeight="1">
      <c r="A301" s="120" t="s">
        <v>1411</v>
      </c>
      <c r="B301" s="106" t="s">
        <v>1412</v>
      </c>
      <c r="C301" s="5"/>
      <c r="D301" s="5"/>
      <c r="E301" s="18"/>
      <c r="F301" s="5"/>
      <c r="G301" s="108"/>
      <c r="H301" s="5"/>
      <c r="I301" s="5"/>
      <c r="J301" s="5"/>
      <c r="K301" s="6"/>
      <c r="L301" s="6"/>
      <c r="M301" s="6"/>
      <c r="N301" s="6"/>
      <c r="O301" s="6"/>
      <c r="P301" s="6"/>
      <c r="Q301" s="6"/>
      <c r="R301" s="6"/>
      <c r="S301" s="6"/>
      <c r="T301" s="6"/>
      <c r="U301" s="6"/>
      <c r="V301" s="6"/>
      <c r="W301" s="6"/>
      <c r="X301" s="6"/>
      <c r="Y301" s="6"/>
      <c r="Z301" s="6"/>
    </row>
    <row r="302" ht="45.0" hidden="1" customHeight="1">
      <c r="A302" s="120" t="s">
        <v>1416</v>
      </c>
      <c r="B302" s="115" t="s">
        <v>1418</v>
      </c>
      <c r="C302" s="122"/>
      <c r="D302" s="108"/>
      <c r="E302" s="113"/>
      <c r="F302" s="108"/>
      <c r="G302" s="108"/>
      <c r="H302" s="5"/>
      <c r="I302" s="5"/>
      <c r="J302" s="5"/>
      <c r="K302" s="6"/>
      <c r="L302" s="6"/>
      <c r="M302" s="6"/>
      <c r="N302" s="6"/>
      <c r="O302" s="6"/>
      <c r="P302" s="6"/>
      <c r="Q302" s="6"/>
      <c r="R302" s="6"/>
      <c r="S302" s="6"/>
      <c r="T302" s="6"/>
      <c r="U302" s="6"/>
      <c r="V302" s="6"/>
      <c r="W302" s="6"/>
      <c r="X302" s="6"/>
      <c r="Y302" s="6"/>
      <c r="Z302" s="6"/>
    </row>
    <row r="303" ht="47.25" hidden="1" customHeight="1">
      <c r="A303" s="120" t="s">
        <v>1423</v>
      </c>
      <c r="B303" s="106" t="s">
        <v>1424</v>
      </c>
      <c r="C303" s="108"/>
      <c r="D303" s="108"/>
      <c r="E303" s="113"/>
      <c r="F303" s="108"/>
      <c r="G303" s="108"/>
      <c r="H303" s="5"/>
      <c r="I303" s="5"/>
      <c r="J303" s="5"/>
      <c r="K303" s="6"/>
      <c r="L303" s="6"/>
      <c r="M303" s="6"/>
      <c r="N303" s="6"/>
      <c r="O303" s="6"/>
      <c r="P303" s="6"/>
      <c r="Q303" s="6"/>
      <c r="R303" s="6"/>
      <c r="S303" s="6"/>
      <c r="T303" s="6"/>
      <c r="U303" s="6"/>
      <c r="V303" s="6"/>
      <c r="W303" s="6"/>
      <c r="X303" s="6"/>
      <c r="Y303" s="6"/>
      <c r="Z303" s="6"/>
    </row>
    <row r="304" ht="15.75" hidden="1" customHeight="1">
      <c r="A304" s="120" t="s">
        <v>1427</v>
      </c>
      <c r="B304" s="106" t="s">
        <v>1428</v>
      </c>
      <c r="C304" s="108"/>
      <c r="D304" s="108"/>
      <c r="E304" s="113"/>
      <c r="F304" s="108"/>
      <c r="G304" s="108"/>
      <c r="H304" s="5"/>
      <c r="I304" s="5"/>
      <c r="J304" s="5"/>
      <c r="K304" s="6"/>
      <c r="L304" s="6"/>
      <c r="M304" s="6"/>
      <c r="N304" s="6"/>
      <c r="O304" s="6"/>
      <c r="P304" s="6"/>
      <c r="Q304" s="6"/>
      <c r="R304" s="6"/>
      <c r="S304" s="6"/>
      <c r="T304" s="6"/>
      <c r="U304" s="6"/>
      <c r="V304" s="6"/>
      <c r="W304" s="6"/>
      <c r="X304" s="6"/>
      <c r="Y304" s="6"/>
      <c r="Z304" s="6"/>
    </row>
    <row r="305" ht="31.5" hidden="1" customHeight="1">
      <c r="A305" s="120" t="s">
        <v>1430</v>
      </c>
      <c r="B305" s="106" t="s">
        <v>1431</v>
      </c>
      <c r="C305" s="108"/>
      <c r="D305" s="108"/>
      <c r="E305" s="113"/>
      <c r="F305" s="108"/>
      <c r="G305" s="108"/>
      <c r="H305" s="5"/>
      <c r="I305" s="5"/>
      <c r="J305" s="5"/>
      <c r="K305" s="6"/>
      <c r="L305" s="6"/>
      <c r="M305" s="6"/>
      <c r="N305" s="6"/>
      <c r="O305" s="6"/>
      <c r="P305" s="6"/>
      <c r="Q305" s="6"/>
      <c r="R305" s="6"/>
      <c r="S305" s="6"/>
      <c r="T305" s="6"/>
      <c r="U305" s="6"/>
      <c r="V305" s="6"/>
      <c r="W305" s="6"/>
      <c r="X305" s="6"/>
      <c r="Y305" s="6"/>
      <c r="Z305" s="6"/>
    </row>
    <row r="306" ht="39.75" customHeight="1">
      <c r="A306" s="396" t="s">
        <v>1432</v>
      </c>
      <c r="B306" s="103" t="s">
        <v>1433</v>
      </c>
      <c r="C306" s="3"/>
      <c r="D306" s="3"/>
      <c r="E306" s="3"/>
      <c r="F306" s="3"/>
      <c r="G306" s="4"/>
      <c r="H306" s="78">
        <f>SUM(D307)</f>
        <v>1</v>
      </c>
      <c r="I306" s="78">
        <f>COUNT(D307)*2</f>
        <v>2</v>
      </c>
      <c r="J306" s="5"/>
      <c r="K306" s="6"/>
      <c r="L306" s="6"/>
      <c r="M306" s="6"/>
      <c r="N306" s="6"/>
      <c r="O306" s="6"/>
      <c r="P306" s="6"/>
      <c r="Q306" s="6"/>
      <c r="R306" s="6"/>
      <c r="S306" s="6"/>
      <c r="T306" s="6"/>
      <c r="U306" s="6"/>
      <c r="V306" s="6"/>
      <c r="W306" s="6"/>
      <c r="X306" s="6"/>
      <c r="Y306" s="6"/>
      <c r="Z306" s="6"/>
    </row>
    <row r="307" ht="135.0" customHeight="1">
      <c r="A307" s="104" t="s">
        <v>1441</v>
      </c>
      <c r="B307" s="115" t="s">
        <v>1442</v>
      </c>
      <c r="C307" s="116" t="s">
        <v>5665</v>
      </c>
      <c r="D307" s="108">
        <v>1.0</v>
      </c>
      <c r="E307" s="113" t="s">
        <v>1338</v>
      </c>
      <c r="F307" s="110" t="s">
        <v>5666</v>
      </c>
      <c r="G307" s="108" t="s">
        <v>5667</v>
      </c>
      <c r="H307" s="78"/>
      <c r="I307" s="78"/>
      <c r="J307" s="5"/>
      <c r="K307" s="6"/>
      <c r="L307" s="6"/>
      <c r="M307" s="6"/>
      <c r="N307" s="6"/>
      <c r="O307" s="6"/>
      <c r="P307" s="6"/>
      <c r="Q307" s="6"/>
      <c r="R307" s="6"/>
      <c r="S307" s="6"/>
      <c r="T307" s="6"/>
      <c r="U307" s="6"/>
      <c r="V307" s="6"/>
      <c r="W307" s="6"/>
      <c r="X307" s="6"/>
      <c r="Y307" s="6"/>
      <c r="Z307" s="6"/>
    </row>
    <row r="308" ht="30.0" hidden="1" customHeight="1">
      <c r="A308" s="120" t="s">
        <v>1444</v>
      </c>
      <c r="B308" s="115" t="s">
        <v>1445</v>
      </c>
      <c r="C308" s="108"/>
      <c r="D308" s="108"/>
      <c r="E308" s="113"/>
      <c r="F308" s="108"/>
      <c r="G308" s="108"/>
      <c r="H308" s="5"/>
      <c r="I308" s="5"/>
      <c r="J308" s="5"/>
      <c r="K308" s="6"/>
      <c r="L308" s="6"/>
      <c r="M308" s="6"/>
      <c r="N308" s="6"/>
      <c r="O308" s="6"/>
      <c r="P308" s="6"/>
      <c r="Q308" s="6"/>
      <c r="R308" s="6"/>
      <c r="S308" s="6"/>
      <c r="T308" s="6"/>
      <c r="U308" s="6"/>
      <c r="V308" s="6"/>
      <c r="W308" s="6"/>
      <c r="X308" s="6"/>
      <c r="Y308" s="6"/>
      <c r="Z308" s="6"/>
    </row>
    <row r="309" ht="39.75" hidden="1" customHeight="1">
      <c r="A309" s="409" t="s">
        <v>1448</v>
      </c>
      <c r="B309" s="99" t="s">
        <v>1449</v>
      </c>
      <c r="C309" s="3"/>
      <c r="D309" s="3"/>
      <c r="E309" s="3"/>
      <c r="F309" s="3"/>
      <c r="G309" s="4"/>
      <c r="H309" s="78"/>
      <c r="I309" s="78"/>
      <c r="J309" s="5"/>
      <c r="K309" s="6"/>
      <c r="L309" s="6"/>
      <c r="M309" s="6"/>
      <c r="N309" s="6"/>
      <c r="O309" s="6"/>
      <c r="P309" s="6"/>
      <c r="Q309" s="6"/>
      <c r="R309" s="6"/>
      <c r="S309" s="6"/>
      <c r="T309" s="6"/>
      <c r="U309" s="6"/>
      <c r="V309" s="6"/>
      <c r="W309" s="6"/>
      <c r="X309" s="6"/>
      <c r="Y309" s="6"/>
      <c r="Z309" s="6"/>
    </row>
    <row r="310" ht="30.0" hidden="1" customHeight="1">
      <c r="A310" s="120" t="s">
        <v>1455</v>
      </c>
      <c r="B310" s="110" t="s">
        <v>1456</v>
      </c>
      <c r="C310" s="122"/>
      <c r="D310" s="108"/>
      <c r="E310" s="113"/>
      <c r="F310" s="108"/>
      <c r="G310" s="108"/>
      <c r="H310" s="5"/>
      <c r="I310" s="5"/>
      <c r="J310" s="5"/>
      <c r="K310" s="6"/>
      <c r="L310" s="6"/>
      <c r="M310" s="6"/>
      <c r="N310" s="6"/>
      <c r="O310" s="6"/>
      <c r="P310" s="6"/>
      <c r="Q310" s="6"/>
      <c r="R310" s="6"/>
      <c r="S310" s="6"/>
      <c r="T310" s="6"/>
      <c r="U310" s="6"/>
      <c r="V310" s="6"/>
      <c r="W310" s="6"/>
      <c r="X310" s="6"/>
      <c r="Y310" s="6"/>
      <c r="Z310" s="6"/>
    </row>
    <row r="311" ht="30.0" hidden="1" customHeight="1">
      <c r="A311" s="120" t="s">
        <v>1464</v>
      </c>
      <c r="B311" s="110" t="s">
        <v>1465</v>
      </c>
      <c r="C311" s="108"/>
      <c r="D311" s="108"/>
      <c r="E311" s="113"/>
      <c r="F311" s="108"/>
      <c r="G311" s="108"/>
      <c r="H311" s="5"/>
      <c r="I311" s="5"/>
      <c r="J311" s="5"/>
      <c r="K311" s="6"/>
      <c r="L311" s="6"/>
      <c r="M311" s="6"/>
      <c r="N311" s="6"/>
      <c r="O311" s="6"/>
      <c r="P311" s="6"/>
      <c r="Q311" s="6"/>
      <c r="R311" s="6"/>
      <c r="S311" s="6"/>
      <c r="T311" s="6"/>
      <c r="U311" s="6"/>
      <c r="V311" s="6"/>
      <c r="W311" s="6"/>
      <c r="X311" s="6"/>
      <c r="Y311" s="6"/>
      <c r="Z311" s="6"/>
    </row>
    <row r="312" ht="39.75" hidden="1" customHeight="1">
      <c r="A312" s="409" t="s">
        <v>1474</v>
      </c>
      <c r="B312" s="103" t="s">
        <v>1475</v>
      </c>
      <c r="C312" s="3"/>
      <c r="D312" s="3"/>
      <c r="E312" s="3"/>
      <c r="F312" s="3"/>
      <c r="G312" s="4"/>
      <c r="H312" s="78"/>
      <c r="I312" s="78"/>
      <c r="J312" s="5"/>
      <c r="K312" s="6"/>
      <c r="L312" s="6"/>
      <c r="M312" s="6"/>
      <c r="N312" s="6"/>
      <c r="O312" s="6"/>
      <c r="P312" s="6"/>
      <c r="Q312" s="6"/>
      <c r="R312" s="6"/>
      <c r="S312" s="6"/>
      <c r="T312" s="6"/>
      <c r="U312" s="6"/>
      <c r="V312" s="6"/>
      <c r="W312" s="6"/>
      <c r="X312" s="6"/>
      <c r="Y312" s="6"/>
      <c r="Z312" s="6"/>
    </row>
    <row r="313" ht="47.25" hidden="1" customHeight="1">
      <c r="A313" s="120" t="s">
        <v>1484</v>
      </c>
      <c r="B313" s="106" t="s">
        <v>1485</v>
      </c>
      <c r="C313" s="108"/>
      <c r="D313" s="108"/>
      <c r="E313" s="113"/>
      <c r="F313" s="108"/>
      <c r="G313" s="108"/>
      <c r="H313" s="5"/>
      <c r="I313" s="5"/>
      <c r="J313" s="5"/>
      <c r="K313" s="6"/>
      <c r="L313" s="6"/>
      <c r="M313" s="6"/>
      <c r="N313" s="6"/>
      <c r="O313" s="6"/>
      <c r="P313" s="6"/>
      <c r="Q313" s="6"/>
      <c r="R313" s="6"/>
      <c r="S313" s="6"/>
      <c r="T313" s="6"/>
      <c r="U313" s="6"/>
      <c r="V313" s="6"/>
      <c r="W313" s="6"/>
      <c r="X313" s="6"/>
      <c r="Y313" s="6"/>
      <c r="Z313" s="6"/>
    </row>
    <row r="314" ht="31.5" hidden="1" customHeight="1">
      <c r="A314" s="120" t="s">
        <v>1487</v>
      </c>
      <c r="B314" s="106" t="s">
        <v>1488</v>
      </c>
      <c r="C314" s="122"/>
      <c r="D314" s="108"/>
      <c r="E314" s="113"/>
      <c r="F314" s="108"/>
      <c r="G314" s="108"/>
      <c r="H314" s="5"/>
      <c r="I314" s="5"/>
      <c r="J314" s="5"/>
      <c r="K314" s="6"/>
      <c r="L314" s="6"/>
      <c r="M314" s="6"/>
      <c r="N314" s="6"/>
      <c r="O314" s="6"/>
      <c r="P314" s="6"/>
      <c r="Q314" s="6"/>
      <c r="R314" s="6"/>
      <c r="S314" s="6"/>
      <c r="T314" s="6"/>
      <c r="U314" s="6"/>
      <c r="V314" s="6"/>
      <c r="W314" s="6"/>
      <c r="X314" s="6"/>
      <c r="Y314" s="6"/>
      <c r="Z314" s="6"/>
    </row>
    <row r="315" ht="31.5" hidden="1" customHeight="1">
      <c r="A315" s="120" t="s">
        <v>1493</v>
      </c>
      <c r="B315" s="106" t="s">
        <v>1494</v>
      </c>
      <c r="C315" s="108"/>
      <c r="D315" s="108"/>
      <c r="E315" s="113"/>
      <c r="F315" s="108"/>
      <c r="G315" s="108"/>
      <c r="H315" s="5"/>
      <c r="I315" s="5"/>
      <c r="J315" s="5"/>
      <c r="K315" s="6"/>
      <c r="L315" s="6"/>
      <c r="M315" s="6"/>
      <c r="N315" s="6"/>
      <c r="O315" s="6"/>
      <c r="P315" s="6"/>
      <c r="Q315" s="6"/>
      <c r="R315" s="6"/>
      <c r="S315" s="6"/>
      <c r="T315" s="6"/>
      <c r="U315" s="6"/>
      <c r="V315" s="6"/>
      <c r="W315" s="6"/>
      <c r="X315" s="6"/>
      <c r="Y315" s="6"/>
      <c r="Z315" s="6"/>
    </row>
    <row r="316" ht="31.5" hidden="1" customHeight="1">
      <c r="A316" s="120" t="s">
        <v>1512</v>
      </c>
      <c r="B316" s="106" t="s">
        <v>1514</v>
      </c>
      <c r="C316" s="108"/>
      <c r="D316" s="108"/>
      <c r="E316" s="113"/>
      <c r="F316" s="108"/>
      <c r="G316" s="108"/>
      <c r="H316" s="5"/>
      <c r="I316" s="5"/>
      <c r="J316" s="5"/>
      <c r="K316" s="6"/>
      <c r="L316" s="6"/>
      <c r="M316" s="6"/>
      <c r="N316" s="6"/>
      <c r="O316" s="6"/>
      <c r="P316" s="6"/>
      <c r="Q316" s="6"/>
      <c r="R316" s="6"/>
      <c r="S316" s="6"/>
      <c r="T316" s="6"/>
      <c r="U316" s="6"/>
      <c r="V316" s="6"/>
      <c r="W316" s="6"/>
      <c r="X316" s="6"/>
      <c r="Y316" s="6"/>
      <c r="Z316" s="6"/>
    </row>
    <row r="317" ht="31.5" hidden="1" customHeight="1">
      <c r="A317" s="120" t="s">
        <v>1516</v>
      </c>
      <c r="B317" s="106" t="s">
        <v>1517</v>
      </c>
      <c r="C317" s="108"/>
      <c r="D317" s="108"/>
      <c r="E317" s="113"/>
      <c r="F317" s="108"/>
      <c r="G317" s="108"/>
      <c r="H317" s="5"/>
      <c r="I317" s="5"/>
      <c r="J317" s="5"/>
      <c r="K317" s="6"/>
      <c r="L317" s="6"/>
      <c r="M317" s="6"/>
      <c r="N317" s="6"/>
      <c r="O317" s="6"/>
      <c r="P317" s="6"/>
      <c r="Q317" s="6"/>
      <c r="R317" s="6"/>
      <c r="S317" s="6"/>
      <c r="T317" s="6"/>
      <c r="U317" s="6"/>
      <c r="V317" s="6"/>
      <c r="W317" s="6"/>
      <c r="X317" s="6"/>
      <c r="Y317" s="6"/>
      <c r="Z317" s="6"/>
    </row>
    <row r="318" ht="39.75" customHeight="1">
      <c r="A318" s="396" t="s">
        <v>1521</v>
      </c>
      <c r="B318" s="99" t="s">
        <v>1522</v>
      </c>
      <c r="C318" s="3"/>
      <c r="D318" s="3"/>
      <c r="E318" s="3"/>
      <c r="F318" s="3"/>
      <c r="G318" s="4"/>
      <c r="H318" s="78">
        <f>SUM(D323:D326)</f>
        <v>4</v>
      </c>
      <c r="I318" s="78">
        <f>COUNT(D323:D326)*2</f>
        <v>8</v>
      </c>
      <c r="J318" s="5"/>
      <c r="K318" s="6"/>
      <c r="L318" s="6"/>
      <c r="M318" s="6"/>
      <c r="N318" s="6"/>
      <c r="O318" s="6"/>
      <c r="P318" s="6"/>
      <c r="Q318" s="6"/>
      <c r="R318" s="6"/>
      <c r="S318" s="6"/>
      <c r="T318" s="6"/>
      <c r="U318" s="6"/>
      <c r="V318" s="6"/>
      <c r="W318" s="6"/>
      <c r="X318" s="6"/>
      <c r="Y318" s="6"/>
      <c r="Z318" s="6"/>
    </row>
    <row r="319" ht="47.25" hidden="1" customHeight="1">
      <c r="A319" s="120" t="s">
        <v>1530</v>
      </c>
      <c r="B319" s="106" t="s">
        <v>1531</v>
      </c>
      <c r="C319" s="108"/>
      <c r="D319" s="108"/>
      <c r="E319" s="113"/>
      <c r="F319" s="108"/>
      <c r="G319" s="108"/>
      <c r="H319" s="5"/>
      <c r="I319" s="5"/>
      <c r="J319" s="5"/>
      <c r="K319" s="6"/>
      <c r="L319" s="6"/>
      <c r="M319" s="6"/>
      <c r="N319" s="6"/>
      <c r="O319" s="6"/>
      <c r="P319" s="6"/>
      <c r="Q319" s="6"/>
      <c r="R319" s="6"/>
      <c r="S319" s="6"/>
      <c r="T319" s="6"/>
      <c r="U319" s="6"/>
      <c r="V319" s="6"/>
      <c r="W319" s="6"/>
      <c r="X319" s="6"/>
      <c r="Y319" s="6"/>
      <c r="Z319" s="6"/>
    </row>
    <row r="320" ht="47.25" hidden="1" customHeight="1">
      <c r="A320" s="120" t="s">
        <v>1533</v>
      </c>
      <c r="B320" s="106" t="s">
        <v>1534</v>
      </c>
      <c r="C320" s="108"/>
      <c r="D320" s="108"/>
      <c r="E320" s="113"/>
      <c r="F320" s="108"/>
      <c r="G320" s="108"/>
      <c r="H320" s="5"/>
      <c r="I320" s="5"/>
      <c r="J320" s="5"/>
      <c r="K320" s="6"/>
      <c r="L320" s="6"/>
      <c r="M320" s="6"/>
      <c r="N320" s="6"/>
      <c r="O320" s="6"/>
      <c r="P320" s="6"/>
      <c r="Q320" s="6"/>
      <c r="R320" s="6"/>
      <c r="S320" s="6"/>
      <c r="T320" s="6"/>
      <c r="U320" s="6"/>
      <c r="V320" s="6"/>
      <c r="W320" s="6"/>
      <c r="X320" s="6"/>
      <c r="Y320" s="6"/>
      <c r="Z320" s="6"/>
    </row>
    <row r="321" ht="31.5" hidden="1" customHeight="1">
      <c r="A321" s="120" t="s">
        <v>1536</v>
      </c>
      <c r="B321" s="106" t="s">
        <v>1538</v>
      </c>
      <c r="C321" s="108"/>
      <c r="D321" s="108"/>
      <c r="E321" s="113"/>
      <c r="F321" s="108"/>
      <c r="G321" s="108"/>
      <c r="H321" s="5"/>
      <c r="I321" s="5"/>
      <c r="J321" s="5"/>
      <c r="K321" s="6"/>
      <c r="L321" s="6"/>
      <c r="M321" s="6"/>
      <c r="N321" s="6"/>
      <c r="O321" s="6"/>
      <c r="P321" s="6"/>
      <c r="Q321" s="6"/>
      <c r="R321" s="6"/>
      <c r="S321" s="6"/>
      <c r="T321" s="6"/>
      <c r="U321" s="6"/>
      <c r="V321" s="6"/>
      <c r="W321" s="6"/>
      <c r="X321" s="6"/>
      <c r="Y321" s="6"/>
      <c r="Z321" s="6"/>
    </row>
    <row r="322" ht="31.5" hidden="1" customHeight="1">
      <c r="A322" s="120" t="s">
        <v>1539</v>
      </c>
      <c r="B322" s="150" t="s">
        <v>1540</v>
      </c>
      <c r="C322" s="108"/>
      <c r="D322" s="108"/>
      <c r="E322" s="113"/>
      <c r="F322" s="108"/>
      <c r="G322" s="108"/>
      <c r="H322" s="5"/>
      <c r="I322" s="5"/>
      <c r="J322" s="5"/>
      <c r="K322" s="6"/>
      <c r="L322" s="6"/>
      <c r="M322" s="6"/>
      <c r="N322" s="6"/>
      <c r="O322" s="6"/>
      <c r="P322" s="6"/>
      <c r="Q322" s="6"/>
      <c r="R322" s="6"/>
      <c r="S322" s="6"/>
      <c r="T322" s="6"/>
      <c r="U322" s="6"/>
      <c r="V322" s="6"/>
      <c r="W322" s="6"/>
      <c r="X322" s="6"/>
      <c r="Y322" s="6"/>
      <c r="Z322" s="6"/>
    </row>
    <row r="323" ht="60.0" customHeight="1">
      <c r="A323" s="104" t="s">
        <v>1542</v>
      </c>
      <c r="B323" s="106" t="s">
        <v>1543</v>
      </c>
      <c r="C323" s="134" t="s">
        <v>1647</v>
      </c>
      <c r="D323" s="108">
        <v>1.0</v>
      </c>
      <c r="E323" s="113" t="s">
        <v>366</v>
      </c>
      <c r="F323" s="110" t="s">
        <v>5628</v>
      </c>
      <c r="G323" s="110" t="s">
        <v>5668</v>
      </c>
      <c r="H323" s="78"/>
      <c r="I323" s="78"/>
      <c r="J323" s="5"/>
      <c r="K323" s="6"/>
      <c r="L323" s="6"/>
      <c r="M323" s="6"/>
      <c r="N323" s="6"/>
      <c r="O323" s="6"/>
      <c r="P323" s="6"/>
      <c r="Q323" s="6"/>
      <c r="R323" s="6"/>
      <c r="S323" s="6"/>
      <c r="T323" s="6"/>
      <c r="U323" s="6"/>
      <c r="V323" s="6"/>
      <c r="W323" s="6"/>
      <c r="X323" s="6"/>
      <c r="Y323" s="6"/>
      <c r="Z323" s="6"/>
    </row>
    <row r="324" ht="31.5" customHeight="1">
      <c r="A324" s="104" t="s">
        <v>1546</v>
      </c>
      <c r="B324" s="106" t="s">
        <v>1547</v>
      </c>
      <c r="C324" s="110" t="s">
        <v>5669</v>
      </c>
      <c r="D324" s="108">
        <v>1.0</v>
      </c>
      <c r="E324" s="113" t="s">
        <v>1053</v>
      </c>
      <c r="F324" s="108"/>
      <c r="G324" s="108"/>
      <c r="H324" s="78"/>
      <c r="I324" s="78"/>
      <c r="J324" s="5"/>
      <c r="K324" s="6"/>
      <c r="L324" s="6"/>
      <c r="M324" s="6"/>
      <c r="N324" s="6"/>
      <c r="O324" s="6"/>
      <c r="P324" s="6"/>
      <c r="Q324" s="6"/>
      <c r="R324" s="6"/>
      <c r="S324" s="6"/>
      <c r="T324" s="6"/>
      <c r="U324" s="6"/>
      <c r="V324" s="6"/>
      <c r="W324" s="6"/>
      <c r="X324" s="6"/>
      <c r="Y324" s="6"/>
      <c r="Z324" s="6"/>
    </row>
    <row r="325" ht="30.0" customHeight="1">
      <c r="A325" s="104"/>
      <c r="B325" s="106"/>
      <c r="C325" s="110" t="s">
        <v>5670</v>
      </c>
      <c r="D325" s="108">
        <v>2.0</v>
      </c>
      <c r="E325" s="113" t="s">
        <v>1053</v>
      </c>
      <c r="F325" s="108"/>
      <c r="G325" s="108"/>
      <c r="H325" s="78"/>
      <c r="I325" s="78"/>
      <c r="J325" s="5"/>
      <c r="K325" s="6"/>
      <c r="L325" s="6"/>
      <c r="M325" s="6"/>
      <c r="N325" s="6"/>
      <c r="O325" s="6"/>
      <c r="P325" s="6"/>
      <c r="Q325" s="6"/>
      <c r="R325" s="6"/>
      <c r="S325" s="6"/>
      <c r="T325" s="6"/>
      <c r="U325" s="6"/>
      <c r="V325" s="6"/>
      <c r="W325" s="6"/>
      <c r="X325" s="6"/>
      <c r="Y325" s="6"/>
      <c r="Z325" s="6"/>
    </row>
    <row r="326" ht="47.25" customHeight="1">
      <c r="A326" s="104" t="s">
        <v>1553</v>
      </c>
      <c r="B326" s="106" t="s">
        <v>1554</v>
      </c>
      <c r="C326" s="110" t="s">
        <v>5671</v>
      </c>
      <c r="D326" s="108">
        <v>0.0</v>
      </c>
      <c r="E326" s="113" t="s">
        <v>331</v>
      </c>
      <c r="F326" s="108"/>
      <c r="G326" s="108"/>
      <c r="H326" s="78"/>
      <c r="I326" s="78"/>
      <c r="J326" s="5"/>
      <c r="K326" s="6"/>
      <c r="L326" s="6"/>
      <c r="M326" s="6"/>
      <c r="N326" s="6"/>
      <c r="O326" s="6"/>
      <c r="P326" s="6"/>
      <c r="Q326" s="6"/>
      <c r="R326" s="6"/>
      <c r="S326" s="6"/>
      <c r="T326" s="6"/>
      <c r="U326" s="6"/>
      <c r="V326" s="6"/>
      <c r="W326" s="6"/>
      <c r="X326" s="6"/>
      <c r="Y326" s="6"/>
      <c r="Z326" s="6"/>
    </row>
    <row r="327" ht="39.75" hidden="1" customHeight="1">
      <c r="A327" s="409" t="s">
        <v>1557</v>
      </c>
      <c r="B327" s="103" t="s">
        <v>1558</v>
      </c>
      <c r="C327" s="3"/>
      <c r="D327" s="3"/>
      <c r="E327" s="3"/>
      <c r="F327" s="3"/>
      <c r="G327" s="4"/>
      <c r="H327" s="78"/>
      <c r="I327" s="78"/>
      <c r="J327" s="5"/>
      <c r="K327" s="6"/>
      <c r="L327" s="6"/>
      <c r="M327" s="6"/>
      <c r="N327" s="6"/>
      <c r="O327" s="6"/>
      <c r="P327" s="6"/>
      <c r="Q327" s="6"/>
      <c r="R327" s="6"/>
      <c r="S327" s="6"/>
      <c r="T327" s="6"/>
      <c r="U327" s="6"/>
      <c r="V327" s="6"/>
      <c r="W327" s="6"/>
      <c r="X327" s="6"/>
      <c r="Y327" s="6"/>
      <c r="Z327" s="6"/>
    </row>
    <row r="328" ht="31.5" hidden="1" customHeight="1">
      <c r="A328" s="120" t="s">
        <v>1561</v>
      </c>
      <c r="B328" s="106" t="s">
        <v>1562</v>
      </c>
      <c r="C328" s="108"/>
      <c r="D328" s="108"/>
      <c r="E328" s="113"/>
      <c r="F328" s="108"/>
      <c r="G328" s="108"/>
      <c r="H328" s="5"/>
      <c r="I328" s="5"/>
      <c r="J328" s="5"/>
      <c r="K328" s="6"/>
      <c r="L328" s="6"/>
      <c r="M328" s="6"/>
      <c r="N328" s="6"/>
      <c r="O328" s="6"/>
      <c r="P328" s="6"/>
      <c r="Q328" s="6"/>
      <c r="R328" s="6"/>
      <c r="S328" s="6"/>
      <c r="T328" s="6"/>
      <c r="U328" s="6"/>
      <c r="V328" s="6"/>
      <c r="W328" s="6"/>
      <c r="X328" s="6"/>
      <c r="Y328" s="6"/>
      <c r="Z328" s="6"/>
    </row>
    <row r="329" ht="47.25" hidden="1" customHeight="1">
      <c r="A329" s="120" t="s">
        <v>1563</v>
      </c>
      <c r="B329" s="106" t="s">
        <v>1564</v>
      </c>
      <c r="C329" s="108"/>
      <c r="D329" s="108"/>
      <c r="E329" s="113"/>
      <c r="F329" s="108"/>
      <c r="G329" s="108"/>
      <c r="H329" s="5"/>
      <c r="I329" s="5"/>
      <c r="J329" s="5"/>
      <c r="K329" s="6"/>
      <c r="L329" s="6"/>
      <c r="M329" s="6"/>
      <c r="N329" s="6"/>
      <c r="O329" s="6"/>
      <c r="P329" s="6"/>
      <c r="Q329" s="6"/>
      <c r="R329" s="6"/>
      <c r="S329" s="6"/>
      <c r="T329" s="6"/>
      <c r="U329" s="6"/>
      <c r="V329" s="6"/>
      <c r="W329" s="6"/>
      <c r="X329" s="6"/>
      <c r="Y329" s="6"/>
      <c r="Z329" s="6"/>
    </row>
    <row r="330" ht="31.5" hidden="1" customHeight="1">
      <c r="A330" s="120" t="s">
        <v>1565</v>
      </c>
      <c r="B330" s="106" t="s">
        <v>1566</v>
      </c>
      <c r="C330" s="108"/>
      <c r="D330" s="108"/>
      <c r="E330" s="113"/>
      <c r="F330" s="108"/>
      <c r="G330" s="108"/>
      <c r="H330" s="5"/>
      <c r="I330" s="5"/>
      <c r="J330" s="5"/>
      <c r="K330" s="6"/>
      <c r="L330" s="6"/>
      <c r="M330" s="6"/>
      <c r="N330" s="6"/>
      <c r="O330" s="6"/>
      <c r="P330" s="6"/>
      <c r="Q330" s="6"/>
      <c r="R330" s="6"/>
      <c r="S330" s="6"/>
      <c r="T330" s="6"/>
      <c r="U330" s="6"/>
      <c r="V330" s="6"/>
      <c r="W330" s="6"/>
      <c r="X330" s="6"/>
      <c r="Y330" s="6"/>
      <c r="Z330" s="6"/>
    </row>
    <row r="331" ht="63.0" hidden="1" customHeight="1">
      <c r="A331" s="120" t="s">
        <v>1568</v>
      </c>
      <c r="B331" s="106" t="s">
        <v>1570</v>
      </c>
      <c r="C331" s="108"/>
      <c r="D331" s="108"/>
      <c r="E331" s="113"/>
      <c r="F331" s="108"/>
      <c r="G331" s="108"/>
      <c r="H331" s="5"/>
      <c r="I331" s="5"/>
      <c r="J331" s="5"/>
      <c r="K331" s="6"/>
      <c r="L331" s="6"/>
      <c r="M331" s="6"/>
      <c r="N331" s="6"/>
      <c r="O331" s="6"/>
      <c r="P331" s="6"/>
      <c r="Q331" s="6"/>
      <c r="R331" s="6"/>
      <c r="S331" s="6"/>
      <c r="T331" s="6"/>
      <c r="U331" s="6"/>
      <c r="V331" s="6"/>
      <c r="W331" s="6"/>
      <c r="X331" s="6"/>
      <c r="Y331" s="6"/>
      <c r="Z331" s="6"/>
    </row>
    <row r="332" ht="39.75" hidden="1" customHeight="1">
      <c r="A332" s="409" t="s">
        <v>1572</v>
      </c>
      <c r="B332" s="99" t="s">
        <v>1574</v>
      </c>
      <c r="C332" s="3"/>
      <c r="D332" s="3"/>
      <c r="E332" s="3"/>
      <c r="F332" s="3"/>
      <c r="G332" s="4"/>
      <c r="H332" s="78"/>
      <c r="I332" s="78"/>
      <c r="J332" s="5"/>
      <c r="K332" s="6"/>
      <c r="L332" s="6"/>
      <c r="M332" s="6"/>
      <c r="N332" s="6"/>
      <c r="O332" s="6"/>
      <c r="P332" s="6"/>
      <c r="Q332" s="6"/>
      <c r="R332" s="6"/>
      <c r="S332" s="6"/>
      <c r="T332" s="6"/>
      <c r="U332" s="6"/>
      <c r="V332" s="6"/>
      <c r="W332" s="6"/>
      <c r="X332" s="6"/>
      <c r="Y332" s="6"/>
      <c r="Z332" s="6"/>
    </row>
    <row r="333" ht="60.0" hidden="1" customHeight="1">
      <c r="A333" s="120" t="s">
        <v>1581</v>
      </c>
      <c r="B333" s="110" t="s">
        <v>1582</v>
      </c>
      <c r="C333" s="108"/>
      <c r="D333" s="108"/>
      <c r="E333" s="113"/>
      <c r="F333" s="108"/>
      <c r="G333" s="108"/>
      <c r="H333" s="5"/>
      <c r="I333" s="5"/>
      <c r="J333" s="5"/>
      <c r="K333" s="6"/>
      <c r="L333" s="6"/>
      <c r="M333" s="6"/>
      <c r="N333" s="6"/>
      <c r="O333" s="6"/>
      <c r="P333" s="6"/>
      <c r="Q333" s="6"/>
      <c r="R333" s="6"/>
      <c r="S333" s="6"/>
      <c r="T333" s="6"/>
      <c r="U333" s="6"/>
      <c r="V333" s="6"/>
      <c r="W333" s="6"/>
      <c r="X333" s="6"/>
      <c r="Y333" s="6"/>
      <c r="Z333" s="6"/>
    </row>
    <row r="334" ht="45.0" hidden="1" customHeight="1">
      <c r="A334" s="120" t="s">
        <v>1583</v>
      </c>
      <c r="B334" s="110" t="s">
        <v>1584</v>
      </c>
      <c r="C334" s="108"/>
      <c r="D334" s="108"/>
      <c r="E334" s="113"/>
      <c r="F334" s="108"/>
      <c r="G334" s="108"/>
      <c r="H334" s="5"/>
      <c r="I334" s="5"/>
      <c r="J334" s="5"/>
      <c r="K334" s="6"/>
      <c r="L334" s="6"/>
      <c r="M334" s="6"/>
      <c r="N334" s="6"/>
      <c r="O334" s="6"/>
      <c r="P334" s="6"/>
      <c r="Q334" s="6"/>
      <c r="R334" s="6"/>
      <c r="S334" s="6"/>
      <c r="T334" s="6"/>
      <c r="U334" s="6"/>
      <c r="V334" s="6"/>
      <c r="W334" s="6"/>
      <c r="X334" s="6"/>
      <c r="Y334" s="6"/>
      <c r="Z334" s="6"/>
    </row>
    <row r="335" ht="78.75" hidden="1" customHeight="1">
      <c r="A335" s="120" t="s">
        <v>1587</v>
      </c>
      <c r="B335" s="122" t="s">
        <v>1690</v>
      </c>
      <c r="C335" s="108"/>
      <c r="D335" s="108"/>
      <c r="E335" s="113"/>
      <c r="F335" s="108"/>
      <c r="G335" s="108"/>
      <c r="H335" s="5"/>
      <c r="I335" s="5"/>
      <c r="J335" s="5"/>
      <c r="K335" s="6"/>
      <c r="L335" s="6"/>
      <c r="M335" s="6"/>
      <c r="N335" s="6"/>
      <c r="O335" s="6"/>
      <c r="P335" s="6"/>
      <c r="Q335" s="6"/>
      <c r="R335" s="6"/>
      <c r="S335" s="6"/>
      <c r="T335" s="6"/>
      <c r="U335" s="6"/>
      <c r="V335" s="6"/>
      <c r="W335" s="6"/>
      <c r="X335" s="6"/>
      <c r="Y335" s="6"/>
      <c r="Z335" s="6"/>
    </row>
    <row r="336" ht="39.75" customHeight="1">
      <c r="A336" s="396" t="s">
        <v>1590</v>
      </c>
      <c r="B336" s="103" t="s">
        <v>1592</v>
      </c>
      <c r="C336" s="3"/>
      <c r="D336" s="3"/>
      <c r="E336" s="3"/>
      <c r="F336" s="3"/>
      <c r="G336" s="4"/>
      <c r="H336" s="78">
        <f>SUM(D339:D342)</f>
        <v>2</v>
      </c>
      <c r="I336" s="78">
        <f>COUNT(D339:D342)*2</f>
        <v>6</v>
      </c>
      <c r="J336" s="5"/>
      <c r="K336" s="6"/>
      <c r="L336" s="6"/>
      <c r="M336" s="6"/>
      <c r="N336" s="6"/>
      <c r="O336" s="6"/>
      <c r="P336" s="6"/>
      <c r="Q336" s="6"/>
      <c r="R336" s="6"/>
      <c r="S336" s="6"/>
      <c r="T336" s="6"/>
      <c r="U336" s="6"/>
      <c r="V336" s="6"/>
      <c r="W336" s="6"/>
      <c r="X336" s="6"/>
      <c r="Y336" s="6"/>
      <c r="Z336" s="6"/>
    </row>
    <row r="337" ht="31.5" hidden="1" customHeight="1">
      <c r="A337" s="120" t="s">
        <v>1597</v>
      </c>
      <c r="B337" s="106" t="s">
        <v>1598</v>
      </c>
      <c r="C337" s="108"/>
      <c r="D337" s="108"/>
      <c r="E337" s="113"/>
      <c r="F337" s="108"/>
      <c r="G337" s="108"/>
      <c r="H337" s="5"/>
      <c r="I337" s="5"/>
      <c r="J337" s="5"/>
      <c r="K337" s="6"/>
      <c r="L337" s="6"/>
      <c r="M337" s="6"/>
      <c r="N337" s="6"/>
      <c r="O337" s="6"/>
      <c r="P337" s="6"/>
      <c r="Q337" s="6"/>
      <c r="R337" s="6"/>
      <c r="S337" s="6"/>
      <c r="T337" s="6"/>
      <c r="U337" s="6"/>
      <c r="V337" s="6"/>
      <c r="W337" s="6"/>
      <c r="X337" s="6"/>
      <c r="Y337" s="6"/>
      <c r="Z337" s="6"/>
    </row>
    <row r="338" ht="31.5" hidden="1" customHeight="1">
      <c r="A338" s="120" t="s">
        <v>1600</v>
      </c>
      <c r="B338" s="106" t="s">
        <v>1601</v>
      </c>
      <c r="C338" s="108"/>
      <c r="D338" s="108"/>
      <c r="E338" s="113"/>
      <c r="F338" s="108"/>
      <c r="G338" s="108"/>
      <c r="H338" s="5"/>
      <c r="I338" s="5"/>
      <c r="J338" s="5"/>
      <c r="K338" s="6"/>
      <c r="L338" s="6"/>
      <c r="M338" s="6"/>
      <c r="N338" s="6"/>
      <c r="O338" s="6"/>
      <c r="P338" s="6"/>
      <c r="Q338" s="6"/>
      <c r="R338" s="6"/>
      <c r="S338" s="6"/>
      <c r="T338" s="6"/>
      <c r="U338" s="6"/>
      <c r="V338" s="6"/>
      <c r="W338" s="6"/>
      <c r="X338" s="6"/>
      <c r="Y338" s="6"/>
      <c r="Z338" s="6"/>
    </row>
    <row r="339" ht="31.5" customHeight="1">
      <c r="A339" s="104" t="s">
        <v>1603</v>
      </c>
      <c r="B339" s="106" t="s">
        <v>1604</v>
      </c>
      <c r="C339" s="115" t="s">
        <v>1605</v>
      </c>
      <c r="D339" s="108">
        <v>0.0</v>
      </c>
      <c r="E339" s="18" t="s">
        <v>158</v>
      </c>
      <c r="F339" s="108"/>
      <c r="G339" s="108"/>
      <c r="H339" s="78"/>
      <c r="I339" s="78"/>
      <c r="J339" s="5"/>
      <c r="K339" s="6"/>
      <c r="L339" s="6"/>
      <c r="M339" s="6"/>
      <c r="N339" s="6"/>
      <c r="O339" s="6"/>
      <c r="P339" s="6"/>
      <c r="Q339" s="6"/>
      <c r="R339" s="6"/>
      <c r="S339" s="6"/>
      <c r="T339" s="6"/>
      <c r="U339" s="6"/>
      <c r="V339" s="6"/>
      <c r="W339" s="6"/>
      <c r="X339" s="6"/>
      <c r="Y339" s="6"/>
      <c r="Z339" s="6"/>
    </row>
    <row r="340" ht="30.0" customHeight="1">
      <c r="A340" s="104"/>
      <c r="B340" s="106"/>
      <c r="C340" s="115" t="s">
        <v>1607</v>
      </c>
      <c r="D340" s="108">
        <v>0.0</v>
      </c>
      <c r="E340" s="113" t="s">
        <v>158</v>
      </c>
      <c r="F340" s="108"/>
      <c r="G340" s="108"/>
      <c r="H340" s="78"/>
      <c r="I340" s="78"/>
      <c r="J340" s="5"/>
      <c r="K340" s="6"/>
      <c r="L340" s="6"/>
      <c r="M340" s="6"/>
      <c r="N340" s="6"/>
      <c r="O340" s="6"/>
      <c r="P340" s="6"/>
      <c r="Q340" s="6"/>
      <c r="R340" s="6"/>
      <c r="S340" s="6"/>
      <c r="T340" s="6"/>
      <c r="U340" s="6"/>
      <c r="V340" s="6"/>
      <c r="W340" s="6"/>
      <c r="X340" s="6"/>
      <c r="Y340" s="6"/>
      <c r="Z340" s="6"/>
    </row>
    <row r="341" ht="63.0" hidden="1" customHeight="1">
      <c r="A341" s="120" t="s">
        <v>1609</v>
      </c>
      <c r="B341" s="150" t="s">
        <v>1611</v>
      </c>
      <c r="C341" s="108"/>
      <c r="D341" s="108"/>
      <c r="E341" s="113"/>
      <c r="F341" s="108"/>
      <c r="G341" s="108"/>
      <c r="H341" s="5"/>
      <c r="I341" s="5"/>
      <c r="J341" s="5"/>
      <c r="K341" s="6"/>
      <c r="L341" s="6"/>
      <c r="M341" s="6"/>
      <c r="N341" s="6"/>
      <c r="O341" s="6"/>
      <c r="P341" s="6"/>
      <c r="Q341" s="6"/>
      <c r="R341" s="6"/>
      <c r="S341" s="6"/>
      <c r="T341" s="6"/>
      <c r="U341" s="6"/>
      <c r="V341" s="6"/>
      <c r="W341" s="6"/>
      <c r="X341" s="6"/>
      <c r="Y341" s="6"/>
      <c r="Z341" s="6"/>
    </row>
    <row r="342" ht="75.0" customHeight="1">
      <c r="A342" s="104" t="s">
        <v>1612</v>
      </c>
      <c r="B342" s="106" t="s">
        <v>1613</v>
      </c>
      <c r="C342" s="110" t="s">
        <v>5682</v>
      </c>
      <c r="D342" s="108">
        <v>2.0</v>
      </c>
      <c r="E342" s="113" t="s">
        <v>158</v>
      </c>
      <c r="F342" s="110" t="s">
        <v>5683</v>
      </c>
      <c r="G342" s="110" t="s">
        <v>5684</v>
      </c>
      <c r="H342" s="78"/>
      <c r="I342" s="78"/>
      <c r="J342" s="5"/>
      <c r="K342" s="6"/>
      <c r="L342" s="6"/>
      <c r="M342" s="6"/>
      <c r="N342" s="6"/>
      <c r="O342" s="6"/>
      <c r="P342" s="6"/>
      <c r="Q342" s="6"/>
      <c r="R342" s="6"/>
      <c r="S342" s="6"/>
      <c r="T342" s="6"/>
      <c r="U342" s="6"/>
      <c r="V342" s="6"/>
      <c r="W342" s="6"/>
      <c r="X342" s="6"/>
      <c r="Y342" s="6"/>
      <c r="Z342" s="6"/>
    </row>
    <row r="343" ht="39.75" customHeight="1">
      <c r="A343" s="396" t="s">
        <v>1614</v>
      </c>
      <c r="B343" s="99" t="s">
        <v>1615</v>
      </c>
      <c r="C343" s="3"/>
      <c r="D343" s="3"/>
      <c r="E343" s="3"/>
      <c r="F343" s="3"/>
      <c r="G343" s="4"/>
      <c r="H343" s="78">
        <f>SUM(D344:D365)</f>
        <v>23</v>
      </c>
      <c r="I343" s="78">
        <f>COUNT(D344:D365)*2</f>
        <v>44</v>
      </c>
      <c r="J343" s="5"/>
      <c r="K343" s="6"/>
      <c r="L343" s="6"/>
      <c r="M343" s="6"/>
      <c r="N343" s="6"/>
      <c r="O343" s="6"/>
      <c r="P343" s="6"/>
      <c r="Q343" s="6"/>
      <c r="R343" s="6"/>
      <c r="S343" s="6"/>
      <c r="T343" s="6"/>
      <c r="U343" s="6"/>
      <c r="V343" s="6"/>
      <c r="W343" s="6"/>
      <c r="X343" s="6"/>
      <c r="Y343" s="6"/>
      <c r="Z343" s="6"/>
    </row>
    <row r="344" ht="195.0" customHeight="1">
      <c r="A344" s="104" t="s">
        <v>1625</v>
      </c>
      <c r="B344" s="122" t="s">
        <v>1626</v>
      </c>
      <c r="C344" s="110" t="s">
        <v>5685</v>
      </c>
      <c r="D344" s="108">
        <v>1.0</v>
      </c>
      <c r="E344" s="113" t="s">
        <v>366</v>
      </c>
      <c r="F344" s="110" t="s">
        <v>5686</v>
      </c>
      <c r="G344" s="108"/>
      <c r="H344" s="78"/>
      <c r="I344" s="78"/>
      <c r="J344" s="5"/>
      <c r="K344" s="6"/>
      <c r="L344" s="6"/>
      <c r="M344" s="6"/>
      <c r="N344" s="6"/>
      <c r="O344" s="6"/>
      <c r="P344" s="6"/>
      <c r="Q344" s="6"/>
      <c r="R344" s="6"/>
      <c r="S344" s="6"/>
      <c r="T344" s="6"/>
      <c r="U344" s="6"/>
      <c r="V344" s="6"/>
      <c r="W344" s="6"/>
      <c r="X344" s="6"/>
      <c r="Y344" s="6"/>
      <c r="Z344" s="6"/>
    </row>
    <row r="345" ht="45.0" customHeight="1">
      <c r="A345" s="104"/>
      <c r="B345" s="122"/>
      <c r="C345" s="110" t="s">
        <v>5688</v>
      </c>
      <c r="D345" s="108">
        <v>2.0</v>
      </c>
      <c r="E345" s="113" t="s">
        <v>1062</v>
      </c>
      <c r="F345" s="179"/>
      <c r="G345" s="184"/>
      <c r="H345" s="78"/>
      <c r="I345" s="78"/>
      <c r="J345" s="5"/>
      <c r="K345" s="6"/>
      <c r="L345" s="6"/>
      <c r="M345" s="6"/>
      <c r="N345" s="6"/>
      <c r="O345" s="6"/>
      <c r="P345" s="6"/>
      <c r="Q345" s="6"/>
      <c r="R345" s="6"/>
      <c r="S345" s="6"/>
      <c r="T345" s="6"/>
      <c r="U345" s="6"/>
      <c r="V345" s="6"/>
      <c r="W345" s="6"/>
      <c r="X345" s="6"/>
      <c r="Y345" s="6"/>
      <c r="Z345" s="6"/>
    </row>
    <row r="346" ht="30.0" customHeight="1">
      <c r="A346" s="104"/>
      <c r="B346" s="122"/>
      <c r="C346" s="110" t="s">
        <v>5690</v>
      </c>
      <c r="D346" s="108">
        <v>2.0</v>
      </c>
      <c r="E346" s="113" t="s">
        <v>1062</v>
      </c>
      <c r="F346" s="110"/>
      <c r="G346" s="108"/>
      <c r="H346" s="78"/>
      <c r="I346" s="78"/>
      <c r="J346" s="5"/>
      <c r="K346" s="6"/>
      <c r="L346" s="6"/>
      <c r="M346" s="6"/>
      <c r="N346" s="6"/>
      <c r="O346" s="6"/>
      <c r="P346" s="6"/>
      <c r="Q346" s="6"/>
      <c r="R346" s="6"/>
      <c r="S346" s="6"/>
      <c r="T346" s="6"/>
      <c r="U346" s="6"/>
      <c r="V346" s="6"/>
      <c r="W346" s="6"/>
      <c r="X346" s="6"/>
      <c r="Y346" s="6"/>
      <c r="Z346" s="6"/>
    </row>
    <row r="347" ht="30.0" customHeight="1">
      <c r="A347" s="104"/>
      <c r="B347" s="122"/>
      <c r="C347" s="110" t="s">
        <v>5692</v>
      </c>
      <c r="D347" s="108">
        <v>2.0</v>
      </c>
      <c r="E347" s="113" t="s">
        <v>1062</v>
      </c>
      <c r="F347" s="110"/>
      <c r="G347" s="108"/>
      <c r="H347" s="78"/>
      <c r="I347" s="78"/>
      <c r="J347" s="5"/>
      <c r="K347" s="6"/>
      <c r="L347" s="6"/>
      <c r="M347" s="6"/>
      <c r="N347" s="6"/>
      <c r="O347" s="6"/>
      <c r="P347" s="6"/>
      <c r="Q347" s="6"/>
      <c r="R347" s="6"/>
      <c r="S347" s="6"/>
      <c r="T347" s="6"/>
      <c r="U347" s="6"/>
      <c r="V347" s="6"/>
      <c r="W347" s="6"/>
      <c r="X347" s="6"/>
      <c r="Y347" s="6"/>
      <c r="Z347" s="6"/>
    </row>
    <row r="348" ht="45.0" customHeight="1">
      <c r="A348" s="104"/>
      <c r="B348" s="122"/>
      <c r="C348" s="110" t="s">
        <v>5694</v>
      </c>
      <c r="D348" s="108">
        <v>0.0</v>
      </c>
      <c r="E348" s="113" t="s">
        <v>1062</v>
      </c>
      <c r="F348" s="110"/>
      <c r="G348" s="108"/>
      <c r="H348" s="78"/>
      <c r="I348" s="78"/>
      <c r="J348" s="5"/>
      <c r="K348" s="6"/>
      <c r="L348" s="6"/>
      <c r="M348" s="6"/>
      <c r="N348" s="6"/>
      <c r="O348" s="6"/>
      <c r="P348" s="6"/>
      <c r="Q348" s="6"/>
      <c r="R348" s="6"/>
      <c r="S348" s="6"/>
      <c r="T348" s="6"/>
      <c r="U348" s="6"/>
      <c r="V348" s="6"/>
      <c r="W348" s="6"/>
      <c r="X348" s="6"/>
      <c r="Y348" s="6"/>
      <c r="Z348" s="6"/>
    </row>
    <row r="349" ht="45.0" customHeight="1">
      <c r="A349" s="104"/>
      <c r="B349" s="122"/>
      <c r="C349" s="110" t="s">
        <v>5695</v>
      </c>
      <c r="D349" s="108">
        <v>2.0</v>
      </c>
      <c r="E349" s="113" t="s">
        <v>1062</v>
      </c>
      <c r="F349" s="110"/>
      <c r="G349" s="108"/>
      <c r="H349" s="78"/>
      <c r="I349" s="78"/>
      <c r="J349" s="5"/>
      <c r="K349" s="6"/>
      <c r="L349" s="6"/>
      <c r="M349" s="6"/>
      <c r="N349" s="6"/>
      <c r="O349" s="6"/>
      <c r="P349" s="6"/>
      <c r="Q349" s="6"/>
      <c r="R349" s="6"/>
      <c r="S349" s="6"/>
      <c r="T349" s="6"/>
      <c r="U349" s="6"/>
      <c r="V349" s="6"/>
      <c r="W349" s="6"/>
      <c r="X349" s="6"/>
      <c r="Y349" s="6"/>
      <c r="Z349" s="6"/>
    </row>
    <row r="350" ht="45.0" customHeight="1">
      <c r="A350" s="104"/>
      <c r="B350" s="122"/>
      <c r="C350" s="110" t="s">
        <v>5696</v>
      </c>
      <c r="D350" s="108">
        <v>1.0</v>
      </c>
      <c r="E350" s="113" t="s">
        <v>366</v>
      </c>
      <c r="F350" s="110"/>
      <c r="G350" s="108"/>
      <c r="H350" s="78"/>
      <c r="I350" s="78"/>
      <c r="J350" s="5"/>
      <c r="K350" s="6"/>
      <c r="L350" s="6"/>
      <c r="M350" s="6"/>
      <c r="N350" s="6"/>
      <c r="O350" s="6"/>
      <c r="P350" s="6"/>
      <c r="Q350" s="6"/>
      <c r="R350" s="6"/>
      <c r="S350" s="6"/>
      <c r="T350" s="6"/>
      <c r="U350" s="6"/>
      <c r="V350" s="6"/>
      <c r="W350" s="6"/>
      <c r="X350" s="6"/>
      <c r="Y350" s="6"/>
      <c r="Z350" s="6"/>
    </row>
    <row r="351" ht="30.0" customHeight="1">
      <c r="A351" s="104"/>
      <c r="B351" s="122"/>
      <c r="C351" s="110" t="s">
        <v>5697</v>
      </c>
      <c r="D351" s="108">
        <v>1.0</v>
      </c>
      <c r="E351" s="113" t="s">
        <v>1062</v>
      </c>
      <c r="F351" s="110"/>
      <c r="G351" s="108"/>
      <c r="H351" s="78"/>
      <c r="I351" s="78"/>
      <c r="J351" s="5"/>
      <c r="K351" s="6"/>
      <c r="L351" s="6"/>
      <c r="M351" s="6"/>
      <c r="N351" s="6"/>
      <c r="O351" s="6"/>
      <c r="P351" s="6"/>
      <c r="Q351" s="6"/>
      <c r="R351" s="6"/>
      <c r="S351" s="6"/>
      <c r="T351" s="6"/>
      <c r="U351" s="6"/>
      <c r="V351" s="6"/>
      <c r="W351" s="6"/>
      <c r="X351" s="6"/>
      <c r="Y351" s="6"/>
      <c r="Z351" s="6"/>
    </row>
    <row r="352" ht="30.0" customHeight="1">
      <c r="A352" s="104"/>
      <c r="B352" s="122"/>
      <c r="C352" s="110" t="s">
        <v>5698</v>
      </c>
      <c r="D352" s="108">
        <v>2.0</v>
      </c>
      <c r="E352" s="113" t="s">
        <v>1062</v>
      </c>
      <c r="F352" s="110"/>
      <c r="G352" s="108"/>
      <c r="H352" s="78"/>
      <c r="I352" s="78"/>
      <c r="J352" s="5"/>
      <c r="K352" s="6"/>
      <c r="L352" s="6"/>
      <c r="M352" s="6"/>
      <c r="N352" s="6"/>
      <c r="O352" s="6"/>
      <c r="P352" s="6"/>
      <c r="Q352" s="6"/>
      <c r="R352" s="6"/>
      <c r="S352" s="6"/>
      <c r="T352" s="6"/>
      <c r="U352" s="6"/>
      <c r="V352" s="6"/>
      <c r="W352" s="6"/>
      <c r="X352" s="6"/>
      <c r="Y352" s="6"/>
      <c r="Z352" s="6"/>
    </row>
    <row r="353" ht="60.0" customHeight="1">
      <c r="A353" s="104"/>
      <c r="B353" s="122"/>
      <c r="C353" s="110" t="s">
        <v>5699</v>
      </c>
      <c r="D353" s="108">
        <v>0.0</v>
      </c>
      <c r="E353" s="113" t="s">
        <v>1062</v>
      </c>
      <c r="F353" s="110"/>
      <c r="G353" s="108"/>
      <c r="H353" s="78"/>
      <c r="I353" s="78"/>
      <c r="J353" s="5"/>
      <c r="K353" s="6"/>
      <c r="L353" s="6"/>
      <c r="M353" s="6"/>
      <c r="N353" s="6"/>
      <c r="O353" s="6"/>
      <c r="P353" s="6"/>
      <c r="Q353" s="6"/>
      <c r="R353" s="6"/>
      <c r="S353" s="6"/>
      <c r="T353" s="6"/>
      <c r="U353" s="6"/>
      <c r="V353" s="6"/>
      <c r="W353" s="6"/>
      <c r="X353" s="6"/>
      <c r="Y353" s="6"/>
      <c r="Z353" s="6"/>
    </row>
    <row r="354" ht="60.0" customHeight="1">
      <c r="A354" s="104" t="s">
        <v>1632</v>
      </c>
      <c r="B354" s="122" t="s">
        <v>1633</v>
      </c>
      <c r="C354" s="110" t="s">
        <v>5700</v>
      </c>
      <c r="D354" s="108">
        <v>0.0</v>
      </c>
      <c r="E354" s="113" t="s">
        <v>383</v>
      </c>
      <c r="F354" s="108"/>
      <c r="G354" s="108"/>
      <c r="H354" s="78"/>
      <c r="I354" s="78"/>
      <c r="J354" s="5"/>
      <c r="K354" s="6"/>
      <c r="L354" s="6"/>
      <c r="M354" s="6"/>
      <c r="N354" s="6"/>
      <c r="O354" s="6"/>
      <c r="P354" s="6"/>
      <c r="Q354" s="6"/>
      <c r="R354" s="6"/>
      <c r="S354" s="6"/>
      <c r="T354" s="6"/>
      <c r="U354" s="6"/>
      <c r="V354" s="6"/>
      <c r="W354" s="6"/>
      <c r="X354" s="6"/>
      <c r="Y354" s="6"/>
      <c r="Z354" s="6"/>
    </row>
    <row r="355" ht="75.0" customHeight="1">
      <c r="A355" s="104"/>
      <c r="B355" s="122"/>
      <c r="C355" s="110" t="s">
        <v>5701</v>
      </c>
      <c r="D355" s="108">
        <v>0.0</v>
      </c>
      <c r="E355" s="113" t="s">
        <v>383</v>
      </c>
      <c r="F355" s="108"/>
      <c r="G355" s="108"/>
      <c r="H355" s="78"/>
      <c r="I355" s="78"/>
      <c r="J355" s="5"/>
      <c r="K355" s="6"/>
      <c r="L355" s="6"/>
      <c r="M355" s="6"/>
      <c r="N355" s="6"/>
      <c r="O355" s="6"/>
      <c r="P355" s="6"/>
      <c r="Q355" s="6"/>
      <c r="R355" s="6"/>
      <c r="S355" s="6"/>
      <c r="T355" s="6"/>
      <c r="U355" s="6"/>
      <c r="V355" s="6"/>
      <c r="W355" s="6"/>
      <c r="X355" s="6"/>
      <c r="Y355" s="6"/>
      <c r="Z355" s="6"/>
    </row>
    <row r="356" ht="60.0" customHeight="1">
      <c r="A356" s="104"/>
      <c r="B356" s="122"/>
      <c r="C356" s="110" t="s">
        <v>5702</v>
      </c>
      <c r="D356" s="108">
        <v>1.0</v>
      </c>
      <c r="E356" s="113" t="s">
        <v>1062</v>
      </c>
      <c r="F356" s="108"/>
      <c r="G356" s="108"/>
      <c r="H356" s="78"/>
      <c r="I356" s="78"/>
      <c r="J356" s="5"/>
      <c r="K356" s="6"/>
      <c r="L356" s="6"/>
      <c r="M356" s="6"/>
      <c r="N356" s="6"/>
      <c r="O356" s="6"/>
      <c r="P356" s="6"/>
      <c r="Q356" s="6"/>
      <c r="R356" s="6"/>
      <c r="S356" s="6"/>
      <c r="T356" s="6"/>
      <c r="U356" s="6"/>
      <c r="V356" s="6"/>
      <c r="W356" s="6"/>
      <c r="X356" s="6"/>
      <c r="Y356" s="6"/>
      <c r="Z356" s="6"/>
    </row>
    <row r="357" ht="30.0" customHeight="1">
      <c r="A357" s="104"/>
      <c r="B357" s="122"/>
      <c r="C357" s="497" t="s">
        <v>5703</v>
      </c>
      <c r="D357" s="108">
        <v>2.0</v>
      </c>
      <c r="E357" s="113" t="s">
        <v>1062</v>
      </c>
      <c r="F357" s="108"/>
      <c r="G357" s="108"/>
      <c r="H357" s="78"/>
      <c r="I357" s="78"/>
      <c r="J357" s="5"/>
      <c r="K357" s="6"/>
      <c r="L357" s="6"/>
      <c r="M357" s="6"/>
      <c r="N357" s="6"/>
      <c r="O357" s="6"/>
      <c r="P357" s="6"/>
      <c r="Q357" s="6"/>
      <c r="R357" s="6"/>
      <c r="S357" s="6"/>
      <c r="T357" s="6"/>
      <c r="U357" s="6"/>
      <c r="V357" s="6"/>
      <c r="W357" s="6"/>
      <c r="X357" s="6"/>
      <c r="Y357" s="6"/>
      <c r="Z357" s="6"/>
    </row>
    <row r="358" ht="60.0" customHeight="1">
      <c r="A358" s="104"/>
      <c r="B358" s="122"/>
      <c r="C358" s="110" t="s">
        <v>5705</v>
      </c>
      <c r="D358" s="108">
        <v>0.0</v>
      </c>
      <c r="E358" s="113" t="s">
        <v>383</v>
      </c>
      <c r="F358" s="108"/>
      <c r="G358" s="108"/>
      <c r="H358" s="78"/>
      <c r="I358" s="78"/>
      <c r="J358" s="5"/>
      <c r="K358" s="6"/>
      <c r="L358" s="6"/>
      <c r="M358" s="6"/>
      <c r="N358" s="6"/>
      <c r="O358" s="6"/>
      <c r="P358" s="6"/>
      <c r="Q358" s="6"/>
      <c r="R358" s="6"/>
      <c r="S358" s="6"/>
      <c r="T358" s="6"/>
      <c r="U358" s="6"/>
      <c r="V358" s="6"/>
      <c r="W358" s="6"/>
      <c r="X358" s="6"/>
      <c r="Y358" s="6"/>
      <c r="Z358" s="6"/>
    </row>
    <row r="359" ht="30.0" customHeight="1">
      <c r="A359" s="104"/>
      <c r="B359" s="122"/>
      <c r="C359" s="110" t="s">
        <v>5706</v>
      </c>
      <c r="D359" s="108">
        <v>2.0</v>
      </c>
      <c r="E359" s="113" t="s">
        <v>383</v>
      </c>
      <c r="F359" s="108"/>
      <c r="G359" s="108"/>
      <c r="H359" s="78"/>
      <c r="I359" s="78"/>
      <c r="J359" s="5"/>
      <c r="K359" s="6"/>
      <c r="L359" s="6"/>
      <c r="M359" s="6"/>
      <c r="N359" s="6"/>
      <c r="O359" s="6"/>
      <c r="P359" s="6"/>
      <c r="Q359" s="6"/>
      <c r="R359" s="6"/>
      <c r="S359" s="6"/>
      <c r="T359" s="6"/>
      <c r="U359" s="6"/>
      <c r="V359" s="6"/>
      <c r="W359" s="6"/>
      <c r="X359" s="6"/>
      <c r="Y359" s="6"/>
      <c r="Z359" s="6"/>
    </row>
    <row r="360" ht="60.0" customHeight="1">
      <c r="A360" s="104"/>
      <c r="B360" s="122"/>
      <c r="C360" s="110" t="s">
        <v>5707</v>
      </c>
      <c r="D360" s="108">
        <v>1.0</v>
      </c>
      <c r="E360" s="113" t="s">
        <v>1062</v>
      </c>
      <c r="F360" s="108"/>
      <c r="G360" s="108"/>
      <c r="H360" s="78"/>
      <c r="I360" s="78"/>
      <c r="J360" s="5"/>
      <c r="K360" s="6"/>
      <c r="L360" s="6"/>
      <c r="M360" s="6"/>
      <c r="N360" s="6"/>
      <c r="O360" s="6"/>
      <c r="P360" s="6"/>
      <c r="Q360" s="6"/>
      <c r="R360" s="6"/>
      <c r="S360" s="6"/>
      <c r="T360" s="6"/>
      <c r="U360" s="6"/>
      <c r="V360" s="6"/>
      <c r="W360" s="6"/>
      <c r="X360" s="6"/>
      <c r="Y360" s="6"/>
      <c r="Z360" s="6"/>
    </row>
    <row r="361" ht="31.5" customHeight="1">
      <c r="A361" s="104" t="s">
        <v>1638</v>
      </c>
      <c r="B361" s="122" t="s">
        <v>1641</v>
      </c>
      <c r="C361" s="110" t="s">
        <v>5708</v>
      </c>
      <c r="D361" s="108">
        <v>0.0</v>
      </c>
      <c r="E361" s="113" t="s">
        <v>366</v>
      </c>
      <c r="F361" s="108"/>
      <c r="G361" s="108"/>
      <c r="H361" s="78"/>
      <c r="I361" s="78"/>
      <c r="J361" s="5"/>
      <c r="K361" s="6"/>
      <c r="L361" s="6"/>
      <c r="M361" s="6"/>
      <c r="N361" s="6"/>
      <c r="O361" s="6"/>
      <c r="P361" s="6"/>
      <c r="Q361" s="6"/>
      <c r="R361" s="6"/>
      <c r="S361" s="6"/>
      <c r="T361" s="6"/>
      <c r="U361" s="6"/>
      <c r="V361" s="6"/>
      <c r="W361" s="6"/>
      <c r="X361" s="6"/>
      <c r="Y361" s="6"/>
      <c r="Z361" s="6"/>
    </row>
    <row r="362" ht="45.0" customHeight="1">
      <c r="A362" s="104"/>
      <c r="B362" s="122"/>
      <c r="C362" s="110" t="s">
        <v>5709</v>
      </c>
      <c r="D362" s="108">
        <v>2.0</v>
      </c>
      <c r="E362" s="113" t="s">
        <v>1062</v>
      </c>
      <c r="F362" s="108"/>
      <c r="G362" s="108"/>
      <c r="H362" s="78"/>
      <c r="I362" s="78"/>
      <c r="J362" s="5"/>
      <c r="K362" s="6"/>
      <c r="L362" s="6"/>
      <c r="M362" s="6"/>
      <c r="N362" s="6"/>
      <c r="O362" s="6"/>
      <c r="P362" s="6"/>
      <c r="Q362" s="6"/>
      <c r="R362" s="6"/>
      <c r="S362" s="6"/>
      <c r="T362" s="6"/>
      <c r="U362" s="6"/>
      <c r="V362" s="6"/>
      <c r="W362" s="6"/>
      <c r="X362" s="6"/>
      <c r="Y362" s="6"/>
      <c r="Z362" s="6"/>
    </row>
    <row r="363" ht="30.0" customHeight="1">
      <c r="A363" s="104"/>
      <c r="B363" s="122"/>
      <c r="C363" s="110" t="s">
        <v>5710</v>
      </c>
      <c r="D363" s="108">
        <v>0.0</v>
      </c>
      <c r="E363" s="113" t="s">
        <v>366</v>
      </c>
      <c r="F363" s="108"/>
      <c r="G363" s="108"/>
      <c r="H363" s="78"/>
      <c r="I363" s="78"/>
      <c r="J363" s="5"/>
      <c r="K363" s="6"/>
      <c r="L363" s="6"/>
      <c r="M363" s="6"/>
      <c r="N363" s="6"/>
      <c r="O363" s="6"/>
      <c r="P363" s="6"/>
      <c r="Q363" s="6"/>
      <c r="R363" s="6"/>
      <c r="S363" s="6"/>
      <c r="T363" s="6"/>
      <c r="U363" s="6"/>
      <c r="V363" s="6"/>
      <c r="W363" s="6"/>
      <c r="X363" s="6"/>
      <c r="Y363" s="6"/>
      <c r="Z363" s="6"/>
    </row>
    <row r="364" ht="30.0" customHeight="1">
      <c r="A364" s="104"/>
      <c r="B364" s="122"/>
      <c r="C364" s="110" t="s">
        <v>5711</v>
      </c>
      <c r="D364" s="108">
        <v>2.0</v>
      </c>
      <c r="E364" s="113" t="s">
        <v>366</v>
      </c>
      <c r="F364" s="108"/>
      <c r="G364" s="108"/>
      <c r="H364" s="78"/>
      <c r="I364" s="78"/>
      <c r="J364" s="5"/>
      <c r="K364" s="6"/>
      <c r="L364" s="6"/>
      <c r="M364" s="6"/>
      <c r="N364" s="6"/>
      <c r="O364" s="6"/>
      <c r="P364" s="6"/>
      <c r="Q364" s="6"/>
      <c r="R364" s="6"/>
      <c r="S364" s="6"/>
      <c r="T364" s="6"/>
      <c r="U364" s="6"/>
      <c r="V364" s="6"/>
      <c r="W364" s="6"/>
      <c r="X364" s="6"/>
      <c r="Y364" s="6"/>
      <c r="Z364" s="6"/>
    </row>
    <row r="365" ht="45.0" customHeight="1">
      <c r="A365" s="104"/>
      <c r="B365" s="122"/>
      <c r="C365" s="110" t="s">
        <v>5712</v>
      </c>
      <c r="D365" s="108">
        <v>0.0</v>
      </c>
      <c r="E365" s="113" t="s">
        <v>1062</v>
      </c>
      <c r="F365" s="108"/>
      <c r="G365" s="108"/>
      <c r="H365" s="78"/>
      <c r="I365" s="78"/>
      <c r="J365" s="5"/>
      <c r="K365" s="6"/>
      <c r="L365" s="6"/>
      <c r="M365" s="6"/>
      <c r="N365" s="6"/>
      <c r="O365" s="6"/>
      <c r="P365" s="6"/>
      <c r="Q365" s="6"/>
      <c r="R365" s="6"/>
      <c r="S365" s="6"/>
      <c r="T365" s="6"/>
      <c r="U365" s="6"/>
      <c r="V365" s="6"/>
      <c r="W365" s="6"/>
      <c r="X365" s="6"/>
      <c r="Y365" s="6"/>
      <c r="Z365" s="6"/>
    </row>
    <row r="366" ht="39.75" hidden="1" customHeight="1">
      <c r="A366" s="409" t="s">
        <v>1646</v>
      </c>
      <c r="B366" s="99" t="s">
        <v>1649</v>
      </c>
      <c r="C366" s="3"/>
      <c r="D366" s="3"/>
      <c r="E366" s="3"/>
      <c r="F366" s="3"/>
      <c r="G366" s="4"/>
      <c r="H366" s="78"/>
      <c r="I366" s="78"/>
      <c r="J366" s="5"/>
      <c r="K366" s="6"/>
      <c r="L366" s="6"/>
      <c r="M366" s="6"/>
      <c r="N366" s="6"/>
      <c r="O366" s="6"/>
      <c r="P366" s="6"/>
      <c r="Q366" s="6"/>
      <c r="R366" s="6"/>
      <c r="S366" s="6"/>
      <c r="T366" s="6"/>
      <c r="U366" s="6"/>
      <c r="V366" s="6"/>
      <c r="W366" s="6"/>
      <c r="X366" s="6"/>
      <c r="Y366" s="6"/>
      <c r="Z366" s="6"/>
    </row>
    <row r="367" ht="31.5" hidden="1" customHeight="1">
      <c r="A367" s="120" t="s">
        <v>1657</v>
      </c>
      <c r="B367" s="122" t="s">
        <v>1658</v>
      </c>
      <c r="C367" s="108"/>
      <c r="D367" s="108"/>
      <c r="E367" s="113"/>
      <c r="F367" s="108"/>
      <c r="G367" s="108"/>
      <c r="H367" s="5"/>
      <c r="I367" s="5"/>
      <c r="J367" s="5"/>
      <c r="K367" s="6"/>
      <c r="L367" s="6"/>
      <c r="M367" s="6"/>
      <c r="N367" s="6"/>
      <c r="O367" s="6"/>
      <c r="P367" s="6"/>
      <c r="Q367" s="6"/>
      <c r="R367" s="6"/>
      <c r="S367" s="6"/>
      <c r="T367" s="6"/>
      <c r="U367" s="6"/>
      <c r="V367" s="6"/>
      <c r="W367" s="6"/>
      <c r="X367" s="6"/>
      <c r="Y367" s="6"/>
      <c r="Z367" s="6"/>
    </row>
    <row r="368" ht="31.5" hidden="1" customHeight="1">
      <c r="A368" s="120" t="s">
        <v>1661</v>
      </c>
      <c r="B368" s="122" t="s">
        <v>1662</v>
      </c>
      <c r="C368" s="108"/>
      <c r="D368" s="108"/>
      <c r="E368" s="113"/>
      <c r="F368" s="108"/>
      <c r="G368" s="108"/>
      <c r="H368" s="5"/>
      <c r="I368" s="5"/>
      <c r="J368" s="5"/>
      <c r="K368" s="6"/>
      <c r="L368" s="6"/>
      <c r="M368" s="6"/>
      <c r="N368" s="6"/>
      <c r="O368" s="6"/>
      <c r="P368" s="6"/>
      <c r="Q368" s="6"/>
      <c r="R368" s="6"/>
      <c r="S368" s="6"/>
      <c r="T368" s="6"/>
      <c r="U368" s="6"/>
      <c r="V368" s="6"/>
      <c r="W368" s="6"/>
      <c r="X368" s="6"/>
      <c r="Y368" s="6"/>
      <c r="Z368" s="6"/>
    </row>
    <row r="369" ht="31.5" hidden="1" customHeight="1">
      <c r="A369" s="120" t="s">
        <v>1664</v>
      </c>
      <c r="B369" s="122" t="s">
        <v>1665</v>
      </c>
      <c r="C369" s="108"/>
      <c r="D369" s="108"/>
      <c r="E369" s="113"/>
      <c r="F369" s="108"/>
      <c r="G369" s="108"/>
      <c r="H369" s="5"/>
      <c r="I369" s="5"/>
      <c r="J369" s="5"/>
      <c r="K369" s="6"/>
      <c r="L369" s="6"/>
      <c r="M369" s="6"/>
      <c r="N369" s="6"/>
      <c r="O369" s="6"/>
      <c r="P369" s="6"/>
      <c r="Q369" s="6"/>
      <c r="R369" s="6"/>
      <c r="S369" s="6"/>
      <c r="T369" s="6"/>
      <c r="U369" s="6"/>
      <c r="V369" s="6"/>
      <c r="W369" s="6"/>
      <c r="X369" s="6"/>
      <c r="Y369" s="6"/>
      <c r="Z369" s="6"/>
    </row>
    <row r="370" ht="31.5" hidden="1" customHeight="1">
      <c r="A370" s="120" t="s">
        <v>1666</v>
      </c>
      <c r="B370" s="122" t="s">
        <v>1667</v>
      </c>
      <c r="C370" s="108"/>
      <c r="D370" s="108"/>
      <c r="E370" s="113"/>
      <c r="F370" s="108"/>
      <c r="G370" s="108"/>
      <c r="H370" s="5"/>
      <c r="I370" s="5"/>
      <c r="J370" s="5"/>
      <c r="K370" s="6"/>
      <c r="L370" s="6"/>
      <c r="M370" s="6"/>
      <c r="N370" s="6"/>
      <c r="O370" s="6"/>
      <c r="P370" s="6"/>
      <c r="Q370" s="6"/>
      <c r="R370" s="6"/>
      <c r="S370" s="6"/>
      <c r="T370" s="6"/>
      <c r="U370" s="6"/>
      <c r="V370" s="6"/>
      <c r="W370" s="6"/>
      <c r="X370" s="6"/>
      <c r="Y370" s="6"/>
      <c r="Z370" s="6"/>
    </row>
    <row r="371" ht="47.25" hidden="1" customHeight="1">
      <c r="A371" s="120" t="s">
        <v>1668</v>
      </c>
      <c r="B371" s="122" t="s">
        <v>1669</v>
      </c>
      <c r="C371" s="108"/>
      <c r="D371" s="108"/>
      <c r="E371" s="113"/>
      <c r="F371" s="108"/>
      <c r="G371" s="108"/>
      <c r="H371" s="5"/>
      <c r="I371" s="5"/>
      <c r="J371" s="5"/>
      <c r="K371" s="6"/>
      <c r="L371" s="6"/>
      <c r="M371" s="6"/>
      <c r="N371" s="6"/>
      <c r="O371" s="6"/>
      <c r="P371" s="6"/>
      <c r="Q371" s="6"/>
      <c r="R371" s="6"/>
      <c r="S371" s="6"/>
      <c r="T371" s="6"/>
      <c r="U371" s="6"/>
      <c r="V371" s="6"/>
      <c r="W371" s="6"/>
      <c r="X371" s="6"/>
      <c r="Y371" s="6"/>
      <c r="Z371" s="6"/>
    </row>
    <row r="372" ht="31.5" hidden="1" customHeight="1">
      <c r="A372" s="120" t="s">
        <v>1670</v>
      </c>
      <c r="B372" s="122" t="s">
        <v>1671</v>
      </c>
      <c r="C372" s="108"/>
      <c r="D372" s="108"/>
      <c r="E372" s="113"/>
      <c r="F372" s="108"/>
      <c r="G372" s="108"/>
      <c r="H372" s="5"/>
      <c r="I372" s="5"/>
      <c r="J372" s="5"/>
      <c r="K372" s="6"/>
      <c r="L372" s="6"/>
      <c r="M372" s="6"/>
      <c r="N372" s="6"/>
      <c r="O372" s="6"/>
      <c r="P372" s="6"/>
      <c r="Q372" s="6"/>
      <c r="R372" s="6"/>
      <c r="S372" s="6"/>
      <c r="T372" s="6"/>
      <c r="U372" s="6"/>
      <c r="V372" s="6"/>
      <c r="W372" s="6"/>
      <c r="X372" s="6"/>
      <c r="Y372" s="6"/>
      <c r="Z372" s="6"/>
    </row>
    <row r="373" ht="31.5" hidden="1" customHeight="1">
      <c r="A373" s="120" t="s">
        <v>1672</v>
      </c>
      <c r="B373" s="122" t="s">
        <v>1673</v>
      </c>
      <c r="C373" s="108"/>
      <c r="D373" s="108"/>
      <c r="E373" s="113"/>
      <c r="F373" s="108"/>
      <c r="G373" s="108"/>
      <c r="H373" s="5"/>
      <c r="I373" s="5"/>
      <c r="J373" s="5"/>
      <c r="K373" s="6"/>
      <c r="L373" s="6"/>
      <c r="M373" s="6"/>
      <c r="N373" s="6"/>
      <c r="O373" s="6"/>
      <c r="P373" s="6"/>
      <c r="Q373" s="6"/>
      <c r="R373" s="6"/>
      <c r="S373" s="6"/>
      <c r="T373" s="6"/>
      <c r="U373" s="6"/>
      <c r="V373" s="6"/>
      <c r="W373" s="6"/>
      <c r="X373" s="6"/>
      <c r="Y373" s="6"/>
      <c r="Z373" s="6"/>
    </row>
    <row r="374" ht="31.5" hidden="1" customHeight="1">
      <c r="A374" s="120" t="s">
        <v>1674</v>
      </c>
      <c r="B374" s="106" t="s">
        <v>1675</v>
      </c>
      <c r="C374" s="108"/>
      <c r="D374" s="108"/>
      <c r="E374" s="113"/>
      <c r="F374" s="108"/>
      <c r="G374" s="108"/>
      <c r="H374" s="5"/>
      <c r="I374" s="5"/>
      <c r="J374" s="5"/>
      <c r="K374" s="6"/>
      <c r="L374" s="6"/>
      <c r="M374" s="6"/>
      <c r="N374" s="6"/>
      <c r="O374" s="6"/>
      <c r="P374" s="6"/>
      <c r="Q374" s="6"/>
      <c r="R374" s="6"/>
      <c r="S374" s="6"/>
      <c r="T374" s="6"/>
      <c r="U374" s="6"/>
      <c r="V374" s="6"/>
      <c r="W374" s="6"/>
      <c r="X374" s="6"/>
      <c r="Y374" s="6"/>
      <c r="Z374" s="6"/>
    </row>
    <row r="375" ht="31.5" hidden="1" customHeight="1">
      <c r="A375" s="120" t="s">
        <v>1676</v>
      </c>
      <c r="B375" s="106" t="s">
        <v>1677</v>
      </c>
      <c r="C375" s="108"/>
      <c r="D375" s="108"/>
      <c r="E375" s="113"/>
      <c r="F375" s="108"/>
      <c r="G375" s="108"/>
      <c r="H375" s="5"/>
      <c r="I375" s="5"/>
      <c r="J375" s="5"/>
      <c r="K375" s="6"/>
      <c r="L375" s="6"/>
      <c r="M375" s="6"/>
      <c r="N375" s="6"/>
      <c r="O375" s="6"/>
      <c r="P375" s="6"/>
      <c r="Q375" s="6"/>
      <c r="R375" s="6"/>
      <c r="S375" s="6"/>
      <c r="T375" s="6"/>
      <c r="U375" s="6"/>
      <c r="V375" s="6"/>
      <c r="W375" s="6"/>
      <c r="X375" s="6"/>
      <c r="Y375" s="6"/>
      <c r="Z375" s="6"/>
    </row>
    <row r="376" ht="47.25" hidden="1" customHeight="1">
      <c r="A376" s="120" t="s">
        <v>1680</v>
      </c>
      <c r="B376" s="106" t="s">
        <v>1681</v>
      </c>
      <c r="C376" s="108"/>
      <c r="D376" s="108"/>
      <c r="E376" s="113"/>
      <c r="F376" s="108"/>
      <c r="G376" s="108"/>
      <c r="H376" s="5"/>
      <c r="I376" s="5"/>
      <c r="J376" s="5"/>
      <c r="K376" s="6"/>
      <c r="L376" s="6"/>
      <c r="M376" s="6"/>
      <c r="N376" s="6"/>
      <c r="O376" s="6"/>
      <c r="P376" s="6"/>
      <c r="Q376" s="6"/>
      <c r="R376" s="6"/>
      <c r="S376" s="6"/>
      <c r="T376" s="6"/>
      <c r="U376" s="6"/>
      <c r="V376" s="6"/>
      <c r="W376" s="6"/>
      <c r="X376" s="6"/>
      <c r="Y376" s="6"/>
      <c r="Z376" s="6"/>
    </row>
    <row r="377" ht="39.75" hidden="1" customHeight="1">
      <c r="A377" s="409" t="s">
        <v>1683</v>
      </c>
      <c r="B377" s="99" t="s">
        <v>1684</v>
      </c>
      <c r="C377" s="3"/>
      <c r="D377" s="3"/>
      <c r="E377" s="3"/>
      <c r="F377" s="3"/>
      <c r="G377" s="4"/>
      <c r="H377" s="78"/>
      <c r="I377" s="78"/>
      <c r="J377" s="5"/>
      <c r="K377" s="6"/>
      <c r="L377" s="6"/>
      <c r="M377" s="6"/>
      <c r="N377" s="6"/>
      <c r="O377" s="6"/>
      <c r="P377" s="6"/>
      <c r="Q377" s="6"/>
      <c r="R377" s="6"/>
      <c r="S377" s="6"/>
      <c r="T377" s="6"/>
      <c r="U377" s="6"/>
      <c r="V377" s="6"/>
      <c r="W377" s="6"/>
      <c r="X377" s="6"/>
      <c r="Y377" s="6"/>
      <c r="Z377" s="6"/>
    </row>
    <row r="378" ht="31.5" hidden="1" customHeight="1">
      <c r="A378" s="120" t="s">
        <v>1687</v>
      </c>
      <c r="B378" s="122" t="s">
        <v>1688</v>
      </c>
      <c r="C378" s="108"/>
      <c r="D378" s="108"/>
      <c r="E378" s="113"/>
      <c r="F378" s="108"/>
      <c r="G378" s="108"/>
      <c r="H378" s="5"/>
      <c r="I378" s="5"/>
      <c r="J378" s="5"/>
      <c r="K378" s="6"/>
      <c r="L378" s="6"/>
      <c r="M378" s="6"/>
      <c r="N378" s="6"/>
      <c r="O378" s="6"/>
      <c r="P378" s="6"/>
      <c r="Q378" s="6"/>
      <c r="R378" s="6"/>
      <c r="S378" s="6"/>
      <c r="T378" s="6"/>
      <c r="U378" s="6"/>
      <c r="V378" s="6"/>
      <c r="W378" s="6"/>
      <c r="X378" s="6"/>
      <c r="Y378" s="6"/>
      <c r="Z378" s="6"/>
    </row>
    <row r="379" ht="31.5" hidden="1" customHeight="1">
      <c r="A379" s="120" t="s">
        <v>1691</v>
      </c>
      <c r="B379" s="122" t="s">
        <v>1693</v>
      </c>
      <c r="C379" s="108"/>
      <c r="D379" s="108"/>
      <c r="E379" s="113"/>
      <c r="F379" s="108"/>
      <c r="G379" s="108"/>
      <c r="H379" s="5"/>
      <c r="I379" s="5"/>
      <c r="J379" s="5"/>
      <c r="K379" s="6"/>
      <c r="L379" s="6"/>
      <c r="M379" s="6"/>
      <c r="N379" s="6"/>
      <c r="O379" s="6"/>
      <c r="P379" s="6"/>
      <c r="Q379" s="6"/>
      <c r="R379" s="6"/>
      <c r="S379" s="6"/>
      <c r="T379" s="6"/>
      <c r="U379" s="6"/>
      <c r="V379" s="6"/>
      <c r="W379" s="6"/>
      <c r="X379" s="6"/>
      <c r="Y379" s="6"/>
      <c r="Z379" s="6"/>
    </row>
    <row r="380" ht="31.5" hidden="1" customHeight="1">
      <c r="A380" s="120" t="s">
        <v>1696</v>
      </c>
      <c r="B380" s="122" t="s">
        <v>1697</v>
      </c>
      <c r="C380" s="108"/>
      <c r="D380" s="108"/>
      <c r="E380" s="113"/>
      <c r="F380" s="108"/>
      <c r="G380" s="108"/>
      <c r="H380" s="5"/>
      <c r="I380" s="5"/>
      <c r="J380" s="5"/>
      <c r="K380" s="6"/>
      <c r="L380" s="6"/>
      <c r="M380" s="6"/>
      <c r="N380" s="6"/>
      <c r="O380" s="6"/>
      <c r="P380" s="6"/>
      <c r="Q380" s="6"/>
      <c r="R380" s="6"/>
      <c r="S380" s="6"/>
      <c r="T380" s="6"/>
      <c r="U380" s="6"/>
      <c r="V380" s="6"/>
      <c r="W380" s="6"/>
      <c r="X380" s="6"/>
      <c r="Y380" s="6"/>
      <c r="Z380" s="6"/>
    </row>
    <row r="381" ht="39.75" hidden="1" customHeight="1">
      <c r="A381" s="409" t="s">
        <v>1700</v>
      </c>
      <c r="B381" s="99" t="s">
        <v>1701</v>
      </c>
      <c r="C381" s="3"/>
      <c r="D381" s="3"/>
      <c r="E381" s="3"/>
      <c r="F381" s="3"/>
      <c r="G381" s="4"/>
      <c r="H381" s="78"/>
      <c r="I381" s="78"/>
      <c r="J381" s="5"/>
      <c r="K381" s="6"/>
      <c r="L381" s="6"/>
      <c r="M381" s="6"/>
      <c r="N381" s="6"/>
      <c r="O381" s="6"/>
      <c r="P381" s="6"/>
      <c r="Q381" s="6"/>
      <c r="R381" s="6"/>
      <c r="S381" s="6"/>
      <c r="T381" s="6"/>
      <c r="U381" s="6"/>
      <c r="V381" s="6"/>
      <c r="W381" s="6"/>
      <c r="X381" s="6"/>
      <c r="Y381" s="6"/>
      <c r="Z381" s="6"/>
    </row>
    <row r="382" ht="31.5" hidden="1" customHeight="1">
      <c r="A382" s="120" t="s">
        <v>1705</v>
      </c>
      <c r="B382" s="122" t="s">
        <v>1707</v>
      </c>
      <c r="C382" s="108"/>
      <c r="D382" s="108"/>
      <c r="E382" s="113"/>
      <c r="F382" s="108"/>
      <c r="G382" s="108"/>
      <c r="H382" s="5"/>
      <c r="I382" s="5"/>
      <c r="J382" s="5"/>
      <c r="K382" s="6"/>
      <c r="L382" s="6"/>
      <c r="M382" s="6"/>
      <c r="N382" s="6"/>
      <c r="O382" s="6"/>
      <c r="P382" s="6"/>
      <c r="Q382" s="6"/>
      <c r="R382" s="6"/>
      <c r="S382" s="6"/>
      <c r="T382" s="6"/>
      <c r="U382" s="6"/>
      <c r="V382" s="6"/>
      <c r="W382" s="6"/>
      <c r="X382" s="6"/>
      <c r="Y382" s="6"/>
      <c r="Z382" s="6"/>
    </row>
    <row r="383" ht="31.5" hidden="1" customHeight="1">
      <c r="A383" s="120" t="s">
        <v>1709</v>
      </c>
      <c r="B383" s="122" t="s">
        <v>1711</v>
      </c>
      <c r="C383" s="108"/>
      <c r="D383" s="108"/>
      <c r="E383" s="113"/>
      <c r="F383" s="108"/>
      <c r="G383" s="108"/>
      <c r="H383" s="5"/>
      <c r="I383" s="5"/>
      <c r="J383" s="5"/>
      <c r="K383" s="6"/>
      <c r="L383" s="6"/>
      <c r="M383" s="6"/>
      <c r="N383" s="6"/>
      <c r="O383" s="6"/>
      <c r="P383" s="6"/>
      <c r="Q383" s="6"/>
      <c r="R383" s="6"/>
      <c r="S383" s="6"/>
      <c r="T383" s="6"/>
      <c r="U383" s="6"/>
      <c r="V383" s="6"/>
      <c r="W383" s="6"/>
      <c r="X383" s="6"/>
      <c r="Y383" s="6"/>
      <c r="Z383" s="6"/>
    </row>
    <row r="384" ht="31.5" hidden="1" customHeight="1">
      <c r="A384" s="120" t="s">
        <v>1713</v>
      </c>
      <c r="B384" s="122" t="s">
        <v>1714</v>
      </c>
      <c r="C384" s="108"/>
      <c r="D384" s="108"/>
      <c r="E384" s="113"/>
      <c r="F384" s="108"/>
      <c r="G384" s="108"/>
      <c r="H384" s="5"/>
      <c r="I384" s="5"/>
      <c r="J384" s="5"/>
      <c r="K384" s="6"/>
      <c r="L384" s="6"/>
      <c r="M384" s="6"/>
      <c r="N384" s="6"/>
      <c r="O384" s="6"/>
      <c r="P384" s="6"/>
      <c r="Q384" s="6"/>
      <c r="R384" s="6"/>
      <c r="S384" s="6"/>
      <c r="T384" s="6"/>
      <c r="U384" s="6"/>
      <c r="V384" s="6"/>
      <c r="W384" s="6"/>
      <c r="X384" s="6"/>
      <c r="Y384" s="6"/>
      <c r="Z384" s="6"/>
    </row>
    <row r="385" ht="31.5" hidden="1" customHeight="1">
      <c r="A385" s="120" t="s">
        <v>1715</v>
      </c>
      <c r="B385" s="122" t="s">
        <v>1716</v>
      </c>
      <c r="C385" s="108"/>
      <c r="D385" s="108"/>
      <c r="E385" s="113"/>
      <c r="F385" s="108"/>
      <c r="G385" s="108"/>
      <c r="H385" s="5"/>
      <c r="I385" s="5"/>
      <c r="J385" s="5"/>
      <c r="K385" s="6"/>
      <c r="L385" s="6"/>
      <c r="M385" s="6"/>
      <c r="N385" s="6"/>
      <c r="O385" s="6"/>
      <c r="P385" s="6"/>
      <c r="Q385" s="6"/>
      <c r="R385" s="6"/>
      <c r="S385" s="6"/>
      <c r="T385" s="6"/>
      <c r="U385" s="6"/>
      <c r="V385" s="6"/>
      <c r="W385" s="6"/>
      <c r="X385" s="6"/>
      <c r="Y385" s="6"/>
      <c r="Z385" s="6"/>
    </row>
    <row r="386" ht="39.75" hidden="1" customHeight="1">
      <c r="A386" s="409" t="s">
        <v>1717</v>
      </c>
      <c r="B386" s="103" t="s">
        <v>1719</v>
      </c>
      <c r="C386" s="3"/>
      <c r="D386" s="3"/>
      <c r="E386" s="3"/>
      <c r="F386" s="3"/>
      <c r="G386" s="4"/>
      <c r="H386" s="78"/>
      <c r="I386" s="78"/>
      <c r="J386" s="5"/>
      <c r="K386" s="6"/>
      <c r="L386" s="6"/>
      <c r="M386" s="6"/>
      <c r="N386" s="6"/>
      <c r="O386" s="6"/>
      <c r="P386" s="6"/>
      <c r="Q386" s="6"/>
      <c r="R386" s="6"/>
      <c r="S386" s="6"/>
      <c r="T386" s="6"/>
      <c r="U386" s="6"/>
      <c r="V386" s="6"/>
      <c r="W386" s="6"/>
      <c r="X386" s="6"/>
      <c r="Y386" s="6"/>
      <c r="Z386" s="6"/>
    </row>
    <row r="387" ht="47.25" hidden="1" customHeight="1">
      <c r="A387" s="120" t="s">
        <v>1720</v>
      </c>
      <c r="B387" s="106" t="s">
        <v>1721</v>
      </c>
      <c r="C387" s="122"/>
      <c r="D387" s="108"/>
      <c r="E387" s="113"/>
      <c r="F387" s="108"/>
      <c r="G387" s="108"/>
      <c r="H387" s="5"/>
      <c r="I387" s="5"/>
      <c r="J387" s="5"/>
      <c r="K387" s="6"/>
      <c r="L387" s="6"/>
      <c r="M387" s="6"/>
      <c r="N387" s="6"/>
      <c r="O387" s="6"/>
      <c r="P387" s="6"/>
      <c r="Q387" s="6"/>
      <c r="R387" s="6"/>
      <c r="S387" s="6"/>
      <c r="T387" s="6"/>
      <c r="U387" s="6"/>
      <c r="V387" s="6"/>
      <c r="W387" s="6"/>
      <c r="X387" s="6"/>
      <c r="Y387" s="6"/>
      <c r="Z387" s="6"/>
    </row>
    <row r="388" ht="31.5" hidden="1" customHeight="1">
      <c r="A388" s="120" t="s">
        <v>1723</v>
      </c>
      <c r="B388" s="106" t="s">
        <v>1724</v>
      </c>
      <c r="C388" s="108"/>
      <c r="D388" s="108"/>
      <c r="E388" s="113"/>
      <c r="F388" s="108"/>
      <c r="G388" s="108"/>
      <c r="H388" s="5"/>
      <c r="I388" s="5"/>
      <c r="J388" s="5"/>
      <c r="K388" s="6"/>
      <c r="L388" s="6"/>
      <c r="M388" s="6"/>
      <c r="N388" s="6"/>
      <c r="O388" s="6"/>
      <c r="P388" s="6"/>
      <c r="Q388" s="6"/>
      <c r="R388" s="6"/>
      <c r="S388" s="6"/>
      <c r="T388" s="6"/>
      <c r="U388" s="6"/>
      <c r="V388" s="6"/>
      <c r="W388" s="6"/>
      <c r="X388" s="6"/>
      <c r="Y388" s="6"/>
      <c r="Z388" s="6"/>
    </row>
    <row r="389" ht="30.0" hidden="1" customHeight="1">
      <c r="A389" s="120" t="s">
        <v>1725</v>
      </c>
      <c r="B389" s="115" t="s">
        <v>1726</v>
      </c>
      <c r="C389" s="108"/>
      <c r="D389" s="108"/>
      <c r="E389" s="113"/>
      <c r="F389" s="108"/>
      <c r="G389" s="108"/>
      <c r="H389" s="5"/>
      <c r="I389" s="5"/>
      <c r="J389" s="5"/>
      <c r="K389" s="6"/>
      <c r="L389" s="6"/>
      <c r="M389" s="6"/>
      <c r="N389" s="6"/>
      <c r="O389" s="6"/>
      <c r="P389" s="6"/>
      <c r="Q389" s="6"/>
      <c r="R389" s="6"/>
      <c r="S389" s="6"/>
      <c r="T389" s="6"/>
      <c r="U389" s="6"/>
      <c r="V389" s="6"/>
      <c r="W389" s="6"/>
      <c r="X389" s="6"/>
      <c r="Y389" s="6"/>
      <c r="Z389" s="6"/>
    </row>
    <row r="390" ht="63.0" hidden="1" customHeight="1">
      <c r="A390" s="120" t="s">
        <v>1728</v>
      </c>
      <c r="B390" s="106" t="s">
        <v>1729</v>
      </c>
      <c r="C390" s="108"/>
      <c r="D390" s="108"/>
      <c r="E390" s="113"/>
      <c r="F390" s="108"/>
      <c r="G390" s="108"/>
      <c r="H390" s="5"/>
      <c r="I390" s="5"/>
      <c r="J390" s="5"/>
      <c r="K390" s="6"/>
      <c r="L390" s="6"/>
      <c r="M390" s="6"/>
      <c r="N390" s="6"/>
      <c r="O390" s="6"/>
      <c r="P390" s="6"/>
      <c r="Q390" s="6"/>
      <c r="R390" s="6"/>
      <c r="S390" s="6"/>
      <c r="T390" s="6"/>
      <c r="U390" s="6"/>
      <c r="V390" s="6"/>
      <c r="W390" s="6"/>
      <c r="X390" s="6"/>
      <c r="Y390" s="6"/>
      <c r="Z390" s="6"/>
    </row>
    <row r="391" ht="39.75" hidden="1" customHeight="1">
      <c r="A391" s="409" t="s">
        <v>1732</v>
      </c>
      <c r="B391" s="99" t="s">
        <v>1734</v>
      </c>
      <c r="C391" s="3"/>
      <c r="D391" s="3"/>
      <c r="E391" s="3"/>
      <c r="F391" s="3"/>
      <c r="G391" s="4"/>
      <c r="H391" s="78"/>
      <c r="I391" s="78"/>
      <c r="J391" s="5"/>
      <c r="K391" s="6"/>
      <c r="L391" s="6"/>
      <c r="M391" s="6"/>
      <c r="N391" s="6"/>
      <c r="O391" s="6"/>
      <c r="P391" s="6"/>
      <c r="Q391" s="6"/>
      <c r="R391" s="6"/>
      <c r="S391" s="6"/>
      <c r="T391" s="6"/>
      <c r="U391" s="6"/>
      <c r="V391" s="6"/>
      <c r="W391" s="6"/>
      <c r="X391" s="6"/>
      <c r="Y391" s="6"/>
      <c r="Z391" s="6"/>
    </row>
    <row r="392" ht="47.25" hidden="1" customHeight="1">
      <c r="A392" s="120" t="s">
        <v>1744</v>
      </c>
      <c r="B392" s="122" t="s">
        <v>1745</v>
      </c>
      <c r="C392" s="122"/>
      <c r="D392" s="108"/>
      <c r="E392" s="113"/>
      <c r="F392" s="108"/>
      <c r="G392" s="108"/>
      <c r="H392" s="5"/>
      <c r="I392" s="5"/>
      <c r="J392" s="5"/>
      <c r="K392" s="6"/>
      <c r="L392" s="6"/>
      <c r="M392" s="6"/>
      <c r="N392" s="6"/>
      <c r="O392" s="6"/>
      <c r="P392" s="6"/>
      <c r="Q392" s="6"/>
      <c r="R392" s="6"/>
      <c r="S392" s="6"/>
      <c r="T392" s="6"/>
      <c r="U392" s="6"/>
      <c r="V392" s="6"/>
      <c r="W392" s="6"/>
      <c r="X392" s="6"/>
      <c r="Y392" s="6"/>
      <c r="Z392" s="6"/>
    </row>
    <row r="393" ht="63.0" hidden="1" customHeight="1">
      <c r="A393" s="120" t="s">
        <v>1752</v>
      </c>
      <c r="B393" s="122" t="s">
        <v>1754</v>
      </c>
      <c r="C393" s="108"/>
      <c r="D393" s="108"/>
      <c r="E393" s="113"/>
      <c r="F393" s="108"/>
      <c r="G393" s="108"/>
      <c r="H393" s="5"/>
      <c r="I393" s="5"/>
      <c r="J393" s="5"/>
      <c r="K393" s="6"/>
      <c r="L393" s="6"/>
      <c r="M393" s="6"/>
      <c r="N393" s="6"/>
      <c r="O393" s="6"/>
      <c r="P393" s="6"/>
      <c r="Q393" s="6"/>
      <c r="R393" s="6"/>
      <c r="S393" s="6"/>
      <c r="T393" s="6"/>
      <c r="U393" s="6"/>
      <c r="V393" s="6"/>
      <c r="W393" s="6"/>
      <c r="X393" s="6"/>
      <c r="Y393" s="6"/>
      <c r="Z393" s="6"/>
    </row>
    <row r="394" ht="47.25" hidden="1" customHeight="1">
      <c r="A394" s="120" t="s">
        <v>1782</v>
      </c>
      <c r="B394" s="122" t="s">
        <v>1783</v>
      </c>
      <c r="C394" s="108"/>
      <c r="D394" s="108"/>
      <c r="E394" s="113"/>
      <c r="F394" s="108"/>
      <c r="G394" s="108"/>
      <c r="H394" s="5"/>
      <c r="I394" s="5"/>
      <c r="J394" s="5"/>
      <c r="K394" s="6"/>
      <c r="L394" s="6"/>
      <c r="M394" s="6"/>
      <c r="N394" s="6"/>
      <c r="O394" s="6"/>
      <c r="P394" s="6"/>
      <c r="Q394" s="6"/>
      <c r="R394" s="6"/>
      <c r="S394" s="6"/>
      <c r="T394" s="6"/>
      <c r="U394" s="6"/>
      <c r="V394" s="6"/>
      <c r="W394" s="6"/>
      <c r="X394" s="6"/>
      <c r="Y394" s="6"/>
      <c r="Z394" s="6"/>
    </row>
    <row r="395" ht="63.0" hidden="1" customHeight="1">
      <c r="A395" s="120" t="s">
        <v>1787</v>
      </c>
      <c r="B395" s="122" t="s">
        <v>1788</v>
      </c>
      <c r="C395" s="108"/>
      <c r="D395" s="108"/>
      <c r="E395" s="113"/>
      <c r="F395" s="108"/>
      <c r="G395" s="108"/>
      <c r="H395" s="5"/>
      <c r="I395" s="5"/>
      <c r="J395" s="5"/>
      <c r="K395" s="6"/>
      <c r="L395" s="6"/>
      <c r="M395" s="6"/>
      <c r="N395" s="6"/>
      <c r="O395" s="6"/>
      <c r="P395" s="6"/>
      <c r="Q395" s="6"/>
      <c r="R395" s="6"/>
      <c r="S395" s="6"/>
      <c r="T395" s="6"/>
      <c r="U395" s="6"/>
      <c r="V395" s="6"/>
      <c r="W395" s="6"/>
      <c r="X395" s="6"/>
      <c r="Y395" s="6"/>
      <c r="Z395" s="6"/>
    </row>
    <row r="396" ht="47.25" hidden="1" customHeight="1">
      <c r="A396" s="120" t="s">
        <v>1792</v>
      </c>
      <c r="B396" s="122" t="s">
        <v>1793</v>
      </c>
      <c r="C396" s="108"/>
      <c r="D396" s="108"/>
      <c r="E396" s="113"/>
      <c r="F396" s="108"/>
      <c r="G396" s="108"/>
      <c r="H396" s="5"/>
      <c r="I396" s="5"/>
      <c r="J396" s="5"/>
      <c r="K396" s="6"/>
      <c r="L396" s="6"/>
      <c r="M396" s="6"/>
      <c r="N396" s="6"/>
      <c r="O396" s="6"/>
      <c r="P396" s="6"/>
      <c r="Q396" s="6"/>
      <c r="R396" s="6"/>
      <c r="S396" s="6"/>
      <c r="T396" s="6"/>
      <c r="U396" s="6"/>
      <c r="V396" s="6"/>
      <c r="W396" s="6"/>
      <c r="X396" s="6"/>
      <c r="Y396" s="6"/>
      <c r="Z396" s="6"/>
    </row>
    <row r="397" ht="45.0" hidden="1" customHeight="1">
      <c r="A397" s="120" t="s">
        <v>1799</v>
      </c>
      <c r="B397" s="110" t="s">
        <v>1800</v>
      </c>
      <c r="C397" s="108"/>
      <c r="D397" s="108"/>
      <c r="E397" s="113"/>
      <c r="F397" s="108"/>
      <c r="G397" s="108"/>
      <c r="H397" s="5"/>
      <c r="I397" s="5"/>
      <c r="J397" s="5"/>
      <c r="K397" s="6"/>
      <c r="L397" s="6"/>
      <c r="M397" s="6"/>
      <c r="N397" s="6"/>
      <c r="O397" s="6"/>
      <c r="P397" s="6"/>
      <c r="Q397" s="6"/>
      <c r="R397" s="6"/>
      <c r="S397" s="6"/>
      <c r="T397" s="6"/>
      <c r="U397" s="6"/>
      <c r="V397" s="6"/>
      <c r="W397" s="6"/>
      <c r="X397" s="6"/>
      <c r="Y397" s="6"/>
      <c r="Z397" s="6"/>
    </row>
    <row r="398" ht="39.75" hidden="1" customHeight="1">
      <c r="A398" s="409" t="s">
        <v>1817</v>
      </c>
      <c r="B398" s="99" t="s">
        <v>1819</v>
      </c>
      <c r="C398" s="3"/>
      <c r="D398" s="3"/>
      <c r="E398" s="3"/>
      <c r="F398" s="3"/>
      <c r="G398" s="4"/>
      <c r="H398" s="78"/>
      <c r="I398" s="78"/>
      <c r="J398" s="5"/>
      <c r="K398" s="6"/>
      <c r="L398" s="6"/>
      <c r="M398" s="6"/>
      <c r="N398" s="6"/>
      <c r="O398" s="6"/>
      <c r="P398" s="6"/>
      <c r="Q398" s="6"/>
      <c r="R398" s="6"/>
      <c r="S398" s="6"/>
      <c r="T398" s="6"/>
      <c r="U398" s="6"/>
      <c r="V398" s="6"/>
      <c r="W398" s="6"/>
      <c r="X398" s="6"/>
      <c r="Y398" s="6"/>
      <c r="Z398" s="6"/>
    </row>
    <row r="399" ht="78.75" hidden="1" customHeight="1">
      <c r="A399" s="120" t="s">
        <v>1822</v>
      </c>
      <c r="B399" s="122" t="s">
        <v>1823</v>
      </c>
      <c r="C399" s="108"/>
      <c r="D399" s="108"/>
      <c r="E399" s="113"/>
      <c r="F399" s="108"/>
      <c r="G399" s="108"/>
      <c r="H399" s="5"/>
      <c r="I399" s="5"/>
      <c r="J399" s="5"/>
      <c r="K399" s="6"/>
      <c r="L399" s="6"/>
      <c r="M399" s="6"/>
      <c r="N399" s="6"/>
      <c r="O399" s="6"/>
      <c r="P399" s="6"/>
      <c r="Q399" s="6"/>
      <c r="R399" s="6"/>
      <c r="S399" s="6"/>
      <c r="T399" s="6"/>
      <c r="U399" s="6"/>
      <c r="V399" s="6"/>
      <c r="W399" s="6"/>
      <c r="X399" s="6"/>
      <c r="Y399" s="6"/>
      <c r="Z399" s="6"/>
    </row>
    <row r="400" ht="47.25" hidden="1" customHeight="1">
      <c r="A400" s="120" t="s">
        <v>1826</v>
      </c>
      <c r="B400" s="122" t="s">
        <v>1827</v>
      </c>
      <c r="C400" s="108"/>
      <c r="D400" s="108"/>
      <c r="E400" s="113"/>
      <c r="F400" s="108"/>
      <c r="G400" s="108"/>
      <c r="H400" s="5"/>
      <c r="I400" s="5"/>
      <c r="J400" s="5"/>
      <c r="K400" s="6"/>
      <c r="L400" s="6"/>
      <c r="M400" s="6"/>
      <c r="N400" s="6"/>
      <c r="O400" s="6"/>
      <c r="P400" s="6"/>
      <c r="Q400" s="6"/>
      <c r="R400" s="6"/>
      <c r="S400" s="6"/>
      <c r="T400" s="6"/>
      <c r="U400" s="6"/>
      <c r="V400" s="6"/>
      <c r="W400" s="6"/>
      <c r="X400" s="6"/>
      <c r="Y400" s="6"/>
      <c r="Z400" s="6"/>
    </row>
    <row r="401" ht="63.0" hidden="1" customHeight="1">
      <c r="A401" s="120" t="s">
        <v>1828</v>
      </c>
      <c r="B401" s="122" t="s">
        <v>1829</v>
      </c>
      <c r="C401" s="108"/>
      <c r="D401" s="108"/>
      <c r="E401" s="113"/>
      <c r="F401" s="108"/>
      <c r="G401" s="108"/>
      <c r="H401" s="5"/>
      <c r="I401" s="5"/>
      <c r="J401" s="5"/>
      <c r="K401" s="6"/>
      <c r="L401" s="6"/>
      <c r="M401" s="6"/>
      <c r="N401" s="6"/>
      <c r="O401" s="6"/>
      <c r="P401" s="6"/>
      <c r="Q401" s="6"/>
      <c r="R401" s="6"/>
      <c r="S401" s="6"/>
      <c r="T401" s="6"/>
      <c r="U401" s="6"/>
      <c r="V401" s="6"/>
      <c r="W401" s="6"/>
      <c r="X401" s="6"/>
      <c r="Y401" s="6"/>
      <c r="Z401" s="6"/>
    </row>
    <row r="402" ht="47.25" hidden="1" customHeight="1">
      <c r="A402" s="120" t="s">
        <v>1831</v>
      </c>
      <c r="B402" s="122" t="s">
        <v>1832</v>
      </c>
      <c r="C402" s="108"/>
      <c r="D402" s="108"/>
      <c r="E402" s="113"/>
      <c r="F402" s="108"/>
      <c r="G402" s="108"/>
      <c r="H402" s="5"/>
      <c r="I402" s="5"/>
      <c r="J402" s="5"/>
      <c r="K402" s="6"/>
      <c r="L402" s="6"/>
      <c r="M402" s="6"/>
      <c r="N402" s="6"/>
      <c r="O402" s="6"/>
      <c r="P402" s="6"/>
      <c r="Q402" s="6"/>
      <c r="R402" s="6"/>
      <c r="S402" s="6"/>
      <c r="T402" s="6"/>
      <c r="U402" s="6"/>
      <c r="V402" s="6"/>
      <c r="W402" s="6"/>
      <c r="X402" s="6"/>
      <c r="Y402" s="6"/>
      <c r="Z402" s="6"/>
    </row>
    <row r="403" ht="39.75" hidden="1" customHeight="1">
      <c r="A403" s="409" t="s">
        <v>1833</v>
      </c>
      <c r="B403" s="99" t="s">
        <v>1835</v>
      </c>
      <c r="C403" s="3"/>
      <c r="D403" s="3"/>
      <c r="E403" s="3"/>
      <c r="F403" s="3"/>
      <c r="G403" s="4"/>
      <c r="H403" s="78"/>
      <c r="I403" s="78"/>
      <c r="J403" s="5"/>
      <c r="K403" s="6"/>
      <c r="L403" s="6"/>
      <c r="M403" s="6"/>
      <c r="N403" s="6"/>
      <c r="O403" s="6"/>
      <c r="P403" s="6"/>
      <c r="Q403" s="6"/>
      <c r="R403" s="6"/>
      <c r="S403" s="6"/>
      <c r="T403" s="6"/>
      <c r="U403" s="6"/>
      <c r="V403" s="6"/>
      <c r="W403" s="6"/>
      <c r="X403" s="6"/>
      <c r="Y403" s="6"/>
      <c r="Z403" s="6"/>
    </row>
    <row r="404" ht="31.5" hidden="1" customHeight="1">
      <c r="A404" s="120" t="s">
        <v>1837</v>
      </c>
      <c r="B404" s="122" t="s">
        <v>1838</v>
      </c>
      <c r="C404" s="108"/>
      <c r="D404" s="108"/>
      <c r="E404" s="113"/>
      <c r="F404" s="108"/>
      <c r="G404" s="108"/>
      <c r="H404" s="5"/>
      <c r="I404" s="5"/>
      <c r="J404" s="5"/>
      <c r="K404" s="6"/>
      <c r="L404" s="6"/>
      <c r="M404" s="6"/>
      <c r="N404" s="6"/>
      <c r="O404" s="6"/>
      <c r="P404" s="6"/>
      <c r="Q404" s="6"/>
      <c r="R404" s="6"/>
      <c r="S404" s="6"/>
      <c r="T404" s="6"/>
      <c r="U404" s="6"/>
      <c r="V404" s="6"/>
      <c r="W404" s="6"/>
      <c r="X404" s="6"/>
      <c r="Y404" s="6"/>
      <c r="Z404" s="6"/>
    </row>
    <row r="405" ht="47.25" hidden="1" customHeight="1">
      <c r="A405" s="120" t="s">
        <v>1839</v>
      </c>
      <c r="B405" s="122" t="s">
        <v>1840</v>
      </c>
      <c r="C405" s="108"/>
      <c r="D405" s="108"/>
      <c r="E405" s="113"/>
      <c r="F405" s="108"/>
      <c r="G405" s="108"/>
      <c r="H405" s="5"/>
      <c r="I405" s="5"/>
      <c r="J405" s="5"/>
      <c r="K405" s="6"/>
      <c r="L405" s="6"/>
      <c r="M405" s="6"/>
      <c r="N405" s="6"/>
      <c r="O405" s="6"/>
      <c r="P405" s="6"/>
      <c r="Q405" s="6"/>
      <c r="R405" s="6"/>
      <c r="S405" s="6"/>
      <c r="T405" s="6"/>
      <c r="U405" s="6"/>
      <c r="V405" s="6"/>
      <c r="W405" s="6"/>
      <c r="X405" s="6"/>
      <c r="Y405" s="6"/>
      <c r="Z405" s="6"/>
    </row>
    <row r="406" ht="31.5" hidden="1" customHeight="1">
      <c r="A406" s="120" t="s">
        <v>1841</v>
      </c>
      <c r="B406" s="122" t="s">
        <v>1842</v>
      </c>
      <c r="C406" s="108"/>
      <c r="D406" s="108"/>
      <c r="E406" s="113"/>
      <c r="F406" s="108"/>
      <c r="G406" s="108"/>
      <c r="H406" s="5"/>
      <c r="I406" s="5"/>
      <c r="J406" s="5"/>
      <c r="K406" s="6"/>
      <c r="L406" s="6"/>
      <c r="M406" s="6"/>
      <c r="N406" s="6"/>
      <c r="O406" s="6"/>
      <c r="P406" s="6"/>
      <c r="Q406" s="6"/>
      <c r="R406" s="6"/>
      <c r="S406" s="6"/>
      <c r="T406" s="6"/>
      <c r="U406" s="6"/>
      <c r="V406" s="6"/>
      <c r="W406" s="6"/>
      <c r="X406" s="6"/>
      <c r="Y406" s="6"/>
      <c r="Z406" s="6"/>
    </row>
    <row r="407" ht="31.5" hidden="1" customHeight="1">
      <c r="A407" s="120" t="s">
        <v>1843</v>
      </c>
      <c r="B407" s="122" t="s">
        <v>1844</v>
      </c>
      <c r="C407" s="108"/>
      <c r="D407" s="108"/>
      <c r="E407" s="113"/>
      <c r="F407" s="108"/>
      <c r="G407" s="108"/>
      <c r="H407" s="5"/>
      <c r="I407" s="5"/>
      <c r="J407" s="5"/>
      <c r="K407" s="6"/>
      <c r="L407" s="6"/>
      <c r="M407" s="6"/>
      <c r="N407" s="6"/>
      <c r="O407" s="6"/>
      <c r="P407" s="6"/>
      <c r="Q407" s="6"/>
      <c r="R407" s="6"/>
      <c r="S407" s="6"/>
      <c r="T407" s="6"/>
      <c r="U407" s="6"/>
      <c r="V407" s="6"/>
      <c r="W407" s="6"/>
      <c r="X407" s="6"/>
      <c r="Y407" s="6"/>
      <c r="Z407" s="6"/>
    </row>
    <row r="408" ht="47.25" hidden="1" customHeight="1">
      <c r="A408" s="120" t="s">
        <v>1845</v>
      </c>
      <c r="B408" s="122" t="s">
        <v>1846</v>
      </c>
      <c r="C408" s="108"/>
      <c r="D408" s="108"/>
      <c r="E408" s="113"/>
      <c r="F408" s="108"/>
      <c r="G408" s="108"/>
      <c r="H408" s="5"/>
      <c r="I408" s="5"/>
      <c r="J408" s="5"/>
      <c r="K408" s="6"/>
      <c r="L408" s="6"/>
      <c r="M408" s="6"/>
      <c r="N408" s="6"/>
      <c r="O408" s="6"/>
      <c r="P408" s="6"/>
      <c r="Q408" s="6"/>
      <c r="R408" s="6"/>
      <c r="S408" s="6"/>
      <c r="T408" s="6"/>
      <c r="U408" s="6"/>
      <c r="V408" s="6"/>
      <c r="W408" s="6"/>
      <c r="X408" s="6"/>
      <c r="Y408" s="6"/>
      <c r="Z408" s="6"/>
    </row>
    <row r="409" ht="39.75" hidden="1" customHeight="1">
      <c r="A409" s="409" t="s">
        <v>1847</v>
      </c>
      <c r="B409" s="103" t="s">
        <v>1848</v>
      </c>
      <c r="C409" s="3"/>
      <c r="D409" s="3"/>
      <c r="E409" s="3"/>
      <c r="F409" s="3"/>
      <c r="G409" s="4"/>
      <c r="H409" s="78"/>
      <c r="I409" s="78"/>
      <c r="J409" s="5"/>
      <c r="K409" s="6"/>
      <c r="L409" s="6"/>
      <c r="M409" s="6"/>
      <c r="N409" s="6"/>
      <c r="O409" s="6"/>
      <c r="P409" s="6"/>
      <c r="Q409" s="6"/>
      <c r="R409" s="6"/>
      <c r="S409" s="6"/>
      <c r="T409" s="6"/>
      <c r="U409" s="6"/>
      <c r="V409" s="6"/>
      <c r="W409" s="6"/>
      <c r="X409" s="6"/>
      <c r="Y409" s="6"/>
      <c r="Z409" s="6"/>
    </row>
    <row r="410" ht="31.5" hidden="1" customHeight="1">
      <c r="A410" s="120" t="s">
        <v>1853</v>
      </c>
      <c r="B410" s="106" t="s">
        <v>1854</v>
      </c>
      <c r="C410" s="108"/>
      <c r="D410" s="108"/>
      <c r="E410" s="113"/>
      <c r="F410" s="108"/>
      <c r="G410" s="108"/>
      <c r="H410" s="5"/>
      <c r="I410" s="5"/>
      <c r="J410" s="5"/>
      <c r="K410" s="6"/>
      <c r="L410" s="6"/>
      <c r="M410" s="6"/>
      <c r="N410" s="6"/>
      <c r="O410" s="6"/>
      <c r="P410" s="6"/>
      <c r="Q410" s="6"/>
      <c r="R410" s="6"/>
      <c r="S410" s="6"/>
      <c r="T410" s="6"/>
      <c r="U410" s="6"/>
      <c r="V410" s="6"/>
      <c r="W410" s="6"/>
      <c r="X410" s="6"/>
      <c r="Y410" s="6"/>
      <c r="Z410" s="6"/>
    </row>
    <row r="411" ht="60.0" hidden="1" customHeight="1">
      <c r="A411" s="120" t="s">
        <v>1892</v>
      </c>
      <c r="B411" s="115" t="s">
        <v>1893</v>
      </c>
      <c r="C411" s="108"/>
      <c r="D411" s="108"/>
      <c r="E411" s="113"/>
      <c r="F411" s="108"/>
      <c r="G411" s="108"/>
      <c r="H411" s="5"/>
      <c r="I411" s="5"/>
      <c r="J411" s="5"/>
      <c r="K411" s="6"/>
      <c r="L411" s="6"/>
      <c r="M411" s="6"/>
      <c r="N411" s="6"/>
      <c r="O411" s="6"/>
      <c r="P411" s="6"/>
      <c r="Q411" s="6"/>
      <c r="R411" s="6"/>
      <c r="S411" s="6"/>
      <c r="T411" s="6"/>
      <c r="U411" s="6"/>
      <c r="V411" s="6"/>
      <c r="W411" s="6"/>
      <c r="X411" s="6"/>
      <c r="Y411" s="6"/>
      <c r="Z411" s="6"/>
    </row>
    <row r="412" ht="31.5" hidden="1" customHeight="1">
      <c r="A412" s="120" t="s">
        <v>1897</v>
      </c>
      <c r="B412" s="106" t="s">
        <v>1898</v>
      </c>
      <c r="C412" s="108"/>
      <c r="D412" s="108"/>
      <c r="E412" s="113"/>
      <c r="F412" s="108"/>
      <c r="G412" s="108"/>
      <c r="H412" s="5"/>
      <c r="I412" s="5"/>
      <c r="J412" s="5"/>
      <c r="K412" s="6"/>
      <c r="L412" s="6"/>
      <c r="M412" s="6"/>
      <c r="N412" s="6"/>
      <c r="O412" s="6"/>
      <c r="P412" s="6"/>
      <c r="Q412" s="6"/>
      <c r="R412" s="6"/>
      <c r="S412" s="6"/>
      <c r="T412" s="6"/>
      <c r="U412" s="6"/>
      <c r="V412" s="6"/>
      <c r="W412" s="6"/>
      <c r="X412" s="6"/>
      <c r="Y412" s="6"/>
      <c r="Z412" s="6"/>
    </row>
    <row r="413" ht="47.25" hidden="1" customHeight="1">
      <c r="A413" s="120" t="s">
        <v>1900</v>
      </c>
      <c r="B413" s="106" t="s">
        <v>1901</v>
      </c>
      <c r="C413" s="108"/>
      <c r="D413" s="108"/>
      <c r="E413" s="113"/>
      <c r="F413" s="108"/>
      <c r="G413" s="108"/>
      <c r="H413" s="5"/>
      <c r="I413" s="5"/>
      <c r="J413" s="5"/>
      <c r="K413" s="6"/>
      <c r="L413" s="6"/>
      <c r="M413" s="6"/>
      <c r="N413" s="6"/>
      <c r="O413" s="6"/>
      <c r="P413" s="6"/>
      <c r="Q413" s="6"/>
      <c r="R413" s="6"/>
      <c r="S413" s="6"/>
      <c r="T413" s="6"/>
      <c r="U413" s="6"/>
      <c r="V413" s="6"/>
      <c r="W413" s="6"/>
      <c r="X413" s="6"/>
      <c r="Y413" s="6"/>
      <c r="Z413" s="6"/>
    </row>
    <row r="414" ht="47.25" hidden="1" customHeight="1">
      <c r="A414" s="120" t="s">
        <v>1902</v>
      </c>
      <c r="B414" s="106" t="s">
        <v>1903</v>
      </c>
      <c r="C414" s="108"/>
      <c r="D414" s="108"/>
      <c r="E414" s="113"/>
      <c r="F414" s="108"/>
      <c r="G414" s="108"/>
      <c r="H414" s="5"/>
      <c r="I414" s="5"/>
      <c r="J414" s="5"/>
      <c r="K414" s="6"/>
      <c r="L414" s="6"/>
      <c r="M414" s="6"/>
      <c r="N414" s="6"/>
      <c r="O414" s="6"/>
      <c r="P414" s="6"/>
      <c r="Q414" s="6"/>
      <c r="R414" s="6"/>
      <c r="S414" s="6"/>
      <c r="T414" s="6"/>
      <c r="U414" s="6"/>
      <c r="V414" s="6"/>
      <c r="W414" s="6"/>
      <c r="X414" s="6"/>
      <c r="Y414" s="6"/>
      <c r="Z414" s="6"/>
    </row>
    <row r="415" ht="47.25" hidden="1" customHeight="1">
      <c r="A415" s="120" t="s">
        <v>1904</v>
      </c>
      <c r="B415" s="106" t="s">
        <v>1905</v>
      </c>
      <c r="C415" s="108"/>
      <c r="D415" s="108"/>
      <c r="E415" s="113"/>
      <c r="F415" s="108"/>
      <c r="G415" s="108"/>
      <c r="H415" s="5"/>
      <c r="I415" s="5"/>
      <c r="J415" s="5"/>
      <c r="K415" s="6"/>
      <c r="L415" s="6"/>
      <c r="M415" s="6"/>
      <c r="N415" s="6"/>
      <c r="O415" s="6"/>
      <c r="P415" s="6"/>
      <c r="Q415" s="6"/>
      <c r="R415" s="6"/>
      <c r="S415" s="6"/>
      <c r="T415" s="6"/>
      <c r="U415" s="6"/>
      <c r="V415" s="6"/>
      <c r="W415" s="6"/>
      <c r="X415" s="6"/>
      <c r="Y415" s="6"/>
      <c r="Z415" s="6"/>
    </row>
    <row r="416" ht="31.5" hidden="1" customHeight="1">
      <c r="A416" s="120" t="s">
        <v>1907</v>
      </c>
      <c r="B416" s="106" t="s">
        <v>1908</v>
      </c>
      <c r="C416" s="108"/>
      <c r="D416" s="108"/>
      <c r="E416" s="113"/>
      <c r="F416" s="108"/>
      <c r="G416" s="108"/>
      <c r="H416" s="5"/>
      <c r="I416" s="5"/>
      <c r="J416" s="5"/>
      <c r="K416" s="6"/>
      <c r="L416" s="6"/>
      <c r="M416" s="6"/>
      <c r="N416" s="6"/>
      <c r="O416" s="6"/>
      <c r="P416" s="6"/>
      <c r="Q416" s="6"/>
      <c r="R416" s="6"/>
      <c r="S416" s="6"/>
      <c r="T416" s="6"/>
      <c r="U416" s="6"/>
      <c r="V416" s="6"/>
      <c r="W416" s="6"/>
      <c r="X416" s="6"/>
      <c r="Y416" s="6"/>
      <c r="Z416" s="6"/>
    </row>
    <row r="417" ht="39.75" hidden="1" customHeight="1">
      <c r="A417" s="409" t="s">
        <v>1910</v>
      </c>
      <c r="B417" s="99" t="s">
        <v>1911</v>
      </c>
      <c r="C417" s="3"/>
      <c r="D417" s="3"/>
      <c r="E417" s="3"/>
      <c r="F417" s="3"/>
      <c r="G417" s="4"/>
      <c r="H417" s="78"/>
      <c r="I417" s="78"/>
      <c r="J417" s="5"/>
      <c r="K417" s="6"/>
      <c r="L417" s="6"/>
      <c r="M417" s="6"/>
      <c r="N417" s="6"/>
      <c r="O417" s="6"/>
      <c r="P417" s="6"/>
      <c r="Q417" s="6"/>
      <c r="R417" s="6"/>
      <c r="S417" s="6"/>
      <c r="T417" s="6"/>
      <c r="U417" s="6"/>
      <c r="V417" s="6"/>
      <c r="W417" s="6"/>
      <c r="X417" s="6"/>
      <c r="Y417" s="6"/>
      <c r="Z417" s="6"/>
    </row>
    <row r="418" ht="31.5" hidden="1" customHeight="1">
      <c r="A418" s="120" t="s">
        <v>1912</v>
      </c>
      <c r="B418" s="122" t="s">
        <v>1913</v>
      </c>
      <c r="C418" s="108"/>
      <c r="D418" s="108"/>
      <c r="E418" s="113"/>
      <c r="F418" s="108"/>
      <c r="G418" s="108"/>
      <c r="H418" s="5"/>
      <c r="I418" s="5"/>
      <c r="J418" s="5"/>
      <c r="K418" s="6"/>
      <c r="L418" s="6"/>
      <c r="M418" s="6"/>
      <c r="N418" s="6"/>
      <c r="O418" s="6"/>
      <c r="P418" s="6"/>
      <c r="Q418" s="6"/>
      <c r="R418" s="6"/>
      <c r="S418" s="6"/>
      <c r="T418" s="6"/>
      <c r="U418" s="6"/>
      <c r="V418" s="6"/>
      <c r="W418" s="6"/>
      <c r="X418" s="6"/>
      <c r="Y418" s="6"/>
      <c r="Z418" s="6"/>
    </row>
    <row r="419" ht="31.5" hidden="1" customHeight="1">
      <c r="A419" s="120" t="s">
        <v>1915</v>
      </c>
      <c r="B419" s="122" t="s">
        <v>1917</v>
      </c>
      <c r="C419" s="108"/>
      <c r="D419" s="108"/>
      <c r="E419" s="113"/>
      <c r="F419" s="108"/>
      <c r="G419" s="108"/>
      <c r="H419" s="5"/>
      <c r="I419" s="5"/>
      <c r="J419" s="5"/>
      <c r="K419" s="6"/>
      <c r="L419" s="6"/>
      <c r="M419" s="6"/>
      <c r="N419" s="6"/>
      <c r="O419" s="6"/>
      <c r="P419" s="6"/>
      <c r="Q419" s="6"/>
      <c r="R419" s="6"/>
      <c r="S419" s="6"/>
      <c r="T419" s="6"/>
      <c r="U419" s="6"/>
      <c r="V419" s="6"/>
      <c r="W419" s="6"/>
      <c r="X419" s="6"/>
      <c r="Y419" s="6"/>
      <c r="Z419" s="6"/>
    </row>
    <row r="420" ht="31.5" hidden="1" customHeight="1">
      <c r="A420" s="120" t="s">
        <v>1918</v>
      </c>
      <c r="B420" s="122" t="s">
        <v>1919</v>
      </c>
      <c r="C420" s="108"/>
      <c r="D420" s="108"/>
      <c r="E420" s="113"/>
      <c r="F420" s="108"/>
      <c r="G420" s="108"/>
      <c r="H420" s="5"/>
      <c r="I420" s="5"/>
      <c r="J420" s="5"/>
      <c r="K420" s="6"/>
      <c r="L420" s="6"/>
      <c r="M420" s="6"/>
      <c r="N420" s="6"/>
      <c r="O420" s="6"/>
      <c r="P420" s="6"/>
      <c r="Q420" s="6"/>
      <c r="R420" s="6"/>
      <c r="S420" s="6"/>
      <c r="T420" s="6"/>
      <c r="U420" s="6"/>
      <c r="V420" s="6"/>
      <c r="W420" s="6"/>
      <c r="X420" s="6"/>
      <c r="Y420" s="6"/>
      <c r="Z420" s="6"/>
    </row>
    <row r="421" ht="31.5" hidden="1" customHeight="1">
      <c r="A421" s="120" t="s">
        <v>1920</v>
      </c>
      <c r="B421" s="122" t="s">
        <v>1921</v>
      </c>
      <c r="C421" s="108"/>
      <c r="D421" s="108"/>
      <c r="E421" s="113"/>
      <c r="F421" s="108"/>
      <c r="G421" s="108"/>
      <c r="H421" s="5"/>
      <c r="I421" s="5"/>
      <c r="J421" s="5"/>
      <c r="K421" s="6"/>
      <c r="L421" s="6"/>
      <c r="M421" s="6"/>
      <c r="N421" s="6"/>
      <c r="O421" s="6"/>
      <c r="P421" s="6"/>
      <c r="Q421" s="6"/>
      <c r="R421" s="6"/>
      <c r="S421" s="6"/>
      <c r="T421" s="6"/>
      <c r="U421" s="6"/>
      <c r="V421" s="6"/>
      <c r="W421" s="6"/>
      <c r="X421" s="6"/>
      <c r="Y421" s="6"/>
      <c r="Z421" s="6"/>
    </row>
    <row r="422" ht="31.5" hidden="1" customHeight="1">
      <c r="A422" s="120" t="s">
        <v>1922</v>
      </c>
      <c r="B422" s="122" t="s">
        <v>1923</v>
      </c>
      <c r="C422" s="108"/>
      <c r="D422" s="108"/>
      <c r="E422" s="113"/>
      <c r="F422" s="108"/>
      <c r="G422" s="108"/>
      <c r="H422" s="5"/>
      <c r="I422" s="5"/>
      <c r="J422" s="5"/>
      <c r="K422" s="6"/>
      <c r="L422" s="6"/>
      <c r="M422" s="6"/>
      <c r="N422" s="6"/>
      <c r="O422" s="6"/>
      <c r="P422" s="6"/>
      <c r="Q422" s="6"/>
      <c r="R422" s="6"/>
      <c r="S422" s="6"/>
      <c r="T422" s="6"/>
      <c r="U422" s="6"/>
      <c r="V422" s="6"/>
      <c r="W422" s="6"/>
      <c r="X422" s="6"/>
      <c r="Y422" s="6"/>
      <c r="Z422" s="6"/>
    </row>
    <row r="423" ht="31.5" hidden="1" customHeight="1">
      <c r="A423" s="120" t="s">
        <v>1924</v>
      </c>
      <c r="B423" s="122" t="s">
        <v>1925</v>
      </c>
      <c r="C423" s="108"/>
      <c r="D423" s="108"/>
      <c r="E423" s="113"/>
      <c r="F423" s="108"/>
      <c r="G423" s="108"/>
      <c r="H423" s="5"/>
      <c r="I423" s="5"/>
      <c r="J423" s="5"/>
      <c r="K423" s="6"/>
      <c r="L423" s="6"/>
      <c r="M423" s="6"/>
      <c r="N423" s="6"/>
      <c r="O423" s="6"/>
      <c r="P423" s="6"/>
      <c r="Q423" s="6"/>
      <c r="R423" s="6"/>
      <c r="S423" s="6"/>
      <c r="T423" s="6"/>
      <c r="U423" s="6"/>
      <c r="V423" s="6"/>
      <c r="W423" s="6"/>
      <c r="X423" s="6"/>
      <c r="Y423" s="6"/>
      <c r="Z423" s="6"/>
    </row>
    <row r="424" ht="39.75" hidden="1" customHeight="1">
      <c r="A424" s="409" t="s">
        <v>1926</v>
      </c>
      <c r="B424" s="99" t="s">
        <v>1927</v>
      </c>
      <c r="C424" s="3"/>
      <c r="D424" s="3"/>
      <c r="E424" s="3"/>
      <c r="F424" s="3"/>
      <c r="G424" s="4"/>
      <c r="H424" s="78"/>
      <c r="I424" s="78"/>
      <c r="J424" s="5"/>
      <c r="K424" s="6"/>
      <c r="L424" s="6"/>
      <c r="M424" s="6"/>
      <c r="N424" s="6"/>
      <c r="O424" s="6"/>
      <c r="P424" s="6"/>
      <c r="Q424" s="6"/>
      <c r="R424" s="6"/>
      <c r="S424" s="6"/>
      <c r="T424" s="6"/>
      <c r="U424" s="6"/>
      <c r="V424" s="6"/>
      <c r="W424" s="6"/>
      <c r="X424" s="6"/>
      <c r="Y424" s="6"/>
      <c r="Z424" s="6"/>
    </row>
    <row r="425" ht="31.5" hidden="1" customHeight="1">
      <c r="A425" s="120" t="s">
        <v>1936</v>
      </c>
      <c r="B425" s="122" t="s">
        <v>1937</v>
      </c>
      <c r="C425" s="108"/>
      <c r="D425" s="108"/>
      <c r="E425" s="113"/>
      <c r="F425" s="108"/>
      <c r="G425" s="108"/>
      <c r="H425" s="5"/>
      <c r="I425" s="5"/>
      <c r="J425" s="5"/>
      <c r="K425" s="6"/>
      <c r="L425" s="6"/>
      <c r="M425" s="6"/>
      <c r="N425" s="6"/>
      <c r="O425" s="6"/>
      <c r="P425" s="6"/>
      <c r="Q425" s="6"/>
      <c r="R425" s="6"/>
      <c r="S425" s="6"/>
      <c r="T425" s="6"/>
      <c r="U425" s="6"/>
      <c r="V425" s="6"/>
      <c r="W425" s="6"/>
      <c r="X425" s="6"/>
      <c r="Y425" s="6"/>
      <c r="Z425" s="6"/>
    </row>
    <row r="426" ht="31.5" hidden="1" customHeight="1">
      <c r="A426" s="120" t="s">
        <v>1950</v>
      </c>
      <c r="B426" s="122" t="s">
        <v>1951</v>
      </c>
      <c r="C426" s="108"/>
      <c r="D426" s="108"/>
      <c r="E426" s="113"/>
      <c r="F426" s="108"/>
      <c r="G426" s="108"/>
      <c r="H426" s="5"/>
      <c r="I426" s="5"/>
      <c r="J426" s="5"/>
      <c r="K426" s="6"/>
      <c r="L426" s="6"/>
      <c r="M426" s="6"/>
      <c r="N426" s="6"/>
      <c r="O426" s="6"/>
      <c r="P426" s="6"/>
      <c r="Q426" s="6"/>
      <c r="R426" s="6"/>
      <c r="S426" s="6"/>
      <c r="T426" s="6"/>
      <c r="U426" s="6"/>
      <c r="V426" s="6"/>
      <c r="W426" s="6"/>
      <c r="X426" s="6"/>
      <c r="Y426" s="6"/>
      <c r="Z426" s="6"/>
    </row>
    <row r="427" ht="31.5" hidden="1" customHeight="1">
      <c r="A427" s="120" t="s">
        <v>1960</v>
      </c>
      <c r="B427" s="122" t="s">
        <v>1961</v>
      </c>
      <c r="C427" s="108"/>
      <c r="D427" s="108"/>
      <c r="E427" s="113"/>
      <c r="F427" s="108"/>
      <c r="G427" s="108"/>
      <c r="H427" s="5"/>
      <c r="I427" s="5"/>
      <c r="J427" s="5"/>
      <c r="K427" s="6"/>
      <c r="L427" s="6"/>
      <c r="M427" s="6"/>
      <c r="N427" s="6"/>
      <c r="O427" s="6"/>
      <c r="P427" s="6"/>
      <c r="Q427" s="6"/>
      <c r="R427" s="6"/>
      <c r="S427" s="6"/>
      <c r="T427" s="6"/>
      <c r="U427" s="6"/>
      <c r="V427" s="6"/>
      <c r="W427" s="6"/>
      <c r="X427" s="6"/>
      <c r="Y427" s="6"/>
      <c r="Z427" s="6"/>
    </row>
    <row r="428" ht="31.5" hidden="1" customHeight="1">
      <c r="A428" s="120" t="s">
        <v>1982</v>
      </c>
      <c r="B428" s="122" t="s">
        <v>1983</v>
      </c>
      <c r="C428" s="108"/>
      <c r="D428" s="108"/>
      <c r="E428" s="113"/>
      <c r="F428" s="108"/>
      <c r="G428" s="108"/>
      <c r="H428" s="5"/>
      <c r="I428" s="5"/>
      <c r="J428" s="5"/>
      <c r="K428" s="6"/>
      <c r="L428" s="6"/>
      <c r="M428" s="6"/>
      <c r="N428" s="6"/>
      <c r="O428" s="6"/>
      <c r="P428" s="6"/>
      <c r="Q428" s="6"/>
      <c r="R428" s="6"/>
      <c r="S428" s="6"/>
      <c r="T428" s="6"/>
      <c r="U428" s="6"/>
      <c r="V428" s="6"/>
      <c r="W428" s="6"/>
      <c r="X428" s="6"/>
      <c r="Y428" s="6"/>
      <c r="Z428" s="6"/>
    </row>
    <row r="429" ht="39.75" hidden="1" customHeight="1">
      <c r="A429" s="409" t="s">
        <v>2003</v>
      </c>
      <c r="B429" s="99" t="s">
        <v>2004</v>
      </c>
      <c r="C429" s="3"/>
      <c r="D429" s="3"/>
      <c r="E429" s="3"/>
      <c r="F429" s="3"/>
      <c r="G429" s="4"/>
      <c r="H429" s="78"/>
      <c r="I429" s="78"/>
      <c r="J429" s="5"/>
      <c r="K429" s="6"/>
      <c r="L429" s="6"/>
      <c r="M429" s="6"/>
      <c r="N429" s="6"/>
      <c r="O429" s="6"/>
      <c r="P429" s="6"/>
      <c r="Q429" s="6"/>
      <c r="R429" s="6"/>
      <c r="S429" s="6"/>
      <c r="T429" s="6"/>
      <c r="U429" s="6"/>
      <c r="V429" s="6"/>
      <c r="W429" s="6"/>
      <c r="X429" s="6"/>
      <c r="Y429" s="6"/>
      <c r="Z429" s="6"/>
    </row>
    <row r="430" ht="47.25" hidden="1" customHeight="1">
      <c r="A430" s="120" t="s">
        <v>2005</v>
      </c>
      <c r="B430" s="122" t="s">
        <v>2006</v>
      </c>
      <c r="C430" s="108"/>
      <c r="D430" s="108"/>
      <c r="E430" s="113"/>
      <c r="F430" s="108"/>
      <c r="G430" s="108"/>
      <c r="H430" s="5"/>
      <c r="I430" s="5"/>
      <c r="J430" s="5"/>
      <c r="K430" s="6"/>
      <c r="L430" s="6"/>
      <c r="M430" s="6"/>
      <c r="N430" s="6"/>
      <c r="O430" s="6"/>
      <c r="P430" s="6"/>
      <c r="Q430" s="6"/>
      <c r="R430" s="6"/>
      <c r="S430" s="6"/>
      <c r="T430" s="6"/>
      <c r="U430" s="6"/>
      <c r="V430" s="6"/>
      <c r="W430" s="6"/>
      <c r="X430" s="6"/>
      <c r="Y430" s="6"/>
      <c r="Z430" s="6"/>
    </row>
    <row r="431" ht="47.25" hidden="1" customHeight="1">
      <c r="A431" s="120" t="s">
        <v>2012</v>
      </c>
      <c r="B431" s="122" t="s">
        <v>2013</v>
      </c>
      <c r="C431" s="108"/>
      <c r="D431" s="108"/>
      <c r="E431" s="113"/>
      <c r="F431" s="108"/>
      <c r="G431" s="108"/>
      <c r="H431" s="5"/>
      <c r="I431" s="5"/>
      <c r="J431" s="5"/>
      <c r="K431" s="6"/>
      <c r="L431" s="6"/>
      <c r="M431" s="6"/>
      <c r="N431" s="6"/>
      <c r="O431" s="6"/>
      <c r="P431" s="6"/>
      <c r="Q431" s="6"/>
      <c r="R431" s="6"/>
      <c r="S431" s="6"/>
      <c r="T431" s="6"/>
      <c r="U431" s="6"/>
      <c r="V431" s="6"/>
      <c r="W431" s="6"/>
      <c r="X431" s="6"/>
      <c r="Y431" s="6"/>
      <c r="Z431" s="6"/>
    </row>
    <row r="432" ht="47.25" hidden="1" customHeight="1">
      <c r="A432" s="120" t="s">
        <v>2034</v>
      </c>
      <c r="B432" s="122" t="s">
        <v>2035</v>
      </c>
      <c r="C432" s="108"/>
      <c r="D432" s="108"/>
      <c r="E432" s="113"/>
      <c r="F432" s="108"/>
      <c r="G432" s="108"/>
      <c r="H432" s="5"/>
      <c r="I432" s="5"/>
      <c r="J432" s="5"/>
      <c r="K432" s="6"/>
      <c r="L432" s="6"/>
      <c r="M432" s="6"/>
      <c r="N432" s="6"/>
      <c r="O432" s="6"/>
      <c r="P432" s="6"/>
      <c r="Q432" s="6"/>
      <c r="R432" s="6"/>
      <c r="S432" s="6"/>
      <c r="T432" s="6"/>
      <c r="U432" s="6"/>
      <c r="V432" s="6"/>
      <c r="W432" s="6"/>
      <c r="X432" s="6"/>
      <c r="Y432" s="6"/>
      <c r="Z432" s="6"/>
    </row>
    <row r="433" ht="47.25" hidden="1" customHeight="1">
      <c r="A433" s="120" t="s">
        <v>2058</v>
      </c>
      <c r="B433" s="122" t="s">
        <v>2060</v>
      </c>
      <c r="C433" s="108"/>
      <c r="D433" s="108"/>
      <c r="E433" s="113"/>
      <c r="F433" s="108"/>
      <c r="G433" s="108"/>
      <c r="H433" s="5"/>
      <c r="I433" s="5"/>
      <c r="J433" s="5"/>
      <c r="K433" s="6"/>
      <c r="L433" s="6"/>
      <c r="M433" s="6"/>
      <c r="N433" s="6"/>
      <c r="O433" s="6"/>
      <c r="P433" s="6"/>
      <c r="Q433" s="6"/>
      <c r="R433" s="6"/>
      <c r="S433" s="6"/>
      <c r="T433" s="6"/>
      <c r="U433" s="6"/>
      <c r="V433" s="6"/>
      <c r="W433" s="6"/>
      <c r="X433" s="6"/>
      <c r="Y433" s="6"/>
      <c r="Z433" s="6"/>
    </row>
    <row r="434" ht="47.25" hidden="1" customHeight="1">
      <c r="A434" s="120" t="s">
        <v>2078</v>
      </c>
      <c r="B434" s="122" t="s">
        <v>2080</v>
      </c>
      <c r="C434" s="108"/>
      <c r="D434" s="108"/>
      <c r="E434" s="113"/>
      <c r="F434" s="108"/>
      <c r="G434" s="108"/>
      <c r="H434" s="5"/>
      <c r="I434" s="5"/>
      <c r="J434" s="5"/>
      <c r="K434" s="6"/>
      <c r="L434" s="6"/>
      <c r="M434" s="6"/>
      <c r="N434" s="6"/>
      <c r="O434" s="6"/>
      <c r="P434" s="6"/>
      <c r="Q434" s="6"/>
      <c r="R434" s="6"/>
      <c r="S434" s="6"/>
      <c r="T434" s="6"/>
      <c r="U434" s="6"/>
      <c r="V434" s="6"/>
      <c r="W434" s="6"/>
      <c r="X434" s="6"/>
      <c r="Y434" s="6"/>
      <c r="Z434" s="6"/>
    </row>
    <row r="435" ht="47.25" hidden="1" customHeight="1">
      <c r="A435" s="120" t="s">
        <v>2082</v>
      </c>
      <c r="B435" s="122" t="s">
        <v>2084</v>
      </c>
      <c r="C435" s="108"/>
      <c r="D435" s="108"/>
      <c r="E435" s="113"/>
      <c r="F435" s="108"/>
      <c r="G435" s="108"/>
      <c r="H435" s="5"/>
      <c r="I435" s="5"/>
      <c r="J435" s="5"/>
      <c r="K435" s="6"/>
      <c r="L435" s="6"/>
      <c r="M435" s="6"/>
      <c r="N435" s="6"/>
      <c r="O435" s="6"/>
      <c r="P435" s="6"/>
      <c r="Q435" s="6"/>
      <c r="R435" s="6"/>
      <c r="S435" s="6"/>
      <c r="T435" s="6"/>
      <c r="U435" s="6"/>
      <c r="V435" s="6"/>
      <c r="W435" s="6"/>
      <c r="X435" s="6"/>
      <c r="Y435" s="6"/>
      <c r="Z435" s="6"/>
    </row>
    <row r="436" ht="47.25" hidden="1" customHeight="1">
      <c r="A436" s="120" t="s">
        <v>2087</v>
      </c>
      <c r="B436" s="122" t="s">
        <v>2088</v>
      </c>
      <c r="C436" s="108"/>
      <c r="D436" s="108"/>
      <c r="E436" s="113"/>
      <c r="F436" s="108"/>
      <c r="G436" s="108"/>
      <c r="H436" s="5"/>
      <c r="I436" s="5"/>
      <c r="J436" s="5"/>
      <c r="K436" s="6"/>
      <c r="L436" s="6"/>
      <c r="M436" s="6"/>
      <c r="N436" s="6"/>
      <c r="O436" s="6"/>
      <c r="P436" s="6"/>
      <c r="Q436" s="6"/>
      <c r="R436" s="6"/>
      <c r="S436" s="6"/>
      <c r="T436" s="6"/>
      <c r="U436" s="6"/>
      <c r="V436" s="6"/>
      <c r="W436" s="6"/>
      <c r="X436" s="6"/>
      <c r="Y436" s="6"/>
      <c r="Z436" s="6"/>
    </row>
    <row r="437" ht="78.75" hidden="1" customHeight="1">
      <c r="A437" s="120" t="s">
        <v>2091</v>
      </c>
      <c r="B437" s="122" t="s">
        <v>2092</v>
      </c>
      <c r="C437" s="108"/>
      <c r="D437" s="108"/>
      <c r="E437" s="113"/>
      <c r="F437" s="108"/>
      <c r="G437" s="108"/>
      <c r="H437" s="5"/>
      <c r="I437" s="5"/>
      <c r="J437" s="5"/>
      <c r="K437" s="6"/>
      <c r="L437" s="6"/>
      <c r="M437" s="6"/>
      <c r="N437" s="6"/>
      <c r="O437" s="6"/>
      <c r="P437" s="6"/>
      <c r="Q437" s="6"/>
      <c r="R437" s="6"/>
      <c r="S437" s="6"/>
      <c r="T437" s="6"/>
      <c r="U437" s="6"/>
      <c r="V437" s="6"/>
      <c r="W437" s="6"/>
      <c r="X437" s="6"/>
      <c r="Y437" s="6"/>
      <c r="Z437" s="6"/>
    </row>
    <row r="438" ht="31.5" hidden="1" customHeight="1">
      <c r="A438" s="120" t="s">
        <v>2101</v>
      </c>
      <c r="B438" s="122" t="s">
        <v>2102</v>
      </c>
      <c r="C438" s="108"/>
      <c r="D438" s="108"/>
      <c r="E438" s="113"/>
      <c r="F438" s="108"/>
      <c r="G438" s="108"/>
      <c r="H438" s="5"/>
      <c r="I438" s="5"/>
      <c r="J438" s="5"/>
      <c r="K438" s="6"/>
      <c r="L438" s="6"/>
      <c r="M438" s="6"/>
      <c r="N438" s="6"/>
      <c r="O438" s="6"/>
      <c r="P438" s="6"/>
      <c r="Q438" s="6"/>
      <c r="R438" s="6"/>
      <c r="S438" s="6"/>
      <c r="T438" s="6"/>
      <c r="U438" s="6"/>
      <c r="V438" s="6"/>
      <c r="W438" s="6"/>
      <c r="X438" s="6"/>
      <c r="Y438" s="6"/>
      <c r="Z438" s="6"/>
    </row>
    <row r="439" ht="47.25" hidden="1" customHeight="1">
      <c r="A439" s="120" t="s">
        <v>2105</v>
      </c>
      <c r="B439" s="122" t="s">
        <v>2106</v>
      </c>
      <c r="C439" s="108"/>
      <c r="D439" s="108"/>
      <c r="E439" s="113"/>
      <c r="F439" s="108"/>
      <c r="G439" s="108"/>
      <c r="H439" s="5"/>
      <c r="I439" s="5"/>
      <c r="J439" s="5"/>
      <c r="K439" s="6"/>
      <c r="L439" s="6"/>
      <c r="M439" s="6"/>
      <c r="N439" s="6"/>
      <c r="O439" s="6"/>
      <c r="P439" s="6"/>
      <c r="Q439" s="6"/>
      <c r="R439" s="6"/>
      <c r="S439" s="6"/>
      <c r="T439" s="6"/>
      <c r="U439" s="6"/>
      <c r="V439" s="6"/>
      <c r="W439" s="6"/>
      <c r="X439" s="6"/>
      <c r="Y439" s="6"/>
      <c r="Z439" s="6"/>
    </row>
    <row r="440" ht="21.0" customHeight="1">
      <c r="A440" s="378"/>
      <c r="B440" s="105" t="s">
        <v>2112</v>
      </c>
      <c r="C440" s="3"/>
      <c r="D440" s="3"/>
      <c r="E440" s="3"/>
      <c r="F440" s="3"/>
      <c r="G440" s="97"/>
      <c r="H440" s="78">
        <f t="shared" ref="H440:I440" si="6">H441+H449+H458+H462+H466+H477</f>
        <v>4</v>
      </c>
      <c r="I440" s="78">
        <f t="shared" si="6"/>
        <v>56</v>
      </c>
      <c r="J440" s="5"/>
      <c r="K440" s="6"/>
      <c r="L440" s="6"/>
      <c r="M440" s="6"/>
      <c r="N440" s="6"/>
      <c r="O440" s="6"/>
      <c r="P440" s="6"/>
      <c r="Q440" s="6"/>
      <c r="R440" s="6"/>
      <c r="S440" s="6"/>
      <c r="T440" s="6"/>
      <c r="U440" s="6"/>
      <c r="V440" s="6"/>
      <c r="W440" s="6"/>
      <c r="X440" s="6"/>
      <c r="Y440" s="6"/>
      <c r="Z440" s="6"/>
    </row>
    <row r="441" ht="39.75" customHeight="1">
      <c r="A441" s="392" t="s">
        <v>2118</v>
      </c>
      <c r="B441" s="99" t="s">
        <v>2119</v>
      </c>
      <c r="C441" s="3"/>
      <c r="D441" s="3"/>
      <c r="E441" s="3"/>
      <c r="F441" s="3"/>
      <c r="G441" s="4"/>
      <c r="H441" s="78">
        <f>SUM(D445:D447)</f>
        <v>0</v>
      </c>
      <c r="I441" s="78">
        <f>COUNT(D445:D447)*2</f>
        <v>6</v>
      </c>
      <c r="J441" s="5"/>
      <c r="K441" s="6"/>
      <c r="L441" s="6"/>
      <c r="M441" s="6"/>
      <c r="N441" s="6"/>
      <c r="O441" s="6"/>
      <c r="P441" s="6"/>
      <c r="Q441" s="6"/>
      <c r="R441" s="6"/>
      <c r="S441" s="6"/>
      <c r="T441" s="6"/>
      <c r="U441" s="6"/>
      <c r="V441" s="6"/>
      <c r="W441" s="6"/>
      <c r="X441" s="6"/>
      <c r="Y441" s="6"/>
      <c r="Z441" s="6"/>
    </row>
    <row r="442" ht="31.5" hidden="1" customHeight="1">
      <c r="A442" s="240" t="s">
        <v>2120</v>
      </c>
      <c r="B442" s="122" t="s">
        <v>2121</v>
      </c>
      <c r="C442" s="158"/>
      <c r="D442" s="158"/>
      <c r="E442" s="109"/>
      <c r="F442" s="158"/>
      <c r="G442" s="158"/>
      <c r="H442" s="5"/>
      <c r="I442" s="5"/>
      <c r="J442" s="5"/>
      <c r="K442" s="6"/>
      <c r="L442" s="6"/>
      <c r="M442" s="6"/>
      <c r="N442" s="6"/>
      <c r="O442" s="6"/>
      <c r="P442" s="6"/>
      <c r="Q442" s="6"/>
      <c r="R442" s="6"/>
      <c r="S442" s="6"/>
      <c r="T442" s="6"/>
      <c r="U442" s="6"/>
      <c r="V442" s="6"/>
      <c r="W442" s="6"/>
      <c r="X442" s="6"/>
      <c r="Y442" s="6"/>
      <c r="Z442" s="6"/>
    </row>
    <row r="443" ht="47.25" hidden="1" customHeight="1">
      <c r="A443" s="240" t="s">
        <v>2122</v>
      </c>
      <c r="B443" s="122" t="s">
        <v>2123</v>
      </c>
      <c r="C443" s="158"/>
      <c r="D443" s="158"/>
      <c r="E443" s="109"/>
      <c r="F443" s="158"/>
      <c r="G443" s="158"/>
      <c r="H443" s="5"/>
      <c r="I443" s="5"/>
      <c r="J443" s="5"/>
      <c r="K443" s="6"/>
      <c r="L443" s="6"/>
      <c r="M443" s="6"/>
      <c r="N443" s="6"/>
      <c r="O443" s="6"/>
      <c r="P443" s="6"/>
      <c r="Q443" s="6"/>
      <c r="R443" s="6"/>
      <c r="S443" s="6"/>
      <c r="T443" s="6"/>
      <c r="U443" s="6"/>
      <c r="V443" s="6"/>
      <c r="W443" s="6"/>
      <c r="X443" s="6"/>
      <c r="Y443" s="6"/>
      <c r="Z443" s="6"/>
    </row>
    <row r="444" ht="31.5" hidden="1" customHeight="1">
      <c r="A444" s="240" t="s">
        <v>2124</v>
      </c>
      <c r="B444" s="122" t="s">
        <v>2125</v>
      </c>
      <c r="C444" s="158"/>
      <c r="D444" s="158"/>
      <c r="E444" s="109"/>
      <c r="F444" s="158"/>
      <c r="G444" s="158"/>
      <c r="H444" s="5"/>
      <c r="I444" s="5"/>
      <c r="J444" s="5"/>
      <c r="K444" s="6"/>
      <c r="L444" s="6"/>
      <c r="M444" s="6"/>
      <c r="N444" s="6"/>
      <c r="O444" s="6"/>
      <c r="P444" s="6"/>
      <c r="Q444" s="6"/>
      <c r="R444" s="6"/>
      <c r="S444" s="6"/>
      <c r="T444" s="6"/>
      <c r="U444" s="6"/>
      <c r="V444" s="6"/>
      <c r="W444" s="6"/>
      <c r="X444" s="6"/>
      <c r="Y444" s="6"/>
      <c r="Z444" s="6"/>
    </row>
    <row r="445" ht="31.5" customHeight="1">
      <c r="A445" s="241" t="s">
        <v>2126</v>
      </c>
      <c r="B445" s="122" t="s">
        <v>2127</v>
      </c>
      <c r="C445" s="115" t="s">
        <v>2128</v>
      </c>
      <c r="D445" s="175">
        <v>0.0</v>
      </c>
      <c r="E445" s="109" t="s">
        <v>158</v>
      </c>
      <c r="F445" s="121" t="s">
        <v>3402</v>
      </c>
      <c r="G445" s="158"/>
      <c r="H445" s="78"/>
      <c r="I445" s="78"/>
      <c r="J445" s="5"/>
      <c r="K445" s="6"/>
      <c r="L445" s="6"/>
      <c r="M445" s="6"/>
      <c r="N445" s="6"/>
      <c r="O445" s="6"/>
      <c r="P445" s="6"/>
      <c r="Q445" s="6"/>
      <c r="R445" s="6"/>
      <c r="S445" s="6"/>
      <c r="T445" s="6"/>
      <c r="U445" s="6"/>
      <c r="V445" s="6"/>
      <c r="W445" s="6"/>
      <c r="X445" s="6"/>
      <c r="Y445" s="6"/>
      <c r="Z445" s="6"/>
    </row>
    <row r="446" ht="30.0" customHeight="1">
      <c r="A446" s="241"/>
      <c r="B446" s="122"/>
      <c r="C446" s="115" t="s">
        <v>2131</v>
      </c>
      <c r="D446" s="175">
        <v>0.0</v>
      </c>
      <c r="E446" s="109" t="s">
        <v>158</v>
      </c>
      <c r="F446" s="109"/>
      <c r="G446" s="158"/>
      <c r="H446" s="78"/>
      <c r="I446" s="78"/>
      <c r="J446" s="5"/>
      <c r="K446" s="6"/>
      <c r="L446" s="6"/>
      <c r="M446" s="6"/>
      <c r="N446" s="6"/>
      <c r="O446" s="6"/>
      <c r="P446" s="6"/>
      <c r="Q446" s="6"/>
      <c r="R446" s="6"/>
      <c r="S446" s="6"/>
      <c r="T446" s="6"/>
      <c r="U446" s="6"/>
      <c r="V446" s="6"/>
      <c r="W446" s="6"/>
      <c r="X446" s="6"/>
      <c r="Y446" s="6"/>
      <c r="Z446" s="6"/>
    </row>
    <row r="447" ht="60.0" customHeight="1">
      <c r="A447" s="241" t="s">
        <v>2132</v>
      </c>
      <c r="B447" s="122" t="s">
        <v>5721</v>
      </c>
      <c r="C447" s="243" t="s">
        <v>2134</v>
      </c>
      <c r="D447" s="175">
        <v>0.0</v>
      </c>
      <c r="E447" s="109" t="s">
        <v>158</v>
      </c>
      <c r="F447" s="110" t="s">
        <v>2135</v>
      </c>
      <c r="G447" s="158"/>
      <c r="H447" s="78"/>
      <c r="I447" s="78"/>
      <c r="J447" s="5"/>
      <c r="K447" s="6"/>
      <c r="L447" s="6"/>
      <c r="M447" s="6"/>
      <c r="N447" s="6"/>
      <c r="O447" s="6"/>
      <c r="P447" s="6"/>
      <c r="Q447" s="6"/>
      <c r="R447" s="6"/>
      <c r="S447" s="6"/>
      <c r="T447" s="6"/>
      <c r="U447" s="6"/>
      <c r="V447" s="6"/>
      <c r="W447" s="6"/>
      <c r="X447" s="6"/>
      <c r="Y447" s="6"/>
      <c r="Z447" s="6"/>
    </row>
    <row r="448" ht="31.5" hidden="1" customHeight="1">
      <c r="A448" s="240" t="s">
        <v>2136</v>
      </c>
      <c r="B448" s="244" t="s">
        <v>2137</v>
      </c>
      <c r="C448" s="158"/>
      <c r="D448" s="158"/>
      <c r="E448" s="109"/>
      <c r="F448" s="158"/>
      <c r="G448" s="158"/>
      <c r="H448" s="5"/>
      <c r="I448" s="5"/>
      <c r="J448" s="5"/>
      <c r="K448" s="6"/>
      <c r="L448" s="6"/>
      <c r="M448" s="6"/>
      <c r="N448" s="6"/>
      <c r="O448" s="6"/>
      <c r="P448" s="6"/>
      <c r="Q448" s="6"/>
      <c r="R448" s="6"/>
      <c r="S448" s="6"/>
      <c r="T448" s="6"/>
      <c r="U448" s="6"/>
      <c r="V448" s="6"/>
      <c r="W448" s="6"/>
      <c r="X448" s="6"/>
      <c r="Y448" s="6"/>
      <c r="Z448" s="6"/>
    </row>
    <row r="449" ht="39.75" customHeight="1">
      <c r="A449" s="396" t="s">
        <v>2141</v>
      </c>
      <c r="B449" s="99" t="s">
        <v>2142</v>
      </c>
      <c r="C449" s="3"/>
      <c r="D449" s="3"/>
      <c r="E449" s="3"/>
      <c r="F449" s="3"/>
      <c r="G449" s="4"/>
      <c r="H449" s="78">
        <f>SUM(D450:D456)</f>
        <v>1</v>
      </c>
      <c r="I449" s="78">
        <f>COUNT(D450:D456)*2</f>
        <v>14</v>
      </c>
      <c r="J449" s="5"/>
      <c r="K449" s="6"/>
      <c r="L449" s="6"/>
      <c r="M449" s="6"/>
      <c r="N449" s="6"/>
      <c r="O449" s="6"/>
      <c r="P449" s="6"/>
      <c r="Q449" s="6"/>
      <c r="R449" s="6"/>
      <c r="S449" s="6"/>
      <c r="T449" s="6"/>
      <c r="U449" s="6"/>
      <c r="V449" s="6"/>
      <c r="W449" s="6"/>
      <c r="X449" s="6"/>
      <c r="Y449" s="6"/>
      <c r="Z449" s="6"/>
    </row>
    <row r="450" ht="45.0" customHeight="1">
      <c r="A450" s="241" t="s">
        <v>2145</v>
      </c>
      <c r="B450" s="122" t="s">
        <v>2146</v>
      </c>
      <c r="C450" s="115" t="s">
        <v>2148</v>
      </c>
      <c r="D450" s="147">
        <v>0.0</v>
      </c>
      <c r="E450" s="109" t="s">
        <v>331</v>
      </c>
      <c r="F450" s="134" t="s">
        <v>2149</v>
      </c>
      <c r="G450" s="158"/>
      <c r="H450" s="78"/>
      <c r="I450" s="78"/>
      <c r="J450" s="5"/>
      <c r="K450" s="6"/>
      <c r="L450" s="6"/>
      <c r="M450" s="6"/>
      <c r="N450" s="6"/>
      <c r="O450" s="6"/>
      <c r="P450" s="6"/>
      <c r="Q450" s="6"/>
      <c r="R450" s="6"/>
      <c r="S450" s="6"/>
      <c r="T450" s="6"/>
      <c r="U450" s="6"/>
      <c r="V450" s="6"/>
      <c r="W450" s="6"/>
      <c r="X450" s="6"/>
      <c r="Y450" s="6"/>
      <c r="Z450" s="6"/>
    </row>
    <row r="451" ht="45.0" customHeight="1">
      <c r="A451" s="241"/>
      <c r="B451" s="122"/>
      <c r="C451" s="115" t="s">
        <v>2151</v>
      </c>
      <c r="D451" s="147">
        <v>0.0</v>
      </c>
      <c r="E451" s="109" t="s">
        <v>386</v>
      </c>
      <c r="F451" s="134" t="s">
        <v>2153</v>
      </c>
      <c r="G451" s="158"/>
      <c r="H451" s="78"/>
      <c r="I451" s="78"/>
      <c r="J451" s="5"/>
      <c r="K451" s="6"/>
      <c r="L451" s="6"/>
      <c r="M451" s="6"/>
      <c r="N451" s="6"/>
      <c r="O451" s="6"/>
      <c r="P451" s="6"/>
      <c r="Q451" s="6"/>
      <c r="R451" s="6"/>
      <c r="S451" s="6"/>
      <c r="T451" s="6"/>
      <c r="U451" s="6"/>
      <c r="V451" s="6"/>
      <c r="W451" s="6"/>
      <c r="X451" s="6"/>
      <c r="Y451" s="6"/>
      <c r="Z451" s="6"/>
    </row>
    <row r="452" ht="60.0" customHeight="1">
      <c r="A452" s="241"/>
      <c r="B452" s="122"/>
      <c r="C452" s="115" t="s">
        <v>2154</v>
      </c>
      <c r="D452" s="147">
        <v>0.0</v>
      </c>
      <c r="E452" s="109" t="s">
        <v>386</v>
      </c>
      <c r="F452" s="134" t="s">
        <v>2155</v>
      </c>
      <c r="G452" s="158"/>
      <c r="H452" s="78"/>
      <c r="I452" s="78"/>
      <c r="J452" s="5"/>
      <c r="K452" s="6"/>
      <c r="L452" s="6"/>
      <c r="M452" s="6"/>
      <c r="N452" s="6"/>
      <c r="O452" s="6"/>
      <c r="P452" s="6"/>
      <c r="Q452" s="6"/>
      <c r="R452" s="6"/>
      <c r="S452" s="6"/>
      <c r="T452" s="6"/>
      <c r="U452" s="6"/>
      <c r="V452" s="6"/>
      <c r="W452" s="6"/>
      <c r="X452" s="6"/>
      <c r="Y452" s="6"/>
      <c r="Z452" s="6"/>
    </row>
    <row r="453" ht="45.0" customHeight="1">
      <c r="A453" s="241"/>
      <c r="B453" s="122"/>
      <c r="C453" s="115" t="s">
        <v>2156</v>
      </c>
      <c r="D453" s="147">
        <v>0.0</v>
      </c>
      <c r="E453" s="109" t="s">
        <v>386</v>
      </c>
      <c r="F453" s="134" t="s">
        <v>2158</v>
      </c>
      <c r="G453" s="158"/>
      <c r="H453" s="78"/>
      <c r="I453" s="78"/>
      <c r="J453" s="5"/>
      <c r="K453" s="6"/>
      <c r="L453" s="6"/>
      <c r="M453" s="6"/>
      <c r="N453" s="6"/>
      <c r="O453" s="6"/>
      <c r="P453" s="6"/>
      <c r="Q453" s="6"/>
      <c r="R453" s="6"/>
      <c r="S453" s="6"/>
      <c r="T453" s="6"/>
      <c r="U453" s="6"/>
      <c r="V453" s="6"/>
      <c r="W453" s="6"/>
      <c r="X453" s="6"/>
      <c r="Y453" s="6"/>
      <c r="Z453" s="6"/>
    </row>
    <row r="454" ht="75.0" customHeight="1">
      <c r="A454" s="241"/>
      <c r="B454" s="122"/>
      <c r="C454" s="115" t="s">
        <v>2159</v>
      </c>
      <c r="D454" s="147">
        <v>0.0</v>
      </c>
      <c r="E454" s="109" t="s">
        <v>331</v>
      </c>
      <c r="F454" s="134" t="s">
        <v>2160</v>
      </c>
      <c r="G454" s="158"/>
      <c r="H454" s="78"/>
      <c r="I454" s="78"/>
      <c r="J454" s="5"/>
      <c r="K454" s="6"/>
      <c r="L454" s="6"/>
      <c r="M454" s="6"/>
      <c r="N454" s="6"/>
      <c r="O454" s="6"/>
      <c r="P454" s="6"/>
      <c r="Q454" s="6"/>
      <c r="R454" s="6"/>
      <c r="S454" s="6"/>
      <c r="T454" s="6"/>
      <c r="U454" s="6"/>
      <c r="V454" s="6"/>
      <c r="W454" s="6"/>
      <c r="X454" s="6"/>
      <c r="Y454" s="6"/>
      <c r="Z454" s="6"/>
    </row>
    <row r="455" ht="31.5" customHeight="1">
      <c r="A455" s="241" t="s">
        <v>2161</v>
      </c>
      <c r="B455" s="122" t="s">
        <v>2162</v>
      </c>
      <c r="C455" s="115" t="s">
        <v>2163</v>
      </c>
      <c r="D455" s="147">
        <v>0.0</v>
      </c>
      <c r="E455" s="109" t="s">
        <v>114</v>
      </c>
      <c r="F455" s="134" t="s">
        <v>2165</v>
      </c>
      <c r="G455" s="158"/>
      <c r="H455" s="78"/>
      <c r="I455" s="78"/>
      <c r="J455" s="5"/>
      <c r="K455" s="6"/>
      <c r="L455" s="6"/>
      <c r="M455" s="6"/>
      <c r="N455" s="6"/>
      <c r="O455" s="6"/>
      <c r="P455" s="6"/>
      <c r="Q455" s="6"/>
      <c r="R455" s="6"/>
      <c r="S455" s="6"/>
      <c r="T455" s="6"/>
      <c r="U455" s="6"/>
      <c r="V455" s="6"/>
      <c r="W455" s="6"/>
      <c r="X455" s="6"/>
      <c r="Y455" s="6"/>
      <c r="Z455" s="6"/>
    </row>
    <row r="456" ht="30.0" customHeight="1">
      <c r="A456" s="241"/>
      <c r="B456" s="122"/>
      <c r="C456" s="115" t="s">
        <v>2166</v>
      </c>
      <c r="D456" s="147">
        <v>1.0</v>
      </c>
      <c r="E456" s="109" t="s">
        <v>473</v>
      </c>
      <c r="F456" s="109"/>
      <c r="G456" s="158"/>
      <c r="H456" s="78"/>
      <c r="I456" s="78"/>
      <c r="J456" s="5"/>
      <c r="K456" s="6"/>
      <c r="L456" s="6"/>
      <c r="M456" s="6"/>
      <c r="N456" s="6"/>
      <c r="O456" s="6"/>
      <c r="P456" s="6"/>
      <c r="Q456" s="6"/>
      <c r="R456" s="6"/>
      <c r="S456" s="6"/>
      <c r="T456" s="6"/>
      <c r="U456" s="6"/>
      <c r="V456" s="6"/>
      <c r="W456" s="6"/>
      <c r="X456" s="6"/>
      <c r="Y456" s="6"/>
      <c r="Z456" s="6"/>
    </row>
    <row r="457" ht="31.5" hidden="1" customHeight="1">
      <c r="A457" s="504" t="s">
        <v>2169</v>
      </c>
      <c r="B457" s="141" t="s">
        <v>2170</v>
      </c>
      <c r="C457" s="499"/>
      <c r="D457" s="499"/>
      <c r="E457" s="266"/>
      <c r="F457" s="499"/>
      <c r="G457" s="499"/>
      <c r="H457" s="5"/>
      <c r="I457" s="5"/>
      <c r="J457" s="5"/>
      <c r="K457" s="6"/>
      <c r="L457" s="6"/>
      <c r="M457" s="6"/>
      <c r="N457" s="6"/>
      <c r="O457" s="6"/>
      <c r="P457" s="6"/>
      <c r="Q457" s="6"/>
      <c r="R457" s="6"/>
      <c r="S457" s="6"/>
      <c r="T457" s="6"/>
      <c r="U457" s="6"/>
      <c r="V457" s="6"/>
      <c r="W457" s="6"/>
      <c r="X457" s="6"/>
      <c r="Y457" s="6"/>
      <c r="Z457" s="6"/>
    </row>
    <row r="458" ht="39.75" customHeight="1">
      <c r="A458" s="478" t="s">
        <v>2175</v>
      </c>
      <c r="B458" s="453" t="s">
        <v>2176</v>
      </c>
      <c r="C458" s="67"/>
      <c r="D458" s="67"/>
      <c r="E458" s="67"/>
      <c r="F458" s="67"/>
      <c r="G458" s="68"/>
      <c r="H458" s="78">
        <f>SUM(D459:D461)</f>
        <v>0</v>
      </c>
      <c r="I458" s="78">
        <f>COUNT(D459:D461)*2</f>
        <v>6</v>
      </c>
      <c r="J458" s="5"/>
      <c r="K458" s="6"/>
      <c r="L458" s="6"/>
      <c r="M458" s="6"/>
      <c r="N458" s="6"/>
      <c r="O458" s="6"/>
      <c r="P458" s="6"/>
      <c r="Q458" s="6"/>
      <c r="R458" s="6"/>
      <c r="S458" s="6"/>
      <c r="T458" s="6"/>
      <c r="U458" s="6"/>
      <c r="V458" s="6"/>
      <c r="W458" s="6"/>
      <c r="X458" s="6"/>
      <c r="Y458" s="6"/>
      <c r="Z458" s="6"/>
    </row>
    <row r="459" ht="47.25" customHeight="1">
      <c r="A459" s="241" t="s">
        <v>2178</v>
      </c>
      <c r="B459" s="248" t="s">
        <v>2179</v>
      </c>
      <c r="C459" s="110" t="s">
        <v>2181</v>
      </c>
      <c r="D459" s="147">
        <v>0.0</v>
      </c>
      <c r="E459" s="109" t="s">
        <v>386</v>
      </c>
      <c r="F459" s="158"/>
      <c r="G459" s="158"/>
      <c r="H459" s="78"/>
      <c r="I459" s="78"/>
      <c r="J459" s="5"/>
      <c r="K459" s="6"/>
      <c r="L459" s="6"/>
      <c r="M459" s="6"/>
      <c r="N459" s="6"/>
      <c r="O459" s="6"/>
      <c r="P459" s="6"/>
      <c r="Q459" s="6"/>
      <c r="R459" s="6"/>
      <c r="S459" s="6"/>
      <c r="T459" s="6"/>
      <c r="U459" s="6"/>
      <c r="V459" s="6"/>
      <c r="W459" s="6"/>
      <c r="X459" s="6"/>
      <c r="Y459" s="6"/>
      <c r="Z459" s="6"/>
    </row>
    <row r="460" ht="15.75" customHeight="1">
      <c r="A460" s="241"/>
      <c r="B460" s="248"/>
      <c r="C460" s="110" t="s">
        <v>2182</v>
      </c>
      <c r="D460" s="147">
        <v>0.0</v>
      </c>
      <c r="E460" s="109" t="s">
        <v>386</v>
      </c>
      <c r="F460" s="158"/>
      <c r="G460" s="158"/>
      <c r="H460" s="78"/>
      <c r="I460" s="78"/>
      <c r="J460" s="5"/>
      <c r="K460" s="6"/>
      <c r="L460" s="6"/>
      <c r="M460" s="6"/>
      <c r="N460" s="6"/>
      <c r="O460" s="6"/>
      <c r="P460" s="6"/>
      <c r="Q460" s="6"/>
      <c r="R460" s="6"/>
      <c r="S460" s="6"/>
      <c r="T460" s="6"/>
      <c r="U460" s="6"/>
      <c r="V460" s="6"/>
      <c r="W460" s="6"/>
      <c r="X460" s="6"/>
      <c r="Y460" s="6"/>
      <c r="Z460" s="6"/>
    </row>
    <row r="461" ht="31.5" customHeight="1">
      <c r="A461" s="241" t="s">
        <v>2183</v>
      </c>
      <c r="B461" s="122" t="s">
        <v>2184</v>
      </c>
      <c r="C461" s="110" t="s">
        <v>5714</v>
      </c>
      <c r="D461" s="147">
        <v>0.0</v>
      </c>
      <c r="E461" s="109" t="s">
        <v>386</v>
      </c>
      <c r="F461" s="158"/>
      <c r="G461" s="158"/>
      <c r="H461" s="78"/>
      <c r="I461" s="78"/>
      <c r="J461" s="5"/>
      <c r="K461" s="6"/>
      <c r="L461" s="6"/>
      <c r="M461" s="6"/>
      <c r="N461" s="6"/>
      <c r="O461" s="6"/>
      <c r="P461" s="6"/>
      <c r="Q461" s="6"/>
      <c r="R461" s="6"/>
      <c r="S461" s="6"/>
      <c r="T461" s="6"/>
      <c r="U461" s="6"/>
      <c r="V461" s="6"/>
      <c r="W461" s="6"/>
      <c r="X461" s="6"/>
      <c r="Y461" s="6"/>
      <c r="Z461" s="6"/>
    </row>
    <row r="462" ht="39.75" customHeight="1">
      <c r="A462" s="396" t="s">
        <v>2189</v>
      </c>
      <c r="B462" s="99" t="s">
        <v>2190</v>
      </c>
      <c r="C462" s="3"/>
      <c r="D462" s="3"/>
      <c r="E462" s="3"/>
      <c r="F462" s="3"/>
      <c r="G462" s="4"/>
      <c r="H462" s="78">
        <f>SUM(D463:D464)</f>
        <v>1</v>
      </c>
      <c r="I462" s="78">
        <f>COUNT(D463:D464)*2</f>
        <v>4</v>
      </c>
      <c r="J462" s="5"/>
      <c r="K462" s="6"/>
      <c r="L462" s="6"/>
      <c r="M462" s="6"/>
      <c r="N462" s="6"/>
      <c r="O462" s="6"/>
      <c r="P462" s="6"/>
      <c r="Q462" s="6"/>
      <c r="R462" s="6"/>
      <c r="S462" s="6"/>
      <c r="T462" s="6"/>
      <c r="U462" s="6"/>
      <c r="V462" s="6"/>
      <c r="W462" s="6"/>
      <c r="X462" s="6"/>
      <c r="Y462" s="6"/>
      <c r="Z462" s="6"/>
    </row>
    <row r="463" ht="105.0" customHeight="1">
      <c r="A463" s="241" t="s">
        <v>2195</v>
      </c>
      <c r="B463" s="129" t="s">
        <v>2272</v>
      </c>
      <c r="C463" s="110" t="s">
        <v>2197</v>
      </c>
      <c r="D463" s="147">
        <v>0.0</v>
      </c>
      <c r="E463" s="109" t="s">
        <v>114</v>
      </c>
      <c r="F463" s="134" t="s">
        <v>5726</v>
      </c>
      <c r="G463" s="158"/>
      <c r="H463" s="78"/>
      <c r="I463" s="78"/>
      <c r="J463" s="5"/>
      <c r="K463" s="6"/>
      <c r="L463" s="6"/>
      <c r="M463" s="6"/>
      <c r="N463" s="6"/>
      <c r="O463" s="6"/>
      <c r="P463" s="6"/>
      <c r="Q463" s="6"/>
      <c r="R463" s="6"/>
      <c r="S463" s="6"/>
      <c r="T463" s="6"/>
      <c r="U463" s="6"/>
      <c r="V463" s="6"/>
      <c r="W463" s="6"/>
      <c r="X463" s="6"/>
      <c r="Y463" s="6"/>
      <c r="Z463" s="6"/>
    </row>
    <row r="464" ht="30.0" customHeight="1">
      <c r="A464" s="241"/>
      <c r="B464" s="129"/>
      <c r="C464" s="256" t="s">
        <v>2213</v>
      </c>
      <c r="D464" s="147">
        <v>1.0</v>
      </c>
      <c r="E464" s="109" t="s">
        <v>114</v>
      </c>
      <c r="F464" s="134"/>
      <c r="G464" s="158" t="s">
        <v>5729</v>
      </c>
      <c r="H464" s="78"/>
      <c r="I464" s="78"/>
      <c r="J464" s="5"/>
      <c r="K464" s="6"/>
      <c r="L464" s="6"/>
      <c r="M464" s="6"/>
      <c r="N464" s="6"/>
      <c r="O464" s="6"/>
      <c r="P464" s="6"/>
      <c r="Q464" s="6"/>
      <c r="R464" s="6"/>
      <c r="S464" s="6"/>
      <c r="T464" s="6"/>
      <c r="U464" s="6"/>
      <c r="V464" s="6"/>
      <c r="W464" s="6"/>
      <c r="X464" s="6"/>
      <c r="Y464" s="6"/>
      <c r="Z464" s="6"/>
    </row>
    <row r="465" ht="60.0" hidden="1" customHeight="1">
      <c r="A465" s="240" t="s">
        <v>2216</v>
      </c>
      <c r="B465" s="129" t="s">
        <v>2217</v>
      </c>
      <c r="C465" s="158"/>
      <c r="D465" s="158"/>
      <c r="E465" s="109"/>
      <c r="F465" s="158"/>
      <c r="G465" s="158"/>
      <c r="H465" s="5"/>
      <c r="I465" s="5"/>
      <c r="J465" s="5"/>
      <c r="K465" s="6"/>
      <c r="L465" s="6"/>
      <c r="M465" s="6"/>
      <c r="N465" s="6"/>
      <c r="O465" s="6"/>
      <c r="P465" s="6"/>
      <c r="Q465" s="6"/>
      <c r="R465" s="6"/>
      <c r="S465" s="6"/>
      <c r="T465" s="6"/>
      <c r="U465" s="6"/>
      <c r="V465" s="6"/>
      <c r="W465" s="6"/>
      <c r="X465" s="6"/>
      <c r="Y465" s="6"/>
      <c r="Z465" s="6"/>
    </row>
    <row r="466" ht="39.75" customHeight="1">
      <c r="A466" s="396" t="s">
        <v>2227</v>
      </c>
      <c r="B466" s="99" t="s">
        <v>2228</v>
      </c>
      <c r="C466" s="3"/>
      <c r="D466" s="3"/>
      <c r="E466" s="3"/>
      <c r="F466" s="3"/>
      <c r="G466" s="4"/>
      <c r="H466" s="78">
        <f>SUM(D468:D474)</f>
        <v>2</v>
      </c>
      <c r="I466" s="78">
        <f>COUNT(D468:D474)*2</f>
        <v>14</v>
      </c>
      <c r="J466" s="5"/>
      <c r="K466" s="6"/>
      <c r="L466" s="6"/>
      <c r="M466" s="6"/>
      <c r="N466" s="6"/>
      <c r="O466" s="6"/>
      <c r="P466" s="6"/>
      <c r="Q466" s="6"/>
      <c r="R466" s="6"/>
      <c r="S466" s="6"/>
      <c r="T466" s="6"/>
      <c r="U466" s="6"/>
      <c r="V466" s="6"/>
      <c r="W466" s="6"/>
      <c r="X466" s="6"/>
      <c r="Y466" s="6"/>
      <c r="Z466" s="6"/>
    </row>
    <row r="467" ht="30.0" hidden="1" customHeight="1">
      <c r="A467" s="240" t="s">
        <v>2234</v>
      </c>
      <c r="B467" s="110" t="s">
        <v>2235</v>
      </c>
      <c r="C467" s="158"/>
      <c r="D467" s="158"/>
      <c r="E467" s="109"/>
      <c r="F467" s="158"/>
      <c r="G467" s="158"/>
      <c r="H467" s="5"/>
      <c r="I467" s="5"/>
      <c r="J467" s="5"/>
      <c r="K467" s="6"/>
      <c r="L467" s="6"/>
      <c r="M467" s="6"/>
      <c r="N467" s="6"/>
      <c r="O467" s="6"/>
      <c r="P467" s="6"/>
      <c r="Q467" s="6"/>
      <c r="R467" s="6"/>
      <c r="S467" s="6"/>
      <c r="T467" s="6"/>
      <c r="U467" s="6"/>
      <c r="V467" s="6"/>
      <c r="W467" s="6"/>
      <c r="X467" s="6"/>
      <c r="Y467" s="6"/>
      <c r="Z467" s="6"/>
    </row>
    <row r="468" ht="45.0" customHeight="1">
      <c r="A468" s="241" t="s">
        <v>2240</v>
      </c>
      <c r="B468" s="129" t="s">
        <v>2241</v>
      </c>
      <c r="C468" s="115" t="s">
        <v>2242</v>
      </c>
      <c r="D468" s="175">
        <v>1.0</v>
      </c>
      <c r="E468" s="109" t="s">
        <v>386</v>
      </c>
      <c r="F468" s="121" t="s">
        <v>2328</v>
      </c>
      <c r="G468" s="134" t="s">
        <v>5735</v>
      </c>
      <c r="H468" s="78"/>
      <c r="I468" s="78"/>
      <c r="J468" s="5"/>
      <c r="K468" s="6"/>
      <c r="L468" s="6"/>
      <c r="M468" s="6"/>
      <c r="N468" s="6"/>
      <c r="O468" s="6"/>
      <c r="P468" s="6"/>
      <c r="Q468" s="6"/>
      <c r="R468" s="6"/>
      <c r="S468" s="6"/>
      <c r="T468" s="6"/>
      <c r="U468" s="6"/>
      <c r="V468" s="6"/>
      <c r="W468" s="6"/>
      <c r="X468" s="6"/>
      <c r="Y468" s="6"/>
      <c r="Z468" s="6"/>
    </row>
    <row r="469" ht="45.0" customHeight="1">
      <c r="A469" s="241"/>
      <c r="B469" s="129"/>
      <c r="C469" s="115" t="s">
        <v>2246</v>
      </c>
      <c r="D469" s="175">
        <v>1.0</v>
      </c>
      <c r="E469" s="109" t="s">
        <v>386</v>
      </c>
      <c r="F469" s="121" t="s">
        <v>2247</v>
      </c>
      <c r="G469" s="158" t="s">
        <v>5737</v>
      </c>
      <c r="H469" s="78"/>
      <c r="I469" s="78"/>
      <c r="J469" s="5"/>
      <c r="K469" s="6"/>
      <c r="L469" s="6"/>
      <c r="M469" s="6"/>
      <c r="N469" s="6"/>
      <c r="O469" s="6"/>
      <c r="P469" s="6"/>
      <c r="Q469" s="6"/>
      <c r="R469" s="6"/>
      <c r="S469" s="6"/>
      <c r="T469" s="6"/>
      <c r="U469" s="6"/>
      <c r="V469" s="6"/>
      <c r="W469" s="6"/>
      <c r="X469" s="6"/>
      <c r="Y469" s="6"/>
      <c r="Z469" s="6"/>
    </row>
    <row r="470" ht="45.0" customHeight="1">
      <c r="A470" s="241" t="s">
        <v>2248</v>
      </c>
      <c r="B470" s="129" t="s">
        <v>2249</v>
      </c>
      <c r="C470" s="115" t="s">
        <v>2250</v>
      </c>
      <c r="D470" s="175">
        <v>0.0</v>
      </c>
      <c r="E470" s="109" t="s">
        <v>158</v>
      </c>
      <c r="F470" s="109"/>
      <c r="G470" s="158"/>
      <c r="H470" s="78"/>
      <c r="I470" s="78"/>
      <c r="J470" s="5"/>
      <c r="K470" s="6"/>
      <c r="L470" s="6"/>
      <c r="M470" s="6"/>
      <c r="N470" s="6"/>
      <c r="O470" s="6"/>
      <c r="P470" s="6"/>
      <c r="Q470" s="6"/>
      <c r="R470" s="6"/>
      <c r="S470" s="6"/>
      <c r="T470" s="6"/>
      <c r="U470" s="6"/>
      <c r="V470" s="6"/>
      <c r="W470" s="6"/>
      <c r="X470" s="6"/>
      <c r="Y470" s="6"/>
      <c r="Z470" s="6"/>
    </row>
    <row r="471" ht="30.0" customHeight="1">
      <c r="A471" s="241"/>
      <c r="B471" s="129"/>
      <c r="C471" s="115" t="s">
        <v>2251</v>
      </c>
      <c r="D471" s="175">
        <v>0.0</v>
      </c>
      <c r="E471" s="109" t="s">
        <v>158</v>
      </c>
      <c r="F471" s="109"/>
      <c r="G471" s="158"/>
      <c r="H471" s="78"/>
      <c r="I471" s="78"/>
      <c r="J471" s="5"/>
      <c r="K471" s="6"/>
      <c r="L471" s="6"/>
      <c r="M471" s="6"/>
      <c r="N471" s="6"/>
      <c r="O471" s="6"/>
      <c r="P471" s="6"/>
      <c r="Q471" s="6"/>
      <c r="R471" s="6"/>
      <c r="S471" s="6"/>
      <c r="T471" s="6"/>
      <c r="U471" s="6"/>
      <c r="V471" s="6"/>
      <c r="W471" s="6"/>
      <c r="X471" s="6"/>
      <c r="Y471" s="6"/>
      <c r="Z471" s="6"/>
    </row>
    <row r="472" ht="45.0" customHeight="1">
      <c r="A472" s="241"/>
      <c r="B472" s="129"/>
      <c r="C472" s="110" t="s">
        <v>2252</v>
      </c>
      <c r="D472" s="175">
        <v>0.0</v>
      </c>
      <c r="E472" s="109" t="s">
        <v>158</v>
      </c>
      <c r="F472" s="109"/>
      <c r="G472" s="158"/>
      <c r="H472" s="78"/>
      <c r="I472" s="78"/>
      <c r="J472" s="5"/>
      <c r="K472" s="6"/>
      <c r="L472" s="6"/>
      <c r="M472" s="6"/>
      <c r="N472" s="6"/>
      <c r="O472" s="6"/>
      <c r="P472" s="6"/>
      <c r="Q472" s="6"/>
      <c r="R472" s="6"/>
      <c r="S472" s="6"/>
      <c r="T472" s="6"/>
      <c r="U472" s="6"/>
      <c r="V472" s="6"/>
      <c r="W472" s="6"/>
      <c r="X472" s="6"/>
      <c r="Y472" s="6"/>
      <c r="Z472" s="6"/>
    </row>
    <row r="473" ht="45.0" customHeight="1">
      <c r="A473" s="241"/>
      <c r="B473" s="129"/>
      <c r="C473" s="115" t="s">
        <v>2256</v>
      </c>
      <c r="D473" s="175">
        <v>0.0</v>
      </c>
      <c r="E473" s="109" t="s">
        <v>386</v>
      </c>
      <c r="F473" s="121" t="s">
        <v>2257</v>
      </c>
      <c r="G473" s="158"/>
      <c r="H473" s="78"/>
      <c r="I473" s="78"/>
      <c r="J473" s="5"/>
      <c r="K473" s="6"/>
      <c r="L473" s="6"/>
      <c r="M473" s="6"/>
      <c r="N473" s="6"/>
      <c r="O473" s="6"/>
      <c r="P473" s="6"/>
      <c r="Q473" s="6"/>
      <c r="R473" s="6"/>
      <c r="S473" s="6"/>
      <c r="T473" s="6"/>
      <c r="U473" s="6"/>
      <c r="V473" s="6"/>
      <c r="W473" s="6"/>
      <c r="X473" s="6"/>
      <c r="Y473" s="6"/>
      <c r="Z473" s="6"/>
    </row>
    <row r="474" ht="75.0" customHeight="1">
      <c r="A474" s="241"/>
      <c r="B474" s="129"/>
      <c r="C474" s="115" t="s">
        <v>2259</v>
      </c>
      <c r="D474" s="175">
        <v>0.0</v>
      </c>
      <c r="E474" s="109" t="s">
        <v>386</v>
      </c>
      <c r="F474" s="121" t="s">
        <v>2261</v>
      </c>
      <c r="G474" s="158"/>
      <c r="H474" s="78"/>
      <c r="I474" s="78"/>
      <c r="J474" s="5"/>
      <c r="K474" s="6"/>
      <c r="L474" s="6"/>
      <c r="M474" s="6"/>
      <c r="N474" s="6"/>
      <c r="O474" s="6"/>
      <c r="P474" s="6"/>
      <c r="Q474" s="6"/>
      <c r="R474" s="6"/>
      <c r="S474" s="6"/>
      <c r="T474" s="6"/>
      <c r="U474" s="6"/>
      <c r="V474" s="6"/>
      <c r="W474" s="6"/>
      <c r="X474" s="6"/>
      <c r="Y474" s="6"/>
      <c r="Z474" s="6"/>
    </row>
    <row r="475" ht="30.0" hidden="1" customHeight="1">
      <c r="A475" s="240" t="s">
        <v>2262</v>
      </c>
      <c r="B475" s="110" t="s">
        <v>2263</v>
      </c>
      <c r="C475" s="158"/>
      <c r="D475" s="158"/>
      <c r="E475" s="109"/>
      <c r="F475" s="158"/>
      <c r="G475" s="158"/>
      <c r="H475" s="5"/>
      <c r="I475" s="5"/>
      <c r="J475" s="5"/>
      <c r="K475" s="6"/>
      <c r="L475" s="6"/>
      <c r="M475" s="6"/>
      <c r="N475" s="6"/>
      <c r="O475" s="6"/>
      <c r="P475" s="6"/>
      <c r="Q475" s="6"/>
      <c r="R475" s="6"/>
      <c r="S475" s="6"/>
      <c r="T475" s="6"/>
      <c r="U475" s="6"/>
      <c r="V475" s="6"/>
      <c r="W475" s="6"/>
      <c r="X475" s="6"/>
      <c r="Y475" s="6"/>
      <c r="Z475" s="6"/>
    </row>
    <row r="476" ht="30.0" hidden="1" customHeight="1">
      <c r="A476" s="240" t="s">
        <v>2264</v>
      </c>
      <c r="B476" s="110" t="s">
        <v>2266</v>
      </c>
      <c r="C476" s="158"/>
      <c r="D476" s="158"/>
      <c r="E476" s="109"/>
      <c r="F476" s="158"/>
      <c r="G476" s="158"/>
      <c r="H476" s="5"/>
      <c r="I476" s="5"/>
      <c r="J476" s="5"/>
      <c r="K476" s="6"/>
      <c r="L476" s="6"/>
      <c r="M476" s="6"/>
      <c r="N476" s="6"/>
      <c r="O476" s="6"/>
      <c r="P476" s="6"/>
      <c r="Q476" s="6"/>
      <c r="R476" s="6"/>
      <c r="S476" s="6"/>
      <c r="T476" s="6"/>
      <c r="U476" s="6"/>
      <c r="V476" s="6"/>
      <c r="W476" s="6"/>
      <c r="X476" s="6"/>
      <c r="Y476" s="6"/>
      <c r="Z476" s="6"/>
    </row>
    <row r="477" ht="39.75" customHeight="1">
      <c r="A477" s="396" t="s">
        <v>2267</v>
      </c>
      <c r="B477" s="99" t="s">
        <v>2268</v>
      </c>
      <c r="C477" s="3"/>
      <c r="D477" s="3"/>
      <c r="E477" s="3"/>
      <c r="F477" s="3"/>
      <c r="G477" s="4"/>
      <c r="H477" s="78">
        <f>SUM(D478:D484)</f>
        <v>0</v>
      </c>
      <c r="I477" s="78">
        <f>COUNT(D478:D484)*2</f>
        <v>12</v>
      </c>
      <c r="J477" s="5"/>
      <c r="K477" s="6"/>
      <c r="L477" s="6"/>
      <c r="M477" s="6"/>
      <c r="N477" s="6"/>
      <c r="O477" s="6"/>
      <c r="P477" s="6"/>
      <c r="Q477" s="6"/>
      <c r="R477" s="6"/>
      <c r="S477" s="6"/>
      <c r="T477" s="6"/>
      <c r="U477" s="6"/>
      <c r="V477" s="6"/>
      <c r="W477" s="6"/>
      <c r="X477" s="6"/>
      <c r="Y477" s="6"/>
      <c r="Z477" s="6"/>
    </row>
    <row r="478" ht="45.0" customHeight="1">
      <c r="A478" s="241" t="s">
        <v>2274</v>
      </c>
      <c r="B478" s="248" t="s">
        <v>2275</v>
      </c>
      <c r="C478" s="110" t="s">
        <v>2276</v>
      </c>
      <c r="D478" s="147">
        <v>0.0</v>
      </c>
      <c r="E478" s="109" t="s">
        <v>331</v>
      </c>
      <c r="F478" s="158"/>
      <c r="G478" s="158"/>
      <c r="H478" s="78"/>
      <c r="I478" s="78"/>
      <c r="J478" s="5"/>
      <c r="K478" s="6"/>
      <c r="L478" s="6"/>
      <c r="M478" s="6"/>
      <c r="N478" s="6"/>
      <c r="O478" s="6"/>
      <c r="P478" s="6"/>
      <c r="Q478" s="6"/>
      <c r="R478" s="6"/>
      <c r="S478" s="6"/>
      <c r="T478" s="6"/>
      <c r="U478" s="6"/>
      <c r="V478" s="6"/>
      <c r="W478" s="6"/>
      <c r="X478" s="6"/>
      <c r="Y478" s="6"/>
      <c r="Z478" s="6"/>
    </row>
    <row r="479" ht="30.0" customHeight="1">
      <c r="A479" s="241"/>
      <c r="B479" s="248"/>
      <c r="C479" s="110" t="s">
        <v>2279</v>
      </c>
      <c r="D479" s="147">
        <v>0.0</v>
      </c>
      <c r="E479" s="109" t="s">
        <v>331</v>
      </c>
      <c r="F479" s="158"/>
      <c r="G479" s="158"/>
      <c r="H479" s="78"/>
      <c r="I479" s="78"/>
      <c r="J479" s="5"/>
      <c r="K479" s="6"/>
      <c r="L479" s="6"/>
      <c r="M479" s="6"/>
      <c r="N479" s="6"/>
      <c r="O479" s="6"/>
      <c r="P479" s="6"/>
      <c r="Q479" s="6"/>
      <c r="R479" s="6"/>
      <c r="S479" s="6"/>
      <c r="T479" s="6"/>
      <c r="U479" s="6"/>
      <c r="V479" s="6"/>
      <c r="W479" s="6"/>
      <c r="X479" s="6"/>
      <c r="Y479" s="6"/>
      <c r="Z479" s="6"/>
    </row>
    <row r="480" ht="45.0" customHeight="1">
      <c r="A480" s="241"/>
      <c r="B480" s="248"/>
      <c r="C480" s="110" t="s">
        <v>2282</v>
      </c>
      <c r="D480" s="147">
        <v>0.0</v>
      </c>
      <c r="E480" s="109" t="s">
        <v>386</v>
      </c>
      <c r="F480" s="158"/>
      <c r="G480" s="158"/>
      <c r="H480" s="78"/>
      <c r="I480" s="78"/>
      <c r="J480" s="5"/>
      <c r="K480" s="6"/>
      <c r="L480" s="6"/>
      <c r="M480" s="6"/>
      <c r="N480" s="6"/>
      <c r="O480" s="6"/>
      <c r="P480" s="6"/>
      <c r="Q480" s="6"/>
      <c r="R480" s="6"/>
      <c r="S480" s="6"/>
      <c r="T480" s="6"/>
      <c r="U480" s="6"/>
      <c r="V480" s="6"/>
      <c r="W480" s="6"/>
      <c r="X480" s="6"/>
      <c r="Y480" s="6"/>
      <c r="Z480" s="6"/>
    </row>
    <row r="481" ht="45.0" customHeight="1">
      <c r="A481" s="241"/>
      <c r="B481" s="248"/>
      <c r="C481" s="110" t="s">
        <v>2286</v>
      </c>
      <c r="D481" s="147">
        <v>0.0</v>
      </c>
      <c r="E481" s="109" t="s">
        <v>331</v>
      </c>
      <c r="F481" s="158"/>
      <c r="G481" s="158"/>
      <c r="H481" s="78"/>
      <c r="I481" s="78"/>
      <c r="J481" s="5"/>
      <c r="K481" s="6"/>
      <c r="L481" s="6"/>
      <c r="M481" s="6"/>
      <c r="N481" s="6"/>
      <c r="O481" s="6"/>
      <c r="P481" s="6"/>
      <c r="Q481" s="6"/>
      <c r="R481" s="6"/>
      <c r="S481" s="6"/>
      <c r="T481" s="6"/>
      <c r="U481" s="6"/>
      <c r="V481" s="6"/>
      <c r="W481" s="6"/>
      <c r="X481" s="6"/>
      <c r="Y481" s="6"/>
      <c r="Z481" s="6"/>
    </row>
    <row r="482" ht="30.0" customHeight="1">
      <c r="A482" s="241"/>
      <c r="B482" s="248"/>
      <c r="C482" s="115" t="s">
        <v>2289</v>
      </c>
      <c r="D482" s="147">
        <v>0.0</v>
      </c>
      <c r="E482" s="109" t="s">
        <v>331</v>
      </c>
      <c r="F482" s="158"/>
      <c r="G482" s="158"/>
      <c r="H482" s="78"/>
      <c r="I482" s="78"/>
      <c r="J482" s="5"/>
      <c r="K482" s="6"/>
      <c r="L482" s="6"/>
      <c r="M482" s="6"/>
      <c r="N482" s="6"/>
      <c r="O482" s="6"/>
      <c r="P482" s="6"/>
      <c r="Q482" s="6"/>
      <c r="R482" s="6"/>
      <c r="S482" s="6"/>
      <c r="T482" s="6"/>
      <c r="U482" s="6"/>
      <c r="V482" s="6"/>
      <c r="W482" s="6"/>
      <c r="X482" s="6"/>
      <c r="Y482" s="6"/>
      <c r="Z482" s="6"/>
    </row>
    <row r="483" ht="31.5" hidden="1" customHeight="1">
      <c r="A483" s="240" t="s">
        <v>2291</v>
      </c>
      <c r="B483" s="248" t="s">
        <v>2292</v>
      </c>
      <c r="C483" s="158"/>
      <c r="D483" s="158"/>
      <c r="E483" s="109"/>
      <c r="F483" s="158"/>
      <c r="G483" s="158"/>
      <c r="H483" s="5"/>
      <c r="I483" s="5"/>
      <c r="J483" s="5"/>
      <c r="K483" s="6"/>
      <c r="L483" s="6"/>
      <c r="M483" s="6"/>
      <c r="N483" s="6"/>
      <c r="O483" s="6"/>
      <c r="P483" s="6"/>
      <c r="Q483" s="6"/>
      <c r="R483" s="6"/>
      <c r="S483" s="6"/>
      <c r="T483" s="6"/>
      <c r="U483" s="6"/>
      <c r="V483" s="6"/>
      <c r="W483" s="6"/>
      <c r="X483" s="6"/>
      <c r="Y483" s="6"/>
      <c r="Z483" s="6"/>
    </row>
    <row r="484" ht="31.5" customHeight="1">
      <c r="A484" s="241" t="s">
        <v>2315</v>
      </c>
      <c r="B484" s="248" t="s">
        <v>2316</v>
      </c>
      <c r="C484" s="110" t="s">
        <v>5757</v>
      </c>
      <c r="D484" s="147">
        <v>0.0</v>
      </c>
      <c r="E484" s="266" t="s">
        <v>201</v>
      </c>
      <c r="F484" s="158"/>
      <c r="G484" s="158"/>
      <c r="H484" s="78"/>
      <c r="I484" s="78"/>
      <c r="J484" s="5"/>
      <c r="K484" s="6"/>
      <c r="L484" s="6"/>
      <c r="M484" s="6"/>
      <c r="N484" s="6"/>
      <c r="O484" s="6"/>
      <c r="P484" s="6"/>
      <c r="Q484" s="6"/>
      <c r="R484" s="6"/>
      <c r="S484" s="6"/>
      <c r="T484" s="6"/>
      <c r="U484" s="6"/>
      <c r="V484" s="6"/>
      <c r="W484" s="6"/>
      <c r="X484" s="6"/>
      <c r="Y484" s="6"/>
      <c r="Z484" s="6"/>
    </row>
    <row r="485" ht="21.0" customHeight="1">
      <c r="A485" s="223"/>
      <c r="B485" s="105" t="s">
        <v>2321</v>
      </c>
      <c r="C485" s="3"/>
      <c r="D485" s="3"/>
      <c r="E485" s="3"/>
      <c r="F485" s="3"/>
      <c r="G485" s="97"/>
      <c r="H485" s="78">
        <f t="shared" ref="H485:I485" si="7">H486+H489+H494+H499+H516+H520+H526+H531</f>
        <v>2</v>
      </c>
      <c r="I485" s="78">
        <f t="shared" si="7"/>
        <v>76</v>
      </c>
      <c r="J485" s="5"/>
      <c r="K485" s="6"/>
      <c r="L485" s="6"/>
      <c r="M485" s="6"/>
      <c r="N485" s="6"/>
      <c r="O485" s="6"/>
      <c r="P485" s="6"/>
      <c r="Q485" s="6"/>
      <c r="R485" s="6"/>
      <c r="S485" s="6"/>
      <c r="T485" s="6"/>
      <c r="U485" s="6"/>
      <c r="V485" s="6"/>
      <c r="W485" s="6"/>
      <c r="X485" s="6"/>
      <c r="Y485" s="6"/>
      <c r="Z485" s="6"/>
    </row>
    <row r="486" ht="39.75" customHeight="1">
      <c r="A486" s="396" t="s">
        <v>2323</v>
      </c>
      <c r="B486" s="99" t="s">
        <v>2324</v>
      </c>
      <c r="C486" s="3"/>
      <c r="D486" s="3"/>
      <c r="E486" s="3"/>
      <c r="F486" s="3"/>
      <c r="G486" s="4"/>
      <c r="H486" s="78">
        <f>SUM(D487)</f>
        <v>2</v>
      </c>
      <c r="I486" s="78">
        <f>COUNT(D487)*2</f>
        <v>2</v>
      </c>
      <c r="J486" s="5"/>
      <c r="K486" s="6"/>
      <c r="L486" s="6"/>
      <c r="M486" s="6"/>
      <c r="N486" s="6"/>
      <c r="O486" s="6"/>
      <c r="P486" s="6"/>
      <c r="Q486" s="6"/>
      <c r="R486" s="6"/>
      <c r="S486" s="6"/>
      <c r="T486" s="6"/>
      <c r="U486" s="6"/>
      <c r="V486" s="6"/>
      <c r="W486" s="6"/>
      <c r="X486" s="6"/>
      <c r="Y486" s="6"/>
      <c r="Z486" s="6"/>
    </row>
    <row r="487" ht="63.0" customHeight="1">
      <c r="A487" s="148" t="s">
        <v>2334</v>
      </c>
      <c r="B487" s="122" t="s">
        <v>2336</v>
      </c>
      <c r="C487" s="229" t="s">
        <v>2337</v>
      </c>
      <c r="D487" s="108">
        <v>2.0</v>
      </c>
      <c r="E487" s="113" t="s">
        <v>158</v>
      </c>
      <c r="F487" s="108"/>
      <c r="G487" s="108"/>
      <c r="H487" s="78"/>
      <c r="I487" s="78"/>
      <c r="J487" s="5"/>
      <c r="K487" s="6"/>
      <c r="L487" s="6"/>
      <c r="M487" s="6"/>
      <c r="N487" s="6"/>
      <c r="O487" s="6"/>
      <c r="P487" s="6"/>
      <c r="Q487" s="6"/>
      <c r="R487" s="6"/>
      <c r="S487" s="6"/>
      <c r="T487" s="6"/>
      <c r="U487" s="6"/>
      <c r="V487" s="6"/>
      <c r="W487" s="6"/>
      <c r="X487" s="6"/>
      <c r="Y487" s="6"/>
      <c r="Z487" s="6"/>
    </row>
    <row r="488" ht="30.0" hidden="1" customHeight="1">
      <c r="A488" s="212" t="s">
        <v>2340</v>
      </c>
      <c r="B488" s="110" t="s">
        <v>2341</v>
      </c>
      <c r="C488" s="108"/>
      <c r="D488" s="108"/>
      <c r="E488" s="113"/>
      <c r="F488" s="108"/>
      <c r="G488" s="108"/>
      <c r="H488" s="5"/>
      <c r="I488" s="5"/>
      <c r="J488" s="5"/>
      <c r="K488" s="6"/>
      <c r="L488" s="6"/>
      <c r="M488" s="6"/>
      <c r="N488" s="6"/>
      <c r="O488" s="6"/>
      <c r="P488" s="6"/>
      <c r="Q488" s="6"/>
      <c r="R488" s="6"/>
      <c r="S488" s="6"/>
      <c r="T488" s="6"/>
      <c r="U488" s="6"/>
      <c r="V488" s="6"/>
      <c r="W488" s="6"/>
      <c r="X488" s="6"/>
      <c r="Y488" s="6"/>
      <c r="Z488" s="6"/>
    </row>
    <row r="489" ht="39.75" customHeight="1">
      <c r="A489" s="396" t="s">
        <v>2343</v>
      </c>
      <c r="B489" s="99" t="s">
        <v>2344</v>
      </c>
      <c r="C489" s="3"/>
      <c r="D489" s="3"/>
      <c r="E489" s="3"/>
      <c r="F489" s="3"/>
      <c r="G489" s="4"/>
      <c r="H489" s="78">
        <f>SUM(D490:D491)</f>
        <v>0</v>
      </c>
      <c r="I489" s="78">
        <f>COUNT(D490:D491)*2</f>
        <v>4</v>
      </c>
      <c r="J489" s="5"/>
      <c r="K489" s="6"/>
      <c r="L489" s="6"/>
      <c r="M489" s="6"/>
      <c r="N489" s="6"/>
      <c r="O489" s="6"/>
      <c r="P489" s="6"/>
      <c r="Q489" s="6"/>
      <c r="R489" s="6"/>
      <c r="S489" s="6"/>
      <c r="T489" s="6"/>
      <c r="U489" s="6"/>
      <c r="V489" s="6"/>
      <c r="W489" s="6"/>
      <c r="X489" s="6"/>
      <c r="Y489" s="6"/>
      <c r="Z489" s="6"/>
    </row>
    <row r="490" ht="45.0" customHeight="1">
      <c r="A490" s="148" t="s">
        <v>2348</v>
      </c>
      <c r="B490" s="248" t="s">
        <v>2349</v>
      </c>
      <c r="C490" s="134" t="s">
        <v>5091</v>
      </c>
      <c r="D490" s="108">
        <v>0.0</v>
      </c>
      <c r="E490" s="113" t="s">
        <v>1053</v>
      </c>
      <c r="F490" s="108"/>
      <c r="G490" s="108"/>
      <c r="H490" s="78"/>
      <c r="I490" s="78"/>
      <c r="J490" s="5"/>
      <c r="K490" s="6"/>
      <c r="L490" s="6"/>
      <c r="M490" s="6"/>
      <c r="N490" s="6"/>
      <c r="O490" s="6"/>
      <c r="P490" s="6"/>
      <c r="Q490" s="6"/>
      <c r="R490" s="6"/>
      <c r="S490" s="6"/>
      <c r="T490" s="6"/>
      <c r="U490" s="6"/>
      <c r="V490" s="6"/>
      <c r="W490" s="6"/>
      <c r="X490" s="6"/>
      <c r="Y490" s="6"/>
      <c r="Z490" s="6"/>
    </row>
    <row r="491" ht="30.0" customHeight="1">
      <c r="A491" s="148"/>
      <c r="B491" s="248"/>
      <c r="C491" s="134" t="s">
        <v>5746</v>
      </c>
      <c r="D491" s="108">
        <v>0.0</v>
      </c>
      <c r="E491" s="113" t="s">
        <v>1053</v>
      </c>
      <c r="F491" s="108"/>
      <c r="G491" s="108"/>
      <c r="H491" s="78"/>
      <c r="I491" s="78"/>
      <c r="J491" s="5"/>
      <c r="K491" s="6"/>
      <c r="L491" s="6"/>
      <c r="M491" s="6"/>
      <c r="N491" s="6"/>
      <c r="O491" s="6"/>
      <c r="P491" s="6"/>
      <c r="Q491" s="6"/>
      <c r="R491" s="6"/>
      <c r="S491" s="6"/>
      <c r="T491" s="6"/>
      <c r="U491" s="6"/>
      <c r="V491" s="6"/>
      <c r="W491" s="6"/>
      <c r="X491" s="6"/>
      <c r="Y491" s="6"/>
      <c r="Z491" s="6"/>
    </row>
    <row r="492" ht="31.5" hidden="1" customHeight="1">
      <c r="A492" s="212" t="s">
        <v>2351</v>
      </c>
      <c r="B492" s="248" t="s">
        <v>2352</v>
      </c>
      <c r="C492" s="108"/>
      <c r="D492" s="108"/>
      <c r="E492" s="113"/>
      <c r="F492" s="108"/>
      <c r="G492" s="108"/>
      <c r="H492" s="5"/>
      <c r="I492" s="5"/>
      <c r="J492" s="5"/>
      <c r="K492" s="6"/>
      <c r="L492" s="6"/>
      <c r="M492" s="6"/>
      <c r="N492" s="6"/>
      <c r="O492" s="6"/>
      <c r="P492" s="6"/>
      <c r="Q492" s="6"/>
      <c r="R492" s="6"/>
      <c r="S492" s="6"/>
      <c r="T492" s="6"/>
      <c r="U492" s="6"/>
      <c r="V492" s="6"/>
      <c r="W492" s="6"/>
      <c r="X492" s="6"/>
      <c r="Y492" s="6"/>
      <c r="Z492" s="6"/>
    </row>
    <row r="493" ht="31.5" hidden="1" customHeight="1">
      <c r="A493" s="212" t="s">
        <v>2355</v>
      </c>
      <c r="B493" s="248" t="s">
        <v>2356</v>
      </c>
      <c r="C493" s="108"/>
      <c r="D493" s="108"/>
      <c r="E493" s="113"/>
      <c r="F493" s="108"/>
      <c r="G493" s="108"/>
      <c r="H493" s="5"/>
      <c r="I493" s="5"/>
      <c r="J493" s="5"/>
      <c r="K493" s="6"/>
      <c r="L493" s="6"/>
      <c r="M493" s="6"/>
      <c r="N493" s="6"/>
      <c r="O493" s="6"/>
      <c r="P493" s="6"/>
      <c r="Q493" s="6"/>
      <c r="R493" s="6"/>
      <c r="S493" s="6"/>
      <c r="T493" s="6"/>
      <c r="U493" s="6"/>
      <c r="V493" s="6"/>
      <c r="W493" s="6"/>
      <c r="X493" s="6"/>
      <c r="Y493" s="6"/>
      <c r="Z493" s="6"/>
    </row>
    <row r="494" ht="39.75" customHeight="1">
      <c r="A494" s="396" t="s">
        <v>2359</v>
      </c>
      <c r="B494" s="99" t="s">
        <v>2360</v>
      </c>
      <c r="C494" s="3"/>
      <c r="D494" s="3"/>
      <c r="E494" s="3"/>
      <c r="F494" s="3"/>
      <c r="G494" s="4"/>
      <c r="H494" s="78">
        <f>SUM(D495:D498)</f>
        <v>0</v>
      </c>
      <c r="I494" s="78">
        <f>COUNT(D495:D498)*2</f>
        <v>6</v>
      </c>
      <c r="J494" s="5"/>
      <c r="K494" s="6"/>
      <c r="L494" s="6"/>
      <c r="M494" s="6"/>
      <c r="N494" s="6"/>
      <c r="O494" s="6"/>
      <c r="P494" s="6"/>
      <c r="Q494" s="6"/>
      <c r="R494" s="6"/>
      <c r="S494" s="6"/>
      <c r="T494" s="6"/>
      <c r="U494" s="6"/>
      <c r="V494" s="6"/>
      <c r="W494" s="6"/>
      <c r="X494" s="6"/>
      <c r="Y494" s="6"/>
      <c r="Z494" s="6"/>
    </row>
    <row r="495" ht="47.25" customHeight="1">
      <c r="A495" s="104" t="s">
        <v>2365</v>
      </c>
      <c r="B495" s="248" t="s">
        <v>2366</v>
      </c>
      <c r="C495" s="110" t="s">
        <v>5783</v>
      </c>
      <c r="D495" s="108">
        <v>0.0</v>
      </c>
      <c r="E495" s="113" t="s">
        <v>158</v>
      </c>
      <c r="F495" s="108"/>
      <c r="G495" s="108"/>
      <c r="H495" s="78"/>
      <c r="I495" s="78"/>
      <c r="J495" s="5"/>
      <c r="K495" s="6"/>
      <c r="L495" s="6"/>
      <c r="M495" s="6"/>
      <c r="N495" s="6"/>
      <c r="O495" s="6"/>
      <c r="P495" s="6"/>
      <c r="Q495" s="6"/>
      <c r="R495" s="6"/>
      <c r="S495" s="6"/>
      <c r="T495" s="6"/>
      <c r="U495" s="6"/>
      <c r="V495" s="6"/>
      <c r="W495" s="6"/>
      <c r="X495" s="6"/>
      <c r="Y495" s="6"/>
      <c r="Z495" s="6"/>
    </row>
    <row r="496" ht="47.25" hidden="1" customHeight="1">
      <c r="A496" s="120" t="s">
        <v>2370</v>
      </c>
      <c r="B496" s="248" t="s">
        <v>2372</v>
      </c>
      <c r="C496" s="110"/>
      <c r="D496" s="108"/>
      <c r="E496" s="113"/>
      <c r="F496" s="108"/>
      <c r="G496" s="108"/>
      <c r="H496" s="5"/>
      <c r="I496" s="5"/>
      <c r="J496" s="5"/>
      <c r="K496" s="6"/>
      <c r="L496" s="6"/>
      <c r="M496" s="6"/>
      <c r="N496" s="6"/>
      <c r="O496" s="6"/>
      <c r="P496" s="6"/>
      <c r="Q496" s="6"/>
      <c r="R496" s="6"/>
      <c r="S496" s="6"/>
      <c r="T496" s="6"/>
      <c r="U496" s="6"/>
      <c r="V496" s="6"/>
      <c r="W496" s="6"/>
      <c r="X496" s="6"/>
      <c r="Y496" s="6"/>
      <c r="Z496" s="6"/>
    </row>
    <row r="497" ht="47.25" customHeight="1">
      <c r="A497" s="104" t="s">
        <v>2376</v>
      </c>
      <c r="B497" s="122" t="s">
        <v>2377</v>
      </c>
      <c r="C497" s="248" t="s">
        <v>2378</v>
      </c>
      <c r="D497" s="108">
        <v>0.0</v>
      </c>
      <c r="E497" s="113" t="s">
        <v>158</v>
      </c>
      <c r="F497" s="108"/>
      <c r="G497" s="108"/>
      <c r="H497" s="78"/>
      <c r="I497" s="78"/>
      <c r="J497" s="5"/>
      <c r="K497" s="6"/>
      <c r="L497" s="6"/>
      <c r="M497" s="6"/>
      <c r="N497" s="6"/>
      <c r="O497" s="6"/>
      <c r="P497" s="6"/>
      <c r="Q497" s="6"/>
      <c r="R497" s="6"/>
      <c r="S497" s="6"/>
      <c r="T497" s="6"/>
      <c r="U497" s="6"/>
      <c r="V497" s="6"/>
      <c r="W497" s="6"/>
      <c r="X497" s="6"/>
      <c r="Y497" s="6"/>
      <c r="Z497" s="6"/>
    </row>
    <row r="498" ht="47.25" customHeight="1">
      <c r="A498" s="104"/>
      <c r="B498" s="5"/>
      <c r="C498" s="248" t="s">
        <v>2380</v>
      </c>
      <c r="D498" s="108">
        <v>0.0</v>
      </c>
      <c r="E498" s="113" t="s">
        <v>473</v>
      </c>
      <c r="F498" s="108"/>
      <c r="G498" s="108"/>
      <c r="H498" s="78"/>
      <c r="I498" s="78"/>
      <c r="J498" s="5"/>
      <c r="K498" s="6"/>
      <c r="L498" s="6"/>
      <c r="M498" s="6"/>
      <c r="N498" s="6"/>
      <c r="O498" s="6"/>
      <c r="P498" s="6"/>
      <c r="Q498" s="6"/>
      <c r="R498" s="6"/>
      <c r="S498" s="6"/>
      <c r="T498" s="6"/>
      <c r="U498" s="6"/>
      <c r="V498" s="6"/>
      <c r="W498" s="6"/>
      <c r="X498" s="6"/>
      <c r="Y498" s="6"/>
      <c r="Z498" s="6"/>
    </row>
    <row r="499" ht="39.75" customHeight="1">
      <c r="A499" s="396" t="s">
        <v>2381</v>
      </c>
      <c r="B499" s="99" t="s">
        <v>2383</v>
      </c>
      <c r="C499" s="3"/>
      <c r="D499" s="3"/>
      <c r="E499" s="3"/>
      <c r="F499" s="3"/>
      <c r="G499" s="4"/>
      <c r="H499" s="78">
        <f>SUM(D500:D515)</f>
        <v>0</v>
      </c>
      <c r="I499" s="78">
        <f>COUNT(D500:D515)*2</f>
        <v>32</v>
      </c>
      <c r="J499" s="5"/>
      <c r="K499" s="6"/>
      <c r="L499" s="6"/>
      <c r="M499" s="6"/>
      <c r="N499" s="6"/>
      <c r="O499" s="6"/>
      <c r="P499" s="6"/>
      <c r="Q499" s="6"/>
      <c r="R499" s="6"/>
      <c r="S499" s="6"/>
      <c r="T499" s="6"/>
      <c r="U499" s="6"/>
      <c r="V499" s="6"/>
      <c r="W499" s="6"/>
      <c r="X499" s="6"/>
      <c r="Y499" s="6"/>
      <c r="Z499" s="6"/>
    </row>
    <row r="500" ht="60.0" customHeight="1">
      <c r="A500" s="104" t="s">
        <v>2387</v>
      </c>
      <c r="B500" s="248" t="s">
        <v>2388</v>
      </c>
      <c r="C500" s="116" t="s">
        <v>2389</v>
      </c>
      <c r="D500" s="108">
        <v>0.0</v>
      </c>
      <c r="E500" s="113" t="s">
        <v>1053</v>
      </c>
      <c r="F500" s="108"/>
      <c r="G500" s="108"/>
      <c r="H500" s="78"/>
      <c r="I500" s="78"/>
      <c r="J500" s="5"/>
      <c r="K500" s="6"/>
      <c r="L500" s="6"/>
      <c r="M500" s="6"/>
      <c r="N500" s="6"/>
      <c r="O500" s="6"/>
      <c r="P500" s="6"/>
      <c r="Q500" s="6"/>
      <c r="R500" s="6"/>
      <c r="S500" s="6"/>
      <c r="T500" s="6"/>
      <c r="U500" s="6"/>
      <c r="V500" s="6"/>
      <c r="W500" s="6"/>
      <c r="X500" s="6"/>
      <c r="Y500" s="6"/>
      <c r="Z500" s="6"/>
    </row>
    <row r="501" ht="45.0" customHeight="1">
      <c r="A501" s="104"/>
      <c r="B501" s="248"/>
      <c r="C501" s="115" t="s">
        <v>2391</v>
      </c>
      <c r="D501" s="108">
        <v>0.0</v>
      </c>
      <c r="E501" s="113" t="s">
        <v>383</v>
      </c>
      <c r="F501" s="108"/>
      <c r="G501" s="108"/>
      <c r="H501" s="78"/>
      <c r="I501" s="78"/>
      <c r="J501" s="5"/>
      <c r="K501" s="6"/>
      <c r="L501" s="6"/>
      <c r="M501" s="6"/>
      <c r="N501" s="6"/>
      <c r="O501" s="6"/>
      <c r="P501" s="6"/>
      <c r="Q501" s="6"/>
      <c r="R501" s="6"/>
      <c r="S501" s="6"/>
      <c r="T501" s="6"/>
      <c r="U501" s="6"/>
      <c r="V501" s="6"/>
      <c r="W501" s="6"/>
      <c r="X501" s="6"/>
      <c r="Y501" s="6"/>
      <c r="Z501" s="6"/>
    </row>
    <row r="502" ht="47.25" customHeight="1">
      <c r="A502" s="104" t="s">
        <v>2394</v>
      </c>
      <c r="B502" s="248" t="s">
        <v>2395</v>
      </c>
      <c r="C502" s="110" t="s">
        <v>5786</v>
      </c>
      <c r="D502" s="108">
        <v>0.0</v>
      </c>
      <c r="E502" s="113" t="s">
        <v>1053</v>
      </c>
      <c r="F502" s="110"/>
      <c r="G502" s="108"/>
      <c r="H502" s="78"/>
      <c r="I502" s="78"/>
      <c r="J502" s="5"/>
      <c r="K502" s="6"/>
      <c r="L502" s="6"/>
      <c r="M502" s="6"/>
      <c r="N502" s="6"/>
      <c r="O502" s="6"/>
      <c r="P502" s="6"/>
      <c r="Q502" s="6"/>
      <c r="R502" s="6"/>
      <c r="S502" s="6"/>
      <c r="T502" s="6"/>
      <c r="U502" s="6"/>
      <c r="V502" s="6"/>
      <c r="W502" s="6"/>
      <c r="X502" s="6"/>
      <c r="Y502" s="6"/>
      <c r="Z502" s="6"/>
    </row>
    <row r="503" ht="45.0" customHeight="1">
      <c r="A503" s="104"/>
      <c r="B503" s="248"/>
      <c r="C503" s="110" t="s">
        <v>5787</v>
      </c>
      <c r="D503" s="108">
        <v>0.0</v>
      </c>
      <c r="E503" s="113" t="s">
        <v>1053</v>
      </c>
      <c r="F503" s="110"/>
      <c r="G503" s="108"/>
      <c r="H503" s="78"/>
      <c r="I503" s="78"/>
      <c r="J503" s="5"/>
      <c r="K503" s="6"/>
      <c r="L503" s="6"/>
      <c r="M503" s="6"/>
      <c r="N503" s="6"/>
      <c r="O503" s="6"/>
      <c r="P503" s="6"/>
      <c r="Q503" s="6"/>
      <c r="R503" s="6"/>
      <c r="S503" s="6"/>
      <c r="T503" s="6"/>
      <c r="U503" s="6"/>
      <c r="V503" s="6"/>
      <c r="W503" s="6"/>
      <c r="X503" s="6"/>
      <c r="Y503" s="6"/>
      <c r="Z503" s="6"/>
    </row>
    <row r="504" ht="60.0" customHeight="1">
      <c r="A504" s="104"/>
      <c r="B504" s="248"/>
      <c r="C504" s="110" t="s">
        <v>5789</v>
      </c>
      <c r="D504" s="108">
        <v>0.0</v>
      </c>
      <c r="E504" s="113" t="s">
        <v>1053</v>
      </c>
      <c r="F504" s="110"/>
      <c r="G504" s="108"/>
      <c r="H504" s="78"/>
      <c r="I504" s="78"/>
      <c r="J504" s="5"/>
      <c r="K504" s="6"/>
      <c r="L504" s="6"/>
      <c r="M504" s="6"/>
      <c r="N504" s="6"/>
      <c r="O504" s="6"/>
      <c r="P504" s="6"/>
      <c r="Q504" s="6"/>
      <c r="R504" s="6"/>
      <c r="S504" s="6"/>
      <c r="T504" s="6"/>
      <c r="U504" s="6"/>
      <c r="V504" s="6"/>
      <c r="W504" s="6"/>
      <c r="X504" s="6"/>
      <c r="Y504" s="6"/>
      <c r="Z504" s="6"/>
    </row>
    <row r="505" ht="45.0" customHeight="1">
      <c r="A505" s="104"/>
      <c r="B505" s="248"/>
      <c r="C505" s="110" t="s">
        <v>5791</v>
      </c>
      <c r="D505" s="108">
        <v>0.0</v>
      </c>
      <c r="E505" s="113" t="s">
        <v>1053</v>
      </c>
      <c r="F505" s="110"/>
      <c r="G505" s="108"/>
      <c r="H505" s="78"/>
      <c r="I505" s="78"/>
      <c r="J505" s="5"/>
      <c r="K505" s="6"/>
      <c r="L505" s="6"/>
      <c r="M505" s="6"/>
      <c r="N505" s="6"/>
      <c r="O505" s="6"/>
      <c r="P505" s="6"/>
      <c r="Q505" s="6"/>
      <c r="R505" s="6"/>
      <c r="S505" s="6"/>
      <c r="T505" s="6"/>
      <c r="U505" s="6"/>
      <c r="V505" s="6"/>
      <c r="W505" s="6"/>
      <c r="X505" s="6"/>
      <c r="Y505" s="6"/>
      <c r="Z505" s="6"/>
    </row>
    <row r="506" ht="60.0" customHeight="1">
      <c r="A506" s="104"/>
      <c r="B506" s="248"/>
      <c r="C506" s="110" t="s">
        <v>5792</v>
      </c>
      <c r="D506" s="108">
        <v>0.0</v>
      </c>
      <c r="E506" s="113" t="s">
        <v>1053</v>
      </c>
      <c r="F506" s="110"/>
      <c r="G506" s="108"/>
      <c r="H506" s="78"/>
      <c r="I506" s="78"/>
      <c r="J506" s="5"/>
      <c r="K506" s="6"/>
      <c r="L506" s="6"/>
      <c r="M506" s="6"/>
      <c r="N506" s="6"/>
      <c r="O506" s="6"/>
      <c r="P506" s="6"/>
      <c r="Q506" s="6"/>
      <c r="R506" s="6"/>
      <c r="S506" s="6"/>
      <c r="T506" s="6"/>
      <c r="U506" s="6"/>
      <c r="V506" s="6"/>
      <c r="W506" s="6"/>
      <c r="X506" s="6"/>
      <c r="Y506" s="6"/>
      <c r="Z506" s="6"/>
    </row>
    <row r="507" ht="30.0" customHeight="1">
      <c r="A507" s="104"/>
      <c r="B507" s="248"/>
      <c r="C507" s="134" t="s">
        <v>5793</v>
      </c>
      <c r="D507" s="108">
        <v>0.0</v>
      </c>
      <c r="E507" s="113" t="s">
        <v>1053</v>
      </c>
      <c r="F507" s="110"/>
      <c r="G507" s="108"/>
      <c r="H507" s="78"/>
      <c r="I507" s="78"/>
      <c r="J507" s="5"/>
      <c r="K507" s="6"/>
      <c r="L507" s="6"/>
      <c r="M507" s="6"/>
      <c r="N507" s="6"/>
      <c r="O507" s="6"/>
      <c r="P507" s="6"/>
      <c r="Q507" s="6"/>
      <c r="R507" s="6"/>
      <c r="S507" s="6"/>
      <c r="T507" s="6"/>
      <c r="U507" s="6"/>
      <c r="V507" s="6"/>
      <c r="W507" s="6"/>
      <c r="X507" s="6"/>
      <c r="Y507" s="6"/>
      <c r="Z507" s="6"/>
    </row>
    <row r="508" ht="75.0" customHeight="1">
      <c r="A508" s="104"/>
      <c r="B508" s="248"/>
      <c r="C508" s="110" t="s">
        <v>5794</v>
      </c>
      <c r="D508" s="108">
        <v>0.0</v>
      </c>
      <c r="E508" s="113" t="s">
        <v>1053</v>
      </c>
      <c r="F508" s="110"/>
      <c r="G508" s="108"/>
      <c r="H508" s="78"/>
      <c r="I508" s="78"/>
      <c r="J508" s="5"/>
      <c r="K508" s="6"/>
      <c r="L508" s="6"/>
      <c r="M508" s="6"/>
      <c r="N508" s="6"/>
      <c r="O508" s="6"/>
      <c r="P508" s="6"/>
      <c r="Q508" s="6"/>
      <c r="R508" s="6"/>
      <c r="S508" s="6"/>
      <c r="T508" s="6"/>
      <c r="U508" s="6"/>
      <c r="V508" s="6"/>
      <c r="W508" s="6"/>
      <c r="X508" s="6"/>
      <c r="Y508" s="6"/>
      <c r="Z508" s="6"/>
    </row>
    <row r="509" ht="45.0" customHeight="1">
      <c r="A509" s="104"/>
      <c r="B509" s="248"/>
      <c r="C509" s="110" t="s">
        <v>5795</v>
      </c>
      <c r="D509" s="108">
        <v>0.0</v>
      </c>
      <c r="E509" s="113" t="s">
        <v>1053</v>
      </c>
      <c r="F509" s="110"/>
      <c r="G509" s="108"/>
      <c r="H509" s="78"/>
      <c r="I509" s="78"/>
      <c r="J509" s="5"/>
      <c r="K509" s="6"/>
      <c r="L509" s="6"/>
      <c r="M509" s="6"/>
      <c r="N509" s="6"/>
      <c r="O509" s="6"/>
      <c r="P509" s="6"/>
      <c r="Q509" s="6"/>
      <c r="R509" s="6"/>
      <c r="S509" s="6"/>
      <c r="T509" s="6"/>
      <c r="U509" s="6"/>
      <c r="V509" s="6"/>
      <c r="W509" s="6"/>
      <c r="X509" s="6"/>
      <c r="Y509" s="6"/>
      <c r="Z509" s="6"/>
    </row>
    <row r="510" ht="60.0" customHeight="1">
      <c r="A510" s="104"/>
      <c r="B510" s="248"/>
      <c r="C510" s="110" t="s">
        <v>5796</v>
      </c>
      <c r="D510" s="108">
        <v>0.0</v>
      </c>
      <c r="E510" s="113" t="s">
        <v>1053</v>
      </c>
      <c r="F510" s="110"/>
      <c r="G510" s="108"/>
      <c r="H510" s="78"/>
      <c r="I510" s="78"/>
      <c r="J510" s="5"/>
      <c r="K510" s="6"/>
      <c r="L510" s="6"/>
      <c r="M510" s="6"/>
      <c r="N510" s="6"/>
      <c r="O510" s="6"/>
      <c r="P510" s="6"/>
      <c r="Q510" s="6"/>
      <c r="R510" s="6"/>
      <c r="S510" s="6"/>
      <c r="T510" s="6"/>
      <c r="U510" s="6"/>
      <c r="V510" s="6"/>
      <c r="W510" s="6"/>
      <c r="X510" s="6"/>
      <c r="Y510" s="6"/>
      <c r="Z510" s="6"/>
    </row>
    <row r="511" ht="45.0" customHeight="1">
      <c r="A511" s="104"/>
      <c r="B511" s="248"/>
      <c r="C511" s="110" t="s">
        <v>5797</v>
      </c>
      <c r="D511" s="108">
        <v>0.0</v>
      </c>
      <c r="E511" s="113" t="s">
        <v>1053</v>
      </c>
      <c r="F511" s="110"/>
      <c r="G511" s="108"/>
      <c r="H511" s="78"/>
      <c r="I511" s="78"/>
      <c r="J511" s="5"/>
      <c r="K511" s="6"/>
      <c r="L511" s="6"/>
      <c r="M511" s="6"/>
      <c r="N511" s="6"/>
      <c r="O511" s="6"/>
      <c r="P511" s="6"/>
      <c r="Q511" s="6"/>
      <c r="R511" s="6"/>
      <c r="S511" s="6"/>
      <c r="T511" s="6"/>
      <c r="U511" s="6"/>
      <c r="V511" s="6"/>
      <c r="W511" s="6"/>
      <c r="X511" s="6"/>
      <c r="Y511" s="6"/>
      <c r="Z511" s="6"/>
    </row>
    <row r="512" ht="45.0" customHeight="1">
      <c r="A512" s="104"/>
      <c r="B512" s="248"/>
      <c r="C512" s="110" t="s">
        <v>5798</v>
      </c>
      <c r="D512" s="108">
        <v>0.0</v>
      </c>
      <c r="E512" s="113" t="s">
        <v>1053</v>
      </c>
      <c r="F512" s="110"/>
      <c r="G512" s="108"/>
      <c r="H512" s="78"/>
      <c r="I512" s="78"/>
      <c r="J512" s="5"/>
      <c r="K512" s="6"/>
      <c r="L512" s="6"/>
      <c r="M512" s="6"/>
      <c r="N512" s="6"/>
      <c r="O512" s="6"/>
      <c r="P512" s="6"/>
      <c r="Q512" s="6"/>
      <c r="R512" s="6"/>
      <c r="S512" s="6"/>
      <c r="T512" s="6"/>
      <c r="U512" s="6"/>
      <c r="V512" s="6"/>
      <c r="W512" s="6"/>
      <c r="X512" s="6"/>
      <c r="Y512" s="6"/>
      <c r="Z512" s="6"/>
    </row>
    <row r="513" ht="60.0" customHeight="1">
      <c r="A513" s="104"/>
      <c r="B513" s="248"/>
      <c r="C513" s="116" t="s">
        <v>5800</v>
      </c>
      <c r="D513" s="108">
        <v>0.0</v>
      </c>
      <c r="E513" s="113" t="s">
        <v>1053</v>
      </c>
      <c r="F513" s="110"/>
      <c r="G513" s="108"/>
      <c r="H513" s="78"/>
      <c r="I513" s="78"/>
      <c r="J513" s="5"/>
      <c r="K513" s="6"/>
      <c r="L513" s="6"/>
      <c r="M513" s="6"/>
      <c r="N513" s="6"/>
      <c r="O513" s="6"/>
      <c r="P513" s="6"/>
      <c r="Q513" s="6"/>
      <c r="R513" s="6"/>
      <c r="S513" s="6"/>
      <c r="T513" s="6"/>
      <c r="U513" s="6"/>
      <c r="V513" s="6"/>
      <c r="W513" s="6"/>
      <c r="X513" s="6"/>
      <c r="Y513" s="6"/>
      <c r="Z513" s="6"/>
    </row>
    <row r="514" ht="31.5" customHeight="1">
      <c r="A514" s="104" t="s">
        <v>2419</v>
      </c>
      <c r="B514" s="248" t="s">
        <v>2420</v>
      </c>
      <c r="C514" s="134" t="s">
        <v>3493</v>
      </c>
      <c r="D514" s="108">
        <v>0.0</v>
      </c>
      <c r="E514" s="113" t="s">
        <v>158</v>
      </c>
      <c r="F514" s="5"/>
      <c r="G514" s="108"/>
      <c r="H514" s="78"/>
      <c r="I514" s="78"/>
      <c r="J514" s="5"/>
      <c r="K514" s="6"/>
      <c r="L514" s="6"/>
      <c r="M514" s="6"/>
      <c r="N514" s="6"/>
      <c r="O514" s="6"/>
      <c r="P514" s="6"/>
      <c r="Q514" s="6"/>
      <c r="R514" s="6"/>
      <c r="S514" s="6"/>
      <c r="T514" s="6"/>
      <c r="U514" s="6"/>
      <c r="V514" s="6"/>
      <c r="W514" s="6"/>
      <c r="X514" s="6"/>
      <c r="Y514" s="6"/>
      <c r="Z514" s="6"/>
    </row>
    <row r="515" ht="45.0" customHeight="1">
      <c r="A515" s="104" t="s">
        <v>2424</v>
      </c>
      <c r="B515" s="248" t="s">
        <v>2425</v>
      </c>
      <c r="C515" s="110" t="s">
        <v>5803</v>
      </c>
      <c r="D515" s="108">
        <v>0.0</v>
      </c>
      <c r="E515" s="113" t="s">
        <v>331</v>
      </c>
      <c r="F515" s="181" t="s">
        <v>5804</v>
      </c>
      <c r="G515" s="108"/>
      <c r="H515" s="78"/>
      <c r="I515" s="78"/>
      <c r="J515" s="5"/>
      <c r="K515" s="6"/>
      <c r="L515" s="6"/>
      <c r="M515" s="6"/>
      <c r="N515" s="6"/>
      <c r="O515" s="6"/>
      <c r="P515" s="6"/>
      <c r="Q515" s="6"/>
      <c r="R515" s="6"/>
      <c r="S515" s="6"/>
      <c r="T515" s="6"/>
      <c r="U515" s="6"/>
      <c r="V515" s="6"/>
      <c r="W515" s="6"/>
      <c r="X515" s="6"/>
      <c r="Y515" s="6"/>
      <c r="Z515" s="6"/>
    </row>
    <row r="516" ht="39.75" customHeight="1">
      <c r="A516" s="396" t="s">
        <v>2428</v>
      </c>
      <c r="B516" s="99" t="s">
        <v>2429</v>
      </c>
      <c r="C516" s="3"/>
      <c r="D516" s="3"/>
      <c r="E516" s="3"/>
      <c r="F516" s="3"/>
      <c r="G516" s="4"/>
      <c r="H516" s="78">
        <f>SUM(D517:D519)</f>
        <v>0</v>
      </c>
      <c r="I516" s="78">
        <f>COUNT(D517:D519)*2</f>
        <v>6</v>
      </c>
      <c r="J516" s="5"/>
      <c r="K516" s="6"/>
      <c r="L516" s="6"/>
      <c r="M516" s="6"/>
      <c r="N516" s="6"/>
      <c r="O516" s="6"/>
      <c r="P516" s="6"/>
      <c r="Q516" s="6"/>
      <c r="R516" s="6"/>
      <c r="S516" s="6"/>
      <c r="T516" s="6"/>
      <c r="U516" s="6"/>
      <c r="V516" s="6"/>
      <c r="W516" s="6"/>
      <c r="X516" s="6"/>
      <c r="Y516" s="6"/>
      <c r="Z516" s="6"/>
    </row>
    <row r="517" ht="30.0" customHeight="1">
      <c r="A517" s="104" t="s">
        <v>2430</v>
      </c>
      <c r="B517" s="248" t="s">
        <v>2431</v>
      </c>
      <c r="C517" s="134" t="s">
        <v>2432</v>
      </c>
      <c r="D517" s="108">
        <v>0.0</v>
      </c>
      <c r="E517" s="113" t="s">
        <v>158</v>
      </c>
      <c r="F517" s="108"/>
      <c r="G517" s="108"/>
      <c r="H517" s="78"/>
      <c r="I517" s="78"/>
      <c r="J517" s="5"/>
      <c r="K517" s="6"/>
      <c r="L517" s="6"/>
      <c r="M517" s="6"/>
      <c r="N517" s="6"/>
      <c r="O517" s="6"/>
      <c r="P517" s="6"/>
      <c r="Q517" s="6"/>
      <c r="R517" s="6"/>
      <c r="S517" s="6"/>
      <c r="T517" s="6"/>
      <c r="U517" s="6"/>
      <c r="V517" s="6"/>
      <c r="W517" s="6"/>
      <c r="X517" s="6"/>
      <c r="Y517" s="6"/>
      <c r="Z517" s="6"/>
    </row>
    <row r="518" ht="47.25" customHeight="1">
      <c r="A518" s="104" t="s">
        <v>2434</v>
      </c>
      <c r="B518" s="248" t="s">
        <v>2435</v>
      </c>
      <c r="C518" s="121" t="s">
        <v>2436</v>
      </c>
      <c r="D518" s="108">
        <v>0.0</v>
      </c>
      <c r="E518" s="113" t="s">
        <v>158</v>
      </c>
      <c r="F518" s="108"/>
      <c r="G518" s="108"/>
      <c r="H518" s="78"/>
      <c r="I518" s="78"/>
      <c r="J518" s="5"/>
      <c r="K518" s="6"/>
      <c r="L518" s="6"/>
      <c r="M518" s="6"/>
      <c r="N518" s="6"/>
      <c r="O518" s="6"/>
      <c r="P518" s="6"/>
      <c r="Q518" s="6"/>
      <c r="R518" s="6"/>
      <c r="S518" s="6"/>
      <c r="T518" s="6"/>
      <c r="U518" s="6"/>
      <c r="V518" s="6"/>
      <c r="W518" s="6"/>
      <c r="X518" s="6"/>
      <c r="Y518" s="6"/>
      <c r="Z518" s="6"/>
    </row>
    <row r="519" ht="31.5" customHeight="1">
      <c r="A519" s="104" t="s">
        <v>2437</v>
      </c>
      <c r="B519" s="248" t="s">
        <v>2438</v>
      </c>
      <c r="C519" s="115" t="s">
        <v>2439</v>
      </c>
      <c r="D519" s="108">
        <v>0.0</v>
      </c>
      <c r="E519" s="113" t="s">
        <v>158</v>
      </c>
      <c r="F519" s="108"/>
      <c r="G519" s="108"/>
      <c r="H519" s="78"/>
      <c r="I519" s="78"/>
      <c r="J519" s="5"/>
      <c r="K519" s="6"/>
      <c r="L519" s="6"/>
      <c r="M519" s="6"/>
      <c r="N519" s="6"/>
      <c r="O519" s="6"/>
      <c r="P519" s="6"/>
      <c r="Q519" s="6"/>
      <c r="R519" s="6"/>
      <c r="S519" s="6"/>
      <c r="T519" s="6"/>
      <c r="U519" s="6"/>
      <c r="V519" s="6"/>
      <c r="W519" s="6"/>
      <c r="X519" s="6"/>
      <c r="Y519" s="6"/>
      <c r="Z519" s="6"/>
    </row>
    <row r="520" ht="39.75" customHeight="1">
      <c r="A520" s="396" t="s">
        <v>2440</v>
      </c>
      <c r="B520" s="103" t="s">
        <v>2441</v>
      </c>
      <c r="C520" s="3"/>
      <c r="D520" s="3"/>
      <c r="E520" s="3"/>
      <c r="F520" s="3"/>
      <c r="G520" s="4"/>
      <c r="H520" s="78">
        <f>SUM(D521:D525)</f>
        <v>0</v>
      </c>
      <c r="I520" s="78">
        <f>COUNT(D521:D525)*2</f>
        <v>8</v>
      </c>
      <c r="J520" s="5"/>
      <c r="K520" s="6"/>
      <c r="L520" s="6"/>
      <c r="M520" s="6"/>
      <c r="N520" s="6"/>
      <c r="O520" s="6"/>
      <c r="P520" s="6"/>
      <c r="Q520" s="6"/>
      <c r="R520" s="6"/>
      <c r="S520" s="6"/>
      <c r="T520" s="6"/>
      <c r="U520" s="6"/>
      <c r="V520" s="6"/>
      <c r="W520" s="6"/>
      <c r="X520" s="6"/>
      <c r="Y520" s="6"/>
      <c r="Z520" s="6"/>
    </row>
    <row r="521" ht="31.5" customHeight="1">
      <c r="A521" s="104" t="s">
        <v>2446</v>
      </c>
      <c r="B521" s="106" t="s">
        <v>2447</v>
      </c>
      <c r="C521" s="121" t="s">
        <v>2448</v>
      </c>
      <c r="D521" s="108">
        <v>0.0</v>
      </c>
      <c r="E521" s="113" t="s">
        <v>1062</v>
      </c>
      <c r="F521" s="108"/>
      <c r="G521" s="108"/>
      <c r="H521" s="78"/>
      <c r="I521" s="78"/>
      <c r="J521" s="5"/>
      <c r="K521" s="6"/>
      <c r="L521" s="6"/>
      <c r="M521" s="6"/>
      <c r="N521" s="6"/>
      <c r="O521" s="6"/>
      <c r="P521" s="6"/>
      <c r="Q521" s="6"/>
      <c r="R521" s="6"/>
      <c r="S521" s="6"/>
      <c r="T521" s="6"/>
      <c r="U521" s="6"/>
      <c r="V521" s="6"/>
      <c r="W521" s="6"/>
      <c r="X521" s="6"/>
      <c r="Y521" s="6"/>
      <c r="Z521" s="6"/>
    </row>
    <row r="522" ht="31.5" hidden="1" customHeight="1">
      <c r="A522" s="120" t="s">
        <v>2450</v>
      </c>
      <c r="B522" s="106" t="s">
        <v>2451</v>
      </c>
      <c r="C522" s="108"/>
      <c r="D522" s="108"/>
      <c r="E522" s="113"/>
      <c r="F522" s="108"/>
      <c r="G522" s="108"/>
      <c r="H522" s="5"/>
      <c r="I522" s="5"/>
      <c r="J522" s="5"/>
      <c r="K522" s="6"/>
      <c r="L522" s="6"/>
      <c r="M522" s="6"/>
      <c r="N522" s="6"/>
      <c r="O522" s="6"/>
      <c r="P522" s="6"/>
      <c r="Q522" s="6"/>
      <c r="R522" s="6"/>
      <c r="S522" s="6"/>
      <c r="T522" s="6"/>
      <c r="U522" s="6"/>
      <c r="V522" s="6"/>
      <c r="W522" s="6"/>
      <c r="X522" s="6"/>
      <c r="Y522" s="6"/>
      <c r="Z522" s="6"/>
    </row>
    <row r="523" ht="47.25" customHeight="1">
      <c r="A523" s="104" t="s">
        <v>2456</v>
      </c>
      <c r="B523" s="150" t="s">
        <v>2459</v>
      </c>
      <c r="C523" s="116" t="s">
        <v>2460</v>
      </c>
      <c r="D523" s="108">
        <v>0.0</v>
      </c>
      <c r="E523" s="113" t="s">
        <v>1062</v>
      </c>
      <c r="F523" s="108"/>
      <c r="G523" s="108"/>
      <c r="H523" s="78"/>
      <c r="I523" s="78"/>
      <c r="J523" s="5"/>
      <c r="K523" s="6"/>
      <c r="L523" s="6"/>
      <c r="M523" s="6"/>
      <c r="N523" s="6"/>
      <c r="O523" s="6"/>
      <c r="P523" s="6"/>
      <c r="Q523" s="6"/>
      <c r="R523" s="6"/>
      <c r="S523" s="6"/>
      <c r="T523" s="6"/>
      <c r="U523" s="6"/>
      <c r="V523" s="6"/>
      <c r="W523" s="6"/>
      <c r="X523" s="6"/>
      <c r="Y523" s="6"/>
      <c r="Z523" s="6"/>
    </row>
    <row r="524" ht="47.25" customHeight="1">
      <c r="A524" s="104" t="s">
        <v>2463</v>
      </c>
      <c r="B524" s="106" t="s">
        <v>2465</v>
      </c>
      <c r="C524" s="108" t="s">
        <v>2466</v>
      </c>
      <c r="D524" s="108">
        <v>0.0</v>
      </c>
      <c r="E524" s="113" t="s">
        <v>1062</v>
      </c>
      <c r="F524" s="108"/>
      <c r="G524" s="108"/>
      <c r="H524" s="78"/>
      <c r="I524" s="78"/>
      <c r="J524" s="5"/>
      <c r="K524" s="6"/>
      <c r="L524" s="6"/>
      <c r="M524" s="6"/>
      <c r="N524" s="6"/>
      <c r="O524" s="6"/>
      <c r="P524" s="6"/>
      <c r="Q524" s="6"/>
      <c r="R524" s="6"/>
      <c r="S524" s="6"/>
      <c r="T524" s="6"/>
      <c r="U524" s="6"/>
      <c r="V524" s="6"/>
      <c r="W524" s="6"/>
      <c r="X524" s="6"/>
      <c r="Y524" s="6"/>
      <c r="Z524" s="6"/>
    </row>
    <row r="525" ht="47.25" customHeight="1">
      <c r="A525" s="104" t="s">
        <v>2468</v>
      </c>
      <c r="B525" s="106" t="s">
        <v>2470</v>
      </c>
      <c r="C525" s="121" t="s">
        <v>2471</v>
      </c>
      <c r="D525" s="108">
        <v>0.0</v>
      </c>
      <c r="E525" s="113" t="s">
        <v>1062</v>
      </c>
      <c r="F525" s="108"/>
      <c r="G525" s="108"/>
      <c r="H525" s="78"/>
      <c r="I525" s="78"/>
      <c r="J525" s="5"/>
      <c r="K525" s="6"/>
      <c r="L525" s="6"/>
      <c r="M525" s="6"/>
      <c r="N525" s="6"/>
      <c r="O525" s="6"/>
      <c r="P525" s="6"/>
      <c r="Q525" s="6"/>
      <c r="R525" s="6"/>
      <c r="S525" s="6"/>
      <c r="T525" s="6"/>
      <c r="U525" s="6"/>
      <c r="V525" s="6"/>
      <c r="W525" s="6"/>
      <c r="X525" s="6"/>
      <c r="Y525" s="6"/>
      <c r="Z525" s="6"/>
    </row>
    <row r="526" ht="39.75" customHeight="1">
      <c r="A526" s="396" t="s">
        <v>2473</v>
      </c>
      <c r="B526" s="103" t="s">
        <v>2474</v>
      </c>
      <c r="C526" s="3"/>
      <c r="D526" s="3"/>
      <c r="E526" s="3"/>
      <c r="F526" s="3"/>
      <c r="G526" s="4"/>
      <c r="H526" s="78">
        <f>SUM(D528:D530)</f>
        <v>0</v>
      </c>
      <c r="I526" s="78">
        <f>COUNT(D528:D530)*2</f>
        <v>6</v>
      </c>
      <c r="J526" s="5"/>
      <c r="K526" s="6"/>
      <c r="L526" s="6"/>
      <c r="M526" s="6"/>
      <c r="N526" s="6"/>
      <c r="O526" s="6"/>
      <c r="P526" s="6"/>
      <c r="Q526" s="6"/>
      <c r="R526" s="6"/>
      <c r="S526" s="6"/>
      <c r="T526" s="6"/>
      <c r="U526" s="6"/>
      <c r="V526" s="6"/>
      <c r="W526" s="6"/>
      <c r="X526" s="6"/>
      <c r="Y526" s="6"/>
      <c r="Z526" s="6"/>
    </row>
    <row r="527" ht="15.75" hidden="1" customHeight="1">
      <c r="A527" s="120" t="s">
        <v>2477</v>
      </c>
      <c r="B527" s="106" t="s">
        <v>2478</v>
      </c>
      <c r="C527" s="108"/>
      <c r="D527" s="108"/>
      <c r="E527" s="113"/>
      <c r="F527" s="108"/>
      <c r="G527" s="108"/>
      <c r="H527" s="5"/>
      <c r="I527" s="5"/>
      <c r="J527" s="5"/>
      <c r="K527" s="6"/>
      <c r="L527" s="6"/>
      <c r="M527" s="6"/>
      <c r="N527" s="6"/>
      <c r="O527" s="6"/>
      <c r="P527" s="6"/>
      <c r="Q527" s="6"/>
      <c r="R527" s="6"/>
      <c r="S527" s="6"/>
      <c r="T527" s="6"/>
      <c r="U527" s="6"/>
      <c r="V527" s="6"/>
      <c r="W527" s="6"/>
      <c r="X527" s="6"/>
      <c r="Y527" s="6"/>
      <c r="Z527" s="6"/>
    </row>
    <row r="528" ht="63.0" customHeight="1">
      <c r="A528" s="104" t="s">
        <v>2479</v>
      </c>
      <c r="B528" s="106" t="s">
        <v>2480</v>
      </c>
      <c r="C528" s="134" t="s">
        <v>5824</v>
      </c>
      <c r="D528" s="108">
        <v>0.0</v>
      </c>
      <c r="E528" s="113" t="s">
        <v>1062</v>
      </c>
      <c r="F528" s="108"/>
      <c r="G528" s="108"/>
      <c r="H528" s="78"/>
      <c r="I528" s="78"/>
      <c r="J528" s="5"/>
      <c r="K528" s="6"/>
      <c r="L528" s="6"/>
      <c r="M528" s="6"/>
      <c r="N528" s="6"/>
      <c r="O528" s="6"/>
      <c r="P528" s="6"/>
      <c r="Q528" s="6"/>
      <c r="R528" s="6"/>
      <c r="S528" s="6"/>
      <c r="T528" s="6"/>
      <c r="U528" s="6"/>
      <c r="V528" s="6"/>
      <c r="W528" s="6"/>
      <c r="X528" s="6"/>
      <c r="Y528" s="6"/>
      <c r="Z528" s="6"/>
    </row>
    <row r="529" ht="47.25" customHeight="1">
      <c r="A529" s="104" t="s">
        <v>2483</v>
      </c>
      <c r="B529" s="106" t="s">
        <v>2485</v>
      </c>
      <c r="C529" s="121" t="s">
        <v>2486</v>
      </c>
      <c r="D529" s="108">
        <v>0.0</v>
      </c>
      <c r="E529" s="113" t="s">
        <v>473</v>
      </c>
      <c r="F529" s="108"/>
      <c r="G529" s="108"/>
      <c r="H529" s="78"/>
      <c r="I529" s="78"/>
      <c r="J529" s="5"/>
      <c r="K529" s="6"/>
      <c r="L529" s="6"/>
      <c r="M529" s="6"/>
      <c r="N529" s="6"/>
      <c r="O529" s="6"/>
      <c r="P529" s="6"/>
      <c r="Q529" s="6"/>
      <c r="R529" s="6"/>
      <c r="S529" s="6"/>
      <c r="T529" s="6"/>
      <c r="U529" s="6"/>
      <c r="V529" s="6"/>
      <c r="W529" s="6"/>
      <c r="X529" s="6"/>
      <c r="Y529" s="6"/>
      <c r="Z529" s="6"/>
    </row>
    <row r="530" ht="45.0" customHeight="1">
      <c r="A530" s="104" t="s">
        <v>2487</v>
      </c>
      <c r="B530" s="106" t="s">
        <v>2488</v>
      </c>
      <c r="C530" s="115" t="s">
        <v>2489</v>
      </c>
      <c r="D530" s="108">
        <v>0.0</v>
      </c>
      <c r="E530" s="113" t="s">
        <v>158</v>
      </c>
      <c r="F530" s="108"/>
      <c r="G530" s="108"/>
      <c r="H530" s="78"/>
      <c r="I530" s="78"/>
      <c r="J530" s="5"/>
      <c r="K530" s="6"/>
      <c r="L530" s="6"/>
      <c r="M530" s="6"/>
      <c r="N530" s="6"/>
      <c r="O530" s="6"/>
      <c r="P530" s="6"/>
      <c r="Q530" s="6"/>
      <c r="R530" s="6"/>
      <c r="S530" s="6"/>
      <c r="T530" s="6"/>
      <c r="U530" s="6"/>
      <c r="V530" s="6"/>
      <c r="W530" s="6"/>
      <c r="X530" s="6"/>
      <c r="Y530" s="6"/>
      <c r="Z530" s="6"/>
    </row>
    <row r="531" ht="39.75" customHeight="1">
      <c r="A531" s="396" t="s">
        <v>2490</v>
      </c>
      <c r="B531" s="99" t="s">
        <v>2491</v>
      </c>
      <c r="C531" s="3"/>
      <c r="D531" s="3"/>
      <c r="E531" s="3"/>
      <c r="F531" s="3"/>
      <c r="G531" s="4"/>
      <c r="H531" s="78">
        <f>SUM(D532:D537)</f>
        <v>0</v>
      </c>
      <c r="I531" s="78">
        <f>COUNT(D532:D537)*2</f>
        <v>12</v>
      </c>
      <c r="J531" s="5"/>
      <c r="K531" s="6"/>
      <c r="L531" s="6"/>
      <c r="M531" s="6"/>
      <c r="N531" s="6"/>
      <c r="O531" s="6"/>
      <c r="P531" s="6"/>
      <c r="Q531" s="6"/>
      <c r="R531" s="6"/>
      <c r="S531" s="6"/>
      <c r="T531" s="6"/>
      <c r="U531" s="6"/>
      <c r="V531" s="6"/>
      <c r="W531" s="6"/>
      <c r="X531" s="6"/>
      <c r="Y531" s="6"/>
      <c r="Z531" s="6"/>
    </row>
    <row r="532" ht="31.5" customHeight="1">
      <c r="A532" s="104" t="s">
        <v>2499</v>
      </c>
      <c r="B532" s="248" t="s">
        <v>2500</v>
      </c>
      <c r="C532" s="108" t="s">
        <v>2501</v>
      </c>
      <c r="D532" s="108">
        <v>0.0</v>
      </c>
      <c r="E532" s="113" t="s">
        <v>158</v>
      </c>
      <c r="F532" s="108"/>
      <c r="G532" s="108"/>
      <c r="H532" s="78"/>
      <c r="I532" s="78"/>
      <c r="J532" s="5"/>
      <c r="K532" s="6"/>
      <c r="L532" s="6"/>
      <c r="M532" s="6"/>
      <c r="N532" s="6"/>
      <c r="O532" s="6"/>
      <c r="P532" s="6"/>
      <c r="Q532" s="6"/>
      <c r="R532" s="6"/>
      <c r="S532" s="6"/>
      <c r="T532" s="6"/>
      <c r="U532" s="6"/>
      <c r="V532" s="6"/>
      <c r="W532" s="6"/>
      <c r="X532" s="6"/>
      <c r="Y532" s="6"/>
      <c r="Z532" s="6"/>
    </row>
    <row r="533" ht="15.75" customHeight="1">
      <c r="A533" s="223"/>
      <c r="B533" s="248"/>
      <c r="C533" s="108" t="s">
        <v>2502</v>
      </c>
      <c r="D533" s="108">
        <v>0.0</v>
      </c>
      <c r="E533" s="113" t="s">
        <v>114</v>
      </c>
      <c r="F533" s="108"/>
      <c r="G533" s="108"/>
      <c r="H533" s="78"/>
      <c r="I533" s="78"/>
      <c r="J533" s="5"/>
      <c r="K533" s="6"/>
      <c r="L533" s="6"/>
      <c r="M533" s="6"/>
      <c r="N533" s="6"/>
      <c r="O533" s="6"/>
      <c r="P533" s="6"/>
      <c r="Q533" s="6"/>
      <c r="R533" s="6"/>
      <c r="S533" s="6"/>
      <c r="T533" s="6"/>
      <c r="U533" s="6"/>
      <c r="V533" s="6"/>
      <c r="W533" s="6"/>
      <c r="X533" s="6"/>
      <c r="Y533" s="6"/>
      <c r="Z533" s="6"/>
    </row>
    <row r="534">
      <c r="A534" s="223"/>
      <c r="B534" s="108"/>
      <c r="C534" s="108" t="s">
        <v>2586</v>
      </c>
      <c r="D534" s="108">
        <v>0.0</v>
      </c>
      <c r="E534" s="113" t="s">
        <v>114</v>
      </c>
      <c r="F534" s="108"/>
      <c r="G534" s="108"/>
      <c r="H534" s="78"/>
      <c r="I534" s="78"/>
      <c r="J534" s="5"/>
      <c r="K534" s="6"/>
      <c r="L534" s="6"/>
      <c r="M534" s="6"/>
      <c r="N534" s="6"/>
      <c r="O534" s="6"/>
      <c r="P534" s="6"/>
      <c r="Q534" s="6"/>
      <c r="R534" s="6"/>
      <c r="S534" s="6"/>
      <c r="T534" s="6"/>
      <c r="U534" s="6"/>
      <c r="V534" s="6"/>
      <c r="W534" s="6"/>
      <c r="X534" s="6"/>
      <c r="Y534" s="6"/>
      <c r="Z534" s="6"/>
    </row>
    <row r="535">
      <c r="A535" s="223"/>
      <c r="B535" s="108"/>
      <c r="C535" s="108" t="s">
        <v>2504</v>
      </c>
      <c r="D535" s="108">
        <v>0.0</v>
      </c>
      <c r="E535" s="113" t="s">
        <v>158</v>
      </c>
      <c r="F535" s="108"/>
      <c r="G535" s="108"/>
      <c r="H535" s="78"/>
      <c r="I535" s="78"/>
      <c r="J535" s="5"/>
      <c r="K535" s="6"/>
      <c r="L535" s="6"/>
      <c r="M535" s="6"/>
      <c r="N535" s="6"/>
      <c r="O535" s="6"/>
      <c r="P535" s="6"/>
      <c r="Q535" s="6"/>
      <c r="R535" s="6"/>
      <c r="S535" s="6"/>
      <c r="T535" s="6"/>
      <c r="U535" s="6"/>
      <c r="V535" s="6"/>
      <c r="W535" s="6"/>
      <c r="X535" s="6"/>
      <c r="Y535" s="6"/>
      <c r="Z535" s="6"/>
    </row>
    <row r="536" ht="31.5" customHeight="1">
      <c r="A536" s="104" t="s">
        <v>2506</v>
      </c>
      <c r="B536" s="248" t="s">
        <v>2507</v>
      </c>
      <c r="C536" s="108" t="s">
        <v>2508</v>
      </c>
      <c r="D536" s="108">
        <v>0.0</v>
      </c>
      <c r="E536" s="136" t="s">
        <v>158</v>
      </c>
      <c r="F536" s="108"/>
      <c r="G536" s="108"/>
      <c r="H536" s="78"/>
      <c r="I536" s="78"/>
      <c r="J536" s="5"/>
      <c r="K536" s="6"/>
      <c r="L536" s="6"/>
      <c r="M536" s="6"/>
      <c r="N536" s="6"/>
      <c r="O536" s="6"/>
      <c r="P536" s="6"/>
      <c r="Q536" s="6"/>
      <c r="R536" s="6"/>
      <c r="S536" s="6"/>
      <c r="T536" s="6"/>
      <c r="U536" s="6"/>
      <c r="V536" s="6"/>
      <c r="W536" s="6"/>
      <c r="X536" s="6"/>
      <c r="Y536" s="6"/>
      <c r="Z536" s="6"/>
    </row>
    <row r="537">
      <c r="A537" s="223"/>
      <c r="B537" s="108"/>
      <c r="C537" s="108" t="s">
        <v>3516</v>
      </c>
      <c r="D537" s="108">
        <v>0.0</v>
      </c>
      <c r="E537" s="136" t="s">
        <v>158</v>
      </c>
      <c r="F537" s="108"/>
      <c r="G537" s="108"/>
      <c r="H537" s="78"/>
      <c r="I537" s="78"/>
      <c r="J537" s="5"/>
      <c r="K537" s="6"/>
      <c r="L537" s="6"/>
      <c r="M537" s="6"/>
      <c r="N537" s="6"/>
      <c r="O537" s="6"/>
      <c r="P537" s="6"/>
      <c r="Q537" s="6"/>
      <c r="R537" s="6"/>
      <c r="S537" s="6"/>
      <c r="T537" s="6"/>
      <c r="U537" s="6"/>
      <c r="V537" s="6"/>
      <c r="W537" s="6"/>
      <c r="X537" s="6"/>
      <c r="Y537" s="6"/>
      <c r="Z537" s="6"/>
    </row>
    <row r="538" ht="21.0" customHeight="1">
      <c r="A538" s="223"/>
      <c r="B538" s="105" t="s">
        <v>2513</v>
      </c>
      <c r="C538" s="3"/>
      <c r="D538" s="3"/>
      <c r="E538" s="3"/>
      <c r="F538" s="3"/>
      <c r="G538" s="4"/>
      <c r="H538" s="78">
        <f t="shared" ref="H538:I538" si="8">H539+H547+H554+H562</f>
        <v>0</v>
      </c>
      <c r="I538" s="78">
        <f t="shared" si="8"/>
        <v>40</v>
      </c>
      <c r="J538" s="5"/>
      <c r="K538" s="6"/>
      <c r="L538" s="6"/>
      <c r="M538" s="6"/>
      <c r="N538" s="6"/>
      <c r="O538" s="6"/>
      <c r="P538" s="6"/>
      <c r="Q538" s="6"/>
      <c r="R538" s="6"/>
      <c r="S538" s="6"/>
      <c r="T538" s="6"/>
      <c r="U538" s="6"/>
      <c r="V538" s="6"/>
      <c r="W538" s="6"/>
      <c r="X538" s="6"/>
      <c r="Y538" s="6"/>
      <c r="Z538" s="6"/>
    </row>
    <row r="539" ht="39.75" customHeight="1">
      <c r="A539" s="487" t="s">
        <v>2524</v>
      </c>
      <c r="B539" s="99" t="s">
        <v>2526</v>
      </c>
      <c r="C539" s="3"/>
      <c r="D539" s="3"/>
      <c r="E539" s="3"/>
      <c r="F539" s="3"/>
      <c r="G539" s="4"/>
      <c r="H539" s="78">
        <f>SUM(D540:D545)</f>
        <v>0</v>
      </c>
      <c r="I539" s="78">
        <f>COUNT(D540:D545)*2</f>
        <v>12</v>
      </c>
      <c r="J539" s="5"/>
      <c r="K539" s="6"/>
      <c r="L539" s="6"/>
      <c r="M539" s="6"/>
      <c r="N539" s="6"/>
      <c r="O539" s="6"/>
      <c r="P539" s="6"/>
      <c r="Q539" s="6"/>
      <c r="R539" s="6"/>
      <c r="S539" s="6"/>
      <c r="T539" s="6"/>
      <c r="U539" s="6"/>
      <c r="V539" s="6"/>
      <c r="W539" s="6"/>
      <c r="X539" s="6"/>
      <c r="Y539" s="6"/>
      <c r="Z539" s="6"/>
    </row>
    <row r="540" ht="30.0" customHeight="1">
      <c r="A540" s="104" t="s">
        <v>2531</v>
      </c>
      <c r="B540" s="110" t="s">
        <v>2532</v>
      </c>
      <c r="C540" s="110" t="s">
        <v>5836</v>
      </c>
      <c r="D540" s="147">
        <v>0.0</v>
      </c>
      <c r="E540" s="109" t="s">
        <v>1053</v>
      </c>
      <c r="F540" s="158"/>
      <c r="G540" s="134" t="s">
        <v>5838</v>
      </c>
      <c r="H540" s="78"/>
      <c r="I540" s="78"/>
      <c r="J540" s="5"/>
      <c r="K540" s="6"/>
      <c r="L540" s="6"/>
      <c r="M540" s="6"/>
      <c r="N540" s="6"/>
      <c r="O540" s="6"/>
      <c r="P540" s="6"/>
      <c r="Q540" s="6"/>
      <c r="R540" s="6"/>
      <c r="S540" s="6"/>
      <c r="T540" s="6"/>
      <c r="U540" s="6"/>
      <c r="V540" s="6"/>
      <c r="W540" s="6"/>
      <c r="X540" s="6"/>
      <c r="Y540" s="6"/>
      <c r="Z540" s="6"/>
    </row>
    <row r="541" ht="30.0" customHeight="1">
      <c r="A541" s="104"/>
      <c r="B541" s="110"/>
      <c r="C541" s="110" t="s">
        <v>5841</v>
      </c>
      <c r="D541" s="147">
        <v>0.0</v>
      </c>
      <c r="E541" s="109" t="s">
        <v>1053</v>
      </c>
      <c r="F541" s="158"/>
      <c r="G541" s="158"/>
      <c r="H541" s="78"/>
      <c r="I541" s="78"/>
      <c r="J541" s="5"/>
      <c r="K541" s="6"/>
      <c r="L541" s="6"/>
      <c r="M541" s="6"/>
      <c r="N541" s="6"/>
      <c r="O541" s="6"/>
      <c r="P541" s="6"/>
      <c r="Q541" s="6"/>
      <c r="R541" s="6"/>
      <c r="S541" s="6"/>
      <c r="T541" s="6"/>
      <c r="U541" s="6"/>
      <c r="V541" s="6"/>
      <c r="W541" s="6"/>
      <c r="X541" s="6"/>
      <c r="Y541" s="6"/>
      <c r="Z541" s="6"/>
    </row>
    <row r="542" ht="30.0" customHeight="1">
      <c r="A542" s="104"/>
      <c r="B542" s="110"/>
      <c r="C542" s="110" t="s">
        <v>5842</v>
      </c>
      <c r="D542" s="147">
        <v>0.0</v>
      </c>
      <c r="E542" s="109" t="s">
        <v>1053</v>
      </c>
      <c r="F542" s="158"/>
      <c r="G542" s="158"/>
      <c r="H542" s="78"/>
      <c r="I542" s="78"/>
      <c r="J542" s="5"/>
      <c r="K542" s="6"/>
      <c r="L542" s="6"/>
      <c r="M542" s="6"/>
      <c r="N542" s="6"/>
      <c r="O542" s="6"/>
      <c r="P542" s="6"/>
      <c r="Q542" s="6"/>
      <c r="R542" s="6"/>
      <c r="S542" s="6"/>
      <c r="T542" s="6"/>
      <c r="U542" s="6"/>
      <c r="V542" s="6"/>
      <c r="W542" s="6"/>
      <c r="X542" s="6"/>
      <c r="Y542" s="6"/>
      <c r="Z542" s="6"/>
    </row>
    <row r="543" ht="30.0" customHeight="1">
      <c r="A543" s="104"/>
      <c r="B543" s="110"/>
      <c r="C543" s="110" t="s">
        <v>5843</v>
      </c>
      <c r="D543" s="147">
        <v>0.0</v>
      </c>
      <c r="E543" s="109" t="s">
        <v>1053</v>
      </c>
      <c r="F543" s="158"/>
      <c r="G543" s="158"/>
      <c r="H543" s="78"/>
      <c r="I543" s="78"/>
      <c r="J543" s="5"/>
      <c r="K543" s="6"/>
      <c r="L543" s="6"/>
      <c r="M543" s="6"/>
      <c r="N543" s="6"/>
      <c r="O543" s="6"/>
      <c r="P543" s="6"/>
      <c r="Q543" s="6"/>
      <c r="R543" s="6"/>
      <c r="S543" s="6"/>
      <c r="T543" s="6"/>
      <c r="U543" s="6"/>
      <c r="V543" s="6"/>
      <c r="W543" s="6"/>
      <c r="X543" s="6"/>
      <c r="Y543" s="6"/>
      <c r="Z543" s="6"/>
    </row>
    <row r="544" ht="30.0" customHeight="1">
      <c r="A544" s="104"/>
      <c r="B544" s="110"/>
      <c r="C544" s="110" t="s">
        <v>5844</v>
      </c>
      <c r="D544" s="147">
        <v>0.0</v>
      </c>
      <c r="E544" s="109" t="s">
        <v>1053</v>
      </c>
      <c r="F544" s="158"/>
      <c r="G544" s="158"/>
      <c r="H544" s="78"/>
      <c r="I544" s="78"/>
      <c r="J544" s="5"/>
      <c r="K544" s="6"/>
      <c r="L544" s="6"/>
      <c r="M544" s="6"/>
      <c r="N544" s="6"/>
      <c r="O544" s="6"/>
      <c r="P544" s="6"/>
      <c r="Q544" s="6"/>
      <c r="R544" s="6"/>
      <c r="S544" s="6"/>
      <c r="T544" s="6"/>
      <c r="U544" s="6"/>
      <c r="V544" s="6"/>
      <c r="W544" s="6"/>
      <c r="X544" s="6"/>
      <c r="Y544" s="6"/>
      <c r="Z544" s="6"/>
    </row>
    <row r="545" ht="30.0" customHeight="1">
      <c r="A545" s="104" t="s">
        <v>2541</v>
      </c>
      <c r="B545" s="110" t="s">
        <v>2542</v>
      </c>
      <c r="C545" s="178" t="s">
        <v>5845</v>
      </c>
      <c r="D545" s="147">
        <v>0.0</v>
      </c>
      <c r="E545" s="109" t="s">
        <v>1053</v>
      </c>
      <c r="F545" s="158"/>
      <c r="G545" s="158"/>
      <c r="H545" s="78"/>
      <c r="I545" s="78"/>
      <c r="J545" s="5"/>
      <c r="K545" s="6"/>
      <c r="L545" s="6"/>
      <c r="M545" s="6"/>
      <c r="N545" s="6"/>
      <c r="O545" s="6"/>
      <c r="P545" s="6"/>
      <c r="Q545" s="6"/>
      <c r="R545" s="6"/>
      <c r="S545" s="6"/>
      <c r="T545" s="6"/>
      <c r="U545" s="6"/>
      <c r="V545" s="6"/>
      <c r="W545" s="6"/>
      <c r="X545" s="6"/>
      <c r="Y545" s="6"/>
      <c r="Z545" s="6"/>
    </row>
    <row r="546" ht="45.0" hidden="1" customHeight="1">
      <c r="A546" s="120" t="s">
        <v>2544</v>
      </c>
      <c r="B546" s="110" t="s">
        <v>2545</v>
      </c>
      <c r="C546" s="158"/>
      <c r="D546" s="158"/>
      <c r="E546" s="109"/>
      <c r="F546" s="158"/>
      <c r="G546" s="158"/>
      <c r="H546" s="5"/>
      <c r="I546" s="5"/>
      <c r="J546" s="5"/>
      <c r="K546" s="6"/>
      <c r="L546" s="6"/>
      <c r="M546" s="6"/>
      <c r="N546" s="6"/>
      <c r="O546" s="6"/>
      <c r="P546" s="6"/>
      <c r="Q546" s="6"/>
      <c r="R546" s="6"/>
      <c r="S546" s="6"/>
      <c r="T546" s="6"/>
      <c r="U546" s="6"/>
      <c r="V546" s="6"/>
      <c r="W546" s="6"/>
      <c r="X546" s="6"/>
      <c r="Y546" s="6"/>
      <c r="Z546" s="6"/>
    </row>
    <row r="547" ht="39.75" customHeight="1">
      <c r="A547" s="392" t="s">
        <v>2548</v>
      </c>
      <c r="B547" s="99" t="s">
        <v>2549</v>
      </c>
      <c r="C547" s="3"/>
      <c r="D547" s="3"/>
      <c r="E547" s="3"/>
      <c r="F547" s="3"/>
      <c r="G547" s="4"/>
      <c r="H547" s="78">
        <f>SUM(D548:D552)</f>
        <v>0</v>
      </c>
      <c r="I547" s="78">
        <f>COUNT(D548:D552)*2</f>
        <v>10</v>
      </c>
      <c r="J547" s="5"/>
      <c r="K547" s="6"/>
      <c r="L547" s="6"/>
      <c r="M547" s="6"/>
      <c r="N547" s="6"/>
      <c r="O547" s="6"/>
      <c r="P547" s="6"/>
      <c r="Q547" s="6"/>
      <c r="R547" s="6"/>
      <c r="S547" s="6"/>
      <c r="T547" s="6"/>
      <c r="U547" s="6"/>
      <c r="V547" s="6"/>
      <c r="W547" s="6"/>
      <c r="X547" s="6"/>
      <c r="Y547" s="6"/>
      <c r="Z547" s="6"/>
    </row>
    <row r="548" ht="30.0" customHeight="1">
      <c r="A548" s="104" t="s">
        <v>2551</v>
      </c>
      <c r="B548" s="110" t="s">
        <v>2552</v>
      </c>
      <c r="C548" s="110" t="s">
        <v>5848</v>
      </c>
      <c r="D548" s="147">
        <v>0.0</v>
      </c>
      <c r="E548" s="109" t="s">
        <v>1053</v>
      </c>
      <c r="F548" s="158"/>
      <c r="G548" s="158"/>
      <c r="H548" s="78"/>
      <c r="I548" s="78"/>
      <c r="J548" s="5"/>
      <c r="K548" s="6"/>
      <c r="L548" s="6"/>
      <c r="M548" s="6"/>
      <c r="N548" s="6"/>
      <c r="O548" s="6"/>
      <c r="P548" s="6"/>
      <c r="Q548" s="6"/>
      <c r="R548" s="6"/>
      <c r="S548" s="6"/>
      <c r="T548" s="6"/>
      <c r="U548" s="6"/>
      <c r="V548" s="6"/>
      <c r="W548" s="6"/>
      <c r="X548" s="6"/>
      <c r="Y548" s="6"/>
      <c r="Z548" s="6"/>
    </row>
    <row r="549" ht="30.0" customHeight="1">
      <c r="A549" s="104"/>
      <c r="B549" s="110"/>
      <c r="C549" s="110" t="s">
        <v>5849</v>
      </c>
      <c r="D549" s="147">
        <v>0.0</v>
      </c>
      <c r="E549" s="109" t="s">
        <v>1053</v>
      </c>
      <c r="F549" s="158"/>
      <c r="G549" s="158"/>
      <c r="H549" s="78"/>
      <c r="I549" s="78"/>
      <c r="J549" s="5"/>
      <c r="K549" s="6"/>
      <c r="L549" s="6"/>
      <c r="M549" s="6"/>
      <c r="N549" s="6"/>
      <c r="O549" s="6"/>
      <c r="P549" s="6"/>
      <c r="Q549" s="6"/>
      <c r="R549" s="6"/>
      <c r="S549" s="6"/>
      <c r="T549" s="6"/>
      <c r="U549" s="6"/>
      <c r="V549" s="6"/>
      <c r="W549" s="6"/>
      <c r="X549" s="6"/>
      <c r="Y549" s="6"/>
      <c r="Z549" s="6"/>
    </row>
    <row r="550">
      <c r="A550" s="104"/>
      <c r="B550" s="110"/>
      <c r="C550" s="110" t="s">
        <v>5851</v>
      </c>
      <c r="D550" s="147">
        <v>0.0</v>
      </c>
      <c r="E550" s="109" t="s">
        <v>1053</v>
      </c>
      <c r="F550" s="158"/>
      <c r="G550" s="158"/>
      <c r="H550" s="78"/>
      <c r="I550" s="78"/>
      <c r="J550" s="5"/>
      <c r="K550" s="6"/>
      <c r="L550" s="6"/>
      <c r="M550" s="6"/>
      <c r="N550" s="6"/>
      <c r="O550" s="6"/>
      <c r="P550" s="6"/>
      <c r="Q550" s="6"/>
      <c r="R550" s="6"/>
      <c r="S550" s="6"/>
      <c r="T550" s="6"/>
      <c r="U550" s="6"/>
      <c r="V550" s="6"/>
      <c r="W550" s="6"/>
      <c r="X550" s="6"/>
      <c r="Y550" s="6"/>
      <c r="Z550" s="6"/>
    </row>
    <row r="551" ht="30.0" customHeight="1">
      <c r="A551" s="104"/>
      <c r="B551" s="110"/>
      <c r="C551" s="110" t="s">
        <v>5852</v>
      </c>
      <c r="D551" s="147">
        <v>0.0</v>
      </c>
      <c r="E551" s="109" t="s">
        <v>1053</v>
      </c>
      <c r="F551" s="158"/>
      <c r="G551" s="158"/>
      <c r="H551" s="78"/>
      <c r="I551" s="78"/>
      <c r="J551" s="5"/>
      <c r="K551" s="6"/>
      <c r="L551" s="6"/>
      <c r="M551" s="6"/>
      <c r="N551" s="6"/>
      <c r="O551" s="6"/>
      <c r="P551" s="6"/>
      <c r="Q551" s="6"/>
      <c r="R551" s="6"/>
      <c r="S551" s="6"/>
      <c r="T551" s="6"/>
      <c r="U551" s="6"/>
      <c r="V551" s="6"/>
      <c r="W551" s="6"/>
      <c r="X551" s="6"/>
      <c r="Y551" s="6"/>
      <c r="Z551" s="6"/>
    </row>
    <row r="552">
      <c r="A552" s="104"/>
      <c r="B552" s="110"/>
      <c r="C552" s="110" t="s">
        <v>5853</v>
      </c>
      <c r="D552" s="147">
        <v>0.0</v>
      </c>
      <c r="E552" s="109" t="s">
        <v>1053</v>
      </c>
      <c r="F552" s="158"/>
      <c r="G552" s="158"/>
      <c r="H552" s="78"/>
      <c r="I552" s="78"/>
      <c r="J552" s="5"/>
      <c r="K552" s="6"/>
      <c r="L552" s="6"/>
      <c r="M552" s="6"/>
      <c r="N552" s="6"/>
      <c r="O552" s="6"/>
      <c r="P552" s="6"/>
      <c r="Q552" s="6"/>
      <c r="R552" s="6"/>
      <c r="S552" s="6"/>
      <c r="T552" s="6"/>
      <c r="U552" s="6"/>
      <c r="V552" s="6"/>
      <c r="W552" s="6"/>
      <c r="X552" s="6"/>
      <c r="Y552" s="6"/>
      <c r="Z552" s="6"/>
    </row>
    <row r="553" ht="45.0" hidden="1" customHeight="1">
      <c r="A553" s="120" t="s">
        <v>2570</v>
      </c>
      <c r="B553" s="110" t="s">
        <v>2571</v>
      </c>
      <c r="C553" s="263"/>
      <c r="D553" s="158"/>
      <c r="E553" s="109"/>
      <c r="F553" s="158"/>
      <c r="G553" s="158"/>
      <c r="H553" s="5"/>
      <c r="I553" s="5"/>
      <c r="J553" s="5"/>
      <c r="K553" s="6"/>
      <c r="L553" s="6"/>
      <c r="M553" s="6"/>
      <c r="N553" s="6"/>
      <c r="O553" s="6"/>
      <c r="P553" s="6"/>
      <c r="Q553" s="6"/>
      <c r="R553" s="6"/>
      <c r="S553" s="6"/>
      <c r="T553" s="6"/>
      <c r="U553" s="6"/>
      <c r="V553" s="6"/>
      <c r="W553" s="6"/>
      <c r="X553" s="6"/>
      <c r="Y553" s="6"/>
      <c r="Z553" s="6"/>
    </row>
    <row r="554" ht="39.75" customHeight="1">
      <c r="A554" s="392" t="s">
        <v>2572</v>
      </c>
      <c r="B554" s="99" t="s">
        <v>2573</v>
      </c>
      <c r="C554" s="3"/>
      <c r="D554" s="3"/>
      <c r="E554" s="3"/>
      <c r="F554" s="3"/>
      <c r="G554" s="4"/>
      <c r="H554" s="78">
        <f>SUM(D555:D560)</f>
        <v>0</v>
      </c>
      <c r="I554" s="78">
        <f>COUNT(D555:D560)*2</f>
        <v>12</v>
      </c>
      <c r="J554" s="5"/>
      <c r="K554" s="6"/>
      <c r="L554" s="6"/>
      <c r="M554" s="6"/>
      <c r="N554" s="6"/>
      <c r="O554" s="6"/>
      <c r="P554" s="6"/>
      <c r="Q554" s="6"/>
      <c r="R554" s="6"/>
      <c r="S554" s="6"/>
      <c r="T554" s="6"/>
      <c r="U554" s="6"/>
      <c r="V554" s="6"/>
      <c r="W554" s="6"/>
      <c r="X554" s="6"/>
      <c r="Y554" s="6"/>
      <c r="Z554" s="6"/>
    </row>
    <row r="555" ht="45.0" customHeight="1">
      <c r="A555" s="104" t="s">
        <v>2578</v>
      </c>
      <c r="B555" s="110" t="s">
        <v>2579</v>
      </c>
      <c r="C555" s="497" t="s">
        <v>5854</v>
      </c>
      <c r="D555" s="147">
        <v>0.0</v>
      </c>
      <c r="E555" s="109" t="s">
        <v>1053</v>
      </c>
      <c r="F555" s="158"/>
      <c r="G555" s="158"/>
      <c r="H555" s="78"/>
      <c r="I555" s="78"/>
      <c r="J555" s="5"/>
      <c r="K555" s="6"/>
      <c r="L555" s="6"/>
      <c r="M555" s="6"/>
      <c r="N555" s="6"/>
      <c r="O555" s="6"/>
      <c r="P555" s="6"/>
      <c r="Q555" s="6"/>
      <c r="R555" s="6"/>
      <c r="S555" s="6"/>
      <c r="T555" s="6"/>
      <c r="U555" s="6"/>
      <c r="V555" s="6"/>
      <c r="W555" s="6"/>
      <c r="X555" s="6"/>
      <c r="Y555" s="6"/>
      <c r="Z555" s="6"/>
    </row>
    <row r="556" ht="45.0" customHeight="1">
      <c r="A556" s="104"/>
      <c r="B556" s="110"/>
      <c r="C556" s="110" t="s">
        <v>5855</v>
      </c>
      <c r="D556" s="147">
        <v>0.0</v>
      </c>
      <c r="E556" s="109" t="s">
        <v>1053</v>
      </c>
      <c r="F556" s="158"/>
      <c r="G556" s="158"/>
      <c r="H556" s="78"/>
      <c r="I556" s="78"/>
      <c r="J556" s="5"/>
      <c r="K556" s="6"/>
      <c r="L556" s="6"/>
      <c r="M556" s="6"/>
      <c r="N556" s="6"/>
      <c r="O556" s="6"/>
      <c r="P556" s="6"/>
      <c r="Q556" s="6"/>
      <c r="R556" s="6"/>
      <c r="S556" s="6"/>
      <c r="T556" s="6"/>
      <c r="U556" s="6"/>
      <c r="V556" s="6"/>
      <c r="W556" s="6"/>
      <c r="X556" s="6"/>
      <c r="Y556" s="6"/>
      <c r="Z556" s="6"/>
    </row>
    <row r="557" ht="75.0" customHeight="1">
      <c r="A557" s="104"/>
      <c r="B557" s="110"/>
      <c r="C557" s="110" t="s">
        <v>5856</v>
      </c>
      <c r="D557" s="147">
        <v>0.0</v>
      </c>
      <c r="E557" s="109" t="s">
        <v>1053</v>
      </c>
      <c r="F557" s="134" t="s">
        <v>5857</v>
      </c>
      <c r="G557" s="158"/>
      <c r="H557" s="78"/>
      <c r="I557" s="78"/>
      <c r="J557" s="5"/>
      <c r="K557" s="6"/>
      <c r="L557" s="6"/>
      <c r="M557" s="6"/>
      <c r="N557" s="6"/>
      <c r="O557" s="6"/>
      <c r="P557" s="6"/>
      <c r="Q557" s="6"/>
      <c r="R557" s="6"/>
      <c r="S557" s="6"/>
      <c r="T557" s="6"/>
      <c r="U557" s="6"/>
      <c r="V557" s="6"/>
      <c r="W557" s="6"/>
      <c r="X557" s="6"/>
      <c r="Y557" s="6"/>
      <c r="Z557" s="6"/>
    </row>
    <row r="558" ht="90.0" customHeight="1">
      <c r="A558" s="104"/>
      <c r="B558" s="110"/>
      <c r="C558" s="110" t="s">
        <v>5835</v>
      </c>
      <c r="D558" s="147">
        <v>0.0</v>
      </c>
      <c r="E558" s="109" t="s">
        <v>1053</v>
      </c>
      <c r="F558" s="134" t="s">
        <v>5858</v>
      </c>
      <c r="G558" s="158"/>
      <c r="H558" s="78"/>
      <c r="I558" s="78"/>
      <c r="J558" s="5"/>
      <c r="K558" s="6"/>
      <c r="L558" s="6"/>
      <c r="M558" s="6"/>
      <c r="N558" s="6"/>
      <c r="O558" s="6"/>
      <c r="P558" s="6"/>
      <c r="Q558" s="6"/>
      <c r="R558" s="6"/>
      <c r="S558" s="6"/>
      <c r="T558" s="6"/>
      <c r="U558" s="6"/>
      <c r="V558" s="6"/>
      <c r="W558" s="6"/>
      <c r="X558" s="6"/>
      <c r="Y558" s="6"/>
      <c r="Z558" s="6"/>
    </row>
    <row r="559" ht="30.0" customHeight="1">
      <c r="A559" s="104"/>
      <c r="B559" s="110"/>
      <c r="C559" s="110" t="s">
        <v>2642</v>
      </c>
      <c r="D559" s="147">
        <v>0.0</v>
      </c>
      <c r="E559" s="109" t="s">
        <v>1053</v>
      </c>
      <c r="F559" s="158"/>
      <c r="G559" s="158"/>
      <c r="H559" s="78"/>
      <c r="I559" s="78"/>
      <c r="J559" s="5"/>
      <c r="K559" s="6"/>
      <c r="L559" s="6"/>
      <c r="M559" s="6"/>
      <c r="N559" s="6"/>
      <c r="O559" s="6"/>
      <c r="P559" s="6"/>
      <c r="Q559" s="6"/>
      <c r="R559" s="6"/>
      <c r="S559" s="6"/>
      <c r="T559" s="6"/>
      <c r="U559" s="6"/>
      <c r="V559" s="6"/>
      <c r="W559" s="6"/>
      <c r="X559" s="6"/>
      <c r="Y559" s="6"/>
      <c r="Z559" s="6"/>
    </row>
    <row r="560" ht="30.0" customHeight="1">
      <c r="A560" s="104"/>
      <c r="B560" s="110"/>
      <c r="C560" s="110" t="s">
        <v>5859</v>
      </c>
      <c r="D560" s="147">
        <v>0.0</v>
      </c>
      <c r="E560" s="109" t="s">
        <v>1053</v>
      </c>
      <c r="F560" s="158"/>
      <c r="G560" s="158"/>
      <c r="H560" s="78"/>
      <c r="I560" s="78"/>
      <c r="J560" s="5"/>
      <c r="K560" s="6"/>
      <c r="L560" s="6"/>
      <c r="M560" s="6"/>
      <c r="N560" s="6"/>
      <c r="O560" s="6"/>
      <c r="P560" s="6"/>
      <c r="Q560" s="6"/>
      <c r="R560" s="6"/>
      <c r="S560" s="6"/>
      <c r="T560" s="6"/>
      <c r="U560" s="6"/>
      <c r="V560" s="6"/>
      <c r="W560" s="6"/>
      <c r="X560" s="6"/>
      <c r="Y560" s="6"/>
      <c r="Z560" s="6"/>
    </row>
    <row r="561" ht="45.0" hidden="1" customHeight="1">
      <c r="A561" s="120" t="s">
        <v>2591</v>
      </c>
      <c r="B561" s="110" t="s">
        <v>2592</v>
      </c>
      <c r="C561" s="158"/>
      <c r="D561" s="158"/>
      <c r="E561" s="109"/>
      <c r="F561" s="158"/>
      <c r="G561" s="158"/>
      <c r="H561" s="5"/>
      <c r="I561" s="5"/>
      <c r="J561" s="5"/>
      <c r="K561" s="6"/>
      <c r="L561" s="6"/>
      <c r="M561" s="6"/>
      <c r="N561" s="6"/>
      <c r="O561" s="6"/>
      <c r="P561" s="6"/>
      <c r="Q561" s="6"/>
      <c r="R561" s="6"/>
      <c r="S561" s="6"/>
      <c r="T561" s="6"/>
      <c r="U561" s="6"/>
      <c r="V561" s="6"/>
      <c r="W561" s="6"/>
      <c r="X561" s="6"/>
      <c r="Y561" s="6"/>
      <c r="Z561" s="6"/>
    </row>
    <row r="562" ht="39.75" customHeight="1">
      <c r="A562" s="392" t="s">
        <v>2593</v>
      </c>
      <c r="B562" s="99" t="s">
        <v>2594</v>
      </c>
      <c r="C562" s="3"/>
      <c r="D562" s="3"/>
      <c r="E562" s="3"/>
      <c r="F562" s="3"/>
      <c r="G562" s="4"/>
      <c r="H562" s="78">
        <f>SUM(D563:D565)</f>
        <v>0</v>
      </c>
      <c r="I562" s="78">
        <f>COUNT(D563:D565)*2</f>
        <v>6</v>
      </c>
      <c r="J562" s="5"/>
      <c r="K562" s="6"/>
      <c r="L562" s="6"/>
      <c r="M562" s="6"/>
      <c r="N562" s="6"/>
      <c r="O562" s="6"/>
      <c r="P562" s="6"/>
      <c r="Q562" s="6"/>
      <c r="R562" s="6"/>
      <c r="S562" s="6"/>
      <c r="T562" s="6"/>
      <c r="U562" s="6"/>
      <c r="V562" s="6"/>
      <c r="W562" s="6"/>
      <c r="X562" s="6"/>
      <c r="Y562" s="6"/>
      <c r="Z562" s="6"/>
    </row>
    <row r="563" ht="30.0" customHeight="1">
      <c r="A563" s="104" t="s">
        <v>2597</v>
      </c>
      <c r="B563" s="110" t="s">
        <v>2598</v>
      </c>
      <c r="C563" s="134" t="s">
        <v>5860</v>
      </c>
      <c r="D563" s="147">
        <v>0.0</v>
      </c>
      <c r="E563" s="109" t="s">
        <v>1053</v>
      </c>
      <c r="F563" s="158"/>
      <c r="G563" s="158"/>
      <c r="H563" s="78"/>
      <c r="I563" s="78"/>
      <c r="J563" s="5"/>
      <c r="K563" s="6"/>
      <c r="L563" s="6"/>
      <c r="M563" s="6"/>
      <c r="N563" s="6"/>
      <c r="O563" s="6"/>
      <c r="P563" s="6"/>
      <c r="Q563" s="6"/>
      <c r="R563" s="6"/>
      <c r="S563" s="6"/>
      <c r="T563" s="6"/>
      <c r="U563" s="6"/>
      <c r="V563" s="6"/>
      <c r="W563" s="6"/>
      <c r="X563" s="6"/>
      <c r="Y563" s="6"/>
      <c r="Z563" s="6"/>
    </row>
    <row r="564">
      <c r="A564" s="104"/>
      <c r="B564" s="110"/>
      <c r="C564" s="134" t="s">
        <v>5861</v>
      </c>
      <c r="D564" s="147">
        <v>0.0</v>
      </c>
      <c r="E564" s="109" t="s">
        <v>1053</v>
      </c>
      <c r="F564" s="158"/>
      <c r="G564" s="158"/>
      <c r="H564" s="78"/>
      <c r="I564" s="78"/>
      <c r="J564" s="5"/>
      <c r="K564" s="6"/>
      <c r="L564" s="6"/>
      <c r="M564" s="6"/>
      <c r="N564" s="6"/>
      <c r="O564" s="6"/>
      <c r="P564" s="6"/>
      <c r="Q564" s="6"/>
      <c r="R564" s="6"/>
      <c r="S564" s="6"/>
      <c r="T564" s="6"/>
      <c r="U564" s="6"/>
      <c r="V564" s="6"/>
      <c r="W564" s="6"/>
      <c r="X564" s="6"/>
      <c r="Y564" s="6"/>
      <c r="Z564" s="6"/>
    </row>
    <row r="565" ht="30.0" customHeight="1">
      <c r="A565" s="104"/>
      <c r="B565" s="110"/>
      <c r="C565" s="134" t="s">
        <v>5862</v>
      </c>
      <c r="D565" s="147">
        <v>0.0</v>
      </c>
      <c r="E565" s="109" t="s">
        <v>1053</v>
      </c>
      <c r="F565" s="158"/>
      <c r="G565" s="158"/>
      <c r="H565" s="78"/>
      <c r="I565" s="78"/>
      <c r="J565" s="5"/>
      <c r="K565" s="6"/>
      <c r="L565" s="6"/>
      <c r="M565" s="6"/>
      <c r="N565" s="6"/>
      <c r="O565" s="6"/>
      <c r="P565" s="6"/>
      <c r="Q565" s="6"/>
      <c r="R565" s="6"/>
      <c r="S565" s="6"/>
      <c r="T565" s="6"/>
      <c r="U565" s="6"/>
      <c r="V565" s="6"/>
      <c r="W565" s="6"/>
      <c r="X565" s="6"/>
      <c r="Y565" s="6"/>
      <c r="Z565" s="6"/>
    </row>
    <row r="566" ht="45.0" hidden="1" customHeight="1">
      <c r="A566" s="120" t="s">
        <v>2617</v>
      </c>
      <c r="B566" s="110" t="s">
        <v>2622</v>
      </c>
      <c r="C566" s="158"/>
      <c r="D566" s="158"/>
      <c r="E566" s="109"/>
      <c r="F566" s="158"/>
      <c r="G566" s="158"/>
      <c r="H566" s="5"/>
      <c r="I566" s="5"/>
      <c r="J566" s="5"/>
      <c r="K566" s="6"/>
      <c r="L566" s="6"/>
      <c r="M566" s="6"/>
      <c r="N566" s="6"/>
      <c r="O566" s="6"/>
      <c r="P566" s="6"/>
      <c r="Q566" s="6"/>
      <c r="R566" s="6"/>
      <c r="S566" s="6"/>
      <c r="T566" s="6"/>
      <c r="U566" s="6"/>
      <c r="V566" s="6"/>
      <c r="W566" s="6"/>
      <c r="X566" s="6"/>
      <c r="Y566" s="6"/>
      <c r="Z566" s="6"/>
    </row>
    <row r="567">
      <c r="A567" s="510"/>
      <c r="B567" s="5"/>
      <c r="C567" s="5"/>
      <c r="D567" s="5"/>
      <c r="E567" s="18"/>
      <c r="F567" s="5"/>
      <c r="G567" s="5"/>
      <c r="H567" s="78"/>
      <c r="I567" s="78"/>
      <c r="J567" s="5"/>
      <c r="K567" s="6"/>
      <c r="L567" s="6"/>
      <c r="M567" s="6"/>
      <c r="N567" s="6"/>
      <c r="O567" s="6"/>
      <c r="P567" s="6"/>
      <c r="Q567" s="6"/>
      <c r="R567" s="6"/>
      <c r="S567" s="6"/>
      <c r="T567" s="6"/>
      <c r="U567" s="6"/>
      <c r="V567" s="6"/>
      <c r="W567" s="6"/>
      <c r="X567" s="6"/>
      <c r="Y567" s="6"/>
      <c r="Z567" s="6"/>
    </row>
    <row r="568">
      <c r="A568" s="433"/>
      <c r="B568" s="78" t="s">
        <v>52</v>
      </c>
      <c r="C568" s="78"/>
      <c r="D568" s="78" t="s">
        <v>4499</v>
      </c>
      <c r="E568" s="78">
        <f>H2</f>
        <v>14</v>
      </c>
      <c r="F568" s="78"/>
      <c r="G568" s="18"/>
      <c r="H568" s="18"/>
      <c r="I568" s="18"/>
      <c r="J568" s="5"/>
      <c r="K568" s="6"/>
      <c r="L568" s="6"/>
      <c r="M568" s="6"/>
      <c r="N568" s="6"/>
      <c r="O568" s="6"/>
      <c r="P568" s="6"/>
      <c r="Q568" s="6"/>
      <c r="R568" s="6"/>
      <c r="S568" s="6"/>
      <c r="T568" s="6"/>
      <c r="U568" s="6"/>
      <c r="V568" s="6"/>
      <c r="W568" s="6"/>
      <c r="X568" s="6"/>
      <c r="Y568" s="6"/>
      <c r="Z568" s="6"/>
    </row>
    <row r="569">
      <c r="A569" s="433" t="s">
        <v>18</v>
      </c>
      <c r="B569" s="78">
        <f>IF(E568=0,0,H42)</f>
        <v>9</v>
      </c>
      <c r="C569" s="78">
        <f>IF(E568=0,0,I42)</f>
        <v>14</v>
      </c>
      <c r="D569" s="289">
        <f>IF(D577=0,0,B569/C569)</f>
        <v>0.6428571429</v>
      </c>
      <c r="E569" s="78"/>
      <c r="F569" s="78"/>
      <c r="G569" s="18"/>
      <c r="H569" s="18"/>
      <c r="I569" s="18"/>
      <c r="J569" s="5"/>
      <c r="K569" s="6"/>
      <c r="L569" s="6"/>
      <c r="M569" s="6"/>
      <c r="N569" s="6"/>
      <c r="O569" s="6"/>
      <c r="P569" s="6"/>
      <c r="Q569" s="6"/>
      <c r="R569" s="6"/>
      <c r="S569" s="6"/>
      <c r="T569" s="6"/>
      <c r="U569" s="6"/>
      <c r="V569" s="6"/>
      <c r="W569" s="6"/>
      <c r="X569" s="6"/>
      <c r="Y569" s="6"/>
      <c r="Z569" s="6"/>
    </row>
    <row r="570">
      <c r="A570" s="433" t="s">
        <v>23</v>
      </c>
      <c r="B570" s="78">
        <f>IF(E568=0,0,H99)</f>
        <v>21</v>
      </c>
      <c r="C570" s="78">
        <f>IF(E568=0,0,I99)</f>
        <v>40</v>
      </c>
      <c r="D570" s="289">
        <f>IF(D577=0,0,B570/C570)</f>
        <v>0.525</v>
      </c>
      <c r="E570" s="78"/>
      <c r="F570" s="78"/>
      <c r="G570" s="18"/>
      <c r="H570" s="18"/>
      <c r="I570" s="18"/>
      <c r="J570" s="5"/>
      <c r="K570" s="6"/>
      <c r="L570" s="6"/>
      <c r="M570" s="6"/>
      <c r="N570" s="6"/>
      <c r="O570" s="6"/>
      <c r="P570" s="6"/>
      <c r="Q570" s="6"/>
      <c r="R570" s="6"/>
      <c r="S570" s="6"/>
      <c r="T570" s="6"/>
      <c r="U570" s="6"/>
      <c r="V570" s="6"/>
      <c r="W570" s="6"/>
      <c r="X570" s="6"/>
      <c r="Y570" s="6"/>
      <c r="Z570" s="6"/>
    </row>
    <row r="571">
      <c r="A571" s="433" t="s">
        <v>25</v>
      </c>
      <c r="B571" s="78">
        <f>IF(E568=0,0,H137)</f>
        <v>46</v>
      </c>
      <c r="C571" s="78">
        <f>IF(E568=0,0,I137)</f>
        <v>98</v>
      </c>
      <c r="D571" s="289">
        <f>IF(D577=0,0,B571/C571)</f>
        <v>0.4693877551</v>
      </c>
      <c r="E571" s="78"/>
      <c r="F571" s="78"/>
      <c r="G571" s="18"/>
      <c r="H571" s="18"/>
      <c r="I571" s="18"/>
      <c r="J571" s="5"/>
      <c r="K571" s="6"/>
      <c r="L571" s="6"/>
      <c r="M571" s="6"/>
      <c r="N571" s="6"/>
      <c r="O571" s="6"/>
      <c r="P571" s="6"/>
      <c r="Q571" s="6"/>
      <c r="R571" s="6"/>
      <c r="S571" s="6"/>
      <c r="T571" s="6"/>
      <c r="U571" s="6"/>
      <c r="V571" s="6"/>
      <c r="W571" s="6"/>
      <c r="X571" s="6"/>
      <c r="Y571" s="6"/>
      <c r="Z571" s="6"/>
    </row>
    <row r="572">
      <c r="A572" s="433" t="s">
        <v>27</v>
      </c>
      <c r="B572" s="78">
        <f>IF(E568=0,0,H200)</f>
        <v>41</v>
      </c>
      <c r="C572" s="78">
        <f>IF(E568=0,0,I200)</f>
        <v>102</v>
      </c>
      <c r="D572" s="289">
        <f>IF(D577=0,0,B572/C572)</f>
        <v>0.4019607843</v>
      </c>
      <c r="E572" s="78"/>
      <c r="F572" s="78"/>
      <c r="G572" s="18"/>
      <c r="H572" s="18"/>
      <c r="I572" s="18"/>
      <c r="J572" s="5"/>
      <c r="K572" s="6"/>
      <c r="L572" s="6"/>
      <c r="M572" s="6"/>
      <c r="N572" s="6"/>
      <c r="O572" s="6"/>
      <c r="P572" s="6"/>
      <c r="Q572" s="6"/>
      <c r="R572" s="6"/>
      <c r="S572" s="6"/>
      <c r="T572" s="6"/>
      <c r="U572" s="6"/>
      <c r="V572" s="6"/>
      <c r="W572" s="6"/>
      <c r="X572" s="6"/>
      <c r="Y572" s="6"/>
      <c r="Z572" s="6"/>
    </row>
    <row r="573">
      <c r="A573" s="433" t="s">
        <v>29</v>
      </c>
      <c r="B573" s="78">
        <f>IF(E568=0,0,H285)</f>
        <v>34</v>
      </c>
      <c r="C573" s="78">
        <f>IF(E568=0,0,I285)</f>
        <v>68</v>
      </c>
      <c r="D573" s="289">
        <f>IF(D577=0,0,B573/C573)</f>
        <v>0.5</v>
      </c>
      <c r="E573" s="78"/>
      <c r="F573" s="78"/>
      <c r="G573" s="18"/>
      <c r="H573" s="18"/>
      <c r="I573" s="18"/>
      <c r="J573" s="5"/>
      <c r="K573" s="6"/>
      <c r="L573" s="6"/>
      <c r="M573" s="6"/>
      <c r="N573" s="6"/>
      <c r="O573" s="6"/>
      <c r="P573" s="6"/>
      <c r="Q573" s="6"/>
      <c r="R573" s="6"/>
      <c r="S573" s="6"/>
      <c r="T573" s="6"/>
      <c r="U573" s="6"/>
      <c r="V573" s="6"/>
      <c r="W573" s="6"/>
      <c r="X573" s="6"/>
      <c r="Y573" s="6"/>
      <c r="Z573" s="6"/>
    </row>
    <row r="574">
      <c r="A574" s="433" t="s">
        <v>31</v>
      </c>
      <c r="B574" s="78">
        <f>IF(E568=0,0,H440)</f>
        <v>4</v>
      </c>
      <c r="C574" s="78">
        <f>IF(E568=0,0,I440)</f>
        <v>56</v>
      </c>
      <c r="D574" s="289">
        <f>IF(D577=0,0,B574/C574)</f>
        <v>0.07142857143</v>
      </c>
      <c r="E574" s="78"/>
      <c r="F574" s="78"/>
      <c r="G574" s="18"/>
      <c r="H574" s="18"/>
      <c r="I574" s="18"/>
      <c r="J574" s="5"/>
      <c r="K574" s="6"/>
      <c r="L574" s="6"/>
      <c r="M574" s="6"/>
      <c r="N574" s="6"/>
      <c r="O574" s="6"/>
      <c r="P574" s="6"/>
      <c r="Q574" s="6"/>
      <c r="R574" s="6"/>
      <c r="S574" s="6"/>
      <c r="T574" s="6"/>
      <c r="U574" s="6"/>
      <c r="V574" s="6"/>
      <c r="W574" s="6"/>
      <c r="X574" s="6"/>
      <c r="Y574" s="6"/>
      <c r="Z574" s="6"/>
    </row>
    <row r="575">
      <c r="A575" s="433" t="s">
        <v>33</v>
      </c>
      <c r="B575" s="78">
        <f>IF(E568=0,0,H485)</f>
        <v>2</v>
      </c>
      <c r="C575" s="78">
        <f>IF(E568=0,0,I485)</f>
        <v>76</v>
      </c>
      <c r="D575" s="289">
        <f>IF(D577=0,0,B575/C575)</f>
        <v>0.02631578947</v>
      </c>
      <c r="E575" s="78"/>
      <c r="F575" s="78"/>
      <c r="G575" s="18"/>
      <c r="H575" s="18"/>
      <c r="I575" s="18"/>
      <c r="J575" s="5"/>
      <c r="K575" s="6"/>
      <c r="L575" s="6"/>
      <c r="M575" s="6"/>
      <c r="N575" s="6"/>
      <c r="O575" s="6"/>
      <c r="P575" s="6"/>
      <c r="Q575" s="6"/>
      <c r="R575" s="6"/>
      <c r="S575" s="6"/>
      <c r="T575" s="6"/>
      <c r="U575" s="6"/>
      <c r="V575" s="6"/>
      <c r="W575" s="6"/>
      <c r="X575" s="6"/>
      <c r="Y575" s="6"/>
      <c r="Z575" s="6"/>
    </row>
    <row r="576">
      <c r="A576" s="433" t="s">
        <v>35</v>
      </c>
      <c r="B576" s="78">
        <f>IF(E568=0,0,H538)</f>
        <v>0</v>
      </c>
      <c r="C576" s="78">
        <f>IF(E568=0,0,I538)</f>
        <v>40</v>
      </c>
      <c r="D576" s="289">
        <f>IF(D577=0,0,B576/C576)</f>
        <v>0</v>
      </c>
      <c r="E576" s="78"/>
      <c r="F576" s="78"/>
      <c r="G576" s="18"/>
      <c r="H576" s="18"/>
      <c r="I576" s="18"/>
      <c r="J576" s="5"/>
      <c r="K576" s="6"/>
      <c r="L576" s="6"/>
      <c r="M576" s="6"/>
      <c r="N576" s="6"/>
      <c r="O576" s="6"/>
      <c r="P576" s="6"/>
      <c r="Q576" s="6"/>
      <c r="R576" s="6"/>
      <c r="S576" s="6"/>
      <c r="T576" s="6"/>
      <c r="U576" s="6"/>
      <c r="V576" s="6"/>
      <c r="W576" s="6"/>
      <c r="X576" s="6"/>
      <c r="Y576" s="6"/>
      <c r="Z576" s="6"/>
    </row>
    <row r="577">
      <c r="A577" s="433" t="s">
        <v>2679</v>
      </c>
      <c r="B577" s="78">
        <f>IF(H2=0,0,SUM(B569:B576))</f>
        <v>157</v>
      </c>
      <c r="C577" s="78">
        <f>IF(H2=0,0,SUM(C569:C576))</f>
        <v>494</v>
      </c>
      <c r="D577" s="289">
        <f>IF(H2=0,0,B577/C577)</f>
        <v>0.3178137652</v>
      </c>
      <c r="E577" s="78"/>
      <c r="F577" s="78"/>
      <c r="G577" s="18"/>
      <c r="H577" s="18"/>
      <c r="I577" s="18"/>
      <c r="J577" s="5"/>
      <c r="K577" s="6"/>
      <c r="L577" s="6"/>
      <c r="M577" s="6"/>
      <c r="N577" s="6"/>
      <c r="O577" s="6"/>
      <c r="P577" s="6"/>
      <c r="Q577" s="6"/>
      <c r="R577" s="6"/>
      <c r="S577" s="6"/>
      <c r="T577" s="6"/>
      <c r="U577" s="6"/>
      <c r="V577" s="6"/>
      <c r="W577" s="6"/>
      <c r="X577" s="6"/>
      <c r="Y577" s="6"/>
      <c r="Z577" s="6"/>
    </row>
    <row r="578">
      <c r="A578" s="433"/>
      <c r="B578" s="78"/>
      <c r="C578" s="78"/>
      <c r="D578" s="78"/>
      <c r="E578" s="78"/>
      <c r="F578" s="78"/>
      <c r="G578" s="18"/>
      <c r="H578" s="18"/>
      <c r="I578" s="18"/>
      <c r="J578" s="5"/>
      <c r="K578" s="6"/>
      <c r="L578" s="6"/>
      <c r="M578" s="6"/>
      <c r="N578" s="6"/>
      <c r="O578" s="6"/>
      <c r="P578" s="6"/>
      <c r="Q578" s="6"/>
      <c r="R578" s="6"/>
      <c r="S578" s="6"/>
      <c r="T578" s="6"/>
      <c r="U578" s="6"/>
      <c r="V578" s="6"/>
      <c r="W578" s="6"/>
      <c r="X578" s="6"/>
      <c r="Y578" s="6"/>
      <c r="Z578" s="6"/>
    </row>
    <row r="579">
      <c r="A579" s="433">
        <v>0.0</v>
      </c>
      <c r="B579" s="78"/>
      <c r="C579" s="78"/>
      <c r="D579" s="78"/>
      <c r="E579" s="78"/>
      <c r="F579" s="78"/>
      <c r="G579" s="18"/>
      <c r="H579" s="18"/>
      <c r="I579" s="18"/>
      <c r="J579" s="5"/>
      <c r="K579" s="6"/>
      <c r="L579" s="6"/>
      <c r="M579" s="6"/>
      <c r="N579" s="6"/>
      <c r="O579" s="6"/>
      <c r="P579" s="6"/>
      <c r="Q579" s="6"/>
      <c r="R579" s="6"/>
      <c r="S579" s="6"/>
      <c r="T579" s="6"/>
      <c r="U579" s="6"/>
      <c r="V579" s="6"/>
      <c r="W579" s="6"/>
      <c r="X579" s="6"/>
      <c r="Y579" s="6"/>
      <c r="Z579" s="6"/>
    </row>
    <row r="580">
      <c r="A580" s="433">
        <v>1.0</v>
      </c>
      <c r="B580" s="78"/>
      <c r="C580" s="78"/>
      <c r="D580" s="78"/>
      <c r="E580" s="78"/>
      <c r="F580" s="78"/>
      <c r="G580" s="18"/>
      <c r="H580" s="18"/>
      <c r="I580" s="18"/>
      <c r="J580" s="5"/>
      <c r="K580" s="6"/>
      <c r="L580" s="6"/>
      <c r="M580" s="6"/>
      <c r="N580" s="6"/>
      <c r="O580" s="6"/>
      <c r="P580" s="6"/>
      <c r="Q580" s="6"/>
      <c r="R580" s="6"/>
      <c r="S580" s="6"/>
      <c r="T580" s="6"/>
      <c r="U580" s="6"/>
      <c r="V580" s="6"/>
      <c r="W580" s="6"/>
      <c r="X580" s="6"/>
      <c r="Y580" s="6"/>
      <c r="Z580" s="6"/>
    </row>
    <row r="581">
      <c r="A581" s="433">
        <v>2.0</v>
      </c>
      <c r="B581" s="78"/>
      <c r="C581" s="78"/>
      <c r="D581" s="78"/>
      <c r="E581" s="78"/>
      <c r="F581" s="78"/>
      <c r="G581" s="18"/>
      <c r="H581" s="18"/>
      <c r="I581" s="18"/>
      <c r="J581" s="5"/>
      <c r="K581" s="6"/>
      <c r="L581" s="6"/>
      <c r="M581" s="6"/>
      <c r="N581" s="6"/>
      <c r="O581" s="6"/>
      <c r="P581" s="6"/>
      <c r="Q581" s="6"/>
      <c r="R581" s="6"/>
      <c r="S581" s="6"/>
      <c r="T581" s="6"/>
      <c r="U581" s="6"/>
      <c r="V581" s="6"/>
      <c r="W581" s="6"/>
      <c r="X581" s="6"/>
      <c r="Y581" s="6"/>
      <c r="Z581" s="6"/>
    </row>
    <row r="58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41:$G$566"/>
  <mergeCells count="117">
    <mergeCell ref="B306:G306"/>
    <mergeCell ref="B309:G309"/>
    <mergeCell ref="B285:G285"/>
    <mergeCell ref="B282:G282"/>
    <mergeCell ref="B312:G312"/>
    <mergeCell ref="B318:G318"/>
    <mergeCell ref="B286:G286"/>
    <mergeCell ref="B292:G292"/>
    <mergeCell ref="B295:G295"/>
    <mergeCell ref="B300:G300"/>
    <mergeCell ref="B277:G277"/>
    <mergeCell ref="B462:G462"/>
    <mergeCell ref="B466:G466"/>
    <mergeCell ref="B547:G547"/>
    <mergeCell ref="B554:G554"/>
    <mergeCell ref="B562:G562"/>
    <mergeCell ref="B526:G526"/>
    <mergeCell ref="B531:G531"/>
    <mergeCell ref="B489:G489"/>
    <mergeCell ref="B499:G499"/>
    <mergeCell ref="B516:G516"/>
    <mergeCell ref="B520:G520"/>
    <mergeCell ref="B538:G538"/>
    <mergeCell ref="B539:G539"/>
    <mergeCell ref="B494:G494"/>
    <mergeCell ref="B485:G485"/>
    <mergeCell ref="B486:G486"/>
    <mergeCell ref="B440:G440"/>
    <mergeCell ref="B441:G441"/>
    <mergeCell ref="B449:G449"/>
    <mergeCell ref="B458:G458"/>
    <mergeCell ref="B477:G477"/>
    <mergeCell ref="B327:G327"/>
    <mergeCell ref="B332:G332"/>
    <mergeCell ref="B336:G336"/>
    <mergeCell ref="B343:G343"/>
    <mergeCell ref="B386:G386"/>
    <mergeCell ref="B366:G366"/>
    <mergeCell ref="B377:G377"/>
    <mergeCell ref="B381:G381"/>
    <mergeCell ref="B403:G403"/>
    <mergeCell ref="B409:G409"/>
    <mergeCell ref="B417:G417"/>
    <mergeCell ref="B424:G424"/>
    <mergeCell ref="B429:G429"/>
    <mergeCell ref="B398:G398"/>
    <mergeCell ref="B391:G391"/>
    <mergeCell ref="A5:B5"/>
    <mergeCell ref="C5:E5"/>
    <mergeCell ref="G5:I5"/>
    <mergeCell ref="A6:B6"/>
    <mergeCell ref="C6:E6"/>
    <mergeCell ref="G6:I6"/>
    <mergeCell ref="A7:I7"/>
    <mergeCell ref="A8:C8"/>
    <mergeCell ref="D8:I8"/>
    <mergeCell ref="D9:I16"/>
    <mergeCell ref="A17:I17"/>
    <mergeCell ref="B18:I18"/>
    <mergeCell ref="B19:I19"/>
    <mergeCell ref="B20:I20"/>
    <mergeCell ref="B118:G118"/>
    <mergeCell ref="B124:G124"/>
    <mergeCell ref="B130:G130"/>
    <mergeCell ref="B137:G137"/>
    <mergeCell ref="B138:G138"/>
    <mergeCell ref="B154:G154"/>
    <mergeCell ref="B163:G163"/>
    <mergeCell ref="B112:G112"/>
    <mergeCell ref="B237:G237"/>
    <mergeCell ref="B248:G248"/>
    <mergeCell ref="B252:G252"/>
    <mergeCell ref="B256:G256"/>
    <mergeCell ref="B260:G260"/>
    <mergeCell ref="B263:G263"/>
    <mergeCell ref="B266:G266"/>
    <mergeCell ref="B169:G169"/>
    <mergeCell ref="B181:G181"/>
    <mergeCell ref="B186:G186"/>
    <mergeCell ref="B200:G200"/>
    <mergeCell ref="B201:G201"/>
    <mergeCell ref="B210:G210"/>
    <mergeCell ref="B223:G223"/>
    <mergeCell ref="B28:I28"/>
    <mergeCell ref="B29:I29"/>
    <mergeCell ref="B30:I30"/>
    <mergeCell ref="B31:I31"/>
    <mergeCell ref="B32:I32"/>
    <mergeCell ref="B33:I33"/>
    <mergeCell ref="B34:I34"/>
    <mergeCell ref="A1:I1"/>
    <mergeCell ref="A2:G2"/>
    <mergeCell ref="H2:I2"/>
    <mergeCell ref="A3:I3"/>
    <mergeCell ref="A4:B4"/>
    <mergeCell ref="C4:E4"/>
    <mergeCell ref="G4:I4"/>
    <mergeCell ref="B21:I21"/>
    <mergeCell ref="B22:I22"/>
    <mergeCell ref="B23:I23"/>
    <mergeCell ref="B24:I24"/>
    <mergeCell ref="B25:I25"/>
    <mergeCell ref="B26:I26"/>
    <mergeCell ref="B27:I27"/>
    <mergeCell ref="B69:G69"/>
    <mergeCell ref="B76:G76"/>
    <mergeCell ref="B88:G88"/>
    <mergeCell ref="B96:G96"/>
    <mergeCell ref="B99:G99"/>
    <mergeCell ref="B100:G100"/>
    <mergeCell ref="B35:I35"/>
    <mergeCell ref="B36:I36"/>
    <mergeCell ref="B37:I37"/>
    <mergeCell ref="A38:I40"/>
    <mergeCell ref="B42:G42"/>
    <mergeCell ref="B43:G43"/>
    <mergeCell ref="B63:G63"/>
  </mergeCells>
  <dataValidations>
    <dataValidation type="list" allowBlank="1" showErrorMessage="1" sqref="D41 D44:D62 D64:D68 D70:D75 D77:D87 D89:D95 D97:D98 D101:D111 D113:D117 D119:D123 D125:D129 D131:D136 D139:D153 D155:D162 D164:D168 D170:D180 D182:D185 D187:D199 D202:D209 D211:D222 D224:D236 D238:D247 D249:D251 D253:D255 D257:D259 D261:D262 D264:D265 D267:D276 D278:D281 D283:D284 D287:D291 D293:D294 D296:D299 D301:D305 D307:D308 D310:D311 D313:D317 D319:D326 D328:D331 D333:D335 D337:D342 D344:D365 D367:D376 D378:D380 D382:D385 D387:D390 D392:D397 D399:D402 D404:D408 D410:D416 D418:D423 D425:D428 D430:D439 D442:D448 D450:D457 D459:D461 D463:D465 D467:D476 D478:D484 D487:D488 D490:D493 D495:D498 D500:D515 D517:D519 D521:D525 D527:D530 D532:D537 D540:D546 D548:D553 D555:D561 D563:D568 D578:D581">
      <formula1>$A$579:$A$581</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11.13"/>
    <col customWidth="1" min="2" max="2" width="27.75"/>
    <col customWidth="1" min="3" max="3" width="21.88"/>
    <col customWidth="1" min="4" max="4" width="8.38"/>
    <col customWidth="1" min="5" max="5" width="9.0"/>
    <col customWidth="1" min="6" max="7" width="18.63"/>
    <col customWidth="1" min="8" max="8" width="3.0"/>
    <col customWidth="1" min="9" max="9" width="2.75"/>
    <col customWidth="1" min="10" max="10" width="6.88"/>
    <col customWidth="1" min="11" max="26" width="7.63"/>
  </cols>
  <sheetData>
    <row r="1" ht="33.75" customHeight="1">
      <c r="A1" s="1" t="s">
        <v>0</v>
      </c>
      <c r="B1" s="3"/>
      <c r="C1" s="3"/>
      <c r="D1" s="3"/>
      <c r="E1" s="3"/>
      <c r="F1" s="3"/>
      <c r="G1" s="3"/>
      <c r="H1" s="3"/>
      <c r="I1" s="4"/>
      <c r="J1" s="5"/>
      <c r="K1" s="6"/>
      <c r="L1" s="6"/>
      <c r="M1" s="6"/>
      <c r="N1" s="6"/>
      <c r="O1" s="6"/>
      <c r="P1" s="6"/>
      <c r="Q1" s="6"/>
      <c r="R1" s="6"/>
      <c r="S1" s="6"/>
      <c r="T1" s="6"/>
      <c r="U1" s="6"/>
      <c r="V1" s="6"/>
      <c r="W1" s="6"/>
      <c r="X1" s="6"/>
      <c r="Y1" s="6"/>
      <c r="Z1" s="6"/>
    </row>
    <row r="2" ht="33.75" customHeight="1">
      <c r="A2" s="1" t="s">
        <v>5203</v>
      </c>
      <c r="B2" s="3"/>
      <c r="C2" s="3"/>
      <c r="D2" s="3"/>
      <c r="E2" s="3"/>
      <c r="F2" s="3"/>
      <c r="G2" s="3"/>
      <c r="H2" s="8">
        <v>15.0</v>
      </c>
      <c r="I2" s="4"/>
      <c r="J2" s="5"/>
      <c r="K2" s="6"/>
      <c r="L2" s="6"/>
      <c r="M2" s="6"/>
      <c r="N2" s="6"/>
      <c r="O2" s="6"/>
      <c r="P2" s="6"/>
      <c r="Q2" s="6"/>
      <c r="R2" s="6"/>
      <c r="S2" s="6"/>
      <c r="T2" s="6"/>
      <c r="U2" s="6"/>
      <c r="V2" s="6"/>
      <c r="W2" s="6"/>
      <c r="X2" s="6"/>
      <c r="Y2" s="6"/>
      <c r="Z2" s="6"/>
    </row>
    <row r="3" ht="28.5" customHeight="1">
      <c r="A3" s="11" t="s">
        <v>4</v>
      </c>
      <c r="B3" s="3"/>
      <c r="C3" s="3"/>
      <c r="D3" s="3"/>
      <c r="E3" s="3"/>
      <c r="F3" s="3"/>
      <c r="G3" s="3"/>
      <c r="H3" s="3"/>
      <c r="I3" s="4"/>
      <c r="J3" s="5"/>
      <c r="K3" s="6"/>
      <c r="L3" s="6"/>
      <c r="M3" s="6"/>
      <c r="N3" s="6"/>
      <c r="O3" s="6"/>
      <c r="P3" s="6"/>
      <c r="Q3" s="6"/>
      <c r="R3" s="6"/>
      <c r="S3" s="6"/>
      <c r="T3" s="6"/>
      <c r="U3" s="6"/>
      <c r="V3" s="6"/>
      <c r="W3" s="6"/>
      <c r="X3" s="6"/>
      <c r="Y3" s="6"/>
      <c r="Z3" s="6"/>
    </row>
    <row r="4" ht="42.0" customHeight="1">
      <c r="A4" s="14" t="s">
        <v>5</v>
      </c>
      <c r="B4" s="4"/>
      <c r="C4" s="11"/>
      <c r="D4" s="3"/>
      <c r="E4" s="4"/>
      <c r="F4" s="16" t="s">
        <v>8</v>
      </c>
      <c r="G4" s="11"/>
      <c r="H4" s="3"/>
      <c r="I4" s="4"/>
      <c r="J4" s="5"/>
      <c r="K4" s="6"/>
      <c r="L4" s="6"/>
      <c r="M4" s="6"/>
      <c r="N4" s="6"/>
      <c r="O4" s="6"/>
      <c r="P4" s="6"/>
      <c r="Q4" s="6"/>
      <c r="R4" s="6"/>
      <c r="S4" s="6"/>
      <c r="T4" s="6"/>
      <c r="U4" s="6"/>
      <c r="V4" s="6"/>
      <c r="W4" s="6"/>
      <c r="X4" s="6"/>
      <c r="Y4" s="6"/>
      <c r="Z4" s="6"/>
    </row>
    <row r="5" ht="42.0" customHeight="1">
      <c r="A5" s="20" t="s">
        <v>9</v>
      </c>
      <c r="B5" s="4"/>
      <c r="C5" s="21"/>
      <c r="D5" s="3"/>
      <c r="E5" s="4"/>
      <c r="F5" s="23" t="s">
        <v>11</v>
      </c>
      <c r="G5" s="11"/>
      <c r="H5" s="3"/>
      <c r="I5" s="4"/>
      <c r="J5" s="5"/>
      <c r="K5" s="6"/>
      <c r="L5" s="6"/>
      <c r="M5" s="6"/>
      <c r="N5" s="6"/>
      <c r="O5" s="6"/>
      <c r="P5" s="6"/>
      <c r="Q5" s="6"/>
      <c r="R5" s="6"/>
      <c r="S5" s="6"/>
      <c r="T5" s="6"/>
      <c r="U5" s="6"/>
      <c r="V5" s="6"/>
      <c r="W5" s="6"/>
      <c r="X5" s="6"/>
      <c r="Y5" s="6"/>
      <c r="Z5" s="6"/>
    </row>
    <row r="6" ht="42.0" customHeight="1">
      <c r="A6" s="20" t="s">
        <v>12</v>
      </c>
      <c r="B6" s="4"/>
      <c r="C6" s="26"/>
      <c r="D6" s="3"/>
      <c r="E6" s="4"/>
      <c r="F6" s="23" t="s">
        <v>13</v>
      </c>
      <c r="G6" s="11"/>
      <c r="H6" s="3"/>
      <c r="I6" s="4"/>
      <c r="J6" s="5"/>
      <c r="K6" s="6"/>
      <c r="L6" s="6"/>
      <c r="M6" s="6"/>
      <c r="N6" s="6"/>
      <c r="O6" s="6"/>
      <c r="P6" s="6"/>
      <c r="Q6" s="6"/>
      <c r="R6" s="6"/>
      <c r="S6" s="6"/>
      <c r="T6" s="6"/>
      <c r="U6" s="6"/>
      <c r="V6" s="6"/>
      <c r="W6" s="6"/>
      <c r="X6" s="6"/>
      <c r="Y6" s="6"/>
      <c r="Z6" s="6"/>
    </row>
    <row r="7" ht="33.75" customHeight="1">
      <c r="A7" s="29" t="s">
        <v>5209</v>
      </c>
      <c r="B7" s="9"/>
      <c r="C7" s="9"/>
      <c r="D7" s="9"/>
      <c r="E7" s="9"/>
      <c r="F7" s="9"/>
      <c r="G7" s="9"/>
      <c r="H7" s="9"/>
      <c r="I7" s="10"/>
      <c r="J7" s="5"/>
      <c r="K7" s="6"/>
      <c r="L7" s="6"/>
      <c r="M7" s="6"/>
      <c r="N7" s="6"/>
      <c r="O7" s="6"/>
      <c r="P7" s="6"/>
      <c r="Q7" s="6"/>
      <c r="R7" s="6"/>
      <c r="S7" s="6"/>
      <c r="T7" s="6"/>
      <c r="U7" s="6"/>
      <c r="V7" s="6"/>
      <c r="W7" s="6"/>
      <c r="X7" s="6"/>
      <c r="Y7" s="6"/>
      <c r="Z7" s="6"/>
    </row>
    <row r="8" ht="33.0" customHeight="1">
      <c r="A8" s="474" t="s">
        <v>15</v>
      </c>
      <c r="B8" s="67"/>
      <c r="C8" s="68"/>
      <c r="D8" s="37" t="s">
        <v>5210</v>
      </c>
      <c r="E8" s="3"/>
      <c r="F8" s="3"/>
      <c r="G8" s="3"/>
      <c r="H8" s="3"/>
      <c r="I8" s="4"/>
      <c r="J8" s="5"/>
      <c r="K8" s="6"/>
      <c r="L8" s="6"/>
      <c r="M8" s="6"/>
      <c r="N8" s="6"/>
      <c r="O8" s="6"/>
      <c r="P8" s="6"/>
      <c r="Q8" s="6"/>
      <c r="R8" s="6"/>
      <c r="S8" s="6"/>
      <c r="T8" s="6"/>
      <c r="U8" s="6"/>
      <c r="V8" s="6"/>
      <c r="W8" s="6"/>
      <c r="X8" s="6"/>
      <c r="Y8" s="6"/>
      <c r="Z8" s="6"/>
    </row>
    <row r="9" ht="33.0" customHeight="1">
      <c r="A9" s="475" t="s">
        <v>18</v>
      </c>
      <c r="B9" s="39" t="s">
        <v>19</v>
      </c>
      <c r="C9" s="291">
        <f>Pharmacy!D554</f>
        <v>0.7916666667</v>
      </c>
      <c r="D9" s="47">
        <f>D562</f>
        <v>0.5593607306</v>
      </c>
      <c r="E9" s="43"/>
      <c r="F9" s="43"/>
      <c r="G9" s="43"/>
      <c r="H9" s="43"/>
      <c r="I9" s="45"/>
      <c r="J9" s="5"/>
      <c r="K9" s="6"/>
      <c r="L9" s="6"/>
      <c r="M9" s="6"/>
      <c r="N9" s="6"/>
      <c r="O9" s="6"/>
      <c r="P9" s="6"/>
      <c r="Q9" s="6"/>
      <c r="R9" s="6"/>
      <c r="S9" s="6"/>
      <c r="T9" s="6"/>
      <c r="U9" s="6"/>
      <c r="V9" s="6"/>
      <c r="W9" s="6"/>
      <c r="X9" s="6"/>
      <c r="Y9" s="6"/>
      <c r="Z9" s="6"/>
    </row>
    <row r="10" ht="33.0" customHeight="1">
      <c r="A10" s="475" t="s">
        <v>23</v>
      </c>
      <c r="B10" s="39" t="s">
        <v>24</v>
      </c>
      <c r="C10" s="291">
        <f>Pharmacy!D555</f>
        <v>0.7647058824</v>
      </c>
      <c r="D10" s="48"/>
      <c r="I10" s="50"/>
      <c r="J10" s="5"/>
      <c r="K10" s="6"/>
      <c r="L10" s="6"/>
      <c r="M10" s="6"/>
      <c r="N10" s="6"/>
      <c r="O10" s="6"/>
      <c r="P10" s="6"/>
      <c r="Q10" s="6"/>
      <c r="R10" s="6"/>
      <c r="S10" s="6"/>
      <c r="T10" s="6"/>
      <c r="U10" s="6"/>
      <c r="V10" s="6"/>
      <c r="W10" s="6"/>
      <c r="X10" s="6"/>
      <c r="Y10" s="6"/>
      <c r="Z10" s="6"/>
    </row>
    <row r="11" ht="33.0" customHeight="1">
      <c r="A11" s="475" t="s">
        <v>25</v>
      </c>
      <c r="B11" s="39" t="s">
        <v>26</v>
      </c>
      <c r="C11" s="291">
        <f>Pharmacy!D556</f>
        <v>0.6666666667</v>
      </c>
      <c r="D11" s="48"/>
      <c r="I11" s="50"/>
      <c r="J11" s="5"/>
      <c r="K11" s="6"/>
      <c r="L11" s="6"/>
      <c r="M11" s="6"/>
      <c r="N11" s="6"/>
      <c r="O11" s="6"/>
      <c r="P11" s="6"/>
      <c r="Q11" s="6"/>
      <c r="R11" s="6"/>
      <c r="S11" s="6"/>
      <c r="T11" s="6"/>
      <c r="U11" s="6"/>
      <c r="V11" s="6"/>
      <c r="W11" s="6"/>
      <c r="X11" s="6"/>
      <c r="Y11" s="6"/>
      <c r="Z11" s="6"/>
    </row>
    <row r="12" ht="33.0" customHeight="1">
      <c r="A12" s="475" t="s">
        <v>27</v>
      </c>
      <c r="B12" s="39" t="s">
        <v>28</v>
      </c>
      <c r="C12" s="291">
        <f>Pharmacy!D557</f>
        <v>0.7936507937</v>
      </c>
      <c r="D12" s="48"/>
      <c r="I12" s="50"/>
      <c r="J12" s="5"/>
      <c r="K12" s="6"/>
      <c r="L12" s="6"/>
      <c r="M12" s="6"/>
      <c r="N12" s="6"/>
      <c r="O12" s="6"/>
      <c r="P12" s="6"/>
      <c r="Q12" s="6"/>
      <c r="R12" s="6"/>
      <c r="S12" s="6"/>
      <c r="T12" s="6"/>
      <c r="U12" s="6"/>
      <c r="V12" s="6"/>
      <c r="W12" s="6"/>
      <c r="X12" s="6"/>
      <c r="Y12" s="6"/>
      <c r="Z12" s="6"/>
    </row>
    <row r="13" ht="33.0" customHeight="1">
      <c r="A13" s="475" t="s">
        <v>29</v>
      </c>
      <c r="B13" s="39" t="s">
        <v>30</v>
      </c>
      <c r="C13" s="291">
        <f>Pharmacy!D558</f>
        <v>0.5</v>
      </c>
      <c r="D13" s="48"/>
      <c r="I13" s="50"/>
      <c r="J13" s="5"/>
      <c r="K13" s="6"/>
      <c r="L13" s="6"/>
      <c r="M13" s="6"/>
      <c r="N13" s="6"/>
      <c r="O13" s="6"/>
      <c r="P13" s="6"/>
      <c r="Q13" s="6"/>
      <c r="R13" s="6"/>
      <c r="S13" s="6"/>
      <c r="T13" s="6"/>
      <c r="U13" s="6"/>
      <c r="V13" s="6"/>
      <c r="W13" s="6"/>
      <c r="X13" s="6"/>
      <c r="Y13" s="6"/>
      <c r="Z13" s="6"/>
    </row>
    <row r="14" ht="33.0" customHeight="1">
      <c r="A14" s="475" t="s">
        <v>31</v>
      </c>
      <c r="B14" s="39" t="s">
        <v>32</v>
      </c>
      <c r="C14" s="291">
        <f>Pharmacy!D559</f>
        <v>0.5714285714</v>
      </c>
      <c r="D14" s="48"/>
      <c r="I14" s="50"/>
      <c r="J14" s="5"/>
      <c r="K14" s="6"/>
      <c r="L14" s="6"/>
      <c r="M14" s="6"/>
      <c r="N14" s="6"/>
      <c r="O14" s="6"/>
      <c r="P14" s="6"/>
      <c r="Q14" s="6"/>
      <c r="R14" s="6"/>
      <c r="S14" s="6"/>
      <c r="T14" s="6"/>
      <c r="U14" s="6"/>
      <c r="V14" s="6"/>
      <c r="W14" s="6"/>
      <c r="X14" s="6"/>
      <c r="Y14" s="6"/>
      <c r="Z14" s="6"/>
    </row>
    <row r="15" ht="33.0" customHeight="1">
      <c r="A15" s="475" t="s">
        <v>33</v>
      </c>
      <c r="B15" s="39" t="s">
        <v>34</v>
      </c>
      <c r="C15" s="291">
        <f>Pharmacy!D560</f>
        <v>0.05128205128</v>
      </c>
      <c r="D15" s="48"/>
      <c r="I15" s="50"/>
      <c r="J15" s="5"/>
      <c r="K15" s="6"/>
      <c r="L15" s="6"/>
      <c r="M15" s="6"/>
      <c r="N15" s="6"/>
      <c r="O15" s="6"/>
      <c r="P15" s="6"/>
      <c r="Q15" s="6"/>
      <c r="R15" s="6"/>
      <c r="S15" s="6"/>
      <c r="T15" s="6"/>
      <c r="U15" s="6"/>
      <c r="V15" s="6"/>
      <c r="W15" s="6"/>
      <c r="X15" s="6"/>
      <c r="Y15" s="6"/>
      <c r="Z15" s="6"/>
    </row>
    <row r="16" ht="33.0" customHeight="1">
      <c r="A16" s="475" t="s">
        <v>35</v>
      </c>
      <c r="B16" s="39" t="s">
        <v>36</v>
      </c>
      <c r="C16" s="291">
        <f>Pharmacy!D561</f>
        <v>0</v>
      </c>
      <c r="D16" s="53"/>
      <c r="E16" s="54"/>
      <c r="F16" s="54"/>
      <c r="G16" s="54"/>
      <c r="H16" s="54"/>
      <c r="I16" s="55"/>
      <c r="J16" s="5"/>
      <c r="K16" s="6"/>
      <c r="L16" s="6"/>
      <c r="M16" s="6"/>
      <c r="N16" s="6"/>
      <c r="O16" s="6"/>
      <c r="P16" s="6"/>
      <c r="Q16" s="6"/>
      <c r="R16" s="6"/>
      <c r="S16" s="6"/>
      <c r="T16" s="6"/>
      <c r="U16" s="6"/>
      <c r="V16" s="6"/>
      <c r="W16" s="6"/>
      <c r="X16" s="6"/>
      <c r="Y16" s="6"/>
      <c r="Z16" s="6"/>
    </row>
    <row r="17" ht="33.0" customHeight="1">
      <c r="A17" s="58"/>
      <c r="B17" s="3"/>
      <c r="C17" s="3"/>
      <c r="D17" s="3"/>
      <c r="E17" s="3"/>
      <c r="F17" s="3"/>
      <c r="G17" s="3"/>
      <c r="H17" s="3"/>
      <c r="I17" s="4"/>
      <c r="J17" s="5"/>
      <c r="K17" s="6"/>
      <c r="L17" s="6"/>
      <c r="M17" s="6"/>
      <c r="N17" s="6"/>
      <c r="O17" s="6"/>
      <c r="P17" s="6"/>
      <c r="Q17" s="6"/>
      <c r="R17" s="6"/>
      <c r="S17" s="6"/>
      <c r="T17" s="6"/>
      <c r="U17" s="6"/>
      <c r="V17" s="6"/>
      <c r="W17" s="6"/>
      <c r="X17" s="6"/>
      <c r="Y17" s="6"/>
      <c r="Z17" s="6"/>
    </row>
    <row r="18" ht="33.0" customHeight="1">
      <c r="A18" s="60"/>
      <c r="B18" s="51" t="s">
        <v>37</v>
      </c>
      <c r="C18" s="3"/>
      <c r="D18" s="3"/>
      <c r="E18" s="3"/>
      <c r="F18" s="3"/>
      <c r="G18" s="3"/>
      <c r="H18" s="3"/>
      <c r="I18" s="4"/>
      <c r="J18" s="5"/>
      <c r="K18" s="6"/>
      <c r="L18" s="6"/>
      <c r="M18" s="6"/>
      <c r="N18" s="6"/>
      <c r="O18" s="6"/>
      <c r="P18" s="6"/>
      <c r="Q18" s="6"/>
      <c r="R18" s="6"/>
      <c r="S18" s="6"/>
      <c r="T18" s="6"/>
      <c r="U18" s="6"/>
      <c r="V18" s="6"/>
      <c r="W18" s="6"/>
      <c r="X18" s="6"/>
      <c r="Y18" s="6"/>
      <c r="Z18" s="6"/>
    </row>
    <row r="19" ht="33.0" customHeight="1">
      <c r="A19" s="23">
        <v>1.0</v>
      </c>
      <c r="B19" s="59"/>
      <c r="C19" s="3"/>
      <c r="D19" s="3"/>
      <c r="E19" s="3"/>
      <c r="F19" s="3"/>
      <c r="G19" s="3"/>
      <c r="H19" s="3"/>
      <c r="I19" s="4"/>
      <c r="J19" s="5"/>
      <c r="K19" s="6"/>
      <c r="L19" s="6"/>
      <c r="M19" s="6"/>
      <c r="N19" s="6"/>
      <c r="O19" s="6"/>
      <c r="P19" s="6"/>
      <c r="Q19" s="6"/>
      <c r="R19" s="6"/>
      <c r="S19" s="6"/>
      <c r="T19" s="6"/>
      <c r="U19" s="6"/>
      <c r="V19" s="6"/>
      <c r="W19" s="6"/>
      <c r="X19" s="6"/>
      <c r="Y19" s="6"/>
      <c r="Z19" s="6"/>
    </row>
    <row r="20" ht="33.0" customHeight="1">
      <c r="A20" s="23">
        <v>2.0</v>
      </c>
      <c r="B20" s="59"/>
      <c r="C20" s="3"/>
      <c r="D20" s="3"/>
      <c r="E20" s="3"/>
      <c r="F20" s="3"/>
      <c r="G20" s="3"/>
      <c r="H20" s="3"/>
      <c r="I20" s="4"/>
      <c r="J20" s="5"/>
      <c r="K20" s="6"/>
      <c r="L20" s="6"/>
      <c r="M20" s="6"/>
      <c r="N20" s="6"/>
      <c r="O20" s="6"/>
      <c r="P20" s="6"/>
      <c r="Q20" s="6"/>
      <c r="R20" s="6"/>
      <c r="S20" s="6"/>
      <c r="T20" s="6"/>
      <c r="U20" s="6"/>
      <c r="V20" s="6"/>
      <c r="W20" s="6"/>
      <c r="X20" s="6"/>
      <c r="Y20" s="6"/>
      <c r="Z20" s="6"/>
    </row>
    <row r="21" ht="33.0" customHeight="1">
      <c r="A21" s="23">
        <v>3.0</v>
      </c>
      <c r="B21" s="59"/>
      <c r="C21" s="3"/>
      <c r="D21" s="3"/>
      <c r="E21" s="3"/>
      <c r="F21" s="3"/>
      <c r="G21" s="3"/>
      <c r="H21" s="3"/>
      <c r="I21" s="4"/>
      <c r="J21" s="5"/>
      <c r="K21" s="6"/>
      <c r="L21" s="6"/>
      <c r="M21" s="6"/>
      <c r="N21" s="6"/>
      <c r="O21" s="6"/>
      <c r="P21" s="6"/>
      <c r="Q21" s="6"/>
      <c r="R21" s="6"/>
      <c r="S21" s="6"/>
      <c r="T21" s="6"/>
      <c r="U21" s="6"/>
      <c r="V21" s="6"/>
      <c r="W21" s="6"/>
      <c r="X21" s="6"/>
      <c r="Y21" s="6"/>
      <c r="Z21" s="6"/>
    </row>
    <row r="22" ht="33.0" customHeight="1">
      <c r="A22" s="23">
        <v>4.0</v>
      </c>
      <c r="B22" s="59"/>
      <c r="C22" s="3"/>
      <c r="D22" s="3"/>
      <c r="E22" s="3"/>
      <c r="F22" s="3"/>
      <c r="G22" s="3"/>
      <c r="H22" s="3"/>
      <c r="I22" s="4"/>
      <c r="J22" s="5"/>
      <c r="K22" s="6"/>
      <c r="L22" s="6"/>
      <c r="M22" s="6"/>
      <c r="N22" s="6"/>
      <c r="O22" s="6"/>
      <c r="P22" s="6"/>
      <c r="Q22" s="6"/>
      <c r="R22" s="6"/>
      <c r="S22" s="6"/>
      <c r="T22" s="6"/>
      <c r="U22" s="6"/>
      <c r="V22" s="6"/>
      <c r="W22" s="6"/>
      <c r="X22" s="6"/>
      <c r="Y22" s="6"/>
      <c r="Z22" s="6"/>
    </row>
    <row r="23" ht="33.0" customHeight="1">
      <c r="A23" s="23">
        <v>5.0</v>
      </c>
      <c r="B23" s="59"/>
      <c r="C23" s="3"/>
      <c r="D23" s="3"/>
      <c r="E23" s="3"/>
      <c r="F23" s="3"/>
      <c r="G23" s="3"/>
      <c r="H23" s="3"/>
      <c r="I23" s="4"/>
      <c r="J23" s="5"/>
      <c r="K23" s="6"/>
      <c r="L23" s="6"/>
      <c r="M23" s="6"/>
      <c r="N23" s="6"/>
      <c r="O23" s="6"/>
      <c r="P23" s="6"/>
      <c r="Q23" s="6"/>
      <c r="R23" s="6"/>
      <c r="S23" s="6"/>
      <c r="T23" s="6"/>
      <c r="U23" s="6"/>
      <c r="V23" s="6"/>
      <c r="W23" s="6"/>
      <c r="X23" s="6"/>
      <c r="Y23" s="6"/>
      <c r="Z23" s="6"/>
    </row>
    <row r="24" ht="33.0" customHeight="1">
      <c r="A24" s="60"/>
      <c r="B24" s="51" t="s">
        <v>39</v>
      </c>
      <c r="C24" s="3"/>
      <c r="D24" s="3"/>
      <c r="E24" s="3"/>
      <c r="F24" s="3"/>
      <c r="G24" s="3"/>
      <c r="H24" s="3"/>
      <c r="I24" s="4"/>
      <c r="J24" s="5"/>
      <c r="K24" s="6"/>
      <c r="L24" s="6"/>
      <c r="M24" s="6"/>
      <c r="N24" s="6"/>
      <c r="O24" s="6"/>
      <c r="P24" s="6"/>
      <c r="Q24" s="6"/>
      <c r="R24" s="6"/>
      <c r="S24" s="6"/>
      <c r="T24" s="6"/>
      <c r="U24" s="6"/>
      <c r="V24" s="6"/>
      <c r="W24" s="6"/>
      <c r="X24" s="6"/>
      <c r="Y24" s="6"/>
      <c r="Z24" s="6"/>
    </row>
    <row r="25" ht="33.0" customHeight="1">
      <c r="A25" s="23">
        <v>1.0</v>
      </c>
      <c r="B25" s="59"/>
      <c r="C25" s="3"/>
      <c r="D25" s="3"/>
      <c r="E25" s="3"/>
      <c r="F25" s="3"/>
      <c r="G25" s="3"/>
      <c r="H25" s="3"/>
      <c r="I25" s="4"/>
      <c r="J25" s="5"/>
      <c r="K25" s="6"/>
      <c r="L25" s="6"/>
      <c r="M25" s="6"/>
      <c r="N25" s="6"/>
      <c r="O25" s="6"/>
      <c r="P25" s="6"/>
      <c r="Q25" s="6"/>
      <c r="R25" s="6"/>
      <c r="S25" s="6"/>
      <c r="T25" s="6"/>
      <c r="U25" s="6"/>
      <c r="V25" s="6"/>
      <c r="W25" s="6"/>
      <c r="X25" s="6"/>
      <c r="Y25" s="6"/>
      <c r="Z25" s="6"/>
    </row>
    <row r="26" ht="33.0" customHeight="1">
      <c r="A26" s="23">
        <v>2.0</v>
      </c>
      <c r="B26" s="59"/>
      <c r="C26" s="3"/>
      <c r="D26" s="3"/>
      <c r="E26" s="3"/>
      <c r="F26" s="3"/>
      <c r="G26" s="3"/>
      <c r="H26" s="3"/>
      <c r="I26" s="4"/>
      <c r="J26" s="5"/>
      <c r="K26" s="6"/>
      <c r="L26" s="6"/>
      <c r="M26" s="6"/>
      <c r="N26" s="6"/>
      <c r="O26" s="6"/>
      <c r="P26" s="6"/>
      <c r="Q26" s="6"/>
      <c r="R26" s="6"/>
      <c r="S26" s="6"/>
      <c r="T26" s="6"/>
      <c r="U26" s="6"/>
      <c r="V26" s="6"/>
      <c r="W26" s="6"/>
      <c r="X26" s="6"/>
      <c r="Y26" s="6"/>
      <c r="Z26" s="6"/>
    </row>
    <row r="27" ht="33.0" customHeight="1">
      <c r="A27" s="23">
        <v>3.0</v>
      </c>
      <c r="B27" s="59"/>
      <c r="C27" s="3"/>
      <c r="D27" s="3"/>
      <c r="E27" s="3"/>
      <c r="F27" s="3"/>
      <c r="G27" s="3"/>
      <c r="H27" s="3"/>
      <c r="I27" s="4"/>
      <c r="J27" s="5"/>
      <c r="K27" s="6"/>
      <c r="L27" s="6"/>
      <c r="M27" s="6"/>
      <c r="N27" s="6"/>
      <c r="O27" s="6"/>
      <c r="P27" s="6"/>
      <c r="Q27" s="6"/>
      <c r="R27" s="6"/>
      <c r="S27" s="6"/>
      <c r="T27" s="6"/>
      <c r="U27" s="6"/>
      <c r="V27" s="6"/>
      <c r="W27" s="6"/>
      <c r="X27" s="6"/>
      <c r="Y27" s="6"/>
      <c r="Z27" s="6"/>
    </row>
    <row r="28" ht="33.0" customHeight="1">
      <c r="A28" s="23">
        <v>4.0</v>
      </c>
      <c r="B28" s="59"/>
      <c r="C28" s="3"/>
      <c r="D28" s="3"/>
      <c r="E28" s="3"/>
      <c r="F28" s="3"/>
      <c r="G28" s="3"/>
      <c r="H28" s="3"/>
      <c r="I28" s="4"/>
      <c r="J28" s="5"/>
      <c r="K28" s="6"/>
      <c r="L28" s="6"/>
      <c r="M28" s="6"/>
      <c r="N28" s="6"/>
      <c r="O28" s="6"/>
      <c r="P28" s="6"/>
      <c r="Q28" s="6"/>
      <c r="R28" s="6"/>
      <c r="S28" s="6"/>
      <c r="T28" s="6"/>
      <c r="U28" s="6"/>
      <c r="V28" s="6"/>
      <c r="W28" s="6"/>
      <c r="X28" s="6"/>
      <c r="Y28" s="6"/>
      <c r="Z28" s="6"/>
    </row>
    <row r="29" ht="33.0" customHeight="1">
      <c r="A29" s="23">
        <v>5.0</v>
      </c>
      <c r="B29" s="59"/>
      <c r="C29" s="3"/>
      <c r="D29" s="3"/>
      <c r="E29" s="3"/>
      <c r="F29" s="3"/>
      <c r="G29" s="3"/>
      <c r="H29" s="3"/>
      <c r="I29" s="4"/>
      <c r="J29" s="5"/>
      <c r="K29" s="6"/>
      <c r="L29" s="6"/>
      <c r="M29" s="6"/>
      <c r="N29" s="6"/>
      <c r="O29" s="6"/>
      <c r="P29" s="6"/>
      <c r="Q29" s="6"/>
      <c r="R29" s="6"/>
      <c r="S29" s="6"/>
      <c r="T29" s="6"/>
      <c r="U29" s="6"/>
      <c r="V29" s="6"/>
      <c r="W29" s="6"/>
      <c r="X29" s="6"/>
      <c r="Y29" s="6"/>
      <c r="Z29" s="6"/>
    </row>
    <row r="30" ht="33.0" customHeight="1">
      <c r="A30" s="60"/>
      <c r="B30" s="51" t="s">
        <v>40</v>
      </c>
      <c r="C30" s="3"/>
      <c r="D30" s="3"/>
      <c r="E30" s="3"/>
      <c r="F30" s="3"/>
      <c r="G30" s="3"/>
      <c r="H30" s="3"/>
      <c r="I30" s="4"/>
      <c r="J30" s="5"/>
      <c r="K30" s="6"/>
      <c r="L30" s="6"/>
      <c r="M30" s="6"/>
      <c r="N30" s="6"/>
      <c r="O30" s="6"/>
      <c r="P30" s="6"/>
      <c r="Q30" s="6"/>
      <c r="R30" s="6"/>
      <c r="S30" s="6"/>
      <c r="T30" s="6"/>
      <c r="U30" s="6"/>
      <c r="V30" s="6"/>
      <c r="W30" s="6"/>
      <c r="X30" s="6"/>
      <c r="Y30" s="6"/>
      <c r="Z30" s="6"/>
    </row>
    <row r="31" ht="33.0" customHeight="1">
      <c r="A31" s="23">
        <v>1.0</v>
      </c>
      <c r="B31" s="59"/>
      <c r="C31" s="3"/>
      <c r="D31" s="3"/>
      <c r="E31" s="3"/>
      <c r="F31" s="3"/>
      <c r="G31" s="3"/>
      <c r="H31" s="3"/>
      <c r="I31" s="4"/>
      <c r="J31" s="5"/>
      <c r="K31" s="6"/>
      <c r="L31" s="6"/>
      <c r="M31" s="6"/>
      <c r="N31" s="6"/>
      <c r="O31" s="6"/>
      <c r="P31" s="6"/>
      <c r="Q31" s="6"/>
      <c r="R31" s="6"/>
      <c r="S31" s="6"/>
      <c r="T31" s="6"/>
      <c r="U31" s="6"/>
      <c r="V31" s="6"/>
      <c r="W31" s="6"/>
      <c r="X31" s="6"/>
      <c r="Y31" s="6"/>
      <c r="Z31" s="6"/>
    </row>
    <row r="32" ht="33.0" customHeight="1">
      <c r="A32" s="23">
        <v>2.0</v>
      </c>
      <c r="B32" s="59"/>
      <c r="C32" s="3"/>
      <c r="D32" s="3"/>
      <c r="E32" s="3"/>
      <c r="F32" s="3"/>
      <c r="G32" s="3"/>
      <c r="H32" s="3"/>
      <c r="I32" s="4"/>
      <c r="J32" s="5"/>
      <c r="K32" s="6"/>
      <c r="L32" s="6"/>
      <c r="M32" s="6"/>
      <c r="N32" s="6"/>
      <c r="O32" s="6"/>
      <c r="P32" s="6"/>
      <c r="Q32" s="6"/>
      <c r="R32" s="6"/>
      <c r="S32" s="6"/>
      <c r="T32" s="6"/>
      <c r="U32" s="6"/>
      <c r="V32" s="6"/>
      <c r="W32" s="6"/>
      <c r="X32" s="6"/>
      <c r="Y32" s="6"/>
      <c r="Z32" s="6"/>
    </row>
    <row r="33" ht="33.0" customHeight="1">
      <c r="A33" s="23">
        <v>3.0</v>
      </c>
      <c r="B33" s="59"/>
      <c r="C33" s="3"/>
      <c r="D33" s="3"/>
      <c r="E33" s="3"/>
      <c r="F33" s="3"/>
      <c r="G33" s="3"/>
      <c r="H33" s="3"/>
      <c r="I33" s="4"/>
      <c r="J33" s="5"/>
      <c r="K33" s="6"/>
      <c r="L33" s="6"/>
      <c r="M33" s="6"/>
      <c r="N33" s="6"/>
      <c r="O33" s="6"/>
      <c r="P33" s="6"/>
      <c r="Q33" s="6"/>
      <c r="R33" s="6"/>
      <c r="S33" s="6"/>
      <c r="T33" s="6"/>
      <c r="U33" s="6"/>
      <c r="V33" s="6"/>
      <c r="W33" s="6"/>
      <c r="X33" s="6"/>
      <c r="Y33" s="6"/>
      <c r="Z33" s="6"/>
    </row>
    <row r="34" ht="33.0" customHeight="1">
      <c r="A34" s="23">
        <v>4.0</v>
      </c>
      <c r="B34" s="59"/>
      <c r="C34" s="3"/>
      <c r="D34" s="3"/>
      <c r="E34" s="3"/>
      <c r="F34" s="3"/>
      <c r="G34" s="3"/>
      <c r="H34" s="3"/>
      <c r="I34" s="4"/>
      <c r="J34" s="5"/>
      <c r="K34" s="6"/>
      <c r="L34" s="6"/>
      <c r="M34" s="6"/>
      <c r="N34" s="6"/>
      <c r="O34" s="6"/>
      <c r="P34" s="6"/>
      <c r="Q34" s="6"/>
      <c r="R34" s="6"/>
      <c r="S34" s="6"/>
      <c r="T34" s="6"/>
      <c r="U34" s="6"/>
      <c r="V34" s="6"/>
      <c r="W34" s="6"/>
      <c r="X34" s="6"/>
      <c r="Y34" s="6"/>
      <c r="Z34" s="6"/>
    </row>
    <row r="35" ht="33.0" customHeight="1">
      <c r="A35" s="23">
        <v>5.0</v>
      </c>
      <c r="B35" s="59"/>
      <c r="C35" s="3"/>
      <c r="D35" s="3"/>
      <c r="E35" s="3"/>
      <c r="F35" s="3"/>
      <c r="G35" s="3"/>
      <c r="H35" s="3"/>
      <c r="I35" s="4"/>
      <c r="J35" s="5"/>
      <c r="K35" s="6"/>
      <c r="L35" s="6"/>
      <c r="M35" s="6"/>
      <c r="N35" s="6"/>
      <c r="O35" s="6"/>
      <c r="P35" s="6"/>
      <c r="Q35" s="6"/>
      <c r="R35" s="6"/>
      <c r="S35" s="6"/>
      <c r="T35" s="6"/>
      <c r="U35" s="6"/>
      <c r="V35" s="6"/>
      <c r="W35" s="6"/>
      <c r="X35" s="6"/>
      <c r="Y35" s="6"/>
      <c r="Z35" s="6"/>
    </row>
    <row r="36" ht="33.0" customHeight="1">
      <c r="A36" s="60"/>
      <c r="B36" s="19" t="s">
        <v>41</v>
      </c>
      <c r="C36" s="3"/>
      <c r="D36" s="3"/>
      <c r="E36" s="3"/>
      <c r="F36" s="3"/>
      <c r="G36" s="3"/>
      <c r="H36" s="3"/>
      <c r="I36" s="4"/>
      <c r="J36" s="5"/>
      <c r="K36" s="6"/>
      <c r="L36" s="6"/>
      <c r="M36" s="6"/>
      <c r="N36" s="6"/>
      <c r="O36" s="6"/>
      <c r="P36" s="6"/>
      <c r="Q36" s="6"/>
      <c r="R36" s="6"/>
      <c r="S36" s="6"/>
      <c r="T36" s="6"/>
      <c r="U36" s="6"/>
      <c r="V36" s="6"/>
      <c r="W36" s="6"/>
      <c r="X36" s="6"/>
      <c r="Y36" s="6"/>
      <c r="Z36" s="6"/>
    </row>
    <row r="37" ht="33.0" customHeight="1">
      <c r="A37" s="60"/>
      <c r="B37" s="19" t="s">
        <v>42</v>
      </c>
      <c r="C37" s="3"/>
      <c r="D37" s="3"/>
      <c r="E37" s="3"/>
      <c r="F37" s="3"/>
      <c r="G37" s="3"/>
      <c r="H37" s="3"/>
      <c r="I37" s="4"/>
      <c r="J37" s="5"/>
      <c r="K37" s="6"/>
      <c r="L37" s="6"/>
      <c r="M37" s="6"/>
      <c r="N37" s="6"/>
      <c r="O37" s="6"/>
      <c r="P37" s="6"/>
      <c r="Q37" s="6"/>
      <c r="R37" s="6"/>
      <c r="S37" s="6"/>
      <c r="T37" s="6"/>
      <c r="U37" s="6"/>
      <c r="V37" s="6"/>
      <c r="W37" s="6"/>
      <c r="X37" s="6"/>
      <c r="Y37" s="6"/>
      <c r="Z37" s="6"/>
    </row>
    <row r="38" ht="33.0" customHeight="1">
      <c r="A38" s="69"/>
      <c r="B38" s="43"/>
      <c r="C38" s="43"/>
      <c r="D38" s="43"/>
      <c r="E38" s="43"/>
      <c r="F38" s="43"/>
      <c r="G38" s="43"/>
      <c r="H38" s="43"/>
      <c r="I38" s="45"/>
      <c r="J38" s="5"/>
      <c r="K38" s="6"/>
      <c r="L38" s="6"/>
      <c r="M38" s="6"/>
      <c r="N38" s="6"/>
      <c r="O38" s="6"/>
      <c r="P38" s="6"/>
      <c r="Q38" s="6"/>
      <c r="R38" s="6"/>
      <c r="S38" s="6"/>
      <c r="T38" s="6"/>
      <c r="U38" s="6"/>
      <c r="V38" s="6"/>
      <c r="W38" s="6"/>
      <c r="X38" s="6"/>
      <c r="Y38" s="6"/>
      <c r="Z38" s="6"/>
    </row>
    <row r="39" ht="33.0" customHeight="1">
      <c r="A39" s="48"/>
      <c r="I39" s="50"/>
      <c r="J39" s="5"/>
      <c r="K39" s="6"/>
      <c r="L39" s="6"/>
      <c r="M39" s="6"/>
      <c r="N39" s="6"/>
      <c r="O39" s="6"/>
      <c r="P39" s="6"/>
      <c r="Q39" s="6"/>
      <c r="R39" s="6"/>
      <c r="S39" s="6"/>
      <c r="T39" s="6"/>
      <c r="U39" s="6"/>
      <c r="V39" s="6"/>
      <c r="W39" s="6"/>
      <c r="X39" s="6"/>
      <c r="Y39" s="6"/>
      <c r="Z39" s="6"/>
    </row>
    <row r="40">
      <c r="A40" s="53"/>
      <c r="B40" s="54"/>
      <c r="C40" s="54"/>
      <c r="D40" s="54"/>
      <c r="E40" s="54"/>
      <c r="F40" s="54"/>
      <c r="G40" s="54"/>
      <c r="H40" s="54"/>
      <c r="I40" s="55"/>
      <c r="J40" s="5"/>
      <c r="K40" s="6"/>
      <c r="L40" s="6"/>
      <c r="M40" s="6"/>
      <c r="N40" s="6"/>
      <c r="O40" s="6"/>
      <c r="P40" s="6"/>
      <c r="Q40" s="6"/>
      <c r="R40" s="6"/>
      <c r="S40" s="6"/>
      <c r="T40" s="6"/>
      <c r="U40" s="6"/>
      <c r="V40" s="6"/>
      <c r="W40" s="6"/>
      <c r="X40" s="6"/>
      <c r="Y40" s="6"/>
      <c r="Z40" s="6"/>
    </row>
    <row r="41" ht="60.0" customHeight="1">
      <c r="A41" s="87" t="s">
        <v>49</v>
      </c>
      <c r="B41" s="293" t="s">
        <v>2832</v>
      </c>
      <c r="C41" s="294" t="s">
        <v>56</v>
      </c>
      <c r="D41" s="294" t="s">
        <v>4572</v>
      </c>
      <c r="E41" s="295" t="s">
        <v>48</v>
      </c>
      <c r="F41" s="294" t="s">
        <v>57</v>
      </c>
      <c r="G41" s="294" t="s">
        <v>51</v>
      </c>
      <c r="H41" s="78"/>
      <c r="I41" s="78"/>
      <c r="J41" s="5"/>
      <c r="K41" s="6"/>
      <c r="L41" s="6"/>
      <c r="M41" s="6"/>
      <c r="N41" s="6"/>
      <c r="O41" s="6"/>
      <c r="P41" s="6"/>
      <c r="Q41" s="6"/>
      <c r="R41" s="6"/>
      <c r="S41" s="6"/>
      <c r="T41" s="6"/>
      <c r="U41" s="6"/>
      <c r="V41" s="6"/>
      <c r="W41" s="6"/>
      <c r="X41" s="6"/>
      <c r="Y41" s="6"/>
      <c r="Z41" s="6"/>
    </row>
    <row r="42" ht="21.0" customHeight="1">
      <c r="A42" s="257"/>
      <c r="B42" s="95" t="s">
        <v>55</v>
      </c>
      <c r="C42" s="3"/>
      <c r="D42" s="3"/>
      <c r="E42" s="3"/>
      <c r="F42" s="3"/>
      <c r="G42" s="4"/>
      <c r="H42" s="78">
        <f t="shared" ref="H42:I42" si="1">H43+H74+H87</f>
        <v>19</v>
      </c>
      <c r="I42" s="78">
        <f t="shared" si="1"/>
        <v>24</v>
      </c>
      <c r="J42" s="5"/>
      <c r="K42" s="6"/>
      <c r="L42" s="6"/>
      <c r="M42" s="6"/>
      <c r="N42" s="6"/>
      <c r="O42" s="6"/>
      <c r="P42" s="6"/>
      <c r="Q42" s="6"/>
      <c r="R42" s="6"/>
      <c r="S42" s="6"/>
      <c r="T42" s="6"/>
      <c r="U42" s="6"/>
      <c r="V42" s="6"/>
      <c r="W42" s="6"/>
      <c r="X42" s="6"/>
      <c r="Y42" s="6"/>
      <c r="Z42" s="6"/>
    </row>
    <row r="43" ht="39.75" customHeight="1">
      <c r="A43" s="96" t="s">
        <v>58</v>
      </c>
      <c r="B43" s="99" t="s">
        <v>59</v>
      </c>
      <c r="C43" s="3"/>
      <c r="D43" s="3"/>
      <c r="E43" s="3"/>
      <c r="F43" s="3"/>
      <c r="G43" s="4"/>
      <c r="H43" s="78">
        <f>SUM(D57:D59)</f>
        <v>4</v>
      </c>
      <c r="I43" s="78">
        <f>COUNT(D57:D59)*2</f>
        <v>6</v>
      </c>
      <c r="J43" s="5"/>
      <c r="K43" s="6"/>
      <c r="L43" s="6"/>
      <c r="M43" s="6"/>
      <c r="N43" s="6"/>
      <c r="O43" s="6"/>
      <c r="P43" s="6"/>
      <c r="Q43" s="6"/>
      <c r="R43" s="6"/>
      <c r="S43" s="6"/>
      <c r="T43" s="6"/>
      <c r="U43" s="6"/>
      <c r="V43" s="6"/>
      <c r="W43" s="6"/>
      <c r="X43" s="6"/>
      <c r="Y43" s="6"/>
      <c r="Z43" s="6"/>
    </row>
    <row r="44" ht="31.5" hidden="1" customHeight="1">
      <c r="A44" s="120" t="s">
        <v>61</v>
      </c>
      <c r="B44" s="106" t="s">
        <v>62</v>
      </c>
      <c r="C44" s="108"/>
      <c r="D44" s="108"/>
      <c r="E44" s="113"/>
      <c r="F44" s="108"/>
      <c r="G44" s="108"/>
      <c r="H44" s="78"/>
      <c r="I44" s="78"/>
      <c r="J44" s="5"/>
      <c r="K44" s="6"/>
      <c r="L44" s="6"/>
      <c r="M44" s="6"/>
      <c r="N44" s="6"/>
      <c r="O44" s="6"/>
      <c r="P44" s="6"/>
      <c r="Q44" s="6"/>
      <c r="R44" s="6"/>
      <c r="S44" s="6"/>
      <c r="T44" s="6"/>
      <c r="U44" s="6"/>
      <c r="V44" s="6"/>
      <c r="W44" s="6"/>
      <c r="X44" s="6"/>
      <c r="Y44" s="6"/>
      <c r="Z44" s="6"/>
    </row>
    <row r="45" ht="31.5" hidden="1" customHeight="1">
      <c r="A45" s="120" t="s">
        <v>69</v>
      </c>
      <c r="B45" s="106" t="s">
        <v>70</v>
      </c>
      <c r="C45" s="108"/>
      <c r="D45" s="108"/>
      <c r="E45" s="113"/>
      <c r="F45" s="108"/>
      <c r="G45" s="108"/>
      <c r="H45" s="78"/>
      <c r="I45" s="78"/>
      <c r="J45" s="5"/>
      <c r="K45" s="6"/>
      <c r="L45" s="6"/>
      <c r="M45" s="6"/>
      <c r="N45" s="6"/>
      <c r="O45" s="6"/>
      <c r="P45" s="6"/>
      <c r="Q45" s="6"/>
      <c r="R45" s="6"/>
      <c r="S45" s="6"/>
      <c r="T45" s="6"/>
      <c r="U45" s="6"/>
      <c r="V45" s="6"/>
      <c r="W45" s="6"/>
      <c r="X45" s="6"/>
      <c r="Y45" s="6"/>
      <c r="Z45" s="6"/>
    </row>
    <row r="46" ht="31.5" hidden="1" customHeight="1">
      <c r="A46" s="120" t="s">
        <v>73</v>
      </c>
      <c r="B46" s="106" t="s">
        <v>75</v>
      </c>
      <c r="C46" s="108"/>
      <c r="D46" s="108"/>
      <c r="E46" s="113"/>
      <c r="F46" s="108"/>
      <c r="G46" s="108"/>
      <c r="H46" s="78"/>
      <c r="I46" s="78"/>
      <c r="J46" s="5"/>
      <c r="K46" s="6"/>
      <c r="L46" s="6"/>
      <c r="M46" s="6"/>
      <c r="N46" s="6"/>
      <c r="O46" s="6"/>
      <c r="P46" s="6"/>
      <c r="Q46" s="6"/>
      <c r="R46" s="6"/>
      <c r="S46" s="6"/>
      <c r="T46" s="6"/>
      <c r="U46" s="6"/>
      <c r="V46" s="6"/>
      <c r="W46" s="6"/>
      <c r="X46" s="6"/>
      <c r="Y46" s="6"/>
      <c r="Z46" s="6"/>
    </row>
    <row r="47" ht="31.5" hidden="1" customHeight="1">
      <c r="A47" s="120" t="s">
        <v>78</v>
      </c>
      <c r="B47" s="106" t="s">
        <v>79</v>
      </c>
      <c r="C47" s="108"/>
      <c r="D47" s="108"/>
      <c r="E47" s="113"/>
      <c r="F47" s="108"/>
      <c r="G47" s="108"/>
      <c r="H47" s="78"/>
      <c r="I47" s="78"/>
      <c r="J47" s="5"/>
      <c r="K47" s="6"/>
      <c r="L47" s="6"/>
      <c r="M47" s="6"/>
      <c r="N47" s="6"/>
      <c r="O47" s="6"/>
      <c r="P47" s="6"/>
      <c r="Q47" s="6"/>
      <c r="R47" s="6"/>
      <c r="S47" s="6"/>
      <c r="T47" s="6"/>
      <c r="U47" s="6"/>
      <c r="V47" s="6"/>
      <c r="W47" s="6"/>
      <c r="X47" s="6"/>
      <c r="Y47" s="6"/>
      <c r="Z47" s="6"/>
    </row>
    <row r="48" ht="31.5" hidden="1" customHeight="1">
      <c r="A48" s="120" t="s">
        <v>82</v>
      </c>
      <c r="B48" s="106" t="s">
        <v>83</v>
      </c>
      <c r="C48" s="108"/>
      <c r="D48" s="108"/>
      <c r="E48" s="113"/>
      <c r="F48" s="108"/>
      <c r="G48" s="108"/>
      <c r="H48" s="78"/>
      <c r="I48" s="78"/>
      <c r="J48" s="5"/>
      <c r="K48" s="6"/>
      <c r="L48" s="6"/>
      <c r="M48" s="6"/>
      <c r="N48" s="6"/>
      <c r="O48" s="6"/>
      <c r="P48" s="6"/>
      <c r="Q48" s="6"/>
      <c r="R48" s="6"/>
      <c r="S48" s="6"/>
      <c r="T48" s="6"/>
      <c r="U48" s="6"/>
      <c r="V48" s="6"/>
      <c r="W48" s="6"/>
      <c r="X48" s="6"/>
      <c r="Y48" s="6"/>
      <c r="Z48" s="6"/>
    </row>
    <row r="49" ht="15.75" hidden="1" customHeight="1">
      <c r="A49" s="120" t="s">
        <v>89</v>
      </c>
      <c r="B49" s="106" t="s">
        <v>91</v>
      </c>
      <c r="C49" s="108"/>
      <c r="D49" s="108"/>
      <c r="E49" s="113"/>
      <c r="F49" s="108"/>
      <c r="G49" s="108"/>
      <c r="H49" s="78"/>
      <c r="I49" s="78"/>
      <c r="J49" s="5"/>
      <c r="K49" s="6"/>
      <c r="L49" s="6"/>
      <c r="M49" s="6"/>
      <c r="N49" s="6"/>
      <c r="O49" s="6"/>
      <c r="P49" s="6"/>
      <c r="Q49" s="6"/>
      <c r="R49" s="6"/>
      <c r="S49" s="6"/>
      <c r="T49" s="6"/>
      <c r="U49" s="6"/>
      <c r="V49" s="6"/>
      <c r="W49" s="6"/>
      <c r="X49" s="6"/>
      <c r="Y49" s="6"/>
      <c r="Z49" s="6"/>
    </row>
    <row r="50" ht="31.5" hidden="1" customHeight="1">
      <c r="A50" s="120" t="s">
        <v>126</v>
      </c>
      <c r="B50" s="106" t="s">
        <v>110</v>
      </c>
      <c r="C50" s="108"/>
      <c r="D50" s="108"/>
      <c r="E50" s="113"/>
      <c r="F50" s="108"/>
      <c r="G50" s="108"/>
      <c r="H50" s="78"/>
      <c r="I50" s="78"/>
      <c r="J50" s="5"/>
      <c r="K50" s="6"/>
      <c r="L50" s="6"/>
      <c r="M50" s="6"/>
      <c r="N50" s="6"/>
      <c r="O50" s="6"/>
      <c r="P50" s="6"/>
      <c r="Q50" s="6"/>
      <c r="R50" s="6"/>
      <c r="S50" s="6"/>
      <c r="T50" s="6"/>
      <c r="U50" s="6"/>
      <c r="V50" s="6"/>
      <c r="W50" s="6"/>
      <c r="X50" s="6"/>
      <c r="Y50" s="6"/>
      <c r="Z50" s="6"/>
    </row>
    <row r="51" ht="31.5" hidden="1" customHeight="1">
      <c r="A51" s="120" t="s">
        <v>116</v>
      </c>
      <c r="B51" s="106" t="s">
        <v>117</v>
      </c>
      <c r="C51" s="108"/>
      <c r="D51" s="108"/>
      <c r="E51" s="113"/>
      <c r="F51" s="108"/>
      <c r="G51" s="108"/>
      <c r="H51" s="78"/>
      <c r="I51" s="78"/>
      <c r="J51" s="5"/>
      <c r="K51" s="6"/>
      <c r="L51" s="6"/>
      <c r="M51" s="6"/>
      <c r="N51" s="6"/>
      <c r="O51" s="6"/>
      <c r="P51" s="6"/>
      <c r="Q51" s="6"/>
      <c r="R51" s="6"/>
      <c r="S51" s="6"/>
      <c r="T51" s="6"/>
      <c r="U51" s="6"/>
      <c r="V51" s="6"/>
      <c r="W51" s="6"/>
      <c r="X51" s="6"/>
      <c r="Y51" s="6"/>
      <c r="Z51" s="6"/>
    </row>
    <row r="52" ht="31.5" hidden="1" customHeight="1">
      <c r="A52" s="120" t="s">
        <v>135</v>
      </c>
      <c r="B52" s="106" t="s">
        <v>119</v>
      </c>
      <c r="C52" s="108"/>
      <c r="D52" s="108"/>
      <c r="E52" s="113"/>
      <c r="F52" s="108"/>
      <c r="G52" s="108"/>
      <c r="H52" s="78"/>
      <c r="I52" s="78"/>
      <c r="J52" s="5"/>
      <c r="K52" s="6"/>
      <c r="L52" s="6"/>
      <c r="M52" s="6"/>
      <c r="N52" s="6"/>
      <c r="O52" s="6"/>
      <c r="P52" s="6"/>
      <c r="Q52" s="6"/>
      <c r="R52" s="6"/>
      <c r="S52" s="6"/>
      <c r="T52" s="6"/>
      <c r="U52" s="6"/>
      <c r="V52" s="6"/>
      <c r="W52" s="6"/>
      <c r="X52" s="6"/>
      <c r="Y52" s="6"/>
      <c r="Z52" s="6"/>
    </row>
    <row r="53" ht="31.5" hidden="1" customHeight="1">
      <c r="A53" s="120" t="s">
        <v>124</v>
      </c>
      <c r="B53" s="106" t="s">
        <v>125</v>
      </c>
      <c r="C53" s="108"/>
      <c r="D53" s="108"/>
      <c r="E53" s="113"/>
      <c r="F53" s="108"/>
      <c r="G53" s="108"/>
      <c r="H53" s="78"/>
      <c r="I53" s="78"/>
      <c r="J53" s="5"/>
      <c r="K53" s="6"/>
      <c r="L53" s="6"/>
      <c r="M53" s="6"/>
      <c r="N53" s="6"/>
      <c r="O53" s="6"/>
      <c r="P53" s="6"/>
      <c r="Q53" s="6"/>
      <c r="R53" s="6"/>
      <c r="S53" s="6"/>
      <c r="T53" s="6"/>
      <c r="U53" s="6"/>
      <c r="V53" s="6"/>
      <c r="W53" s="6"/>
      <c r="X53" s="6"/>
      <c r="Y53" s="6"/>
      <c r="Z53" s="6"/>
    </row>
    <row r="54" ht="15.75" hidden="1" customHeight="1">
      <c r="A54" s="120" t="s">
        <v>128</v>
      </c>
      <c r="B54" s="106" t="s">
        <v>129</v>
      </c>
      <c r="C54" s="108"/>
      <c r="D54" s="108"/>
      <c r="E54" s="113"/>
      <c r="F54" s="108"/>
      <c r="G54" s="108"/>
      <c r="H54" s="78"/>
      <c r="I54" s="78"/>
      <c r="J54" s="5"/>
      <c r="K54" s="6"/>
      <c r="L54" s="6"/>
      <c r="M54" s="6"/>
      <c r="N54" s="6"/>
      <c r="O54" s="6"/>
      <c r="P54" s="6"/>
      <c r="Q54" s="6"/>
      <c r="R54" s="6"/>
      <c r="S54" s="6"/>
      <c r="T54" s="6"/>
      <c r="U54" s="6"/>
      <c r="V54" s="6"/>
      <c r="W54" s="6"/>
      <c r="X54" s="6"/>
      <c r="Y54" s="6"/>
      <c r="Z54" s="6"/>
    </row>
    <row r="55" ht="31.5" hidden="1" customHeight="1">
      <c r="A55" s="120" t="s">
        <v>132</v>
      </c>
      <c r="B55" s="106" t="s">
        <v>133</v>
      </c>
      <c r="C55" s="108"/>
      <c r="D55" s="108"/>
      <c r="E55" s="113"/>
      <c r="F55" s="108"/>
      <c r="G55" s="108"/>
      <c r="H55" s="78"/>
      <c r="I55" s="78"/>
      <c r="J55" s="5"/>
      <c r="K55" s="6"/>
      <c r="L55" s="6"/>
      <c r="M55" s="6"/>
      <c r="N55" s="6"/>
      <c r="O55" s="6"/>
      <c r="P55" s="6"/>
      <c r="Q55" s="6"/>
      <c r="R55" s="6"/>
      <c r="S55" s="6"/>
      <c r="T55" s="6"/>
      <c r="U55" s="6"/>
      <c r="V55" s="6"/>
      <c r="W55" s="6"/>
      <c r="X55" s="6"/>
      <c r="Y55" s="6"/>
      <c r="Z55" s="6"/>
    </row>
    <row r="56" ht="31.5" hidden="1" customHeight="1">
      <c r="A56" s="120" t="s">
        <v>148</v>
      </c>
      <c r="B56" s="106" t="s">
        <v>138</v>
      </c>
      <c r="C56" s="108"/>
      <c r="D56" s="108"/>
      <c r="E56" s="113"/>
      <c r="F56" s="108"/>
      <c r="G56" s="108"/>
      <c r="H56" s="78"/>
      <c r="I56" s="78"/>
      <c r="J56" s="5"/>
      <c r="K56" s="6"/>
      <c r="L56" s="6"/>
      <c r="M56" s="6"/>
      <c r="N56" s="6"/>
      <c r="O56" s="6"/>
      <c r="P56" s="6"/>
      <c r="Q56" s="6"/>
      <c r="R56" s="6"/>
      <c r="S56" s="6"/>
      <c r="T56" s="6"/>
      <c r="U56" s="6"/>
      <c r="V56" s="6"/>
      <c r="W56" s="6"/>
      <c r="X56" s="6"/>
      <c r="Y56" s="6"/>
      <c r="Z56" s="6"/>
    </row>
    <row r="57" ht="31.5" customHeight="1">
      <c r="A57" s="104" t="s">
        <v>153</v>
      </c>
      <c r="B57" s="106" t="s">
        <v>150</v>
      </c>
      <c r="C57" s="110" t="s">
        <v>5262</v>
      </c>
      <c r="D57" s="108">
        <v>2.0</v>
      </c>
      <c r="E57" s="113" t="s">
        <v>158</v>
      </c>
      <c r="F57" s="5"/>
      <c r="G57" s="108"/>
      <c r="H57" s="78"/>
      <c r="I57" s="78"/>
      <c r="J57" s="5"/>
      <c r="K57" s="6"/>
      <c r="L57" s="6"/>
      <c r="M57" s="6"/>
      <c r="N57" s="6"/>
      <c r="O57" s="6"/>
      <c r="P57" s="6"/>
      <c r="Q57" s="6"/>
      <c r="R57" s="6"/>
      <c r="S57" s="6"/>
      <c r="T57" s="6"/>
      <c r="U57" s="6"/>
      <c r="V57" s="6"/>
      <c r="W57" s="6"/>
      <c r="X57" s="6"/>
      <c r="Y57" s="6"/>
      <c r="Z57" s="6"/>
    </row>
    <row r="58" ht="45.0" customHeight="1">
      <c r="A58" s="104"/>
      <c r="B58" s="106"/>
      <c r="C58" s="110" t="s">
        <v>5263</v>
      </c>
      <c r="D58" s="108">
        <v>2.0</v>
      </c>
      <c r="E58" s="113" t="s">
        <v>158</v>
      </c>
      <c r="F58" s="110"/>
      <c r="G58" s="108"/>
      <c r="H58" s="78"/>
      <c r="I58" s="78"/>
      <c r="J58" s="5"/>
      <c r="K58" s="6"/>
      <c r="L58" s="6"/>
      <c r="M58" s="6"/>
      <c r="N58" s="6"/>
      <c r="O58" s="6"/>
      <c r="P58" s="6"/>
      <c r="Q58" s="6"/>
      <c r="R58" s="6"/>
      <c r="S58" s="6"/>
      <c r="T58" s="6"/>
      <c r="U58" s="6"/>
      <c r="V58" s="6"/>
      <c r="W58" s="6"/>
      <c r="X58" s="6"/>
      <c r="Y58" s="6"/>
      <c r="Z58" s="6"/>
    </row>
    <row r="59" ht="34.5" customHeight="1">
      <c r="A59" s="104"/>
      <c r="B59" s="106"/>
      <c r="C59" s="110" t="s">
        <v>5264</v>
      </c>
      <c r="D59" s="108">
        <v>0.0</v>
      </c>
      <c r="E59" s="113" t="s">
        <v>158</v>
      </c>
      <c r="F59" s="110"/>
      <c r="G59" s="108"/>
      <c r="H59" s="78"/>
      <c r="I59" s="78"/>
      <c r="J59" s="5"/>
      <c r="K59" s="6"/>
      <c r="L59" s="6"/>
      <c r="M59" s="6"/>
      <c r="N59" s="6"/>
      <c r="O59" s="6"/>
      <c r="P59" s="6"/>
      <c r="Q59" s="6"/>
      <c r="R59" s="6"/>
      <c r="S59" s="6"/>
      <c r="T59" s="6"/>
      <c r="U59" s="6"/>
      <c r="V59" s="6"/>
      <c r="W59" s="6"/>
      <c r="X59" s="6"/>
      <c r="Y59" s="6"/>
      <c r="Z59" s="6"/>
    </row>
    <row r="60" ht="30.0" hidden="1" customHeight="1">
      <c r="A60" s="120" t="s">
        <v>155</v>
      </c>
      <c r="B60" s="106" t="s">
        <v>157</v>
      </c>
      <c r="C60" s="108"/>
      <c r="D60" s="108"/>
      <c r="E60" s="113"/>
      <c r="F60" s="108"/>
      <c r="G60" s="108"/>
      <c r="H60" s="78"/>
      <c r="I60" s="78"/>
      <c r="J60" s="5"/>
      <c r="K60" s="6"/>
      <c r="L60" s="6"/>
      <c r="M60" s="6"/>
      <c r="N60" s="6"/>
      <c r="O60" s="6"/>
      <c r="P60" s="6"/>
      <c r="Q60" s="6"/>
      <c r="R60" s="6"/>
      <c r="S60" s="6"/>
      <c r="T60" s="6"/>
      <c r="U60" s="6"/>
      <c r="V60" s="6"/>
      <c r="W60" s="6"/>
      <c r="X60" s="6"/>
      <c r="Y60" s="6"/>
      <c r="Z60" s="6"/>
    </row>
    <row r="61" ht="31.5" hidden="1" customHeight="1">
      <c r="A61" s="120" t="s">
        <v>170</v>
      </c>
      <c r="B61" s="106" t="s">
        <v>160</v>
      </c>
      <c r="C61" s="108"/>
      <c r="D61" s="108"/>
      <c r="E61" s="113"/>
      <c r="F61" s="108"/>
      <c r="G61" s="108"/>
      <c r="H61" s="78"/>
      <c r="I61" s="78"/>
      <c r="J61" s="5"/>
      <c r="K61" s="6"/>
      <c r="L61" s="6"/>
      <c r="M61" s="6"/>
      <c r="N61" s="6"/>
      <c r="O61" s="6"/>
      <c r="P61" s="6"/>
      <c r="Q61" s="6"/>
      <c r="R61" s="6"/>
      <c r="S61" s="6"/>
      <c r="T61" s="6"/>
      <c r="U61" s="6"/>
      <c r="V61" s="6"/>
      <c r="W61" s="6"/>
      <c r="X61" s="6"/>
      <c r="Y61" s="6"/>
      <c r="Z61" s="6"/>
    </row>
    <row r="62" ht="31.5" hidden="1" customHeight="1">
      <c r="A62" s="120" t="s">
        <v>164</v>
      </c>
      <c r="B62" s="106" t="s">
        <v>165</v>
      </c>
      <c r="C62" s="108"/>
      <c r="D62" s="108"/>
      <c r="E62" s="113"/>
      <c r="F62" s="108"/>
      <c r="G62" s="108"/>
      <c r="H62" s="78"/>
      <c r="I62" s="78"/>
      <c r="J62" s="5"/>
      <c r="K62" s="6"/>
      <c r="L62" s="6"/>
      <c r="M62" s="6"/>
      <c r="N62" s="6"/>
      <c r="O62" s="6"/>
      <c r="P62" s="6"/>
      <c r="Q62" s="6"/>
      <c r="R62" s="6"/>
      <c r="S62" s="6"/>
      <c r="T62" s="6"/>
      <c r="U62" s="6"/>
      <c r="V62" s="6"/>
      <c r="W62" s="6"/>
      <c r="X62" s="6"/>
      <c r="Y62" s="6"/>
      <c r="Z62" s="6"/>
    </row>
    <row r="63" ht="31.5" hidden="1" customHeight="1">
      <c r="A63" s="120" t="s">
        <v>168</v>
      </c>
      <c r="B63" s="106" t="s">
        <v>169</v>
      </c>
      <c r="C63" s="108"/>
      <c r="D63" s="108"/>
      <c r="E63" s="113"/>
      <c r="F63" s="108"/>
      <c r="G63" s="108"/>
      <c r="H63" s="78"/>
      <c r="I63" s="78"/>
      <c r="J63" s="5"/>
      <c r="K63" s="6"/>
      <c r="L63" s="6"/>
      <c r="M63" s="6"/>
      <c r="N63" s="6"/>
      <c r="O63" s="6"/>
      <c r="P63" s="6"/>
      <c r="Q63" s="6"/>
      <c r="R63" s="6"/>
      <c r="S63" s="6"/>
      <c r="T63" s="6"/>
      <c r="U63" s="6"/>
      <c r="V63" s="6"/>
      <c r="W63" s="6"/>
      <c r="X63" s="6"/>
      <c r="Y63" s="6"/>
      <c r="Z63" s="6"/>
    </row>
    <row r="64" ht="39.75" hidden="1" customHeight="1">
      <c r="A64" s="140" t="s">
        <v>171</v>
      </c>
      <c r="B64" s="99" t="s">
        <v>172</v>
      </c>
      <c r="C64" s="3"/>
      <c r="D64" s="3"/>
      <c r="E64" s="3"/>
      <c r="F64" s="3"/>
      <c r="G64" s="4"/>
      <c r="H64" s="78"/>
      <c r="I64" s="78"/>
      <c r="J64" s="5"/>
      <c r="K64" s="6"/>
      <c r="L64" s="6"/>
      <c r="M64" s="6"/>
      <c r="N64" s="6"/>
      <c r="O64" s="6"/>
      <c r="P64" s="6"/>
      <c r="Q64" s="6"/>
      <c r="R64" s="6"/>
      <c r="S64" s="6"/>
      <c r="T64" s="6"/>
      <c r="U64" s="6"/>
      <c r="V64" s="6"/>
      <c r="W64" s="6"/>
      <c r="X64" s="6"/>
      <c r="Y64" s="6"/>
      <c r="Z64" s="6"/>
    </row>
    <row r="65" ht="31.5" hidden="1" customHeight="1">
      <c r="A65" s="120" t="s">
        <v>178</v>
      </c>
      <c r="B65" s="122" t="s">
        <v>179</v>
      </c>
      <c r="C65" s="108"/>
      <c r="D65" s="108"/>
      <c r="E65" s="113"/>
      <c r="F65" s="108"/>
      <c r="G65" s="108"/>
      <c r="H65" s="78"/>
      <c r="I65" s="78"/>
      <c r="J65" s="5"/>
      <c r="K65" s="6"/>
      <c r="L65" s="6"/>
      <c r="M65" s="6"/>
      <c r="N65" s="6"/>
      <c r="O65" s="6"/>
      <c r="P65" s="6"/>
      <c r="Q65" s="6"/>
      <c r="R65" s="6"/>
      <c r="S65" s="6"/>
      <c r="T65" s="6"/>
      <c r="U65" s="6"/>
      <c r="V65" s="6"/>
      <c r="W65" s="6"/>
      <c r="X65" s="6"/>
      <c r="Y65" s="6"/>
      <c r="Z65" s="6"/>
    </row>
    <row r="66" ht="31.5" hidden="1" customHeight="1">
      <c r="A66" s="120" t="s">
        <v>180</v>
      </c>
      <c r="B66" s="122" t="s">
        <v>181</v>
      </c>
      <c r="C66" s="108"/>
      <c r="D66" s="108"/>
      <c r="E66" s="113"/>
      <c r="F66" s="108"/>
      <c r="G66" s="108"/>
      <c r="H66" s="78"/>
      <c r="I66" s="78"/>
      <c r="J66" s="5"/>
      <c r="K66" s="6"/>
      <c r="L66" s="6"/>
      <c r="M66" s="6"/>
      <c r="N66" s="6"/>
      <c r="O66" s="6"/>
      <c r="P66" s="6"/>
      <c r="Q66" s="6"/>
      <c r="R66" s="6"/>
      <c r="S66" s="6"/>
      <c r="T66" s="6"/>
      <c r="U66" s="6"/>
      <c r="V66" s="6"/>
      <c r="W66" s="6"/>
      <c r="X66" s="6"/>
      <c r="Y66" s="6"/>
      <c r="Z66" s="6"/>
    </row>
    <row r="67" ht="31.5" hidden="1" customHeight="1">
      <c r="A67" s="120" t="s">
        <v>184</v>
      </c>
      <c r="B67" s="122" t="s">
        <v>185</v>
      </c>
      <c r="C67" s="108"/>
      <c r="D67" s="108"/>
      <c r="E67" s="113"/>
      <c r="F67" s="108"/>
      <c r="G67" s="108"/>
      <c r="H67" s="78"/>
      <c r="I67" s="78"/>
      <c r="J67" s="5"/>
      <c r="K67" s="6"/>
      <c r="L67" s="6"/>
      <c r="M67" s="6"/>
      <c r="N67" s="6"/>
      <c r="O67" s="6"/>
      <c r="P67" s="6"/>
      <c r="Q67" s="6"/>
      <c r="R67" s="6"/>
      <c r="S67" s="6"/>
      <c r="T67" s="6"/>
      <c r="U67" s="6"/>
      <c r="V67" s="6"/>
      <c r="W67" s="6"/>
      <c r="X67" s="6"/>
      <c r="Y67" s="6"/>
      <c r="Z67" s="6"/>
    </row>
    <row r="68" ht="31.5" hidden="1" customHeight="1">
      <c r="A68" s="120" t="s">
        <v>186</v>
      </c>
      <c r="B68" s="122" t="s">
        <v>187</v>
      </c>
      <c r="C68" s="108"/>
      <c r="D68" s="108"/>
      <c r="E68" s="113"/>
      <c r="F68" s="108"/>
      <c r="G68" s="108"/>
      <c r="H68" s="78"/>
      <c r="I68" s="78"/>
      <c r="J68" s="5"/>
      <c r="K68" s="6"/>
      <c r="L68" s="6"/>
      <c r="M68" s="6"/>
      <c r="N68" s="6"/>
      <c r="O68" s="6"/>
      <c r="P68" s="6"/>
      <c r="Q68" s="6"/>
      <c r="R68" s="6"/>
      <c r="S68" s="6"/>
      <c r="T68" s="6"/>
      <c r="U68" s="6"/>
      <c r="V68" s="6"/>
      <c r="W68" s="6"/>
      <c r="X68" s="6"/>
      <c r="Y68" s="6"/>
      <c r="Z68" s="6"/>
    </row>
    <row r="69" ht="31.5" hidden="1" customHeight="1">
      <c r="A69" s="120" t="s">
        <v>190</v>
      </c>
      <c r="B69" s="122" t="s">
        <v>191</v>
      </c>
      <c r="C69" s="108"/>
      <c r="D69" s="108"/>
      <c r="E69" s="113"/>
      <c r="F69" s="108"/>
      <c r="G69" s="108"/>
      <c r="H69" s="78"/>
      <c r="I69" s="78"/>
      <c r="J69" s="5"/>
      <c r="K69" s="6"/>
      <c r="L69" s="6"/>
      <c r="M69" s="6"/>
      <c r="N69" s="6"/>
      <c r="O69" s="6"/>
      <c r="P69" s="6"/>
      <c r="Q69" s="6"/>
      <c r="R69" s="6"/>
      <c r="S69" s="6"/>
      <c r="T69" s="6"/>
      <c r="U69" s="6"/>
      <c r="V69" s="6"/>
      <c r="W69" s="6"/>
      <c r="X69" s="6"/>
      <c r="Y69" s="6"/>
      <c r="Z69" s="6"/>
    </row>
    <row r="70" ht="39.75" hidden="1" customHeight="1">
      <c r="A70" s="140" t="s">
        <v>193</v>
      </c>
      <c r="B70" s="99" t="s">
        <v>194</v>
      </c>
      <c r="C70" s="3"/>
      <c r="D70" s="3"/>
      <c r="E70" s="3"/>
      <c r="F70" s="3"/>
      <c r="G70" s="4"/>
      <c r="H70" s="78"/>
      <c r="I70" s="78"/>
      <c r="J70" s="5"/>
      <c r="K70" s="6"/>
      <c r="L70" s="6"/>
      <c r="M70" s="6"/>
      <c r="N70" s="6"/>
      <c r="O70" s="6"/>
      <c r="P70" s="6"/>
      <c r="Q70" s="6"/>
      <c r="R70" s="6"/>
      <c r="S70" s="6"/>
      <c r="T70" s="6"/>
      <c r="U70" s="6"/>
      <c r="V70" s="6"/>
      <c r="W70" s="6"/>
      <c r="X70" s="6"/>
      <c r="Y70" s="6"/>
      <c r="Z70" s="6"/>
    </row>
    <row r="71" ht="31.5" hidden="1" customHeight="1">
      <c r="A71" s="120" t="s">
        <v>246</v>
      </c>
      <c r="B71" s="122" t="s">
        <v>199</v>
      </c>
      <c r="C71" s="108"/>
      <c r="D71" s="108"/>
      <c r="E71" s="113"/>
      <c r="F71" s="108"/>
      <c r="G71" s="108"/>
      <c r="H71" s="78"/>
      <c r="I71" s="78"/>
      <c r="J71" s="5"/>
      <c r="K71" s="6"/>
      <c r="L71" s="6"/>
      <c r="M71" s="6"/>
      <c r="N71" s="6"/>
      <c r="O71" s="6"/>
      <c r="P71" s="6"/>
      <c r="Q71" s="6"/>
      <c r="R71" s="6"/>
      <c r="S71" s="6"/>
      <c r="T71" s="6"/>
      <c r="U71" s="6"/>
      <c r="V71" s="6"/>
      <c r="W71" s="6"/>
      <c r="X71" s="6"/>
      <c r="Y71" s="6"/>
      <c r="Z71" s="6"/>
    </row>
    <row r="72" ht="31.5" hidden="1" customHeight="1">
      <c r="A72" s="120" t="s">
        <v>254</v>
      </c>
      <c r="B72" s="122" t="s">
        <v>214</v>
      </c>
      <c r="C72" s="108"/>
      <c r="D72" s="108"/>
      <c r="E72" s="113"/>
      <c r="F72" s="108"/>
      <c r="G72" s="108"/>
      <c r="H72" s="78"/>
      <c r="I72" s="78"/>
      <c r="J72" s="5"/>
      <c r="K72" s="6"/>
      <c r="L72" s="6"/>
      <c r="M72" s="6"/>
      <c r="N72" s="6"/>
      <c r="O72" s="6"/>
      <c r="P72" s="6"/>
      <c r="Q72" s="6"/>
      <c r="R72" s="6"/>
      <c r="S72" s="6"/>
      <c r="T72" s="6"/>
      <c r="U72" s="6"/>
      <c r="V72" s="6"/>
      <c r="W72" s="6"/>
      <c r="X72" s="6"/>
      <c r="Y72" s="6"/>
      <c r="Z72" s="6"/>
    </row>
    <row r="73" ht="31.5" hidden="1" customHeight="1">
      <c r="A73" s="120" t="s">
        <v>261</v>
      </c>
      <c r="B73" s="122" t="s">
        <v>222</v>
      </c>
      <c r="C73" s="108"/>
      <c r="D73" s="108"/>
      <c r="E73" s="113"/>
      <c r="F73" s="108"/>
      <c r="G73" s="108"/>
      <c r="H73" s="78"/>
      <c r="I73" s="78"/>
      <c r="J73" s="5"/>
      <c r="K73" s="6"/>
      <c r="L73" s="6"/>
      <c r="M73" s="6"/>
      <c r="N73" s="6"/>
      <c r="O73" s="6"/>
      <c r="P73" s="6"/>
      <c r="Q73" s="6"/>
      <c r="R73" s="6"/>
      <c r="S73" s="6"/>
      <c r="T73" s="6"/>
      <c r="U73" s="6"/>
      <c r="V73" s="6"/>
      <c r="W73" s="6"/>
      <c r="X73" s="6"/>
      <c r="Y73" s="6"/>
      <c r="Z73" s="6"/>
    </row>
    <row r="74" ht="39.75" customHeight="1">
      <c r="A74" s="96" t="s">
        <v>226</v>
      </c>
      <c r="B74" s="99" t="s">
        <v>227</v>
      </c>
      <c r="C74" s="3"/>
      <c r="D74" s="3"/>
      <c r="E74" s="3"/>
      <c r="F74" s="3"/>
      <c r="G74" s="4"/>
      <c r="H74" s="78">
        <f>SUM(D75:D79)</f>
        <v>9</v>
      </c>
      <c r="I74" s="78">
        <f>COUNT(D75:D79)*2</f>
        <v>10</v>
      </c>
      <c r="J74" s="5"/>
      <c r="K74" s="6"/>
      <c r="L74" s="6"/>
      <c r="M74" s="6"/>
      <c r="N74" s="6"/>
      <c r="O74" s="6"/>
      <c r="P74" s="6"/>
      <c r="Q74" s="6"/>
      <c r="R74" s="6"/>
      <c r="S74" s="6"/>
      <c r="T74" s="6"/>
      <c r="U74" s="6"/>
      <c r="V74" s="6"/>
      <c r="W74" s="6"/>
      <c r="X74" s="6"/>
      <c r="Y74" s="6"/>
      <c r="Z74" s="6"/>
    </row>
    <row r="75" ht="47.25" customHeight="1">
      <c r="A75" s="104" t="s">
        <v>233</v>
      </c>
      <c r="B75" s="106" t="s">
        <v>234</v>
      </c>
      <c r="C75" s="110" t="s">
        <v>5288</v>
      </c>
      <c r="D75" s="108">
        <v>2.0</v>
      </c>
      <c r="E75" s="113" t="s">
        <v>114</v>
      </c>
      <c r="F75" s="110" t="s">
        <v>5289</v>
      </c>
      <c r="G75" s="108"/>
      <c r="H75" s="78"/>
      <c r="I75" s="78"/>
      <c r="J75" s="5"/>
      <c r="K75" s="6"/>
      <c r="L75" s="6"/>
      <c r="M75" s="6"/>
      <c r="N75" s="6"/>
      <c r="O75" s="6"/>
      <c r="P75" s="6"/>
      <c r="Q75" s="6"/>
      <c r="R75" s="6"/>
      <c r="S75" s="6"/>
      <c r="T75" s="6"/>
      <c r="U75" s="6"/>
      <c r="V75" s="6"/>
      <c r="W75" s="6"/>
      <c r="X75" s="6"/>
      <c r="Y75" s="6"/>
      <c r="Z75" s="6"/>
    </row>
    <row r="76" ht="47.25" customHeight="1">
      <c r="A76" s="104" t="s">
        <v>236</v>
      </c>
      <c r="B76" s="106" t="s">
        <v>237</v>
      </c>
      <c r="C76" s="110" t="s">
        <v>5290</v>
      </c>
      <c r="D76" s="108">
        <v>2.0</v>
      </c>
      <c r="E76" s="113" t="s">
        <v>114</v>
      </c>
      <c r="F76" s="134" t="s">
        <v>5293</v>
      </c>
      <c r="G76" s="108"/>
      <c r="H76" s="78"/>
      <c r="I76" s="78"/>
      <c r="J76" s="5"/>
      <c r="K76" s="6"/>
      <c r="L76" s="6"/>
      <c r="M76" s="6"/>
      <c r="N76" s="6"/>
      <c r="O76" s="6"/>
      <c r="P76" s="6"/>
      <c r="Q76" s="6"/>
      <c r="R76" s="6"/>
      <c r="S76" s="6"/>
      <c r="T76" s="6"/>
      <c r="U76" s="6"/>
      <c r="V76" s="6"/>
      <c r="W76" s="6"/>
      <c r="X76" s="6"/>
      <c r="Y76" s="6"/>
      <c r="Z76" s="6"/>
    </row>
    <row r="77" ht="47.25" customHeight="1">
      <c r="A77" s="104" t="s">
        <v>238</v>
      </c>
      <c r="B77" s="106" t="s">
        <v>239</v>
      </c>
      <c r="C77" s="134" t="s">
        <v>5294</v>
      </c>
      <c r="D77" s="147">
        <v>2.0</v>
      </c>
      <c r="E77" s="113" t="s">
        <v>114</v>
      </c>
      <c r="F77" s="134" t="s">
        <v>5295</v>
      </c>
      <c r="G77" s="108"/>
      <c r="H77" s="78"/>
      <c r="I77" s="78"/>
      <c r="J77" s="5"/>
      <c r="K77" s="6"/>
      <c r="L77" s="6"/>
      <c r="M77" s="6"/>
      <c r="N77" s="6"/>
      <c r="O77" s="6"/>
      <c r="P77" s="6"/>
      <c r="Q77" s="6"/>
      <c r="R77" s="6"/>
      <c r="S77" s="6"/>
      <c r="T77" s="6"/>
      <c r="U77" s="6"/>
      <c r="V77" s="6"/>
      <c r="W77" s="6"/>
      <c r="X77" s="6"/>
      <c r="Y77" s="6"/>
      <c r="Z77" s="6"/>
    </row>
    <row r="78" ht="47.25" customHeight="1">
      <c r="A78" s="104" t="s">
        <v>240</v>
      </c>
      <c r="B78" s="106" t="s">
        <v>242</v>
      </c>
      <c r="C78" s="110" t="s">
        <v>5297</v>
      </c>
      <c r="D78" s="108">
        <v>1.0</v>
      </c>
      <c r="E78" s="113" t="s">
        <v>114</v>
      </c>
      <c r="F78" s="110" t="s">
        <v>5298</v>
      </c>
      <c r="G78" s="108"/>
      <c r="H78" s="78"/>
      <c r="I78" s="78"/>
      <c r="J78" s="5"/>
      <c r="K78" s="6"/>
      <c r="L78" s="6"/>
      <c r="M78" s="6"/>
      <c r="N78" s="6"/>
      <c r="O78" s="6"/>
      <c r="P78" s="6"/>
      <c r="Q78" s="6"/>
      <c r="R78" s="6"/>
      <c r="S78" s="6"/>
      <c r="T78" s="6"/>
      <c r="U78" s="6"/>
      <c r="V78" s="6"/>
      <c r="W78" s="6"/>
      <c r="X78" s="6"/>
      <c r="Y78" s="6"/>
      <c r="Z78" s="6"/>
    </row>
    <row r="79" ht="45.0" customHeight="1">
      <c r="A79" s="104"/>
      <c r="B79" s="106"/>
      <c r="C79" s="110" t="s">
        <v>5300</v>
      </c>
      <c r="D79" s="108">
        <v>2.0</v>
      </c>
      <c r="E79" s="113" t="s">
        <v>114</v>
      </c>
      <c r="F79" s="110" t="s">
        <v>5302</v>
      </c>
      <c r="G79" s="108"/>
      <c r="H79" s="78"/>
      <c r="I79" s="78"/>
      <c r="J79" s="5"/>
      <c r="K79" s="6"/>
      <c r="L79" s="6"/>
      <c r="M79" s="6"/>
      <c r="N79" s="6"/>
      <c r="O79" s="6"/>
      <c r="P79" s="6"/>
      <c r="Q79" s="6"/>
      <c r="R79" s="6"/>
      <c r="S79" s="6"/>
      <c r="T79" s="6"/>
      <c r="U79" s="6"/>
      <c r="V79" s="6"/>
      <c r="W79" s="6"/>
      <c r="X79" s="6"/>
      <c r="Y79" s="6"/>
      <c r="Z79" s="6"/>
    </row>
    <row r="80" ht="47.25" hidden="1" customHeight="1">
      <c r="A80" s="120" t="s">
        <v>243</v>
      </c>
      <c r="B80" s="106" t="s">
        <v>2193</v>
      </c>
      <c r="C80" s="108"/>
      <c r="D80" s="108"/>
      <c r="E80" s="113"/>
      <c r="F80" s="108"/>
      <c r="G80" s="108"/>
      <c r="H80" s="78"/>
      <c r="I80" s="78"/>
      <c r="J80" s="5"/>
      <c r="K80" s="6"/>
      <c r="L80" s="6"/>
      <c r="M80" s="6"/>
      <c r="N80" s="6"/>
      <c r="O80" s="6"/>
      <c r="P80" s="6"/>
      <c r="Q80" s="6"/>
      <c r="R80" s="6"/>
      <c r="S80" s="6"/>
      <c r="T80" s="6"/>
      <c r="U80" s="6"/>
      <c r="V80" s="6"/>
      <c r="W80" s="6"/>
      <c r="X80" s="6"/>
      <c r="Y80" s="6"/>
      <c r="Z80" s="6"/>
    </row>
    <row r="81" ht="47.25" hidden="1" customHeight="1">
      <c r="A81" s="120" t="s">
        <v>249</v>
      </c>
      <c r="B81" s="106" t="s">
        <v>250</v>
      </c>
      <c r="C81" s="108"/>
      <c r="D81" s="108"/>
      <c r="E81" s="113"/>
      <c r="F81" s="108"/>
      <c r="G81" s="108"/>
      <c r="H81" s="78"/>
      <c r="I81" s="78"/>
      <c r="J81" s="5"/>
      <c r="K81" s="6"/>
      <c r="L81" s="6"/>
      <c r="M81" s="6"/>
      <c r="N81" s="6"/>
      <c r="O81" s="6"/>
      <c r="P81" s="6"/>
      <c r="Q81" s="6"/>
      <c r="R81" s="6"/>
      <c r="S81" s="6"/>
      <c r="T81" s="6"/>
      <c r="U81" s="6"/>
      <c r="V81" s="6"/>
      <c r="W81" s="6"/>
      <c r="X81" s="6"/>
      <c r="Y81" s="6"/>
      <c r="Z81" s="6"/>
    </row>
    <row r="82" ht="47.25" hidden="1" customHeight="1">
      <c r="A82" s="120" t="s">
        <v>252</v>
      </c>
      <c r="B82" s="106" t="s">
        <v>255</v>
      </c>
      <c r="C82" s="108"/>
      <c r="D82" s="108"/>
      <c r="E82" s="113"/>
      <c r="F82" s="108"/>
      <c r="G82" s="108"/>
      <c r="H82" s="78"/>
      <c r="I82" s="78"/>
      <c r="J82" s="5"/>
      <c r="K82" s="6"/>
      <c r="L82" s="6"/>
      <c r="M82" s="6"/>
      <c r="N82" s="6"/>
      <c r="O82" s="6"/>
      <c r="P82" s="6"/>
      <c r="Q82" s="6"/>
      <c r="R82" s="6"/>
      <c r="S82" s="6"/>
      <c r="T82" s="6"/>
      <c r="U82" s="6"/>
      <c r="V82" s="6"/>
      <c r="W82" s="6"/>
      <c r="X82" s="6"/>
      <c r="Y82" s="6"/>
      <c r="Z82" s="6"/>
    </row>
    <row r="83" ht="78.75" hidden="1" customHeight="1">
      <c r="A83" s="120" t="s">
        <v>259</v>
      </c>
      <c r="B83" s="106" t="s">
        <v>260</v>
      </c>
      <c r="C83" s="108"/>
      <c r="D83" s="108"/>
      <c r="E83" s="113"/>
      <c r="F83" s="108"/>
      <c r="G83" s="108"/>
      <c r="H83" s="78"/>
      <c r="I83" s="78"/>
      <c r="J83" s="5"/>
      <c r="K83" s="6"/>
      <c r="L83" s="6"/>
      <c r="M83" s="6"/>
      <c r="N83" s="6"/>
      <c r="O83" s="6"/>
      <c r="P83" s="6"/>
      <c r="Q83" s="6"/>
      <c r="R83" s="6"/>
      <c r="S83" s="6"/>
      <c r="T83" s="6"/>
      <c r="U83" s="6"/>
      <c r="V83" s="6"/>
      <c r="W83" s="6"/>
      <c r="X83" s="6"/>
      <c r="Y83" s="6"/>
      <c r="Z83" s="6"/>
    </row>
    <row r="84" ht="47.25" hidden="1" customHeight="1">
      <c r="A84" s="120" t="s">
        <v>262</v>
      </c>
      <c r="B84" s="106" t="s">
        <v>263</v>
      </c>
      <c r="C84" s="108"/>
      <c r="D84" s="108"/>
      <c r="E84" s="113"/>
      <c r="F84" s="108"/>
      <c r="G84" s="108"/>
      <c r="H84" s="78"/>
      <c r="I84" s="78"/>
      <c r="J84" s="5"/>
      <c r="K84" s="6"/>
      <c r="L84" s="6"/>
      <c r="M84" s="6"/>
      <c r="N84" s="6"/>
      <c r="O84" s="6"/>
      <c r="P84" s="6"/>
      <c r="Q84" s="6"/>
      <c r="R84" s="6"/>
      <c r="S84" s="6"/>
      <c r="T84" s="6"/>
      <c r="U84" s="6"/>
      <c r="V84" s="6"/>
      <c r="W84" s="6"/>
      <c r="X84" s="6"/>
      <c r="Y84" s="6"/>
      <c r="Z84" s="6"/>
    </row>
    <row r="85" ht="47.25" hidden="1" customHeight="1">
      <c r="A85" s="120" t="s">
        <v>265</v>
      </c>
      <c r="B85" s="106" t="s">
        <v>266</v>
      </c>
      <c r="C85" s="108"/>
      <c r="D85" s="108"/>
      <c r="E85" s="113"/>
      <c r="F85" s="108"/>
      <c r="G85" s="108"/>
      <c r="H85" s="78"/>
      <c r="I85" s="78"/>
      <c r="J85" s="5"/>
      <c r="K85" s="6"/>
      <c r="L85" s="6"/>
      <c r="M85" s="6"/>
      <c r="N85" s="6"/>
      <c r="O85" s="6"/>
      <c r="P85" s="6"/>
      <c r="Q85" s="6"/>
      <c r="R85" s="6"/>
      <c r="S85" s="6"/>
      <c r="T85" s="6"/>
      <c r="U85" s="6"/>
      <c r="V85" s="6"/>
      <c r="W85" s="6"/>
      <c r="X85" s="6"/>
      <c r="Y85" s="6"/>
      <c r="Z85" s="6"/>
    </row>
    <row r="86" ht="30.0" hidden="1" customHeight="1">
      <c r="A86" s="120" t="s">
        <v>267</v>
      </c>
      <c r="B86" s="115" t="s">
        <v>268</v>
      </c>
      <c r="C86" s="108"/>
      <c r="D86" s="108"/>
      <c r="E86" s="113"/>
      <c r="F86" s="108"/>
      <c r="G86" s="108"/>
      <c r="H86" s="78"/>
      <c r="I86" s="78"/>
      <c r="J86" s="5"/>
      <c r="K86" s="6"/>
      <c r="L86" s="6"/>
      <c r="M86" s="6"/>
      <c r="N86" s="6"/>
      <c r="O86" s="6"/>
      <c r="P86" s="6"/>
      <c r="Q86" s="6"/>
      <c r="R86" s="6"/>
      <c r="S86" s="6"/>
      <c r="T86" s="6"/>
      <c r="U86" s="6"/>
      <c r="V86" s="6"/>
      <c r="W86" s="6"/>
      <c r="X86" s="6"/>
      <c r="Y86" s="6"/>
      <c r="Z86" s="6"/>
    </row>
    <row r="87" ht="18.75" customHeight="1">
      <c r="A87" s="96" t="s">
        <v>294</v>
      </c>
      <c r="B87" s="99" t="s">
        <v>270</v>
      </c>
      <c r="C87" s="3"/>
      <c r="D87" s="3"/>
      <c r="E87" s="3"/>
      <c r="F87" s="3"/>
      <c r="G87" s="4"/>
      <c r="H87" s="78">
        <f>SUM(D93:D96)</f>
        <v>6</v>
      </c>
      <c r="I87" s="78">
        <f>COUNT(D93:D96)*2</f>
        <v>8</v>
      </c>
      <c r="J87" s="5"/>
      <c r="K87" s="6"/>
      <c r="L87" s="6"/>
      <c r="M87" s="6"/>
      <c r="N87" s="6"/>
      <c r="O87" s="6"/>
      <c r="P87" s="6"/>
      <c r="Q87" s="6"/>
      <c r="R87" s="6"/>
      <c r="S87" s="6"/>
      <c r="T87" s="6"/>
      <c r="U87" s="6"/>
      <c r="V87" s="6"/>
      <c r="W87" s="6"/>
      <c r="X87" s="6"/>
      <c r="Y87" s="6"/>
      <c r="Z87" s="6"/>
    </row>
    <row r="88" ht="15.75" hidden="1" customHeight="1">
      <c r="A88" s="120" t="s">
        <v>275</v>
      </c>
      <c r="B88" s="106" t="s">
        <v>276</v>
      </c>
      <c r="C88" s="108"/>
      <c r="D88" s="108"/>
      <c r="E88" s="113"/>
      <c r="F88" s="108"/>
      <c r="G88" s="108"/>
      <c r="H88" s="78"/>
      <c r="I88" s="78"/>
      <c r="J88" s="5"/>
      <c r="K88" s="6"/>
      <c r="L88" s="6"/>
      <c r="M88" s="6"/>
      <c r="N88" s="6"/>
      <c r="O88" s="6"/>
      <c r="P88" s="6"/>
      <c r="Q88" s="6"/>
      <c r="R88" s="6"/>
      <c r="S88" s="6"/>
      <c r="T88" s="6"/>
      <c r="U88" s="6"/>
      <c r="V88" s="6"/>
      <c r="W88" s="6"/>
      <c r="X88" s="6"/>
      <c r="Y88" s="6"/>
      <c r="Z88" s="6"/>
    </row>
    <row r="89" ht="15.75" hidden="1" customHeight="1">
      <c r="A89" s="120" t="s">
        <v>277</v>
      </c>
      <c r="B89" s="106" t="s">
        <v>278</v>
      </c>
      <c r="C89" s="108"/>
      <c r="D89" s="108"/>
      <c r="E89" s="113"/>
      <c r="F89" s="108"/>
      <c r="G89" s="108"/>
      <c r="H89" s="78"/>
      <c r="I89" s="78"/>
      <c r="J89" s="5"/>
      <c r="K89" s="6"/>
      <c r="L89" s="6"/>
      <c r="M89" s="6"/>
      <c r="N89" s="6"/>
      <c r="O89" s="6"/>
      <c r="P89" s="6"/>
      <c r="Q89" s="6"/>
      <c r="R89" s="6"/>
      <c r="S89" s="6"/>
      <c r="T89" s="6"/>
      <c r="U89" s="6"/>
      <c r="V89" s="6"/>
      <c r="W89" s="6"/>
      <c r="X89" s="6"/>
      <c r="Y89" s="6"/>
      <c r="Z89" s="6"/>
    </row>
    <row r="90" ht="15.75" hidden="1" customHeight="1">
      <c r="A90" s="120" t="s">
        <v>326</v>
      </c>
      <c r="B90" s="106" t="s">
        <v>280</v>
      </c>
      <c r="C90" s="108"/>
      <c r="D90" s="108"/>
      <c r="E90" s="113"/>
      <c r="F90" s="108"/>
      <c r="G90" s="108"/>
      <c r="H90" s="78"/>
      <c r="I90" s="78"/>
      <c r="J90" s="5"/>
      <c r="K90" s="6"/>
      <c r="L90" s="6"/>
      <c r="M90" s="6"/>
      <c r="N90" s="6"/>
      <c r="O90" s="6"/>
      <c r="P90" s="6"/>
      <c r="Q90" s="6"/>
      <c r="R90" s="6"/>
      <c r="S90" s="6"/>
      <c r="T90" s="6"/>
      <c r="U90" s="6"/>
      <c r="V90" s="6"/>
      <c r="W90" s="6"/>
      <c r="X90" s="6"/>
      <c r="Y90" s="6"/>
      <c r="Z90" s="6"/>
    </row>
    <row r="91" ht="31.5" hidden="1" customHeight="1">
      <c r="A91" s="120" t="s">
        <v>282</v>
      </c>
      <c r="B91" s="106" t="s">
        <v>283</v>
      </c>
      <c r="C91" s="108"/>
      <c r="D91" s="108"/>
      <c r="E91" s="113"/>
      <c r="F91" s="108"/>
      <c r="G91" s="108"/>
      <c r="H91" s="78"/>
      <c r="I91" s="78"/>
      <c r="J91" s="5"/>
      <c r="K91" s="6"/>
      <c r="L91" s="6"/>
      <c r="M91" s="6"/>
      <c r="N91" s="6"/>
      <c r="O91" s="6"/>
      <c r="P91" s="6"/>
      <c r="Q91" s="6"/>
      <c r="R91" s="6"/>
      <c r="S91" s="6"/>
      <c r="T91" s="6"/>
      <c r="U91" s="6"/>
      <c r="V91" s="6"/>
      <c r="W91" s="6"/>
      <c r="X91" s="6"/>
      <c r="Y91" s="6"/>
      <c r="Z91" s="6"/>
    </row>
    <row r="92" ht="31.5" hidden="1" customHeight="1">
      <c r="A92" s="120" t="s">
        <v>284</v>
      </c>
      <c r="B92" s="106" t="s">
        <v>285</v>
      </c>
      <c r="C92" s="108"/>
      <c r="D92" s="108"/>
      <c r="E92" s="113"/>
      <c r="F92" s="108"/>
      <c r="G92" s="108"/>
      <c r="H92" s="78"/>
      <c r="I92" s="78"/>
      <c r="J92" s="5"/>
      <c r="K92" s="6"/>
      <c r="L92" s="6"/>
      <c r="M92" s="6"/>
      <c r="N92" s="6"/>
      <c r="O92" s="6"/>
      <c r="P92" s="6"/>
      <c r="Q92" s="6"/>
      <c r="R92" s="6"/>
      <c r="S92" s="6"/>
      <c r="T92" s="6"/>
      <c r="U92" s="6"/>
      <c r="V92" s="6"/>
      <c r="W92" s="6"/>
      <c r="X92" s="6"/>
      <c r="Y92" s="6"/>
      <c r="Z92" s="6"/>
    </row>
    <row r="93" ht="57.75" customHeight="1">
      <c r="A93" s="104" t="s">
        <v>286</v>
      </c>
      <c r="B93" s="106" t="s">
        <v>287</v>
      </c>
      <c r="C93" s="191" t="s">
        <v>5317</v>
      </c>
      <c r="D93" s="147">
        <v>2.0</v>
      </c>
      <c r="E93" s="109" t="s">
        <v>114</v>
      </c>
      <c r="F93" s="134" t="s">
        <v>5319</v>
      </c>
      <c r="G93" s="108"/>
      <c r="H93" s="78"/>
      <c r="I93" s="78"/>
      <c r="J93" s="5"/>
      <c r="K93" s="6"/>
      <c r="L93" s="6"/>
      <c r="M93" s="6"/>
      <c r="N93" s="6"/>
      <c r="O93" s="6"/>
      <c r="P93" s="6"/>
      <c r="Q93" s="6"/>
      <c r="R93" s="6"/>
      <c r="S93" s="6"/>
      <c r="T93" s="6"/>
      <c r="U93" s="6"/>
      <c r="V93" s="6"/>
      <c r="W93" s="6"/>
      <c r="X93" s="6"/>
      <c r="Y93" s="6"/>
      <c r="Z93" s="6"/>
    </row>
    <row r="94" ht="45.75" customHeight="1">
      <c r="A94" s="104"/>
      <c r="B94" s="106"/>
      <c r="C94" s="191" t="s">
        <v>5320</v>
      </c>
      <c r="D94" s="147">
        <v>0.0</v>
      </c>
      <c r="E94" s="109" t="s">
        <v>114</v>
      </c>
      <c r="F94" s="134" t="s">
        <v>5322</v>
      </c>
      <c r="G94" s="108"/>
      <c r="H94" s="78"/>
      <c r="I94" s="78"/>
      <c r="J94" s="5"/>
      <c r="K94" s="6"/>
      <c r="L94" s="6"/>
      <c r="M94" s="6"/>
      <c r="N94" s="6"/>
      <c r="O94" s="6"/>
      <c r="P94" s="6"/>
      <c r="Q94" s="6"/>
      <c r="R94" s="6"/>
      <c r="S94" s="6"/>
      <c r="T94" s="6"/>
      <c r="U94" s="6"/>
      <c r="V94" s="6"/>
      <c r="W94" s="6"/>
      <c r="X94" s="6"/>
      <c r="Y94" s="6"/>
      <c r="Z94" s="6"/>
    </row>
    <row r="95" ht="15.75" customHeight="1">
      <c r="A95" s="104"/>
      <c r="B95" s="106"/>
      <c r="C95" s="158" t="s">
        <v>5323</v>
      </c>
      <c r="D95" s="147">
        <v>2.0</v>
      </c>
      <c r="E95" s="109" t="s">
        <v>114</v>
      </c>
      <c r="F95" s="134"/>
      <c r="G95" s="108"/>
      <c r="H95" s="78"/>
      <c r="I95" s="78"/>
      <c r="J95" s="5"/>
      <c r="K95" s="6"/>
      <c r="L95" s="6"/>
      <c r="M95" s="6"/>
      <c r="N95" s="6"/>
      <c r="O95" s="6"/>
      <c r="P95" s="6"/>
      <c r="Q95" s="6"/>
      <c r="R95" s="6"/>
      <c r="S95" s="6"/>
      <c r="T95" s="6"/>
      <c r="U95" s="6"/>
      <c r="V95" s="6"/>
      <c r="W95" s="6"/>
      <c r="X95" s="6"/>
      <c r="Y95" s="6"/>
      <c r="Z95" s="6"/>
    </row>
    <row r="96" ht="30.0" customHeight="1">
      <c r="A96" s="104"/>
      <c r="B96" s="106"/>
      <c r="C96" s="191" t="s">
        <v>5324</v>
      </c>
      <c r="D96" s="147">
        <v>2.0</v>
      </c>
      <c r="E96" s="109" t="s">
        <v>114</v>
      </c>
      <c r="F96" s="158"/>
      <c r="G96" s="108"/>
      <c r="H96" s="78"/>
      <c r="I96" s="78"/>
      <c r="J96" s="5"/>
      <c r="K96" s="6"/>
      <c r="L96" s="6"/>
      <c r="M96" s="6"/>
      <c r="N96" s="6"/>
      <c r="O96" s="6"/>
      <c r="P96" s="6"/>
      <c r="Q96" s="6"/>
      <c r="R96" s="6"/>
      <c r="S96" s="6"/>
      <c r="T96" s="6"/>
      <c r="U96" s="6"/>
      <c r="V96" s="6"/>
      <c r="W96" s="6"/>
      <c r="X96" s="6"/>
      <c r="Y96" s="6"/>
      <c r="Z96" s="6"/>
    </row>
    <row r="97" ht="31.5" hidden="1" customHeight="1">
      <c r="A97" s="120" t="s">
        <v>335</v>
      </c>
      <c r="B97" s="106" t="s">
        <v>289</v>
      </c>
      <c r="C97" s="108"/>
      <c r="D97" s="108"/>
      <c r="E97" s="113"/>
      <c r="F97" s="108"/>
      <c r="G97" s="108"/>
      <c r="H97" s="78"/>
      <c r="I97" s="78"/>
      <c r="J97" s="5"/>
      <c r="K97" s="6"/>
      <c r="L97" s="6"/>
      <c r="M97" s="6"/>
      <c r="N97" s="6"/>
      <c r="O97" s="6"/>
      <c r="P97" s="6"/>
      <c r="Q97" s="6"/>
      <c r="R97" s="6"/>
      <c r="S97" s="6"/>
      <c r="T97" s="6"/>
      <c r="U97" s="6"/>
      <c r="V97" s="6"/>
      <c r="W97" s="6"/>
      <c r="X97" s="6"/>
      <c r="Y97" s="6"/>
      <c r="Z97" s="6"/>
    </row>
    <row r="98" ht="39.75" hidden="1" customHeight="1">
      <c r="A98" s="140" t="s">
        <v>338</v>
      </c>
      <c r="B98" s="103" t="s">
        <v>292</v>
      </c>
      <c r="C98" s="3"/>
      <c r="D98" s="3"/>
      <c r="E98" s="3"/>
      <c r="F98" s="3"/>
      <c r="G98" s="4"/>
      <c r="H98" s="78"/>
      <c r="I98" s="78"/>
      <c r="J98" s="5"/>
      <c r="K98" s="6"/>
      <c r="L98" s="6"/>
      <c r="M98" s="6"/>
      <c r="N98" s="6"/>
      <c r="O98" s="6"/>
      <c r="P98" s="6"/>
      <c r="Q98" s="6"/>
      <c r="R98" s="6"/>
      <c r="S98" s="6"/>
      <c r="T98" s="6"/>
      <c r="U98" s="6"/>
      <c r="V98" s="6"/>
      <c r="W98" s="6"/>
      <c r="X98" s="6"/>
      <c r="Y98" s="6"/>
      <c r="Z98" s="6"/>
    </row>
    <row r="99" ht="63.0" hidden="1" customHeight="1">
      <c r="A99" s="120" t="s">
        <v>343</v>
      </c>
      <c r="B99" s="106" t="s">
        <v>298</v>
      </c>
      <c r="C99" s="108"/>
      <c r="D99" s="108"/>
      <c r="E99" s="113"/>
      <c r="F99" s="108"/>
      <c r="G99" s="108"/>
      <c r="H99" s="78"/>
      <c r="I99" s="78"/>
      <c r="J99" s="5"/>
      <c r="K99" s="6"/>
      <c r="L99" s="6"/>
      <c r="M99" s="6"/>
      <c r="N99" s="6"/>
      <c r="O99" s="6"/>
      <c r="P99" s="6"/>
      <c r="Q99" s="6"/>
      <c r="R99" s="6"/>
      <c r="S99" s="6"/>
      <c r="T99" s="6"/>
      <c r="U99" s="6"/>
      <c r="V99" s="6"/>
      <c r="W99" s="6"/>
      <c r="X99" s="6"/>
      <c r="Y99" s="6"/>
      <c r="Z99" s="6"/>
    </row>
    <row r="100" ht="63.0" hidden="1" customHeight="1">
      <c r="A100" s="120" t="s">
        <v>303</v>
      </c>
      <c r="B100" s="106" t="s">
        <v>306</v>
      </c>
      <c r="C100" s="108"/>
      <c r="D100" s="108"/>
      <c r="E100" s="113"/>
      <c r="F100" s="108"/>
      <c r="G100" s="108"/>
      <c r="H100" s="78"/>
      <c r="I100" s="78"/>
      <c r="J100" s="5"/>
      <c r="K100" s="6"/>
      <c r="L100" s="6"/>
      <c r="M100" s="6"/>
      <c r="N100" s="6"/>
      <c r="O100" s="6"/>
      <c r="P100" s="6"/>
      <c r="Q100" s="6"/>
      <c r="R100" s="6"/>
      <c r="S100" s="6"/>
      <c r="T100" s="6"/>
      <c r="U100" s="6"/>
      <c r="V100" s="6"/>
      <c r="W100" s="6"/>
      <c r="X100" s="6"/>
      <c r="Y100" s="6"/>
      <c r="Z100" s="6"/>
    </row>
    <row r="101" ht="21.0" customHeight="1">
      <c r="A101" s="223"/>
      <c r="B101" s="95" t="s">
        <v>310</v>
      </c>
      <c r="C101" s="3"/>
      <c r="D101" s="3"/>
      <c r="E101" s="3"/>
      <c r="F101" s="3"/>
      <c r="G101" s="97"/>
      <c r="H101" s="78">
        <f t="shared" ref="H101:I101" si="2">H102+H114+H120+H125+H131</f>
        <v>26</v>
      </c>
      <c r="I101" s="78">
        <f t="shared" si="2"/>
        <v>34</v>
      </c>
      <c r="J101" s="5"/>
      <c r="K101" s="6"/>
      <c r="L101" s="6"/>
      <c r="M101" s="6"/>
      <c r="N101" s="6"/>
      <c r="O101" s="6"/>
      <c r="P101" s="6"/>
      <c r="Q101" s="6"/>
      <c r="R101" s="6"/>
      <c r="S101" s="6"/>
      <c r="T101" s="6"/>
      <c r="U101" s="6"/>
      <c r="V101" s="6"/>
      <c r="W101" s="6"/>
      <c r="X101" s="6"/>
      <c r="Y101" s="6"/>
      <c r="Z101" s="6"/>
    </row>
    <row r="102" ht="39.75" customHeight="1">
      <c r="A102" s="152" t="s">
        <v>364</v>
      </c>
      <c r="B102" s="99" t="s">
        <v>320</v>
      </c>
      <c r="C102" s="3"/>
      <c r="D102" s="3"/>
      <c r="E102" s="3"/>
      <c r="F102" s="3"/>
      <c r="G102" s="4"/>
      <c r="H102" s="78">
        <f>SUM(D103:D111)</f>
        <v>10</v>
      </c>
      <c r="I102" s="78">
        <f>COUNT(D103:D111)*2</f>
        <v>14</v>
      </c>
      <c r="J102" s="5"/>
      <c r="K102" s="6"/>
      <c r="L102" s="6"/>
      <c r="M102" s="6"/>
      <c r="N102" s="6"/>
      <c r="O102" s="6"/>
      <c r="P102" s="6"/>
      <c r="Q102" s="6"/>
      <c r="R102" s="6"/>
      <c r="S102" s="6"/>
      <c r="T102" s="6"/>
      <c r="U102" s="6"/>
      <c r="V102" s="6"/>
      <c r="W102" s="6"/>
      <c r="X102" s="6"/>
      <c r="Y102" s="6"/>
      <c r="Z102" s="6"/>
    </row>
    <row r="103" ht="45.0" customHeight="1">
      <c r="A103" s="104" t="s">
        <v>369</v>
      </c>
      <c r="B103" s="139" t="s">
        <v>329</v>
      </c>
      <c r="C103" s="126" t="s">
        <v>5233</v>
      </c>
      <c r="D103" s="108">
        <v>2.0</v>
      </c>
      <c r="E103" s="113" t="s">
        <v>331</v>
      </c>
      <c r="F103" s="110" t="s">
        <v>373</v>
      </c>
      <c r="G103" s="108"/>
      <c r="H103" s="78"/>
      <c r="I103" s="78"/>
      <c r="J103" s="5"/>
      <c r="K103" s="6"/>
      <c r="L103" s="6"/>
      <c r="M103" s="6"/>
      <c r="N103" s="6"/>
      <c r="O103" s="6"/>
      <c r="P103" s="6"/>
      <c r="Q103" s="6"/>
      <c r="R103" s="6"/>
      <c r="S103" s="6"/>
      <c r="T103" s="6"/>
      <c r="U103" s="6"/>
      <c r="V103" s="6"/>
      <c r="W103" s="6"/>
      <c r="X103" s="6"/>
      <c r="Y103" s="6"/>
      <c r="Z103" s="6"/>
    </row>
    <row r="104" ht="60.0" customHeight="1">
      <c r="A104" s="104"/>
      <c r="B104" s="139"/>
      <c r="C104" s="134" t="s">
        <v>5330</v>
      </c>
      <c r="D104" s="108">
        <v>2.0</v>
      </c>
      <c r="E104" s="113" t="s">
        <v>331</v>
      </c>
      <c r="F104" s="108"/>
      <c r="G104" s="108"/>
      <c r="H104" s="78"/>
      <c r="I104" s="78"/>
      <c r="J104" s="5"/>
      <c r="K104" s="6"/>
      <c r="L104" s="6"/>
      <c r="M104" s="6"/>
      <c r="N104" s="6"/>
      <c r="O104" s="6"/>
      <c r="P104" s="6"/>
      <c r="Q104" s="6"/>
      <c r="R104" s="6"/>
      <c r="S104" s="6"/>
      <c r="T104" s="6"/>
      <c r="U104" s="6"/>
      <c r="V104" s="6"/>
      <c r="W104" s="6"/>
      <c r="X104" s="6"/>
      <c r="Y104" s="6"/>
      <c r="Z104" s="6"/>
    </row>
    <row r="105" ht="47.25" customHeight="1">
      <c r="A105" s="104" t="s">
        <v>379</v>
      </c>
      <c r="B105" s="139" t="s">
        <v>339</v>
      </c>
      <c r="C105" s="110" t="s">
        <v>5331</v>
      </c>
      <c r="D105" s="108">
        <v>2.0</v>
      </c>
      <c r="E105" s="113" t="s">
        <v>331</v>
      </c>
      <c r="F105" s="108"/>
      <c r="G105" s="108"/>
      <c r="H105" s="78"/>
      <c r="I105" s="78"/>
      <c r="J105" s="5"/>
      <c r="K105" s="6"/>
      <c r="L105" s="6"/>
      <c r="M105" s="6"/>
      <c r="N105" s="6"/>
      <c r="O105" s="6"/>
      <c r="P105" s="6"/>
      <c r="Q105" s="6"/>
      <c r="R105" s="6"/>
      <c r="S105" s="6"/>
      <c r="T105" s="6"/>
      <c r="U105" s="6"/>
      <c r="V105" s="6"/>
      <c r="W105" s="6"/>
      <c r="X105" s="6"/>
      <c r="Y105" s="6"/>
      <c r="Z105" s="6"/>
    </row>
    <row r="106" ht="30.0" customHeight="1">
      <c r="A106" s="104"/>
      <c r="B106" s="139"/>
      <c r="C106" s="110" t="s">
        <v>5335</v>
      </c>
      <c r="D106" s="108">
        <v>0.0</v>
      </c>
      <c r="E106" s="113" t="s">
        <v>331</v>
      </c>
      <c r="F106" s="108"/>
      <c r="G106" s="108"/>
      <c r="H106" s="78"/>
      <c r="I106" s="78"/>
      <c r="J106" s="5"/>
      <c r="K106" s="6"/>
      <c r="L106" s="6"/>
      <c r="M106" s="6"/>
      <c r="N106" s="6"/>
      <c r="O106" s="6"/>
      <c r="P106" s="6"/>
      <c r="Q106" s="6"/>
      <c r="R106" s="6"/>
      <c r="S106" s="6"/>
      <c r="T106" s="6"/>
      <c r="U106" s="6"/>
      <c r="V106" s="6"/>
      <c r="W106" s="6"/>
      <c r="X106" s="6"/>
      <c r="Y106" s="6"/>
      <c r="Z106" s="6"/>
    </row>
    <row r="107" ht="30.0" customHeight="1">
      <c r="A107" s="104"/>
      <c r="B107" s="139"/>
      <c r="C107" s="110" t="s">
        <v>5337</v>
      </c>
      <c r="D107" s="108">
        <v>0.0</v>
      </c>
      <c r="E107" s="113" t="s">
        <v>331</v>
      </c>
      <c r="F107" s="108"/>
      <c r="G107" s="108"/>
      <c r="H107" s="78"/>
      <c r="I107" s="78"/>
      <c r="J107" s="5"/>
      <c r="K107" s="6"/>
      <c r="L107" s="6"/>
      <c r="M107" s="6"/>
      <c r="N107" s="6"/>
      <c r="O107" s="6"/>
      <c r="P107" s="6"/>
      <c r="Q107" s="6"/>
      <c r="R107" s="6"/>
      <c r="S107" s="6"/>
      <c r="T107" s="6"/>
      <c r="U107" s="6"/>
      <c r="V107" s="6"/>
      <c r="W107" s="6"/>
      <c r="X107" s="6"/>
      <c r="Y107" s="6"/>
      <c r="Z107" s="6"/>
    </row>
    <row r="108" ht="47.25" hidden="1" customHeight="1">
      <c r="A108" s="120" t="s">
        <v>345</v>
      </c>
      <c r="B108" s="139" t="s">
        <v>346</v>
      </c>
      <c r="C108" s="108"/>
      <c r="D108" s="108"/>
      <c r="E108" s="113"/>
      <c r="F108" s="108"/>
      <c r="G108" s="108"/>
      <c r="H108" s="78"/>
      <c r="I108" s="78"/>
      <c r="J108" s="5"/>
      <c r="K108" s="6"/>
      <c r="L108" s="6"/>
      <c r="M108" s="6"/>
      <c r="N108" s="6"/>
      <c r="O108" s="6"/>
      <c r="P108" s="6"/>
      <c r="Q108" s="6"/>
      <c r="R108" s="6"/>
      <c r="S108" s="6"/>
      <c r="T108" s="6"/>
      <c r="U108" s="6"/>
      <c r="V108" s="6"/>
      <c r="W108" s="6"/>
      <c r="X108" s="6"/>
      <c r="Y108" s="6"/>
      <c r="Z108" s="6"/>
    </row>
    <row r="109" ht="45.0" customHeight="1">
      <c r="A109" s="104" t="s">
        <v>410</v>
      </c>
      <c r="B109" s="139" t="s">
        <v>348</v>
      </c>
      <c r="C109" s="134" t="s">
        <v>5338</v>
      </c>
      <c r="D109" s="108">
        <v>2.0</v>
      </c>
      <c r="E109" s="113" t="s">
        <v>331</v>
      </c>
      <c r="F109" s="108"/>
      <c r="G109" s="108"/>
      <c r="H109" s="78"/>
      <c r="I109" s="78"/>
      <c r="J109" s="5"/>
      <c r="K109" s="6"/>
      <c r="L109" s="6"/>
      <c r="M109" s="6"/>
      <c r="N109" s="6"/>
      <c r="O109" s="6"/>
      <c r="P109" s="6"/>
      <c r="Q109" s="6"/>
      <c r="R109" s="6"/>
      <c r="S109" s="6"/>
      <c r="T109" s="6"/>
      <c r="U109" s="6"/>
      <c r="V109" s="6"/>
      <c r="W109" s="6"/>
      <c r="X109" s="6"/>
      <c r="Y109" s="6"/>
      <c r="Z109" s="6"/>
    </row>
    <row r="110" ht="47.25" hidden="1" customHeight="1">
      <c r="A110" s="120" t="s">
        <v>349</v>
      </c>
      <c r="B110" s="139" t="s">
        <v>350</v>
      </c>
      <c r="C110" s="108"/>
      <c r="D110" s="108"/>
      <c r="E110" s="113"/>
      <c r="F110" s="108"/>
      <c r="G110" s="108"/>
      <c r="H110" s="78"/>
      <c r="I110" s="78"/>
      <c r="J110" s="5"/>
      <c r="K110" s="6"/>
      <c r="L110" s="6"/>
      <c r="M110" s="6"/>
      <c r="N110" s="6"/>
      <c r="O110" s="6"/>
      <c r="P110" s="6"/>
      <c r="Q110" s="6"/>
      <c r="R110" s="6"/>
      <c r="S110" s="6"/>
      <c r="T110" s="6"/>
      <c r="U110" s="6"/>
      <c r="V110" s="6"/>
      <c r="W110" s="6"/>
      <c r="X110" s="6"/>
      <c r="Y110" s="6"/>
      <c r="Z110" s="6"/>
    </row>
    <row r="111" ht="31.5" customHeight="1">
      <c r="A111" s="104" t="s">
        <v>419</v>
      </c>
      <c r="B111" s="139" t="s">
        <v>354</v>
      </c>
      <c r="C111" s="144" t="s">
        <v>355</v>
      </c>
      <c r="D111" s="108">
        <v>2.0</v>
      </c>
      <c r="E111" s="113" t="s">
        <v>331</v>
      </c>
      <c r="F111" s="108"/>
      <c r="G111" s="108"/>
      <c r="H111" s="78"/>
      <c r="I111" s="78"/>
      <c r="J111" s="5"/>
      <c r="K111" s="6"/>
      <c r="L111" s="6"/>
      <c r="M111" s="6"/>
      <c r="N111" s="6"/>
      <c r="O111" s="6"/>
      <c r="P111" s="6"/>
      <c r="Q111" s="6"/>
      <c r="R111" s="6"/>
      <c r="S111" s="6"/>
      <c r="T111" s="6"/>
      <c r="U111" s="6"/>
      <c r="V111" s="6"/>
      <c r="W111" s="6"/>
      <c r="X111" s="6"/>
      <c r="Y111" s="6"/>
      <c r="Z111" s="6"/>
    </row>
    <row r="112" ht="47.25" hidden="1" customHeight="1">
      <c r="A112" s="120" t="s">
        <v>421</v>
      </c>
      <c r="B112" s="139" t="s">
        <v>357</v>
      </c>
      <c r="C112" s="108"/>
      <c r="D112" s="108"/>
      <c r="E112" s="113"/>
      <c r="F112" s="108"/>
      <c r="G112" s="108"/>
      <c r="H112" s="78"/>
      <c r="I112" s="78"/>
      <c r="J112" s="5"/>
      <c r="K112" s="6"/>
      <c r="L112" s="6"/>
      <c r="M112" s="6"/>
      <c r="N112" s="6"/>
      <c r="O112" s="6"/>
      <c r="P112" s="6"/>
      <c r="Q112" s="6"/>
      <c r="R112" s="6"/>
      <c r="S112" s="6"/>
      <c r="T112" s="6"/>
      <c r="U112" s="6"/>
      <c r="V112" s="6"/>
      <c r="W112" s="6"/>
      <c r="X112" s="6"/>
      <c r="Y112" s="6"/>
      <c r="Z112" s="6"/>
    </row>
    <row r="113" ht="47.25" hidden="1" customHeight="1">
      <c r="A113" s="120" t="s">
        <v>361</v>
      </c>
      <c r="B113" s="139" t="s">
        <v>362</v>
      </c>
      <c r="C113" s="108"/>
      <c r="D113" s="108"/>
      <c r="E113" s="113"/>
      <c r="F113" s="108"/>
      <c r="G113" s="108"/>
      <c r="H113" s="78"/>
      <c r="I113" s="78"/>
      <c r="J113" s="5"/>
      <c r="K113" s="6"/>
      <c r="L113" s="6"/>
      <c r="M113" s="6"/>
      <c r="N113" s="6"/>
      <c r="O113" s="6"/>
      <c r="P113" s="6"/>
      <c r="Q113" s="6"/>
      <c r="R113" s="6"/>
      <c r="S113" s="6"/>
      <c r="T113" s="6"/>
      <c r="U113" s="6"/>
      <c r="V113" s="6"/>
      <c r="W113" s="6"/>
      <c r="X113" s="6"/>
      <c r="Y113" s="6"/>
      <c r="Z113" s="6"/>
    </row>
    <row r="114" ht="39.75" customHeight="1">
      <c r="A114" s="152" t="s">
        <v>426</v>
      </c>
      <c r="B114" s="103" t="s">
        <v>3799</v>
      </c>
      <c r="C114" s="3"/>
      <c r="D114" s="3"/>
      <c r="E114" s="3"/>
      <c r="F114" s="3"/>
      <c r="G114" s="4"/>
      <c r="H114" s="78">
        <f>SUM(D115:D117)</f>
        <v>2</v>
      </c>
      <c r="I114" s="78">
        <f>COUNT(D115:D117)*2</f>
        <v>4</v>
      </c>
      <c r="J114" s="5"/>
      <c r="K114" s="6"/>
      <c r="L114" s="6"/>
      <c r="M114" s="6"/>
      <c r="N114" s="6"/>
      <c r="O114" s="6"/>
      <c r="P114" s="6"/>
      <c r="Q114" s="6"/>
      <c r="R114" s="6"/>
      <c r="S114" s="6"/>
      <c r="T114" s="6"/>
      <c r="U114" s="6"/>
      <c r="V114" s="6"/>
      <c r="W114" s="6"/>
      <c r="X114" s="6"/>
      <c r="Y114" s="6"/>
      <c r="Z114" s="6"/>
    </row>
    <row r="115" ht="45.0" customHeight="1">
      <c r="A115" s="104" t="s">
        <v>433</v>
      </c>
      <c r="B115" s="153" t="s">
        <v>372</v>
      </c>
      <c r="C115" s="134" t="s">
        <v>5343</v>
      </c>
      <c r="D115" s="108">
        <v>0.0</v>
      </c>
      <c r="E115" s="113" t="s">
        <v>331</v>
      </c>
      <c r="F115" s="108"/>
      <c r="G115" s="108"/>
      <c r="H115" s="78"/>
      <c r="I115" s="78"/>
      <c r="J115" s="5"/>
      <c r="K115" s="6"/>
      <c r="L115" s="6"/>
      <c r="M115" s="6"/>
      <c r="N115" s="6"/>
      <c r="O115" s="6"/>
      <c r="P115" s="6"/>
      <c r="Q115" s="6"/>
      <c r="R115" s="6"/>
      <c r="S115" s="6"/>
      <c r="T115" s="6"/>
      <c r="U115" s="6"/>
      <c r="V115" s="6"/>
      <c r="W115" s="6"/>
      <c r="X115" s="6"/>
      <c r="Y115" s="6"/>
      <c r="Z115" s="6"/>
    </row>
    <row r="116" ht="63.0" hidden="1" customHeight="1">
      <c r="A116" s="120" t="s">
        <v>393</v>
      </c>
      <c r="B116" s="153" t="s">
        <v>394</v>
      </c>
      <c r="C116" s="108"/>
      <c r="D116" s="108"/>
      <c r="E116" s="113"/>
      <c r="F116" s="108"/>
      <c r="G116" s="108"/>
      <c r="H116" s="78"/>
      <c r="I116" s="78"/>
      <c r="J116" s="5"/>
      <c r="K116" s="6"/>
      <c r="L116" s="6"/>
      <c r="M116" s="6"/>
      <c r="N116" s="6"/>
      <c r="O116" s="6"/>
      <c r="P116" s="6"/>
      <c r="Q116" s="6"/>
      <c r="R116" s="6"/>
      <c r="S116" s="6"/>
      <c r="T116" s="6"/>
      <c r="U116" s="6"/>
      <c r="V116" s="6"/>
      <c r="W116" s="6"/>
      <c r="X116" s="6"/>
      <c r="Y116" s="6"/>
      <c r="Z116" s="6"/>
    </row>
    <row r="117" ht="63.75" customHeight="1">
      <c r="A117" s="104" t="s">
        <v>451</v>
      </c>
      <c r="B117" s="166" t="s">
        <v>397</v>
      </c>
      <c r="C117" s="110" t="s">
        <v>5345</v>
      </c>
      <c r="D117" s="108">
        <v>2.0</v>
      </c>
      <c r="E117" s="113" t="s">
        <v>331</v>
      </c>
      <c r="F117" s="110" t="s">
        <v>5346</v>
      </c>
      <c r="G117" s="108"/>
      <c r="H117" s="78"/>
      <c r="I117" s="78"/>
      <c r="J117" s="5"/>
      <c r="K117" s="6"/>
      <c r="L117" s="6"/>
      <c r="M117" s="6"/>
      <c r="N117" s="6"/>
      <c r="O117" s="6"/>
      <c r="P117" s="6"/>
      <c r="Q117" s="6"/>
      <c r="R117" s="6"/>
      <c r="S117" s="6"/>
      <c r="T117" s="6"/>
      <c r="U117" s="6"/>
      <c r="V117" s="6"/>
      <c r="W117" s="6"/>
      <c r="X117" s="6"/>
      <c r="Y117" s="6"/>
      <c r="Z117" s="6"/>
    </row>
    <row r="118" ht="47.25" hidden="1" customHeight="1">
      <c r="A118" s="120" t="s">
        <v>460</v>
      </c>
      <c r="B118" s="153" t="s">
        <v>414</v>
      </c>
      <c r="C118" s="108"/>
      <c r="D118" s="108"/>
      <c r="E118" s="113"/>
      <c r="F118" s="108"/>
      <c r="G118" s="108"/>
      <c r="H118" s="78"/>
      <c r="I118" s="78"/>
      <c r="J118" s="5"/>
      <c r="K118" s="6"/>
      <c r="L118" s="6"/>
      <c r="M118" s="6"/>
      <c r="N118" s="6"/>
      <c r="O118" s="6"/>
      <c r="P118" s="6"/>
      <c r="Q118" s="6"/>
      <c r="R118" s="6"/>
      <c r="S118" s="6"/>
      <c r="T118" s="6"/>
      <c r="U118" s="6"/>
      <c r="V118" s="6"/>
      <c r="W118" s="6"/>
      <c r="X118" s="6"/>
      <c r="Y118" s="6"/>
      <c r="Z118" s="6"/>
    </row>
    <row r="119" ht="47.25" hidden="1" customHeight="1">
      <c r="A119" s="120" t="s">
        <v>416</v>
      </c>
      <c r="B119" s="164" t="s">
        <v>417</v>
      </c>
      <c r="C119" s="108"/>
      <c r="D119" s="108"/>
      <c r="E119" s="113"/>
      <c r="F119" s="108"/>
      <c r="G119" s="108"/>
      <c r="H119" s="78"/>
      <c r="I119" s="78"/>
      <c r="J119" s="5"/>
      <c r="K119" s="6"/>
      <c r="L119" s="6"/>
      <c r="M119" s="6"/>
      <c r="N119" s="6"/>
      <c r="O119" s="6"/>
      <c r="P119" s="6"/>
      <c r="Q119" s="6"/>
      <c r="R119" s="6"/>
      <c r="S119" s="6"/>
      <c r="T119" s="6"/>
      <c r="U119" s="6"/>
      <c r="V119" s="6"/>
      <c r="W119" s="6"/>
      <c r="X119" s="6"/>
      <c r="Y119" s="6"/>
      <c r="Z119" s="6"/>
    </row>
    <row r="120" ht="39.75" customHeight="1">
      <c r="A120" s="96" t="s">
        <v>469</v>
      </c>
      <c r="B120" s="99" t="s">
        <v>425</v>
      </c>
      <c r="C120" s="3"/>
      <c r="D120" s="3"/>
      <c r="E120" s="3"/>
      <c r="F120" s="3"/>
      <c r="G120" s="4"/>
      <c r="H120" s="78">
        <f>SUM(D123)</f>
        <v>2</v>
      </c>
      <c r="I120" s="78">
        <f>COUNT(D123)*2</f>
        <v>2</v>
      </c>
      <c r="J120" s="5"/>
      <c r="K120" s="6"/>
      <c r="L120" s="6"/>
      <c r="M120" s="6"/>
      <c r="N120" s="6"/>
      <c r="O120" s="6"/>
      <c r="P120" s="6"/>
      <c r="Q120" s="6"/>
      <c r="R120" s="6"/>
      <c r="S120" s="6"/>
      <c r="T120" s="6"/>
      <c r="U120" s="6"/>
      <c r="V120" s="6"/>
      <c r="W120" s="6"/>
      <c r="X120" s="6"/>
      <c r="Y120" s="6"/>
      <c r="Z120" s="6"/>
    </row>
    <row r="121" ht="31.5" hidden="1" customHeight="1">
      <c r="A121" s="120" t="s">
        <v>488</v>
      </c>
      <c r="B121" s="153" t="s">
        <v>431</v>
      </c>
      <c r="C121" s="108"/>
      <c r="D121" s="108"/>
      <c r="E121" s="113"/>
      <c r="F121" s="108"/>
      <c r="G121" s="108"/>
      <c r="H121" s="78"/>
      <c r="I121" s="78"/>
      <c r="J121" s="5"/>
      <c r="K121" s="6"/>
      <c r="L121" s="6"/>
      <c r="M121" s="6"/>
      <c r="N121" s="6"/>
      <c r="O121" s="6"/>
      <c r="P121" s="6"/>
      <c r="Q121" s="6"/>
      <c r="R121" s="6"/>
      <c r="S121" s="6"/>
      <c r="T121" s="6"/>
      <c r="U121" s="6"/>
      <c r="V121" s="6"/>
      <c r="W121" s="6"/>
      <c r="X121" s="6"/>
      <c r="Y121" s="6"/>
      <c r="Z121" s="6"/>
    </row>
    <row r="122" ht="47.25" hidden="1" customHeight="1">
      <c r="A122" s="120" t="s">
        <v>499</v>
      </c>
      <c r="B122" s="153" t="s">
        <v>437</v>
      </c>
      <c r="C122" s="108"/>
      <c r="D122" s="108"/>
      <c r="E122" s="113"/>
      <c r="F122" s="108"/>
      <c r="G122" s="108"/>
      <c r="H122" s="78"/>
      <c r="I122" s="78"/>
      <c r="J122" s="5"/>
      <c r="K122" s="6"/>
      <c r="L122" s="6"/>
      <c r="M122" s="6"/>
      <c r="N122" s="6"/>
      <c r="O122" s="6"/>
      <c r="P122" s="6"/>
      <c r="Q122" s="6"/>
      <c r="R122" s="6"/>
      <c r="S122" s="6"/>
      <c r="T122" s="6"/>
      <c r="U122" s="6"/>
      <c r="V122" s="6"/>
      <c r="W122" s="6"/>
      <c r="X122" s="6"/>
      <c r="Y122" s="6"/>
      <c r="Z122" s="6"/>
    </row>
    <row r="123" ht="47.25" customHeight="1">
      <c r="A123" s="104" t="s">
        <v>505</v>
      </c>
      <c r="B123" s="153" t="s">
        <v>445</v>
      </c>
      <c r="C123" s="115" t="s">
        <v>446</v>
      </c>
      <c r="D123" s="108">
        <v>2.0</v>
      </c>
      <c r="E123" s="113" t="s">
        <v>479</v>
      </c>
      <c r="F123" s="108"/>
      <c r="G123" s="108"/>
      <c r="H123" s="78"/>
      <c r="I123" s="78"/>
      <c r="J123" s="5"/>
      <c r="K123" s="6"/>
      <c r="L123" s="6"/>
      <c r="M123" s="6"/>
      <c r="N123" s="6"/>
      <c r="O123" s="6"/>
      <c r="P123" s="6"/>
      <c r="Q123" s="6"/>
      <c r="R123" s="6"/>
      <c r="S123" s="6"/>
      <c r="T123" s="6"/>
      <c r="U123" s="6"/>
      <c r="V123" s="6"/>
      <c r="W123" s="6"/>
      <c r="X123" s="6"/>
      <c r="Y123" s="6"/>
      <c r="Z123" s="6"/>
    </row>
    <row r="124" ht="78.75" hidden="1" customHeight="1">
      <c r="A124" s="120" t="s">
        <v>514</v>
      </c>
      <c r="B124" s="153" t="s">
        <v>450</v>
      </c>
      <c r="C124" s="108"/>
      <c r="D124" s="108"/>
      <c r="E124" s="113"/>
      <c r="F124" s="108"/>
      <c r="G124" s="108"/>
      <c r="H124" s="78"/>
      <c r="I124" s="78"/>
      <c r="J124" s="5"/>
      <c r="K124" s="6"/>
      <c r="L124" s="6"/>
      <c r="M124" s="6"/>
      <c r="N124" s="6"/>
      <c r="O124" s="6"/>
      <c r="P124" s="6"/>
      <c r="Q124" s="6"/>
      <c r="R124" s="6"/>
      <c r="S124" s="6"/>
      <c r="T124" s="6"/>
      <c r="U124" s="6"/>
      <c r="V124" s="6"/>
      <c r="W124" s="6"/>
      <c r="X124" s="6"/>
      <c r="Y124" s="6"/>
      <c r="Z124" s="6"/>
    </row>
    <row r="125" ht="39.75" customHeight="1">
      <c r="A125" s="152" t="s">
        <v>521</v>
      </c>
      <c r="B125" s="99" t="s">
        <v>455</v>
      </c>
      <c r="C125" s="3"/>
      <c r="D125" s="3"/>
      <c r="E125" s="3"/>
      <c r="F125" s="3"/>
      <c r="G125" s="4"/>
      <c r="H125" s="78">
        <f>SUM(D129:D130)</f>
        <v>2</v>
      </c>
      <c r="I125" s="78">
        <f>COUNT(D129:D130)*2</f>
        <v>4</v>
      </c>
      <c r="J125" s="5"/>
      <c r="K125" s="6"/>
      <c r="L125" s="6"/>
      <c r="M125" s="6"/>
      <c r="N125" s="6"/>
      <c r="O125" s="6"/>
      <c r="P125" s="6"/>
      <c r="Q125" s="6"/>
      <c r="R125" s="6"/>
      <c r="S125" s="6"/>
      <c r="T125" s="6"/>
      <c r="U125" s="6"/>
      <c r="V125" s="6"/>
      <c r="W125" s="6"/>
      <c r="X125" s="6"/>
      <c r="Y125" s="6"/>
      <c r="Z125" s="6"/>
    </row>
    <row r="126" ht="47.25" hidden="1" customHeight="1">
      <c r="A126" s="120" t="s">
        <v>528</v>
      </c>
      <c r="B126" s="170" t="s">
        <v>463</v>
      </c>
      <c r="C126" s="108"/>
      <c r="D126" s="108"/>
      <c r="E126" s="113"/>
      <c r="F126" s="108"/>
      <c r="G126" s="108"/>
      <c r="H126" s="78"/>
      <c r="I126" s="78"/>
      <c r="J126" s="5"/>
      <c r="K126" s="6"/>
      <c r="L126" s="6"/>
      <c r="M126" s="6"/>
      <c r="N126" s="6"/>
      <c r="O126" s="6"/>
      <c r="P126" s="6"/>
      <c r="Q126" s="6"/>
      <c r="R126" s="6"/>
      <c r="S126" s="6"/>
      <c r="T126" s="6"/>
      <c r="U126" s="6"/>
      <c r="V126" s="6"/>
      <c r="W126" s="6"/>
      <c r="X126" s="6"/>
      <c r="Y126" s="6"/>
      <c r="Z126" s="6"/>
    </row>
    <row r="127" ht="31.5" hidden="1" customHeight="1">
      <c r="A127" s="120" t="s">
        <v>533</v>
      </c>
      <c r="B127" s="170" t="s">
        <v>467</v>
      </c>
      <c r="C127" s="108"/>
      <c r="D127" s="108"/>
      <c r="E127" s="113"/>
      <c r="F127" s="108"/>
      <c r="G127" s="108"/>
      <c r="H127" s="78"/>
      <c r="I127" s="78"/>
      <c r="J127" s="5"/>
      <c r="K127" s="6"/>
      <c r="L127" s="6"/>
      <c r="M127" s="6"/>
      <c r="N127" s="6"/>
      <c r="O127" s="6"/>
      <c r="P127" s="6"/>
      <c r="Q127" s="6"/>
      <c r="R127" s="6"/>
      <c r="S127" s="6"/>
      <c r="T127" s="6"/>
      <c r="U127" s="6"/>
      <c r="V127" s="6"/>
      <c r="W127" s="6"/>
      <c r="X127" s="6"/>
      <c r="Y127" s="6"/>
      <c r="Z127" s="6"/>
    </row>
    <row r="128" ht="31.5" hidden="1" customHeight="1">
      <c r="A128" s="120" t="s">
        <v>534</v>
      </c>
      <c r="B128" s="170" t="s">
        <v>471</v>
      </c>
      <c r="C128" s="108"/>
      <c r="D128" s="108"/>
      <c r="E128" s="113"/>
      <c r="F128" s="108"/>
      <c r="G128" s="108"/>
      <c r="H128" s="78"/>
      <c r="I128" s="78"/>
      <c r="J128" s="5"/>
      <c r="K128" s="6"/>
      <c r="L128" s="6"/>
      <c r="M128" s="6"/>
      <c r="N128" s="6"/>
      <c r="O128" s="6"/>
      <c r="P128" s="6"/>
      <c r="Q128" s="6"/>
      <c r="R128" s="6"/>
      <c r="S128" s="6"/>
      <c r="T128" s="6"/>
      <c r="U128" s="6"/>
      <c r="V128" s="6"/>
      <c r="W128" s="6"/>
      <c r="X128" s="6"/>
      <c r="Y128" s="6"/>
      <c r="Z128" s="6"/>
    </row>
    <row r="129" ht="90.0" customHeight="1">
      <c r="A129" s="104" t="s">
        <v>538</v>
      </c>
      <c r="B129" s="170" t="s">
        <v>476</v>
      </c>
      <c r="C129" s="134" t="s">
        <v>5379</v>
      </c>
      <c r="D129" s="108">
        <v>2.0</v>
      </c>
      <c r="E129" s="113" t="s">
        <v>453</v>
      </c>
      <c r="F129" s="108"/>
      <c r="G129" s="108"/>
      <c r="H129" s="78"/>
      <c r="I129" s="78"/>
      <c r="J129" s="5"/>
      <c r="K129" s="6"/>
      <c r="L129" s="6"/>
      <c r="M129" s="6"/>
      <c r="N129" s="6"/>
      <c r="O129" s="6"/>
      <c r="P129" s="6"/>
      <c r="Q129" s="6"/>
      <c r="R129" s="6"/>
      <c r="S129" s="6"/>
      <c r="T129" s="6"/>
      <c r="U129" s="6"/>
      <c r="V129" s="6"/>
      <c r="W129" s="6"/>
      <c r="X129" s="6"/>
      <c r="Y129" s="6"/>
      <c r="Z129" s="6"/>
    </row>
    <row r="130" ht="60.0" customHeight="1">
      <c r="A130" s="104" t="s">
        <v>548</v>
      </c>
      <c r="B130" s="122" t="s">
        <v>483</v>
      </c>
      <c r="C130" s="121" t="s">
        <v>2926</v>
      </c>
      <c r="D130" s="108">
        <v>0.0</v>
      </c>
      <c r="E130" s="113" t="s">
        <v>331</v>
      </c>
      <c r="F130" s="108"/>
      <c r="G130" s="108"/>
      <c r="H130" s="78"/>
      <c r="I130" s="78"/>
      <c r="J130" s="5"/>
      <c r="K130" s="6"/>
      <c r="L130" s="6"/>
      <c r="M130" s="6"/>
      <c r="N130" s="6"/>
      <c r="O130" s="6"/>
      <c r="P130" s="6"/>
      <c r="Q130" s="6"/>
      <c r="R130" s="6"/>
      <c r="S130" s="6"/>
      <c r="T130" s="6"/>
      <c r="U130" s="6"/>
      <c r="V130" s="6"/>
      <c r="W130" s="6"/>
      <c r="X130" s="6"/>
      <c r="Y130" s="6"/>
      <c r="Z130" s="6"/>
    </row>
    <row r="131" ht="39.75" customHeight="1">
      <c r="A131" s="152" t="s">
        <v>553</v>
      </c>
      <c r="B131" s="99" t="s">
        <v>486</v>
      </c>
      <c r="C131" s="3"/>
      <c r="D131" s="3"/>
      <c r="E131" s="3"/>
      <c r="F131" s="3"/>
      <c r="G131" s="4"/>
      <c r="H131" s="78">
        <f>SUM(D132:D137)</f>
        <v>10</v>
      </c>
      <c r="I131" s="78">
        <f>COUNT(D132:D137)*2</f>
        <v>10</v>
      </c>
      <c r="J131" s="5"/>
      <c r="K131" s="6"/>
      <c r="L131" s="6"/>
      <c r="M131" s="6"/>
      <c r="N131" s="6"/>
      <c r="O131" s="6"/>
      <c r="P131" s="6"/>
      <c r="Q131" s="6"/>
      <c r="R131" s="6"/>
      <c r="S131" s="6"/>
      <c r="T131" s="6"/>
      <c r="U131" s="6"/>
      <c r="V131" s="6"/>
      <c r="W131" s="6"/>
      <c r="X131" s="6"/>
      <c r="Y131" s="6"/>
      <c r="Z131" s="6"/>
    </row>
    <row r="132" ht="63.0" customHeight="1">
      <c r="A132" s="104" t="s">
        <v>491</v>
      </c>
      <c r="B132" s="153" t="s">
        <v>492</v>
      </c>
      <c r="C132" s="155" t="s">
        <v>5397</v>
      </c>
      <c r="D132" s="108">
        <v>2.0</v>
      </c>
      <c r="E132" s="113" t="s">
        <v>495</v>
      </c>
      <c r="F132" s="108"/>
      <c r="G132" s="108"/>
      <c r="H132" s="78"/>
      <c r="I132" s="78"/>
      <c r="J132" s="5"/>
      <c r="K132" s="6"/>
      <c r="L132" s="6"/>
      <c r="M132" s="6"/>
      <c r="N132" s="6"/>
      <c r="O132" s="6"/>
      <c r="P132" s="6"/>
      <c r="Q132" s="6"/>
      <c r="R132" s="6"/>
      <c r="S132" s="6"/>
      <c r="T132" s="6"/>
      <c r="U132" s="6"/>
      <c r="V132" s="6"/>
      <c r="W132" s="6"/>
      <c r="X132" s="6"/>
      <c r="Y132" s="6"/>
      <c r="Z132" s="6"/>
    </row>
    <row r="133" ht="47.25" customHeight="1">
      <c r="A133" s="104" t="s">
        <v>567</v>
      </c>
      <c r="B133" s="153" t="s">
        <v>497</v>
      </c>
      <c r="C133" s="155" t="s">
        <v>5401</v>
      </c>
      <c r="D133" s="108">
        <v>2.0</v>
      </c>
      <c r="E133" s="113" t="s">
        <v>114</v>
      </c>
      <c r="F133" s="108"/>
      <c r="G133" s="108"/>
      <c r="H133" s="78"/>
      <c r="I133" s="78"/>
      <c r="J133" s="5"/>
      <c r="K133" s="6"/>
      <c r="L133" s="6"/>
      <c r="M133" s="6"/>
      <c r="N133" s="6"/>
      <c r="O133" s="6"/>
      <c r="P133" s="6"/>
      <c r="Q133" s="6"/>
      <c r="R133" s="6"/>
      <c r="S133" s="6"/>
      <c r="T133" s="6"/>
      <c r="U133" s="6"/>
      <c r="V133" s="6"/>
      <c r="W133" s="6"/>
      <c r="X133" s="6"/>
      <c r="Y133" s="6"/>
      <c r="Z133" s="6"/>
    </row>
    <row r="134" ht="60.0" customHeight="1">
      <c r="A134" s="104"/>
      <c r="B134" s="153"/>
      <c r="C134" s="115" t="s">
        <v>5408</v>
      </c>
      <c r="D134" s="108">
        <v>2.0</v>
      </c>
      <c r="E134" s="113" t="s">
        <v>495</v>
      </c>
      <c r="F134" s="108"/>
      <c r="G134" s="108"/>
      <c r="H134" s="78"/>
      <c r="I134" s="78"/>
      <c r="J134" s="5"/>
      <c r="K134" s="6"/>
      <c r="L134" s="6"/>
      <c r="M134" s="6"/>
      <c r="N134" s="6"/>
      <c r="O134" s="6"/>
      <c r="P134" s="6"/>
      <c r="Q134" s="6"/>
      <c r="R134" s="6"/>
      <c r="S134" s="6"/>
      <c r="T134" s="6"/>
      <c r="U134" s="6"/>
      <c r="V134" s="6"/>
      <c r="W134" s="6"/>
      <c r="X134" s="6"/>
      <c r="Y134" s="6"/>
      <c r="Z134" s="6"/>
    </row>
    <row r="135" ht="47.25" hidden="1" customHeight="1">
      <c r="A135" s="120" t="s">
        <v>570</v>
      </c>
      <c r="B135" s="153" t="s">
        <v>503</v>
      </c>
      <c r="C135" s="108"/>
      <c r="D135" s="108"/>
      <c r="E135" s="113"/>
      <c r="F135" s="108"/>
      <c r="G135" s="108"/>
      <c r="H135" s="78"/>
      <c r="I135" s="78"/>
      <c r="J135" s="5"/>
      <c r="K135" s="6"/>
      <c r="L135" s="6"/>
      <c r="M135" s="6"/>
      <c r="N135" s="6"/>
      <c r="O135" s="6"/>
      <c r="P135" s="6"/>
      <c r="Q135" s="6"/>
      <c r="R135" s="6"/>
      <c r="S135" s="6"/>
      <c r="T135" s="6"/>
      <c r="U135" s="6"/>
      <c r="V135" s="6"/>
      <c r="W135" s="6"/>
      <c r="X135" s="6"/>
      <c r="Y135" s="6"/>
      <c r="Z135" s="6"/>
    </row>
    <row r="136" ht="63.0" customHeight="1">
      <c r="A136" s="104" t="s">
        <v>572</v>
      </c>
      <c r="B136" s="153" t="s">
        <v>507</v>
      </c>
      <c r="C136" s="155" t="s">
        <v>5412</v>
      </c>
      <c r="D136" s="108">
        <v>2.0</v>
      </c>
      <c r="E136" s="113" t="s">
        <v>509</v>
      </c>
      <c r="F136" s="108"/>
      <c r="G136" s="108"/>
      <c r="H136" s="78"/>
      <c r="I136" s="78"/>
      <c r="J136" s="5"/>
      <c r="K136" s="6"/>
      <c r="L136" s="6"/>
      <c r="M136" s="6"/>
      <c r="N136" s="6"/>
      <c r="O136" s="6"/>
      <c r="P136" s="6"/>
      <c r="Q136" s="6"/>
      <c r="R136" s="6"/>
      <c r="S136" s="6"/>
      <c r="T136" s="6"/>
      <c r="U136" s="6"/>
      <c r="V136" s="6"/>
      <c r="W136" s="6"/>
      <c r="X136" s="6"/>
      <c r="Y136" s="6"/>
      <c r="Z136" s="6"/>
    </row>
    <row r="137" ht="63.0" customHeight="1">
      <c r="A137" s="104" t="s">
        <v>575</v>
      </c>
      <c r="B137" s="153" t="s">
        <v>512</v>
      </c>
      <c r="C137" s="155" t="s">
        <v>5416</v>
      </c>
      <c r="D137" s="108">
        <v>2.0</v>
      </c>
      <c r="E137" s="113" t="s">
        <v>509</v>
      </c>
      <c r="F137" s="108"/>
      <c r="G137" s="108"/>
      <c r="H137" s="78"/>
      <c r="I137" s="78"/>
      <c r="J137" s="5"/>
      <c r="K137" s="6"/>
      <c r="L137" s="6"/>
      <c r="M137" s="6"/>
      <c r="N137" s="6"/>
      <c r="O137" s="6"/>
      <c r="P137" s="6"/>
      <c r="Q137" s="6"/>
      <c r="R137" s="6"/>
      <c r="S137" s="6"/>
      <c r="T137" s="6"/>
      <c r="U137" s="6"/>
      <c r="V137" s="6"/>
      <c r="W137" s="6"/>
      <c r="X137" s="6"/>
      <c r="Y137" s="6"/>
      <c r="Z137" s="6"/>
    </row>
    <row r="138" ht="47.25" hidden="1" customHeight="1">
      <c r="A138" s="120" t="s">
        <v>515</v>
      </c>
      <c r="B138" s="172" t="s">
        <v>516</v>
      </c>
      <c r="C138" s="113"/>
      <c r="D138" s="108"/>
      <c r="E138" s="113"/>
      <c r="F138" s="108"/>
      <c r="G138" s="108"/>
      <c r="H138" s="78"/>
      <c r="I138" s="78"/>
      <c r="J138" s="5"/>
      <c r="K138" s="6"/>
      <c r="L138" s="6"/>
      <c r="M138" s="6"/>
      <c r="N138" s="6"/>
      <c r="O138" s="6"/>
      <c r="P138" s="6"/>
      <c r="Q138" s="6"/>
      <c r="R138" s="6"/>
      <c r="S138" s="6"/>
      <c r="T138" s="6"/>
      <c r="U138" s="6"/>
      <c r="V138" s="6"/>
      <c r="W138" s="6"/>
      <c r="X138" s="6"/>
      <c r="Y138" s="6"/>
      <c r="Z138" s="6"/>
    </row>
    <row r="139" ht="21.0" customHeight="1">
      <c r="A139" s="223"/>
      <c r="B139" s="95" t="s">
        <v>524</v>
      </c>
      <c r="C139" s="3"/>
      <c r="D139" s="3"/>
      <c r="E139" s="3"/>
      <c r="F139" s="3"/>
      <c r="G139" s="97"/>
      <c r="H139" s="78">
        <f t="shared" ref="H139:I139" si="3">H140+H155+H162+H169+H181+H203</f>
        <v>72</v>
      </c>
      <c r="I139" s="78">
        <f t="shared" si="3"/>
        <v>108</v>
      </c>
      <c r="J139" s="5"/>
      <c r="K139" s="6"/>
      <c r="L139" s="6"/>
      <c r="M139" s="6"/>
      <c r="N139" s="6"/>
      <c r="O139" s="6"/>
      <c r="P139" s="6"/>
      <c r="Q139" s="6"/>
      <c r="R139" s="6"/>
      <c r="S139" s="6"/>
      <c r="T139" s="6"/>
      <c r="U139" s="6"/>
      <c r="V139" s="6"/>
      <c r="W139" s="6"/>
      <c r="X139" s="6"/>
      <c r="Y139" s="6"/>
      <c r="Z139" s="6"/>
    </row>
    <row r="140" ht="39.75" customHeight="1">
      <c r="A140" s="96" t="s">
        <v>594</v>
      </c>
      <c r="B140" s="103" t="s">
        <v>530</v>
      </c>
      <c r="C140" s="3"/>
      <c r="D140" s="3"/>
      <c r="E140" s="3"/>
      <c r="F140" s="3"/>
      <c r="G140" s="4"/>
      <c r="H140" s="78">
        <f>SUM(D141:D154)</f>
        <v>15</v>
      </c>
      <c r="I140" s="78">
        <f>COUNT(D141:D154)*2</f>
        <v>28</v>
      </c>
      <c r="J140" s="5"/>
      <c r="K140" s="6"/>
      <c r="L140" s="6"/>
      <c r="M140" s="6"/>
      <c r="N140" s="6"/>
      <c r="O140" s="6"/>
      <c r="P140" s="6"/>
      <c r="Q140" s="6"/>
      <c r="R140" s="6"/>
      <c r="S140" s="6"/>
      <c r="T140" s="6"/>
      <c r="U140" s="6"/>
      <c r="V140" s="6"/>
      <c r="W140" s="6"/>
      <c r="X140" s="6"/>
      <c r="Y140" s="6"/>
      <c r="Z140" s="6"/>
    </row>
    <row r="141" ht="60.0" customHeight="1">
      <c r="A141" s="104" t="s">
        <v>611</v>
      </c>
      <c r="B141" s="174" t="s">
        <v>536</v>
      </c>
      <c r="C141" s="134" t="s">
        <v>5427</v>
      </c>
      <c r="D141" s="147">
        <v>2.0</v>
      </c>
      <c r="E141" s="109" t="s">
        <v>331</v>
      </c>
      <c r="F141" s="134" t="s">
        <v>5428</v>
      </c>
      <c r="G141" s="108"/>
      <c r="H141" s="78"/>
      <c r="I141" s="78"/>
      <c r="J141" s="5"/>
      <c r="K141" s="6"/>
      <c r="L141" s="6"/>
      <c r="M141" s="6"/>
      <c r="N141" s="6"/>
      <c r="O141" s="6"/>
      <c r="P141" s="6"/>
      <c r="Q141" s="6"/>
      <c r="R141" s="6"/>
      <c r="S141" s="6"/>
      <c r="T141" s="6"/>
      <c r="U141" s="6"/>
      <c r="V141" s="6"/>
      <c r="W141" s="6"/>
      <c r="X141" s="6"/>
      <c r="Y141" s="6"/>
      <c r="Z141" s="6"/>
    </row>
    <row r="142" ht="30.0" customHeight="1">
      <c r="A142" s="104"/>
      <c r="B142" s="174"/>
      <c r="C142" s="134" t="s">
        <v>5429</v>
      </c>
      <c r="D142" s="147">
        <v>2.0</v>
      </c>
      <c r="E142" s="109" t="s">
        <v>331</v>
      </c>
      <c r="F142" s="134"/>
      <c r="G142" s="108"/>
      <c r="H142" s="78"/>
      <c r="I142" s="78"/>
      <c r="J142" s="5"/>
      <c r="K142" s="6"/>
      <c r="L142" s="6"/>
      <c r="M142" s="6"/>
      <c r="N142" s="6"/>
      <c r="O142" s="6"/>
      <c r="P142" s="6"/>
      <c r="Q142" s="6"/>
      <c r="R142" s="6"/>
      <c r="S142" s="6"/>
      <c r="T142" s="6"/>
      <c r="U142" s="6"/>
      <c r="V142" s="6"/>
      <c r="W142" s="6"/>
      <c r="X142" s="6"/>
      <c r="Y142" s="6"/>
      <c r="Z142" s="6"/>
    </row>
    <row r="143" ht="45.0" customHeight="1">
      <c r="A143" s="104" t="s">
        <v>622</v>
      </c>
      <c r="B143" s="177" t="s">
        <v>546</v>
      </c>
      <c r="C143" s="129" t="s">
        <v>5430</v>
      </c>
      <c r="D143" s="108">
        <v>0.0</v>
      </c>
      <c r="E143" s="109" t="s">
        <v>331</v>
      </c>
      <c r="F143" s="108"/>
      <c r="G143" s="108"/>
      <c r="H143" s="78"/>
      <c r="I143" s="78"/>
      <c r="J143" s="5"/>
      <c r="K143" s="6"/>
      <c r="L143" s="6"/>
      <c r="M143" s="6"/>
      <c r="N143" s="6"/>
      <c r="O143" s="6"/>
      <c r="P143" s="6"/>
      <c r="Q143" s="6"/>
      <c r="R143" s="6"/>
      <c r="S143" s="6"/>
      <c r="T143" s="6"/>
      <c r="U143" s="6"/>
      <c r="V143" s="6"/>
      <c r="W143" s="6"/>
      <c r="X143" s="6"/>
      <c r="Y143" s="6"/>
      <c r="Z143" s="6"/>
    </row>
    <row r="144" ht="30.0" customHeight="1">
      <c r="A144" s="104"/>
      <c r="B144" s="177"/>
      <c r="C144" s="134" t="s">
        <v>5431</v>
      </c>
      <c r="D144" s="108">
        <v>2.0</v>
      </c>
      <c r="E144" s="109" t="s">
        <v>331</v>
      </c>
      <c r="F144" s="108"/>
      <c r="G144" s="108"/>
      <c r="H144" s="78"/>
      <c r="I144" s="78"/>
      <c r="J144" s="5"/>
      <c r="K144" s="6"/>
      <c r="L144" s="6"/>
      <c r="M144" s="6"/>
      <c r="N144" s="6"/>
      <c r="O144" s="6"/>
      <c r="P144" s="6"/>
      <c r="Q144" s="6"/>
      <c r="R144" s="6"/>
      <c r="S144" s="6"/>
      <c r="T144" s="6"/>
      <c r="U144" s="6"/>
      <c r="V144" s="6"/>
      <c r="W144" s="6"/>
      <c r="X144" s="6"/>
      <c r="Y144" s="6"/>
      <c r="Z144" s="6"/>
    </row>
    <row r="145" ht="31.5" customHeight="1">
      <c r="A145" s="104" t="s">
        <v>633</v>
      </c>
      <c r="B145" s="174" t="s">
        <v>555</v>
      </c>
      <c r="C145" s="134" t="s">
        <v>5434</v>
      </c>
      <c r="D145" s="147">
        <v>0.0</v>
      </c>
      <c r="E145" s="109" t="s">
        <v>331</v>
      </c>
      <c r="F145" s="108"/>
      <c r="G145" s="108"/>
      <c r="H145" s="78"/>
      <c r="I145" s="78"/>
      <c r="J145" s="5"/>
      <c r="K145" s="6"/>
      <c r="L145" s="6"/>
      <c r="M145" s="6"/>
      <c r="N145" s="6"/>
      <c r="O145" s="6"/>
      <c r="P145" s="6"/>
      <c r="Q145" s="6"/>
      <c r="R145" s="6"/>
      <c r="S145" s="6"/>
      <c r="T145" s="6"/>
      <c r="U145" s="6"/>
      <c r="V145" s="6"/>
      <c r="W145" s="6"/>
      <c r="X145" s="6"/>
      <c r="Y145" s="6"/>
      <c r="Z145" s="6"/>
    </row>
    <row r="146" ht="30.0" customHeight="1">
      <c r="A146" s="104"/>
      <c r="B146" s="174"/>
      <c r="C146" s="134" t="s">
        <v>5437</v>
      </c>
      <c r="D146" s="147">
        <v>1.0</v>
      </c>
      <c r="E146" s="109" t="s">
        <v>331</v>
      </c>
      <c r="F146" s="158" t="s">
        <v>5438</v>
      </c>
      <c r="G146" s="108"/>
      <c r="H146" s="78"/>
      <c r="I146" s="78"/>
      <c r="J146" s="5"/>
      <c r="K146" s="6"/>
      <c r="L146" s="6"/>
      <c r="M146" s="6"/>
      <c r="N146" s="6"/>
      <c r="O146" s="6"/>
      <c r="P146" s="6"/>
      <c r="Q146" s="6"/>
      <c r="R146" s="6"/>
      <c r="S146" s="6"/>
      <c r="T146" s="6"/>
      <c r="U146" s="6"/>
      <c r="V146" s="6"/>
      <c r="W146" s="6"/>
      <c r="X146" s="6"/>
      <c r="Y146" s="6"/>
      <c r="Z146" s="6"/>
    </row>
    <row r="147" ht="30.0" customHeight="1">
      <c r="A147" s="104"/>
      <c r="B147" s="174"/>
      <c r="C147" s="129" t="s">
        <v>5439</v>
      </c>
      <c r="D147" s="147">
        <v>2.0</v>
      </c>
      <c r="E147" s="109" t="s">
        <v>331</v>
      </c>
      <c r="F147" s="108"/>
      <c r="G147" s="108"/>
      <c r="H147" s="78"/>
      <c r="I147" s="78"/>
      <c r="J147" s="5"/>
      <c r="K147" s="6"/>
      <c r="L147" s="6"/>
      <c r="M147" s="6"/>
      <c r="N147" s="6"/>
      <c r="O147" s="6"/>
      <c r="P147" s="6"/>
      <c r="Q147" s="6"/>
      <c r="R147" s="6"/>
      <c r="S147" s="6"/>
      <c r="T147" s="6"/>
      <c r="U147" s="6"/>
      <c r="V147" s="6"/>
      <c r="W147" s="6"/>
      <c r="X147" s="6"/>
      <c r="Y147" s="6"/>
      <c r="Z147" s="6"/>
    </row>
    <row r="148" ht="30.0" customHeight="1">
      <c r="A148" s="104"/>
      <c r="B148" s="174"/>
      <c r="C148" s="129" t="s">
        <v>5439</v>
      </c>
      <c r="D148" s="147">
        <v>0.0</v>
      </c>
      <c r="E148" s="109" t="s">
        <v>331</v>
      </c>
      <c r="F148" s="108"/>
      <c r="G148" s="108"/>
      <c r="H148" s="78"/>
      <c r="I148" s="78"/>
      <c r="J148" s="5"/>
      <c r="K148" s="6"/>
      <c r="L148" s="6"/>
      <c r="M148" s="6"/>
      <c r="N148" s="6"/>
      <c r="O148" s="6"/>
      <c r="P148" s="6"/>
      <c r="Q148" s="6"/>
      <c r="R148" s="6"/>
      <c r="S148" s="6"/>
      <c r="T148" s="6"/>
      <c r="U148" s="6"/>
      <c r="V148" s="6"/>
      <c r="W148" s="6"/>
      <c r="X148" s="6"/>
      <c r="Y148" s="6"/>
      <c r="Z148" s="6"/>
    </row>
    <row r="149" ht="30.0" customHeight="1">
      <c r="A149" s="104"/>
      <c r="B149" s="174"/>
      <c r="C149" s="129" t="s">
        <v>5444</v>
      </c>
      <c r="D149" s="147">
        <v>1.0</v>
      </c>
      <c r="E149" s="109" t="s">
        <v>331</v>
      </c>
      <c r="F149" s="108"/>
      <c r="G149" s="108"/>
      <c r="H149" s="78"/>
      <c r="I149" s="78"/>
      <c r="J149" s="5"/>
      <c r="K149" s="6"/>
      <c r="L149" s="6"/>
      <c r="M149" s="6"/>
      <c r="N149" s="6"/>
      <c r="O149" s="6"/>
      <c r="P149" s="6"/>
      <c r="Q149" s="6"/>
      <c r="R149" s="6"/>
      <c r="S149" s="6"/>
      <c r="T149" s="6"/>
      <c r="U149" s="6"/>
      <c r="V149" s="6"/>
      <c r="W149" s="6"/>
      <c r="X149" s="6"/>
      <c r="Y149" s="6"/>
      <c r="Z149" s="6"/>
    </row>
    <row r="150" ht="30.0" customHeight="1">
      <c r="A150" s="104"/>
      <c r="B150" s="174"/>
      <c r="C150" s="129" t="s">
        <v>5446</v>
      </c>
      <c r="D150" s="147">
        <v>2.0</v>
      </c>
      <c r="E150" s="109" t="s">
        <v>331</v>
      </c>
      <c r="F150" s="108"/>
      <c r="G150" s="108"/>
      <c r="H150" s="78"/>
      <c r="I150" s="78"/>
      <c r="J150" s="5"/>
      <c r="K150" s="6"/>
      <c r="L150" s="6"/>
      <c r="M150" s="6"/>
      <c r="N150" s="6"/>
      <c r="O150" s="6"/>
      <c r="P150" s="6"/>
      <c r="Q150" s="6"/>
      <c r="R150" s="6"/>
      <c r="S150" s="6"/>
      <c r="T150" s="6"/>
      <c r="U150" s="6"/>
      <c r="V150" s="6"/>
      <c r="W150" s="6"/>
      <c r="X150" s="6"/>
      <c r="Y150" s="6"/>
      <c r="Z150" s="6"/>
    </row>
    <row r="151" ht="60.0" customHeight="1">
      <c r="A151" s="104" t="s">
        <v>673</v>
      </c>
      <c r="B151" s="174" t="s">
        <v>588</v>
      </c>
      <c r="C151" s="134" t="s">
        <v>5449</v>
      </c>
      <c r="D151" s="108">
        <v>2.0</v>
      </c>
      <c r="E151" s="109" t="s">
        <v>331</v>
      </c>
      <c r="F151" s="108"/>
      <c r="G151" s="108"/>
      <c r="H151" s="78"/>
      <c r="I151" s="78"/>
      <c r="J151" s="5"/>
      <c r="K151" s="6"/>
      <c r="L151" s="6"/>
      <c r="M151" s="6"/>
      <c r="N151" s="6"/>
      <c r="O151" s="6"/>
      <c r="P151" s="6"/>
      <c r="Q151" s="6"/>
      <c r="R151" s="6"/>
      <c r="S151" s="6"/>
      <c r="T151" s="6"/>
      <c r="U151" s="6"/>
      <c r="V151" s="6"/>
      <c r="W151" s="6"/>
      <c r="X151" s="6"/>
      <c r="Y151" s="6"/>
      <c r="Z151" s="6"/>
    </row>
    <row r="152" ht="47.25" customHeight="1">
      <c r="A152" s="104" t="s">
        <v>675</v>
      </c>
      <c r="B152" s="174" t="s">
        <v>592</v>
      </c>
      <c r="C152" s="134" t="s">
        <v>677</v>
      </c>
      <c r="D152" s="108">
        <v>0.0</v>
      </c>
      <c r="E152" s="109" t="s">
        <v>331</v>
      </c>
      <c r="F152" s="108"/>
      <c r="G152" s="108"/>
      <c r="H152" s="78"/>
      <c r="I152" s="78"/>
      <c r="J152" s="5"/>
      <c r="K152" s="6"/>
      <c r="L152" s="6"/>
      <c r="M152" s="6"/>
      <c r="N152" s="6"/>
      <c r="O152" s="6"/>
      <c r="P152" s="6"/>
      <c r="Q152" s="6"/>
      <c r="R152" s="6"/>
      <c r="S152" s="6"/>
      <c r="T152" s="6"/>
      <c r="U152" s="6"/>
      <c r="V152" s="6"/>
      <c r="W152" s="6"/>
      <c r="X152" s="6"/>
      <c r="Y152" s="6"/>
      <c r="Z152" s="6"/>
    </row>
    <row r="153" ht="31.5" customHeight="1">
      <c r="A153" s="104" t="s">
        <v>678</v>
      </c>
      <c r="B153" s="174" t="s">
        <v>597</v>
      </c>
      <c r="C153" s="134" t="s">
        <v>5451</v>
      </c>
      <c r="D153" s="108">
        <v>1.0</v>
      </c>
      <c r="E153" s="109" t="s">
        <v>331</v>
      </c>
      <c r="F153" s="108"/>
      <c r="G153" s="108"/>
      <c r="H153" s="78"/>
      <c r="I153" s="78"/>
      <c r="J153" s="5"/>
      <c r="K153" s="6"/>
      <c r="L153" s="6"/>
      <c r="M153" s="6"/>
      <c r="N153" s="6"/>
      <c r="O153" s="6"/>
      <c r="P153" s="6"/>
      <c r="Q153" s="6"/>
      <c r="R153" s="6"/>
      <c r="S153" s="6"/>
      <c r="T153" s="6"/>
      <c r="U153" s="6"/>
      <c r="V153" s="6"/>
      <c r="W153" s="6"/>
      <c r="X153" s="6"/>
      <c r="Y153" s="6"/>
      <c r="Z153" s="6"/>
    </row>
    <row r="154" ht="78.75" customHeight="1">
      <c r="A154" s="104" t="s">
        <v>683</v>
      </c>
      <c r="B154" s="174" t="s">
        <v>603</v>
      </c>
      <c r="C154" s="134" t="s">
        <v>5452</v>
      </c>
      <c r="D154" s="108">
        <v>0.0</v>
      </c>
      <c r="E154" s="109" t="s">
        <v>331</v>
      </c>
      <c r="F154" s="110" t="s">
        <v>5453</v>
      </c>
      <c r="G154" s="108"/>
      <c r="H154" s="78"/>
      <c r="I154" s="78"/>
      <c r="J154" s="5"/>
      <c r="K154" s="6"/>
      <c r="L154" s="6"/>
      <c r="M154" s="6"/>
      <c r="N154" s="6"/>
      <c r="O154" s="6"/>
      <c r="P154" s="6"/>
      <c r="Q154" s="6"/>
      <c r="R154" s="6"/>
      <c r="S154" s="6"/>
      <c r="T154" s="6"/>
      <c r="U154" s="6"/>
      <c r="V154" s="6"/>
      <c r="W154" s="6"/>
      <c r="X154" s="6"/>
      <c r="Y154" s="6"/>
      <c r="Z154" s="6"/>
    </row>
    <row r="155" ht="39.75" customHeight="1">
      <c r="A155" s="96" t="s">
        <v>690</v>
      </c>
      <c r="B155" s="99" t="s">
        <v>616</v>
      </c>
      <c r="C155" s="3"/>
      <c r="D155" s="3"/>
      <c r="E155" s="3"/>
      <c r="F155" s="3"/>
      <c r="G155" s="4"/>
      <c r="H155" s="78">
        <f>SUM(D156:D161)</f>
        <v>4</v>
      </c>
      <c r="I155" s="78">
        <f>COUNT(D156:D161)*2</f>
        <v>10</v>
      </c>
      <c r="J155" s="5"/>
      <c r="K155" s="6"/>
      <c r="L155" s="6"/>
      <c r="M155" s="6"/>
      <c r="N155" s="6"/>
      <c r="O155" s="6"/>
      <c r="P155" s="6"/>
      <c r="Q155" s="6"/>
      <c r="R155" s="6"/>
      <c r="S155" s="6"/>
      <c r="T155" s="6"/>
      <c r="U155" s="6"/>
      <c r="V155" s="6"/>
      <c r="W155" s="6"/>
      <c r="X155" s="6"/>
      <c r="Y155" s="6"/>
      <c r="Z155" s="6"/>
    </row>
    <row r="156" ht="90.0" customHeight="1">
      <c r="A156" s="104" t="s">
        <v>634</v>
      </c>
      <c r="B156" s="188" t="s">
        <v>636</v>
      </c>
      <c r="C156" s="115" t="s">
        <v>637</v>
      </c>
      <c r="D156" s="113">
        <v>0.0</v>
      </c>
      <c r="E156" s="113" t="s">
        <v>331</v>
      </c>
      <c r="F156" s="115" t="s">
        <v>639</v>
      </c>
      <c r="G156" s="108"/>
      <c r="H156" s="78"/>
      <c r="I156" s="78"/>
      <c r="J156" s="5"/>
      <c r="K156" s="6"/>
      <c r="L156" s="6"/>
      <c r="M156" s="6"/>
      <c r="N156" s="6"/>
      <c r="O156" s="6"/>
      <c r="P156" s="6"/>
      <c r="Q156" s="6"/>
      <c r="R156" s="6"/>
      <c r="S156" s="6"/>
      <c r="T156" s="6"/>
      <c r="U156" s="6"/>
      <c r="V156" s="6"/>
      <c r="W156" s="6"/>
      <c r="X156" s="6"/>
      <c r="Y156" s="6"/>
      <c r="Z156" s="6"/>
    </row>
    <row r="157" ht="47.25" hidden="1" customHeight="1">
      <c r="A157" s="120" t="s">
        <v>641</v>
      </c>
      <c r="B157" s="177" t="s">
        <v>643</v>
      </c>
      <c r="C157" s="108"/>
      <c r="D157" s="108"/>
      <c r="E157" s="113"/>
      <c r="F157" s="108"/>
      <c r="G157" s="108"/>
      <c r="H157" s="78"/>
      <c r="I157" s="78"/>
      <c r="J157" s="5"/>
      <c r="K157" s="6"/>
      <c r="L157" s="6"/>
      <c r="M157" s="6"/>
      <c r="N157" s="6"/>
      <c r="O157" s="6"/>
      <c r="P157" s="6"/>
      <c r="Q157" s="6"/>
      <c r="R157" s="6"/>
      <c r="S157" s="6"/>
      <c r="T157" s="6"/>
      <c r="U157" s="6"/>
      <c r="V157" s="6"/>
      <c r="W157" s="6"/>
      <c r="X157" s="6"/>
      <c r="Y157" s="6"/>
      <c r="Z157" s="6"/>
    </row>
    <row r="158" ht="45.0" customHeight="1">
      <c r="A158" s="104" t="s">
        <v>705</v>
      </c>
      <c r="B158" s="177" t="s">
        <v>647</v>
      </c>
      <c r="C158" s="155" t="s">
        <v>5463</v>
      </c>
      <c r="D158" s="108">
        <v>0.0</v>
      </c>
      <c r="E158" s="113" t="s">
        <v>331</v>
      </c>
      <c r="F158" s="108"/>
      <c r="G158" s="108"/>
      <c r="H158" s="78"/>
      <c r="I158" s="78"/>
      <c r="J158" s="5"/>
      <c r="K158" s="6"/>
      <c r="L158" s="6"/>
      <c r="M158" s="6"/>
      <c r="N158" s="6"/>
      <c r="O158" s="6"/>
      <c r="P158" s="6"/>
      <c r="Q158" s="6"/>
      <c r="R158" s="6"/>
      <c r="S158" s="6"/>
      <c r="T158" s="6"/>
      <c r="U158" s="6"/>
      <c r="V158" s="6"/>
      <c r="W158" s="6"/>
      <c r="X158" s="6"/>
      <c r="Y158" s="6"/>
      <c r="Z158" s="6"/>
    </row>
    <row r="159" ht="30.0" customHeight="1">
      <c r="A159" s="104"/>
      <c r="B159" s="187"/>
      <c r="C159" s="193" t="s">
        <v>5465</v>
      </c>
      <c r="D159" s="108">
        <v>0.0</v>
      </c>
      <c r="E159" s="113" t="s">
        <v>331</v>
      </c>
      <c r="F159" s="108"/>
      <c r="G159" s="108"/>
      <c r="H159" s="78"/>
      <c r="I159" s="78"/>
      <c r="J159" s="5"/>
      <c r="K159" s="6"/>
      <c r="L159" s="6"/>
      <c r="M159" s="6"/>
      <c r="N159" s="6"/>
      <c r="O159" s="6"/>
      <c r="P159" s="6"/>
      <c r="Q159" s="6"/>
      <c r="R159" s="6"/>
      <c r="S159" s="6"/>
      <c r="T159" s="6"/>
      <c r="U159" s="6"/>
      <c r="V159" s="6"/>
      <c r="W159" s="6"/>
      <c r="X159" s="6"/>
      <c r="Y159" s="6"/>
      <c r="Z159" s="6"/>
    </row>
    <row r="160" ht="31.5" customHeight="1">
      <c r="A160" s="104" t="s">
        <v>716</v>
      </c>
      <c r="B160" s="190" t="s">
        <v>654</v>
      </c>
      <c r="C160" s="191" t="s">
        <v>5466</v>
      </c>
      <c r="D160" s="108">
        <v>2.0</v>
      </c>
      <c r="E160" s="113" t="s">
        <v>331</v>
      </c>
      <c r="F160" s="108"/>
      <c r="G160" s="108"/>
      <c r="H160" s="78"/>
      <c r="I160" s="78"/>
      <c r="J160" s="5"/>
      <c r="K160" s="6"/>
      <c r="L160" s="6"/>
      <c r="M160" s="6"/>
      <c r="N160" s="6"/>
      <c r="O160" s="6"/>
      <c r="P160" s="6"/>
      <c r="Q160" s="6"/>
      <c r="R160" s="6"/>
      <c r="S160" s="6"/>
      <c r="T160" s="6"/>
      <c r="U160" s="6"/>
      <c r="V160" s="6"/>
      <c r="W160" s="6"/>
      <c r="X160" s="6"/>
      <c r="Y160" s="6"/>
      <c r="Z160" s="6"/>
    </row>
    <row r="161" ht="45.0" customHeight="1">
      <c r="A161" s="104"/>
      <c r="B161" s="172"/>
      <c r="C161" s="191" t="s">
        <v>5471</v>
      </c>
      <c r="D161" s="108">
        <v>2.0</v>
      </c>
      <c r="E161" s="113" t="s">
        <v>331</v>
      </c>
      <c r="F161" s="108"/>
      <c r="G161" s="108"/>
      <c r="H161" s="78"/>
      <c r="I161" s="78"/>
      <c r="J161" s="5"/>
      <c r="K161" s="6"/>
      <c r="L161" s="6"/>
      <c r="M161" s="6"/>
      <c r="N161" s="6"/>
      <c r="O161" s="6"/>
      <c r="P161" s="6"/>
      <c r="Q161" s="6"/>
      <c r="R161" s="6"/>
      <c r="S161" s="6"/>
      <c r="T161" s="6"/>
      <c r="U161" s="6"/>
      <c r="V161" s="6"/>
      <c r="W161" s="6"/>
      <c r="X161" s="6"/>
      <c r="Y161" s="6"/>
      <c r="Z161" s="6"/>
    </row>
    <row r="162" ht="39.75" customHeight="1">
      <c r="A162" s="96" t="s">
        <v>727</v>
      </c>
      <c r="B162" s="99" t="s">
        <v>669</v>
      </c>
      <c r="C162" s="3"/>
      <c r="D162" s="3"/>
      <c r="E162" s="3"/>
      <c r="F162" s="3"/>
      <c r="G162" s="4"/>
      <c r="H162" s="78">
        <f>SUM(D163:D168)</f>
        <v>8</v>
      </c>
      <c r="I162" s="78">
        <f>COUNT(D163:D168)*2</f>
        <v>12</v>
      </c>
      <c r="J162" s="5"/>
      <c r="K162" s="6"/>
      <c r="L162" s="6"/>
      <c r="M162" s="6"/>
      <c r="N162" s="6"/>
      <c r="O162" s="6"/>
      <c r="P162" s="6"/>
      <c r="Q162" s="6"/>
      <c r="R162" s="6"/>
      <c r="S162" s="6"/>
      <c r="T162" s="6"/>
      <c r="U162" s="6"/>
      <c r="V162" s="6"/>
      <c r="W162" s="6"/>
      <c r="X162" s="6"/>
      <c r="Y162" s="6"/>
      <c r="Z162" s="6"/>
    </row>
    <row r="163" ht="60.0" customHeight="1">
      <c r="A163" s="104" t="s">
        <v>751</v>
      </c>
      <c r="B163" s="188" t="s">
        <v>686</v>
      </c>
      <c r="C163" s="401" t="s">
        <v>5488</v>
      </c>
      <c r="D163" s="108">
        <v>0.0</v>
      </c>
      <c r="E163" s="113" t="s">
        <v>386</v>
      </c>
      <c r="F163" s="108"/>
      <c r="G163" s="108"/>
      <c r="H163" s="78"/>
      <c r="I163" s="78"/>
      <c r="J163" s="5"/>
      <c r="K163" s="6"/>
      <c r="L163" s="6"/>
      <c r="M163" s="6"/>
      <c r="N163" s="6"/>
      <c r="O163" s="6"/>
      <c r="P163" s="6"/>
      <c r="Q163" s="6"/>
      <c r="R163" s="6"/>
      <c r="S163" s="6"/>
      <c r="T163" s="6"/>
      <c r="U163" s="6"/>
      <c r="V163" s="6"/>
      <c r="W163" s="6"/>
      <c r="X163" s="6"/>
      <c r="Y163" s="6"/>
      <c r="Z163" s="6"/>
    </row>
    <row r="164" ht="45.0" customHeight="1">
      <c r="A164" s="104"/>
      <c r="B164" s="194"/>
      <c r="C164" s="401" t="s">
        <v>5491</v>
      </c>
      <c r="D164" s="108">
        <v>2.0</v>
      </c>
      <c r="E164" s="113" t="s">
        <v>331</v>
      </c>
      <c r="F164" s="108"/>
      <c r="G164" s="108"/>
      <c r="H164" s="78"/>
      <c r="I164" s="78"/>
      <c r="J164" s="5"/>
      <c r="K164" s="6"/>
      <c r="L164" s="6"/>
      <c r="M164" s="6"/>
      <c r="N164" s="6"/>
      <c r="O164" s="6"/>
      <c r="P164" s="6"/>
      <c r="Q164" s="6"/>
      <c r="R164" s="6"/>
      <c r="S164" s="6"/>
      <c r="T164" s="6"/>
      <c r="U164" s="6"/>
      <c r="V164" s="6"/>
      <c r="W164" s="6"/>
      <c r="X164" s="6"/>
      <c r="Y164" s="6"/>
      <c r="Z164" s="6"/>
    </row>
    <row r="165" ht="45.0" customHeight="1">
      <c r="A165" s="104"/>
      <c r="B165" s="194"/>
      <c r="C165" s="401" t="s">
        <v>691</v>
      </c>
      <c r="D165" s="108">
        <v>0.0</v>
      </c>
      <c r="E165" s="113" t="s">
        <v>331</v>
      </c>
      <c r="F165" s="108"/>
      <c r="G165" s="108"/>
      <c r="H165" s="78"/>
      <c r="I165" s="78"/>
      <c r="J165" s="5"/>
      <c r="K165" s="6"/>
      <c r="L165" s="6"/>
      <c r="M165" s="6"/>
      <c r="N165" s="6"/>
      <c r="O165" s="6"/>
      <c r="P165" s="6"/>
      <c r="Q165" s="6"/>
      <c r="R165" s="6"/>
      <c r="S165" s="6"/>
      <c r="T165" s="6"/>
      <c r="U165" s="6"/>
      <c r="V165" s="6"/>
      <c r="W165" s="6"/>
      <c r="X165" s="6"/>
      <c r="Y165" s="6"/>
      <c r="Z165" s="6"/>
    </row>
    <row r="166" ht="45.0" customHeight="1">
      <c r="A166" s="104" t="s">
        <v>759</v>
      </c>
      <c r="B166" s="194" t="s">
        <v>693</v>
      </c>
      <c r="C166" s="489" t="s">
        <v>5494</v>
      </c>
      <c r="D166" s="108">
        <v>2.0</v>
      </c>
      <c r="E166" s="113" t="s">
        <v>383</v>
      </c>
      <c r="F166" s="108"/>
      <c r="G166" s="108"/>
      <c r="H166" s="78"/>
      <c r="I166" s="78"/>
      <c r="J166" s="5"/>
      <c r="K166" s="6"/>
      <c r="L166" s="6"/>
      <c r="M166" s="6"/>
      <c r="N166" s="6"/>
      <c r="O166" s="6"/>
      <c r="P166" s="6"/>
      <c r="Q166" s="6"/>
      <c r="R166" s="6"/>
      <c r="S166" s="6"/>
      <c r="T166" s="6"/>
      <c r="U166" s="6"/>
      <c r="V166" s="6"/>
      <c r="W166" s="6"/>
      <c r="X166" s="6"/>
      <c r="Y166" s="6"/>
      <c r="Z166" s="6"/>
    </row>
    <row r="167" ht="75.0" customHeight="1">
      <c r="A167" s="104"/>
      <c r="B167" s="194"/>
      <c r="C167" s="193" t="s">
        <v>696</v>
      </c>
      <c r="D167" s="108">
        <v>2.0</v>
      </c>
      <c r="E167" s="113" t="s">
        <v>383</v>
      </c>
      <c r="F167" s="108"/>
      <c r="G167" s="108"/>
      <c r="H167" s="78"/>
      <c r="I167" s="78"/>
      <c r="J167" s="5"/>
      <c r="K167" s="6"/>
      <c r="L167" s="6"/>
      <c r="M167" s="6"/>
      <c r="N167" s="6"/>
      <c r="O167" s="6"/>
      <c r="P167" s="6"/>
      <c r="Q167" s="6"/>
      <c r="R167" s="6"/>
      <c r="S167" s="6"/>
      <c r="T167" s="6"/>
      <c r="U167" s="6"/>
      <c r="V167" s="6"/>
      <c r="W167" s="6"/>
      <c r="X167" s="6"/>
      <c r="Y167" s="6"/>
      <c r="Z167" s="6"/>
    </row>
    <row r="168" ht="63.0" customHeight="1">
      <c r="A168" s="104" t="s">
        <v>764</v>
      </c>
      <c r="B168" s="188" t="s">
        <v>699</v>
      </c>
      <c r="C168" s="115" t="s">
        <v>700</v>
      </c>
      <c r="D168" s="108">
        <v>2.0</v>
      </c>
      <c r="E168" s="113" t="s">
        <v>152</v>
      </c>
      <c r="F168" s="108"/>
      <c r="G168" s="108"/>
      <c r="H168" s="78"/>
      <c r="I168" s="78"/>
      <c r="J168" s="5"/>
      <c r="K168" s="6"/>
      <c r="L168" s="6"/>
      <c r="M168" s="6"/>
      <c r="N168" s="6"/>
      <c r="O168" s="6"/>
      <c r="P168" s="6"/>
      <c r="Q168" s="6"/>
      <c r="R168" s="6"/>
      <c r="S168" s="6"/>
      <c r="T168" s="6"/>
      <c r="U168" s="6"/>
      <c r="V168" s="6"/>
      <c r="W168" s="6"/>
      <c r="X168" s="6"/>
      <c r="Y168" s="6"/>
      <c r="Z168" s="6"/>
    </row>
    <row r="169" ht="39.75" customHeight="1">
      <c r="A169" s="96" t="s">
        <v>765</v>
      </c>
      <c r="B169" s="103" t="s">
        <v>702</v>
      </c>
      <c r="C169" s="3"/>
      <c r="D169" s="3"/>
      <c r="E169" s="3"/>
      <c r="F169" s="3"/>
      <c r="G169" s="4"/>
      <c r="H169" s="78">
        <f>SUM(D173:D180)</f>
        <v>4</v>
      </c>
      <c r="I169" s="78">
        <f>COUNT(D173:D180)*2</f>
        <v>16</v>
      </c>
      <c r="J169" s="5"/>
      <c r="K169" s="6"/>
      <c r="L169" s="6"/>
      <c r="M169" s="6"/>
      <c r="N169" s="6"/>
      <c r="O169" s="6"/>
      <c r="P169" s="6"/>
      <c r="Q169" s="6"/>
      <c r="R169" s="6"/>
      <c r="S169" s="6"/>
      <c r="T169" s="6"/>
      <c r="U169" s="6"/>
      <c r="V169" s="6"/>
      <c r="W169" s="6"/>
      <c r="X169" s="6"/>
      <c r="Y169" s="6"/>
      <c r="Z169" s="6"/>
    </row>
    <row r="170" ht="31.5" hidden="1" customHeight="1">
      <c r="A170" s="120" t="s">
        <v>769</v>
      </c>
      <c r="B170" s="154" t="s">
        <v>721</v>
      </c>
      <c r="C170" s="108"/>
      <c r="D170" s="108"/>
      <c r="E170" s="113"/>
      <c r="F170" s="108"/>
      <c r="G170" s="108"/>
      <c r="H170" s="78"/>
      <c r="I170" s="78"/>
      <c r="J170" s="5"/>
      <c r="K170" s="6"/>
      <c r="L170" s="6"/>
      <c r="M170" s="6"/>
      <c r="N170" s="6"/>
      <c r="O170" s="6"/>
      <c r="P170" s="6"/>
      <c r="Q170" s="6"/>
      <c r="R170" s="6"/>
      <c r="S170" s="6"/>
      <c r="T170" s="6"/>
      <c r="U170" s="6"/>
      <c r="V170" s="6"/>
      <c r="W170" s="6"/>
      <c r="X170" s="6"/>
      <c r="Y170" s="6"/>
      <c r="Z170" s="6"/>
    </row>
    <row r="171" ht="47.25" hidden="1" customHeight="1">
      <c r="A171" s="120" t="s">
        <v>774</v>
      </c>
      <c r="B171" s="154" t="s">
        <v>725</v>
      </c>
      <c r="C171" s="108"/>
      <c r="D171" s="108"/>
      <c r="E171" s="113"/>
      <c r="F171" s="108"/>
      <c r="G171" s="108"/>
      <c r="H171" s="78"/>
      <c r="I171" s="78"/>
      <c r="J171" s="5"/>
      <c r="K171" s="6"/>
      <c r="L171" s="6"/>
      <c r="M171" s="6"/>
      <c r="N171" s="6"/>
      <c r="O171" s="6"/>
      <c r="P171" s="6"/>
      <c r="Q171" s="6"/>
      <c r="R171" s="6"/>
      <c r="S171" s="6"/>
      <c r="T171" s="6"/>
      <c r="U171" s="6"/>
      <c r="V171" s="6"/>
      <c r="W171" s="6"/>
      <c r="X171" s="6"/>
      <c r="Y171" s="6"/>
      <c r="Z171" s="6"/>
    </row>
    <row r="172" ht="47.25" hidden="1" customHeight="1">
      <c r="A172" s="120" t="s">
        <v>778</v>
      </c>
      <c r="B172" s="154" t="s">
        <v>729</v>
      </c>
      <c r="C172" s="108"/>
      <c r="D172" s="108"/>
      <c r="E172" s="113"/>
      <c r="F172" s="108"/>
      <c r="G172" s="108"/>
      <c r="H172" s="78"/>
      <c r="I172" s="78"/>
      <c r="J172" s="5"/>
      <c r="K172" s="6"/>
      <c r="L172" s="6"/>
      <c r="M172" s="6"/>
      <c r="N172" s="6"/>
      <c r="O172" s="6"/>
      <c r="P172" s="6"/>
      <c r="Q172" s="6"/>
      <c r="R172" s="6"/>
      <c r="S172" s="6"/>
      <c r="T172" s="6"/>
      <c r="U172" s="6"/>
      <c r="V172" s="6"/>
      <c r="W172" s="6"/>
      <c r="X172" s="6"/>
      <c r="Y172" s="6"/>
      <c r="Z172" s="6"/>
    </row>
    <row r="173" ht="47.25" customHeight="1">
      <c r="A173" s="104" t="s">
        <v>781</v>
      </c>
      <c r="B173" s="154" t="s">
        <v>735</v>
      </c>
      <c r="C173" s="108" t="s">
        <v>5497</v>
      </c>
      <c r="D173" s="108">
        <v>2.0</v>
      </c>
      <c r="E173" s="113" t="s">
        <v>158</v>
      </c>
      <c r="F173" s="108"/>
      <c r="G173" s="108"/>
      <c r="H173" s="78"/>
      <c r="I173" s="78"/>
      <c r="J173" s="5"/>
      <c r="K173" s="6"/>
      <c r="L173" s="6"/>
      <c r="M173" s="6"/>
      <c r="N173" s="6"/>
      <c r="O173" s="6"/>
      <c r="P173" s="6"/>
      <c r="Q173" s="6"/>
      <c r="R173" s="6"/>
      <c r="S173" s="6"/>
      <c r="T173" s="6"/>
      <c r="U173" s="6"/>
      <c r="V173" s="6"/>
      <c r="W173" s="6"/>
      <c r="X173" s="6"/>
      <c r="Y173" s="6"/>
      <c r="Z173" s="6"/>
    </row>
    <row r="174" ht="31.5" customHeight="1">
      <c r="A174" s="104" t="s">
        <v>784</v>
      </c>
      <c r="B174" s="154" t="s">
        <v>738</v>
      </c>
      <c r="C174" s="108" t="s">
        <v>4824</v>
      </c>
      <c r="D174" s="108">
        <v>0.0</v>
      </c>
      <c r="E174" s="113" t="s">
        <v>158</v>
      </c>
      <c r="F174" s="108"/>
      <c r="G174" s="108"/>
      <c r="H174" s="78"/>
      <c r="I174" s="78"/>
      <c r="J174" s="5"/>
      <c r="K174" s="6"/>
      <c r="L174" s="6"/>
      <c r="M174" s="6"/>
      <c r="N174" s="6"/>
      <c r="O174" s="6"/>
      <c r="P174" s="6"/>
      <c r="Q174" s="6"/>
      <c r="R174" s="6"/>
      <c r="S174" s="6"/>
      <c r="T174" s="6"/>
      <c r="U174" s="6"/>
      <c r="V174" s="6"/>
      <c r="W174" s="6"/>
      <c r="X174" s="6"/>
      <c r="Y174" s="6"/>
      <c r="Z174" s="6"/>
    </row>
    <row r="175" ht="31.5" customHeight="1">
      <c r="A175" s="104" t="s">
        <v>791</v>
      </c>
      <c r="B175" s="154" t="s">
        <v>744</v>
      </c>
      <c r="C175" s="134" t="s">
        <v>5498</v>
      </c>
      <c r="D175" s="210">
        <v>0.0</v>
      </c>
      <c r="E175" s="113" t="s">
        <v>158</v>
      </c>
      <c r="F175" s="134"/>
      <c r="G175" s="108"/>
      <c r="H175" s="78"/>
      <c r="I175" s="78"/>
      <c r="J175" s="5"/>
      <c r="K175" s="6"/>
      <c r="L175" s="6"/>
      <c r="M175" s="6"/>
      <c r="N175" s="6"/>
      <c r="O175" s="6"/>
      <c r="P175" s="6"/>
      <c r="Q175" s="6"/>
      <c r="R175" s="6"/>
      <c r="S175" s="6"/>
      <c r="T175" s="6"/>
      <c r="U175" s="6"/>
      <c r="V175" s="6"/>
      <c r="W175" s="6"/>
      <c r="X175" s="6"/>
      <c r="Y175" s="6"/>
      <c r="Z175" s="6"/>
    </row>
    <row r="176" ht="30.0" customHeight="1">
      <c r="A176" s="104"/>
      <c r="B176" s="154"/>
      <c r="C176" s="134" t="s">
        <v>5499</v>
      </c>
      <c r="D176" s="210">
        <v>0.0</v>
      </c>
      <c r="E176" s="113" t="s">
        <v>158</v>
      </c>
      <c r="F176" s="134"/>
      <c r="G176" s="108"/>
      <c r="H176" s="78"/>
      <c r="I176" s="78"/>
      <c r="J176" s="5"/>
      <c r="K176" s="6"/>
      <c r="L176" s="6"/>
      <c r="M176" s="6"/>
      <c r="N176" s="6"/>
      <c r="O176" s="6"/>
      <c r="P176" s="6"/>
      <c r="Q176" s="6"/>
      <c r="R176" s="6"/>
      <c r="S176" s="6"/>
      <c r="T176" s="6"/>
      <c r="U176" s="6"/>
      <c r="V176" s="6"/>
      <c r="W176" s="6"/>
      <c r="X176" s="6"/>
      <c r="Y176" s="6"/>
      <c r="Z176" s="6"/>
    </row>
    <row r="177" ht="15.75" customHeight="1">
      <c r="A177" s="104"/>
      <c r="B177" s="154"/>
      <c r="C177" s="110" t="s">
        <v>5500</v>
      </c>
      <c r="D177" s="108">
        <v>0.0</v>
      </c>
      <c r="E177" s="113" t="s">
        <v>158</v>
      </c>
      <c r="F177" s="134"/>
      <c r="G177" s="108"/>
      <c r="H177" s="78"/>
      <c r="I177" s="78"/>
      <c r="J177" s="5"/>
      <c r="K177" s="6"/>
      <c r="L177" s="6"/>
      <c r="M177" s="6"/>
      <c r="N177" s="6"/>
      <c r="O177" s="6"/>
      <c r="P177" s="6"/>
      <c r="Q177" s="6"/>
      <c r="R177" s="6"/>
      <c r="S177" s="6"/>
      <c r="T177" s="6"/>
      <c r="U177" s="6"/>
      <c r="V177" s="6"/>
      <c r="W177" s="6"/>
      <c r="X177" s="6"/>
      <c r="Y177" s="6"/>
      <c r="Z177" s="6"/>
    </row>
    <row r="178" ht="15.75" customHeight="1">
      <c r="A178" s="104"/>
      <c r="B178" s="154"/>
      <c r="C178" s="134" t="s">
        <v>5502</v>
      </c>
      <c r="D178" s="108">
        <v>0.0</v>
      </c>
      <c r="E178" s="113" t="s">
        <v>158</v>
      </c>
      <c r="F178" s="134"/>
      <c r="G178" s="108"/>
      <c r="H178" s="78"/>
      <c r="I178" s="78"/>
      <c r="J178" s="5"/>
      <c r="K178" s="6"/>
      <c r="L178" s="6"/>
      <c r="M178" s="6"/>
      <c r="N178" s="6"/>
      <c r="O178" s="6"/>
      <c r="P178" s="6"/>
      <c r="Q178" s="6"/>
      <c r="R178" s="6"/>
      <c r="S178" s="6"/>
      <c r="T178" s="6"/>
      <c r="U178" s="6"/>
      <c r="V178" s="6"/>
      <c r="W178" s="6"/>
      <c r="X178" s="6"/>
      <c r="Y178" s="6"/>
      <c r="Z178" s="6"/>
    </row>
    <row r="179" ht="45.0" customHeight="1">
      <c r="A179" s="104" t="s">
        <v>804</v>
      </c>
      <c r="B179" s="490" t="s">
        <v>754</v>
      </c>
      <c r="C179" s="123" t="s">
        <v>5506</v>
      </c>
      <c r="D179" s="5">
        <v>0.0</v>
      </c>
      <c r="E179" s="113" t="s">
        <v>158</v>
      </c>
      <c r="F179" s="5"/>
      <c r="G179" s="143"/>
      <c r="H179" s="78"/>
      <c r="I179" s="78"/>
      <c r="J179" s="5"/>
      <c r="K179" s="6"/>
      <c r="L179" s="6"/>
      <c r="M179" s="6"/>
      <c r="N179" s="6"/>
      <c r="O179" s="6"/>
      <c r="P179" s="6"/>
      <c r="Q179" s="6"/>
      <c r="R179" s="6"/>
      <c r="S179" s="6"/>
      <c r="T179" s="6"/>
      <c r="U179" s="6"/>
      <c r="V179" s="6"/>
      <c r="W179" s="6"/>
      <c r="X179" s="6"/>
      <c r="Y179" s="6"/>
      <c r="Z179" s="6"/>
    </row>
    <row r="180" ht="45.0" customHeight="1">
      <c r="A180" s="104"/>
      <c r="B180" s="122"/>
      <c r="C180" s="110" t="s">
        <v>5507</v>
      </c>
      <c r="D180" s="108">
        <v>2.0</v>
      </c>
      <c r="E180" s="113" t="s">
        <v>158</v>
      </c>
      <c r="F180" s="108"/>
      <c r="G180" s="108"/>
      <c r="H180" s="78"/>
      <c r="I180" s="78"/>
      <c r="J180" s="5"/>
      <c r="K180" s="6"/>
      <c r="L180" s="6"/>
      <c r="M180" s="6"/>
      <c r="N180" s="6"/>
      <c r="O180" s="6"/>
      <c r="P180" s="6"/>
      <c r="Q180" s="6"/>
      <c r="R180" s="6"/>
      <c r="S180" s="6"/>
      <c r="T180" s="6"/>
      <c r="U180" s="6"/>
      <c r="V180" s="6"/>
      <c r="W180" s="6"/>
      <c r="X180" s="6"/>
      <c r="Y180" s="6"/>
      <c r="Z180" s="6"/>
    </row>
    <row r="181" ht="39.75" customHeight="1">
      <c r="A181" s="96" t="s">
        <v>830</v>
      </c>
      <c r="B181" s="99" t="s">
        <v>762</v>
      </c>
      <c r="C181" s="3"/>
      <c r="D181" s="3"/>
      <c r="E181" s="3"/>
      <c r="F181" s="3"/>
      <c r="G181" s="4"/>
      <c r="H181" s="78">
        <f>SUM(D182:D201)</f>
        <v>36</v>
      </c>
      <c r="I181" s="78">
        <f>COUNT(D182:D201)*2</f>
        <v>36</v>
      </c>
      <c r="J181" s="5"/>
      <c r="K181" s="6"/>
      <c r="L181" s="6"/>
      <c r="M181" s="6"/>
      <c r="N181" s="6"/>
      <c r="O181" s="6"/>
      <c r="P181" s="6"/>
      <c r="Q181" s="6"/>
      <c r="R181" s="6"/>
      <c r="S181" s="6"/>
      <c r="T181" s="6"/>
      <c r="U181" s="6"/>
      <c r="V181" s="6"/>
      <c r="W181" s="6"/>
      <c r="X181" s="6"/>
      <c r="Y181" s="6"/>
      <c r="Z181" s="6"/>
    </row>
    <row r="182" ht="31.5" customHeight="1">
      <c r="A182" s="104" t="s">
        <v>849</v>
      </c>
      <c r="B182" s="154" t="s">
        <v>767</v>
      </c>
      <c r="C182" s="134" t="s">
        <v>5512</v>
      </c>
      <c r="D182" s="147">
        <v>2.0</v>
      </c>
      <c r="E182" s="109" t="s">
        <v>383</v>
      </c>
      <c r="F182" s="158" t="s">
        <v>5513</v>
      </c>
      <c r="G182" s="108"/>
      <c r="H182" s="78"/>
      <c r="I182" s="78"/>
      <c r="J182" s="5"/>
      <c r="K182" s="6"/>
      <c r="L182" s="6"/>
      <c r="M182" s="6"/>
      <c r="N182" s="6"/>
      <c r="O182" s="6"/>
      <c r="P182" s="6"/>
      <c r="Q182" s="6"/>
      <c r="R182" s="6"/>
      <c r="S182" s="6"/>
      <c r="T182" s="6"/>
      <c r="U182" s="6"/>
      <c r="V182" s="6"/>
      <c r="W182" s="6"/>
      <c r="X182" s="6"/>
      <c r="Y182" s="6"/>
      <c r="Z182" s="6"/>
    </row>
    <row r="183" ht="15.75" customHeight="1">
      <c r="A183" s="104"/>
      <c r="B183" s="154"/>
      <c r="C183" s="158" t="s">
        <v>5514</v>
      </c>
      <c r="D183" s="147">
        <v>2.0</v>
      </c>
      <c r="E183" s="109" t="s">
        <v>383</v>
      </c>
      <c r="F183" s="158" t="s">
        <v>5513</v>
      </c>
      <c r="G183" s="108"/>
      <c r="H183" s="78"/>
      <c r="I183" s="78"/>
      <c r="J183" s="5"/>
      <c r="K183" s="6"/>
      <c r="L183" s="6"/>
      <c r="M183" s="6"/>
      <c r="N183" s="6"/>
      <c r="O183" s="6"/>
      <c r="P183" s="6"/>
      <c r="Q183" s="6"/>
      <c r="R183" s="6"/>
      <c r="S183" s="6"/>
      <c r="T183" s="6"/>
      <c r="U183" s="6"/>
      <c r="V183" s="6"/>
      <c r="W183" s="6"/>
      <c r="X183" s="6"/>
      <c r="Y183" s="6"/>
      <c r="Z183" s="6"/>
    </row>
    <row r="184" ht="15.75" customHeight="1">
      <c r="A184" s="104"/>
      <c r="B184" s="154"/>
      <c r="C184" s="158" t="s">
        <v>5516</v>
      </c>
      <c r="D184" s="147">
        <v>2.0</v>
      </c>
      <c r="E184" s="109" t="s">
        <v>383</v>
      </c>
      <c r="F184" s="158" t="s">
        <v>5513</v>
      </c>
      <c r="G184" s="108"/>
      <c r="H184" s="78"/>
      <c r="I184" s="78"/>
      <c r="J184" s="5"/>
      <c r="K184" s="6"/>
      <c r="L184" s="6"/>
      <c r="M184" s="6"/>
      <c r="N184" s="6"/>
      <c r="O184" s="6"/>
      <c r="P184" s="6"/>
      <c r="Q184" s="6"/>
      <c r="R184" s="6"/>
      <c r="S184" s="6"/>
      <c r="T184" s="6"/>
      <c r="U184" s="6"/>
      <c r="V184" s="6"/>
      <c r="W184" s="6"/>
      <c r="X184" s="6"/>
      <c r="Y184" s="6"/>
      <c r="Z184" s="6"/>
    </row>
    <row r="185" ht="15.75" customHeight="1">
      <c r="A185" s="104"/>
      <c r="B185" s="154"/>
      <c r="C185" s="158" t="s">
        <v>919</v>
      </c>
      <c r="D185" s="147">
        <v>2.0</v>
      </c>
      <c r="E185" s="109" t="s">
        <v>383</v>
      </c>
      <c r="F185" s="158" t="s">
        <v>5513</v>
      </c>
      <c r="G185" s="108"/>
      <c r="H185" s="78"/>
      <c r="I185" s="78"/>
      <c r="J185" s="5"/>
      <c r="K185" s="6"/>
      <c r="L185" s="6"/>
      <c r="M185" s="6"/>
      <c r="N185" s="6"/>
      <c r="O185" s="6"/>
      <c r="P185" s="6"/>
      <c r="Q185" s="6"/>
      <c r="R185" s="6"/>
      <c r="S185" s="6"/>
      <c r="T185" s="6"/>
      <c r="U185" s="6"/>
      <c r="V185" s="6"/>
      <c r="W185" s="6"/>
      <c r="X185" s="6"/>
      <c r="Y185" s="6"/>
      <c r="Z185" s="6"/>
    </row>
    <row r="186" ht="15.75" customHeight="1">
      <c r="A186" s="104"/>
      <c r="B186" s="154"/>
      <c r="C186" s="158" t="s">
        <v>5518</v>
      </c>
      <c r="D186" s="147">
        <v>2.0</v>
      </c>
      <c r="E186" s="109" t="s">
        <v>383</v>
      </c>
      <c r="F186" s="158" t="s">
        <v>5513</v>
      </c>
      <c r="G186" s="108"/>
      <c r="H186" s="78"/>
      <c r="I186" s="78"/>
      <c r="J186" s="5"/>
      <c r="K186" s="6"/>
      <c r="L186" s="6"/>
      <c r="M186" s="6"/>
      <c r="N186" s="6"/>
      <c r="O186" s="6"/>
      <c r="P186" s="6"/>
      <c r="Q186" s="6"/>
      <c r="R186" s="6"/>
      <c r="S186" s="6"/>
      <c r="T186" s="6"/>
      <c r="U186" s="6"/>
      <c r="V186" s="6"/>
      <c r="W186" s="6"/>
      <c r="X186" s="6"/>
      <c r="Y186" s="6"/>
      <c r="Z186" s="6"/>
    </row>
    <row r="187" ht="30.0" customHeight="1">
      <c r="A187" s="104"/>
      <c r="B187" s="154"/>
      <c r="C187" s="134" t="s">
        <v>5519</v>
      </c>
      <c r="D187" s="147">
        <v>2.0</v>
      </c>
      <c r="E187" s="109" t="s">
        <v>383</v>
      </c>
      <c r="F187" s="158" t="s">
        <v>5513</v>
      </c>
      <c r="G187" s="108"/>
      <c r="H187" s="78"/>
      <c r="I187" s="78"/>
      <c r="J187" s="5"/>
      <c r="K187" s="6"/>
      <c r="L187" s="6"/>
      <c r="M187" s="6"/>
      <c r="N187" s="6"/>
      <c r="O187" s="6"/>
      <c r="P187" s="6"/>
      <c r="Q187" s="6"/>
      <c r="R187" s="6"/>
      <c r="S187" s="6"/>
      <c r="T187" s="6"/>
      <c r="U187" s="6"/>
      <c r="V187" s="6"/>
      <c r="W187" s="6"/>
      <c r="X187" s="6"/>
      <c r="Y187" s="6"/>
      <c r="Z187" s="6"/>
    </row>
    <row r="188" ht="15.75" customHeight="1">
      <c r="A188" s="104"/>
      <c r="B188" s="154"/>
      <c r="C188" s="158" t="s">
        <v>5520</v>
      </c>
      <c r="D188" s="147">
        <v>2.0</v>
      </c>
      <c r="E188" s="109" t="s">
        <v>383</v>
      </c>
      <c r="F188" s="158" t="s">
        <v>5513</v>
      </c>
      <c r="G188" s="108"/>
      <c r="H188" s="78"/>
      <c r="I188" s="78"/>
      <c r="J188" s="5"/>
      <c r="K188" s="6"/>
      <c r="L188" s="6"/>
      <c r="M188" s="6"/>
      <c r="N188" s="6"/>
      <c r="O188" s="6"/>
      <c r="P188" s="6"/>
      <c r="Q188" s="6"/>
      <c r="R188" s="6"/>
      <c r="S188" s="6"/>
      <c r="T188" s="6"/>
      <c r="U188" s="6"/>
      <c r="V188" s="6"/>
      <c r="W188" s="6"/>
      <c r="X188" s="6"/>
      <c r="Y188" s="6"/>
      <c r="Z188" s="6"/>
    </row>
    <row r="189" ht="15.75" customHeight="1">
      <c r="A189" s="104"/>
      <c r="B189" s="154"/>
      <c r="C189" s="158" t="s">
        <v>5521</v>
      </c>
      <c r="D189" s="147">
        <v>2.0</v>
      </c>
      <c r="E189" s="109" t="s">
        <v>383</v>
      </c>
      <c r="F189" s="158" t="s">
        <v>5513</v>
      </c>
      <c r="G189" s="108"/>
      <c r="H189" s="78"/>
      <c r="I189" s="78"/>
      <c r="J189" s="5"/>
      <c r="K189" s="6"/>
      <c r="L189" s="6"/>
      <c r="M189" s="6"/>
      <c r="N189" s="6"/>
      <c r="O189" s="6"/>
      <c r="P189" s="6"/>
      <c r="Q189" s="6"/>
      <c r="R189" s="6"/>
      <c r="S189" s="6"/>
      <c r="T189" s="6"/>
      <c r="U189" s="6"/>
      <c r="V189" s="6"/>
      <c r="W189" s="6"/>
      <c r="X189" s="6"/>
      <c r="Y189" s="6"/>
      <c r="Z189" s="6"/>
    </row>
    <row r="190" ht="30.0" customHeight="1">
      <c r="A190" s="104"/>
      <c r="B190" s="154"/>
      <c r="C190" s="134" t="s">
        <v>5523</v>
      </c>
      <c r="D190" s="147">
        <v>2.0</v>
      </c>
      <c r="E190" s="109" t="s">
        <v>383</v>
      </c>
      <c r="F190" s="158" t="s">
        <v>5513</v>
      </c>
      <c r="G190" s="108"/>
      <c r="H190" s="78"/>
      <c r="I190" s="78"/>
      <c r="J190" s="5"/>
      <c r="K190" s="6"/>
      <c r="L190" s="6"/>
      <c r="M190" s="6"/>
      <c r="N190" s="6"/>
      <c r="O190" s="6"/>
      <c r="P190" s="6"/>
      <c r="Q190" s="6"/>
      <c r="R190" s="6"/>
      <c r="S190" s="6"/>
      <c r="T190" s="6"/>
      <c r="U190" s="6"/>
      <c r="V190" s="6"/>
      <c r="W190" s="6"/>
      <c r="X190" s="6"/>
      <c r="Y190" s="6"/>
      <c r="Z190" s="6"/>
    </row>
    <row r="191" ht="30.0" customHeight="1">
      <c r="A191" s="104"/>
      <c r="B191" s="154"/>
      <c r="C191" s="134" t="s">
        <v>5525</v>
      </c>
      <c r="D191" s="147">
        <v>2.0</v>
      </c>
      <c r="E191" s="109" t="s">
        <v>383</v>
      </c>
      <c r="F191" s="158" t="s">
        <v>5513</v>
      </c>
      <c r="G191" s="108"/>
      <c r="H191" s="78"/>
      <c r="I191" s="78"/>
      <c r="J191" s="5"/>
      <c r="K191" s="6"/>
      <c r="L191" s="6"/>
      <c r="M191" s="6"/>
      <c r="N191" s="6"/>
      <c r="O191" s="6"/>
      <c r="P191" s="6"/>
      <c r="Q191" s="6"/>
      <c r="R191" s="6"/>
      <c r="S191" s="6"/>
      <c r="T191" s="6"/>
      <c r="U191" s="6"/>
      <c r="V191" s="6"/>
      <c r="W191" s="6"/>
      <c r="X191" s="6"/>
      <c r="Y191" s="6"/>
      <c r="Z191" s="6"/>
    </row>
    <row r="192" ht="45.0" customHeight="1">
      <c r="A192" s="104"/>
      <c r="B192" s="154"/>
      <c r="C192" s="134" t="s">
        <v>5526</v>
      </c>
      <c r="D192" s="147">
        <v>2.0</v>
      </c>
      <c r="E192" s="109" t="s">
        <v>383</v>
      </c>
      <c r="F192" s="158" t="s">
        <v>5513</v>
      </c>
      <c r="G192" s="108"/>
      <c r="H192" s="78"/>
      <c r="I192" s="78"/>
      <c r="J192" s="5"/>
      <c r="K192" s="6"/>
      <c r="L192" s="6"/>
      <c r="M192" s="6"/>
      <c r="N192" s="6"/>
      <c r="O192" s="6"/>
      <c r="P192" s="6"/>
      <c r="Q192" s="6"/>
      <c r="R192" s="6"/>
      <c r="S192" s="6"/>
      <c r="T192" s="6"/>
      <c r="U192" s="6"/>
      <c r="V192" s="6"/>
      <c r="W192" s="6"/>
      <c r="X192" s="6"/>
      <c r="Y192" s="6"/>
      <c r="Z192" s="6"/>
    </row>
    <row r="193" ht="30.0" customHeight="1">
      <c r="A193" s="104"/>
      <c r="B193" s="154"/>
      <c r="C193" s="134" t="s">
        <v>5527</v>
      </c>
      <c r="D193" s="147">
        <v>2.0</v>
      </c>
      <c r="E193" s="109" t="s">
        <v>383</v>
      </c>
      <c r="F193" s="158" t="s">
        <v>5513</v>
      </c>
      <c r="G193" s="108"/>
      <c r="H193" s="78"/>
      <c r="I193" s="78"/>
      <c r="J193" s="5"/>
      <c r="K193" s="6"/>
      <c r="L193" s="6"/>
      <c r="M193" s="6"/>
      <c r="N193" s="6"/>
      <c r="O193" s="6"/>
      <c r="P193" s="6"/>
      <c r="Q193" s="6"/>
      <c r="R193" s="6"/>
      <c r="S193" s="6"/>
      <c r="T193" s="6"/>
      <c r="U193" s="6"/>
      <c r="V193" s="6"/>
      <c r="W193" s="6"/>
      <c r="X193" s="6"/>
      <c r="Y193" s="6"/>
      <c r="Z193" s="6"/>
    </row>
    <row r="194" ht="30.0" customHeight="1">
      <c r="A194" s="104"/>
      <c r="B194" s="154"/>
      <c r="C194" s="134" t="s">
        <v>5528</v>
      </c>
      <c r="D194" s="147">
        <v>2.0</v>
      </c>
      <c r="E194" s="109" t="s">
        <v>383</v>
      </c>
      <c r="F194" s="158" t="s">
        <v>5513</v>
      </c>
      <c r="G194" s="108"/>
      <c r="H194" s="78"/>
      <c r="I194" s="78"/>
      <c r="J194" s="5"/>
      <c r="K194" s="6"/>
      <c r="L194" s="6"/>
      <c r="M194" s="6"/>
      <c r="N194" s="6"/>
      <c r="O194" s="6"/>
      <c r="P194" s="6"/>
      <c r="Q194" s="6"/>
      <c r="R194" s="6"/>
      <c r="S194" s="6"/>
      <c r="T194" s="6"/>
      <c r="U194" s="6"/>
      <c r="V194" s="6"/>
      <c r="W194" s="6"/>
      <c r="X194" s="6"/>
      <c r="Y194" s="6"/>
      <c r="Z194" s="6"/>
    </row>
    <row r="195" ht="30.0" customHeight="1">
      <c r="A195" s="104"/>
      <c r="B195" s="154"/>
      <c r="C195" s="134" t="s">
        <v>5529</v>
      </c>
      <c r="D195" s="147">
        <v>2.0</v>
      </c>
      <c r="E195" s="109" t="s">
        <v>383</v>
      </c>
      <c r="F195" s="158" t="s">
        <v>5513</v>
      </c>
      <c r="G195" s="108"/>
      <c r="H195" s="78"/>
      <c r="I195" s="78"/>
      <c r="J195" s="5"/>
      <c r="K195" s="6"/>
      <c r="L195" s="6"/>
      <c r="M195" s="6"/>
      <c r="N195" s="6"/>
      <c r="O195" s="6"/>
      <c r="P195" s="6"/>
      <c r="Q195" s="6"/>
      <c r="R195" s="6"/>
      <c r="S195" s="6"/>
      <c r="T195" s="6"/>
      <c r="U195" s="6"/>
      <c r="V195" s="6"/>
      <c r="W195" s="6"/>
      <c r="X195" s="6"/>
      <c r="Y195" s="6"/>
      <c r="Z195" s="6"/>
    </row>
    <row r="196" ht="15.75" customHeight="1">
      <c r="A196" s="104"/>
      <c r="B196" s="154"/>
      <c r="C196" s="134" t="s">
        <v>5530</v>
      </c>
      <c r="D196" s="147">
        <v>2.0</v>
      </c>
      <c r="E196" s="109" t="s">
        <v>383</v>
      </c>
      <c r="F196" s="158" t="s">
        <v>5513</v>
      </c>
      <c r="G196" s="108"/>
      <c r="H196" s="78"/>
      <c r="I196" s="78"/>
      <c r="J196" s="5"/>
      <c r="K196" s="6"/>
      <c r="L196" s="6"/>
      <c r="M196" s="6"/>
      <c r="N196" s="6"/>
      <c r="O196" s="6"/>
      <c r="P196" s="6"/>
      <c r="Q196" s="6"/>
      <c r="R196" s="6"/>
      <c r="S196" s="6"/>
      <c r="T196" s="6"/>
      <c r="U196" s="6"/>
      <c r="V196" s="6"/>
      <c r="W196" s="6"/>
      <c r="X196" s="6"/>
      <c r="Y196" s="6"/>
      <c r="Z196" s="6"/>
    </row>
    <row r="197" ht="15.75" customHeight="1">
      <c r="A197" s="104"/>
      <c r="B197" s="154"/>
      <c r="C197" s="134" t="s">
        <v>5531</v>
      </c>
      <c r="D197" s="147"/>
      <c r="E197" s="109" t="s">
        <v>383</v>
      </c>
      <c r="F197" s="158" t="s">
        <v>5513</v>
      </c>
      <c r="G197" s="108"/>
      <c r="H197" s="78"/>
      <c r="I197" s="78"/>
      <c r="J197" s="5"/>
      <c r="K197" s="6"/>
      <c r="L197" s="6"/>
      <c r="M197" s="6"/>
      <c r="N197" s="6"/>
      <c r="O197" s="6"/>
      <c r="P197" s="6"/>
      <c r="Q197" s="6"/>
      <c r="R197" s="6"/>
      <c r="S197" s="6"/>
      <c r="T197" s="6"/>
      <c r="U197" s="6"/>
      <c r="V197" s="6"/>
      <c r="W197" s="6"/>
      <c r="X197" s="6"/>
      <c r="Y197" s="6"/>
      <c r="Z197" s="6"/>
    </row>
    <row r="198" ht="15.75" customHeight="1">
      <c r="A198" s="104"/>
      <c r="B198" s="154"/>
      <c r="C198" s="134" t="s">
        <v>5532</v>
      </c>
      <c r="D198" s="147">
        <v>2.0</v>
      </c>
      <c r="E198" s="109" t="s">
        <v>383</v>
      </c>
      <c r="F198" s="158" t="s">
        <v>5513</v>
      </c>
      <c r="G198" s="108"/>
      <c r="H198" s="78"/>
      <c r="I198" s="78"/>
      <c r="J198" s="5"/>
      <c r="K198" s="6"/>
      <c r="L198" s="6"/>
      <c r="M198" s="6"/>
      <c r="N198" s="6"/>
      <c r="O198" s="6"/>
      <c r="P198" s="6"/>
      <c r="Q198" s="6"/>
      <c r="R198" s="6"/>
      <c r="S198" s="6"/>
      <c r="T198" s="6"/>
      <c r="U198" s="6"/>
      <c r="V198" s="6"/>
      <c r="W198" s="6"/>
      <c r="X198" s="6"/>
      <c r="Y198" s="6"/>
      <c r="Z198" s="6"/>
    </row>
    <row r="199" ht="15.75" customHeight="1">
      <c r="A199" s="104"/>
      <c r="B199" s="154"/>
      <c r="C199" s="134" t="s">
        <v>5533</v>
      </c>
      <c r="D199" s="147"/>
      <c r="E199" s="109" t="s">
        <v>383</v>
      </c>
      <c r="F199" s="158" t="s">
        <v>5513</v>
      </c>
      <c r="G199" s="108"/>
      <c r="H199" s="78"/>
      <c r="I199" s="78"/>
      <c r="J199" s="5"/>
      <c r="K199" s="6"/>
      <c r="L199" s="6"/>
      <c r="M199" s="6"/>
      <c r="N199" s="6"/>
      <c r="O199" s="6"/>
      <c r="P199" s="6"/>
      <c r="Q199" s="6"/>
      <c r="R199" s="6"/>
      <c r="S199" s="6"/>
      <c r="T199" s="6"/>
      <c r="U199" s="6"/>
      <c r="V199" s="6"/>
      <c r="W199" s="6"/>
      <c r="X199" s="6"/>
      <c r="Y199" s="6"/>
      <c r="Z199" s="6"/>
    </row>
    <row r="200" ht="30.0" customHeight="1">
      <c r="A200" s="104"/>
      <c r="B200" s="154"/>
      <c r="C200" s="134" t="s">
        <v>5534</v>
      </c>
      <c r="D200" s="147">
        <v>2.0</v>
      </c>
      <c r="E200" s="109" t="s">
        <v>383</v>
      </c>
      <c r="F200" s="158" t="s">
        <v>5513</v>
      </c>
      <c r="G200" s="108"/>
      <c r="H200" s="78"/>
      <c r="I200" s="78"/>
      <c r="J200" s="5"/>
      <c r="K200" s="6"/>
      <c r="L200" s="6"/>
      <c r="M200" s="6"/>
      <c r="N200" s="6"/>
      <c r="O200" s="6"/>
      <c r="P200" s="6"/>
      <c r="Q200" s="6"/>
      <c r="R200" s="6"/>
      <c r="S200" s="6"/>
      <c r="T200" s="6"/>
      <c r="U200" s="6"/>
      <c r="V200" s="6"/>
      <c r="W200" s="6"/>
      <c r="X200" s="6"/>
      <c r="Y200" s="6"/>
      <c r="Z200" s="6"/>
    </row>
    <row r="201" ht="31.5" customHeight="1">
      <c r="A201" s="104" t="s">
        <v>908</v>
      </c>
      <c r="B201" s="154" t="s">
        <v>820</v>
      </c>
      <c r="C201" s="386" t="s">
        <v>5535</v>
      </c>
      <c r="D201" s="210">
        <v>2.0</v>
      </c>
      <c r="E201" s="109" t="s">
        <v>383</v>
      </c>
      <c r="F201" s="158" t="s">
        <v>5536</v>
      </c>
      <c r="G201" s="108"/>
      <c r="H201" s="78"/>
      <c r="I201" s="78"/>
      <c r="J201" s="5"/>
      <c r="K201" s="6"/>
      <c r="L201" s="6"/>
      <c r="M201" s="6"/>
      <c r="N201" s="6"/>
      <c r="O201" s="6"/>
      <c r="P201" s="6"/>
      <c r="Q201" s="6"/>
      <c r="R201" s="6"/>
      <c r="S201" s="6"/>
      <c r="T201" s="6"/>
      <c r="U201" s="6"/>
      <c r="V201" s="6"/>
      <c r="W201" s="6"/>
      <c r="X201" s="6"/>
      <c r="Y201" s="6"/>
      <c r="Z201" s="6"/>
    </row>
    <row r="202" ht="47.25" hidden="1" customHeight="1">
      <c r="A202" s="120" t="s">
        <v>926</v>
      </c>
      <c r="B202" s="177" t="s">
        <v>833</v>
      </c>
      <c r="C202" s="108"/>
      <c r="D202" s="108"/>
      <c r="E202" s="113"/>
      <c r="F202" s="108"/>
      <c r="G202" s="108"/>
      <c r="H202" s="78"/>
      <c r="I202" s="78"/>
      <c r="J202" s="5"/>
      <c r="K202" s="6"/>
      <c r="L202" s="6"/>
      <c r="M202" s="6"/>
      <c r="N202" s="6"/>
      <c r="O202" s="6"/>
      <c r="P202" s="6"/>
      <c r="Q202" s="6"/>
      <c r="R202" s="6"/>
      <c r="S202" s="6"/>
      <c r="T202" s="6"/>
      <c r="U202" s="6"/>
      <c r="V202" s="6"/>
      <c r="W202" s="6"/>
      <c r="X202" s="6"/>
      <c r="Y202" s="6"/>
      <c r="Z202" s="6"/>
    </row>
    <row r="203" ht="39.75" customHeight="1">
      <c r="A203" s="96" t="s">
        <v>933</v>
      </c>
      <c r="B203" s="99" t="s">
        <v>837</v>
      </c>
      <c r="C203" s="3"/>
      <c r="D203" s="3"/>
      <c r="E203" s="3"/>
      <c r="F203" s="3"/>
      <c r="G203" s="4"/>
      <c r="H203" s="78">
        <f>SUM(D208:D210)</f>
        <v>5</v>
      </c>
      <c r="I203" s="78">
        <f>COUNT(D208:D210)*2</f>
        <v>6</v>
      </c>
      <c r="J203" s="5"/>
      <c r="K203" s="6"/>
      <c r="L203" s="6"/>
      <c r="M203" s="6"/>
      <c r="N203" s="6"/>
      <c r="O203" s="6"/>
      <c r="P203" s="6"/>
      <c r="Q203" s="6"/>
      <c r="R203" s="6"/>
      <c r="S203" s="6"/>
      <c r="T203" s="6"/>
      <c r="U203" s="6"/>
      <c r="V203" s="6"/>
      <c r="W203" s="6"/>
      <c r="X203" s="6"/>
      <c r="Y203" s="6"/>
      <c r="Z203" s="6"/>
    </row>
    <row r="204" ht="47.25" hidden="1" customHeight="1">
      <c r="A204" s="120" t="s">
        <v>943</v>
      </c>
      <c r="B204" s="154" t="s">
        <v>852</v>
      </c>
      <c r="C204" s="108"/>
      <c r="D204" s="108"/>
      <c r="E204" s="113"/>
      <c r="F204" s="108"/>
      <c r="G204" s="108"/>
      <c r="H204" s="78"/>
      <c r="I204" s="78"/>
      <c r="J204" s="5"/>
      <c r="K204" s="6"/>
      <c r="L204" s="6"/>
      <c r="M204" s="6"/>
      <c r="N204" s="6"/>
      <c r="O204" s="6"/>
      <c r="P204" s="6"/>
      <c r="Q204" s="6"/>
      <c r="R204" s="6"/>
      <c r="S204" s="6"/>
      <c r="T204" s="6"/>
      <c r="U204" s="6"/>
      <c r="V204" s="6"/>
      <c r="W204" s="6"/>
      <c r="X204" s="6"/>
      <c r="Y204" s="6"/>
      <c r="Z204" s="6"/>
    </row>
    <row r="205" ht="63.0" hidden="1" customHeight="1">
      <c r="A205" s="120" t="s">
        <v>950</v>
      </c>
      <c r="B205" s="154" t="s">
        <v>866</v>
      </c>
      <c r="C205" s="108"/>
      <c r="D205" s="108"/>
      <c r="E205" s="113"/>
      <c r="F205" s="108"/>
      <c r="G205" s="108"/>
      <c r="H205" s="78"/>
      <c r="I205" s="78"/>
      <c r="J205" s="5"/>
      <c r="K205" s="6"/>
      <c r="L205" s="6"/>
      <c r="M205" s="6"/>
      <c r="N205" s="6"/>
      <c r="O205" s="6"/>
      <c r="P205" s="6"/>
      <c r="Q205" s="6"/>
      <c r="R205" s="6"/>
      <c r="S205" s="6"/>
      <c r="T205" s="6"/>
      <c r="U205" s="6"/>
      <c r="V205" s="6"/>
      <c r="W205" s="6"/>
      <c r="X205" s="6"/>
      <c r="Y205" s="6"/>
      <c r="Z205" s="6"/>
    </row>
    <row r="206" ht="63.0" hidden="1" customHeight="1">
      <c r="A206" s="120" t="s">
        <v>983</v>
      </c>
      <c r="B206" s="154" t="s">
        <v>881</v>
      </c>
      <c r="C206" s="108"/>
      <c r="D206" s="108"/>
      <c r="E206" s="113"/>
      <c r="F206" s="108"/>
      <c r="G206" s="108"/>
      <c r="H206" s="78"/>
      <c r="I206" s="78"/>
      <c r="J206" s="5"/>
      <c r="K206" s="6"/>
      <c r="L206" s="6"/>
      <c r="M206" s="6"/>
      <c r="N206" s="6"/>
      <c r="O206" s="6"/>
      <c r="P206" s="6"/>
      <c r="Q206" s="6"/>
      <c r="R206" s="6"/>
      <c r="S206" s="6"/>
      <c r="T206" s="6"/>
      <c r="U206" s="6"/>
      <c r="V206" s="6"/>
      <c r="W206" s="6"/>
      <c r="X206" s="6"/>
      <c r="Y206" s="6"/>
      <c r="Z206" s="6"/>
    </row>
    <row r="207" ht="63.0" hidden="1" customHeight="1">
      <c r="A207" s="120" t="s">
        <v>991</v>
      </c>
      <c r="B207" s="154" t="s">
        <v>889</v>
      </c>
      <c r="C207" s="108"/>
      <c r="D207" s="108"/>
      <c r="E207" s="113"/>
      <c r="F207" s="108"/>
      <c r="G207" s="108"/>
      <c r="H207" s="78"/>
      <c r="I207" s="78"/>
      <c r="J207" s="5"/>
      <c r="K207" s="6"/>
      <c r="L207" s="6"/>
      <c r="M207" s="6"/>
      <c r="N207" s="6"/>
      <c r="O207" s="6"/>
      <c r="P207" s="6"/>
      <c r="Q207" s="6"/>
      <c r="R207" s="6"/>
      <c r="S207" s="6"/>
      <c r="T207" s="6"/>
      <c r="U207" s="6"/>
      <c r="V207" s="6"/>
      <c r="W207" s="6"/>
      <c r="X207" s="6"/>
      <c r="Y207" s="6"/>
      <c r="Z207" s="6"/>
    </row>
    <row r="208" ht="45.0" customHeight="1">
      <c r="A208" s="104" t="s">
        <v>1005</v>
      </c>
      <c r="B208" s="154" t="s">
        <v>899</v>
      </c>
      <c r="C208" s="244" t="s">
        <v>5546</v>
      </c>
      <c r="D208" s="147">
        <v>2.0</v>
      </c>
      <c r="E208" s="109" t="s">
        <v>331</v>
      </c>
      <c r="F208" s="134" t="s">
        <v>5548</v>
      </c>
      <c r="G208" s="108"/>
      <c r="H208" s="78"/>
      <c r="I208" s="78"/>
      <c r="J208" s="5"/>
      <c r="K208" s="6"/>
      <c r="L208" s="6"/>
      <c r="M208" s="6"/>
      <c r="N208" s="6"/>
      <c r="O208" s="6"/>
      <c r="P208" s="6"/>
      <c r="Q208" s="6"/>
      <c r="R208" s="6"/>
      <c r="S208" s="6"/>
      <c r="T208" s="6"/>
      <c r="U208" s="6"/>
      <c r="V208" s="6"/>
      <c r="W208" s="6"/>
      <c r="X208" s="6"/>
      <c r="Y208" s="6"/>
      <c r="Z208" s="6"/>
    </row>
    <row r="209" ht="45.0" customHeight="1">
      <c r="A209" s="104" t="s">
        <v>906</v>
      </c>
      <c r="B209" s="154" t="s">
        <v>907</v>
      </c>
      <c r="C209" s="106" t="s">
        <v>909</v>
      </c>
      <c r="D209" s="108">
        <v>2.0</v>
      </c>
      <c r="E209" s="109" t="s">
        <v>331</v>
      </c>
      <c r="F209" s="115" t="s">
        <v>911</v>
      </c>
      <c r="G209" s="108"/>
      <c r="H209" s="78"/>
      <c r="I209" s="78"/>
      <c r="J209" s="5"/>
      <c r="K209" s="6"/>
      <c r="L209" s="6"/>
      <c r="M209" s="6"/>
      <c r="N209" s="6"/>
      <c r="O209" s="6"/>
      <c r="P209" s="6"/>
      <c r="Q209" s="6"/>
      <c r="R209" s="6"/>
      <c r="S209" s="6"/>
      <c r="T209" s="6"/>
      <c r="U209" s="6"/>
      <c r="V209" s="6"/>
      <c r="W209" s="6"/>
      <c r="X209" s="6"/>
      <c r="Y209" s="6"/>
      <c r="Z209" s="6"/>
    </row>
    <row r="210" ht="47.25" customHeight="1">
      <c r="A210" s="104" t="s">
        <v>1016</v>
      </c>
      <c r="B210" s="154" t="s">
        <v>925</v>
      </c>
      <c r="C210" s="134" t="s">
        <v>5553</v>
      </c>
      <c r="D210" s="147">
        <v>1.0</v>
      </c>
      <c r="E210" s="109" t="s">
        <v>331</v>
      </c>
      <c r="F210" s="134" t="s">
        <v>5554</v>
      </c>
      <c r="G210" s="108" t="s">
        <v>4801</v>
      </c>
      <c r="H210" s="78"/>
      <c r="I210" s="78"/>
      <c r="J210" s="5"/>
      <c r="K210" s="6"/>
      <c r="L210" s="6"/>
      <c r="M210" s="6"/>
      <c r="N210" s="6"/>
      <c r="O210" s="6"/>
      <c r="P210" s="6"/>
      <c r="Q210" s="6"/>
      <c r="R210" s="6"/>
      <c r="S210" s="6"/>
      <c r="T210" s="6"/>
      <c r="U210" s="6"/>
      <c r="V210" s="6"/>
      <c r="W210" s="6"/>
      <c r="X210" s="6"/>
      <c r="Y210" s="6"/>
      <c r="Z210" s="6"/>
    </row>
    <row r="211" ht="21.0" customHeight="1">
      <c r="A211" s="223"/>
      <c r="B211" s="95" t="s">
        <v>939</v>
      </c>
      <c r="C211" s="3"/>
      <c r="D211" s="3"/>
      <c r="E211" s="3"/>
      <c r="F211" s="3"/>
      <c r="G211" s="97"/>
      <c r="H211" s="78">
        <f t="shared" ref="H211:I211" si="4">H212+H217+H257+H264+H275+H294+H298+H303</f>
        <v>100</v>
      </c>
      <c r="I211" s="78">
        <f t="shared" si="4"/>
        <v>126</v>
      </c>
      <c r="J211" s="5"/>
      <c r="K211" s="6"/>
      <c r="L211" s="6"/>
      <c r="M211" s="6"/>
      <c r="N211" s="6"/>
      <c r="O211" s="6"/>
      <c r="P211" s="6"/>
      <c r="Q211" s="6"/>
      <c r="R211" s="6"/>
      <c r="S211" s="6"/>
      <c r="T211" s="6"/>
      <c r="U211" s="6"/>
      <c r="V211" s="6"/>
      <c r="W211" s="6"/>
      <c r="X211" s="6"/>
      <c r="Y211" s="6"/>
      <c r="Z211" s="6"/>
    </row>
    <row r="212" ht="39.75" customHeight="1">
      <c r="A212" s="152" t="s">
        <v>1042</v>
      </c>
      <c r="B212" s="99" t="s">
        <v>959</v>
      </c>
      <c r="C212" s="3"/>
      <c r="D212" s="3"/>
      <c r="E212" s="3"/>
      <c r="F212" s="3"/>
      <c r="G212" s="4"/>
      <c r="H212" s="78">
        <f>SUM(D213:D216)</f>
        <v>3</v>
      </c>
      <c r="I212" s="78">
        <f>COUNT(D213:D216)*2</f>
        <v>8</v>
      </c>
      <c r="J212" s="5"/>
      <c r="K212" s="6"/>
      <c r="L212" s="6"/>
      <c r="M212" s="6"/>
      <c r="N212" s="6"/>
      <c r="O212" s="6"/>
      <c r="P212" s="6"/>
      <c r="Q212" s="6"/>
      <c r="R212" s="6"/>
      <c r="S212" s="6"/>
      <c r="T212" s="6"/>
      <c r="U212" s="6"/>
      <c r="V212" s="6"/>
      <c r="W212" s="6"/>
      <c r="X212" s="6"/>
      <c r="Y212" s="6"/>
      <c r="Z212" s="6"/>
    </row>
    <row r="213" ht="45.0" customHeight="1">
      <c r="A213" s="104" t="s">
        <v>1050</v>
      </c>
      <c r="B213" s="172" t="s">
        <v>978</v>
      </c>
      <c r="C213" s="115" t="s">
        <v>979</v>
      </c>
      <c r="D213" s="108">
        <v>0.0</v>
      </c>
      <c r="E213" s="113" t="s">
        <v>158</v>
      </c>
      <c r="F213" s="108"/>
      <c r="G213" s="108"/>
      <c r="H213" s="78"/>
      <c r="I213" s="78"/>
      <c r="J213" s="5"/>
      <c r="K213" s="6"/>
      <c r="L213" s="6"/>
      <c r="M213" s="6"/>
      <c r="N213" s="6"/>
      <c r="O213" s="6"/>
      <c r="P213" s="6"/>
      <c r="Q213" s="6"/>
      <c r="R213" s="6"/>
      <c r="S213" s="6"/>
      <c r="T213" s="6"/>
      <c r="U213" s="6"/>
      <c r="V213" s="6"/>
      <c r="W213" s="6"/>
      <c r="X213" s="6"/>
      <c r="Y213" s="6"/>
      <c r="Z213" s="6"/>
    </row>
    <row r="214" ht="60.0" customHeight="1">
      <c r="A214" s="104"/>
      <c r="B214" s="172"/>
      <c r="C214" s="121" t="s">
        <v>985</v>
      </c>
      <c r="D214" s="108">
        <v>1.0</v>
      </c>
      <c r="E214" s="113" t="s">
        <v>158</v>
      </c>
      <c r="F214" s="110" t="s">
        <v>5556</v>
      </c>
      <c r="G214" s="108"/>
      <c r="H214" s="78"/>
      <c r="I214" s="78"/>
      <c r="J214" s="5"/>
      <c r="K214" s="6"/>
      <c r="L214" s="6"/>
      <c r="M214" s="6"/>
      <c r="N214" s="6"/>
      <c r="O214" s="6"/>
      <c r="P214" s="6"/>
      <c r="Q214" s="6"/>
      <c r="R214" s="6"/>
      <c r="S214" s="6"/>
      <c r="T214" s="6"/>
      <c r="U214" s="6"/>
      <c r="V214" s="6"/>
      <c r="W214" s="6"/>
      <c r="X214" s="6"/>
      <c r="Y214" s="6"/>
      <c r="Z214" s="6"/>
    </row>
    <row r="215" ht="47.25" customHeight="1">
      <c r="A215" s="104" t="s">
        <v>1054</v>
      </c>
      <c r="B215" s="122" t="s">
        <v>997</v>
      </c>
      <c r="C215" s="115" t="s">
        <v>1000</v>
      </c>
      <c r="D215" s="108">
        <v>0.0</v>
      </c>
      <c r="E215" s="113" t="s">
        <v>1003</v>
      </c>
      <c r="F215" s="110" t="s">
        <v>5557</v>
      </c>
      <c r="G215" s="108"/>
      <c r="H215" s="78"/>
      <c r="I215" s="78"/>
      <c r="J215" s="5"/>
      <c r="K215" s="6"/>
      <c r="L215" s="6"/>
      <c r="M215" s="6"/>
      <c r="N215" s="6"/>
      <c r="O215" s="6"/>
      <c r="P215" s="6"/>
      <c r="Q215" s="6"/>
      <c r="R215" s="6"/>
      <c r="S215" s="6"/>
      <c r="T215" s="6"/>
      <c r="U215" s="6"/>
      <c r="V215" s="6"/>
      <c r="W215" s="6"/>
      <c r="X215" s="6"/>
      <c r="Y215" s="6"/>
      <c r="Z215" s="6"/>
    </row>
    <row r="216" ht="47.25" customHeight="1">
      <c r="A216" s="104" t="s">
        <v>1059</v>
      </c>
      <c r="B216" s="122" t="s">
        <v>1008</v>
      </c>
      <c r="C216" s="110" t="s">
        <v>5558</v>
      </c>
      <c r="D216" s="108">
        <v>2.0</v>
      </c>
      <c r="E216" s="113" t="s">
        <v>386</v>
      </c>
      <c r="F216" s="108"/>
      <c r="G216" s="108"/>
      <c r="H216" s="78"/>
      <c r="I216" s="78"/>
      <c r="J216" s="5"/>
      <c r="K216" s="6"/>
      <c r="L216" s="6"/>
      <c r="M216" s="6"/>
      <c r="N216" s="6"/>
      <c r="O216" s="6"/>
      <c r="P216" s="6"/>
      <c r="Q216" s="6"/>
      <c r="R216" s="6"/>
      <c r="S216" s="6"/>
      <c r="T216" s="6"/>
      <c r="U216" s="6"/>
      <c r="V216" s="6"/>
      <c r="W216" s="6"/>
      <c r="X216" s="6"/>
      <c r="Y216" s="6"/>
      <c r="Z216" s="6"/>
    </row>
    <row r="217" ht="39.75" customHeight="1">
      <c r="A217" s="152" t="s">
        <v>1063</v>
      </c>
      <c r="B217" s="99" t="s">
        <v>1022</v>
      </c>
      <c r="C217" s="3"/>
      <c r="D217" s="3"/>
      <c r="E217" s="3"/>
      <c r="F217" s="3"/>
      <c r="G217" s="4"/>
      <c r="H217" s="78">
        <f>SUM(D218:D256)</f>
        <v>61</v>
      </c>
      <c r="I217" s="78">
        <f>COUNT(D218:D256)*2</f>
        <v>76</v>
      </c>
      <c r="J217" s="5"/>
      <c r="K217" s="6"/>
      <c r="L217" s="6"/>
      <c r="M217" s="6"/>
      <c r="N217" s="6"/>
      <c r="O217" s="6"/>
      <c r="P217" s="6"/>
      <c r="Q217" s="6"/>
      <c r="R217" s="6"/>
      <c r="S217" s="6"/>
      <c r="T217" s="6"/>
      <c r="U217" s="6"/>
      <c r="V217" s="6"/>
      <c r="W217" s="6"/>
      <c r="X217" s="6"/>
      <c r="Y217" s="6"/>
      <c r="Z217" s="6"/>
    </row>
    <row r="218" ht="60.0" customHeight="1">
      <c r="A218" s="104" t="s">
        <v>1033</v>
      </c>
      <c r="B218" s="122" t="s">
        <v>1034</v>
      </c>
      <c r="C218" s="116" t="s">
        <v>5560</v>
      </c>
      <c r="D218" s="108">
        <v>2.0</v>
      </c>
      <c r="E218" s="113" t="s">
        <v>1062</v>
      </c>
      <c r="F218" s="108"/>
      <c r="G218" s="108"/>
      <c r="H218" s="78"/>
      <c r="I218" s="78"/>
      <c r="J218" s="5"/>
      <c r="K218" s="6"/>
      <c r="L218" s="6"/>
      <c r="M218" s="6"/>
      <c r="N218" s="6"/>
      <c r="O218" s="6"/>
      <c r="P218" s="6"/>
      <c r="Q218" s="6"/>
      <c r="R218" s="6"/>
      <c r="S218" s="6"/>
      <c r="T218" s="6"/>
      <c r="U218" s="6"/>
      <c r="V218" s="6"/>
      <c r="W218" s="6"/>
      <c r="X218" s="6"/>
      <c r="Y218" s="6"/>
      <c r="Z218" s="6"/>
    </row>
    <row r="219" ht="60.0" customHeight="1">
      <c r="A219" s="104"/>
      <c r="B219" s="122"/>
      <c r="C219" s="134" t="s">
        <v>5561</v>
      </c>
      <c r="D219" s="108">
        <v>2.0</v>
      </c>
      <c r="E219" s="113" t="s">
        <v>1062</v>
      </c>
      <c r="F219" s="108"/>
      <c r="G219" s="108"/>
      <c r="H219" s="78"/>
      <c r="I219" s="78"/>
      <c r="J219" s="5"/>
      <c r="K219" s="6"/>
      <c r="L219" s="6"/>
      <c r="M219" s="6"/>
      <c r="N219" s="6"/>
      <c r="O219" s="6"/>
      <c r="P219" s="6"/>
      <c r="Q219" s="6"/>
      <c r="R219" s="6"/>
      <c r="S219" s="6"/>
      <c r="T219" s="6"/>
      <c r="U219" s="6"/>
      <c r="V219" s="6"/>
      <c r="W219" s="6"/>
      <c r="X219" s="6"/>
      <c r="Y219" s="6"/>
      <c r="Z219" s="6"/>
    </row>
    <row r="220" ht="45.0" customHeight="1">
      <c r="A220" s="104"/>
      <c r="B220" s="122"/>
      <c r="C220" s="134" t="s">
        <v>5562</v>
      </c>
      <c r="D220" s="108">
        <v>2.0</v>
      </c>
      <c r="E220" s="113" t="s">
        <v>1062</v>
      </c>
      <c r="F220" s="108"/>
      <c r="G220" s="108"/>
      <c r="H220" s="78"/>
      <c r="I220" s="78"/>
      <c r="J220" s="5"/>
      <c r="K220" s="6"/>
      <c r="L220" s="6"/>
      <c r="M220" s="6"/>
      <c r="N220" s="6"/>
      <c r="O220" s="6"/>
      <c r="P220" s="6"/>
      <c r="Q220" s="6"/>
      <c r="R220" s="6"/>
      <c r="S220" s="6"/>
      <c r="T220" s="6"/>
      <c r="U220" s="6"/>
      <c r="V220" s="6"/>
      <c r="W220" s="6"/>
      <c r="X220" s="6"/>
      <c r="Y220" s="6"/>
      <c r="Z220" s="6"/>
    </row>
    <row r="221" ht="60.0" customHeight="1">
      <c r="A221" s="104" t="s">
        <v>1037</v>
      </c>
      <c r="B221" s="172" t="s">
        <v>1038</v>
      </c>
      <c r="C221" s="110" t="s">
        <v>5563</v>
      </c>
      <c r="D221" s="108">
        <v>2.0</v>
      </c>
      <c r="E221" s="113" t="s">
        <v>1062</v>
      </c>
      <c r="F221" s="108"/>
      <c r="G221" s="108"/>
      <c r="H221" s="78"/>
      <c r="I221" s="78"/>
      <c r="J221" s="5"/>
      <c r="K221" s="6"/>
      <c r="L221" s="6"/>
      <c r="M221" s="6"/>
      <c r="N221" s="6"/>
      <c r="O221" s="6"/>
      <c r="P221" s="6"/>
      <c r="Q221" s="6"/>
      <c r="R221" s="6"/>
      <c r="S221" s="6"/>
      <c r="T221" s="6"/>
      <c r="U221" s="6"/>
      <c r="V221" s="6"/>
      <c r="W221" s="6"/>
      <c r="X221" s="6"/>
      <c r="Y221" s="6"/>
      <c r="Z221" s="6"/>
    </row>
    <row r="222" ht="30.0" customHeight="1">
      <c r="A222" s="104"/>
      <c r="B222" s="172"/>
      <c r="C222" s="134" t="s">
        <v>5564</v>
      </c>
      <c r="D222" s="108">
        <v>2.0</v>
      </c>
      <c r="E222" s="113" t="s">
        <v>1062</v>
      </c>
      <c r="F222" s="108"/>
      <c r="G222" s="108"/>
      <c r="H222" s="78"/>
      <c r="I222" s="78"/>
      <c r="J222" s="5"/>
      <c r="K222" s="6"/>
      <c r="L222" s="6"/>
      <c r="M222" s="6"/>
      <c r="N222" s="6"/>
      <c r="O222" s="6"/>
      <c r="P222" s="6"/>
      <c r="Q222" s="6"/>
      <c r="R222" s="6"/>
      <c r="S222" s="6"/>
      <c r="T222" s="6"/>
      <c r="U222" s="6"/>
      <c r="V222" s="6"/>
      <c r="W222" s="6"/>
      <c r="X222" s="6"/>
      <c r="Y222" s="6"/>
      <c r="Z222" s="6"/>
    </row>
    <row r="223" ht="45.0" customHeight="1">
      <c r="A223" s="104" t="s">
        <v>1073</v>
      </c>
      <c r="B223" s="122" t="s">
        <v>1044</v>
      </c>
      <c r="C223" s="134" t="s">
        <v>5566</v>
      </c>
      <c r="D223" s="147">
        <v>2.0</v>
      </c>
      <c r="E223" s="109" t="s">
        <v>331</v>
      </c>
      <c r="F223" s="158"/>
      <c r="G223" s="108"/>
      <c r="H223" s="78"/>
      <c r="I223" s="78"/>
      <c r="J223" s="5"/>
      <c r="K223" s="6"/>
      <c r="L223" s="6"/>
      <c r="M223" s="6"/>
      <c r="N223" s="6"/>
      <c r="O223" s="6"/>
      <c r="P223" s="6"/>
      <c r="Q223" s="6"/>
      <c r="R223" s="6"/>
      <c r="S223" s="6"/>
      <c r="T223" s="6"/>
      <c r="U223" s="6"/>
      <c r="V223" s="6"/>
      <c r="W223" s="6"/>
      <c r="X223" s="6"/>
      <c r="Y223" s="6"/>
      <c r="Z223" s="6"/>
    </row>
    <row r="224" ht="60.0" customHeight="1">
      <c r="A224" s="104"/>
      <c r="B224" s="122"/>
      <c r="C224" s="134" t="s">
        <v>5567</v>
      </c>
      <c r="D224" s="147">
        <v>0.0</v>
      </c>
      <c r="E224" s="109" t="s">
        <v>331</v>
      </c>
      <c r="F224" s="134" t="s">
        <v>5568</v>
      </c>
      <c r="G224" s="108"/>
      <c r="H224" s="78"/>
      <c r="I224" s="78"/>
      <c r="J224" s="5"/>
      <c r="K224" s="6"/>
      <c r="L224" s="6"/>
      <c r="M224" s="6"/>
      <c r="N224" s="6"/>
      <c r="O224" s="6"/>
      <c r="P224" s="6"/>
      <c r="Q224" s="6"/>
      <c r="R224" s="6"/>
      <c r="S224" s="6"/>
      <c r="T224" s="6"/>
      <c r="U224" s="6"/>
      <c r="V224" s="6"/>
      <c r="W224" s="6"/>
      <c r="X224" s="6"/>
      <c r="Y224" s="6"/>
      <c r="Z224" s="6"/>
    </row>
    <row r="225" ht="45.0" customHeight="1">
      <c r="A225" s="104"/>
      <c r="B225" s="122"/>
      <c r="C225" s="134" t="s">
        <v>5570</v>
      </c>
      <c r="D225" s="147">
        <v>2.0</v>
      </c>
      <c r="E225" s="109" t="s">
        <v>331</v>
      </c>
      <c r="F225" s="134"/>
      <c r="G225" s="108"/>
      <c r="H225" s="78"/>
      <c r="I225" s="78"/>
      <c r="J225" s="5"/>
      <c r="K225" s="6"/>
      <c r="L225" s="6"/>
      <c r="M225" s="6"/>
      <c r="N225" s="6"/>
      <c r="O225" s="6"/>
      <c r="P225" s="6"/>
      <c r="Q225" s="6"/>
      <c r="R225" s="6"/>
      <c r="S225" s="6"/>
      <c r="T225" s="6"/>
      <c r="U225" s="6"/>
      <c r="V225" s="6"/>
      <c r="W225" s="6"/>
      <c r="X225" s="6"/>
      <c r="Y225" s="6"/>
      <c r="Z225" s="6"/>
    </row>
    <row r="226" ht="30.0" customHeight="1">
      <c r="A226" s="104"/>
      <c r="B226" s="122"/>
      <c r="C226" s="134" t="s">
        <v>5571</v>
      </c>
      <c r="D226" s="147">
        <v>2.0</v>
      </c>
      <c r="E226" s="109" t="s">
        <v>331</v>
      </c>
      <c r="F226" s="134"/>
      <c r="G226" s="108"/>
      <c r="H226" s="78"/>
      <c r="I226" s="78"/>
      <c r="J226" s="5"/>
      <c r="K226" s="6"/>
      <c r="L226" s="6"/>
      <c r="M226" s="6"/>
      <c r="N226" s="6"/>
      <c r="O226" s="6"/>
      <c r="P226" s="6"/>
      <c r="Q226" s="6"/>
      <c r="R226" s="6"/>
      <c r="S226" s="6"/>
      <c r="T226" s="6"/>
      <c r="U226" s="6"/>
      <c r="V226" s="6"/>
      <c r="W226" s="6"/>
      <c r="X226" s="6"/>
      <c r="Y226" s="6"/>
      <c r="Z226" s="6"/>
    </row>
    <row r="227" ht="30.0" customHeight="1">
      <c r="A227" s="104"/>
      <c r="B227" s="122"/>
      <c r="C227" s="134" t="s">
        <v>5573</v>
      </c>
      <c r="D227" s="147">
        <v>2.0</v>
      </c>
      <c r="E227" s="109" t="s">
        <v>331</v>
      </c>
      <c r="F227" s="134"/>
      <c r="G227" s="108"/>
      <c r="H227" s="78"/>
      <c r="I227" s="78"/>
      <c r="J227" s="5"/>
      <c r="K227" s="6"/>
      <c r="L227" s="6"/>
      <c r="M227" s="6"/>
      <c r="N227" s="6"/>
      <c r="O227" s="6"/>
      <c r="P227" s="6"/>
      <c r="Q227" s="6"/>
      <c r="R227" s="6"/>
      <c r="S227" s="6"/>
      <c r="T227" s="6"/>
      <c r="U227" s="6"/>
      <c r="V227" s="6"/>
      <c r="W227" s="6"/>
      <c r="X227" s="6"/>
      <c r="Y227" s="6"/>
      <c r="Z227" s="6"/>
    </row>
    <row r="228" ht="60.0" customHeight="1">
      <c r="A228" s="104"/>
      <c r="B228" s="122"/>
      <c r="C228" s="134" t="s">
        <v>5574</v>
      </c>
      <c r="D228" s="147">
        <v>2.0</v>
      </c>
      <c r="E228" s="109" t="s">
        <v>331</v>
      </c>
      <c r="F228" s="158"/>
      <c r="G228" s="108"/>
      <c r="H228" s="78"/>
      <c r="I228" s="78"/>
      <c r="J228" s="5"/>
      <c r="K228" s="6"/>
      <c r="L228" s="6"/>
      <c r="M228" s="6"/>
      <c r="N228" s="6"/>
      <c r="O228" s="6"/>
      <c r="P228" s="6"/>
      <c r="Q228" s="6"/>
      <c r="R228" s="6"/>
      <c r="S228" s="6"/>
      <c r="T228" s="6"/>
      <c r="U228" s="6"/>
      <c r="V228" s="6"/>
      <c r="W228" s="6"/>
      <c r="X228" s="6"/>
      <c r="Y228" s="6"/>
      <c r="Z228" s="6"/>
    </row>
    <row r="229" ht="30.0" customHeight="1">
      <c r="A229" s="104"/>
      <c r="B229" s="122"/>
      <c r="C229" s="134" t="s">
        <v>5575</v>
      </c>
      <c r="D229" s="147">
        <v>2.0</v>
      </c>
      <c r="E229" s="109" t="s">
        <v>331</v>
      </c>
      <c r="F229" s="158"/>
      <c r="G229" s="108"/>
      <c r="H229" s="78"/>
      <c r="I229" s="78"/>
      <c r="J229" s="5"/>
      <c r="K229" s="6"/>
      <c r="L229" s="6"/>
      <c r="M229" s="6"/>
      <c r="N229" s="6"/>
      <c r="O229" s="6"/>
      <c r="P229" s="6"/>
      <c r="Q229" s="6"/>
      <c r="R229" s="6"/>
      <c r="S229" s="6"/>
      <c r="T229" s="6"/>
      <c r="U229" s="6"/>
      <c r="V229" s="6"/>
      <c r="W229" s="6"/>
      <c r="X229" s="6"/>
      <c r="Y229" s="6"/>
      <c r="Z229" s="6"/>
    </row>
    <row r="230" ht="45.0" customHeight="1">
      <c r="A230" s="104"/>
      <c r="B230" s="122"/>
      <c r="C230" s="134" t="s">
        <v>5576</v>
      </c>
      <c r="D230" s="147">
        <v>2.0</v>
      </c>
      <c r="E230" s="109" t="s">
        <v>386</v>
      </c>
      <c r="F230" s="134"/>
      <c r="G230" s="108"/>
      <c r="H230" s="78"/>
      <c r="I230" s="78"/>
      <c r="J230" s="5"/>
      <c r="K230" s="6"/>
      <c r="L230" s="6"/>
      <c r="M230" s="6"/>
      <c r="N230" s="6"/>
      <c r="O230" s="6"/>
      <c r="P230" s="6"/>
      <c r="Q230" s="6"/>
      <c r="R230" s="6"/>
      <c r="S230" s="6"/>
      <c r="T230" s="6"/>
      <c r="U230" s="6"/>
      <c r="V230" s="6"/>
      <c r="W230" s="6"/>
      <c r="X230" s="6"/>
      <c r="Y230" s="6"/>
      <c r="Z230" s="6"/>
    </row>
    <row r="231" ht="60.0" customHeight="1">
      <c r="A231" s="104"/>
      <c r="B231" s="122"/>
      <c r="C231" s="134" t="s">
        <v>5577</v>
      </c>
      <c r="D231" s="147">
        <v>2.0</v>
      </c>
      <c r="E231" s="109" t="s">
        <v>383</v>
      </c>
      <c r="F231" s="134" t="s">
        <v>5578</v>
      </c>
      <c r="G231" s="108"/>
      <c r="H231" s="78"/>
      <c r="I231" s="78"/>
      <c r="J231" s="5"/>
      <c r="K231" s="6"/>
      <c r="L231" s="6"/>
      <c r="M231" s="6"/>
      <c r="N231" s="6"/>
      <c r="O231" s="6"/>
      <c r="P231" s="6"/>
      <c r="Q231" s="6"/>
      <c r="R231" s="6"/>
      <c r="S231" s="6"/>
      <c r="T231" s="6"/>
      <c r="U231" s="6"/>
      <c r="V231" s="6"/>
      <c r="W231" s="6"/>
      <c r="X231" s="6"/>
      <c r="Y231" s="6"/>
      <c r="Z231" s="6"/>
    </row>
    <row r="232" ht="60.0" customHeight="1">
      <c r="A232" s="104"/>
      <c r="B232" s="122"/>
      <c r="C232" s="134" t="s">
        <v>5579</v>
      </c>
      <c r="D232" s="147">
        <v>0.0</v>
      </c>
      <c r="E232" s="109" t="s">
        <v>331</v>
      </c>
      <c r="F232" s="134" t="s">
        <v>5580</v>
      </c>
      <c r="G232" s="108"/>
      <c r="H232" s="78"/>
      <c r="I232" s="78"/>
      <c r="J232" s="5"/>
      <c r="K232" s="6"/>
      <c r="L232" s="6"/>
      <c r="M232" s="6"/>
      <c r="N232" s="6"/>
      <c r="O232" s="6"/>
      <c r="P232" s="6"/>
      <c r="Q232" s="6"/>
      <c r="R232" s="6"/>
      <c r="S232" s="6"/>
      <c r="T232" s="6"/>
      <c r="U232" s="6"/>
      <c r="V232" s="6"/>
      <c r="W232" s="6"/>
      <c r="X232" s="6"/>
      <c r="Y232" s="6"/>
      <c r="Z232" s="6"/>
    </row>
    <row r="233" ht="31.5" customHeight="1">
      <c r="A233" s="104" t="s">
        <v>1082</v>
      </c>
      <c r="B233" s="122" t="s">
        <v>1048</v>
      </c>
      <c r="C233" s="134" t="s">
        <v>5581</v>
      </c>
      <c r="D233" s="108">
        <v>2.0</v>
      </c>
      <c r="E233" s="113" t="s">
        <v>1062</v>
      </c>
      <c r="F233" s="108"/>
      <c r="G233" s="108"/>
      <c r="H233" s="78"/>
      <c r="I233" s="78"/>
      <c r="J233" s="5"/>
      <c r="K233" s="6"/>
      <c r="L233" s="6"/>
      <c r="M233" s="6"/>
      <c r="N233" s="6"/>
      <c r="O233" s="6"/>
      <c r="P233" s="6"/>
      <c r="Q233" s="6"/>
      <c r="R233" s="6"/>
      <c r="S233" s="6"/>
      <c r="T233" s="6"/>
      <c r="U233" s="6"/>
      <c r="V233" s="6"/>
      <c r="W233" s="6"/>
      <c r="X233" s="6"/>
      <c r="Y233" s="6"/>
      <c r="Z233" s="6"/>
    </row>
    <row r="234" ht="30.0" customHeight="1">
      <c r="A234" s="104"/>
      <c r="B234" s="122"/>
      <c r="C234" s="134" t="s">
        <v>5582</v>
      </c>
      <c r="D234" s="108">
        <v>2.0</v>
      </c>
      <c r="E234" s="113" t="s">
        <v>1062</v>
      </c>
      <c r="F234" s="108"/>
      <c r="G234" s="108"/>
      <c r="H234" s="78"/>
      <c r="I234" s="78"/>
      <c r="J234" s="5"/>
      <c r="K234" s="6"/>
      <c r="L234" s="6"/>
      <c r="M234" s="6"/>
      <c r="N234" s="6"/>
      <c r="O234" s="6"/>
      <c r="P234" s="6"/>
      <c r="Q234" s="6"/>
      <c r="R234" s="6"/>
      <c r="S234" s="6"/>
      <c r="T234" s="6"/>
      <c r="U234" s="6"/>
      <c r="V234" s="6"/>
      <c r="W234" s="6"/>
      <c r="X234" s="6"/>
      <c r="Y234" s="6"/>
      <c r="Z234" s="6"/>
    </row>
    <row r="235" ht="60.0" customHeight="1">
      <c r="A235" s="104"/>
      <c r="B235" s="122"/>
      <c r="C235" s="134" t="s">
        <v>5583</v>
      </c>
      <c r="D235" s="108">
        <v>2.0</v>
      </c>
      <c r="E235" s="113" t="s">
        <v>1062</v>
      </c>
      <c r="F235" s="108"/>
      <c r="G235" s="108"/>
      <c r="H235" s="78"/>
      <c r="I235" s="78"/>
      <c r="J235" s="5"/>
      <c r="K235" s="6"/>
      <c r="L235" s="6"/>
      <c r="M235" s="6"/>
      <c r="N235" s="6"/>
      <c r="O235" s="6"/>
      <c r="P235" s="6"/>
      <c r="Q235" s="6"/>
      <c r="R235" s="6"/>
      <c r="S235" s="6"/>
      <c r="T235" s="6"/>
      <c r="U235" s="6"/>
      <c r="V235" s="6"/>
      <c r="W235" s="6"/>
      <c r="X235" s="6"/>
      <c r="Y235" s="6"/>
      <c r="Z235" s="6"/>
    </row>
    <row r="236" ht="45.0" customHeight="1">
      <c r="A236" s="104"/>
      <c r="B236" s="122"/>
      <c r="C236" s="134" t="s">
        <v>5584</v>
      </c>
      <c r="D236" s="108">
        <v>2.0</v>
      </c>
      <c r="E236" s="113" t="s">
        <v>1062</v>
      </c>
      <c r="F236" s="108"/>
      <c r="G236" s="108"/>
      <c r="H236" s="78"/>
      <c r="I236" s="78"/>
      <c r="J236" s="5"/>
      <c r="K236" s="6"/>
      <c r="L236" s="6"/>
      <c r="M236" s="6"/>
      <c r="N236" s="6"/>
      <c r="O236" s="6"/>
      <c r="P236" s="6"/>
      <c r="Q236" s="6"/>
      <c r="R236" s="6"/>
      <c r="S236" s="6"/>
      <c r="T236" s="6"/>
      <c r="U236" s="6"/>
      <c r="V236" s="6"/>
      <c r="W236" s="6"/>
      <c r="X236" s="6"/>
      <c r="Y236" s="6"/>
      <c r="Z236" s="6"/>
    </row>
    <row r="237" ht="47.25" customHeight="1">
      <c r="A237" s="104" t="s">
        <v>1086</v>
      </c>
      <c r="B237" s="172" t="s">
        <v>1056</v>
      </c>
      <c r="C237" s="110" t="s">
        <v>5585</v>
      </c>
      <c r="D237" s="108">
        <v>2.0</v>
      </c>
      <c r="E237" s="113" t="s">
        <v>1062</v>
      </c>
      <c r="F237" s="108"/>
      <c r="G237" s="108"/>
      <c r="H237" s="78"/>
      <c r="I237" s="78"/>
      <c r="J237" s="5"/>
      <c r="K237" s="6"/>
      <c r="L237" s="6"/>
      <c r="M237" s="6"/>
      <c r="N237" s="6"/>
      <c r="O237" s="6"/>
      <c r="P237" s="6"/>
      <c r="Q237" s="6"/>
      <c r="R237" s="6"/>
      <c r="S237" s="6"/>
      <c r="T237" s="6"/>
      <c r="U237" s="6"/>
      <c r="V237" s="6"/>
      <c r="W237" s="6"/>
      <c r="X237" s="6"/>
      <c r="Y237" s="6"/>
      <c r="Z237" s="6"/>
    </row>
    <row r="238" ht="15.75" customHeight="1">
      <c r="A238" s="104"/>
      <c r="B238" s="172"/>
      <c r="C238" s="110" t="s">
        <v>5586</v>
      </c>
      <c r="D238" s="108"/>
      <c r="E238" s="113" t="s">
        <v>366</v>
      </c>
      <c r="F238" s="108"/>
      <c r="G238" s="108"/>
      <c r="H238" s="78"/>
      <c r="I238" s="78"/>
      <c r="J238" s="5"/>
      <c r="K238" s="6"/>
      <c r="L238" s="6"/>
      <c r="M238" s="6"/>
      <c r="N238" s="6"/>
      <c r="O238" s="6"/>
      <c r="P238" s="6"/>
      <c r="Q238" s="6"/>
      <c r="R238" s="6"/>
      <c r="S238" s="6"/>
      <c r="T238" s="6"/>
      <c r="U238" s="6"/>
      <c r="V238" s="6"/>
      <c r="W238" s="6"/>
      <c r="X238" s="6"/>
      <c r="Y238" s="6"/>
      <c r="Z238" s="6"/>
    </row>
    <row r="239" ht="30.0" customHeight="1">
      <c r="A239" s="104"/>
      <c r="B239" s="172"/>
      <c r="C239" s="110" t="s">
        <v>5587</v>
      </c>
      <c r="D239" s="108">
        <v>2.0</v>
      </c>
      <c r="E239" s="113" t="s">
        <v>331</v>
      </c>
      <c r="F239" s="108"/>
      <c r="G239" s="108"/>
      <c r="H239" s="78"/>
      <c r="I239" s="78"/>
      <c r="J239" s="5"/>
      <c r="K239" s="6"/>
      <c r="L239" s="6"/>
      <c r="M239" s="6"/>
      <c r="N239" s="6"/>
      <c r="O239" s="6"/>
      <c r="P239" s="6"/>
      <c r="Q239" s="6"/>
      <c r="R239" s="6"/>
      <c r="S239" s="6"/>
      <c r="T239" s="6"/>
      <c r="U239" s="6"/>
      <c r="V239" s="6"/>
      <c r="W239" s="6"/>
      <c r="X239" s="6"/>
      <c r="Y239" s="6"/>
      <c r="Z239" s="6"/>
    </row>
    <row r="240" ht="60.0" customHeight="1">
      <c r="A240" s="104"/>
      <c r="B240" s="172"/>
      <c r="C240" s="185" t="s">
        <v>5588</v>
      </c>
      <c r="D240" s="113">
        <v>2.0</v>
      </c>
      <c r="E240" s="130" t="s">
        <v>366</v>
      </c>
      <c r="F240" s="130"/>
      <c r="G240" s="130"/>
      <c r="H240" s="78"/>
      <c r="I240" s="78"/>
      <c r="J240" s="5"/>
      <c r="K240" s="6"/>
      <c r="L240" s="6"/>
      <c r="M240" s="6"/>
      <c r="N240" s="6"/>
      <c r="O240" s="6"/>
      <c r="P240" s="6"/>
      <c r="Q240" s="6"/>
      <c r="R240" s="6"/>
      <c r="S240" s="6"/>
      <c r="T240" s="6"/>
      <c r="U240" s="6"/>
      <c r="V240" s="6"/>
      <c r="W240" s="6"/>
      <c r="X240" s="6"/>
      <c r="Y240" s="6"/>
      <c r="Z240" s="6"/>
    </row>
    <row r="241" ht="30.0" customHeight="1">
      <c r="A241" s="104"/>
      <c r="B241" s="172"/>
      <c r="C241" s="185" t="s">
        <v>5589</v>
      </c>
      <c r="D241" s="115">
        <v>0.0</v>
      </c>
      <c r="E241" s="111" t="s">
        <v>1053</v>
      </c>
      <c r="F241" s="111"/>
      <c r="G241" s="111"/>
      <c r="H241" s="78"/>
      <c r="I241" s="78"/>
      <c r="J241" s="5"/>
      <c r="K241" s="6"/>
      <c r="L241" s="6"/>
      <c r="M241" s="6"/>
      <c r="N241" s="6"/>
      <c r="O241" s="6"/>
      <c r="P241" s="6"/>
      <c r="Q241" s="6"/>
      <c r="R241" s="6"/>
      <c r="S241" s="6"/>
      <c r="T241" s="6"/>
      <c r="U241" s="6"/>
      <c r="V241" s="6"/>
      <c r="W241" s="6"/>
      <c r="X241" s="6"/>
      <c r="Y241" s="6"/>
      <c r="Z241" s="6"/>
    </row>
    <row r="242" ht="30.0" customHeight="1">
      <c r="A242" s="104"/>
      <c r="B242" s="172"/>
      <c r="C242" s="151" t="s">
        <v>5590</v>
      </c>
      <c r="D242" s="110">
        <v>2.0</v>
      </c>
      <c r="E242" s="111" t="s">
        <v>383</v>
      </c>
      <c r="F242" s="129"/>
      <c r="G242" s="129"/>
      <c r="H242" s="78"/>
      <c r="I242" s="78"/>
      <c r="J242" s="5"/>
      <c r="K242" s="6"/>
      <c r="L242" s="6"/>
      <c r="M242" s="6"/>
      <c r="N242" s="6"/>
      <c r="O242" s="6"/>
      <c r="P242" s="6"/>
      <c r="Q242" s="6"/>
      <c r="R242" s="6"/>
      <c r="S242" s="6"/>
      <c r="T242" s="6"/>
      <c r="U242" s="6"/>
      <c r="V242" s="6"/>
      <c r="W242" s="6"/>
      <c r="X242" s="6"/>
      <c r="Y242" s="6"/>
      <c r="Z242" s="6"/>
    </row>
    <row r="243" ht="30.0" customHeight="1">
      <c r="A243" s="104"/>
      <c r="B243" s="172"/>
      <c r="C243" s="151" t="s">
        <v>5591</v>
      </c>
      <c r="D243" s="110">
        <v>0.0</v>
      </c>
      <c r="E243" s="111" t="s">
        <v>383</v>
      </c>
      <c r="F243" s="129"/>
      <c r="G243" s="129"/>
      <c r="H243" s="78"/>
      <c r="I243" s="78"/>
      <c r="J243" s="5"/>
      <c r="K243" s="6"/>
      <c r="L243" s="6"/>
      <c r="M243" s="6"/>
      <c r="N243" s="6"/>
      <c r="O243" s="6"/>
      <c r="P243" s="6"/>
      <c r="Q243" s="6"/>
      <c r="R243" s="6"/>
      <c r="S243" s="6"/>
      <c r="T243" s="6"/>
      <c r="U243" s="6"/>
      <c r="V243" s="6"/>
      <c r="W243" s="6"/>
      <c r="X243" s="6"/>
      <c r="Y243" s="6"/>
      <c r="Z243" s="6"/>
    </row>
    <row r="244" ht="60.0" customHeight="1">
      <c r="A244" s="104" t="s">
        <v>1093</v>
      </c>
      <c r="B244" s="110" t="s">
        <v>1068</v>
      </c>
      <c r="C244" s="134" t="s">
        <v>5593</v>
      </c>
      <c r="D244" s="108">
        <v>2.0</v>
      </c>
      <c r="E244" s="113" t="s">
        <v>1062</v>
      </c>
      <c r="F244" s="108"/>
      <c r="G244" s="108"/>
      <c r="H244" s="78"/>
      <c r="I244" s="78"/>
      <c r="J244" s="5"/>
      <c r="K244" s="6"/>
      <c r="L244" s="6"/>
      <c r="M244" s="6"/>
      <c r="N244" s="6"/>
      <c r="O244" s="6"/>
      <c r="P244" s="6"/>
      <c r="Q244" s="6"/>
      <c r="R244" s="6"/>
      <c r="S244" s="6"/>
      <c r="T244" s="6"/>
      <c r="U244" s="6"/>
      <c r="V244" s="6"/>
      <c r="W244" s="6"/>
      <c r="X244" s="6"/>
      <c r="Y244" s="6"/>
      <c r="Z244" s="6"/>
    </row>
    <row r="245" ht="47.25" customHeight="1">
      <c r="A245" s="104" t="s">
        <v>1100</v>
      </c>
      <c r="B245" s="122" t="s">
        <v>1075</v>
      </c>
      <c r="C245" s="134" t="s">
        <v>5596</v>
      </c>
      <c r="D245" s="147">
        <v>2.0</v>
      </c>
      <c r="E245" s="109" t="s">
        <v>331</v>
      </c>
      <c r="F245" s="134" t="s">
        <v>5597</v>
      </c>
      <c r="G245" s="108"/>
      <c r="H245" s="78"/>
      <c r="I245" s="78"/>
      <c r="J245" s="5"/>
      <c r="K245" s="6"/>
      <c r="L245" s="6"/>
      <c r="M245" s="6"/>
      <c r="N245" s="6"/>
      <c r="O245" s="6"/>
      <c r="P245" s="6"/>
      <c r="Q245" s="6"/>
      <c r="R245" s="6"/>
      <c r="S245" s="6"/>
      <c r="T245" s="6"/>
      <c r="U245" s="6"/>
      <c r="V245" s="6"/>
      <c r="W245" s="6"/>
      <c r="X245" s="6"/>
      <c r="Y245" s="6"/>
      <c r="Z245" s="6"/>
    </row>
    <row r="246" ht="45.0" customHeight="1">
      <c r="A246" s="104"/>
      <c r="B246" s="122"/>
      <c r="C246" s="134" t="s">
        <v>5598</v>
      </c>
      <c r="D246" s="147">
        <v>2.0</v>
      </c>
      <c r="E246" s="109" t="s">
        <v>331</v>
      </c>
      <c r="F246" s="134"/>
      <c r="G246" s="108"/>
      <c r="H246" s="78"/>
      <c r="I246" s="78"/>
      <c r="J246" s="5"/>
      <c r="K246" s="6"/>
      <c r="L246" s="6"/>
      <c r="M246" s="6"/>
      <c r="N246" s="6"/>
      <c r="O246" s="6"/>
      <c r="P246" s="6"/>
      <c r="Q246" s="6"/>
      <c r="R246" s="6"/>
      <c r="S246" s="6"/>
      <c r="T246" s="6"/>
      <c r="U246" s="6"/>
      <c r="V246" s="6"/>
      <c r="W246" s="6"/>
      <c r="X246" s="6"/>
      <c r="Y246" s="6"/>
      <c r="Z246" s="6"/>
    </row>
    <row r="247" ht="45.0" customHeight="1">
      <c r="A247" s="104"/>
      <c r="B247" s="122"/>
      <c r="C247" s="134" t="s">
        <v>5599</v>
      </c>
      <c r="D247" s="147">
        <v>2.0</v>
      </c>
      <c r="E247" s="109" t="s">
        <v>331</v>
      </c>
      <c r="F247" s="158"/>
      <c r="G247" s="108"/>
      <c r="H247" s="78"/>
      <c r="I247" s="78"/>
      <c r="J247" s="5"/>
      <c r="K247" s="6"/>
      <c r="L247" s="6"/>
      <c r="M247" s="6"/>
      <c r="N247" s="6"/>
      <c r="O247" s="6"/>
      <c r="P247" s="6"/>
      <c r="Q247" s="6"/>
      <c r="R247" s="6"/>
      <c r="S247" s="6"/>
      <c r="T247" s="6"/>
      <c r="U247" s="6"/>
      <c r="V247" s="6"/>
      <c r="W247" s="6"/>
      <c r="X247" s="6"/>
      <c r="Y247" s="6"/>
      <c r="Z247" s="6"/>
    </row>
    <row r="248" ht="75.0" customHeight="1">
      <c r="A248" s="104"/>
      <c r="B248" s="122"/>
      <c r="C248" s="134" t="s">
        <v>5600</v>
      </c>
      <c r="D248" s="147">
        <v>2.0</v>
      </c>
      <c r="E248" s="109" t="s">
        <v>331</v>
      </c>
      <c r="F248" s="134" t="s">
        <v>5601</v>
      </c>
      <c r="G248" s="108"/>
      <c r="H248" s="78"/>
      <c r="I248" s="78"/>
      <c r="J248" s="5"/>
      <c r="K248" s="6"/>
      <c r="L248" s="6"/>
      <c r="M248" s="6"/>
      <c r="N248" s="6"/>
      <c r="O248" s="6"/>
      <c r="P248" s="6"/>
      <c r="Q248" s="6"/>
      <c r="R248" s="6"/>
      <c r="S248" s="6"/>
      <c r="T248" s="6"/>
      <c r="U248" s="6"/>
      <c r="V248" s="6"/>
      <c r="W248" s="6"/>
      <c r="X248" s="6"/>
      <c r="Y248" s="6"/>
      <c r="Z248" s="6"/>
    </row>
    <row r="249" ht="75.0" customHeight="1">
      <c r="A249" s="104"/>
      <c r="B249" s="122"/>
      <c r="C249" s="134" t="s">
        <v>5602</v>
      </c>
      <c r="D249" s="147">
        <v>2.0</v>
      </c>
      <c r="E249" s="109" t="s">
        <v>331</v>
      </c>
      <c r="F249" s="134" t="s">
        <v>5603</v>
      </c>
      <c r="G249" s="108"/>
      <c r="H249" s="78"/>
      <c r="I249" s="78"/>
      <c r="J249" s="5"/>
      <c r="K249" s="6"/>
      <c r="L249" s="6"/>
      <c r="M249" s="6"/>
      <c r="N249" s="6"/>
      <c r="O249" s="6"/>
      <c r="P249" s="6"/>
      <c r="Q249" s="6"/>
      <c r="R249" s="6"/>
      <c r="S249" s="6"/>
      <c r="T249" s="6"/>
      <c r="U249" s="6"/>
      <c r="V249" s="6"/>
      <c r="W249" s="6"/>
      <c r="X249" s="6"/>
      <c r="Y249" s="6"/>
      <c r="Z249" s="6"/>
    </row>
    <row r="250" ht="30.0" customHeight="1">
      <c r="A250" s="104"/>
      <c r="B250" s="122"/>
      <c r="C250" s="134" t="s">
        <v>5604</v>
      </c>
      <c r="D250" s="147">
        <v>2.0</v>
      </c>
      <c r="E250" s="109" t="s">
        <v>331</v>
      </c>
      <c r="F250" s="158"/>
      <c r="G250" s="108"/>
      <c r="H250" s="78"/>
      <c r="I250" s="78"/>
      <c r="J250" s="5"/>
      <c r="K250" s="6"/>
      <c r="L250" s="6"/>
      <c r="M250" s="6"/>
      <c r="N250" s="6"/>
      <c r="O250" s="6"/>
      <c r="P250" s="6"/>
      <c r="Q250" s="6"/>
      <c r="R250" s="6"/>
      <c r="S250" s="6"/>
      <c r="T250" s="6"/>
      <c r="U250" s="6"/>
      <c r="V250" s="6"/>
      <c r="W250" s="6"/>
      <c r="X250" s="6"/>
      <c r="Y250" s="6"/>
      <c r="Z250" s="6"/>
    </row>
    <row r="251" ht="30.0" customHeight="1">
      <c r="A251" s="104"/>
      <c r="B251" s="122"/>
      <c r="C251" s="134" t="s">
        <v>5605</v>
      </c>
      <c r="D251" s="147">
        <v>1.0</v>
      </c>
      <c r="E251" s="109" t="s">
        <v>158</v>
      </c>
      <c r="F251" s="158"/>
      <c r="G251" s="108"/>
      <c r="H251" s="78"/>
      <c r="I251" s="78"/>
      <c r="J251" s="5"/>
      <c r="K251" s="6"/>
      <c r="L251" s="6"/>
      <c r="M251" s="6"/>
      <c r="N251" s="6"/>
      <c r="O251" s="6"/>
      <c r="P251" s="6"/>
      <c r="Q251" s="6"/>
      <c r="R251" s="6"/>
      <c r="S251" s="6"/>
      <c r="T251" s="6"/>
      <c r="U251" s="6"/>
      <c r="V251" s="6"/>
      <c r="W251" s="6"/>
      <c r="X251" s="6"/>
      <c r="Y251" s="6"/>
      <c r="Z251" s="6"/>
    </row>
    <row r="252" ht="45.0" customHeight="1">
      <c r="A252" s="104"/>
      <c r="B252" s="122"/>
      <c r="C252" s="110" t="s">
        <v>5606</v>
      </c>
      <c r="D252" s="147">
        <v>2.0</v>
      </c>
      <c r="E252" s="109" t="s">
        <v>158</v>
      </c>
      <c r="F252" s="158"/>
      <c r="G252" s="108"/>
      <c r="H252" s="78"/>
      <c r="I252" s="78"/>
      <c r="J252" s="5"/>
      <c r="K252" s="6"/>
      <c r="L252" s="6"/>
      <c r="M252" s="6"/>
      <c r="N252" s="6"/>
      <c r="O252" s="6"/>
      <c r="P252" s="6"/>
      <c r="Q252" s="6"/>
      <c r="R252" s="6"/>
      <c r="S252" s="6"/>
      <c r="T252" s="6"/>
      <c r="U252" s="6"/>
      <c r="V252" s="6"/>
      <c r="W252" s="6"/>
      <c r="X252" s="6"/>
      <c r="Y252" s="6"/>
      <c r="Z252" s="6"/>
    </row>
    <row r="253" ht="75.0" customHeight="1">
      <c r="A253" s="104" t="s">
        <v>1106</v>
      </c>
      <c r="B253" s="122" t="s">
        <v>1080</v>
      </c>
      <c r="C253" s="134" t="s">
        <v>5607</v>
      </c>
      <c r="D253" s="147">
        <v>0.0</v>
      </c>
      <c r="E253" s="109" t="s">
        <v>331</v>
      </c>
      <c r="F253" s="134" t="s">
        <v>5609</v>
      </c>
      <c r="G253" s="108"/>
      <c r="H253" s="78"/>
      <c r="I253" s="78"/>
      <c r="J253" s="5"/>
      <c r="K253" s="6"/>
      <c r="L253" s="6"/>
      <c r="M253" s="6"/>
      <c r="N253" s="6"/>
      <c r="O253" s="6"/>
      <c r="P253" s="6"/>
      <c r="Q253" s="6"/>
      <c r="R253" s="6"/>
      <c r="S253" s="6"/>
      <c r="T253" s="6"/>
      <c r="U253" s="6"/>
      <c r="V253" s="6"/>
      <c r="W253" s="6"/>
      <c r="X253" s="6"/>
      <c r="Y253" s="6"/>
      <c r="Z253" s="6"/>
    </row>
    <row r="254" ht="45.0" customHeight="1">
      <c r="A254" s="104"/>
      <c r="B254" s="122"/>
      <c r="C254" s="134" t="s">
        <v>5610</v>
      </c>
      <c r="D254" s="147">
        <v>0.0</v>
      </c>
      <c r="E254" s="109" t="s">
        <v>383</v>
      </c>
      <c r="F254" s="158"/>
      <c r="G254" s="108"/>
      <c r="H254" s="78"/>
      <c r="I254" s="78"/>
      <c r="J254" s="5"/>
      <c r="K254" s="6"/>
      <c r="L254" s="6"/>
      <c r="M254" s="6"/>
      <c r="N254" s="6"/>
      <c r="O254" s="6"/>
      <c r="P254" s="6"/>
      <c r="Q254" s="6"/>
      <c r="R254" s="6"/>
      <c r="S254" s="6"/>
      <c r="T254" s="6"/>
      <c r="U254" s="6"/>
      <c r="V254" s="6"/>
      <c r="W254" s="6"/>
      <c r="X254" s="6"/>
      <c r="Y254" s="6"/>
      <c r="Z254" s="6"/>
    </row>
    <row r="255" ht="45.0" customHeight="1">
      <c r="A255" s="104"/>
      <c r="B255" s="122"/>
      <c r="C255" s="134" t="s">
        <v>5612</v>
      </c>
      <c r="D255" s="147">
        <v>2.0</v>
      </c>
      <c r="E255" s="109" t="s">
        <v>1062</v>
      </c>
      <c r="F255" s="134" t="s">
        <v>5613</v>
      </c>
      <c r="G255" s="108"/>
      <c r="H255" s="78"/>
      <c r="I255" s="78"/>
      <c r="J255" s="5"/>
      <c r="K255" s="6"/>
      <c r="L255" s="6"/>
      <c r="M255" s="6"/>
      <c r="N255" s="6"/>
      <c r="O255" s="6"/>
      <c r="P255" s="6"/>
      <c r="Q255" s="6"/>
      <c r="R255" s="6"/>
      <c r="S255" s="6"/>
      <c r="T255" s="6"/>
      <c r="U255" s="6"/>
      <c r="V255" s="6"/>
      <c r="W255" s="6"/>
      <c r="X255" s="6"/>
      <c r="Y255" s="6"/>
      <c r="Z255" s="6"/>
    </row>
    <row r="256" ht="45.0" customHeight="1">
      <c r="A256" s="104"/>
      <c r="B256" s="122"/>
      <c r="C256" s="134" t="s">
        <v>5615</v>
      </c>
      <c r="D256" s="147">
        <v>0.0</v>
      </c>
      <c r="E256" s="109" t="s">
        <v>1053</v>
      </c>
      <c r="F256" s="134"/>
      <c r="G256" s="108"/>
      <c r="H256" s="78"/>
      <c r="I256" s="78"/>
      <c r="J256" s="5"/>
      <c r="K256" s="6"/>
      <c r="L256" s="6"/>
      <c r="M256" s="6"/>
      <c r="N256" s="6"/>
      <c r="O256" s="6"/>
      <c r="P256" s="6"/>
      <c r="Q256" s="6"/>
      <c r="R256" s="6"/>
      <c r="S256" s="6"/>
      <c r="T256" s="6"/>
      <c r="U256" s="6"/>
      <c r="V256" s="6"/>
      <c r="W256" s="6"/>
      <c r="X256" s="6"/>
      <c r="Y256" s="6"/>
      <c r="Z256" s="6"/>
    </row>
    <row r="257" ht="39.75" customHeight="1">
      <c r="A257" s="152" t="s">
        <v>1111</v>
      </c>
      <c r="B257" s="99" t="s">
        <v>1084</v>
      </c>
      <c r="C257" s="3"/>
      <c r="D257" s="3"/>
      <c r="E257" s="3"/>
      <c r="F257" s="3"/>
      <c r="G257" s="4"/>
      <c r="H257" s="78">
        <f>SUM(D258:D263)</f>
        <v>6</v>
      </c>
      <c r="I257" s="78">
        <f>COUNT(D258:D263)*2</f>
        <v>8</v>
      </c>
      <c r="J257" s="5"/>
      <c r="K257" s="6"/>
      <c r="L257" s="6"/>
      <c r="M257" s="6"/>
      <c r="N257" s="6"/>
      <c r="O257" s="6"/>
      <c r="P257" s="6"/>
      <c r="Q257" s="6"/>
      <c r="R257" s="6"/>
      <c r="S257" s="6"/>
      <c r="T257" s="6"/>
      <c r="U257" s="6"/>
      <c r="V257" s="6"/>
      <c r="W257" s="6"/>
      <c r="X257" s="6"/>
      <c r="Y257" s="6"/>
      <c r="Z257" s="6"/>
    </row>
    <row r="258" ht="47.25" customHeight="1">
      <c r="A258" s="104" t="s">
        <v>1121</v>
      </c>
      <c r="B258" s="122" t="s">
        <v>1091</v>
      </c>
      <c r="C258" s="155" t="s">
        <v>5622</v>
      </c>
      <c r="D258" s="147">
        <v>2.0</v>
      </c>
      <c r="E258" s="109" t="s">
        <v>331</v>
      </c>
      <c r="F258" s="134"/>
      <c r="G258" s="108"/>
      <c r="H258" s="78"/>
      <c r="I258" s="78"/>
      <c r="J258" s="5"/>
      <c r="K258" s="6"/>
      <c r="L258" s="6"/>
      <c r="M258" s="6"/>
      <c r="N258" s="6"/>
      <c r="O258" s="6"/>
      <c r="P258" s="6"/>
      <c r="Q258" s="6"/>
      <c r="R258" s="6"/>
      <c r="S258" s="6"/>
      <c r="T258" s="6"/>
      <c r="U258" s="6"/>
      <c r="V258" s="6"/>
      <c r="W258" s="6"/>
      <c r="X258" s="6"/>
      <c r="Y258" s="6"/>
      <c r="Z258" s="6"/>
    </row>
    <row r="259" ht="45.0" customHeight="1">
      <c r="A259" s="104"/>
      <c r="B259" s="122"/>
      <c r="C259" s="155" t="s">
        <v>5623</v>
      </c>
      <c r="D259" s="147">
        <v>2.0</v>
      </c>
      <c r="E259" s="109" t="s">
        <v>331</v>
      </c>
      <c r="F259" s="134"/>
      <c r="G259" s="108"/>
      <c r="H259" s="78"/>
      <c r="I259" s="78"/>
      <c r="J259" s="5"/>
      <c r="K259" s="6"/>
      <c r="L259" s="6"/>
      <c r="M259" s="6"/>
      <c r="N259" s="6"/>
      <c r="O259" s="6"/>
      <c r="P259" s="6"/>
      <c r="Q259" s="6"/>
      <c r="R259" s="6"/>
      <c r="S259" s="6"/>
      <c r="T259" s="6"/>
      <c r="U259" s="6"/>
      <c r="V259" s="6"/>
      <c r="W259" s="6"/>
      <c r="X259" s="6"/>
      <c r="Y259" s="6"/>
      <c r="Z259" s="6"/>
    </row>
    <row r="260" ht="31.5" hidden="1" customHeight="1">
      <c r="A260" s="120" t="s">
        <v>1129</v>
      </c>
      <c r="B260" s="122" t="s">
        <v>1099</v>
      </c>
      <c r="C260" s="5"/>
      <c r="D260" s="108"/>
      <c r="E260" s="113"/>
      <c r="F260" s="108"/>
      <c r="G260" s="108"/>
      <c r="H260" s="78"/>
      <c r="I260" s="78"/>
      <c r="J260" s="5"/>
      <c r="K260" s="6"/>
      <c r="L260" s="6"/>
      <c r="M260" s="6"/>
      <c r="N260" s="6"/>
      <c r="O260" s="6"/>
      <c r="P260" s="6"/>
      <c r="Q260" s="6"/>
      <c r="R260" s="6"/>
      <c r="S260" s="6"/>
      <c r="T260" s="6"/>
      <c r="U260" s="6"/>
      <c r="V260" s="6"/>
      <c r="W260" s="6"/>
      <c r="X260" s="6"/>
      <c r="Y260" s="6"/>
      <c r="Z260" s="6"/>
    </row>
    <row r="261" ht="90.0" customHeight="1">
      <c r="A261" s="104" t="s">
        <v>1103</v>
      </c>
      <c r="B261" s="122" t="s">
        <v>1104</v>
      </c>
      <c r="C261" s="115" t="s">
        <v>5624</v>
      </c>
      <c r="D261" s="113">
        <v>2.0</v>
      </c>
      <c r="E261" s="109" t="s">
        <v>158</v>
      </c>
      <c r="F261" s="115" t="s">
        <v>5625</v>
      </c>
      <c r="G261" s="108"/>
      <c r="H261" s="78"/>
      <c r="I261" s="78"/>
      <c r="J261" s="5"/>
      <c r="K261" s="6"/>
      <c r="L261" s="6"/>
      <c r="M261" s="6"/>
      <c r="N261" s="6"/>
      <c r="O261" s="6"/>
      <c r="P261" s="6"/>
      <c r="Q261" s="6"/>
      <c r="R261" s="6"/>
      <c r="S261" s="6"/>
      <c r="T261" s="6"/>
      <c r="U261" s="6"/>
      <c r="V261" s="6"/>
      <c r="W261" s="6"/>
      <c r="X261" s="6"/>
      <c r="Y261" s="6"/>
      <c r="Z261" s="6"/>
    </row>
    <row r="262" ht="31.5" customHeight="1">
      <c r="A262" s="104" t="s">
        <v>1144</v>
      </c>
      <c r="B262" s="122" t="s">
        <v>1117</v>
      </c>
      <c r="C262" s="134" t="s">
        <v>5626</v>
      </c>
      <c r="D262" s="108">
        <v>0.0</v>
      </c>
      <c r="E262" s="113" t="s">
        <v>331</v>
      </c>
      <c r="F262" s="108"/>
      <c r="G262" s="108"/>
      <c r="H262" s="78"/>
      <c r="I262" s="78"/>
      <c r="J262" s="5"/>
      <c r="K262" s="6"/>
      <c r="L262" s="6"/>
      <c r="M262" s="6"/>
      <c r="N262" s="6"/>
      <c r="O262" s="6"/>
      <c r="P262" s="6"/>
      <c r="Q262" s="6"/>
      <c r="R262" s="6"/>
      <c r="S262" s="6"/>
      <c r="T262" s="6"/>
      <c r="U262" s="6"/>
      <c r="V262" s="6"/>
      <c r="W262" s="6"/>
      <c r="X262" s="6"/>
      <c r="Y262" s="6"/>
      <c r="Z262" s="6"/>
    </row>
    <row r="263" ht="30.0" customHeight="1">
      <c r="A263" s="104" t="s">
        <v>1122</v>
      </c>
      <c r="B263" s="181" t="s">
        <v>1124</v>
      </c>
      <c r="C263" s="115" t="s">
        <v>1157</v>
      </c>
      <c r="D263" s="108"/>
      <c r="E263" s="113" t="s">
        <v>473</v>
      </c>
      <c r="F263" s="108"/>
      <c r="G263" s="108"/>
      <c r="H263" s="78"/>
      <c r="I263" s="78"/>
      <c r="J263" s="5"/>
      <c r="K263" s="6"/>
      <c r="L263" s="6"/>
      <c r="M263" s="6"/>
      <c r="N263" s="6"/>
      <c r="O263" s="6"/>
      <c r="P263" s="6"/>
      <c r="Q263" s="6"/>
      <c r="R263" s="6"/>
      <c r="S263" s="6"/>
      <c r="T263" s="6"/>
      <c r="U263" s="6"/>
      <c r="V263" s="6"/>
      <c r="W263" s="6"/>
      <c r="X263" s="6"/>
      <c r="Y263" s="6"/>
      <c r="Z263" s="6"/>
    </row>
    <row r="264" ht="39.75" customHeight="1">
      <c r="A264" s="152" t="s">
        <v>1155</v>
      </c>
      <c r="B264" s="103" t="s">
        <v>1131</v>
      </c>
      <c r="C264" s="3"/>
      <c r="D264" s="3"/>
      <c r="E264" s="3"/>
      <c r="F264" s="3"/>
      <c r="G264" s="4"/>
      <c r="H264" s="78">
        <f>SUM(D265:D274)</f>
        <v>18</v>
      </c>
      <c r="I264" s="78">
        <f>COUNT(D265:D274)*2</f>
        <v>18</v>
      </c>
      <c r="J264" s="5"/>
      <c r="K264" s="6"/>
      <c r="L264" s="6"/>
      <c r="M264" s="6"/>
      <c r="N264" s="6"/>
      <c r="O264" s="6"/>
      <c r="P264" s="6"/>
      <c r="Q264" s="6"/>
      <c r="R264" s="6"/>
      <c r="S264" s="6"/>
      <c r="T264" s="6"/>
      <c r="U264" s="6"/>
      <c r="V264" s="6"/>
      <c r="W264" s="6"/>
      <c r="X264" s="6"/>
      <c r="Y264" s="6"/>
      <c r="Z264" s="6"/>
    </row>
    <row r="265" ht="45.0" customHeight="1">
      <c r="A265" s="104" t="s">
        <v>1147</v>
      </c>
      <c r="B265" s="150" t="s">
        <v>1148</v>
      </c>
      <c r="C265" s="134" t="s">
        <v>1151</v>
      </c>
      <c r="D265" s="108">
        <v>2.0</v>
      </c>
      <c r="E265" s="113" t="s">
        <v>331</v>
      </c>
      <c r="F265" s="108"/>
      <c r="G265" s="108"/>
      <c r="H265" s="78"/>
      <c r="I265" s="78"/>
      <c r="J265" s="5"/>
      <c r="K265" s="6"/>
      <c r="L265" s="6"/>
      <c r="M265" s="6"/>
      <c r="N265" s="6"/>
      <c r="O265" s="6"/>
      <c r="P265" s="6"/>
      <c r="Q265" s="6"/>
      <c r="R265" s="6"/>
      <c r="S265" s="6"/>
      <c r="T265" s="6"/>
      <c r="U265" s="6"/>
      <c r="V265" s="6"/>
      <c r="W265" s="6"/>
      <c r="X265" s="6"/>
      <c r="Y265" s="6"/>
      <c r="Z265" s="6"/>
    </row>
    <row r="266" ht="30.0" customHeight="1">
      <c r="A266" s="104"/>
      <c r="B266" s="150"/>
      <c r="C266" s="134" t="s">
        <v>1154</v>
      </c>
      <c r="D266" s="108">
        <v>2.0</v>
      </c>
      <c r="E266" s="113" t="s">
        <v>331</v>
      </c>
      <c r="F266" s="108"/>
      <c r="G266" s="108"/>
      <c r="H266" s="78"/>
      <c r="I266" s="78"/>
      <c r="J266" s="5"/>
      <c r="K266" s="6"/>
      <c r="L266" s="6"/>
      <c r="M266" s="6"/>
      <c r="N266" s="6"/>
      <c r="O266" s="6"/>
      <c r="P266" s="6"/>
      <c r="Q266" s="6"/>
      <c r="R266" s="6"/>
      <c r="S266" s="6"/>
      <c r="T266" s="6"/>
      <c r="U266" s="6"/>
      <c r="V266" s="6"/>
      <c r="W266" s="6"/>
      <c r="X266" s="6"/>
      <c r="Y266" s="6"/>
      <c r="Z266" s="6"/>
    </row>
    <row r="267" ht="45.0" customHeight="1">
      <c r="A267" s="104" t="s">
        <v>1172</v>
      </c>
      <c r="B267" s="106" t="s">
        <v>1159</v>
      </c>
      <c r="C267" s="134" t="s">
        <v>1160</v>
      </c>
      <c r="D267" s="147">
        <v>2.0</v>
      </c>
      <c r="E267" s="113" t="s">
        <v>331</v>
      </c>
      <c r="F267" s="134" t="s">
        <v>1161</v>
      </c>
      <c r="G267" s="108"/>
      <c r="H267" s="78"/>
      <c r="I267" s="78"/>
      <c r="J267" s="5"/>
      <c r="K267" s="6"/>
      <c r="L267" s="6"/>
      <c r="M267" s="6"/>
      <c r="N267" s="6"/>
      <c r="O267" s="6"/>
      <c r="P267" s="6"/>
      <c r="Q267" s="6"/>
      <c r="R267" s="6"/>
      <c r="S267" s="6"/>
      <c r="T267" s="6"/>
      <c r="U267" s="6"/>
      <c r="V267" s="6"/>
      <c r="W267" s="6"/>
      <c r="X267" s="6"/>
      <c r="Y267" s="6"/>
      <c r="Z267" s="6"/>
    </row>
    <row r="268" ht="30.0" customHeight="1">
      <c r="A268" s="104"/>
      <c r="B268" s="106"/>
      <c r="C268" s="115" t="s">
        <v>1163</v>
      </c>
      <c r="D268" s="113">
        <v>2.0</v>
      </c>
      <c r="E268" s="113" t="s">
        <v>331</v>
      </c>
      <c r="F268" s="115"/>
      <c r="G268" s="108"/>
      <c r="H268" s="78"/>
      <c r="I268" s="78"/>
      <c r="J268" s="5"/>
      <c r="K268" s="6"/>
      <c r="L268" s="6"/>
      <c r="M268" s="6"/>
      <c r="N268" s="6"/>
      <c r="O268" s="6"/>
      <c r="P268" s="6"/>
      <c r="Q268" s="6"/>
      <c r="R268" s="6"/>
      <c r="S268" s="6"/>
      <c r="T268" s="6"/>
      <c r="U268" s="6"/>
      <c r="V268" s="6"/>
      <c r="W268" s="6"/>
      <c r="X268" s="6"/>
      <c r="Y268" s="6"/>
      <c r="Z268" s="6"/>
    </row>
    <row r="269" ht="45.0" customHeight="1">
      <c r="A269" s="104"/>
      <c r="B269" s="106"/>
      <c r="C269" s="110" t="s">
        <v>1164</v>
      </c>
      <c r="D269" s="113">
        <v>2.0</v>
      </c>
      <c r="E269" s="113" t="s">
        <v>331</v>
      </c>
      <c r="F269" s="115"/>
      <c r="G269" s="108"/>
      <c r="H269" s="78"/>
      <c r="I269" s="78"/>
      <c r="J269" s="5"/>
      <c r="K269" s="6"/>
      <c r="L269" s="6"/>
      <c r="M269" s="6"/>
      <c r="N269" s="6"/>
      <c r="O269" s="6"/>
      <c r="P269" s="6"/>
      <c r="Q269" s="6"/>
      <c r="R269" s="6"/>
      <c r="S269" s="6"/>
      <c r="T269" s="6"/>
      <c r="U269" s="6"/>
      <c r="V269" s="6"/>
      <c r="W269" s="6"/>
      <c r="X269" s="6"/>
      <c r="Y269" s="6"/>
      <c r="Z269" s="6"/>
    </row>
    <row r="270" ht="31.5" customHeight="1">
      <c r="A270" s="104" t="s">
        <v>1179</v>
      </c>
      <c r="B270" s="106" t="s">
        <v>1167</v>
      </c>
      <c r="C270" s="211" t="s">
        <v>1168</v>
      </c>
      <c r="D270" s="108">
        <v>2.0</v>
      </c>
      <c r="E270" s="113" t="s">
        <v>331</v>
      </c>
      <c r="F270" s="108"/>
      <c r="G270" s="108"/>
      <c r="H270" s="78"/>
      <c r="I270" s="78"/>
      <c r="J270" s="5"/>
      <c r="K270" s="6"/>
      <c r="L270" s="6"/>
      <c r="M270" s="6"/>
      <c r="N270" s="6"/>
      <c r="O270" s="6"/>
      <c r="P270" s="6"/>
      <c r="Q270" s="6"/>
      <c r="R270" s="6"/>
      <c r="S270" s="6"/>
      <c r="T270" s="6"/>
      <c r="U270" s="6"/>
      <c r="V270" s="6"/>
      <c r="W270" s="6"/>
      <c r="X270" s="6"/>
      <c r="Y270" s="6"/>
      <c r="Z270" s="6"/>
    </row>
    <row r="271" ht="30.0" customHeight="1">
      <c r="A271" s="104"/>
      <c r="B271" s="106"/>
      <c r="C271" s="134" t="s">
        <v>1170</v>
      </c>
      <c r="D271" s="108">
        <v>2.0</v>
      </c>
      <c r="E271" s="113" t="s">
        <v>331</v>
      </c>
      <c r="F271" s="108"/>
      <c r="G271" s="108"/>
      <c r="H271" s="78"/>
      <c r="I271" s="78"/>
      <c r="J271" s="5"/>
      <c r="K271" s="6"/>
      <c r="L271" s="6"/>
      <c r="M271" s="6"/>
      <c r="N271" s="6"/>
      <c r="O271" s="6"/>
      <c r="P271" s="6"/>
      <c r="Q271" s="6"/>
      <c r="R271" s="6"/>
      <c r="S271" s="6"/>
      <c r="T271" s="6"/>
      <c r="U271" s="6"/>
      <c r="V271" s="6"/>
      <c r="W271" s="6"/>
      <c r="X271" s="6"/>
      <c r="Y271" s="6"/>
      <c r="Z271" s="6"/>
    </row>
    <row r="272" ht="31.5" hidden="1" customHeight="1">
      <c r="A272" s="120" t="s">
        <v>1176</v>
      </c>
      <c r="B272" s="106" t="s">
        <v>1177</v>
      </c>
      <c r="C272" s="5"/>
      <c r="D272" s="108"/>
      <c r="E272" s="113" t="s">
        <v>331</v>
      </c>
      <c r="F272" s="108"/>
      <c r="G272" s="108"/>
      <c r="H272" s="78"/>
      <c r="I272" s="78"/>
      <c r="J272" s="5"/>
      <c r="K272" s="6"/>
      <c r="L272" s="6"/>
      <c r="M272" s="6"/>
      <c r="N272" s="6"/>
      <c r="O272" s="6"/>
      <c r="P272" s="6"/>
      <c r="Q272" s="6"/>
      <c r="R272" s="6"/>
      <c r="S272" s="6"/>
      <c r="T272" s="6"/>
      <c r="U272" s="6"/>
      <c r="V272" s="6"/>
      <c r="W272" s="6"/>
      <c r="X272" s="6"/>
      <c r="Y272" s="6"/>
      <c r="Z272" s="6"/>
    </row>
    <row r="273" ht="31.5" customHeight="1">
      <c r="A273" s="104" t="s">
        <v>1193</v>
      </c>
      <c r="B273" s="106" t="s">
        <v>1182</v>
      </c>
      <c r="C273" s="134" t="s">
        <v>5627</v>
      </c>
      <c r="D273" s="108">
        <v>2.0</v>
      </c>
      <c r="E273" s="113" t="s">
        <v>331</v>
      </c>
      <c r="F273" s="108"/>
      <c r="G273" s="108"/>
      <c r="H273" s="78"/>
      <c r="I273" s="78"/>
      <c r="J273" s="5"/>
      <c r="K273" s="6"/>
      <c r="L273" s="6"/>
      <c r="M273" s="6"/>
      <c r="N273" s="6"/>
      <c r="O273" s="6"/>
      <c r="P273" s="6"/>
      <c r="Q273" s="6"/>
      <c r="R273" s="6"/>
      <c r="S273" s="6"/>
      <c r="T273" s="6"/>
      <c r="U273" s="6"/>
      <c r="V273" s="6"/>
      <c r="W273" s="6"/>
      <c r="X273" s="6"/>
      <c r="Y273" s="6"/>
      <c r="Z273" s="6"/>
    </row>
    <row r="274" ht="47.25" customHeight="1">
      <c r="A274" s="104" t="s">
        <v>1186</v>
      </c>
      <c r="B274" s="106" t="s">
        <v>1187</v>
      </c>
      <c r="C274" s="121" t="s">
        <v>1188</v>
      </c>
      <c r="D274" s="108">
        <v>2.0</v>
      </c>
      <c r="E274" s="113" t="s">
        <v>331</v>
      </c>
      <c r="F274" s="108"/>
      <c r="G274" s="108"/>
      <c r="H274" s="78"/>
      <c r="I274" s="78"/>
      <c r="J274" s="5"/>
      <c r="K274" s="6"/>
      <c r="L274" s="6"/>
      <c r="M274" s="6"/>
      <c r="N274" s="6"/>
      <c r="O274" s="6"/>
      <c r="P274" s="6"/>
      <c r="Q274" s="6"/>
      <c r="R274" s="6"/>
      <c r="S274" s="6"/>
      <c r="T274" s="6"/>
      <c r="U274" s="6"/>
      <c r="V274" s="6"/>
      <c r="W274" s="6"/>
      <c r="X274" s="6"/>
      <c r="Y274" s="6"/>
      <c r="Z274" s="6"/>
    </row>
    <row r="275" ht="39.75" customHeight="1">
      <c r="A275" s="96" t="s">
        <v>1196</v>
      </c>
      <c r="B275" s="103" t="s">
        <v>1192</v>
      </c>
      <c r="C275" s="3"/>
      <c r="D275" s="3"/>
      <c r="E275" s="3"/>
      <c r="F275" s="3"/>
      <c r="G275" s="4"/>
      <c r="H275" s="78">
        <f>SUM(D277:D278)</f>
        <v>4</v>
      </c>
      <c r="I275" s="78">
        <f>COUNT(D277:D293)*2</f>
        <v>4</v>
      </c>
      <c r="J275" s="5"/>
      <c r="K275" s="6"/>
      <c r="L275" s="6"/>
      <c r="M275" s="6"/>
      <c r="N275" s="6"/>
      <c r="O275" s="6"/>
      <c r="P275" s="6"/>
      <c r="Q275" s="6"/>
      <c r="R275" s="6"/>
      <c r="S275" s="6"/>
      <c r="T275" s="6"/>
      <c r="U275" s="6"/>
      <c r="V275" s="6"/>
      <c r="W275" s="6"/>
      <c r="X275" s="6"/>
      <c r="Y275" s="6"/>
      <c r="Z275" s="6"/>
    </row>
    <row r="276" ht="47.25" hidden="1" customHeight="1">
      <c r="A276" s="120" t="s">
        <v>1205</v>
      </c>
      <c r="B276" s="106" t="s">
        <v>1198</v>
      </c>
      <c r="C276" s="115"/>
      <c r="D276" s="108"/>
      <c r="E276" s="113"/>
      <c r="F276" s="108"/>
      <c r="G276" s="108"/>
      <c r="H276" s="78"/>
      <c r="I276" s="78"/>
      <c r="J276" s="5"/>
      <c r="K276" s="6"/>
      <c r="L276" s="6"/>
      <c r="M276" s="6"/>
      <c r="N276" s="6"/>
      <c r="O276" s="6"/>
      <c r="P276" s="6"/>
      <c r="Q276" s="6"/>
      <c r="R276" s="6"/>
      <c r="S276" s="6"/>
      <c r="T276" s="6"/>
      <c r="U276" s="6"/>
      <c r="V276" s="6"/>
      <c r="W276" s="6"/>
      <c r="X276" s="6"/>
      <c r="Y276" s="6"/>
      <c r="Z276" s="6"/>
    </row>
    <row r="277" ht="47.25" customHeight="1">
      <c r="A277" s="104" t="s">
        <v>1208</v>
      </c>
      <c r="B277" s="106" t="s">
        <v>1202</v>
      </c>
      <c r="C277" s="210" t="s">
        <v>5635</v>
      </c>
      <c r="D277" s="108">
        <v>2.0</v>
      </c>
      <c r="E277" s="113" t="s">
        <v>386</v>
      </c>
      <c r="F277" s="108"/>
      <c r="G277" s="108"/>
      <c r="H277" s="78"/>
      <c r="I277" s="78"/>
      <c r="J277" s="5"/>
      <c r="K277" s="6"/>
      <c r="L277" s="6"/>
      <c r="M277" s="6"/>
      <c r="N277" s="6"/>
      <c r="O277" s="6"/>
      <c r="P277" s="6"/>
      <c r="Q277" s="6"/>
      <c r="R277" s="6"/>
      <c r="S277" s="6"/>
      <c r="T277" s="6"/>
      <c r="U277" s="6"/>
      <c r="V277" s="6"/>
      <c r="W277" s="6"/>
      <c r="X277" s="6"/>
      <c r="Y277" s="6"/>
      <c r="Z277" s="6"/>
    </row>
    <row r="278" ht="30.0" customHeight="1">
      <c r="A278" s="104"/>
      <c r="B278" s="106"/>
      <c r="C278" s="210" t="s">
        <v>5638</v>
      </c>
      <c r="D278" s="108">
        <v>2.0</v>
      </c>
      <c r="E278" s="113" t="s">
        <v>386</v>
      </c>
      <c r="F278" s="108"/>
      <c r="G278" s="108"/>
      <c r="H278" s="78"/>
      <c r="I278" s="78"/>
      <c r="J278" s="5"/>
      <c r="K278" s="6"/>
      <c r="L278" s="6"/>
      <c r="M278" s="6"/>
      <c r="N278" s="6"/>
      <c r="O278" s="6"/>
      <c r="P278" s="6"/>
      <c r="Q278" s="6"/>
      <c r="R278" s="6"/>
      <c r="S278" s="6"/>
      <c r="T278" s="6"/>
      <c r="U278" s="6"/>
      <c r="V278" s="6"/>
      <c r="W278" s="6"/>
      <c r="X278" s="6"/>
      <c r="Y278" s="6"/>
      <c r="Z278" s="6"/>
    </row>
    <row r="279" ht="45.0" hidden="1" customHeight="1">
      <c r="A279" s="120" t="s">
        <v>1211</v>
      </c>
      <c r="B279" s="179" t="s">
        <v>1213</v>
      </c>
      <c r="C279" s="5"/>
      <c r="D279" s="108"/>
      <c r="E279" s="113"/>
      <c r="F279" s="108"/>
      <c r="G279" s="108"/>
      <c r="H279" s="78"/>
      <c r="I279" s="78"/>
      <c r="J279" s="5"/>
      <c r="K279" s="6"/>
      <c r="L279" s="6"/>
      <c r="M279" s="6"/>
      <c r="N279" s="6"/>
      <c r="O279" s="6"/>
      <c r="P279" s="6"/>
      <c r="Q279" s="6"/>
      <c r="R279" s="6"/>
      <c r="S279" s="6"/>
      <c r="T279" s="6"/>
      <c r="U279" s="6"/>
      <c r="V279" s="6"/>
      <c r="W279" s="6"/>
      <c r="X279" s="6"/>
      <c r="Y279" s="6"/>
      <c r="Z279" s="6"/>
    </row>
    <row r="280" ht="39.75" hidden="1" customHeight="1">
      <c r="A280" s="412" t="s">
        <v>1216</v>
      </c>
      <c r="B280" s="99" t="s">
        <v>1221</v>
      </c>
      <c r="C280" s="3"/>
      <c r="D280" s="3"/>
      <c r="E280" s="3"/>
      <c r="F280" s="3"/>
      <c r="G280" s="4"/>
      <c r="H280" s="78"/>
      <c r="I280" s="78"/>
      <c r="J280" s="5"/>
      <c r="K280" s="6"/>
      <c r="L280" s="6"/>
      <c r="M280" s="6"/>
      <c r="N280" s="6"/>
      <c r="O280" s="6"/>
      <c r="P280" s="6"/>
      <c r="Q280" s="6"/>
      <c r="R280" s="6"/>
      <c r="S280" s="6"/>
      <c r="T280" s="6"/>
      <c r="U280" s="6"/>
      <c r="V280" s="6"/>
      <c r="W280" s="6"/>
      <c r="X280" s="6"/>
      <c r="Y280" s="6"/>
      <c r="Z280" s="6"/>
    </row>
    <row r="281" ht="47.25" hidden="1" customHeight="1">
      <c r="A281" s="212" t="s">
        <v>1227</v>
      </c>
      <c r="B281" s="122" t="s">
        <v>1228</v>
      </c>
      <c r="C281" s="108"/>
      <c r="D281" s="108"/>
      <c r="E281" s="113"/>
      <c r="F281" s="108"/>
      <c r="G281" s="108"/>
      <c r="H281" s="78"/>
      <c r="I281" s="78"/>
      <c r="J281" s="5"/>
      <c r="K281" s="6"/>
      <c r="L281" s="6"/>
      <c r="M281" s="6"/>
      <c r="N281" s="6"/>
      <c r="O281" s="6"/>
      <c r="P281" s="6"/>
      <c r="Q281" s="6"/>
      <c r="R281" s="6"/>
      <c r="S281" s="6"/>
      <c r="T281" s="6"/>
      <c r="U281" s="6"/>
      <c r="V281" s="6"/>
      <c r="W281" s="6"/>
      <c r="X281" s="6"/>
      <c r="Y281" s="6"/>
      <c r="Z281" s="6"/>
    </row>
    <row r="282" ht="47.25" hidden="1" customHeight="1">
      <c r="A282" s="212" t="s">
        <v>1215</v>
      </c>
      <c r="B282" s="122" t="s">
        <v>1217</v>
      </c>
      <c r="C282" s="108"/>
      <c r="D282" s="108"/>
      <c r="E282" s="113"/>
      <c r="F282" s="108"/>
      <c r="G282" s="108"/>
      <c r="H282" s="78"/>
      <c r="I282" s="78"/>
      <c r="J282" s="5"/>
      <c r="K282" s="6"/>
      <c r="L282" s="6"/>
      <c r="M282" s="6"/>
      <c r="N282" s="6"/>
      <c r="O282" s="6"/>
      <c r="P282" s="6"/>
      <c r="Q282" s="6"/>
      <c r="R282" s="6"/>
      <c r="S282" s="6"/>
      <c r="T282" s="6"/>
      <c r="U282" s="6"/>
      <c r="V282" s="6"/>
      <c r="W282" s="6"/>
      <c r="X282" s="6"/>
      <c r="Y282" s="6"/>
      <c r="Z282" s="6"/>
    </row>
    <row r="283" ht="60.0" hidden="1" customHeight="1">
      <c r="A283" s="212" t="s">
        <v>1218</v>
      </c>
      <c r="B283" s="115" t="s">
        <v>1219</v>
      </c>
      <c r="C283" s="134"/>
      <c r="D283" s="108"/>
      <c r="E283" s="113"/>
      <c r="F283" s="108"/>
      <c r="G283" s="108"/>
      <c r="H283" s="78"/>
      <c r="I283" s="78"/>
      <c r="J283" s="5"/>
      <c r="K283" s="6"/>
      <c r="L283" s="6"/>
      <c r="M283" s="6"/>
      <c r="N283" s="6"/>
      <c r="O283" s="6"/>
      <c r="P283" s="6"/>
      <c r="Q283" s="6"/>
      <c r="R283" s="6"/>
      <c r="S283" s="6"/>
      <c r="T283" s="6"/>
      <c r="U283" s="6"/>
      <c r="V283" s="6"/>
      <c r="W283" s="6"/>
      <c r="X283" s="6"/>
      <c r="Y283" s="6"/>
      <c r="Z283" s="6"/>
    </row>
    <row r="284" ht="39.75" hidden="1" customHeight="1">
      <c r="A284" s="217" t="s">
        <v>1220</v>
      </c>
      <c r="B284" s="99" t="s">
        <v>1222</v>
      </c>
      <c r="C284" s="3"/>
      <c r="D284" s="3"/>
      <c r="E284" s="3"/>
      <c r="F284" s="3"/>
      <c r="G284" s="4"/>
      <c r="H284" s="78"/>
      <c r="I284" s="78"/>
      <c r="J284" s="5"/>
      <c r="K284" s="6"/>
      <c r="L284" s="6"/>
      <c r="M284" s="6"/>
      <c r="N284" s="6"/>
      <c r="O284" s="6"/>
      <c r="P284" s="6"/>
      <c r="Q284" s="6"/>
      <c r="R284" s="6"/>
      <c r="S284" s="6"/>
      <c r="T284" s="6"/>
      <c r="U284" s="6"/>
      <c r="V284" s="6"/>
      <c r="W284" s="6"/>
      <c r="X284" s="6"/>
      <c r="Y284" s="6"/>
      <c r="Z284" s="6"/>
    </row>
    <row r="285" ht="31.5" hidden="1" customHeight="1">
      <c r="A285" s="120" t="s">
        <v>1230</v>
      </c>
      <c r="B285" s="122" t="s">
        <v>1231</v>
      </c>
      <c r="C285" s="108"/>
      <c r="D285" s="108"/>
      <c r="E285" s="113"/>
      <c r="F285" s="108"/>
      <c r="G285" s="108"/>
      <c r="H285" s="78"/>
      <c r="I285" s="78"/>
      <c r="J285" s="5"/>
      <c r="K285" s="6"/>
      <c r="L285" s="6"/>
      <c r="M285" s="6"/>
      <c r="N285" s="6"/>
      <c r="O285" s="6"/>
      <c r="P285" s="6"/>
      <c r="Q285" s="6"/>
      <c r="R285" s="6"/>
      <c r="S285" s="6"/>
      <c r="T285" s="6"/>
      <c r="U285" s="6"/>
      <c r="V285" s="6"/>
      <c r="W285" s="6"/>
      <c r="X285" s="6"/>
      <c r="Y285" s="6"/>
      <c r="Z285" s="6"/>
    </row>
    <row r="286" ht="47.25" hidden="1" customHeight="1">
      <c r="A286" s="120" t="s">
        <v>1234</v>
      </c>
      <c r="B286" s="122" t="s">
        <v>1235</v>
      </c>
      <c r="C286" s="108"/>
      <c r="D286" s="108"/>
      <c r="E286" s="113"/>
      <c r="F286" s="108"/>
      <c r="G286" s="108"/>
      <c r="H286" s="78"/>
      <c r="I286" s="78"/>
      <c r="J286" s="5"/>
      <c r="K286" s="6"/>
      <c r="L286" s="6"/>
      <c r="M286" s="6"/>
      <c r="N286" s="6"/>
      <c r="O286" s="6"/>
      <c r="P286" s="6"/>
      <c r="Q286" s="6"/>
      <c r="R286" s="6"/>
      <c r="S286" s="6"/>
      <c r="T286" s="6"/>
      <c r="U286" s="6"/>
      <c r="V286" s="6"/>
      <c r="W286" s="6"/>
      <c r="X286" s="6"/>
      <c r="Y286" s="6"/>
      <c r="Z286" s="6"/>
    </row>
    <row r="287" ht="45.0" hidden="1" customHeight="1">
      <c r="A287" s="120" t="s">
        <v>1236</v>
      </c>
      <c r="B287" s="115" t="s">
        <v>1237</v>
      </c>
      <c r="C287" s="108"/>
      <c r="D287" s="108"/>
      <c r="E287" s="113"/>
      <c r="F287" s="108"/>
      <c r="G287" s="108"/>
      <c r="H287" s="78"/>
      <c r="I287" s="78"/>
      <c r="J287" s="5"/>
      <c r="K287" s="6"/>
      <c r="L287" s="6"/>
      <c r="M287" s="6"/>
      <c r="N287" s="6"/>
      <c r="O287" s="6"/>
      <c r="P287" s="6"/>
      <c r="Q287" s="6"/>
      <c r="R287" s="6"/>
      <c r="S287" s="6"/>
      <c r="T287" s="6"/>
      <c r="U287" s="6"/>
      <c r="V287" s="6"/>
      <c r="W287" s="6"/>
      <c r="X287" s="6"/>
      <c r="Y287" s="6"/>
      <c r="Z287" s="6"/>
    </row>
    <row r="288" ht="39.75" hidden="1" customHeight="1">
      <c r="A288" s="217" t="s">
        <v>1239</v>
      </c>
      <c r="B288" s="99" t="s">
        <v>1240</v>
      </c>
      <c r="C288" s="3"/>
      <c r="D288" s="3"/>
      <c r="E288" s="3"/>
      <c r="F288" s="3"/>
      <c r="G288" s="4"/>
      <c r="H288" s="78"/>
      <c r="I288" s="78"/>
      <c r="J288" s="5"/>
      <c r="K288" s="6"/>
      <c r="L288" s="6"/>
      <c r="M288" s="6"/>
      <c r="N288" s="6"/>
      <c r="O288" s="6"/>
      <c r="P288" s="6"/>
      <c r="Q288" s="6"/>
      <c r="R288" s="6"/>
      <c r="S288" s="6"/>
      <c r="T288" s="6"/>
      <c r="U288" s="6"/>
      <c r="V288" s="6"/>
      <c r="W288" s="6"/>
      <c r="X288" s="6"/>
      <c r="Y288" s="6"/>
      <c r="Z288" s="6"/>
    </row>
    <row r="289" ht="47.25" hidden="1" customHeight="1">
      <c r="A289" s="120" t="s">
        <v>1241</v>
      </c>
      <c r="B289" s="122" t="s">
        <v>1242</v>
      </c>
      <c r="C289" s="108"/>
      <c r="D289" s="108"/>
      <c r="E289" s="113"/>
      <c r="F289" s="108"/>
      <c r="G289" s="108"/>
      <c r="H289" s="78"/>
      <c r="I289" s="78"/>
      <c r="J289" s="5"/>
      <c r="K289" s="6"/>
      <c r="L289" s="6"/>
      <c r="M289" s="6"/>
      <c r="N289" s="6"/>
      <c r="O289" s="6"/>
      <c r="P289" s="6"/>
      <c r="Q289" s="6"/>
      <c r="R289" s="6"/>
      <c r="S289" s="6"/>
      <c r="T289" s="6"/>
      <c r="U289" s="6"/>
      <c r="V289" s="6"/>
      <c r="W289" s="6"/>
      <c r="X289" s="6"/>
      <c r="Y289" s="6"/>
      <c r="Z289" s="6"/>
    </row>
    <row r="290" ht="47.25" hidden="1" customHeight="1">
      <c r="A290" s="120" t="s">
        <v>1245</v>
      </c>
      <c r="B290" s="106" t="s">
        <v>1246</v>
      </c>
      <c r="C290" s="108"/>
      <c r="D290" s="108"/>
      <c r="E290" s="113"/>
      <c r="F290" s="108"/>
      <c r="G290" s="108"/>
      <c r="H290" s="78"/>
      <c r="I290" s="78"/>
      <c r="J290" s="5"/>
      <c r="K290" s="6"/>
      <c r="L290" s="6"/>
      <c r="M290" s="6"/>
      <c r="N290" s="6"/>
      <c r="O290" s="6"/>
      <c r="P290" s="6"/>
      <c r="Q290" s="6"/>
      <c r="R290" s="6"/>
      <c r="S290" s="6"/>
      <c r="T290" s="6"/>
      <c r="U290" s="6"/>
      <c r="V290" s="6"/>
      <c r="W290" s="6"/>
      <c r="X290" s="6"/>
      <c r="Y290" s="6"/>
      <c r="Z290" s="6"/>
    </row>
    <row r="291" ht="39.75" hidden="1" customHeight="1">
      <c r="A291" s="218" t="s">
        <v>1249</v>
      </c>
      <c r="B291" s="99" t="s">
        <v>1255</v>
      </c>
      <c r="C291" s="3"/>
      <c r="D291" s="3"/>
      <c r="E291" s="3"/>
      <c r="F291" s="3"/>
      <c r="G291" s="4"/>
      <c r="H291" s="78"/>
      <c r="I291" s="78"/>
      <c r="J291" s="5"/>
      <c r="K291" s="6"/>
      <c r="L291" s="6"/>
      <c r="M291" s="6"/>
      <c r="N291" s="6"/>
      <c r="O291" s="6"/>
      <c r="P291" s="6"/>
      <c r="Q291" s="6"/>
      <c r="R291" s="6"/>
      <c r="S291" s="6"/>
      <c r="T291" s="6"/>
      <c r="U291" s="6"/>
      <c r="V291" s="6"/>
      <c r="W291" s="6"/>
      <c r="X291" s="6"/>
      <c r="Y291" s="6"/>
      <c r="Z291" s="6"/>
    </row>
    <row r="292" ht="31.5" hidden="1" customHeight="1">
      <c r="A292" s="120" t="s">
        <v>1259</v>
      </c>
      <c r="B292" s="122" t="s">
        <v>1260</v>
      </c>
      <c r="C292" s="108"/>
      <c r="D292" s="108"/>
      <c r="E292" s="113"/>
      <c r="F292" s="108"/>
      <c r="G292" s="108"/>
      <c r="H292" s="78"/>
      <c r="I292" s="78"/>
      <c r="J292" s="5"/>
      <c r="K292" s="6"/>
      <c r="L292" s="6"/>
      <c r="M292" s="6"/>
      <c r="N292" s="6"/>
      <c r="O292" s="6"/>
      <c r="P292" s="6"/>
      <c r="Q292" s="6"/>
      <c r="R292" s="6"/>
      <c r="S292" s="6"/>
      <c r="T292" s="6"/>
      <c r="U292" s="6"/>
      <c r="V292" s="6"/>
      <c r="W292" s="6"/>
      <c r="X292" s="6"/>
      <c r="Y292" s="6"/>
      <c r="Z292" s="6"/>
    </row>
    <row r="293" ht="47.25" hidden="1" customHeight="1">
      <c r="A293" s="120" t="s">
        <v>1261</v>
      </c>
      <c r="B293" s="122" t="s">
        <v>1262</v>
      </c>
      <c r="C293" s="108"/>
      <c r="D293" s="108"/>
      <c r="E293" s="113"/>
      <c r="F293" s="108"/>
      <c r="G293" s="108"/>
      <c r="H293" s="78"/>
      <c r="I293" s="78"/>
      <c r="J293" s="5"/>
      <c r="K293" s="6"/>
      <c r="L293" s="6"/>
      <c r="M293" s="6"/>
      <c r="N293" s="6"/>
      <c r="O293" s="6"/>
      <c r="P293" s="6"/>
      <c r="Q293" s="6"/>
      <c r="R293" s="6"/>
      <c r="S293" s="6"/>
      <c r="T293" s="6"/>
      <c r="U293" s="6"/>
      <c r="V293" s="6"/>
      <c r="W293" s="6"/>
      <c r="X293" s="6"/>
      <c r="Y293" s="6"/>
      <c r="Z293" s="6"/>
    </row>
    <row r="294" ht="39.75" customHeight="1">
      <c r="A294" s="152" t="s">
        <v>1263</v>
      </c>
      <c r="B294" s="99" t="s">
        <v>1264</v>
      </c>
      <c r="C294" s="3"/>
      <c r="D294" s="3"/>
      <c r="E294" s="3"/>
      <c r="F294" s="3"/>
      <c r="G294" s="4"/>
      <c r="H294" s="78">
        <f>SUM(D295)</f>
        <v>2</v>
      </c>
      <c r="I294" s="78">
        <f>COUNT(D295)*2</f>
        <v>2</v>
      </c>
      <c r="J294" s="5"/>
      <c r="K294" s="6"/>
      <c r="L294" s="6"/>
      <c r="M294" s="6"/>
      <c r="N294" s="6"/>
      <c r="O294" s="6"/>
      <c r="P294" s="6"/>
      <c r="Q294" s="6"/>
      <c r="R294" s="6"/>
      <c r="S294" s="6"/>
      <c r="T294" s="6"/>
      <c r="U294" s="6"/>
      <c r="V294" s="6"/>
      <c r="W294" s="6"/>
      <c r="X294" s="6"/>
      <c r="Y294" s="6"/>
      <c r="Z294" s="6"/>
    </row>
    <row r="295" ht="47.25" customHeight="1">
      <c r="A295" s="104" t="s">
        <v>1265</v>
      </c>
      <c r="B295" s="122" t="s">
        <v>1266</v>
      </c>
      <c r="C295" s="191" t="s">
        <v>5662</v>
      </c>
      <c r="D295" s="108">
        <v>2.0</v>
      </c>
      <c r="E295" s="113" t="s">
        <v>1053</v>
      </c>
      <c r="F295" s="108"/>
      <c r="G295" s="108"/>
      <c r="H295" s="78"/>
      <c r="I295" s="78"/>
      <c r="J295" s="5"/>
      <c r="K295" s="6"/>
      <c r="L295" s="6"/>
      <c r="M295" s="6"/>
      <c r="N295" s="6"/>
      <c r="O295" s="6"/>
      <c r="P295" s="6"/>
      <c r="Q295" s="6"/>
      <c r="R295" s="6"/>
      <c r="S295" s="6"/>
      <c r="T295" s="6"/>
      <c r="U295" s="6"/>
      <c r="V295" s="6"/>
      <c r="W295" s="6"/>
      <c r="X295" s="6"/>
      <c r="Y295" s="6"/>
      <c r="Z295" s="6"/>
    </row>
    <row r="296" ht="47.25" hidden="1" customHeight="1">
      <c r="A296" s="120" t="s">
        <v>1267</v>
      </c>
      <c r="B296" s="122" t="s">
        <v>1268</v>
      </c>
      <c r="C296" s="108"/>
      <c r="D296" s="108"/>
      <c r="E296" s="113"/>
      <c r="F296" s="108"/>
      <c r="G296" s="108"/>
      <c r="H296" s="78"/>
      <c r="I296" s="78"/>
      <c r="J296" s="5"/>
      <c r="K296" s="6"/>
      <c r="L296" s="6"/>
      <c r="M296" s="6"/>
      <c r="N296" s="6"/>
      <c r="O296" s="6"/>
      <c r="P296" s="6"/>
      <c r="Q296" s="6"/>
      <c r="R296" s="6"/>
      <c r="S296" s="6"/>
      <c r="T296" s="6"/>
      <c r="U296" s="6"/>
      <c r="V296" s="6"/>
      <c r="W296" s="6"/>
      <c r="X296" s="6"/>
      <c r="Y296" s="6"/>
      <c r="Z296" s="6"/>
    </row>
    <row r="297" ht="47.25" hidden="1" customHeight="1">
      <c r="A297" s="120" t="s">
        <v>1270</v>
      </c>
      <c r="B297" s="172" t="s">
        <v>1271</v>
      </c>
      <c r="C297" s="108"/>
      <c r="D297" s="108"/>
      <c r="E297" s="113"/>
      <c r="F297" s="108"/>
      <c r="G297" s="108"/>
      <c r="H297" s="78"/>
      <c r="I297" s="78"/>
      <c r="J297" s="5"/>
      <c r="K297" s="6"/>
      <c r="L297" s="6"/>
      <c r="M297" s="6"/>
      <c r="N297" s="6"/>
      <c r="O297" s="6"/>
      <c r="P297" s="6"/>
      <c r="Q297" s="6"/>
      <c r="R297" s="6"/>
      <c r="S297" s="6"/>
      <c r="T297" s="6"/>
      <c r="U297" s="6"/>
      <c r="V297" s="6"/>
      <c r="W297" s="6"/>
      <c r="X297" s="6"/>
      <c r="Y297" s="6"/>
      <c r="Z297" s="6"/>
    </row>
    <row r="298" ht="39.75" customHeight="1">
      <c r="A298" s="152" t="s">
        <v>1273</v>
      </c>
      <c r="B298" s="99" t="s">
        <v>1274</v>
      </c>
      <c r="C298" s="3"/>
      <c r="D298" s="3"/>
      <c r="E298" s="3"/>
      <c r="F298" s="3"/>
      <c r="G298" s="4"/>
      <c r="H298" s="78">
        <f>SUM(D299:D302)</f>
        <v>6</v>
      </c>
      <c r="I298" s="78">
        <f>COUNT(D299:D302)*2</f>
        <v>8</v>
      </c>
      <c r="J298" s="5"/>
      <c r="K298" s="6"/>
      <c r="L298" s="6"/>
      <c r="M298" s="6"/>
      <c r="N298" s="6"/>
      <c r="O298" s="6"/>
      <c r="P298" s="6"/>
      <c r="Q298" s="6"/>
      <c r="R298" s="6"/>
      <c r="S298" s="6"/>
      <c r="T298" s="6"/>
      <c r="U298" s="6"/>
      <c r="V298" s="6"/>
      <c r="W298" s="6"/>
      <c r="X298" s="6"/>
      <c r="Y298" s="6"/>
      <c r="Z298" s="6"/>
    </row>
    <row r="299" ht="47.25" customHeight="1">
      <c r="A299" s="104" t="s">
        <v>1278</v>
      </c>
      <c r="B299" s="122" t="s">
        <v>1279</v>
      </c>
      <c r="C299" s="122" t="s">
        <v>5555</v>
      </c>
      <c r="D299" s="108">
        <v>2.0</v>
      </c>
      <c r="E299" s="113" t="s">
        <v>473</v>
      </c>
      <c r="F299" s="108"/>
      <c r="G299" s="108"/>
      <c r="H299" s="78"/>
      <c r="I299" s="78"/>
      <c r="J299" s="5"/>
      <c r="K299" s="6"/>
      <c r="L299" s="6"/>
      <c r="M299" s="6"/>
      <c r="N299" s="6"/>
      <c r="O299" s="6"/>
      <c r="P299" s="6"/>
      <c r="Q299" s="6"/>
      <c r="R299" s="6"/>
      <c r="S299" s="6"/>
      <c r="T299" s="6"/>
      <c r="U299" s="6"/>
      <c r="V299" s="6"/>
      <c r="W299" s="6"/>
      <c r="X299" s="6"/>
      <c r="Y299" s="6"/>
      <c r="Z299" s="6"/>
    </row>
    <row r="300" ht="75.0" customHeight="1">
      <c r="A300" s="104" t="s">
        <v>1282</v>
      </c>
      <c r="B300" s="122" t="s">
        <v>1283</v>
      </c>
      <c r="C300" s="115" t="s">
        <v>1285</v>
      </c>
      <c r="D300" s="113">
        <v>2.0</v>
      </c>
      <c r="E300" s="113" t="s">
        <v>1062</v>
      </c>
      <c r="F300" s="115" t="s">
        <v>1286</v>
      </c>
      <c r="G300" s="108"/>
      <c r="H300" s="78"/>
      <c r="I300" s="78"/>
      <c r="J300" s="5"/>
      <c r="K300" s="6"/>
      <c r="L300" s="6"/>
      <c r="M300" s="6"/>
      <c r="N300" s="6"/>
      <c r="O300" s="6"/>
      <c r="P300" s="6"/>
      <c r="Q300" s="6"/>
      <c r="R300" s="6"/>
      <c r="S300" s="6"/>
      <c r="T300" s="6"/>
      <c r="U300" s="6"/>
      <c r="V300" s="6"/>
      <c r="W300" s="6"/>
      <c r="X300" s="6"/>
      <c r="Y300" s="6"/>
      <c r="Z300" s="6"/>
    </row>
    <row r="301" ht="30.0" customHeight="1">
      <c r="A301" s="104"/>
      <c r="B301" s="122"/>
      <c r="C301" s="115" t="s">
        <v>1289</v>
      </c>
      <c r="D301" s="113">
        <v>2.0</v>
      </c>
      <c r="E301" s="113" t="s">
        <v>473</v>
      </c>
      <c r="F301" s="113"/>
      <c r="G301" s="108"/>
      <c r="H301" s="78"/>
      <c r="I301" s="78"/>
      <c r="J301" s="5"/>
      <c r="K301" s="6"/>
      <c r="L301" s="6"/>
      <c r="M301" s="6"/>
      <c r="N301" s="6"/>
      <c r="O301" s="6"/>
      <c r="P301" s="6"/>
      <c r="Q301" s="6"/>
      <c r="R301" s="6"/>
      <c r="S301" s="6"/>
      <c r="T301" s="6"/>
      <c r="U301" s="6"/>
      <c r="V301" s="6"/>
      <c r="W301" s="6"/>
      <c r="X301" s="6"/>
      <c r="Y301" s="6"/>
      <c r="Z301" s="6"/>
    </row>
    <row r="302" ht="63.0" customHeight="1">
      <c r="A302" s="104" t="s">
        <v>1290</v>
      </c>
      <c r="B302" s="122" t="s">
        <v>1291</v>
      </c>
      <c r="C302" s="134" t="s">
        <v>5664</v>
      </c>
      <c r="D302" s="108">
        <v>0.0</v>
      </c>
      <c r="E302" s="113" t="s">
        <v>331</v>
      </c>
      <c r="F302" s="108"/>
      <c r="G302" s="108"/>
      <c r="H302" s="78"/>
      <c r="I302" s="78"/>
      <c r="J302" s="5"/>
      <c r="K302" s="6"/>
      <c r="L302" s="6"/>
      <c r="M302" s="6"/>
      <c r="N302" s="6"/>
      <c r="O302" s="6"/>
      <c r="P302" s="6"/>
      <c r="Q302" s="6"/>
      <c r="R302" s="6"/>
      <c r="S302" s="6"/>
      <c r="T302" s="6"/>
      <c r="U302" s="6"/>
      <c r="V302" s="6"/>
      <c r="W302" s="6"/>
      <c r="X302" s="6"/>
      <c r="Y302" s="6"/>
      <c r="Z302" s="6"/>
    </row>
    <row r="303" ht="39.75" customHeight="1">
      <c r="A303" s="96" t="s">
        <v>1293</v>
      </c>
      <c r="B303" s="99" t="s">
        <v>1295</v>
      </c>
      <c r="C303" s="3"/>
      <c r="D303" s="3"/>
      <c r="E303" s="3"/>
      <c r="F303" s="3"/>
      <c r="G303" s="4"/>
      <c r="H303" s="78">
        <f>SUM(D304)</f>
        <v>0</v>
      </c>
      <c r="I303" s="78">
        <f>COUNT(D304)*2</f>
        <v>2</v>
      </c>
      <c r="J303" s="5"/>
      <c r="K303" s="6"/>
      <c r="L303" s="6"/>
      <c r="M303" s="6"/>
      <c r="N303" s="6"/>
      <c r="O303" s="6"/>
      <c r="P303" s="6"/>
      <c r="Q303" s="6"/>
      <c r="R303" s="6"/>
      <c r="S303" s="6"/>
      <c r="T303" s="6"/>
      <c r="U303" s="6"/>
      <c r="V303" s="6"/>
      <c r="W303" s="6"/>
      <c r="X303" s="6"/>
      <c r="Y303" s="6"/>
      <c r="Z303" s="6"/>
    </row>
    <row r="304" ht="90.0" customHeight="1">
      <c r="A304" s="104" t="s">
        <v>1296</v>
      </c>
      <c r="B304" s="210" t="s">
        <v>1297</v>
      </c>
      <c r="C304" s="134" t="s">
        <v>1299</v>
      </c>
      <c r="D304" s="108">
        <v>0.0</v>
      </c>
      <c r="E304" s="113" t="s">
        <v>158</v>
      </c>
      <c r="F304" s="110" t="s">
        <v>1306</v>
      </c>
      <c r="G304" s="108"/>
      <c r="H304" s="78"/>
      <c r="I304" s="78"/>
      <c r="J304" s="5"/>
      <c r="K304" s="6"/>
      <c r="L304" s="6"/>
      <c r="M304" s="6"/>
      <c r="N304" s="6"/>
      <c r="O304" s="6"/>
      <c r="P304" s="6"/>
      <c r="Q304" s="6"/>
      <c r="R304" s="6"/>
      <c r="S304" s="6"/>
      <c r="T304" s="6"/>
      <c r="U304" s="6"/>
      <c r="V304" s="6"/>
      <c r="W304" s="6"/>
      <c r="X304" s="6"/>
      <c r="Y304" s="6"/>
      <c r="Z304" s="6"/>
    </row>
    <row r="305" ht="30.0" hidden="1" customHeight="1">
      <c r="A305" s="120" t="s">
        <v>1301</v>
      </c>
      <c r="B305" s="210" t="s">
        <v>1302</v>
      </c>
      <c r="C305" s="108"/>
      <c r="D305" s="108"/>
      <c r="E305" s="113"/>
      <c r="F305" s="108"/>
      <c r="G305" s="108"/>
      <c r="H305" s="78"/>
      <c r="I305" s="78"/>
      <c r="J305" s="5"/>
      <c r="K305" s="6"/>
      <c r="L305" s="6"/>
      <c r="M305" s="6"/>
      <c r="N305" s="6"/>
      <c r="O305" s="6"/>
      <c r="P305" s="6"/>
      <c r="Q305" s="6"/>
      <c r="R305" s="6"/>
      <c r="S305" s="6"/>
      <c r="T305" s="6"/>
      <c r="U305" s="6"/>
      <c r="V305" s="6"/>
      <c r="W305" s="6"/>
      <c r="X305" s="6"/>
      <c r="Y305" s="6"/>
      <c r="Z305" s="6"/>
    </row>
    <row r="306" ht="21.0" customHeight="1">
      <c r="A306" s="223"/>
      <c r="B306" s="95" t="s">
        <v>1304</v>
      </c>
      <c r="C306" s="3"/>
      <c r="D306" s="3"/>
      <c r="E306" s="3"/>
      <c r="F306" s="3"/>
      <c r="G306" s="4"/>
      <c r="H306" s="78">
        <f t="shared" ref="H306:I306" si="5">H329+H339+H345+H363</f>
        <v>16</v>
      </c>
      <c r="I306" s="78">
        <f t="shared" si="5"/>
        <v>32</v>
      </c>
      <c r="J306" s="5"/>
      <c r="K306" s="6"/>
      <c r="L306" s="6"/>
      <c r="M306" s="6"/>
      <c r="N306" s="6"/>
      <c r="O306" s="6"/>
      <c r="P306" s="6"/>
      <c r="Q306" s="6"/>
      <c r="R306" s="6"/>
      <c r="S306" s="6"/>
      <c r="T306" s="6"/>
      <c r="U306" s="6"/>
      <c r="V306" s="6"/>
      <c r="W306" s="6"/>
      <c r="X306" s="6"/>
      <c r="Y306" s="6"/>
      <c r="Z306" s="6"/>
    </row>
    <row r="307" ht="39.75" hidden="1" customHeight="1">
      <c r="A307" s="217" t="s">
        <v>1308</v>
      </c>
      <c r="B307" s="103" t="s">
        <v>1309</v>
      </c>
      <c r="C307" s="3"/>
      <c r="D307" s="3"/>
      <c r="E307" s="3"/>
      <c r="F307" s="3"/>
      <c r="G307" s="4"/>
      <c r="H307" s="78"/>
      <c r="I307" s="78"/>
      <c r="J307" s="5"/>
      <c r="K307" s="6"/>
      <c r="L307" s="6"/>
      <c r="M307" s="6"/>
      <c r="N307" s="6"/>
      <c r="O307" s="6"/>
      <c r="P307" s="6"/>
      <c r="Q307" s="6"/>
      <c r="R307" s="6"/>
      <c r="S307" s="6"/>
      <c r="T307" s="6"/>
      <c r="U307" s="6"/>
      <c r="V307" s="6"/>
      <c r="W307" s="6"/>
      <c r="X307" s="6"/>
      <c r="Y307" s="6"/>
      <c r="Z307" s="6"/>
    </row>
    <row r="308" ht="31.5" hidden="1" customHeight="1">
      <c r="A308" s="120" t="s">
        <v>1310</v>
      </c>
      <c r="B308" s="106" t="s">
        <v>1311</v>
      </c>
      <c r="C308" s="110"/>
      <c r="D308" s="108"/>
      <c r="E308" s="113"/>
      <c r="F308" s="108"/>
      <c r="G308" s="108"/>
      <c r="H308" s="78"/>
      <c r="I308" s="78"/>
      <c r="J308" s="5"/>
      <c r="K308" s="6"/>
      <c r="L308" s="6"/>
      <c r="M308" s="6"/>
      <c r="N308" s="6"/>
      <c r="O308" s="6"/>
      <c r="P308" s="6"/>
      <c r="Q308" s="6"/>
      <c r="R308" s="6"/>
      <c r="S308" s="6"/>
      <c r="T308" s="6"/>
      <c r="U308" s="6"/>
      <c r="V308" s="6"/>
      <c r="W308" s="6"/>
      <c r="X308" s="6"/>
      <c r="Y308" s="6"/>
      <c r="Z308" s="6"/>
    </row>
    <row r="309" ht="31.5" hidden="1" customHeight="1">
      <c r="A309" s="120" t="s">
        <v>1317</v>
      </c>
      <c r="B309" s="106" t="s">
        <v>1318</v>
      </c>
      <c r="C309" s="122"/>
      <c r="D309" s="108"/>
      <c r="E309" s="113"/>
      <c r="F309" s="108"/>
      <c r="G309" s="108"/>
      <c r="H309" s="78"/>
      <c r="I309" s="78"/>
      <c r="J309" s="5"/>
      <c r="K309" s="6"/>
      <c r="L309" s="6"/>
      <c r="M309" s="6"/>
      <c r="N309" s="6"/>
      <c r="O309" s="6"/>
      <c r="P309" s="6"/>
      <c r="Q309" s="6"/>
      <c r="R309" s="6"/>
      <c r="S309" s="6"/>
      <c r="T309" s="6"/>
      <c r="U309" s="6"/>
      <c r="V309" s="6"/>
      <c r="W309" s="6"/>
      <c r="X309" s="6"/>
      <c r="Y309" s="6"/>
      <c r="Z309" s="6"/>
    </row>
    <row r="310" ht="31.5" hidden="1" customHeight="1">
      <c r="A310" s="120" t="s">
        <v>1326</v>
      </c>
      <c r="B310" s="106" t="s">
        <v>1328</v>
      </c>
      <c r="C310" s="108"/>
      <c r="D310" s="108"/>
      <c r="E310" s="113"/>
      <c r="F310" s="108"/>
      <c r="G310" s="108"/>
      <c r="H310" s="78"/>
      <c r="I310" s="78"/>
      <c r="J310" s="5"/>
      <c r="K310" s="6"/>
      <c r="L310" s="6"/>
      <c r="M310" s="6"/>
      <c r="N310" s="6"/>
      <c r="O310" s="6"/>
      <c r="P310" s="6"/>
      <c r="Q310" s="6"/>
      <c r="R310" s="6"/>
      <c r="S310" s="6"/>
      <c r="T310" s="6"/>
      <c r="U310" s="6"/>
      <c r="V310" s="6"/>
      <c r="W310" s="6"/>
      <c r="X310" s="6"/>
      <c r="Y310" s="6"/>
      <c r="Z310" s="6"/>
    </row>
    <row r="311" ht="47.25" hidden="1" customHeight="1">
      <c r="A311" s="120" t="s">
        <v>1341</v>
      </c>
      <c r="B311" s="106" t="s">
        <v>1342</v>
      </c>
      <c r="C311" s="108"/>
      <c r="D311" s="108"/>
      <c r="E311" s="113"/>
      <c r="F311" s="108"/>
      <c r="G311" s="108"/>
      <c r="H311" s="78"/>
      <c r="I311" s="78"/>
      <c r="J311" s="5"/>
      <c r="K311" s="6"/>
      <c r="L311" s="6"/>
      <c r="M311" s="6"/>
      <c r="N311" s="6"/>
      <c r="O311" s="6"/>
      <c r="P311" s="6"/>
      <c r="Q311" s="6"/>
      <c r="R311" s="6"/>
      <c r="S311" s="6"/>
      <c r="T311" s="6"/>
      <c r="U311" s="6"/>
      <c r="V311" s="6"/>
      <c r="W311" s="6"/>
      <c r="X311" s="6"/>
      <c r="Y311" s="6"/>
      <c r="Z311" s="6"/>
    </row>
    <row r="312" ht="39.75" hidden="1" customHeight="1">
      <c r="A312" s="217" t="s">
        <v>1344</v>
      </c>
      <c r="B312" s="99" t="s">
        <v>1345</v>
      </c>
      <c r="C312" s="3"/>
      <c r="D312" s="3"/>
      <c r="E312" s="3"/>
      <c r="F312" s="3"/>
      <c r="G312" s="4"/>
      <c r="H312" s="78"/>
      <c r="I312" s="78"/>
      <c r="J312" s="5"/>
      <c r="K312" s="6"/>
      <c r="L312" s="6"/>
      <c r="M312" s="6"/>
      <c r="N312" s="6"/>
      <c r="O312" s="6"/>
      <c r="P312" s="6"/>
      <c r="Q312" s="6"/>
      <c r="R312" s="6"/>
      <c r="S312" s="6"/>
      <c r="T312" s="6"/>
      <c r="U312" s="6"/>
      <c r="V312" s="6"/>
      <c r="W312" s="6"/>
      <c r="X312" s="6"/>
      <c r="Y312" s="6"/>
      <c r="Z312" s="6"/>
    </row>
    <row r="313" ht="31.5" hidden="1" customHeight="1">
      <c r="A313" s="120" t="s">
        <v>1347</v>
      </c>
      <c r="B313" s="122" t="s">
        <v>1348</v>
      </c>
      <c r="C313" s="108"/>
      <c r="D313" s="108"/>
      <c r="E313" s="113"/>
      <c r="F313" s="108"/>
      <c r="G313" s="108"/>
      <c r="H313" s="78"/>
      <c r="I313" s="78"/>
      <c r="J313" s="5"/>
      <c r="K313" s="6"/>
      <c r="L313" s="6"/>
      <c r="M313" s="6"/>
      <c r="N313" s="6"/>
      <c r="O313" s="6"/>
      <c r="P313" s="6"/>
      <c r="Q313" s="6"/>
      <c r="R313" s="6"/>
      <c r="S313" s="6"/>
      <c r="T313" s="6"/>
      <c r="U313" s="6"/>
      <c r="V313" s="6"/>
      <c r="W313" s="6"/>
      <c r="X313" s="6"/>
      <c r="Y313" s="6"/>
      <c r="Z313" s="6"/>
    </row>
    <row r="314" ht="31.5" hidden="1" customHeight="1">
      <c r="A314" s="120" t="s">
        <v>1355</v>
      </c>
      <c r="B314" s="122" t="s">
        <v>1356</v>
      </c>
      <c r="C314" s="108"/>
      <c r="D314" s="108"/>
      <c r="E314" s="113"/>
      <c r="F314" s="108"/>
      <c r="G314" s="108"/>
      <c r="H314" s="78"/>
      <c r="I314" s="78"/>
      <c r="J314" s="5"/>
      <c r="K314" s="6"/>
      <c r="L314" s="6"/>
      <c r="M314" s="6"/>
      <c r="N314" s="6"/>
      <c r="O314" s="6"/>
      <c r="P314" s="6"/>
      <c r="Q314" s="6"/>
      <c r="R314" s="6"/>
      <c r="S314" s="6"/>
      <c r="T314" s="6"/>
      <c r="U314" s="6"/>
      <c r="V314" s="6"/>
      <c r="W314" s="6"/>
      <c r="X314" s="6"/>
      <c r="Y314" s="6"/>
      <c r="Z314" s="6"/>
    </row>
    <row r="315" ht="39.75" hidden="1" customHeight="1">
      <c r="A315" s="217" t="s">
        <v>1360</v>
      </c>
      <c r="B315" s="99" t="s">
        <v>1361</v>
      </c>
      <c r="C315" s="3"/>
      <c r="D315" s="3"/>
      <c r="E315" s="3"/>
      <c r="F315" s="3"/>
      <c r="G315" s="4"/>
      <c r="H315" s="78"/>
      <c r="I315" s="78"/>
      <c r="J315" s="5"/>
      <c r="K315" s="6"/>
      <c r="L315" s="6"/>
      <c r="M315" s="6"/>
      <c r="N315" s="6"/>
      <c r="O315" s="6"/>
      <c r="P315" s="6"/>
      <c r="Q315" s="6"/>
      <c r="R315" s="6"/>
      <c r="S315" s="6"/>
      <c r="T315" s="6"/>
      <c r="U315" s="6"/>
      <c r="V315" s="6"/>
      <c r="W315" s="6"/>
      <c r="X315" s="6"/>
      <c r="Y315" s="6"/>
      <c r="Z315" s="6"/>
    </row>
    <row r="316" ht="47.25" hidden="1" customHeight="1">
      <c r="A316" s="120" t="s">
        <v>1373</v>
      </c>
      <c r="B316" s="122" t="s">
        <v>1374</v>
      </c>
      <c r="C316" s="122"/>
      <c r="D316" s="108"/>
      <c r="E316" s="113"/>
      <c r="F316" s="108"/>
      <c r="G316" s="108"/>
      <c r="H316" s="78"/>
      <c r="I316" s="78"/>
      <c r="J316" s="5"/>
      <c r="K316" s="6"/>
      <c r="L316" s="6"/>
      <c r="M316" s="6"/>
      <c r="N316" s="6"/>
      <c r="O316" s="6"/>
      <c r="P316" s="6"/>
      <c r="Q316" s="6"/>
      <c r="R316" s="6"/>
      <c r="S316" s="6"/>
      <c r="T316" s="6"/>
      <c r="U316" s="6"/>
      <c r="V316" s="6"/>
      <c r="W316" s="6"/>
      <c r="X316" s="6"/>
      <c r="Y316" s="6"/>
      <c r="Z316" s="6"/>
    </row>
    <row r="317" ht="60.0" hidden="1" customHeight="1">
      <c r="A317" s="120" t="s">
        <v>1382</v>
      </c>
      <c r="B317" s="110" t="s">
        <v>1383</v>
      </c>
      <c r="C317" s="122"/>
      <c r="D317" s="108"/>
      <c r="E317" s="113"/>
      <c r="F317" s="108"/>
      <c r="G317" s="108"/>
      <c r="H317" s="78"/>
      <c r="I317" s="78"/>
      <c r="J317" s="5"/>
      <c r="K317" s="6"/>
      <c r="L317" s="6"/>
      <c r="M317" s="6"/>
      <c r="N317" s="6"/>
      <c r="O317" s="6"/>
      <c r="P317" s="6"/>
      <c r="Q317" s="6"/>
      <c r="R317" s="6"/>
      <c r="S317" s="6"/>
      <c r="T317" s="6"/>
      <c r="U317" s="6"/>
      <c r="V317" s="6"/>
      <c r="W317" s="6"/>
      <c r="X317" s="6"/>
      <c r="Y317" s="6"/>
      <c r="Z317" s="6"/>
    </row>
    <row r="318" ht="31.5" hidden="1" customHeight="1">
      <c r="A318" s="120" t="s">
        <v>1397</v>
      </c>
      <c r="B318" s="122" t="s">
        <v>1398</v>
      </c>
      <c r="C318" s="108"/>
      <c r="D318" s="108"/>
      <c r="E318" s="113"/>
      <c r="F318" s="108"/>
      <c r="G318" s="108"/>
      <c r="H318" s="78"/>
      <c r="I318" s="78"/>
      <c r="J318" s="5"/>
      <c r="K318" s="6"/>
      <c r="L318" s="6"/>
      <c r="M318" s="6"/>
      <c r="N318" s="6"/>
      <c r="O318" s="6"/>
      <c r="P318" s="6"/>
      <c r="Q318" s="6"/>
      <c r="R318" s="6"/>
      <c r="S318" s="6"/>
      <c r="T318" s="6"/>
      <c r="U318" s="6"/>
      <c r="V318" s="6"/>
      <c r="W318" s="6"/>
      <c r="X318" s="6"/>
      <c r="Y318" s="6"/>
      <c r="Z318" s="6"/>
    </row>
    <row r="319" ht="47.25" hidden="1" customHeight="1">
      <c r="A319" s="120" t="s">
        <v>1401</v>
      </c>
      <c r="B319" s="122" t="s">
        <v>1402</v>
      </c>
      <c r="C319" s="108"/>
      <c r="D319" s="108"/>
      <c r="E319" s="113"/>
      <c r="F319" s="108"/>
      <c r="G319" s="108"/>
      <c r="H319" s="78"/>
      <c r="I319" s="78"/>
      <c r="J319" s="5"/>
      <c r="K319" s="6"/>
      <c r="L319" s="6"/>
      <c r="M319" s="6"/>
      <c r="N319" s="6"/>
      <c r="O319" s="6"/>
      <c r="P319" s="6"/>
      <c r="Q319" s="6"/>
      <c r="R319" s="6"/>
      <c r="S319" s="6"/>
      <c r="T319" s="6"/>
      <c r="U319" s="6"/>
      <c r="V319" s="6"/>
      <c r="W319" s="6"/>
      <c r="X319" s="6"/>
      <c r="Y319" s="6"/>
      <c r="Z319" s="6"/>
    </row>
    <row r="320" ht="39.75" hidden="1" customHeight="1">
      <c r="A320" s="217" t="s">
        <v>1404</v>
      </c>
      <c r="B320" s="103" t="s">
        <v>1405</v>
      </c>
      <c r="C320" s="3"/>
      <c r="D320" s="3"/>
      <c r="E320" s="3"/>
      <c r="F320" s="3"/>
      <c r="G320" s="4"/>
      <c r="H320" s="78"/>
      <c r="I320" s="78"/>
      <c r="J320" s="5"/>
      <c r="K320" s="6"/>
      <c r="L320" s="6"/>
      <c r="M320" s="6"/>
      <c r="N320" s="6"/>
      <c r="O320" s="6"/>
      <c r="P320" s="6"/>
      <c r="Q320" s="6"/>
      <c r="R320" s="6"/>
      <c r="S320" s="6"/>
      <c r="T320" s="6"/>
      <c r="U320" s="6"/>
      <c r="V320" s="6"/>
      <c r="W320" s="6"/>
      <c r="X320" s="6"/>
      <c r="Y320" s="6"/>
      <c r="Z320" s="6"/>
    </row>
    <row r="321" ht="31.5" hidden="1" customHeight="1">
      <c r="A321" s="120" t="s">
        <v>1411</v>
      </c>
      <c r="B321" s="106" t="s">
        <v>1412</v>
      </c>
      <c r="C321" s="108"/>
      <c r="D321" s="108"/>
      <c r="E321" s="113"/>
      <c r="F321" s="108"/>
      <c r="G321" s="108"/>
      <c r="H321" s="78"/>
      <c r="I321" s="78"/>
      <c r="J321" s="5"/>
      <c r="K321" s="6"/>
      <c r="L321" s="6"/>
      <c r="M321" s="6"/>
      <c r="N321" s="6"/>
      <c r="O321" s="6"/>
      <c r="P321" s="6"/>
      <c r="Q321" s="6"/>
      <c r="R321" s="6"/>
      <c r="S321" s="6"/>
      <c r="T321" s="6"/>
      <c r="U321" s="6"/>
      <c r="V321" s="6"/>
      <c r="W321" s="6"/>
      <c r="X321" s="6"/>
      <c r="Y321" s="6"/>
      <c r="Z321" s="6"/>
    </row>
    <row r="322" ht="45.0" hidden="1" customHeight="1">
      <c r="A322" s="120" t="s">
        <v>1416</v>
      </c>
      <c r="B322" s="115" t="s">
        <v>1418</v>
      </c>
      <c r="C322" s="122"/>
      <c r="D322" s="108"/>
      <c r="E322" s="113"/>
      <c r="F322" s="108"/>
      <c r="G322" s="108"/>
      <c r="H322" s="78"/>
      <c r="I322" s="78"/>
      <c r="J322" s="5"/>
      <c r="K322" s="6"/>
      <c r="L322" s="6"/>
      <c r="M322" s="6"/>
      <c r="N322" s="6"/>
      <c r="O322" s="6"/>
      <c r="P322" s="6"/>
      <c r="Q322" s="6"/>
      <c r="R322" s="6"/>
      <c r="S322" s="6"/>
      <c r="T322" s="6"/>
      <c r="U322" s="6"/>
      <c r="V322" s="6"/>
      <c r="W322" s="6"/>
      <c r="X322" s="6"/>
      <c r="Y322" s="6"/>
      <c r="Z322" s="6"/>
    </row>
    <row r="323" ht="47.25" hidden="1" customHeight="1">
      <c r="A323" s="120" t="s">
        <v>1423</v>
      </c>
      <c r="B323" s="106" t="s">
        <v>1424</v>
      </c>
      <c r="C323" s="108"/>
      <c r="D323" s="108"/>
      <c r="E323" s="113"/>
      <c r="F323" s="108"/>
      <c r="G323" s="108"/>
      <c r="H323" s="78"/>
      <c r="I323" s="78"/>
      <c r="J323" s="5"/>
      <c r="K323" s="6"/>
      <c r="L323" s="6"/>
      <c r="M323" s="6"/>
      <c r="N323" s="6"/>
      <c r="O323" s="6"/>
      <c r="P323" s="6"/>
      <c r="Q323" s="6"/>
      <c r="R323" s="6"/>
      <c r="S323" s="6"/>
      <c r="T323" s="6"/>
      <c r="U323" s="6"/>
      <c r="V323" s="6"/>
      <c r="W323" s="6"/>
      <c r="X323" s="6"/>
      <c r="Y323" s="6"/>
      <c r="Z323" s="6"/>
    </row>
    <row r="324" ht="15.75" hidden="1" customHeight="1">
      <c r="A324" s="120" t="s">
        <v>1427</v>
      </c>
      <c r="B324" s="106" t="s">
        <v>1428</v>
      </c>
      <c r="C324" s="108"/>
      <c r="D324" s="108"/>
      <c r="E324" s="113"/>
      <c r="F324" s="108"/>
      <c r="G324" s="108"/>
      <c r="H324" s="78"/>
      <c r="I324" s="78"/>
      <c r="J324" s="5"/>
      <c r="K324" s="6"/>
      <c r="L324" s="6"/>
      <c r="M324" s="6"/>
      <c r="N324" s="6"/>
      <c r="O324" s="6"/>
      <c r="P324" s="6"/>
      <c r="Q324" s="6"/>
      <c r="R324" s="6"/>
      <c r="S324" s="6"/>
      <c r="T324" s="6"/>
      <c r="U324" s="6"/>
      <c r="V324" s="6"/>
      <c r="W324" s="6"/>
      <c r="X324" s="6"/>
      <c r="Y324" s="6"/>
      <c r="Z324" s="6"/>
    </row>
    <row r="325" ht="31.5" hidden="1" customHeight="1">
      <c r="A325" s="120" t="s">
        <v>1430</v>
      </c>
      <c r="B325" s="106" t="s">
        <v>1431</v>
      </c>
      <c r="C325" s="108"/>
      <c r="D325" s="108"/>
      <c r="E325" s="113"/>
      <c r="F325" s="108"/>
      <c r="G325" s="108"/>
      <c r="H325" s="78"/>
      <c r="I325" s="78"/>
      <c r="J325" s="5"/>
      <c r="K325" s="6"/>
      <c r="L325" s="6"/>
      <c r="M325" s="6"/>
      <c r="N325" s="6"/>
      <c r="O325" s="6"/>
      <c r="P325" s="6"/>
      <c r="Q325" s="6"/>
      <c r="R325" s="6"/>
      <c r="S325" s="6"/>
      <c r="T325" s="6"/>
      <c r="U325" s="6"/>
      <c r="V325" s="6"/>
      <c r="W325" s="6"/>
      <c r="X325" s="6"/>
      <c r="Y325" s="6"/>
      <c r="Z325" s="6"/>
    </row>
    <row r="326" ht="39.75" hidden="1" customHeight="1">
      <c r="A326" s="217" t="s">
        <v>1432</v>
      </c>
      <c r="B326" s="103" t="s">
        <v>1433</v>
      </c>
      <c r="C326" s="3"/>
      <c r="D326" s="3"/>
      <c r="E326" s="3"/>
      <c r="F326" s="3"/>
      <c r="G326" s="4"/>
      <c r="H326" s="78"/>
      <c r="I326" s="78"/>
      <c r="J326" s="5"/>
      <c r="K326" s="6"/>
      <c r="L326" s="6"/>
      <c r="M326" s="6"/>
      <c r="N326" s="6"/>
      <c r="O326" s="6"/>
      <c r="P326" s="6"/>
      <c r="Q326" s="6"/>
      <c r="R326" s="6"/>
      <c r="S326" s="6"/>
      <c r="T326" s="6"/>
      <c r="U326" s="6"/>
      <c r="V326" s="6"/>
      <c r="W326" s="6"/>
      <c r="X326" s="6"/>
      <c r="Y326" s="6"/>
      <c r="Z326" s="6"/>
    </row>
    <row r="327" ht="30.0" hidden="1" customHeight="1">
      <c r="A327" s="120" t="s">
        <v>1441</v>
      </c>
      <c r="B327" s="115" t="s">
        <v>1442</v>
      </c>
      <c r="C327" s="108"/>
      <c r="D327" s="108"/>
      <c r="E327" s="113"/>
      <c r="F327" s="108"/>
      <c r="G327" s="108"/>
      <c r="H327" s="78"/>
      <c r="I327" s="78"/>
      <c r="J327" s="5"/>
      <c r="K327" s="6"/>
      <c r="L327" s="6"/>
      <c r="M327" s="6"/>
      <c r="N327" s="6"/>
      <c r="O327" s="6"/>
      <c r="P327" s="6"/>
      <c r="Q327" s="6"/>
      <c r="R327" s="6"/>
      <c r="S327" s="6"/>
      <c r="T327" s="6"/>
      <c r="U327" s="6"/>
      <c r="V327" s="6"/>
      <c r="W327" s="6"/>
      <c r="X327" s="6"/>
      <c r="Y327" s="6"/>
      <c r="Z327" s="6"/>
    </row>
    <row r="328" ht="30.0" hidden="1" customHeight="1">
      <c r="A328" s="120" t="s">
        <v>1444</v>
      </c>
      <c r="B328" s="115" t="s">
        <v>1445</v>
      </c>
      <c r="C328" s="108"/>
      <c r="D328" s="108"/>
      <c r="E328" s="113"/>
      <c r="F328" s="108"/>
      <c r="G328" s="108"/>
      <c r="H328" s="78"/>
      <c r="I328" s="78"/>
      <c r="J328" s="5"/>
      <c r="K328" s="6"/>
      <c r="L328" s="6"/>
      <c r="M328" s="6"/>
      <c r="N328" s="6"/>
      <c r="O328" s="6"/>
      <c r="P328" s="6"/>
      <c r="Q328" s="6"/>
      <c r="R328" s="6"/>
      <c r="S328" s="6"/>
      <c r="T328" s="6"/>
      <c r="U328" s="6"/>
      <c r="V328" s="6"/>
      <c r="W328" s="6"/>
      <c r="X328" s="6"/>
      <c r="Y328" s="6"/>
      <c r="Z328" s="6"/>
    </row>
    <row r="329" ht="39.75" customHeight="1">
      <c r="A329" s="152" t="s">
        <v>1448</v>
      </c>
      <c r="B329" s="99" t="s">
        <v>1449</v>
      </c>
      <c r="C329" s="3"/>
      <c r="D329" s="3"/>
      <c r="E329" s="3"/>
      <c r="F329" s="3"/>
      <c r="G329" s="4"/>
      <c r="H329" s="78">
        <f>SUM(D330:D338)</f>
        <v>8</v>
      </c>
      <c r="I329" s="78">
        <f>COUNT(D330:D338)*2</f>
        <v>18</v>
      </c>
      <c r="J329" s="5"/>
      <c r="K329" s="6"/>
      <c r="L329" s="6"/>
      <c r="M329" s="6"/>
      <c r="N329" s="6"/>
      <c r="O329" s="6"/>
      <c r="P329" s="6"/>
      <c r="Q329" s="6"/>
      <c r="R329" s="6"/>
      <c r="S329" s="6"/>
      <c r="T329" s="6"/>
      <c r="U329" s="6"/>
      <c r="V329" s="6"/>
      <c r="W329" s="6"/>
      <c r="X329" s="6"/>
      <c r="Y329" s="6"/>
      <c r="Z329" s="6"/>
    </row>
    <row r="330" ht="30.0" customHeight="1">
      <c r="A330" s="104" t="s">
        <v>1455</v>
      </c>
      <c r="B330" s="110" t="s">
        <v>1456</v>
      </c>
      <c r="C330" s="110" t="s">
        <v>5672</v>
      </c>
      <c r="D330" s="108">
        <v>2.0</v>
      </c>
      <c r="E330" s="106" t="s">
        <v>1062</v>
      </c>
      <c r="F330" s="108"/>
      <c r="G330" s="108"/>
      <c r="H330" s="78"/>
      <c r="I330" s="78"/>
      <c r="J330" s="5"/>
      <c r="K330" s="6"/>
      <c r="L330" s="6"/>
      <c r="M330" s="6"/>
      <c r="N330" s="6"/>
      <c r="O330" s="6"/>
      <c r="P330" s="6"/>
      <c r="Q330" s="6"/>
      <c r="R330" s="6"/>
      <c r="S330" s="6"/>
      <c r="T330" s="6"/>
      <c r="U330" s="6"/>
      <c r="V330" s="6"/>
      <c r="W330" s="6"/>
      <c r="X330" s="6"/>
      <c r="Y330" s="6"/>
      <c r="Z330" s="6"/>
    </row>
    <row r="331" ht="30.0" customHeight="1">
      <c r="A331" s="104"/>
      <c r="B331" s="110"/>
      <c r="C331" s="116" t="s">
        <v>5673</v>
      </c>
      <c r="D331" s="108">
        <v>2.0</v>
      </c>
      <c r="E331" s="115" t="s">
        <v>331</v>
      </c>
      <c r="F331" s="108"/>
      <c r="G331" s="108"/>
      <c r="H331" s="78"/>
      <c r="I331" s="78"/>
      <c r="J331" s="5"/>
      <c r="K331" s="6"/>
      <c r="L331" s="6"/>
      <c r="M331" s="6"/>
      <c r="N331" s="6"/>
      <c r="O331" s="6"/>
      <c r="P331" s="6"/>
      <c r="Q331" s="6"/>
      <c r="R331" s="6"/>
      <c r="S331" s="6"/>
      <c r="T331" s="6"/>
      <c r="U331" s="6"/>
      <c r="V331" s="6"/>
      <c r="W331" s="6"/>
      <c r="X331" s="6"/>
      <c r="Y331" s="6"/>
      <c r="Z331" s="6"/>
    </row>
    <row r="332" ht="63.0" customHeight="1">
      <c r="A332" s="104"/>
      <c r="B332" s="110"/>
      <c r="C332" s="122" t="s">
        <v>5674</v>
      </c>
      <c r="D332" s="108">
        <v>2.0</v>
      </c>
      <c r="E332" s="106" t="s">
        <v>1062</v>
      </c>
      <c r="F332" s="108"/>
      <c r="G332" s="108"/>
      <c r="H332" s="78"/>
      <c r="I332" s="78"/>
      <c r="J332" s="5"/>
      <c r="K332" s="6"/>
      <c r="L332" s="6"/>
      <c r="M332" s="6"/>
      <c r="N332" s="6"/>
      <c r="O332" s="6"/>
      <c r="P332" s="6"/>
      <c r="Q332" s="6"/>
      <c r="R332" s="6"/>
      <c r="S332" s="6"/>
      <c r="T332" s="6"/>
      <c r="U332" s="6"/>
      <c r="V332" s="6"/>
      <c r="W332" s="6"/>
      <c r="X332" s="6"/>
      <c r="Y332" s="6"/>
      <c r="Z332" s="6"/>
    </row>
    <row r="333" ht="47.25" customHeight="1">
      <c r="A333" s="104"/>
      <c r="B333" s="110"/>
      <c r="C333" s="122" t="s">
        <v>5675</v>
      </c>
      <c r="D333" s="108">
        <v>2.0</v>
      </c>
      <c r="E333" s="106" t="s">
        <v>1062</v>
      </c>
      <c r="F333" s="108"/>
      <c r="G333" s="108"/>
      <c r="H333" s="78"/>
      <c r="I333" s="78"/>
      <c r="J333" s="5"/>
      <c r="K333" s="6"/>
      <c r="L333" s="6"/>
      <c r="M333" s="6"/>
      <c r="N333" s="6"/>
      <c r="O333" s="6"/>
      <c r="P333" s="6"/>
      <c r="Q333" s="6"/>
      <c r="R333" s="6"/>
      <c r="S333" s="6"/>
      <c r="T333" s="6"/>
      <c r="U333" s="6"/>
      <c r="V333" s="6"/>
      <c r="W333" s="6"/>
      <c r="X333" s="6"/>
      <c r="Y333" s="6"/>
      <c r="Z333" s="6"/>
    </row>
    <row r="334" ht="78.75" customHeight="1">
      <c r="A334" s="104"/>
      <c r="B334" s="110"/>
      <c r="C334" s="122" t="s">
        <v>5676</v>
      </c>
      <c r="D334" s="108">
        <v>0.0</v>
      </c>
      <c r="E334" s="106" t="s">
        <v>1062</v>
      </c>
      <c r="F334" s="108"/>
      <c r="G334" s="108"/>
      <c r="H334" s="78"/>
      <c r="I334" s="78"/>
      <c r="J334" s="5"/>
      <c r="K334" s="6"/>
      <c r="L334" s="6"/>
      <c r="M334" s="6"/>
      <c r="N334" s="6"/>
      <c r="O334" s="6"/>
      <c r="P334" s="6"/>
      <c r="Q334" s="6"/>
      <c r="R334" s="6"/>
      <c r="S334" s="6"/>
      <c r="T334" s="6"/>
      <c r="U334" s="6"/>
      <c r="V334" s="6"/>
      <c r="W334" s="6"/>
      <c r="X334" s="6"/>
      <c r="Y334" s="6"/>
      <c r="Z334" s="6"/>
    </row>
    <row r="335" ht="30.0" customHeight="1">
      <c r="A335" s="104" t="s">
        <v>1464</v>
      </c>
      <c r="B335" s="110" t="s">
        <v>1465</v>
      </c>
      <c r="C335" s="134" t="s">
        <v>5677</v>
      </c>
      <c r="D335" s="108">
        <v>0.0</v>
      </c>
      <c r="E335" s="113" t="s">
        <v>1062</v>
      </c>
      <c r="F335" s="108"/>
      <c r="G335" s="108"/>
      <c r="H335" s="78"/>
      <c r="I335" s="78"/>
      <c r="J335" s="5"/>
      <c r="K335" s="6"/>
      <c r="L335" s="6"/>
      <c r="M335" s="6"/>
      <c r="N335" s="6"/>
      <c r="O335" s="6"/>
      <c r="P335" s="6"/>
      <c r="Q335" s="6"/>
      <c r="R335" s="6"/>
      <c r="S335" s="6"/>
      <c r="T335" s="6"/>
      <c r="U335" s="6"/>
      <c r="V335" s="6"/>
      <c r="W335" s="6"/>
      <c r="X335" s="6"/>
      <c r="Y335" s="6"/>
      <c r="Z335" s="6"/>
    </row>
    <row r="336" ht="45.0" customHeight="1">
      <c r="A336" s="104"/>
      <c r="B336" s="110"/>
      <c r="C336" s="134" t="s">
        <v>5678</v>
      </c>
      <c r="D336" s="108">
        <v>0.0</v>
      </c>
      <c r="E336" s="121" t="s">
        <v>1062</v>
      </c>
      <c r="F336" s="108"/>
      <c r="G336" s="108"/>
      <c r="H336" s="78"/>
      <c r="I336" s="78"/>
      <c r="J336" s="5"/>
      <c r="K336" s="6"/>
      <c r="L336" s="6"/>
      <c r="M336" s="6"/>
      <c r="N336" s="6"/>
      <c r="O336" s="6"/>
      <c r="P336" s="6"/>
      <c r="Q336" s="6"/>
      <c r="R336" s="6"/>
      <c r="S336" s="6"/>
      <c r="T336" s="6"/>
      <c r="U336" s="6"/>
      <c r="V336" s="6"/>
      <c r="W336" s="6"/>
      <c r="X336" s="6"/>
      <c r="Y336" s="6"/>
      <c r="Z336" s="6"/>
    </row>
    <row r="337" ht="45.0" customHeight="1">
      <c r="A337" s="104"/>
      <c r="B337" s="110"/>
      <c r="C337" s="191" t="s">
        <v>5679</v>
      </c>
      <c r="D337" s="108">
        <v>0.0</v>
      </c>
      <c r="E337" s="121" t="s">
        <v>1062</v>
      </c>
      <c r="F337" s="108"/>
      <c r="G337" s="108"/>
      <c r="H337" s="78"/>
      <c r="I337" s="78"/>
      <c r="J337" s="5"/>
      <c r="K337" s="6"/>
      <c r="L337" s="6"/>
      <c r="M337" s="6"/>
      <c r="N337" s="6"/>
      <c r="O337" s="6"/>
      <c r="P337" s="6"/>
      <c r="Q337" s="6"/>
      <c r="R337" s="6"/>
      <c r="S337" s="6"/>
      <c r="T337" s="6"/>
      <c r="U337" s="6"/>
      <c r="V337" s="6"/>
      <c r="W337" s="6"/>
      <c r="X337" s="6"/>
      <c r="Y337" s="6"/>
      <c r="Z337" s="6"/>
    </row>
    <row r="338" ht="45.0" customHeight="1">
      <c r="A338" s="104"/>
      <c r="B338" s="110"/>
      <c r="C338" s="134" t="s">
        <v>5680</v>
      </c>
      <c r="D338" s="108">
        <v>0.0</v>
      </c>
      <c r="E338" s="121" t="s">
        <v>1062</v>
      </c>
      <c r="F338" s="108"/>
      <c r="G338" s="108"/>
      <c r="H338" s="78"/>
      <c r="I338" s="78"/>
      <c r="J338" s="5"/>
      <c r="K338" s="6"/>
      <c r="L338" s="6"/>
      <c r="M338" s="6"/>
      <c r="N338" s="6"/>
      <c r="O338" s="6"/>
      <c r="P338" s="6"/>
      <c r="Q338" s="6"/>
      <c r="R338" s="6"/>
      <c r="S338" s="6"/>
      <c r="T338" s="6"/>
      <c r="U338" s="6"/>
      <c r="V338" s="6"/>
      <c r="W338" s="6"/>
      <c r="X338" s="6"/>
      <c r="Y338" s="6"/>
      <c r="Z338" s="6"/>
    </row>
    <row r="339" ht="39.75" customHeight="1">
      <c r="A339" s="96" t="s">
        <v>1474</v>
      </c>
      <c r="B339" s="103" t="s">
        <v>1475</v>
      </c>
      <c r="C339" s="3"/>
      <c r="D339" s="3"/>
      <c r="E339" s="3"/>
      <c r="F339" s="3"/>
      <c r="G339" s="4"/>
      <c r="H339" s="78">
        <f>SUM(D340)</f>
        <v>0</v>
      </c>
      <c r="I339" s="78">
        <f>COUNT(D340)*2</f>
        <v>2</v>
      </c>
      <c r="J339" s="5"/>
      <c r="K339" s="6"/>
      <c r="L339" s="6"/>
      <c r="M339" s="6"/>
      <c r="N339" s="6"/>
      <c r="O339" s="6"/>
      <c r="P339" s="6"/>
      <c r="Q339" s="6"/>
      <c r="R339" s="6"/>
      <c r="S339" s="6"/>
      <c r="T339" s="6"/>
      <c r="U339" s="6"/>
      <c r="V339" s="6"/>
      <c r="W339" s="6"/>
      <c r="X339" s="6"/>
      <c r="Y339" s="6"/>
      <c r="Z339" s="6"/>
    </row>
    <row r="340" ht="47.25" customHeight="1">
      <c r="A340" s="104" t="s">
        <v>1484</v>
      </c>
      <c r="B340" s="106" t="s">
        <v>1567</v>
      </c>
      <c r="C340" s="110" t="s">
        <v>5681</v>
      </c>
      <c r="D340" s="108">
        <v>0.0</v>
      </c>
      <c r="E340" s="113" t="s">
        <v>1062</v>
      </c>
      <c r="F340" s="108"/>
      <c r="G340" s="108"/>
      <c r="H340" s="78"/>
      <c r="I340" s="78"/>
      <c r="J340" s="5"/>
      <c r="K340" s="6"/>
      <c r="L340" s="6"/>
      <c r="M340" s="6"/>
      <c r="N340" s="6"/>
      <c r="O340" s="6"/>
      <c r="P340" s="6"/>
      <c r="Q340" s="6"/>
      <c r="R340" s="6"/>
      <c r="S340" s="6"/>
      <c r="T340" s="6"/>
      <c r="U340" s="6"/>
      <c r="V340" s="6"/>
      <c r="W340" s="6"/>
      <c r="X340" s="6"/>
      <c r="Y340" s="6"/>
      <c r="Z340" s="6"/>
    </row>
    <row r="341" ht="31.5" hidden="1" customHeight="1">
      <c r="A341" s="120" t="s">
        <v>1487</v>
      </c>
      <c r="B341" s="106" t="s">
        <v>1488</v>
      </c>
      <c r="C341" s="122"/>
      <c r="D341" s="108"/>
      <c r="E341" s="121"/>
      <c r="F341" s="108"/>
      <c r="G341" s="108"/>
      <c r="H341" s="78"/>
      <c r="I341" s="78"/>
      <c r="J341" s="5"/>
      <c r="K341" s="6"/>
      <c r="L341" s="6"/>
      <c r="M341" s="6"/>
      <c r="N341" s="6"/>
      <c r="O341" s="6"/>
      <c r="P341" s="6"/>
      <c r="Q341" s="6"/>
      <c r="R341" s="6"/>
      <c r="S341" s="6"/>
      <c r="T341" s="6"/>
      <c r="U341" s="6"/>
      <c r="V341" s="6"/>
      <c r="W341" s="6"/>
      <c r="X341" s="6"/>
      <c r="Y341" s="6"/>
      <c r="Z341" s="6"/>
    </row>
    <row r="342" ht="31.5" hidden="1" customHeight="1">
      <c r="A342" s="120" t="s">
        <v>1493</v>
      </c>
      <c r="B342" s="106" t="s">
        <v>1494</v>
      </c>
      <c r="C342" s="108"/>
      <c r="D342" s="108"/>
      <c r="E342" s="113"/>
      <c r="F342" s="108"/>
      <c r="G342" s="108"/>
      <c r="H342" s="78"/>
      <c r="I342" s="78"/>
      <c r="J342" s="5"/>
      <c r="K342" s="6"/>
      <c r="L342" s="6"/>
      <c r="M342" s="6"/>
      <c r="N342" s="6"/>
      <c r="O342" s="6"/>
      <c r="P342" s="6"/>
      <c r="Q342" s="6"/>
      <c r="R342" s="6"/>
      <c r="S342" s="6"/>
      <c r="T342" s="6"/>
      <c r="U342" s="6"/>
      <c r="V342" s="6"/>
      <c r="W342" s="6"/>
      <c r="X342" s="6"/>
      <c r="Y342" s="6"/>
      <c r="Z342" s="6"/>
    </row>
    <row r="343" ht="31.5" hidden="1" customHeight="1">
      <c r="A343" s="120" t="s">
        <v>1512</v>
      </c>
      <c r="B343" s="106" t="s">
        <v>1514</v>
      </c>
      <c r="C343" s="108"/>
      <c r="D343" s="108"/>
      <c r="E343" s="113"/>
      <c r="F343" s="108"/>
      <c r="G343" s="108"/>
      <c r="H343" s="78"/>
      <c r="I343" s="78"/>
      <c r="J343" s="5"/>
      <c r="K343" s="6"/>
      <c r="L343" s="6"/>
      <c r="M343" s="6"/>
      <c r="N343" s="6"/>
      <c r="O343" s="6"/>
      <c r="P343" s="6"/>
      <c r="Q343" s="6"/>
      <c r="R343" s="6"/>
      <c r="S343" s="6"/>
      <c r="T343" s="6"/>
      <c r="U343" s="6"/>
      <c r="V343" s="6"/>
      <c r="W343" s="6"/>
      <c r="X343" s="6"/>
      <c r="Y343" s="6"/>
      <c r="Z343" s="6"/>
    </row>
    <row r="344" ht="31.5" hidden="1" customHeight="1">
      <c r="A344" s="120" t="s">
        <v>1516</v>
      </c>
      <c r="B344" s="106" t="s">
        <v>1517</v>
      </c>
      <c r="C344" s="108"/>
      <c r="D344" s="108"/>
      <c r="E344" s="113"/>
      <c r="F344" s="108"/>
      <c r="G344" s="108"/>
      <c r="H344" s="78"/>
      <c r="I344" s="78"/>
      <c r="J344" s="5"/>
      <c r="K344" s="6"/>
      <c r="L344" s="6"/>
      <c r="M344" s="6"/>
      <c r="N344" s="6"/>
      <c r="O344" s="6"/>
      <c r="P344" s="6"/>
      <c r="Q344" s="6"/>
      <c r="R344" s="6"/>
      <c r="S344" s="6"/>
      <c r="T344" s="6"/>
      <c r="U344" s="6"/>
      <c r="V344" s="6"/>
      <c r="W344" s="6"/>
      <c r="X344" s="6"/>
      <c r="Y344" s="6"/>
      <c r="Z344" s="6"/>
    </row>
    <row r="345" ht="39.75" customHeight="1">
      <c r="A345" s="96" t="s">
        <v>1521</v>
      </c>
      <c r="B345" s="99" t="s">
        <v>1522</v>
      </c>
      <c r="C345" s="3"/>
      <c r="D345" s="3"/>
      <c r="E345" s="3"/>
      <c r="F345" s="3"/>
      <c r="G345" s="4"/>
      <c r="H345" s="78">
        <f>SUM(D350:D353)</f>
        <v>8</v>
      </c>
      <c r="I345" s="78">
        <f>COUNT(D350:D362)*2</f>
        <v>8</v>
      </c>
      <c r="J345" s="5"/>
      <c r="K345" s="6"/>
      <c r="L345" s="6"/>
      <c r="M345" s="6"/>
      <c r="N345" s="6"/>
      <c r="O345" s="6"/>
      <c r="P345" s="6"/>
      <c r="Q345" s="6"/>
      <c r="R345" s="6"/>
      <c r="S345" s="6"/>
      <c r="T345" s="6"/>
      <c r="U345" s="6"/>
      <c r="V345" s="6"/>
      <c r="W345" s="6"/>
      <c r="X345" s="6"/>
      <c r="Y345" s="6"/>
      <c r="Z345" s="6"/>
    </row>
    <row r="346" ht="47.25" hidden="1" customHeight="1">
      <c r="A346" s="120" t="s">
        <v>1530</v>
      </c>
      <c r="B346" s="106" t="s">
        <v>1531</v>
      </c>
      <c r="C346" s="108"/>
      <c r="D346" s="108"/>
      <c r="E346" s="113"/>
      <c r="F346" s="108"/>
      <c r="G346" s="108"/>
      <c r="H346" s="78"/>
      <c r="I346" s="78"/>
      <c r="J346" s="5"/>
      <c r="K346" s="6"/>
      <c r="L346" s="6"/>
      <c r="M346" s="6"/>
      <c r="N346" s="6"/>
      <c r="O346" s="6"/>
      <c r="P346" s="6"/>
      <c r="Q346" s="6"/>
      <c r="R346" s="6"/>
      <c r="S346" s="6"/>
      <c r="T346" s="6"/>
      <c r="U346" s="6"/>
      <c r="V346" s="6"/>
      <c r="W346" s="6"/>
      <c r="X346" s="6"/>
      <c r="Y346" s="6"/>
      <c r="Z346" s="6"/>
    </row>
    <row r="347" ht="47.25" hidden="1" customHeight="1">
      <c r="A347" s="120" t="s">
        <v>1533</v>
      </c>
      <c r="B347" s="106" t="s">
        <v>1534</v>
      </c>
      <c r="C347" s="108"/>
      <c r="D347" s="108"/>
      <c r="E347" s="113"/>
      <c r="F347" s="108"/>
      <c r="G347" s="108"/>
      <c r="H347" s="78"/>
      <c r="I347" s="78"/>
      <c r="J347" s="5"/>
      <c r="K347" s="6"/>
      <c r="L347" s="6"/>
      <c r="M347" s="6"/>
      <c r="N347" s="6"/>
      <c r="O347" s="6"/>
      <c r="P347" s="6"/>
      <c r="Q347" s="6"/>
      <c r="R347" s="6"/>
      <c r="S347" s="6"/>
      <c r="T347" s="6"/>
      <c r="U347" s="6"/>
      <c r="V347" s="6"/>
      <c r="W347" s="6"/>
      <c r="X347" s="6"/>
      <c r="Y347" s="6"/>
      <c r="Z347" s="6"/>
    </row>
    <row r="348" ht="31.5" hidden="1" customHeight="1">
      <c r="A348" s="120" t="s">
        <v>1536</v>
      </c>
      <c r="B348" s="106" t="s">
        <v>1538</v>
      </c>
      <c r="C348" s="108"/>
      <c r="D348" s="108"/>
      <c r="E348" s="113"/>
      <c r="F348" s="108"/>
      <c r="G348" s="108"/>
      <c r="H348" s="78"/>
      <c r="I348" s="78"/>
      <c r="J348" s="5"/>
      <c r="K348" s="6"/>
      <c r="L348" s="6"/>
      <c r="M348" s="6"/>
      <c r="N348" s="6"/>
      <c r="O348" s="6"/>
      <c r="P348" s="6"/>
      <c r="Q348" s="6"/>
      <c r="R348" s="6"/>
      <c r="S348" s="6"/>
      <c r="T348" s="6"/>
      <c r="U348" s="6"/>
      <c r="V348" s="6"/>
      <c r="W348" s="6"/>
      <c r="X348" s="6"/>
      <c r="Y348" s="6"/>
      <c r="Z348" s="6"/>
    </row>
    <row r="349" ht="31.5" hidden="1" customHeight="1">
      <c r="A349" s="120" t="s">
        <v>1539</v>
      </c>
      <c r="B349" s="150" t="s">
        <v>1540</v>
      </c>
      <c r="C349" s="108"/>
      <c r="D349" s="108"/>
      <c r="E349" s="113"/>
      <c r="F349" s="108"/>
      <c r="G349" s="108"/>
      <c r="H349" s="78"/>
      <c r="I349" s="78"/>
      <c r="J349" s="5"/>
      <c r="K349" s="6"/>
      <c r="L349" s="6"/>
      <c r="M349" s="6"/>
      <c r="N349" s="6"/>
      <c r="O349" s="6"/>
      <c r="P349" s="6"/>
      <c r="Q349" s="6"/>
      <c r="R349" s="6"/>
      <c r="S349" s="6"/>
      <c r="T349" s="6"/>
      <c r="U349" s="6"/>
      <c r="V349" s="6"/>
      <c r="W349" s="6"/>
      <c r="X349" s="6"/>
      <c r="Y349" s="6"/>
      <c r="Z349" s="6"/>
    </row>
    <row r="350" ht="31.5" customHeight="1">
      <c r="A350" s="104" t="s">
        <v>1542</v>
      </c>
      <c r="B350" s="106" t="s">
        <v>1543</v>
      </c>
      <c r="C350" s="134" t="s">
        <v>1647</v>
      </c>
      <c r="D350" s="108">
        <v>2.0</v>
      </c>
      <c r="E350" s="113" t="s">
        <v>366</v>
      </c>
      <c r="F350" s="110" t="s">
        <v>5687</v>
      </c>
      <c r="G350" s="108"/>
      <c r="H350" s="78"/>
      <c r="I350" s="78"/>
      <c r="J350" s="5"/>
      <c r="K350" s="6"/>
      <c r="L350" s="6"/>
      <c r="M350" s="6"/>
      <c r="N350" s="6"/>
      <c r="O350" s="6"/>
      <c r="P350" s="6"/>
      <c r="Q350" s="6"/>
      <c r="R350" s="6"/>
      <c r="S350" s="6"/>
      <c r="T350" s="6"/>
      <c r="U350" s="6"/>
      <c r="V350" s="6"/>
      <c r="W350" s="6"/>
      <c r="X350" s="6"/>
      <c r="Y350" s="6"/>
      <c r="Z350" s="6"/>
    </row>
    <row r="351" ht="31.5" customHeight="1">
      <c r="A351" s="104" t="s">
        <v>1546</v>
      </c>
      <c r="B351" s="106" t="s">
        <v>1547</v>
      </c>
      <c r="C351" s="110" t="s">
        <v>5689</v>
      </c>
      <c r="D351" s="108">
        <v>2.0</v>
      </c>
      <c r="E351" s="113" t="s">
        <v>1053</v>
      </c>
      <c r="F351" s="108"/>
      <c r="G351" s="108"/>
      <c r="H351" s="78"/>
      <c r="I351" s="78"/>
      <c r="J351" s="5"/>
      <c r="K351" s="6"/>
      <c r="L351" s="6"/>
      <c r="M351" s="6"/>
      <c r="N351" s="6"/>
      <c r="O351" s="6"/>
      <c r="P351" s="6"/>
      <c r="Q351" s="6"/>
      <c r="R351" s="6"/>
      <c r="S351" s="6"/>
      <c r="T351" s="6"/>
      <c r="U351" s="6"/>
      <c r="V351" s="6"/>
      <c r="W351" s="6"/>
      <c r="X351" s="6"/>
      <c r="Y351" s="6"/>
      <c r="Z351" s="6"/>
    </row>
    <row r="352" ht="30.0" customHeight="1">
      <c r="A352" s="104"/>
      <c r="B352" s="106"/>
      <c r="C352" s="110" t="s">
        <v>5691</v>
      </c>
      <c r="D352" s="108">
        <v>2.0</v>
      </c>
      <c r="E352" s="113" t="s">
        <v>1053</v>
      </c>
      <c r="F352" s="108"/>
      <c r="G352" s="108"/>
      <c r="H352" s="78"/>
      <c r="I352" s="78"/>
      <c r="J352" s="5"/>
      <c r="K352" s="6"/>
      <c r="L352" s="6"/>
      <c r="M352" s="6"/>
      <c r="N352" s="6"/>
      <c r="O352" s="6"/>
      <c r="P352" s="6"/>
      <c r="Q352" s="6"/>
      <c r="R352" s="6"/>
      <c r="S352" s="6"/>
      <c r="T352" s="6"/>
      <c r="U352" s="6"/>
      <c r="V352" s="6"/>
      <c r="W352" s="6"/>
      <c r="X352" s="6"/>
      <c r="Y352" s="6"/>
      <c r="Z352" s="6"/>
    </row>
    <row r="353" ht="47.25" customHeight="1">
      <c r="A353" s="104" t="s">
        <v>1553</v>
      </c>
      <c r="B353" s="106" t="s">
        <v>1554</v>
      </c>
      <c r="C353" s="110" t="s">
        <v>5693</v>
      </c>
      <c r="D353" s="108">
        <v>2.0</v>
      </c>
      <c r="E353" s="113" t="s">
        <v>331</v>
      </c>
      <c r="F353" s="108"/>
      <c r="G353" s="108"/>
      <c r="H353" s="78"/>
      <c r="I353" s="78"/>
      <c r="J353" s="5"/>
      <c r="K353" s="6"/>
      <c r="L353" s="6"/>
      <c r="M353" s="6"/>
      <c r="N353" s="6"/>
      <c r="O353" s="6"/>
      <c r="P353" s="6"/>
      <c r="Q353" s="6"/>
      <c r="R353" s="6"/>
      <c r="S353" s="6"/>
      <c r="T353" s="6"/>
      <c r="U353" s="6"/>
      <c r="V353" s="6"/>
      <c r="W353" s="6"/>
      <c r="X353" s="6"/>
      <c r="Y353" s="6"/>
      <c r="Z353" s="6"/>
    </row>
    <row r="354" ht="39.75" hidden="1" customHeight="1">
      <c r="A354" s="217" t="s">
        <v>1557</v>
      </c>
      <c r="B354" s="103" t="s">
        <v>1558</v>
      </c>
      <c r="C354" s="3"/>
      <c r="D354" s="3"/>
      <c r="E354" s="3"/>
      <c r="F354" s="3"/>
      <c r="G354" s="4"/>
      <c r="H354" s="78"/>
      <c r="I354" s="78"/>
      <c r="J354" s="5"/>
      <c r="K354" s="6"/>
      <c r="L354" s="6"/>
      <c r="M354" s="6"/>
      <c r="N354" s="6"/>
      <c r="O354" s="6"/>
      <c r="P354" s="6"/>
      <c r="Q354" s="6"/>
      <c r="R354" s="6"/>
      <c r="S354" s="6"/>
      <c r="T354" s="6"/>
      <c r="U354" s="6"/>
      <c r="V354" s="6"/>
      <c r="W354" s="6"/>
      <c r="X354" s="6"/>
      <c r="Y354" s="6"/>
      <c r="Z354" s="6"/>
    </row>
    <row r="355" ht="31.5" hidden="1" customHeight="1">
      <c r="A355" s="120" t="s">
        <v>1561</v>
      </c>
      <c r="B355" s="106" t="s">
        <v>1562</v>
      </c>
      <c r="C355" s="108"/>
      <c r="D355" s="108"/>
      <c r="E355" s="113"/>
      <c r="F355" s="108"/>
      <c r="G355" s="108"/>
      <c r="H355" s="78"/>
      <c r="I355" s="78"/>
      <c r="J355" s="5"/>
      <c r="K355" s="6"/>
      <c r="L355" s="6"/>
      <c r="M355" s="6"/>
      <c r="N355" s="6"/>
      <c r="O355" s="6"/>
      <c r="P355" s="6"/>
      <c r="Q355" s="6"/>
      <c r="R355" s="6"/>
      <c r="S355" s="6"/>
      <c r="T355" s="6"/>
      <c r="U355" s="6"/>
      <c r="V355" s="6"/>
      <c r="W355" s="6"/>
      <c r="X355" s="6"/>
      <c r="Y355" s="6"/>
      <c r="Z355" s="6"/>
    </row>
    <row r="356" ht="47.25" hidden="1" customHeight="1">
      <c r="A356" s="120" t="s">
        <v>1563</v>
      </c>
      <c r="B356" s="106" t="s">
        <v>1564</v>
      </c>
      <c r="C356" s="108"/>
      <c r="D356" s="108"/>
      <c r="E356" s="113"/>
      <c r="F356" s="108"/>
      <c r="G356" s="108"/>
      <c r="H356" s="78"/>
      <c r="I356" s="78"/>
      <c r="J356" s="5"/>
      <c r="K356" s="6"/>
      <c r="L356" s="6"/>
      <c r="M356" s="6"/>
      <c r="N356" s="6"/>
      <c r="O356" s="6"/>
      <c r="P356" s="6"/>
      <c r="Q356" s="6"/>
      <c r="R356" s="6"/>
      <c r="S356" s="6"/>
      <c r="T356" s="6"/>
      <c r="U356" s="6"/>
      <c r="V356" s="6"/>
      <c r="W356" s="6"/>
      <c r="X356" s="6"/>
      <c r="Y356" s="6"/>
      <c r="Z356" s="6"/>
    </row>
    <row r="357" ht="31.5" hidden="1" customHeight="1">
      <c r="A357" s="120" t="s">
        <v>1565</v>
      </c>
      <c r="B357" s="106" t="s">
        <v>1566</v>
      </c>
      <c r="C357" s="108"/>
      <c r="D357" s="108"/>
      <c r="E357" s="113"/>
      <c r="F357" s="108"/>
      <c r="G357" s="108"/>
      <c r="H357" s="78"/>
      <c r="I357" s="78"/>
      <c r="J357" s="5"/>
      <c r="K357" s="6"/>
      <c r="L357" s="6"/>
      <c r="M357" s="6"/>
      <c r="N357" s="6"/>
      <c r="O357" s="6"/>
      <c r="P357" s="6"/>
      <c r="Q357" s="6"/>
      <c r="R357" s="6"/>
      <c r="S357" s="6"/>
      <c r="T357" s="6"/>
      <c r="U357" s="6"/>
      <c r="V357" s="6"/>
      <c r="W357" s="6"/>
      <c r="X357" s="6"/>
      <c r="Y357" s="6"/>
      <c r="Z357" s="6"/>
    </row>
    <row r="358" ht="63.0" hidden="1" customHeight="1">
      <c r="A358" s="120" t="s">
        <v>1568</v>
      </c>
      <c r="B358" s="106" t="s">
        <v>1570</v>
      </c>
      <c r="C358" s="108"/>
      <c r="D358" s="108"/>
      <c r="E358" s="113"/>
      <c r="F358" s="108"/>
      <c r="G358" s="108"/>
      <c r="H358" s="78"/>
      <c r="I358" s="78"/>
      <c r="J358" s="5"/>
      <c r="K358" s="6"/>
      <c r="L358" s="6"/>
      <c r="M358" s="6"/>
      <c r="N358" s="6"/>
      <c r="O358" s="6"/>
      <c r="P358" s="6"/>
      <c r="Q358" s="6"/>
      <c r="R358" s="6"/>
      <c r="S358" s="6"/>
      <c r="T358" s="6"/>
      <c r="U358" s="6"/>
      <c r="V358" s="6"/>
      <c r="W358" s="6"/>
      <c r="X358" s="6"/>
      <c r="Y358" s="6"/>
      <c r="Z358" s="6"/>
    </row>
    <row r="359" ht="39.75" hidden="1" customHeight="1">
      <c r="A359" s="217" t="s">
        <v>1572</v>
      </c>
      <c r="B359" s="99" t="s">
        <v>1574</v>
      </c>
      <c r="C359" s="3"/>
      <c r="D359" s="3"/>
      <c r="E359" s="3"/>
      <c r="F359" s="3"/>
      <c r="G359" s="4"/>
      <c r="H359" s="78"/>
      <c r="I359" s="78"/>
      <c r="J359" s="5"/>
      <c r="K359" s="6"/>
      <c r="L359" s="6"/>
      <c r="M359" s="6"/>
      <c r="N359" s="6"/>
      <c r="O359" s="6"/>
      <c r="P359" s="6"/>
      <c r="Q359" s="6"/>
      <c r="R359" s="6"/>
      <c r="S359" s="6"/>
      <c r="T359" s="6"/>
      <c r="U359" s="6"/>
      <c r="V359" s="6"/>
      <c r="W359" s="6"/>
      <c r="X359" s="6"/>
      <c r="Y359" s="6"/>
      <c r="Z359" s="6"/>
    </row>
    <row r="360" ht="60.0" hidden="1" customHeight="1">
      <c r="A360" s="120" t="s">
        <v>1581</v>
      </c>
      <c r="B360" s="110" t="s">
        <v>1582</v>
      </c>
      <c r="C360" s="108"/>
      <c r="D360" s="108"/>
      <c r="E360" s="113"/>
      <c r="F360" s="108"/>
      <c r="G360" s="108"/>
      <c r="H360" s="78"/>
      <c r="I360" s="78"/>
      <c r="J360" s="5"/>
      <c r="K360" s="6"/>
      <c r="L360" s="6"/>
      <c r="M360" s="6"/>
      <c r="N360" s="6"/>
      <c r="O360" s="6"/>
      <c r="P360" s="6"/>
      <c r="Q360" s="6"/>
      <c r="R360" s="6"/>
      <c r="S360" s="6"/>
      <c r="T360" s="6"/>
      <c r="U360" s="6"/>
      <c r="V360" s="6"/>
      <c r="W360" s="6"/>
      <c r="X360" s="6"/>
      <c r="Y360" s="6"/>
      <c r="Z360" s="6"/>
    </row>
    <row r="361" ht="45.0" hidden="1" customHeight="1">
      <c r="A361" s="120" t="s">
        <v>1583</v>
      </c>
      <c r="B361" s="110" t="s">
        <v>1584</v>
      </c>
      <c r="C361" s="108"/>
      <c r="D361" s="108"/>
      <c r="E361" s="113"/>
      <c r="F361" s="108"/>
      <c r="G361" s="108"/>
      <c r="H361" s="78"/>
      <c r="I361" s="78"/>
      <c r="J361" s="5"/>
      <c r="K361" s="6"/>
      <c r="L361" s="6"/>
      <c r="M361" s="6"/>
      <c r="N361" s="6"/>
      <c r="O361" s="6"/>
      <c r="P361" s="6"/>
      <c r="Q361" s="6"/>
      <c r="R361" s="6"/>
      <c r="S361" s="6"/>
      <c r="T361" s="6"/>
      <c r="U361" s="6"/>
      <c r="V361" s="6"/>
      <c r="W361" s="6"/>
      <c r="X361" s="6"/>
      <c r="Y361" s="6"/>
      <c r="Z361" s="6"/>
    </row>
    <row r="362" ht="78.75" hidden="1" customHeight="1">
      <c r="A362" s="120" t="s">
        <v>1587</v>
      </c>
      <c r="B362" s="122" t="s">
        <v>1690</v>
      </c>
      <c r="C362" s="108"/>
      <c r="D362" s="108"/>
      <c r="E362" s="113"/>
      <c r="F362" s="108"/>
      <c r="G362" s="108"/>
      <c r="H362" s="78"/>
      <c r="I362" s="78"/>
      <c r="J362" s="5"/>
      <c r="K362" s="6"/>
      <c r="L362" s="6"/>
      <c r="M362" s="6"/>
      <c r="N362" s="6"/>
      <c r="O362" s="6"/>
      <c r="P362" s="6"/>
      <c r="Q362" s="6"/>
      <c r="R362" s="6"/>
      <c r="S362" s="6"/>
      <c r="T362" s="6"/>
      <c r="U362" s="6"/>
      <c r="V362" s="6"/>
      <c r="W362" s="6"/>
      <c r="X362" s="6"/>
      <c r="Y362" s="6"/>
      <c r="Z362" s="6"/>
    </row>
    <row r="363" ht="39.75" customHeight="1">
      <c r="A363" s="96" t="s">
        <v>1590</v>
      </c>
      <c r="B363" s="103" t="s">
        <v>1592</v>
      </c>
      <c r="C363" s="3"/>
      <c r="D363" s="3"/>
      <c r="E363" s="3"/>
      <c r="F363" s="3"/>
      <c r="G363" s="4"/>
      <c r="H363" s="78">
        <f>SUM(D366:D367)</f>
        <v>0</v>
      </c>
      <c r="I363" s="78">
        <f>COUNT(D366:D447)*2</f>
        <v>4</v>
      </c>
      <c r="J363" s="5"/>
      <c r="K363" s="6"/>
      <c r="L363" s="6"/>
      <c r="M363" s="6"/>
      <c r="N363" s="6"/>
      <c r="O363" s="6"/>
      <c r="P363" s="6"/>
      <c r="Q363" s="6"/>
      <c r="R363" s="6"/>
      <c r="S363" s="6"/>
      <c r="T363" s="6"/>
      <c r="U363" s="6"/>
      <c r="V363" s="6"/>
      <c r="W363" s="6"/>
      <c r="X363" s="6"/>
      <c r="Y363" s="6"/>
      <c r="Z363" s="6"/>
    </row>
    <row r="364" ht="31.5" hidden="1" customHeight="1">
      <c r="A364" s="120" t="s">
        <v>1597</v>
      </c>
      <c r="B364" s="106" t="s">
        <v>1598</v>
      </c>
      <c r="C364" s="108"/>
      <c r="D364" s="108"/>
      <c r="E364" s="113"/>
      <c r="F364" s="108"/>
      <c r="G364" s="108"/>
      <c r="H364" s="78"/>
      <c r="I364" s="78"/>
      <c r="J364" s="5"/>
      <c r="K364" s="6"/>
      <c r="L364" s="6"/>
      <c r="M364" s="6"/>
      <c r="N364" s="6"/>
      <c r="O364" s="6"/>
      <c r="P364" s="6"/>
      <c r="Q364" s="6"/>
      <c r="R364" s="6"/>
      <c r="S364" s="6"/>
      <c r="T364" s="6"/>
      <c r="U364" s="6"/>
      <c r="V364" s="6"/>
      <c r="W364" s="6"/>
      <c r="X364" s="6"/>
      <c r="Y364" s="6"/>
      <c r="Z364" s="6"/>
    </row>
    <row r="365" ht="31.5" hidden="1" customHeight="1">
      <c r="A365" s="120" t="s">
        <v>1600</v>
      </c>
      <c r="B365" s="106" t="s">
        <v>1601</v>
      </c>
      <c r="C365" s="108"/>
      <c r="D365" s="108"/>
      <c r="E365" s="113"/>
      <c r="F365" s="108"/>
      <c r="G365" s="108"/>
      <c r="H365" s="78"/>
      <c r="I365" s="78"/>
      <c r="J365" s="5"/>
      <c r="K365" s="6"/>
      <c r="L365" s="6"/>
      <c r="M365" s="6"/>
      <c r="N365" s="6"/>
      <c r="O365" s="6"/>
      <c r="P365" s="6"/>
      <c r="Q365" s="6"/>
      <c r="R365" s="6"/>
      <c r="S365" s="6"/>
      <c r="T365" s="6"/>
      <c r="U365" s="6"/>
      <c r="V365" s="6"/>
      <c r="W365" s="6"/>
      <c r="X365" s="6"/>
      <c r="Y365" s="6"/>
      <c r="Z365" s="6"/>
    </row>
    <row r="366" ht="31.5" customHeight="1">
      <c r="A366" s="104" t="s">
        <v>1603</v>
      </c>
      <c r="B366" s="106" t="s">
        <v>1604</v>
      </c>
      <c r="C366" s="115" t="s">
        <v>1605</v>
      </c>
      <c r="D366" s="108">
        <v>0.0</v>
      </c>
      <c r="E366" s="18" t="s">
        <v>158</v>
      </c>
      <c r="F366" s="108"/>
      <c r="G366" s="108"/>
      <c r="H366" s="78"/>
      <c r="I366" s="78"/>
      <c r="J366" s="5"/>
      <c r="K366" s="6"/>
      <c r="L366" s="6"/>
      <c r="M366" s="6"/>
      <c r="N366" s="6"/>
      <c r="O366" s="6"/>
      <c r="P366" s="6"/>
      <c r="Q366" s="6"/>
      <c r="R366" s="6"/>
      <c r="S366" s="6"/>
      <c r="T366" s="6"/>
      <c r="U366" s="6"/>
      <c r="V366" s="6"/>
      <c r="W366" s="6"/>
      <c r="X366" s="6"/>
      <c r="Y366" s="6"/>
      <c r="Z366" s="6"/>
    </row>
    <row r="367" ht="30.0" customHeight="1">
      <c r="A367" s="104"/>
      <c r="B367" s="106"/>
      <c r="C367" s="115" t="s">
        <v>1607</v>
      </c>
      <c r="D367" s="108">
        <v>0.0</v>
      </c>
      <c r="E367" s="113" t="s">
        <v>158</v>
      </c>
      <c r="F367" s="108"/>
      <c r="G367" s="108"/>
      <c r="H367" s="78"/>
      <c r="I367" s="78"/>
      <c r="J367" s="5"/>
      <c r="K367" s="6"/>
      <c r="L367" s="6"/>
      <c r="M367" s="6"/>
      <c r="N367" s="6"/>
      <c r="O367" s="6"/>
      <c r="P367" s="6"/>
      <c r="Q367" s="6"/>
      <c r="R367" s="6"/>
      <c r="S367" s="6"/>
      <c r="T367" s="6"/>
      <c r="U367" s="6"/>
      <c r="V367" s="6"/>
      <c r="W367" s="6"/>
      <c r="X367" s="6"/>
      <c r="Y367" s="6"/>
      <c r="Z367" s="6"/>
    </row>
    <row r="368" ht="63.0" hidden="1" customHeight="1">
      <c r="A368" s="120" t="s">
        <v>1609</v>
      </c>
      <c r="B368" s="150" t="s">
        <v>1611</v>
      </c>
      <c r="C368" s="108"/>
      <c r="D368" s="108"/>
      <c r="E368" s="113"/>
      <c r="F368" s="108"/>
      <c r="G368" s="108"/>
      <c r="H368" s="78"/>
      <c r="I368" s="78"/>
      <c r="J368" s="5"/>
      <c r="K368" s="6"/>
      <c r="L368" s="6"/>
      <c r="M368" s="6"/>
      <c r="N368" s="6"/>
      <c r="O368" s="6"/>
      <c r="P368" s="6"/>
      <c r="Q368" s="6"/>
      <c r="R368" s="6"/>
      <c r="S368" s="6"/>
      <c r="T368" s="6"/>
      <c r="U368" s="6"/>
      <c r="V368" s="6"/>
      <c r="W368" s="6"/>
      <c r="X368" s="6"/>
      <c r="Y368" s="6"/>
      <c r="Z368" s="6"/>
    </row>
    <row r="369" ht="31.5" hidden="1" customHeight="1">
      <c r="A369" s="120" t="s">
        <v>1612</v>
      </c>
      <c r="B369" s="106" t="s">
        <v>1613</v>
      </c>
      <c r="C369" s="108"/>
      <c r="D369" s="108"/>
      <c r="E369" s="113"/>
      <c r="F369" s="108"/>
      <c r="G369" s="108"/>
      <c r="H369" s="78"/>
      <c r="I369" s="78"/>
      <c r="J369" s="5"/>
      <c r="K369" s="6"/>
      <c r="L369" s="6"/>
      <c r="M369" s="6"/>
      <c r="N369" s="6"/>
      <c r="O369" s="6"/>
      <c r="P369" s="6"/>
      <c r="Q369" s="6"/>
      <c r="R369" s="6"/>
      <c r="S369" s="6"/>
      <c r="T369" s="6"/>
      <c r="U369" s="6"/>
      <c r="V369" s="6"/>
      <c r="W369" s="6"/>
      <c r="X369" s="6"/>
      <c r="Y369" s="6"/>
      <c r="Z369" s="6"/>
    </row>
    <row r="370" ht="39.75" hidden="1" customHeight="1">
      <c r="A370" s="217" t="s">
        <v>1614</v>
      </c>
      <c r="B370" s="99" t="s">
        <v>1615</v>
      </c>
      <c r="C370" s="3"/>
      <c r="D370" s="3"/>
      <c r="E370" s="3"/>
      <c r="F370" s="3"/>
      <c r="G370" s="4"/>
      <c r="H370" s="78"/>
      <c r="I370" s="78"/>
      <c r="J370" s="5"/>
      <c r="K370" s="6"/>
      <c r="L370" s="6"/>
      <c r="M370" s="6"/>
      <c r="N370" s="6"/>
      <c r="O370" s="6"/>
      <c r="P370" s="6"/>
      <c r="Q370" s="6"/>
      <c r="R370" s="6"/>
      <c r="S370" s="6"/>
      <c r="T370" s="6"/>
      <c r="U370" s="6"/>
      <c r="V370" s="6"/>
      <c r="W370" s="6"/>
      <c r="X370" s="6"/>
      <c r="Y370" s="6"/>
      <c r="Z370" s="6"/>
    </row>
    <row r="371" ht="31.5" hidden="1" customHeight="1">
      <c r="A371" s="120" t="s">
        <v>1625</v>
      </c>
      <c r="B371" s="122" t="s">
        <v>1626</v>
      </c>
      <c r="C371" s="108"/>
      <c r="D371" s="108"/>
      <c r="E371" s="113"/>
      <c r="F371" s="108"/>
      <c r="G371" s="108"/>
      <c r="H371" s="78"/>
      <c r="I371" s="78"/>
      <c r="J371" s="5"/>
      <c r="K371" s="6"/>
      <c r="L371" s="6"/>
      <c r="M371" s="6"/>
      <c r="N371" s="6"/>
      <c r="O371" s="6"/>
      <c r="P371" s="6"/>
      <c r="Q371" s="6"/>
      <c r="R371" s="6"/>
      <c r="S371" s="6"/>
      <c r="T371" s="6"/>
      <c r="U371" s="6"/>
      <c r="V371" s="6"/>
      <c r="W371" s="6"/>
      <c r="X371" s="6"/>
      <c r="Y371" s="6"/>
      <c r="Z371" s="6"/>
    </row>
    <row r="372" ht="31.5" hidden="1" customHeight="1">
      <c r="A372" s="120" t="s">
        <v>1632</v>
      </c>
      <c r="B372" s="122" t="s">
        <v>1633</v>
      </c>
      <c r="C372" s="108"/>
      <c r="D372" s="108"/>
      <c r="E372" s="113"/>
      <c r="F372" s="108"/>
      <c r="G372" s="108"/>
      <c r="H372" s="78"/>
      <c r="I372" s="78"/>
      <c r="J372" s="5"/>
      <c r="K372" s="6"/>
      <c r="L372" s="6"/>
      <c r="M372" s="6"/>
      <c r="N372" s="6"/>
      <c r="O372" s="6"/>
      <c r="P372" s="6"/>
      <c r="Q372" s="6"/>
      <c r="R372" s="6"/>
      <c r="S372" s="6"/>
      <c r="T372" s="6"/>
      <c r="U372" s="6"/>
      <c r="V372" s="6"/>
      <c r="W372" s="6"/>
      <c r="X372" s="6"/>
      <c r="Y372" s="6"/>
      <c r="Z372" s="6"/>
    </row>
    <row r="373" ht="31.5" hidden="1" customHeight="1">
      <c r="A373" s="120" t="s">
        <v>1638</v>
      </c>
      <c r="B373" s="122" t="s">
        <v>1641</v>
      </c>
      <c r="C373" s="108"/>
      <c r="D373" s="108"/>
      <c r="E373" s="113"/>
      <c r="F373" s="108"/>
      <c r="G373" s="108"/>
      <c r="H373" s="78"/>
      <c r="I373" s="78"/>
      <c r="J373" s="5"/>
      <c r="K373" s="6"/>
      <c r="L373" s="6"/>
      <c r="M373" s="6"/>
      <c r="N373" s="6"/>
      <c r="O373" s="6"/>
      <c r="P373" s="6"/>
      <c r="Q373" s="6"/>
      <c r="R373" s="6"/>
      <c r="S373" s="6"/>
      <c r="T373" s="6"/>
      <c r="U373" s="6"/>
      <c r="V373" s="6"/>
      <c r="W373" s="6"/>
      <c r="X373" s="6"/>
      <c r="Y373" s="6"/>
      <c r="Z373" s="6"/>
    </row>
    <row r="374" ht="39.75" hidden="1" customHeight="1">
      <c r="A374" s="217" t="s">
        <v>1646</v>
      </c>
      <c r="B374" s="99" t="s">
        <v>1649</v>
      </c>
      <c r="C374" s="3"/>
      <c r="D374" s="3"/>
      <c r="E374" s="3"/>
      <c r="F374" s="3"/>
      <c r="G374" s="4"/>
      <c r="H374" s="78"/>
      <c r="I374" s="78"/>
      <c r="J374" s="5"/>
      <c r="K374" s="6"/>
      <c r="L374" s="6"/>
      <c r="M374" s="6"/>
      <c r="N374" s="6"/>
      <c r="O374" s="6"/>
      <c r="P374" s="6"/>
      <c r="Q374" s="6"/>
      <c r="R374" s="6"/>
      <c r="S374" s="6"/>
      <c r="T374" s="6"/>
      <c r="U374" s="6"/>
      <c r="V374" s="6"/>
      <c r="W374" s="6"/>
      <c r="X374" s="6"/>
      <c r="Y374" s="6"/>
      <c r="Z374" s="6"/>
    </row>
    <row r="375" ht="31.5" hidden="1" customHeight="1">
      <c r="A375" s="120" t="s">
        <v>1657</v>
      </c>
      <c r="B375" s="122" t="s">
        <v>1658</v>
      </c>
      <c r="C375" s="108"/>
      <c r="D375" s="108"/>
      <c r="E375" s="113"/>
      <c r="F375" s="108"/>
      <c r="G375" s="108"/>
      <c r="H375" s="78"/>
      <c r="I375" s="78"/>
      <c r="J375" s="5"/>
      <c r="K375" s="6"/>
      <c r="L375" s="6"/>
      <c r="M375" s="6"/>
      <c r="N375" s="6"/>
      <c r="O375" s="6"/>
      <c r="P375" s="6"/>
      <c r="Q375" s="6"/>
      <c r="R375" s="6"/>
      <c r="S375" s="6"/>
      <c r="T375" s="6"/>
      <c r="U375" s="6"/>
      <c r="V375" s="6"/>
      <c r="W375" s="6"/>
      <c r="X375" s="6"/>
      <c r="Y375" s="6"/>
      <c r="Z375" s="6"/>
    </row>
    <row r="376" ht="31.5" hidden="1" customHeight="1">
      <c r="A376" s="120" t="s">
        <v>1661</v>
      </c>
      <c r="B376" s="122" t="s">
        <v>1662</v>
      </c>
      <c r="C376" s="108"/>
      <c r="D376" s="108"/>
      <c r="E376" s="113"/>
      <c r="F376" s="108"/>
      <c r="G376" s="108"/>
      <c r="H376" s="78"/>
      <c r="I376" s="78"/>
      <c r="J376" s="5"/>
      <c r="K376" s="6"/>
      <c r="L376" s="6"/>
      <c r="M376" s="6"/>
      <c r="N376" s="6"/>
      <c r="O376" s="6"/>
      <c r="P376" s="6"/>
      <c r="Q376" s="6"/>
      <c r="R376" s="6"/>
      <c r="S376" s="6"/>
      <c r="T376" s="6"/>
      <c r="U376" s="6"/>
      <c r="V376" s="6"/>
      <c r="W376" s="6"/>
      <c r="X376" s="6"/>
      <c r="Y376" s="6"/>
      <c r="Z376" s="6"/>
    </row>
    <row r="377" ht="31.5" hidden="1" customHeight="1">
      <c r="A377" s="120" t="s">
        <v>1664</v>
      </c>
      <c r="B377" s="122" t="s">
        <v>1665</v>
      </c>
      <c r="C377" s="108"/>
      <c r="D377" s="108"/>
      <c r="E377" s="113"/>
      <c r="F377" s="108"/>
      <c r="G377" s="108"/>
      <c r="H377" s="78"/>
      <c r="I377" s="78"/>
      <c r="J377" s="5"/>
      <c r="K377" s="6"/>
      <c r="L377" s="6"/>
      <c r="M377" s="6"/>
      <c r="N377" s="6"/>
      <c r="O377" s="6"/>
      <c r="P377" s="6"/>
      <c r="Q377" s="6"/>
      <c r="R377" s="6"/>
      <c r="S377" s="6"/>
      <c r="T377" s="6"/>
      <c r="U377" s="6"/>
      <c r="V377" s="6"/>
      <c r="W377" s="6"/>
      <c r="X377" s="6"/>
      <c r="Y377" s="6"/>
      <c r="Z377" s="6"/>
    </row>
    <row r="378" ht="31.5" hidden="1" customHeight="1">
      <c r="A378" s="120" t="s">
        <v>1666</v>
      </c>
      <c r="B378" s="122" t="s">
        <v>1667</v>
      </c>
      <c r="C378" s="108"/>
      <c r="D378" s="108"/>
      <c r="E378" s="113"/>
      <c r="F378" s="108"/>
      <c r="G378" s="108"/>
      <c r="H378" s="78"/>
      <c r="I378" s="78"/>
      <c r="J378" s="5"/>
      <c r="K378" s="6"/>
      <c r="L378" s="6"/>
      <c r="M378" s="6"/>
      <c r="N378" s="6"/>
      <c r="O378" s="6"/>
      <c r="P378" s="6"/>
      <c r="Q378" s="6"/>
      <c r="R378" s="6"/>
      <c r="S378" s="6"/>
      <c r="T378" s="6"/>
      <c r="U378" s="6"/>
      <c r="V378" s="6"/>
      <c r="W378" s="6"/>
      <c r="X378" s="6"/>
      <c r="Y378" s="6"/>
      <c r="Z378" s="6"/>
    </row>
    <row r="379" ht="47.25" hidden="1" customHeight="1">
      <c r="A379" s="120" t="s">
        <v>1668</v>
      </c>
      <c r="B379" s="122" t="s">
        <v>1669</v>
      </c>
      <c r="C379" s="108"/>
      <c r="D379" s="108"/>
      <c r="E379" s="113"/>
      <c r="F379" s="108"/>
      <c r="G379" s="108"/>
      <c r="H379" s="78"/>
      <c r="I379" s="78"/>
      <c r="J379" s="5"/>
      <c r="K379" s="6"/>
      <c r="L379" s="6"/>
      <c r="M379" s="6"/>
      <c r="N379" s="6"/>
      <c r="O379" s="6"/>
      <c r="P379" s="6"/>
      <c r="Q379" s="6"/>
      <c r="R379" s="6"/>
      <c r="S379" s="6"/>
      <c r="T379" s="6"/>
      <c r="U379" s="6"/>
      <c r="V379" s="6"/>
      <c r="W379" s="6"/>
      <c r="X379" s="6"/>
      <c r="Y379" s="6"/>
      <c r="Z379" s="6"/>
    </row>
    <row r="380" ht="31.5" hidden="1" customHeight="1">
      <c r="A380" s="120" t="s">
        <v>1670</v>
      </c>
      <c r="B380" s="122" t="s">
        <v>1671</v>
      </c>
      <c r="C380" s="108"/>
      <c r="D380" s="108"/>
      <c r="E380" s="113"/>
      <c r="F380" s="108"/>
      <c r="G380" s="108"/>
      <c r="H380" s="78"/>
      <c r="I380" s="78"/>
      <c r="J380" s="5"/>
      <c r="K380" s="6"/>
      <c r="L380" s="6"/>
      <c r="M380" s="6"/>
      <c r="N380" s="6"/>
      <c r="O380" s="6"/>
      <c r="P380" s="6"/>
      <c r="Q380" s="6"/>
      <c r="R380" s="6"/>
      <c r="S380" s="6"/>
      <c r="T380" s="6"/>
      <c r="U380" s="6"/>
      <c r="V380" s="6"/>
      <c r="W380" s="6"/>
      <c r="X380" s="6"/>
      <c r="Y380" s="6"/>
      <c r="Z380" s="6"/>
    </row>
    <row r="381" ht="31.5" hidden="1" customHeight="1">
      <c r="A381" s="120" t="s">
        <v>1672</v>
      </c>
      <c r="B381" s="122" t="s">
        <v>1673</v>
      </c>
      <c r="C381" s="108"/>
      <c r="D381" s="108"/>
      <c r="E381" s="113"/>
      <c r="F381" s="108"/>
      <c r="G381" s="108"/>
      <c r="H381" s="78"/>
      <c r="I381" s="78"/>
      <c r="J381" s="5"/>
      <c r="K381" s="6"/>
      <c r="L381" s="6"/>
      <c r="M381" s="6"/>
      <c r="N381" s="6"/>
      <c r="O381" s="6"/>
      <c r="P381" s="6"/>
      <c r="Q381" s="6"/>
      <c r="R381" s="6"/>
      <c r="S381" s="6"/>
      <c r="T381" s="6"/>
      <c r="U381" s="6"/>
      <c r="V381" s="6"/>
      <c r="W381" s="6"/>
      <c r="X381" s="6"/>
      <c r="Y381" s="6"/>
      <c r="Z381" s="6"/>
    </row>
    <row r="382" ht="31.5" hidden="1" customHeight="1">
      <c r="A382" s="120" t="s">
        <v>1674</v>
      </c>
      <c r="B382" s="106" t="s">
        <v>1675</v>
      </c>
      <c r="C382" s="108"/>
      <c r="D382" s="108"/>
      <c r="E382" s="113"/>
      <c r="F382" s="108"/>
      <c r="G382" s="108"/>
      <c r="H382" s="78"/>
      <c r="I382" s="78"/>
      <c r="J382" s="5"/>
      <c r="K382" s="6"/>
      <c r="L382" s="6"/>
      <c r="M382" s="6"/>
      <c r="N382" s="6"/>
      <c r="O382" s="6"/>
      <c r="P382" s="6"/>
      <c r="Q382" s="6"/>
      <c r="R382" s="6"/>
      <c r="S382" s="6"/>
      <c r="T382" s="6"/>
      <c r="U382" s="6"/>
      <c r="V382" s="6"/>
      <c r="W382" s="6"/>
      <c r="X382" s="6"/>
      <c r="Y382" s="6"/>
      <c r="Z382" s="6"/>
    </row>
    <row r="383" ht="31.5" hidden="1" customHeight="1">
      <c r="A383" s="120" t="s">
        <v>1676</v>
      </c>
      <c r="B383" s="106" t="s">
        <v>1677</v>
      </c>
      <c r="C383" s="108"/>
      <c r="D383" s="108"/>
      <c r="E383" s="113"/>
      <c r="F383" s="108"/>
      <c r="G383" s="108"/>
      <c r="H383" s="78"/>
      <c r="I383" s="78"/>
      <c r="J383" s="5"/>
      <c r="K383" s="6"/>
      <c r="L383" s="6"/>
      <c r="M383" s="6"/>
      <c r="N383" s="6"/>
      <c r="O383" s="6"/>
      <c r="P383" s="6"/>
      <c r="Q383" s="6"/>
      <c r="R383" s="6"/>
      <c r="S383" s="6"/>
      <c r="T383" s="6"/>
      <c r="U383" s="6"/>
      <c r="V383" s="6"/>
      <c r="W383" s="6"/>
      <c r="X383" s="6"/>
      <c r="Y383" s="6"/>
      <c r="Z383" s="6"/>
    </row>
    <row r="384" ht="47.25" hidden="1" customHeight="1">
      <c r="A384" s="120" t="s">
        <v>1680</v>
      </c>
      <c r="B384" s="106" t="s">
        <v>1681</v>
      </c>
      <c r="C384" s="108"/>
      <c r="D384" s="108"/>
      <c r="E384" s="113"/>
      <c r="F384" s="108"/>
      <c r="G384" s="108"/>
      <c r="H384" s="78"/>
      <c r="I384" s="78"/>
      <c r="J384" s="5"/>
      <c r="K384" s="6"/>
      <c r="L384" s="6"/>
      <c r="M384" s="6"/>
      <c r="N384" s="6"/>
      <c r="O384" s="6"/>
      <c r="P384" s="6"/>
      <c r="Q384" s="6"/>
      <c r="R384" s="6"/>
      <c r="S384" s="6"/>
      <c r="T384" s="6"/>
      <c r="U384" s="6"/>
      <c r="V384" s="6"/>
      <c r="W384" s="6"/>
      <c r="X384" s="6"/>
      <c r="Y384" s="6"/>
      <c r="Z384" s="6"/>
    </row>
    <row r="385" ht="39.75" hidden="1" customHeight="1">
      <c r="A385" s="217" t="s">
        <v>1683</v>
      </c>
      <c r="B385" s="99" t="s">
        <v>1684</v>
      </c>
      <c r="C385" s="3"/>
      <c r="D385" s="3"/>
      <c r="E385" s="3"/>
      <c r="F385" s="3"/>
      <c r="G385" s="4"/>
      <c r="H385" s="78"/>
      <c r="I385" s="78"/>
      <c r="J385" s="5"/>
      <c r="K385" s="6"/>
      <c r="L385" s="6"/>
      <c r="M385" s="6"/>
      <c r="N385" s="6"/>
      <c r="O385" s="6"/>
      <c r="P385" s="6"/>
      <c r="Q385" s="6"/>
      <c r="R385" s="6"/>
      <c r="S385" s="6"/>
      <c r="T385" s="6"/>
      <c r="U385" s="6"/>
      <c r="V385" s="6"/>
      <c r="W385" s="6"/>
      <c r="X385" s="6"/>
      <c r="Y385" s="6"/>
      <c r="Z385" s="6"/>
    </row>
    <row r="386" ht="31.5" hidden="1" customHeight="1">
      <c r="A386" s="120" t="s">
        <v>1687</v>
      </c>
      <c r="B386" s="122" t="s">
        <v>1688</v>
      </c>
      <c r="C386" s="108"/>
      <c r="D386" s="108"/>
      <c r="E386" s="113"/>
      <c r="F386" s="108"/>
      <c r="G386" s="108"/>
      <c r="H386" s="78"/>
      <c r="I386" s="78"/>
      <c r="J386" s="5"/>
      <c r="K386" s="6"/>
      <c r="L386" s="6"/>
      <c r="M386" s="6"/>
      <c r="N386" s="6"/>
      <c r="O386" s="6"/>
      <c r="P386" s="6"/>
      <c r="Q386" s="6"/>
      <c r="R386" s="6"/>
      <c r="S386" s="6"/>
      <c r="T386" s="6"/>
      <c r="U386" s="6"/>
      <c r="V386" s="6"/>
      <c r="W386" s="6"/>
      <c r="X386" s="6"/>
      <c r="Y386" s="6"/>
      <c r="Z386" s="6"/>
    </row>
    <row r="387" ht="31.5" hidden="1" customHeight="1">
      <c r="A387" s="120" t="s">
        <v>1691</v>
      </c>
      <c r="B387" s="122" t="s">
        <v>1693</v>
      </c>
      <c r="C387" s="108"/>
      <c r="D387" s="108"/>
      <c r="E387" s="113"/>
      <c r="F387" s="108"/>
      <c r="G387" s="108"/>
      <c r="H387" s="78"/>
      <c r="I387" s="78"/>
      <c r="J387" s="5"/>
      <c r="K387" s="6"/>
      <c r="L387" s="6"/>
      <c r="M387" s="6"/>
      <c r="N387" s="6"/>
      <c r="O387" s="6"/>
      <c r="P387" s="6"/>
      <c r="Q387" s="6"/>
      <c r="R387" s="6"/>
      <c r="S387" s="6"/>
      <c r="T387" s="6"/>
      <c r="U387" s="6"/>
      <c r="V387" s="6"/>
      <c r="W387" s="6"/>
      <c r="X387" s="6"/>
      <c r="Y387" s="6"/>
      <c r="Z387" s="6"/>
    </row>
    <row r="388" ht="31.5" hidden="1" customHeight="1">
      <c r="A388" s="120" t="s">
        <v>1696</v>
      </c>
      <c r="B388" s="122" t="s">
        <v>1697</v>
      </c>
      <c r="C388" s="108"/>
      <c r="D388" s="108"/>
      <c r="E388" s="113"/>
      <c r="F388" s="108"/>
      <c r="G388" s="108"/>
      <c r="H388" s="78"/>
      <c r="I388" s="78"/>
      <c r="J388" s="5"/>
      <c r="K388" s="6"/>
      <c r="L388" s="6"/>
      <c r="M388" s="6"/>
      <c r="N388" s="6"/>
      <c r="O388" s="6"/>
      <c r="P388" s="6"/>
      <c r="Q388" s="6"/>
      <c r="R388" s="6"/>
      <c r="S388" s="6"/>
      <c r="T388" s="6"/>
      <c r="U388" s="6"/>
      <c r="V388" s="6"/>
      <c r="W388" s="6"/>
      <c r="X388" s="6"/>
      <c r="Y388" s="6"/>
      <c r="Z388" s="6"/>
    </row>
    <row r="389" ht="39.75" hidden="1" customHeight="1">
      <c r="A389" s="217" t="s">
        <v>1700</v>
      </c>
      <c r="B389" s="99" t="s">
        <v>1701</v>
      </c>
      <c r="C389" s="3"/>
      <c r="D389" s="3"/>
      <c r="E389" s="3"/>
      <c r="F389" s="3"/>
      <c r="G389" s="4"/>
      <c r="H389" s="78"/>
      <c r="I389" s="78"/>
      <c r="J389" s="5"/>
      <c r="K389" s="6"/>
      <c r="L389" s="6"/>
      <c r="M389" s="6"/>
      <c r="N389" s="6"/>
      <c r="O389" s="6"/>
      <c r="P389" s="6"/>
      <c r="Q389" s="6"/>
      <c r="R389" s="6"/>
      <c r="S389" s="6"/>
      <c r="T389" s="6"/>
      <c r="U389" s="6"/>
      <c r="V389" s="6"/>
      <c r="W389" s="6"/>
      <c r="X389" s="6"/>
      <c r="Y389" s="6"/>
      <c r="Z389" s="6"/>
    </row>
    <row r="390" ht="31.5" hidden="1" customHeight="1">
      <c r="A390" s="120" t="s">
        <v>1705</v>
      </c>
      <c r="B390" s="122" t="s">
        <v>1707</v>
      </c>
      <c r="C390" s="108"/>
      <c r="D390" s="108"/>
      <c r="E390" s="113"/>
      <c r="F390" s="108"/>
      <c r="G390" s="108"/>
      <c r="H390" s="78"/>
      <c r="I390" s="78"/>
      <c r="J390" s="5"/>
      <c r="K390" s="6"/>
      <c r="L390" s="6"/>
      <c r="M390" s="6"/>
      <c r="N390" s="6"/>
      <c r="O390" s="6"/>
      <c r="P390" s="6"/>
      <c r="Q390" s="6"/>
      <c r="R390" s="6"/>
      <c r="S390" s="6"/>
      <c r="T390" s="6"/>
      <c r="U390" s="6"/>
      <c r="V390" s="6"/>
      <c r="W390" s="6"/>
      <c r="X390" s="6"/>
      <c r="Y390" s="6"/>
      <c r="Z390" s="6"/>
    </row>
    <row r="391" ht="31.5" hidden="1" customHeight="1">
      <c r="A391" s="120" t="s">
        <v>1709</v>
      </c>
      <c r="B391" s="122" t="s">
        <v>1711</v>
      </c>
      <c r="C391" s="108"/>
      <c r="D391" s="108"/>
      <c r="E391" s="113"/>
      <c r="F391" s="108"/>
      <c r="G391" s="108"/>
      <c r="H391" s="78"/>
      <c r="I391" s="78"/>
      <c r="J391" s="5"/>
      <c r="K391" s="6"/>
      <c r="L391" s="6"/>
      <c r="M391" s="6"/>
      <c r="N391" s="6"/>
      <c r="O391" s="6"/>
      <c r="P391" s="6"/>
      <c r="Q391" s="6"/>
      <c r="R391" s="6"/>
      <c r="S391" s="6"/>
      <c r="T391" s="6"/>
      <c r="U391" s="6"/>
      <c r="V391" s="6"/>
      <c r="W391" s="6"/>
      <c r="X391" s="6"/>
      <c r="Y391" s="6"/>
      <c r="Z391" s="6"/>
    </row>
    <row r="392" ht="31.5" hidden="1" customHeight="1">
      <c r="A392" s="120" t="s">
        <v>1713</v>
      </c>
      <c r="B392" s="122" t="s">
        <v>1714</v>
      </c>
      <c r="C392" s="108"/>
      <c r="D392" s="108"/>
      <c r="E392" s="113"/>
      <c r="F392" s="108"/>
      <c r="G392" s="108"/>
      <c r="H392" s="78"/>
      <c r="I392" s="78"/>
      <c r="J392" s="5"/>
      <c r="K392" s="6"/>
      <c r="L392" s="6"/>
      <c r="M392" s="6"/>
      <c r="N392" s="6"/>
      <c r="O392" s="6"/>
      <c r="P392" s="6"/>
      <c r="Q392" s="6"/>
      <c r="R392" s="6"/>
      <c r="S392" s="6"/>
      <c r="T392" s="6"/>
      <c r="U392" s="6"/>
      <c r="V392" s="6"/>
      <c r="W392" s="6"/>
      <c r="X392" s="6"/>
      <c r="Y392" s="6"/>
      <c r="Z392" s="6"/>
    </row>
    <row r="393" ht="31.5" hidden="1" customHeight="1">
      <c r="A393" s="120" t="s">
        <v>1715</v>
      </c>
      <c r="B393" s="122" t="s">
        <v>1716</v>
      </c>
      <c r="C393" s="108"/>
      <c r="D393" s="108"/>
      <c r="E393" s="113"/>
      <c r="F393" s="108"/>
      <c r="G393" s="108"/>
      <c r="H393" s="78"/>
      <c r="I393" s="78"/>
      <c r="J393" s="5"/>
      <c r="K393" s="6"/>
      <c r="L393" s="6"/>
      <c r="M393" s="6"/>
      <c r="N393" s="6"/>
      <c r="O393" s="6"/>
      <c r="P393" s="6"/>
      <c r="Q393" s="6"/>
      <c r="R393" s="6"/>
      <c r="S393" s="6"/>
      <c r="T393" s="6"/>
      <c r="U393" s="6"/>
      <c r="V393" s="6"/>
      <c r="W393" s="6"/>
      <c r="X393" s="6"/>
      <c r="Y393" s="6"/>
      <c r="Z393" s="6"/>
    </row>
    <row r="394" ht="39.75" hidden="1" customHeight="1">
      <c r="A394" s="217" t="s">
        <v>1717</v>
      </c>
      <c r="B394" s="103" t="s">
        <v>1719</v>
      </c>
      <c r="C394" s="3"/>
      <c r="D394" s="3"/>
      <c r="E394" s="3"/>
      <c r="F394" s="3"/>
      <c r="G394" s="4"/>
      <c r="H394" s="78"/>
      <c r="I394" s="78"/>
      <c r="J394" s="5"/>
      <c r="K394" s="6"/>
      <c r="L394" s="6"/>
      <c r="M394" s="6"/>
      <c r="N394" s="6"/>
      <c r="O394" s="6"/>
      <c r="P394" s="6"/>
      <c r="Q394" s="6"/>
      <c r="R394" s="6"/>
      <c r="S394" s="6"/>
      <c r="T394" s="6"/>
      <c r="U394" s="6"/>
      <c r="V394" s="6"/>
      <c r="W394" s="6"/>
      <c r="X394" s="6"/>
      <c r="Y394" s="6"/>
      <c r="Z394" s="6"/>
    </row>
    <row r="395" ht="47.25" hidden="1" customHeight="1">
      <c r="A395" s="120" t="s">
        <v>1720</v>
      </c>
      <c r="B395" s="106" t="s">
        <v>1721</v>
      </c>
      <c r="C395" s="122"/>
      <c r="D395" s="108"/>
      <c r="E395" s="113"/>
      <c r="F395" s="108"/>
      <c r="G395" s="108"/>
      <c r="H395" s="78"/>
      <c r="I395" s="78"/>
      <c r="J395" s="5"/>
      <c r="K395" s="6"/>
      <c r="L395" s="6"/>
      <c r="M395" s="6"/>
      <c r="N395" s="6"/>
      <c r="O395" s="6"/>
      <c r="P395" s="6"/>
      <c r="Q395" s="6"/>
      <c r="R395" s="6"/>
      <c r="S395" s="6"/>
      <c r="T395" s="6"/>
      <c r="U395" s="6"/>
      <c r="V395" s="6"/>
      <c r="W395" s="6"/>
      <c r="X395" s="6"/>
      <c r="Y395" s="6"/>
      <c r="Z395" s="6"/>
    </row>
    <row r="396" ht="31.5" hidden="1" customHeight="1">
      <c r="A396" s="120" t="s">
        <v>1723</v>
      </c>
      <c r="B396" s="106" t="s">
        <v>1724</v>
      </c>
      <c r="C396" s="108"/>
      <c r="D396" s="108"/>
      <c r="E396" s="113"/>
      <c r="F396" s="108"/>
      <c r="G396" s="108"/>
      <c r="H396" s="78"/>
      <c r="I396" s="78"/>
      <c r="J396" s="5"/>
      <c r="K396" s="6"/>
      <c r="L396" s="6"/>
      <c r="M396" s="6"/>
      <c r="N396" s="6"/>
      <c r="O396" s="6"/>
      <c r="P396" s="6"/>
      <c r="Q396" s="6"/>
      <c r="R396" s="6"/>
      <c r="S396" s="6"/>
      <c r="T396" s="6"/>
      <c r="U396" s="6"/>
      <c r="V396" s="6"/>
      <c r="W396" s="6"/>
      <c r="X396" s="6"/>
      <c r="Y396" s="6"/>
      <c r="Z396" s="6"/>
    </row>
    <row r="397" ht="30.0" hidden="1" customHeight="1">
      <c r="A397" s="120" t="s">
        <v>1725</v>
      </c>
      <c r="B397" s="115" t="s">
        <v>1726</v>
      </c>
      <c r="C397" s="108"/>
      <c r="D397" s="108"/>
      <c r="E397" s="113"/>
      <c r="F397" s="108"/>
      <c r="G397" s="108"/>
      <c r="H397" s="78"/>
      <c r="I397" s="78"/>
      <c r="J397" s="5"/>
      <c r="K397" s="6"/>
      <c r="L397" s="6"/>
      <c r="M397" s="6"/>
      <c r="N397" s="6"/>
      <c r="O397" s="6"/>
      <c r="P397" s="6"/>
      <c r="Q397" s="6"/>
      <c r="R397" s="6"/>
      <c r="S397" s="6"/>
      <c r="T397" s="6"/>
      <c r="U397" s="6"/>
      <c r="V397" s="6"/>
      <c r="W397" s="6"/>
      <c r="X397" s="6"/>
      <c r="Y397" s="6"/>
      <c r="Z397" s="6"/>
    </row>
    <row r="398" ht="63.0" hidden="1" customHeight="1">
      <c r="A398" s="120" t="s">
        <v>1728</v>
      </c>
      <c r="B398" s="106" t="s">
        <v>1729</v>
      </c>
      <c r="C398" s="108"/>
      <c r="D398" s="108"/>
      <c r="E398" s="113"/>
      <c r="F398" s="108"/>
      <c r="G398" s="108"/>
      <c r="H398" s="78"/>
      <c r="I398" s="78"/>
      <c r="J398" s="5"/>
      <c r="K398" s="6"/>
      <c r="L398" s="6"/>
      <c r="M398" s="6"/>
      <c r="N398" s="6"/>
      <c r="O398" s="6"/>
      <c r="P398" s="6"/>
      <c r="Q398" s="6"/>
      <c r="R398" s="6"/>
      <c r="S398" s="6"/>
      <c r="T398" s="6"/>
      <c r="U398" s="6"/>
      <c r="V398" s="6"/>
      <c r="W398" s="6"/>
      <c r="X398" s="6"/>
      <c r="Y398" s="6"/>
      <c r="Z398" s="6"/>
    </row>
    <row r="399" ht="39.75" hidden="1" customHeight="1">
      <c r="A399" s="217" t="s">
        <v>1732</v>
      </c>
      <c r="B399" s="99" t="s">
        <v>1734</v>
      </c>
      <c r="C399" s="3"/>
      <c r="D399" s="3"/>
      <c r="E399" s="3"/>
      <c r="F399" s="3"/>
      <c r="G399" s="4"/>
      <c r="H399" s="78"/>
      <c r="I399" s="78"/>
      <c r="J399" s="5"/>
      <c r="K399" s="6"/>
      <c r="L399" s="6"/>
      <c r="M399" s="6"/>
      <c r="N399" s="6"/>
      <c r="O399" s="6"/>
      <c r="P399" s="6"/>
      <c r="Q399" s="6"/>
      <c r="R399" s="6"/>
      <c r="S399" s="6"/>
      <c r="T399" s="6"/>
      <c r="U399" s="6"/>
      <c r="V399" s="6"/>
      <c r="W399" s="6"/>
      <c r="X399" s="6"/>
      <c r="Y399" s="6"/>
      <c r="Z399" s="6"/>
    </row>
    <row r="400" ht="47.25" hidden="1" customHeight="1">
      <c r="A400" s="120" t="s">
        <v>1744</v>
      </c>
      <c r="B400" s="122" t="s">
        <v>1745</v>
      </c>
      <c r="C400" s="122"/>
      <c r="D400" s="108"/>
      <c r="E400" s="113"/>
      <c r="F400" s="108"/>
      <c r="G400" s="108"/>
      <c r="H400" s="78"/>
      <c r="I400" s="78"/>
      <c r="J400" s="5"/>
      <c r="K400" s="6"/>
      <c r="L400" s="6"/>
      <c r="M400" s="6"/>
      <c r="N400" s="6"/>
      <c r="O400" s="6"/>
      <c r="P400" s="6"/>
      <c r="Q400" s="6"/>
      <c r="R400" s="6"/>
      <c r="S400" s="6"/>
      <c r="T400" s="6"/>
      <c r="U400" s="6"/>
      <c r="V400" s="6"/>
      <c r="W400" s="6"/>
      <c r="X400" s="6"/>
      <c r="Y400" s="6"/>
      <c r="Z400" s="6"/>
    </row>
    <row r="401" ht="63.0" hidden="1" customHeight="1">
      <c r="A401" s="120" t="s">
        <v>1752</v>
      </c>
      <c r="B401" s="122" t="s">
        <v>1754</v>
      </c>
      <c r="C401" s="108"/>
      <c r="D401" s="108"/>
      <c r="E401" s="113"/>
      <c r="F401" s="108"/>
      <c r="G401" s="108"/>
      <c r="H401" s="78"/>
      <c r="I401" s="78"/>
      <c r="J401" s="5"/>
      <c r="K401" s="6"/>
      <c r="L401" s="6"/>
      <c r="M401" s="6"/>
      <c r="N401" s="6"/>
      <c r="O401" s="6"/>
      <c r="P401" s="6"/>
      <c r="Q401" s="6"/>
      <c r="R401" s="6"/>
      <c r="S401" s="6"/>
      <c r="T401" s="6"/>
      <c r="U401" s="6"/>
      <c r="V401" s="6"/>
      <c r="W401" s="6"/>
      <c r="X401" s="6"/>
      <c r="Y401" s="6"/>
      <c r="Z401" s="6"/>
    </row>
    <row r="402" ht="47.25" hidden="1" customHeight="1">
      <c r="A402" s="120" t="s">
        <v>1782</v>
      </c>
      <c r="B402" s="122" t="s">
        <v>1783</v>
      </c>
      <c r="C402" s="108"/>
      <c r="D402" s="108"/>
      <c r="E402" s="113"/>
      <c r="F402" s="108"/>
      <c r="G402" s="108"/>
      <c r="H402" s="78"/>
      <c r="I402" s="78"/>
      <c r="J402" s="5"/>
      <c r="K402" s="6"/>
      <c r="L402" s="6"/>
      <c r="M402" s="6"/>
      <c r="N402" s="6"/>
      <c r="O402" s="6"/>
      <c r="P402" s="6"/>
      <c r="Q402" s="6"/>
      <c r="R402" s="6"/>
      <c r="S402" s="6"/>
      <c r="T402" s="6"/>
      <c r="U402" s="6"/>
      <c r="V402" s="6"/>
      <c r="W402" s="6"/>
      <c r="X402" s="6"/>
      <c r="Y402" s="6"/>
      <c r="Z402" s="6"/>
    </row>
    <row r="403" ht="63.0" hidden="1" customHeight="1">
      <c r="A403" s="120" t="s">
        <v>1787</v>
      </c>
      <c r="B403" s="122" t="s">
        <v>1788</v>
      </c>
      <c r="C403" s="108"/>
      <c r="D403" s="108"/>
      <c r="E403" s="113"/>
      <c r="F403" s="108"/>
      <c r="G403" s="108"/>
      <c r="H403" s="78"/>
      <c r="I403" s="78"/>
      <c r="J403" s="5"/>
      <c r="K403" s="6"/>
      <c r="L403" s="6"/>
      <c r="M403" s="6"/>
      <c r="N403" s="6"/>
      <c r="O403" s="6"/>
      <c r="P403" s="6"/>
      <c r="Q403" s="6"/>
      <c r="R403" s="6"/>
      <c r="S403" s="6"/>
      <c r="T403" s="6"/>
      <c r="U403" s="6"/>
      <c r="V403" s="6"/>
      <c r="W403" s="6"/>
      <c r="X403" s="6"/>
      <c r="Y403" s="6"/>
      <c r="Z403" s="6"/>
    </row>
    <row r="404" ht="47.25" hidden="1" customHeight="1">
      <c r="A404" s="120" t="s">
        <v>1792</v>
      </c>
      <c r="B404" s="122" t="s">
        <v>1793</v>
      </c>
      <c r="C404" s="108"/>
      <c r="D404" s="108"/>
      <c r="E404" s="113"/>
      <c r="F404" s="108"/>
      <c r="G404" s="108"/>
      <c r="H404" s="78"/>
      <c r="I404" s="78"/>
      <c r="J404" s="5"/>
      <c r="K404" s="6"/>
      <c r="L404" s="6"/>
      <c r="M404" s="6"/>
      <c r="N404" s="6"/>
      <c r="O404" s="6"/>
      <c r="P404" s="6"/>
      <c r="Q404" s="6"/>
      <c r="R404" s="6"/>
      <c r="S404" s="6"/>
      <c r="T404" s="6"/>
      <c r="U404" s="6"/>
      <c r="V404" s="6"/>
      <c r="W404" s="6"/>
      <c r="X404" s="6"/>
      <c r="Y404" s="6"/>
      <c r="Z404" s="6"/>
    </row>
    <row r="405" ht="45.0" hidden="1" customHeight="1">
      <c r="A405" s="120" t="s">
        <v>1799</v>
      </c>
      <c r="B405" s="110" t="s">
        <v>1800</v>
      </c>
      <c r="C405" s="108"/>
      <c r="D405" s="108"/>
      <c r="E405" s="113"/>
      <c r="F405" s="108"/>
      <c r="G405" s="108"/>
      <c r="H405" s="78"/>
      <c r="I405" s="78"/>
      <c r="J405" s="5"/>
      <c r="K405" s="6"/>
      <c r="L405" s="6"/>
      <c r="M405" s="6"/>
      <c r="N405" s="6"/>
      <c r="O405" s="6"/>
      <c r="P405" s="6"/>
      <c r="Q405" s="6"/>
      <c r="R405" s="6"/>
      <c r="S405" s="6"/>
      <c r="T405" s="6"/>
      <c r="U405" s="6"/>
      <c r="V405" s="6"/>
      <c r="W405" s="6"/>
      <c r="X405" s="6"/>
      <c r="Y405" s="6"/>
      <c r="Z405" s="6"/>
    </row>
    <row r="406" ht="39.75" hidden="1" customHeight="1">
      <c r="A406" s="217" t="s">
        <v>1817</v>
      </c>
      <c r="B406" s="99" t="s">
        <v>1819</v>
      </c>
      <c r="C406" s="3"/>
      <c r="D406" s="3"/>
      <c r="E406" s="3"/>
      <c r="F406" s="3"/>
      <c r="G406" s="4"/>
      <c r="H406" s="78"/>
      <c r="I406" s="78"/>
      <c r="J406" s="5"/>
      <c r="K406" s="6"/>
      <c r="L406" s="6"/>
      <c r="M406" s="6"/>
      <c r="N406" s="6"/>
      <c r="O406" s="6"/>
      <c r="P406" s="6"/>
      <c r="Q406" s="6"/>
      <c r="R406" s="6"/>
      <c r="S406" s="6"/>
      <c r="T406" s="6"/>
      <c r="U406" s="6"/>
      <c r="V406" s="6"/>
      <c r="W406" s="6"/>
      <c r="X406" s="6"/>
      <c r="Y406" s="6"/>
      <c r="Z406" s="6"/>
    </row>
    <row r="407" ht="78.75" hidden="1" customHeight="1">
      <c r="A407" s="120" t="s">
        <v>1822</v>
      </c>
      <c r="B407" s="122" t="s">
        <v>1823</v>
      </c>
      <c r="C407" s="108"/>
      <c r="D407" s="108"/>
      <c r="E407" s="113"/>
      <c r="F407" s="108"/>
      <c r="G407" s="108"/>
      <c r="H407" s="78"/>
      <c r="I407" s="78"/>
      <c r="J407" s="5"/>
      <c r="K407" s="6"/>
      <c r="L407" s="6"/>
      <c r="M407" s="6"/>
      <c r="N407" s="6"/>
      <c r="O407" s="6"/>
      <c r="P407" s="6"/>
      <c r="Q407" s="6"/>
      <c r="R407" s="6"/>
      <c r="S407" s="6"/>
      <c r="T407" s="6"/>
      <c r="U407" s="6"/>
      <c r="V407" s="6"/>
      <c r="W407" s="6"/>
      <c r="X407" s="6"/>
      <c r="Y407" s="6"/>
      <c r="Z407" s="6"/>
    </row>
    <row r="408" ht="47.25" hidden="1" customHeight="1">
      <c r="A408" s="120" t="s">
        <v>1826</v>
      </c>
      <c r="B408" s="122" t="s">
        <v>1827</v>
      </c>
      <c r="C408" s="108"/>
      <c r="D408" s="108"/>
      <c r="E408" s="113"/>
      <c r="F408" s="108"/>
      <c r="G408" s="108"/>
      <c r="H408" s="78"/>
      <c r="I408" s="78"/>
      <c r="J408" s="5"/>
      <c r="K408" s="6"/>
      <c r="L408" s="6"/>
      <c r="M408" s="6"/>
      <c r="N408" s="6"/>
      <c r="O408" s="6"/>
      <c r="P408" s="6"/>
      <c r="Q408" s="6"/>
      <c r="R408" s="6"/>
      <c r="S408" s="6"/>
      <c r="T408" s="6"/>
      <c r="U408" s="6"/>
      <c r="V408" s="6"/>
      <c r="W408" s="6"/>
      <c r="X408" s="6"/>
      <c r="Y408" s="6"/>
      <c r="Z408" s="6"/>
    </row>
    <row r="409" ht="63.0" hidden="1" customHeight="1">
      <c r="A409" s="120" t="s">
        <v>1828</v>
      </c>
      <c r="B409" s="122" t="s">
        <v>1829</v>
      </c>
      <c r="C409" s="108"/>
      <c r="D409" s="108"/>
      <c r="E409" s="113"/>
      <c r="F409" s="108"/>
      <c r="G409" s="108"/>
      <c r="H409" s="78"/>
      <c r="I409" s="78"/>
      <c r="J409" s="5"/>
      <c r="K409" s="6"/>
      <c r="L409" s="6"/>
      <c r="M409" s="6"/>
      <c r="N409" s="6"/>
      <c r="O409" s="6"/>
      <c r="P409" s="6"/>
      <c r="Q409" s="6"/>
      <c r="R409" s="6"/>
      <c r="S409" s="6"/>
      <c r="T409" s="6"/>
      <c r="U409" s="6"/>
      <c r="V409" s="6"/>
      <c r="W409" s="6"/>
      <c r="X409" s="6"/>
      <c r="Y409" s="6"/>
      <c r="Z409" s="6"/>
    </row>
    <row r="410" ht="47.25" hidden="1" customHeight="1">
      <c r="A410" s="120" t="s">
        <v>1831</v>
      </c>
      <c r="B410" s="122" t="s">
        <v>1832</v>
      </c>
      <c r="C410" s="108"/>
      <c r="D410" s="108"/>
      <c r="E410" s="113"/>
      <c r="F410" s="108"/>
      <c r="G410" s="108"/>
      <c r="H410" s="78"/>
      <c r="I410" s="78"/>
      <c r="J410" s="5"/>
      <c r="K410" s="6"/>
      <c r="L410" s="6"/>
      <c r="M410" s="6"/>
      <c r="N410" s="6"/>
      <c r="O410" s="6"/>
      <c r="P410" s="6"/>
      <c r="Q410" s="6"/>
      <c r="R410" s="6"/>
      <c r="S410" s="6"/>
      <c r="T410" s="6"/>
      <c r="U410" s="6"/>
      <c r="V410" s="6"/>
      <c r="W410" s="6"/>
      <c r="X410" s="6"/>
      <c r="Y410" s="6"/>
      <c r="Z410" s="6"/>
    </row>
    <row r="411" ht="39.75" hidden="1" customHeight="1">
      <c r="A411" s="217" t="s">
        <v>1833</v>
      </c>
      <c r="B411" s="99" t="s">
        <v>1835</v>
      </c>
      <c r="C411" s="3"/>
      <c r="D411" s="3"/>
      <c r="E411" s="3"/>
      <c r="F411" s="3"/>
      <c r="G411" s="4"/>
      <c r="H411" s="78"/>
      <c r="I411" s="78"/>
      <c r="J411" s="5"/>
      <c r="K411" s="6"/>
      <c r="L411" s="6"/>
      <c r="M411" s="6"/>
      <c r="N411" s="6"/>
      <c r="O411" s="6"/>
      <c r="P411" s="6"/>
      <c r="Q411" s="6"/>
      <c r="R411" s="6"/>
      <c r="S411" s="6"/>
      <c r="T411" s="6"/>
      <c r="U411" s="6"/>
      <c r="V411" s="6"/>
      <c r="W411" s="6"/>
      <c r="X411" s="6"/>
      <c r="Y411" s="6"/>
      <c r="Z411" s="6"/>
    </row>
    <row r="412" ht="31.5" hidden="1" customHeight="1">
      <c r="A412" s="120" t="s">
        <v>1837</v>
      </c>
      <c r="B412" s="122" t="s">
        <v>1838</v>
      </c>
      <c r="C412" s="108"/>
      <c r="D412" s="108"/>
      <c r="E412" s="113"/>
      <c r="F412" s="108"/>
      <c r="G412" s="108"/>
      <c r="H412" s="78"/>
      <c r="I412" s="78"/>
      <c r="J412" s="5"/>
      <c r="K412" s="6"/>
      <c r="L412" s="6"/>
      <c r="M412" s="6"/>
      <c r="N412" s="6"/>
      <c r="O412" s="6"/>
      <c r="P412" s="6"/>
      <c r="Q412" s="6"/>
      <c r="R412" s="6"/>
      <c r="S412" s="6"/>
      <c r="T412" s="6"/>
      <c r="U412" s="6"/>
      <c r="V412" s="6"/>
      <c r="W412" s="6"/>
      <c r="X412" s="6"/>
      <c r="Y412" s="6"/>
      <c r="Z412" s="6"/>
    </row>
    <row r="413" ht="47.25" hidden="1" customHeight="1">
      <c r="A413" s="120" t="s">
        <v>1839</v>
      </c>
      <c r="B413" s="122" t="s">
        <v>1840</v>
      </c>
      <c r="C413" s="108"/>
      <c r="D413" s="108"/>
      <c r="E413" s="113"/>
      <c r="F413" s="108"/>
      <c r="G413" s="108"/>
      <c r="H413" s="78"/>
      <c r="I413" s="78"/>
      <c r="J413" s="5"/>
      <c r="K413" s="6"/>
      <c r="L413" s="6"/>
      <c r="M413" s="6"/>
      <c r="N413" s="6"/>
      <c r="O413" s="6"/>
      <c r="P413" s="6"/>
      <c r="Q413" s="6"/>
      <c r="R413" s="6"/>
      <c r="S413" s="6"/>
      <c r="T413" s="6"/>
      <c r="U413" s="6"/>
      <c r="V413" s="6"/>
      <c r="W413" s="6"/>
      <c r="X413" s="6"/>
      <c r="Y413" s="6"/>
      <c r="Z413" s="6"/>
    </row>
    <row r="414" ht="31.5" hidden="1" customHeight="1">
      <c r="A414" s="120" t="s">
        <v>1841</v>
      </c>
      <c r="B414" s="122" t="s">
        <v>1842</v>
      </c>
      <c r="C414" s="108"/>
      <c r="D414" s="108"/>
      <c r="E414" s="113"/>
      <c r="F414" s="108"/>
      <c r="G414" s="108"/>
      <c r="H414" s="78"/>
      <c r="I414" s="78"/>
      <c r="J414" s="5"/>
      <c r="K414" s="6"/>
      <c r="L414" s="6"/>
      <c r="M414" s="6"/>
      <c r="N414" s="6"/>
      <c r="O414" s="6"/>
      <c r="P414" s="6"/>
      <c r="Q414" s="6"/>
      <c r="R414" s="6"/>
      <c r="S414" s="6"/>
      <c r="T414" s="6"/>
      <c r="U414" s="6"/>
      <c r="V414" s="6"/>
      <c r="W414" s="6"/>
      <c r="X414" s="6"/>
      <c r="Y414" s="6"/>
      <c r="Z414" s="6"/>
    </row>
    <row r="415" ht="31.5" hidden="1" customHeight="1">
      <c r="A415" s="120" t="s">
        <v>1843</v>
      </c>
      <c r="B415" s="122" t="s">
        <v>1844</v>
      </c>
      <c r="C415" s="108"/>
      <c r="D415" s="108"/>
      <c r="E415" s="113"/>
      <c r="F415" s="108"/>
      <c r="G415" s="108"/>
      <c r="H415" s="78"/>
      <c r="I415" s="78"/>
      <c r="J415" s="5"/>
      <c r="K415" s="6"/>
      <c r="L415" s="6"/>
      <c r="M415" s="6"/>
      <c r="N415" s="6"/>
      <c r="O415" s="6"/>
      <c r="P415" s="6"/>
      <c r="Q415" s="6"/>
      <c r="R415" s="6"/>
      <c r="S415" s="6"/>
      <c r="T415" s="6"/>
      <c r="U415" s="6"/>
      <c r="V415" s="6"/>
      <c r="W415" s="6"/>
      <c r="X415" s="6"/>
      <c r="Y415" s="6"/>
      <c r="Z415" s="6"/>
    </row>
    <row r="416" ht="47.25" hidden="1" customHeight="1">
      <c r="A416" s="120" t="s">
        <v>1845</v>
      </c>
      <c r="B416" s="122" t="s">
        <v>1846</v>
      </c>
      <c r="C416" s="108"/>
      <c r="D416" s="108"/>
      <c r="E416" s="113"/>
      <c r="F416" s="108"/>
      <c r="G416" s="108"/>
      <c r="H416" s="78"/>
      <c r="I416" s="78"/>
      <c r="J416" s="5"/>
      <c r="K416" s="6"/>
      <c r="L416" s="6"/>
      <c r="M416" s="6"/>
      <c r="N416" s="6"/>
      <c r="O416" s="6"/>
      <c r="P416" s="6"/>
      <c r="Q416" s="6"/>
      <c r="R416" s="6"/>
      <c r="S416" s="6"/>
      <c r="T416" s="6"/>
      <c r="U416" s="6"/>
      <c r="V416" s="6"/>
      <c r="W416" s="6"/>
      <c r="X416" s="6"/>
      <c r="Y416" s="6"/>
      <c r="Z416" s="6"/>
    </row>
    <row r="417" ht="39.75" hidden="1" customHeight="1">
      <c r="A417" s="217" t="s">
        <v>1847</v>
      </c>
      <c r="B417" s="103" t="s">
        <v>1848</v>
      </c>
      <c r="C417" s="3"/>
      <c r="D417" s="3"/>
      <c r="E417" s="3"/>
      <c r="F417" s="3"/>
      <c r="G417" s="4"/>
      <c r="H417" s="78"/>
      <c r="I417" s="78"/>
      <c r="J417" s="5"/>
      <c r="K417" s="6"/>
      <c r="L417" s="6"/>
      <c r="M417" s="6"/>
      <c r="N417" s="6"/>
      <c r="O417" s="6"/>
      <c r="P417" s="6"/>
      <c r="Q417" s="6"/>
      <c r="R417" s="6"/>
      <c r="S417" s="6"/>
      <c r="T417" s="6"/>
      <c r="U417" s="6"/>
      <c r="V417" s="6"/>
      <c r="W417" s="6"/>
      <c r="X417" s="6"/>
      <c r="Y417" s="6"/>
      <c r="Z417" s="6"/>
    </row>
    <row r="418" ht="31.5" hidden="1" customHeight="1">
      <c r="A418" s="120" t="s">
        <v>1853</v>
      </c>
      <c r="B418" s="106" t="s">
        <v>1854</v>
      </c>
      <c r="C418" s="108"/>
      <c r="D418" s="108"/>
      <c r="E418" s="113"/>
      <c r="F418" s="108"/>
      <c r="G418" s="108"/>
      <c r="H418" s="78"/>
      <c r="I418" s="78"/>
      <c r="J418" s="5"/>
      <c r="K418" s="6"/>
      <c r="L418" s="6"/>
      <c r="M418" s="6"/>
      <c r="N418" s="6"/>
      <c r="O418" s="6"/>
      <c r="P418" s="6"/>
      <c r="Q418" s="6"/>
      <c r="R418" s="6"/>
      <c r="S418" s="6"/>
      <c r="T418" s="6"/>
      <c r="U418" s="6"/>
      <c r="V418" s="6"/>
      <c r="W418" s="6"/>
      <c r="X418" s="6"/>
      <c r="Y418" s="6"/>
      <c r="Z418" s="6"/>
    </row>
    <row r="419" ht="60.0" hidden="1" customHeight="1">
      <c r="A419" s="120" t="s">
        <v>1892</v>
      </c>
      <c r="B419" s="115" t="s">
        <v>1893</v>
      </c>
      <c r="C419" s="108"/>
      <c r="D419" s="108"/>
      <c r="E419" s="113"/>
      <c r="F419" s="108"/>
      <c r="G419" s="108"/>
      <c r="H419" s="78"/>
      <c r="I419" s="78"/>
      <c r="J419" s="5"/>
      <c r="K419" s="6"/>
      <c r="L419" s="6"/>
      <c r="M419" s="6"/>
      <c r="N419" s="6"/>
      <c r="O419" s="6"/>
      <c r="P419" s="6"/>
      <c r="Q419" s="6"/>
      <c r="R419" s="6"/>
      <c r="S419" s="6"/>
      <c r="T419" s="6"/>
      <c r="U419" s="6"/>
      <c r="V419" s="6"/>
      <c r="W419" s="6"/>
      <c r="X419" s="6"/>
      <c r="Y419" s="6"/>
      <c r="Z419" s="6"/>
    </row>
    <row r="420" ht="31.5" hidden="1" customHeight="1">
      <c r="A420" s="120" t="s">
        <v>1897</v>
      </c>
      <c r="B420" s="106" t="s">
        <v>1898</v>
      </c>
      <c r="C420" s="108"/>
      <c r="D420" s="108"/>
      <c r="E420" s="113"/>
      <c r="F420" s="108"/>
      <c r="G420" s="108"/>
      <c r="H420" s="78"/>
      <c r="I420" s="78"/>
      <c r="J420" s="5"/>
      <c r="K420" s="6"/>
      <c r="L420" s="6"/>
      <c r="M420" s="6"/>
      <c r="N420" s="6"/>
      <c r="O420" s="6"/>
      <c r="P420" s="6"/>
      <c r="Q420" s="6"/>
      <c r="R420" s="6"/>
      <c r="S420" s="6"/>
      <c r="T420" s="6"/>
      <c r="U420" s="6"/>
      <c r="V420" s="6"/>
      <c r="W420" s="6"/>
      <c r="X420" s="6"/>
      <c r="Y420" s="6"/>
      <c r="Z420" s="6"/>
    </row>
    <row r="421" ht="47.25" hidden="1" customHeight="1">
      <c r="A421" s="120" t="s">
        <v>1900</v>
      </c>
      <c r="B421" s="106" t="s">
        <v>1901</v>
      </c>
      <c r="C421" s="108"/>
      <c r="D421" s="108"/>
      <c r="E421" s="113"/>
      <c r="F421" s="108"/>
      <c r="G421" s="108"/>
      <c r="H421" s="78"/>
      <c r="I421" s="78"/>
      <c r="J421" s="5"/>
      <c r="K421" s="6"/>
      <c r="L421" s="6"/>
      <c r="M421" s="6"/>
      <c r="N421" s="6"/>
      <c r="O421" s="6"/>
      <c r="P421" s="6"/>
      <c r="Q421" s="6"/>
      <c r="R421" s="6"/>
      <c r="S421" s="6"/>
      <c r="T421" s="6"/>
      <c r="U421" s="6"/>
      <c r="V421" s="6"/>
      <c r="W421" s="6"/>
      <c r="X421" s="6"/>
      <c r="Y421" s="6"/>
      <c r="Z421" s="6"/>
    </row>
    <row r="422" ht="47.25" hidden="1" customHeight="1">
      <c r="A422" s="120" t="s">
        <v>1902</v>
      </c>
      <c r="B422" s="106" t="s">
        <v>1903</v>
      </c>
      <c r="C422" s="108"/>
      <c r="D422" s="108"/>
      <c r="E422" s="113"/>
      <c r="F422" s="108"/>
      <c r="G422" s="108"/>
      <c r="H422" s="78"/>
      <c r="I422" s="78"/>
      <c r="J422" s="5"/>
      <c r="K422" s="6"/>
      <c r="L422" s="6"/>
      <c r="M422" s="6"/>
      <c r="N422" s="6"/>
      <c r="O422" s="6"/>
      <c r="P422" s="6"/>
      <c r="Q422" s="6"/>
      <c r="R422" s="6"/>
      <c r="S422" s="6"/>
      <c r="T422" s="6"/>
      <c r="U422" s="6"/>
      <c r="V422" s="6"/>
      <c r="W422" s="6"/>
      <c r="X422" s="6"/>
      <c r="Y422" s="6"/>
      <c r="Z422" s="6"/>
    </row>
    <row r="423" ht="47.25" hidden="1" customHeight="1">
      <c r="A423" s="120" t="s">
        <v>1904</v>
      </c>
      <c r="B423" s="106" t="s">
        <v>1905</v>
      </c>
      <c r="C423" s="108"/>
      <c r="D423" s="108"/>
      <c r="E423" s="113"/>
      <c r="F423" s="108"/>
      <c r="G423" s="108"/>
      <c r="H423" s="78"/>
      <c r="I423" s="78"/>
      <c r="J423" s="5"/>
      <c r="K423" s="6"/>
      <c r="L423" s="6"/>
      <c r="M423" s="6"/>
      <c r="N423" s="6"/>
      <c r="O423" s="6"/>
      <c r="P423" s="6"/>
      <c r="Q423" s="6"/>
      <c r="R423" s="6"/>
      <c r="S423" s="6"/>
      <c r="T423" s="6"/>
      <c r="U423" s="6"/>
      <c r="V423" s="6"/>
      <c r="W423" s="6"/>
      <c r="X423" s="6"/>
      <c r="Y423" s="6"/>
      <c r="Z423" s="6"/>
    </row>
    <row r="424" ht="31.5" hidden="1" customHeight="1">
      <c r="A424" s="120" t="s">
        <v>1907</v>
      </c>
      <c r="B424" s="106" t="s">
        <v>1908</v>
      </c>
      <c r="C424" s="108"/>
      <c r="D424" s="108"/>
      <c r="E424" s="113"/>
      <c r="F424" s="108"/>
      <c r="G424" s="108"/>
      <c r="H424" s="78"/>
      <c r="I424" s="78"/>
      <c r="J424" s="5"/>
      <c r="K424" s="6"/>
      <c r="L424" s="6"/>
      <c r="M424" s="6"/>
      <c r="N424" s="6"/>
      <c r="O424" s="6"/>
      <c r="P424" s="6"/>
      <c r="Q424" s="6"/>
      <c r="R424" s="6"/>
      <c r="S424" s="6"/>
      <c r="T424" s="6"/>
      <c r="U424" s="6"/>
      <c r="V424" s="6"/>
      <c r="W424" s="6"/>
      <c r="X424" s="6"/>
      <c r="Y424" s="6"/>
      <c r="Z424" s="6"/>
    </row>
    <row r="425" ht="39.75" hidden="1" customHeight="1">
      <c r="A425" s="217" t="s">
        <v>1910</v>
      </c>
      <c r="B425" s="99" t="s">
        <v>1911</v>
      </c>
      <c r="C425" s="3"/>
      <c r="D425" s="3"/>
      <c r="E425" s="3"/>
      <c r="F425" s="3"/>
      <c r="G425" s="4"/>
      <c r="H425" s="78"/>
      <c r="I425" s="78"/>
      <c r="J425" s="5"/>
      <c r="K425" s="6"/>
      <c r="L425" s="6"/>
      <c r="M425" s="6"/>
      <c r="N425" s="6"/>
      <c r="O425" s="6"/>
      <c r="P425" s="6"/>
      <c r="Q425" s="6"/>
      <c r="R425" s="6"/>
      <c r="S425" s="6"/>
      <c r="T425" s="6"/>
      <c r="U425" s="6"/>
      <c r="V425" s="6"/>
      <c r="W425" s="6"/>
      <c r="X425" s="6"/>
      <c r="Y425" s="6"/>
      <c r="Z425" s="6"/>
    </row>
    <row r="426" ht="31.5" hidden="1" customHeight="1">
      <c r="A426" s="120" t="s">
        <v>1912</v>
      </c>
      <c r="B426" s="122" t="s">
        <v>1913</v>
      </c>
      <c r="C426" s="108"/>
      <c r="D426" s="108"/>
      <c r="E426" s="113"/>
      <c r="F426" s="108"/>
      <c r="G426" s="108"/>
      <c r="H426" s="78"/>
      <c r="I426" s="78"/>
      <c r="J426" s="5"/>
      <c r="K426" s="6"/>
      <c r="L426" s="6"/>
      <c r="M426" s="6"/>
      <c r="N426" s="6"/>
      <c r="O426" s="6"/>
      <c r="P426" s="6"/>
      <c r="Q426" s="6"/>
      <c r="R426" s="6"/>
      <c r="S426" s="6"/>
      <c r="T426" s="6"/>
      <c r="U426" s="6"/>
      <c r="V426" s="6"/>
      <c r="W426" s="6"/>
      <c r="X426" s="6"/>
      <c r="Y426" s="6"/>
      <c r="Z426" s="6"/>
    </row>
    <row r="427" ht="31.5" hidden="1" customHeight="1">
      <c r="A427" s="120" t="s">
        <v>1915</v>
      </c>
      <c r="B427" s="122" t="s">
        <v>1917</v>
      </c>
      <c r="C427" s="108"/>
      <c r="D427" s="108"/>
      <c r="E427" s="113"/>
      <c r="F427" s="108"/>
      <c r="G427" s="108"/>
      <c r="H427" s="78"/>
      <c r="I427" s="78"/>
      <c r="J427" s="5"/>
      <c r="K427" s="6"/>
      <c r="L427" s="6"/>
      <c r="M427" s="6"/>
      <c r="N427" s="6"/>
      <c r="O427" s="6"/>
      <c r="P427" s="6"/>
      <c r="Q427" s="6"/>
      <c r="R427" s="6"/>
      <c r="S427" s="6"/>
      <c r="T427" s="6"/>
      <c r="U427" s="6"/>
      <c r="V427" s="6"/>
      <c r="W427" s="6"/>
      <c r="X427" s="6"/>
      <c r="Y427" s="6"/>
      <c r="Z427" s="6"/>
    </row>
    <row r="428" ht="31.5" hidden="1" customHeight="1">
      <c r="A428" s="120" t="s">
        <v>1918</v>
      </c>
      <c r="B428" s="122" t="s">
        <v>1919</v>
      </c>
      <c r="C428" s="108"/>
      <c r="D428" s="108"/>
      <c r="E428" s="113"/>
      <c r="F428" s="108"/>
      <c r="G428" s="108"/>
      <c r="H428" s="78"/>
      <c r="I428" s="78"/>
      <c r="J428" s="5"/>
      <c r="K428" s="6"/>
      <c r="L428" s="6"/>
      <c r="M428" s="6"/>
      <c r="N428" s="6"/>
      <c r="O428" s="6"/>
      <c r="P428" s="6"/>
      <c r="Q428" s="6"/>
      <c r="R428" s="6"/>
      <c r="S428" s="6"/>
      <c r="T428" s="6"/>
      <c r="U428" s="6"/>
      <c r="V428" s="6"/>
      <c r="W428" s="6"/>
      <c r="X428" s="6"/>
      <c r="Y428" s="6"/>
      <c r="Z428" s="6"/>
    </row>
    <row r="429" ht="31.5" hidden="1" customHeight="1">
      <c r="A429" s="120" t="s">
        <v>1920</v>
      </c>
      <c r="B429" s="122" t="s">
        <v>1921</v>
      </c>
      <c r="C429" s="108"/>
      <c r="D429" s="108"/>
      <c r="E429" s="113"/>
      <c r="F429" s="108"/>
      <c r="G429" s="108"/>
      <c r="H429" s="78"/>
      <c r="I429" s="78"/>
      <c r="J429" s="5"/>
      <c r="K429" s="6"/>
      <c r="L429" s="6"/>
      <c r="M429" s="6"/>
      <c r="N429" s="6"/>
      <c r="O429" s="6"/>
      <c r="P429" s="6"/>
      <c r="Q429" s="6"/>
      <c r="R429" s="6"/>
      <c r="S429" s="6"/>
      <c r="T429" s="6"/>
      <c r="U429" s="6"/>
      <c r="V429" s="6"/>
      <c r="W429" s="6"/>
      <c r="X429" s="6"/>
      <c r="Y429" s="6"/>
      <c r="Z429" s="6"/>
    </row>
    <row r="430" ht="31.5" hidden="1" customHeight="1">
      <c r="A430" s="120" t="s">
        <v>1922</v>
      </c>
      <c r="B430" s="122" t="s">
        <v>1923</v>
      </c>
      <c r="C430" s="108"/>
      <c r="D430" s="108"/>
      <c r="E430" s="113"/>
      <c r="F430" s="108"/>
      <c r="G430" s="108"/>
      <c r="H430" s="78"/>
      <c r="I430" s="78"/>
      <c r="J430" s="5"/>
      <c r="K430" s="6"/>
      <c r="L430" s="6"/>
      <c r="M430" s="6"/>
      <c r="N430" s="6"/>
      <c r="O430" s="6"/>
      <c r="P430" s="6"/>
      <c r="Q430" s="6"/>
      <c r="R430" s="6"/>
      <c r="S430" s="6"/>
      <c r="T430" s="6"/>
      <c r="U430" s="6"/>
      <c r="V430" s="6"/>
      <c r="W430" s="6"/>
      <c r="X430" s="6"/>
      <c r="Y430" s="6"/>
      <c r="Z430" s="6"/>
    </row>
    <row r="431" ht="31.5" hidden="1" customHeight="1">
      <c r="A431" s="120" t="s">
        <v>1924</v>
      </c>
      <c r="B431" s="122" t="s">
        <v>1925</v>
      </c>
      <c r="C431" s="108"/>
      <c r="D431" s="108"/>
      <c r="E431" s="113"/>
      <c r="F431" s="108"/>
      <c r="G431" s="108"/>
      <c r="H431" s="78"/>
      <c r="I431" s="78"/>
      <c r="J431" s="5"/>
      <c r="K431" s="6"/>
      <c r="L431" s="6"/>
      <c r="M431" s="6"/>
      <c r="N431" s="6"/>
      <c r="O431" s="6"/>
      <c r="P431" s="6"/>
      <c r="Q431" s="6"/>
      <c r="R431" s="6"/>
      <c r="S431" s="6"/>
      <c r="T431" s="6"/>
      <c r="U431" s="6"/>
      <c r="V431" s="6"/>
      <c r="W431" s="6"/>
      <c r="X431" s="6"/>
      <c r="Y431" s="6"/>
      <c r="Z431" s="6"/>
    </row>
    <row r="432" ht="39.75" hidden="1" customHeight="1">
      <c r="A432" s="217" t="s">
        <v>1926</v>
      </c>
      <c r="B432" s="99" t="s">
        <v>1927</v>
      </c>
      <c r="C432" s="3"/>
      <c r="D432" s="3"/>
      <c r="E432" s="3"/>
      <c r="F432" s="3"/>
      <c r="G432" s="4"/>
      <c r="H432" s="78"/>
      <c r="I432" s="78"/>
      <c r="J432" s="5"/>
      <c r="K432" s="6"/>
      <c r="L432" s="6"/>
      <c r="M432" s="6"/>
      <c r="N432" s="6"/>
      <c r="O432" s="6"/>
      <c r="P432" s="6"/>
      <c r="Q432" s="6"/>
      <c r="R432" s="6"/>
      <c r="S432" s="6"/>
      <c r="T432" s="6"/>
      <c r="U432" s="6"/>
      <c r="V432" s="6"/>
      <c r="W432" s="6"/>
      <c r="X432" s="6"/>
      <c r="Y432" s="6"/>
      <c r="Z432" s="6"/>
    </row>
    <row r="433" ht="31.5" hidden="1" customHeight="1">
      <c r="A433" s="120" t="s">
        <v>1936</v>
      </c>
      <c r="B433" s="122" t="s">
        <v>1937</v>
      </c>
      <c r="C433" s="108"/>
      <c r="D433" s="108"/>
      <c r="E433" s="113"/>
      <c r="F433" s="108"/>
      <c r="G433" s="108"/>
      <c r="H433" s="78"/>
      <c r="I433" s="78"/>
      <c r="J433" s="5"/>
      <c r="K433" s="6"/>
      <c r="L433" s="6"/>
      <c r="M433" s="6"/>
      <c r="N433" s="6"/>
      <c r="O433" s="6"/>
      <c r="P433" s="6"/>
      <c r="Q433" s="6"/>
      <c r="R433" s="6"/>
      <c r="S433" s="6"/>
      <c r="T433" s="6"/>
      <c r="U433" s="6"/>
      <c r="V433" s="6"/>
      <c r="W433" s="6"/>
      <c r="X433" s="6"/>
      <c r="Y433" s="6"/>
      <c r="Z433" s="6"/>
    </row>
    <row r="434" ht="31.5" hidden="1" customHeight="1">
      <c r="A434" s="120" t="s">
        <v>1950</v>
      </c>
      <c r="B434" s="122" t="s">
        <v>1951</v>
      </c>
      <c r="C434" s="108"/>
      <c r="D434" s="108"/>
      <c r="E434" s="113"/>
      <c r="F434" s="108"/>
      <c r="G434" s="108"/>
      <c r="H434" s="78"/>
      <c r="I434" s="78"/>
      <c r="J434" s="5"/>
      <c r="K434" s="6"/>
      <c r="L434" s="6"/>
      <c r="M434" s="6"/>
      <c r="N434" s="6"/>
      <c r="O434" s="6"/>
      <c r="P434" s="6"/>
      <c r="Q434" s="6"/>
      <c r="R434" s="6"/>
      <c r="S434" s="6"/>
      <c r="T434" s="6"/>
      <c r="U434" s="6"/>
      <c r="V434" s="6"/>
      <c r="W434" s="6"/>
      <c r="X434" s="6"/>
      <c r="Y434" s="6"/>
      <c r="Z434" s="6"/>
    </row>
    <row r="435" ht="31.5" hidden="1" customHeight="1">
      <c r="A435" s="120" t="s">
        <v>1960</v>
      </c>
      <c r="B435" s="122" t="s">
        <v>1961</v>
      </c>
      <c r="C435" s="108"/>
      <c r="D435" s="108"/>
      <c r="E435" s="113"/>
      <c r="F435" s="108"/>
      <c r="G435" s="108"/>
      <c r="H435" s="78"/>
      <c r="I435" s="78"/>
      <c r="J435" s="5"/>
      <c r="K435" s="6"/>
      <c r="L435" s="6"/>
      <c r="M435" s="6"/>
      <c r="N435" s="6"/>
      <c r="O435" s="6"/>
      <c r="P435" s="6"/>
      <c r="Q435" s="6"/>
      <c r="R435" s="6"/>
      <c r="S435" s="6"/>
      <c r="T435" s="6"/>
      <c r="U435" s="6"/>
      <c r="V435" s="6"/>
      <c r="W435" s="6"/>
      <c r="X435" s="6"/>
      <c r="Y435" s="6"/>
      <c r="Z435" s="6"/>
    </row>
    <row r="436" ht="31.5" hidden="1" customHeight="1">
      <c r="A436" s="120" t="s">
        <v>1982</v>
      </c>
      <c r="B436" s="122" t="s">
        <v>1983</v>
      </c>
      <c r="C436" s="108"/>
      <c r="D436" s="108"/>
      <c r="E436" s="113"/>
      <c r="F436" s="108"/>
      <c r="G436" s="108"/>
      <c r="H436" s="78"/>
      <c r="I436" s="78"/>
      <c r="J436" s="5"/>
      <c r="K436" s="6"/>
      <c r="L436" s="6"/>
      <c r="M436" s="6"/>
      <c r="N436" s="6"/>
      <c r="O436" s="6"/>
      <c r="P436" s="6"/>
      <c r="Q436" s="6"/>
      <c r="R436" s="6"/>
      <c r="S436" s="6"/>
      <c r="T436" s="6"/>
      <c r="U436" s="6"/>
      <c r="V436" s="6"/>
      <c r="W436" s="6"/>
      <c r="X436" s="6"/>
      <c r="Y436" s="6"/>
      <c r="Z436" s="6"/>
    </row>
    <row r="437" ht="39.75" hidden="1" customHeight="1">
      <c r="A437" s="217" t="s">
        <v>2003</v>
      </c>
      <c r="B437" s="99" t="s">
        <v>2004</v>
      </c>
      <c r="C437" s="3"/>
      <c r="D437" s="3"/>
      <c r="E437" s="3"/>
      <c r="F437" s="3"/>
      <c r="G437" s="4"/>
      <c r="H437" s="78"/>
      <c r="I437" s="78"/>
      <c r="J437" s="5"/>
      <c r="K437" s="6"/>
      <c r="L437" s="6"/>
      <c r="M437" s="6"/>
      <c r="N437" s="6"/>
      <c r="O437" s="6"/>
      <c r="P437" s="6"/>
      <c r="Q437" s="6"/>
      <c r="R437" s="6"/>
      <c r="S437" s="6"/>
      <c r="T437" s="6"/>
      <c r="U437" s="6"/>
      <c r="V437" s="6"/>
      <c r="W437" s="6"/>
      <c r="X437" s="6"/>
      <c r="Y437" s="6"/>
      <c r="Z437" s="6"/>
    </row>
    <row r="438" ht="47.25" hidden="1" customHeight="1">
      <c r="A438" s="120" t="s">
        <v>2005</v>
      </c>
      <c r="B438" s="122" t="s">
        <v>2006</v>
      </c>
      <c r="C438" s="108"/>
      <c r="D438" s="108"/>
      <c r="E438" s="113"/>
      <c r="F438" s="108"/>
      <c r="G438" s="108"/>
      <c r="H438" s="78"/>
      <c r="I438" s="78"/>
      <c r="J438" s="5"/>
      <c r="K438" s="6"/>
      <c r="L438" s="6"/>
      <c r="M438" s="6"/>
      <c r="N438" s="6"/>
      <c r="O438" s="6"/>
      <c r="P438" s="6"/>
      <c r="Q438" s="6"/>
      <c r="R438" s="6"/>
      <c r="S438" s="6"/>
      <c r="T438" s="6"/>
      <c r="U438" s="6"/>
      <c r="V438" s="6"/>
      <c r="W438" s="6"/>
      <c r="X438" s="6"/>
      <c r="Y438" s="6"/>
      <c r="Z438" s="6"/>
    </row>
    <row r="439" ht="47.25" hidden="1" customHeight="1">
      <c r="A439" s="120" t="s">
        <v>2012</v>
      </c>
      <c r="B439" s="122" t="s">
        <v>2013</v>
      </c>
      <c r="C439" s="108"/>
      <c r="D439" s="108"/>
      <c r="E439" s="113"/>
      <c r="F439" s="108"/>
      <c r="G439" s="108"/>
      <c r="H439" s="78"/>
      <c r="I439" s="78"/>
      <c r="J439" s="5"/>
      <c r="K439" s="6"/>
      <c r="L439" s="6"/>
      <c r="M439" s="6"/>
      <c r="N439" s="6"/>
      <c r="O439" s="6"/>
      <c r="P439" s="6"/>
      <c r="Q439" s="6"/>
      <c r="R439" s="6"/>
      <c r="S439" s="6"/>
      <c r="T439" s="6"/>
      <c r="U439" s="6"/>
      <c r="V439" s="6"/>
      <c r="W439" s="6"/>
      <c r="X439" s="6"/>
      <c r="Y439" s="6"/>
      <c r="Z439" s="6"/>
    </row>
    <row r="440" ht="47.25" hidden="1" customHeight="1">
      <c r="A440" s="120" t="s">
        <v>2034</v>
      </c>
      <c r="B440" s="122" t="s">
        <v>2035</v>
      </c>
      <c r="C440" s="108"/>
      <c r="D440" s="108"/>
      <c r="E440" s="113"/>
      <c r="F440" s="108"/>
      <c r="G440" s="108"/>
      <c r="H440" s="78"/>
      <c r="I440" s="78"/>
      <c r="J440" s="5"/>
      <c r="K440" s="6"/>
      <c r="L440" s="6"/>
      <c r="M440" s="6"/>
      <c r="N440" s="6"/>
      <c r="O440" s="6"/>
      <c r="P440" s="6"/>
      <c r="Q440" s="6"/>
      <c r="R440" s="6"/>
      <c r="S440" s="6"/>
      <c r="T440" s="6"/>
      <c r="U440" s="6"/>
      <c r="V440" s="6"/>
      <c r="W440" s="6"/>
      <c r="X440" s="6"/>
      <c r="Y440" s="6"/>
      <c r="Z440" s="6"/>
    </row>
    <row r="441" ht="47.25" hidden="1" customHeight="1">
      <c r="A441" s="120" t="s">
        <v>2058</v>
      </c>
      <c r="B441" s="122" t="s">
        <v>2060</v>
      </c>
      <c r="C441" s="108"/>
      <c r="D441" s="108"/>
      <c r="E441" s="113"/>
      <c r="F441" s="108"/>
      <c r="G441" s="108"/>
      <c r="H441" s="78"/>
      <c r="I441" s="78"/>
      <c r="J441" s="5"/>
      <c r="K441" s="6"/>
      <c r="L441" s="6"/>
      <c r="M441" s="6"/>
      <c r="N441" s="6"/>
      <c r="O441" s="6"/>
      <c r="P441" s="6"/>
      <c r="Q441" s="6"/>
      <c r="R441" s="6"/>
      <c r="S441" s="6"/>
      <c r="T441" s="6"/>
      <c r="U441" s="6"/>
      <c r="V441" s="6"/>
      <c r="W441" s="6"/>
      <c r="X441" s="6"/>
      <c r="Y441" s="6"/>
      <c r="Z441" s="6"/>
    </row>
    <row r="442" ht="47.25" hidden="1" customHeight="1">
      <c r="A442" s="120" t="s">
        <v>2078</v>
      </c>
      <c r="B442" s="122" t="s">
        <v>2080</v>
      </c>
      <c r="C442" s="108"/>
      <c r="D442" s="108"/>
      <c r="E442" s="113"/>
      <c r="F442" s="108"/>
      <c r="G442" s="108"/>
      <c r="H442" s="78"/>
      <c r="I442" s="78"/>
      <c r="J442" s="5"/>
      <c r="K442" s="6"/>
      <c r="L442" s="6"/>
      <c r="M442" s="6"/>
      <c r="N442" s="6"/>
      <c r="O442" s="6"/>
      <c r="P442" s="6"/>
      <c r="Q442" s="6"/>
      <c r="R442" s="6"/>
      <c r="S442" s="6"/>
      <c r="T442" s="6"/>
      <c r="U442" s="6"/>
      <c r="V442" s="6"/>
      <c r="W442" s="6"/>
      <c r="X442" s="6"/>
      <c r="Y442" s="6"/>
      <c r="Z442" s="6"/>
    </row>
    <row r="443" ht="47.25" hidden="1" customHeight="1">
      <c r="A443" s="120" t="s">
        <v>2082</v>
      </c>
      <c r="B443" s="122" t="s">
        <v>2084</v>
      </c>
      <c r="C443" s="108"/>
      <c r="D443" s="108"/>
      <c r="E443" s="113"/>
      <c r="F443" s="108"/>
      <c r="G443" s="108"/>
      <c r="H443" s="78"/>
      <c r="I443" s="78"/>
      <c r="J443" s="5"/>
      <c r="K443" s="6"/>
      <c r="L443" s="6"/>
      <c r="M443" s="6"/>
      <c r="N443" s="6"/>
      <c r="O443" s="6"/>
      <c r="P443" s="6"/>
      <c r="Q443" s="6"/>
      <c r="R443" s="6"/>
      <c r="S443" s="6"/>
      <c r="T443" s="6"/>
      <c r="U443" s="6"/>
      <c r="V443" s="6"/>
      <c r="W443" s="6"/>
      <c r="X443" s="6"/>
      <c r="Y443" s="6"/>
      <c r="Z443" s="6"/>
    </row>
    <row r="444" ht="47.25" hidden="1" customHeight="1">
      <c r="A444" s="120" t="s">
        <v>2087</v>
      </c>
      <c r="B444" s="122" t="s">
        <v>2088</v>
      </c>
      <c r="C444" s="108"/>
      <c r="D444" s="108"/>
      <c r="E444" s="113"/>
      <c r="F444" s="108"/>
      <c r="G444" s="108"/>
      <c r="H444" s="78"/>
      <c r="I444" s="78"/>
      <c r="J444" s="5"/>
      <c r="K444" s="6"/>
      <c r="L444" s="6"/>
      <c r="M444" s="6"/>
      <c r="N444" s="6"/>
      <c r="O444" s="6"/>
      <c r="P444" s="6"/>
      <c r="Q444" s="6"/>
      <c r="R444" s="6"/>
      <c r="S444" s="6"/>
      <c r="T444" s="6"/>
      <c r="U444" s="6"/>
      <c r="V444" s="6"/>
      <c r="W444" s="6"/>
      <c r="X444" s="6"/>
      <c r="Y444" s="6"/>
      <c r="Z444" s="6"/>
    </row>
    <row r="445" ht="78.75" hidden="1" customHeight="1">
      <c r="A445" s="120" t="s">
        <v>2091</v>
      </c>
      <c r="B445" s="122" t="s">
        <v>2092</v>
      </c>
      <c r="C445" s="108"/>
      <c r="D445" s="108"/>
      <c r="E445" s="113"/>
      <c r="F445" s="108"/>
      <c r="G445" s="108"/>
      <c r="H445" s="78"/>
      <c r="I445" s="78"/>
      <c r="J445" s="5"/>
      <c r="K445" s="6"/>
      <c r="L445" s="6"/>
      <c r="M445" s="6"/>
      <c r="N445" s="6"/>
      <c r="O445" s="6"/>
      <c r="P445" s="6"/>
      <c r="Q445" s="6"/>
      <c r="R445" s="6"/>
      <c r="S445" s="6"/>
      <c r="T445" s="6"/>
      <c r="U445" s="6"/>
      <c r="V445" s="6"/>
      <c r="W445" s="6"/>
      <c r="X445" s="6"/>
      <c r="Y445" s="6"/>
      <c r="Z445" s="6"/>
    </row>
    <row r="446" ht="31.5" hidden="1" customHeight="1">
      <c r="A446" s="120" t="s">
        <v>2101</v>
      </c>
      <c r="B446" s="122" t="s">
        <v>2102</v>
      </c>
      <c r="C446" s="108"/>
      <c r="D446" s="108"/>
      <c r="E446" s="113"/>
      <c r="F446" s="108"/>
      <c r="G446" s="108"/>
      <c r="H446" s="78"/>
      <c r="I446" s="78"/>
      <c r="J446" s="5"/>
      <c r="K446" s="6"/>
      <c r="L446" s="6"/>
      <c r="M446" s="6"/>
      <c r="N446" s="6"/>
      <c r="O446" s="6"/>
      <c r="P446" s="6"/>
      <c r="Q446" s="6"/>
      <c r="R446" s="6"/>
      <c r="S446" s="6"/>
      <c r="T446" s="6"/>
      <c r="U446" s="6"/>
      <c r="V446" s="6"/>
      <c r="W446" s="6"/>
      <c r="X446" s="6"/>
      <c r="Y446" s="6"/>
      <c r="Z446" s="6"/>
    </row>
    <row r="447" ht="47.25" hidden="1" customHeight="1">
      <c r="A447" s="120" t="s">
        <v>2105</v>
      </c>
      <c r="B447" s="122" t="s">
        <v>2106</v>
      </c>
      <c r="C447" s="108"/>
      <c r="D447" s="108"/>
      <c r="E447" s="113"/>
      <c r="F447" s="108"/>
      <c r="G447" s="108"/>
      <c r="H447" s="78"/>
      <c r="I447" s="78"/>
      <c r="J447" s="5"/>
      <c r="K447" s="6"/>
      <c r="L447" s="6"/>
      <c r="M447" s="6"/>
      <c r="N447" s="6"/>
      <c r="O447" s="6"/>
      <c r="P447" s="6"/>
      <c r="Q447" s="6"/>
      <c r="R447" s="6"/>
      <c r="S447" s="6"/>
      <c r="T447" s="6"/>
      <c r="U447" s="6"/>
      <c r="V447" s="6"/>
      <c r="W447" s="6"/>
      <c r="X447" s="6"/>
      <c r="Y447" s="6"/>
      <c r="Z447" s="6"/>
    </row>
    <row r="448" ht="21.0" customHeight="1">
      <c r="A448" s="378"/>
      <c r="B448" s="95" t="s">
        <v>2112</v>
      </c>
      <c r="C448" s="3"/>
      <c r="D448" s="3"/>
      <c r="E448" s="3"/>
      <c r="F448" s="3"/>
      <c r="G448" s="97"/>
      <c r="H448" s="78">
        <f t="shared" ref="H448:I448" si="6">H449+H468+H474</f>
        <v>8</v>
      </c>
      <c r="I448" s="78">
        <f t="shared" si="6"/>
        <v>14</v>
      </c>
      <c r="J448" s="5"/>
      <c r="K448" s="6"/>
      <c r="L448" s="6"/>
      <c r="M448" s="6"/>
      <c r="N448" s="6"/>
      <c r="O448" s="6"/>
      <c r="P448" s="6"/>
      <c r="Q448" s="6"/>
      <c r="R448" s="6"/>
      <c r="S448" s="6"/>
      <c r="T448" s="6"/>
      <c r="U448" s="6"/>
      <c r="V448" s="6"/>
      <c r="W448" s="6"/>
      <c r="X448" s="6"/>
      <c r="Y448" s="6"/>
      <c r="Z448" s="6"/>
    </row>
    <row r="449" ht="39.75" customHeight="1">
      <c r="A449" s="96" t="s">
        <v>2118</v>
      </c>
      <c r="B449" s="99" t="s">
        <v>2119</v>
      </c>
      <c r="C449" s="3"/>
      <c r="D449" s="3"/>
      <c r="E449" s="3"/>
      <c r="F449" s="3"/>
      <c r="G449" s="4"/>
      <c r="H449" s="78">
        <f>SUM(D453:D456)</f>
        <v>0</v>
      </c>
      <c r="I449" s="78">
        <f>COUNT(D453:D456)*2</f>
        <v>6</v>
      </c>
      <c r="J449" s="5"/>
      <c r="K449" s="6"/>
      <c r="L449" s="6"/>
      <c r="M449" s="6"/>
      <c r="N449" s="6"/>
      <c r="O449" s="6"/>
      <c r="P449" s="6"/>
      <c r="Q449" s="6"/>
      <c r="R449" s="6"/>
      <c r="S449" s="6"/>
      <c r="T449" s="6"/>
      <c r="U449" s="6"/>
      <c r="V449" s="6"/>
      <c r="W449" s="6"/>
      <c r="X449" s="6"/>
      <c r="Y449" s="6"/>
      <c r="Z449" s="6"/>
    </row>
    <row r="450" ht="31.5" hidden="1" customHeight="1">
      <c r="A450" s="240" t="s">
        <v>2120</v>
      </c>
      <c r="B450" s="122" t="s">
        <v>2121</v>
      </c>
      <c r="C450" s="158"/>
      <c r="D450" s="158"/>
      <c r="E450" s="109"/>
      <c r="F450" s="158"/>
      <c r="G450" s="158"/>
      <c r="H450" s="78"/>
      <c r="I450" s="78"/>
      <c r="J450" s="5"/>
      <c r="K450" s="6"/>
      <c r="L450" s="6"/>
      <c r="M450" s="6"/>
      <c r="N450" s="6"/>
      <c r="O450" s="6"/>
      <c r="P450" s="6"/>
      <c r="Q450" s="6"/>
      <c r="R450" s="6"/>
      <c r="S450" s="6"/>
      <c r="T450" s="6"/>
      <c r="U450" s="6"/>
      <c r="V450" s="6"/>
      <c r="W450" s="6"/>
      <c r="X450" s="6"/>
      <c r="Y450" s="6"/>
      <c r="Z450" s="6"/>
    </row>
    <row r="451" ht="47.25" hidden="1" customHeight="1">
      <c r="A451" s="240" t="s">
        <v>2122</v>
      </c>
      <c r="B451" s="122" t="s">
        <v>2123</v>
      </c>
      <c r="C451" s="158"/>
      <c r="D451" s="158"/>
      <c r="E451" s="109"/>
      <c r="F451" s="158"/>
      <c r="G451" s="158"/>
      <c r="H451" s="78"/>
      <c r="I451" s="78"/>
      <c r="J451" s="5"/>
      <c r="K451" s="6"/>
      <c r="L451" s="6"/>
      <c r="M451" s="6"/>
      <c r="N451" s="6"/>
      <c r="O451" s="6"/>
      <c r="P451" s="6"/>
      <c r="Q451" s="6"/>
      <c r="R451" s="6"/>
      <c r="S451" s="6"/>
      <c r="T451" s="6"/>
      <c r="U451" s="6"/>
      <c r="V451" s="6"/>
      <c r="W451" s="6"/>
      <c r="X451" s="6"/>
      <c r="Y451" s="6"/>
      <c r="Z451" s="6"/>
    </row>
    <row r="452" ht="31.5" hidden="1" customHeight="1">
      <c r="A452" s="240" t="s">
        <v>2124</v>
      </c>
      <c r="B452" s="122" t="s">
        <v>2125</v>
      </c>
      <c r="C452" s="158"/>
      <c r="D452" s="158"/>
      <c r="E452" s="109"/>
      <c r="F452" s="158"/>
      <c r="G452" s="158"/>
      <c r="H452" s="78"/>
      <c r="I452" s="78"/>
      <c r="J452" s="5"/>
      <c r="K452" s="6"/>
      <c r="L452" s="6"/>
      <c r="M452" s="6"/>
      <c r="N452" s="6"/>
      <c r="O452" s="6"/>
      <c r="P452" s="6"/>
      <c r="Q452" s="6"/>
      <c r="R452" s="6"/>
      <c r="S452" s="6"/>
      <c r="T452" s="6"/>
      <c r="U452" s="6"/>
      <c r="V452" s="6"/>
      <c r="W452" s="6"/>
      <c r="X452" s="6"/>
      <c r="Y452" s="6"/>
      <c r="Z452" s="6"/>
    </row>
    <row r="453" ht="31.5" customHeight="1">
      <c r="A453" s="241" t="s">
        <v>2126</v>
      </c>
      <c r="B453" s="122" t="s">
        <v>2127</v>
      </c>
      <c r="C453" s="115" t="s">
        <v>2128</v>
      </c>
      <c r="D453" s="175">
        <v>0.0</v>
      </c>
      <c r="E453" s="109" t="s">
        <v>158</v>
      </c>
      <c r="F453" s="121" t="s">
        <v>3402</v>
      </c>
      <c r="G453" s="158"/>
      <c r="H453" s="78"/>
      <c r="I453" s="78"/>
      <c r="J453" s="5"/>
      <c r="K453" s="6"/>
      <c r="L453" s="6"/>
      <c r="M453" s="6"/>
      <c r="N453" s="6"/>
      <c r="O453" s="6"/>
      <c r="P453" s="6"/>
      <c r="Q453" s="6"/>
      <c r="R453" s="6"/>
      <c r="S453" s="6"/>
      <c r="T453" s="6"/>
      <c r="U453" s="6"/>
      <c r="V453" s="6"/>
      <c r="W453" s="6"/>
      <c r="X453" s="6"/>
      <c r="Y453" s="6"/>
      <c r="Z453" s="6"/>
    </row>
    <row r="454" ht="30.0" customHeight="1">
      <c r="A454" s="241"/>
      <c r="B454" s="122"/>
      <c r="C454" s="115" t="s">
        <v>2131</v>
      </c>
      <c r="D454" s="175">
        <v>0.0</v>
      </c>
      <c r="E454" s="109" t="s">
        <v>158</v>
      </c>
      <c r="F454" s="109"/>
      <c r="G454" s="158"/>
      <c r="H454" s="78"/>
      <c r="I454" s="78"/>
      <c r="J454" s="5"/>
      <c r="K454" s="6"/>
      <c r="L454" s="6"/>
      <c r="M454" s="6"/>
      <c r="N454" s="6"/>
      <c r="O454" s="6"/>
      <c r="P454" s="6"/>
      <c r="Q454" s="6"/>
      <c r="R454" s="6"/>
      <c r="S454" s="6"/>
      <c r="T454" s="6"/>
      <c r="U454" s="6"/>
      <c r="V454" s="6"/>
      <c r="W454" s="6"/>
      <c r="X454" s="6"/>
      <c r="Y454" s="6"/>
      <c r="Z454" s="6"/>
    </row>
    <row r="455" ht="47.25" hidden="1" customHeight="1">
      <c r="A455" s="240" t="s">
        <v>2132</v>
      </c>
      <c r="B455" s="122" t="s">
        <v>2133</v>
      </c>
      <c r="C455" s="158"/>
      <c r="D455" s="158"/>
      <c r="E455" s="109"/>
      <c r="F455" s="158"/>
      <c r="G455" s="158"/>
      <c r="H455" s="78"/>
      <c r="I455" s="78"/>
      <c r="J455" s="5"/>
      <c r="K455" s="6"/>
      <c r="L455" s="6"/>
      <c r="M455" s="6"/>
      <c r="N455" s="6"/>
      <c r="O455" s="6"/>
      <c r="P455" s="6"/>
      <c r="Q455" s="6"/>
      <c r="R455" s="6"/>
      <c r="S455" s="6"/>
      <c r="T455" s="6"/>
      <c r="U455" s="6"/>
      <c r="V455" s="6"/>
      <c r="W455" s="6"/>
      <c r="X455" s="6"/>
      <c r="Y455" s="6"/>
      <c r="Z455" s="6"/>
    </row>
    <row r="456" ht="45.0" customHeight="1">
      <c r="A456" s="241" t="s">
        <v>2136</v>
      </c>
      <c r="B456" s="244" t="s">
        <v>2137</v>
      </c>
      <c r="C456" s="121" t="s">
        <v>5722</v>
      </c>
      <c r="D456" s="147">
        <v>0.0</v>
      </c>
      <c r="E456" s="109" t="s">
        <v>158</v>
      </c>
      <c r="F456" s="158"/>
      <c r="G456" s="158"/>
      <c r="H456" s="78"/>
      <c r="I456" s="78"/>
      <c r="J456" s="5"/>
      <c r="K456" s="6"/>
      <c r="L456" s="6"/>
      <c r="M456" s="6"/>
      <c r="N456" s="6"/>
      <c r="O456" s="6"/>
      <c r="P456" s="6"/>
      <c r="Q456" s="6"/>
      <c r="R456" s="6"/>
      <c r="S456" s="6"/>
      <c r="T456" s="6"/>
      <c r="U456" s="6"/>
      <c r="V456" s="6"/>
      <c r="W456" s="6"/>
      <c r="X456" s="6"/>
      <c r="Y456" s="6"/>
      <c r="Z456" s="6"/>
    </row>
    <row r="457" ht="39.75" hidden="1" customHeight="1">
      <c r="A457" s="217" t="s">
        <v>2141</v>
      </c>
      <c r="B457" s="99" t="s">
        <v>2142</v>
      </c>
      <c r="C457" s="3"/>
      <c r="D457" s="3"/>
      <c r="E457" s="3"/>
      <c r="F457" s="3"/>
      <c r="G457" s="4"/>
      <c r="H457" s="78"/>
      <c r="I457" s="78"/>
      <c r="J457" s="5"/>
      <c r="K457" s="6"/>
      <c r="L457" s="6"/>
      <c r="M457" s="6"/>
      <c r="N457" s="6"/>
      <c r="O457" s="6"/>
      <c r="P457" s="6"/>
      <c r="Q457" s="6"/>
      <c r="R457" s="6"/>
      <c r="S457" s="6"/>
      <c r="T457" s="6"/>
      <c r="U457" s="6"/>
      <c r="V457" s="6"/>
      <c r="W457" s="6"/>
      <c r="X457" s="6"/>
      <c r="Y457" s="6"/>
      <c r="Z457" s="6"/>
    </row>
    <row r="458" ht="31.5" hidden="1" customHeight="1">
      <c r="A458" s="240" t="s">
        <v>2145</v>
      </c>
      <c r="B458" s="122" t="s">
        <v>2146</v>
      </c>
      <c r="C458" s="158"/>
      <c r="D458" s="134"/>
      <c r="E458" s="109"/>
      <c r="F458" s="158"/>
      <c r="G458" s="158"/>
      <c r="H458" s="78"/>
      <c r="I458" s="78"/>
      <c r="J458" s="5"/>
      <c r="K458" s="6"/>
      <c r="L458" s="6"/>
      <c r="M458" s="6"/>
      <c r="N458" s="6"/>
      <c r="O458" s="6"/>
      <c r="P458" s="6"/>
      <c r="Q458" s="6"/>
      <c r="R458" s="6"/>
      <c r="S458" s="6"/>
      <c r="T458" s="6"/>
      <c r="U458" s="6"/>
      <c r="V458" s="6"/>
      <c r="W458" s="6"/>
      <c r="X458" s="6"/>
      <c r="Y458" s="6"/>
      <c r="Z458" s="6"/>
    </row>
    <row r="459" ht="31.5" hidden="1" customHeight="1">
      <c r="A459" s="240" t="s">
        <v>2161</v>
      </c>
      <c r="B459" s="122" t="s">
        <v>2162</v>
      </c>
      <c r="C459" s="158"/>
      <c r="D459" s="129"/>
      <c r="E459" s="109"/>
      <c r="F459" s="158"/>
      <c r="G459" s="158"/>
      <c r="H459" s="78"/>
      <c r="I459" s="78"/>
      <c r="J459" s="5"/>
      <c r="K459" s="6"/>
      <c r="L459" s="6"/>
      <c r="M459" s="6"/>
      <c r="N459" s="6"/>
      <c r="O459" s="6"/>
      <c r="P459" s="6"/>
      <c r="Q459" s="6"/>
      <c r="R459" s="6"/>
      <c r="S459" s="6"/>
      <c r="T459" s="6"/>
      <c r="U459" s="6"/>
      <c r="V459" s="6"/>
      <c r="W459" s="6"/>
      <c r="X459" s="6"/>
      <c r="Y459" s="6"/>
      <c r="Z459" s="6"/>
    </row>
    <row r="460" ht="15.75" hidden="1" customHeight="1">
      <c r="A460" s="240"/>
      <c r="B460" s="122"/>
      <c r="C460" s="158"/>
      <c r="D460" s="129"/>
      <c r="E460" s="109"/>
      <c r="F460" s="158"/>
      <c r="G460" s="158"/>
      <c r="H460" s="78"/>
      <c r="I460" s="78"/>
      <c r="J460" s="5"/>
      <c r="K460" s="6"/>
      <c r="L460" s="6"/>
      <c r="M460" s="6"/>
      <c r="N460" s="6"/>
      <c r="O460" s="6"/>
      <c r="P460" s="6"/>
      <c r="Q460" s="6"/>
      <c r="R460" s="6"/>
      <c r="S460" s="6"/>
      <c r="T460" s="6"/>
      <c r="U460" s="6"/>
      <c r="V460" s="6"/>
      <c r="W460" s="6"/>
      <c r="X460" s="6"/>
      <c r="Y460" s="6"/>
      <c r="Z460" s="6"/>
    </row>
    <row r="461" ht="31.5" hidden="1" customHeight="1">
      <c r="A461" s="240" t="s">
        <v>2169</v>
      </c>
      <c r="B461" s="122" t="s">
        <v>2170</v>
      </c>
      <c r="C461" s="158"/>
      <c r="D461" s="158"/>
      <c r="E461" s="109"/>
      <c r="F461" s="158"/>
      <c r="G461" s="158"/>
      <c r="H461" s="78"/>
      <c r="I461" s="78"/>
      <c r="J461" s="5"/>
      <c r="K461" s="6"/>
      <c r="L461" s="6"/>
      <c r="M461" s="6"/>
      <c r="N461" s="6"/>
      <c r="O461" s="6"/>
      <c r="P461" s="6"/>
      <c r="Q461" s="6"/>
      <c r="R461" s="6"/>
      <c r="S461" s="6"/>
      <c r="T461" s="6"/>
      <c r="U461" s="6"/>
      <c r="V461" s="6"/>
      <c r="W461" s="6"/>
      <c r="X461" s="6"/>
      <c r="Y461" s="6"/>
      <c r="Z461" s="6"/>
    </row>
    <row r="462" ht="39.75" hidden="1" customHeight="1">
      <c r="A462" s="217" t="s">
        <v>2175</v>
      </c>
      <c r="B462" s="99" t="s">
        <v>2176</v>
      </c>
      <c r="C462" s="3"/>
      <c r="D462" s="3"/>
      <c r="E462" s="3"/>
      <c r="F462" s="3"/>
      <c r="G462" s="4"/>
      <c r="H462" s="78"/>
      <c r="I462" s="78"/>
      <c r="J462" s="5"/>
      <c r="K462" s="6"/>
      <c r="L462" s="6"/>
      <c r="M462" s="6"/>
      <c r="N462" s="6"/>
      <c r="O462" s="6"/>
      <c r="P462" s="6"/>
      <c r="Q462" s="6"/>
      <c r="R462" s="6"/>
      <c r="S462" s="6"/>
      <c r="T462" s="6"/>
      <c r="U462" s="6"/>
      <c r="V462" s="6"/>
      <c r="W462" s="6"/>
      <c r="X462" s="6"/>
      <c r="Y462" s="6"/>
      <c r="Z462" s="6"/>
    </row>
    <row r="463" ht="47.25" hidden="1" customHeight="1">
      <c r="A463" s="240" t="s">
        <v>2178</v>
      </c>
      <c r="B463" s="248" t="s">
        <v>2179</v>
      </c>
      <c r="C463" s="158"/>
      <c r="D463" s="158"/>
      <c r="E463" s="109"/>
      <c r="F463" s="158"/>
      <c r="G463" s="158"/>
      <c r="H463" s="78"/>
      <c r="I463" s="78"/>
      <c r="J463" s="5"/>
      <c r="K463" s="6"/>
      <c r="L463" s="6"/>
      <c r="M463" s="6"/>
      <c r="N463" s="6"/>
      <c r="O463" s="6"/>
      <c r="P463" s="6"/>
      <c r="Q463" s="6"/>
      <c r="R463" s="6"/>
      <c r="S463" s="6"/>
      <c r="T463" s="6"/>
      <c r="U463" s="6"/>
      <c r="V463" s="6"/>
      <c r="W463" s="6"/>
      <c r="X463" s="6"/>
      <c r="Y463" s="6"/>
      <c r="Z463" s="6"/>
    </row>
    <row r="464" ht="31.5" hidden="1" customHeight="1">
      <c r="A464" s="240" t="s">
        <v>2183</v>
      </c>
      <c r="B464" s="122" t="s">
        <v>2184</v>
      </c>
      <c r="C464" s="158"/>
      <c r="D464" s="158"/>
      <c r="E464" s="109"/>
      <c r="F464" s="158"/>
      <c r="G464" s="158"/>
      <c r="H464" s="78"/>
      <c r="I464" s="78"/>
      <c r="J464" s="5"/>
      <c r="K464" s="6"/>
      <c r="L464" s="6"/>
      <c r="M464" s="6"/>
      <c r="N464" s="6"/>
      <c r="O464" s="6"/>
      <c r="P464" s="6"/>
      <c r="Q464" s="6"/>
      <c r="R464" s="6"/>
      <c r="S464" s="6"/>
      <c r="T464" s="6"/>
      <c r="U464" s="6"/>
      <c r="V464" s="6"/>
      <c r="W464" s="6"/>
      <c r="X464" s="6"/>
      <c r="Y464" s="6"/>
      <c r="Z464" s="6"/>
    </row>
    <row r="465" ht="39.75" hidden="1" customHeight="1">
      <c r="A465" s="217" t="s">
        <v>2189</v>
      </c>
      <c r="B465" s="99" t="s">
        <v>2190</v>
      </c>
      <c r="C465" s="3"/>
      <c r="D465" s="3"/>
      <c r="E465" s="3"/>
      <c r="F465" s="3"/>
      <c r="G465" s="4"/>
      <c r="H465" s="78"/>
      <c r="I465" s="78"/>
      <c r="J465" s="5"/>
      <c r="K465" s="6"/>
      <c r="L465" s="6"/>
      <c r="M465" s="6"/>
      <c r="N465" s="6"/>
      <c r="O465" s="6"/>
      <c r="P465" s="6"/>
      <c r="Q465" s="6"/>
      <c r="R465" s="6"/>
      <c r="S465" s="6"/>
      <c r="T465" s="6"/>
      <c r="U465" s="6"/>
      <c r="V465" s="6"/>
      <c r="W465" s="6"/>
      <c r="X465" s="6"/>
      <c r="Y465" s="6"/>
      <c r="Z465" s="6"/>
    </row>
    <row r="466" ht="60.0" hidden="1" customHeight="1">
      <c r="A466" s="240" t="s">
        <v>2195</v>
      </c>
      <c r="B466" s="129" t="s">
        <v>2272</v>
      </c>
      <c r="C466" s="158"/>
      <c r="D466" s="158"/>
      <c r="E466" s="109"/>
      <c r="F466" s="158"/>
      <c r="G466" s="158"/>
      <c r="H466" s="78"/>
      <c r="I466" s="78"/>
      <c r="J466" s="5"/>
      <c r="K466" s="6"/>
      <c r="L466" s="6"/>
      <c r="M466" s="6"/>
      <c r="N466" s="6"/>
      <c r="O466" s="6"/>
      <c r="P466" s="6"/>
      <c r="Q466" s="6"/>
      <c r="R466" s="6"/>
      <c r="S466" s="6"/>
      <c r="T466" s="6"/>
      <c r="U466" s="6"/>
      <c r="V466" s="6"/>
      <c r="W466" s="6"/>
      <c r="X466" s="6"/>
      <c r="Y466" s="6"/>
      <c r="Z466" s="6"/>
    </row>
    <row r="467" ht="60.0" hidden="1" customHeight="1">
      <c r="A467" s="240" t="s">
        <v>2216</v>
      </c>
      <c r="B467" s="129" t="s">
        <v>2217</v>
      </c>
      <c r="C467" s="158"/>
      <c r="D467" s="158"/>
      <c r="E467" s="109"/>
      <c r="F467" s="158"/>
      <c r="G467" s="158"/>
      <c r="H467" s="78"/>
      <c r="I467" s="78"/>
      <c r="J467" s="5"/>
      <c r="K467" s="6"/>
      <c r="L467" s="6"/>
      <c r="M467" s="6"/>
      <c r="N467" s="6"/>
      <c r="O467" s="6"/>
      <c r="P467" s="6"/>
      <c r="Q467" s="6"/>
      <c r="R467" s="6"/>
      <c r="S467" s="6"/>
      <c r="T467" s="6"/>
      <c r="U467" s="6"/>
      <c r="V467" s="6"/>
      <c r="W467" s="6"/>
      <c r="X467" s="6"/>
      <c r="Y467" s="6"/>
      <c r="Z467" s="6"/>
    </row>
    <row r="468" ht="39.75" customHeight="1">
      <c r="A468" s="152" t="s">
        <v>2227</v>
      </c>
      <c r="B468" s="99" t="s">
        <v>2228</v>
      </c>
      <c r="C468" s="3"/>
      <c r="D468" s="3"/>
      <c r="E468" s="3"/>
      <c r="F468" s="3"/>
      <c r="G468" s="4"/>
      <c r="H468" s="78">
        <f>SUM(D470)</f>
        <v>2</v>
      </c>
      <c r="I468" s="78">
        <f>COUNT(D470)*2</f>
        <v>2</v>
      </c>
      <c r="J468" s="5"/>
      <c r="K468" s="6"/>
      <c r="L468" s="6"/>
      <c r="M468" s="6"/>
      <c r="N468" s="6"/>
      <c r="O468" s="6"/>
      <c r="P468" s="6"/>
      <c r="Q468" s="6"/>
      <c r="R468" s="6"/>
      <c r="S468" s="6"/>
      <c r="T468" s="6"/>
      <c r="U468" s="6"/>
      <c r="V468" s="6"/>
      <c r="W468" s="6"/>
      <c r="X468" s="6"/>
      <c r="Y468" s="6"/>
      <c r="Z468" s="6"/>
    </row>
    <row r="469" ht="30.0" hidden="1" customHeight="1">
      <c r="A469" s="240" t="s">
        <v>2234</v>
      </c>
      <c r="B469" s="110" t="s">
        <v>2235</v>
      </c>
      <c r="C469" s="158"/>
      <c r="D469" s="158"/>
      <c r="E469" s="109"/>
      <c r="F469" s="158"/>
      <c r="G469" s="158"/>
      <c r="H469" s="78"/>
      <c r="I469" s="78"/>
      <c r="J469" s="5"/>
      <c r="K469" s="6"/>
      <c r="L469" s="6"/>
      <c r="M469" s="6"/>
      <c r="N469" s="6"/>
      <c r="O469" s="6"/>
      <c r="P469" s="6"/>
      <c r="Q469" s="6"/>
      <c r="R469" s="6"/>
      <c r="S469" s="6"/>
      <c r="T469" s="6"/>
      <c r="U469" s="6"/>
      <c r="V469" s="6"/>
      <c r="W469" s="6"/>
      <c r="X469" s="6"/>
      <c r="Y469" s="6"/>
      <c r="Z469" s="6"/>
    </row>
    <row r="470" ht="45.0" customHeight="1">
      <c r="A470" s="241" t="s">
        <v>2240</v>
      </c>
      <c r="B470" s="129" t="s">
        <v>2241</v>
      </c>
      <c r="C470" s="115" t="s">
        <v>2246</v>
      </c>
      <c r="D470" s="175">
        <v>2.0</v>
      </c>
      <c r="E470" s="109" t="s">
        <v>386</v>
      </c>
      <c r="F470" s="121" t="s">
        <v>2247</v>
      </c>
      <c r="G470" s="158"/>
      <c r="H470" s="78"/>
      <c r="I470" s="78"/>
      <c r="J470" s="5"/>
      <c r="K470" s="6"/>
      <c r="L470" s="6"/>
      <c r="M470" s="6"/>
      <c r="N470" s="6"/>
      <c r="O470" s="6"/>
      <c r="P470" s="6"/>
      <c r="Q470" s="6"/>
      <c r="R470" s="6"/>
      <c r="S470" s="6"/>
      <c r="T470" s="6"/>
      <c r="U470" s="6"/>
      <c r="V470" s="6"/>
      <c r="W470" s="6"/>
      <c r="X470" s="6"/>
      <c r="Y470" s="6"/>
      <c r="Z470" s="6"/>
    </row>
    <row r="471" ht="45.0" hidden="1" customHeight="1">
      <c r="A471" s="240" t="s">
        <v>2248</v>
      </c>
      <c r="B471" s="129" t="s">
        <v>2249</v>
      </c>
      <c r="C471" s="134"/>
      <c r="D471" s="158"/>
      <c r="E471" s="109"/>
      <c r="F471" s="158"/>
      <c r="G471" s="158"/>
      <c r="H471" s="78"/>
      <c r="I471" s="78"/>
      <c r="J471" s="5"/>
      <c r="K471" s="6"/>
      <c r="L471" s="6"/>
      <c r="M471" s="6"/>
      <c r="N471" s="6"/>
      <c r="O471" s="6"/>
      <c r="P471" s="6"/>
      <c r="Q471" s="6"/>
      <c r="R471" s="6"/>
      <c r="S471" s="6"/>
      <c r="T471" s="6"/>
      <c r="U471" s="6"/>
      <c r="V471" s="6"/>
      <c r="W471" s="6"/>
      <c r="X471" s="6"/>
      <c r="Y471" s="6"/>
      <c r="Z471" s="6"/>
    </row>
    <row r="472" ht="30.0" hidden="1" customHeight="1">
      <c r="A472" s="240" t="s">
        <v>2262</v>
      </c>
      <c r="B472" s="110" t="s">
        <v>2263</v>
      </c>
      <c r="C472" s="158"/>
      <c r="D472" s="158"/>
      <c r="E472" s="109"/>
      <c r="F472" s="158"/>
      <c r="G472" s="158"/>
      <c r="H472" s="78"/>
      <c r="I472" s="78"/>
      <c r="J472" s="5"/>
      <c r="K472" s="6"/>
      <c r="L472" s="6"/>
      <c r="M472" s="6"/>
      <c r="N472" s="6"/>
      <c r="O472" s="6"/>
      <c r="P472" s="6"/>
      <c r="Q472" s="6"/>
      <c r="R472" s="6"/>
      <c r="S472" s="6"/>
      <c r="T472" s="6"/>
      <c r="U472" s="6"/>
      <c r="V472" s="6"/>
      <c r="W472" s="6"/>
      <c r="X472" s="6"/>
      <c r="Y472" s="6"/>
      <c r="Z472" s="6"/>
    </row>
    <row r="473" ht="30.0" hidden="1" customHeight="1">
      <c r="A473" s="240" t="s">
        <v>2264</v>
      </c>
      <c r="B473" s="110" t="s">
        <v>2266</v>
      </c>
      <c r="C473" s="158"/>
      <c r="D473" s="158"/>
      <c r="E473" s="109"/>
      <c r="F473" s="158"/>
      <c r="G473" s="158"/>
      <c r="H473" s="78"/>
      <c r="I473" s="78"/>
      <c r="J473" s="5"/>
      <c r="K473" s="6"/>
      <c r="L473" s="6"/>
      <c r="M473" s="6"/>
      <c r="N473" s="6"/>
      <c r="O473" s="6"/>
      <c r="P473" s="6"/>
      <c r="Q473" s="6"/>
      <c r="R473" s="6"/>
      <c r="S473" s="6"/>
      <c r="T473" s="6"/>
      <c r="U473" s="6"/>
      <c r="V473" s="6"/>
      <c r="W473" s="6"/>
      <c r="X473" s="6"/>
      <c r="Y473" s="6"/>
      <c r="Z473" s="6"/>
    </row>
    <row r="474" ht="39.75" customHeight="1">
      <c r="A474" s="96" t="s">
        <v>2267</v>
      </c>
      <c r="B474" s="99" t="s">
        <v>2268</v>
      </c>
      <c r="C474" s="3"/>
      <c r="D474" s="3"/>
      <c r="E474" s="3"/>
      <c r="F474" s="3"/>
      <c r="G474" s="4"/>
      <c r="H474" s="78">
        <f>SUM(D475:D478)</f>
        <v>6</v>
      </c>
      <c r="I474" s="78">
        <f>COUNT(D475:D478)*2</f>
        <v>6</v>
      </c>
      <c r="J474" s="5"/>
      <c r="K474" s="6"/>
      <c r="L474" s="6"/>
      <c r="M474" s="6"/>
      <c r="N474" s="6"/>
      <c r="O474" s="6"/>
      <c r="P474" s="6"/>
      <c r="Q474" s="6"/>
      <c r="R474" s="6"/>
      <c r="S474" s="6"/>
      <c r="T474" s="6"/>
      <c r="U474" s="6"/>
      <c r="V474" s="6"/>
      <c r="W474" s="6"/>
      <c r="X474" s="6"/>
      <c r="Y474" s="6"/>
      <c r="Z474" s="6"/>
    </row>
    <row r="475" ht="45.0" customHeight="1">
      <c r="A475" s="241" t="s">
        <v>2274</v>
      </c>
      <c r="B475" s="248" t="s">
        <v>2275</v>
      </c>
      <c r="C475" s="110" t="s">
        <v>5734</v>
      </c>
      <c r="D475" s="147">
        <v>2.0</v>
      </c>
      <c r="E475" s="109" t="s">
        <v>331</v>
      </c>
      <c r="F475" s="158"/>
      <c r="G475" s="158"/>
      <c r="H475" s="78"/>
      <c r="I475" s="78"/>
      <c r="J475" s="5"/>
      <c r="K475" s="6"/>
      <c r="L475" s="6"/>
      <c r="M475" s="6"/>
      <c r="N475" s="6"/>
      <c r="O475" s="6"/>
      <c r="P475" s="6"/>
      <c r="Q475" s="6"/>
      <c r="R475" s="6"/>
      <c r="S475" s="6"/>
      <c r="T475" s="6"/>
      <c r="U475" s="6"/>
      <c r="V475" s="6"/>
      <c r="W475" s="6"/>
      <c r="X475" s="6"/>
      <c r="Y475" s="6"/>
      <c r="Z475" s="6"/>
    </row>
    <row r="476" ht="30.0" customHeight="1">
      <c r="A476" s="241"/>
      <c r="B476" s="248"/>
      <c r="C476" s="115" t="s">
        <v>2289</v>
      </c>
      <c r="D476" s="147">
        <v>2.0</v>
      </c>
      <c r="E476" s="109" t="s">
        <v>331</v>
      </c>
      <c r="F476" s="158"/>
      <c r="G476" s="158"/>
      <c r="H476" s="78"/>
      <c r="I476" s="78"/>
      <c r="J476" s="5"/>
      <c r="K476" s="6"/>
      <c r="L476" s="6"/>
      <c r="M476" s="6"/>
      <c r="N476" s="6"/>
      <c r="O476" s="6"/>
      <c r="P476" s="6"/>
      <c r="Q476" s="6"/>
      <c r="R476" s="6"/>
      <c r="S476" s="6"/>
      <c r="T476" s="6"/>
      <c r="U476" s="6"/>
      <c r="V476" s="6"/>
      <c r="W476" s="6"/>
      <c r="X476" s="6"/>
      <c r="Y476" s="6"/>
      <c r="Z476" s="6"/>
    </row>
    <row r="477" ht="31.5" hidden="1" customHeight="1">
      <c r="A477" s="240" t="s">
        <v>2291</v>
      </c>
      <c r="B477" s="248" t="s">
        <v>2292</v>
      </c>
      <c r="C477" s="158"/>
      <c r="D477" s="158"/>
      <c r="E477" s="109"/>
      <c r="F477" s="158"/>
      <c r="G477" s="158"/>
      <c r="H477" s="78"/>
      <c r="I477" s="78"/>
      <c r="J477" s="5"/>
      <c r="K477" s="6"/>
      <c r="L477" s="6"/>
      <c r="M477" s="6"/>
      <c r="N477" s="6"/>
      <c r="O477" s="6"/>
      <c r="P477" s="6"/>
      <c r="Q477" s="6"/>
      <c r="R477" s="6"/>
      <c r="S477" s="6"/>
      <c r="T477" s="6"/>
      <c r="U477" s="6"/>
      <c r="V477" s="6"/>
      <c r="W477" s="6"/>
      <c r="X477" s="6"/>
      <c r="Y477" s="6"/>
      <c r="Z477" s="6"/>
    </row>
    <row r="478" ht="31.5" customHeight="1">
      <c r="A478" s="241" t="s">
        <v>2315</v>
      </c>
      <c r="B478" s="248" t="s">
        <v>2316</v>
      </c>
      <c r="C478" s="191" t="s">
        <v>5736</v>
      </c>
      <c r="D478" s="147">
        <v>2.0</v>
      </c>
      <c r="E478" s="266" t="s">
        <v>114</v>
      </c>
      <c r="F478" s="158"/>
      <c r="G478" s="158"/>
      <c r="H478" s="78"/>
      <c r="I478" s="78"/>
      <c r="J478" s="5"/>
      <c r="K478" s="6"/>
      <c r="L478" s="6"/>
      <c r="M478" s="6"/>
      <c r="N478" s="6"/>
      <c r="O478" s="6"/>
      <c r="P478" s="6"/>
      <c r="Q478" s="6"/>
      <c r="R478" s="6"/>
      <c r="S478" s="6"/>
      <c r="T478" s="6"/>
      <c r="U478" s="6"/>
      <c r="V478" s="6"/>
      <c r="W478" s="6"/>
      <c r="X478" s="6"/>
      <c r="Y478" s="6"/>
      <c r="Z478" s="6"/>
    </row>
    <row r="479" ht="21.0" customHeight="1">
      <c r="A479" s="223"/>
      <c r="B479" s="95" t="s">
        <v>2321</v>
      </c>
      <c r="C479" s="3"/>
      <c r="D479" s="3"/>
      <c r="E479" s="3"/>
      <c r="F479" s="3"/>
      <c r="G479" s="97"/>
      <c r="H479" s="78">
        <f t="shared" ref="H479:I479" si="7">H480+H483+H487+H492+H510+H514+H521+H526</f>
        <v>4</v>
      </c>
      <c r="I479" s="78">
        <f t="shared" si="7"/>
        <v>78</v>
      </c>
      <c r="J479" s="5"/>
      <c r="K479" s="6"/>
      <c r="L479" s="6"/>
      <c r="M479" s="6"/>
      <c r="N479" s="6"/>
      <c r="O479" s="6"/>
      <c r="P479" s="6"/>
      <c r="Q479" s="6"/>
      <c r="R479" s="6"/>
      <c r="S479" s="6"/>
      <c r="T479" s="6"/>
      <c r="U479" s="6"/>
      <c r="V479" s="6"/>
      <c r="W479" s="6"/>
      <c r="X479" s="6"/>
      <c r="Y479" s="6"/>
      <c r="Z479" s="6"/>
    </row>
    <row r="480" ht="39.75" customHeight="1">
      <c r="A480" s="152" t="s">
        <v>2323</v>
      </c>
      <c r="B480" s="99" t="s">
        <v>2324</v>
      </c>
      <c r="C480" s="3"/>
      <c r="D480" s="3"/>
      <c r="E480" s="3"/>
      <c r="F480" s="3"/>
      <c r="G480" s="4"/>
      <c r="H480" s="78">
        <f>SUM(D481)</f>
        <v>2</v>
      </c>
      <c r="I480" s="78">
        <f>COUNT(D481)*2</f>
        <v>2</v>
      </c>
      <c r="J480" s="5"/>
      <c r="K480" s="6"/>
      <c r="L480" s="6"/>
      <c r="M480" s="6"/>
      <c r="N480" s="6"/>
      <c r="O480" s="6"/>
      <c r="P480" s="6"/>
      <c r="Q480" s="6"/>
      <c r="R480" s="6"/>
      <c r="S480" s="6"/>
      <c r="T480" s="6"/>
      <c r="U480" s="6"/>
      <c r="V480" s="6"/>
      <c r="W480" s="6"/>
      <c r="X480" s="6"/>
      <c r="Y480" s="6"/>
      <c r="Z480" s="6"/>
    </row>
    <row r="481" ht="63.0" customHeight="1">
      <c r="A481" s="148" t="s">
        <v>2334</v>
      </c>
      <c r="B481" s="122" t="s">
        <v>2336</v>
      </c>
      <c r="C481" s="229" t="s">
        <v>2337</v>
      </c>
      <c r="D481" s="108">
        <v>2.0</v>
      </c>
      <c r="E481" s="113" t="s">
        <v>158</v>
      </c>
      <c r="F481" s="108"/>
      <c r="G481" s="108"/>
      <c r="H481" s="78"/>
      <c r="I481" s="78"/>
      <c r="J481" s="5"/>
      <c r="K481" s="6"/>
      <c r="L481" s="6"/>
      <c r="M481" s="6"/>
      <c r="N481" s="6"/>
      <c r="O481" s="6"/>
      <c r="P481" s="6"/>
      <c r="Q481" s="6"/>
      <c r="R481" s="6"/>
      <c r="S481" s="6"/>
      <c r="T481" s="6"/>
      <c r="U481" s="6"/>
      <c r="V481" s="6"/>
      <c r="W481" s="6"/>
      <c r="X481" s="6"/>
      <c r="Y481" s="6"/>
      <c r="Z481" s="6"/>
    </row>
    <row r="482" ht="30.0" hidden="1" customHeight="1">
      <c r="A482" s="212" t="s">
        <v>2340</v>
      </c>
      <c r="B482" s="110" t="s">
        <v>2341</v>
      </c>
      <c r="C482" s="108"/>
      <c r="D482" s="108"/>
      <c r="E482" s="113"/>
      <c r="F482" s="108"/>
      <c r="G482" s="108"/>
      <c r="H482" s="78"/>
      <c r="I482" s="78"/>
      <c r="J482" s="5"/>
      <c r="K482" s="6"/>
      <c r="L482" s="6"/>
      <c r="M482" s="6"/>
      <c r="N482" s="6"/>
      <c r="O482" s="6"/>
      <c r="P482" s="6"/>
      <c r="Q482" s="6"/>
      <c r="R482" s="6"/>
      <c r="S482" s="6"/>
      <c r="T482" s="6"/>
      <c r="U482" s="6"/>
      <c r="V482" s="6"/>
      <c r="W482" s="6"/>
      <c r="X482" s="6"/>
      <c r="Y482" s="6"/>
      <c r="Z482" s="6"/>
    </row>
    <row r="483" ht="25.5" customHeight="1">
      <c r="A483" s="152" t="s">
        <v>2343</v>
      </c>
      <c r="B483" s="99" t="s">
        <v>2344</v>
      </c>
      <c r="C483" s="3"/>
      <c r="D483" s="3"/>
      <c r="E483" s="3"/>
      <c r="F483" s="3"/>
      <c r="G483" s="4"/>
      <c r="H483" s="78">
        <f>SUM(D484)</f>
        <v>0</v>
      </c>
      <c r="I483" s="78">
        <f>COUNT(D484)*2</f>
        <v>2</v>
      </c>
      <c r="J483" s="5"/>
      <c r="K483" s="6"/>
      <c r="L483" s="6"/>
      <c r="M483" s="6"/>
      <c r="N483" s="6"/>
      <c r="O483" s="6"/>
      <c r="P483" s="6"/>
      <c r="Q483" s="6"/>
      <c r="R483" s="6"/>
      <c r="S483" s="6"/>
      <c r="T483" s="6"/>
      <c r="U483" s="6"/>
      <c r="V483" s="6"/>
      <c r="W483" s="6"/>
      <c r="X483" s="6"/>
      <c r="Y483" s="6"/>
      <c r="Z483" s="6"/>
    </row>
    <row r="484" ht="31.5" customHeight="1">
      <c r="A484" s="148" t="s">
        <v>2348</v>
      </c>
      <c r="B484" s="248" t="s">
        <v>2349</v>
      </c>
      <c r="C484" s="134" t="s">
        <v>5746</v>
      </c>
      <c r="D484" s="108">
        <v>0.0</v>
      </c>
      <c r="E484" s="113" t="s">
        <v>1053</v>
      </c>
      <c r="F484" s="108"/>
      <c r="G484" s="108"/>
      <c r="H484" s="78"/>
      <c r="I484" s="78"/>
      <c r="J484" s="5"/>
      <c r="K484" s="6"/>
      <c r="L484" s="6"/>
      <c r="M484" s="6"/>
      <c r="N484" s="6"/>
      <c r="O484" s="6"/>
      <c r="P484" s="6"/>
      <c r="Q484" s="6"/>
      <c r="R484" s="6"/>
      <c r="S484" s="6"/>
      <c r="T484" s="6"/>
      <c r="U484" s="6"/>
      <c r="V484" s="6"/>
      <c r="W484" s="6"/>
      <c r="X484" s="6"/>
      <c r="Y484" s="6"/>
      <c r="Z484" s="6"/>
    </row>
    <row r="485" ht="31.5" hidden="1" customHeight="1">
      <c r="A485" s="212" t="s">
        <v>2351</v>
      </c>
      <c r="B485" s="248" t="s">
        <v>2352</v>
      </c>
      <c r="C485" s="108"/>
      <c r="D485" s="108"/>
      <c r="E485" s="113"/>
      <c r="F485" s="108"/>
      <c r="G485" s="108"/>
      <c r="H485" s="78"/>
      <c r="I485" s="78"/>
      <c r="J485" s="5"/>
      <c r="K485" s="6"/>
      <c r="L485" s="6"/>
      <c r="M485" s="6"/>
      <c r="N485" s="6"/>
      <c r="O485" s="6"/>
      <c r="P485" s="6"/>
      <c r="Q485" s="6"/>
      <c r="R485" s="6"/>
      <c r="S485" s="6"/>
      <c r="T485" s="6"/>
      <c r="U485" s="6"/>
      <c r="V485" s="6"/>
      <c r="W485" s="6"/>
      <c r="X485" s="6"/>
      <c r="Y485" s="6"/>
      <c r="Z485" s="6"/>
    </row>
    <row r="486" ht="31.5" hidden="1" customHeight="1">
      <c r="A486" s="212" t="s">
        <v>2355</v>
      </c>
      <c r="B486" s="248" t="s">
        <v>2356</v>
      </c>
      <c r="C486" s="108"/>
      <c r="D486" s="108"/>
      <c r="E486" s="113"/>
      <c r="F486" s="108"/>
      <c r="G486" s="108"/>
      <c r="H486" s="78"/>
      <c r="I486" s="78"/>
      <c r="J486" s="5"/>
      <c r="K486" s="6"/>
      <c r="L486" s="6"/>
      <c r="M486" s="6"/>
      <c r="N486" s="6"/>
      <c r="O486" s="6"/>
      <c r="P486" s="6"/>
      <c r="Q486" s="6"/>
      <c r="R486" s="6"/>
      <c r="S486" s="6"/>
      <c r="T486" s="6"/>
      <c r="U486" s="6"/>
      <c r="V486" s="6"/>
      <c r="W486" s="6"/>
      <c r="X486" s="6"/>
      <c r="Y486" s="6"/>
      <c r="Z486" s="6"/>
    </row>
    <row r="487" ht="39.75" customHeight="1">
      <c r="A487" s="152" t="s">
        <v>2359</v>
      </c>
      <c r="B487" s="99" t="s">
        <v>2360</v>
      </c>
      <c r="C487" s="3"/>
      <c r="D487" s="3"/>
      <c r="E487" s="3"/>
      <c r="F487" s="3"/>
      <c r="G487" s="4"/>
      <c r="H487" s="78">
        <f>SUM(D488:D491)</f>
        <v>2</v>
      </c>
      <c r="I487" s="78">
        <f>COUNT(D488:D491)*2</f>
        <v>8</v>
      </c>
      <c r="J487" s="5"/>
      <c r="K487" s="6"/>
      <c r="L487" s="6"/>
      <c r="M487" s="6"/>
      <c r="N487" s="6"/>
      <c r="O487" s="6"/>
      <c r="P487" s="6"/>
      <c r="Q487" s="6"/>
      <c r="R487" s="6"/>
      <c r="S487" s="6"/>
      <c r="T487" s="6"/>
      <c r="U487" s="6"/>
      <c r="V487" s="6"/>
      <c r="W487" s="6"/>
      <c r="X487" s="6"/>
      <c r="Y487" s="6"/>
      <c r="Z487" s="6"/>
    </row>
    <row r="488" ht="60.0" customHeight="1">
      <c r="A488" s="104" t="s">
        <v>2365</v>
      </c>
      <c r="B488" s="248" t="s">
        <v>2366</v>
      </c>
      <c r="C488" s="110" t="s">
        <v>5751</v>
      </c>
      <c r="D488" s="108">
        <v>2.0</v>
      </c>
      <c r="E488" s="113" t="s">
        <v>158</v>
      </c>
      <c r="F488" s="108"/>
      <c r="G488" s="108"/>
      <c r="H488" s="78"/>
      <c r="I488" s="78"/>
      <c r="J488" s="5"/>
      <c r="K488" s="6"/>
      <c r="L488" s="6"/>
      <c r="M488" s="6"/>
      <c r="N488" s="6"/>
      <c r="O488" s="6"/>
      <c r="P488" s="6"/>
      <c r="Q488" s="6"/>
      <c r="R488" s="6"/>
      <c r="S488" s="6"/>
      <c r="T488" s="6"/>
      <c r="U488" s="6"/>
      <c r="V488" s="6"/>
      <c r="W488" s="6"/>
      <c r="X488" s="6"/>
      <c r="Y488" s="6"/>
      <c r="Z488" s="6"/>
    </row>
    <row r="489" ht="47.25" customHeight="1">
      <c r="A489" s="104" t="s">
        <v>2370</v>
      </c>
      <c r="B489" s="248" t="s">
        <v>2372</v>
      </c>
      <c r="C489" s="110" t="s">
        <v>5753</v>
      </c>
      <c r="D489" s="108">
        <v>0.0</v>
      </c>
      <c r="E489" s="113" t="s">
        <v>158</v>
      </c>
      <c r="F489" s="110" t="s">
        <v>5754</v>
      </c>
      <c r="G489" s="108"/>
      <c r="H489" s="78"/>
      <c r="I489" s="78"/>
      <c r="J489" s="5"/>
      <c r="K489" s="6"/>
      <c r="L489" s="6"/>
      <c r="M489" s="6"/>
      <c r="N489" s="6"/>
      <c r="O489" s="6"/>
      <c r="P489" s="6"/>
      <c r="Q489" s="6"/>
      <c r="R489" s="6"/>
      <c r="S489" s="6"/>
      <c r="T489" s="6"/>
      <c r="U489" s="6"/>
      <c r="V489" s="6"/>
      <c r="W489" s="6"/>
      <c r="X489" s="6"/>
      <c r="Y489" s="6"/>
      <c r="Z489" s="6"/>
    </row>
    <row r="490" ht="47.25" customHeight="1">
      <c r="A490" s="104" t="s">
        <v>2376</v>
      </c>
      <c r="B490" s="122" t="s">
        <v>2377</v>
      </c>
      <c r="C490" s="248" t="s">
        <v>2378</v>
      </c>
      <c r="D490" s="108">
        <v>0.0</v>
      </c>
      <c r="E490" s="113" t="s">
        <v>158</v>
      </c>
      <c r="F490" s="108"/>
      <c r="G490" s="108"/>
      <c r="H490" s="78"/>
      <c r="I490" s="78"/>
      <c r="J490" s="5"/>
      <c r="K490" s="6"/>
      <c r="L490" s="6"/>
      <c r="M490" s="6"/>
      <c r="N490" s="6"/>
      <c r="O490" s="6"/>
      <c r="P490" s="6"/>
      <c r="Q490" s="6"/>
      <c r="R490" s="6"/>
      <c r="S490" s="6"/>
      <c r="T490" s="6"/>
      <c r="U490" s="6"/>
      <c r="V490" s="6"/>
      <c r="W490" s="6"/>
      <c r="X490" s="6"/>
      <c r="Y490" s="6"/>
      <c r="Z490" s="6"/>
    </row>
    <row r="491" ht="47.25" customHeight="1">
      <c r="A491" s="104"/>
      <c r="B491" s="122"/>
      <c r="C491" s="248" t="s">
        <v>2380</v>
      </c>
      <c r="D491" s="108">
        <v>0.0</v>
      </c>
      <c r="E491" s="113" t="s">
        <v>473</v>
      </c>
      <c r="F491" s="108"/>
      <c r="G491" s="108"/>
      <c r="H491" s="78"/>
      <c r="I491" s="78"/>
      <c r="J491" s="5"/>
      <c r="K491" s="6"/>
      <c r="L491" s="6"/>
      <c r="M491" s="6"/>
      <c r="N491" s="6"/>
      <c r="O491" s="6"/>
      <c r="P491" s="6"/>
      <c r="Q491" s="6"/>
      <c r="R491" s="6"/>
      <c r="S491" s="6"/>
      <c r="T491" s="6"/>
      <c r="U491" s="6"/>
      <c r="V491" s="6"/>
      <c r="W491" s="6"/>
      <c r="X491" s="6"/>
      <c r="Y491" s="6"/>
      <c r="Z491" s="6"/>
    </row>
    <row r="492" ht="39.75" customHeight="1">
      <c r="A492" s="152" t="s">
        <v>2381</v>
      </c>
      <c r="B492" s="99" t="s">
        <v>2383</v>
      </c>
      <c r="C492" s="3"/>
      <c r="D492" s="3"/>
      <c r="E492" s="3"/>
      <c r="F492" s="3"/>
      <c r="G492" s="4"/>
      <c r="H492" s="78">
        <f>SUM(D493:D509)</f>
        <v>0</v>
      </c>
      <c r="I492" s="78">
        <f>COUNT(D493:D509)*2</f>
        <v>34</v>
      </c>
      <c r="J492" s="5"/>
      <c r="K492" s="6"/>
      <c r="L492" s="6"/>
      <c r="M492" s="6"/>
      <c r="N492" s="6"/>
      <c r="O492" s="6"/>
      <c r="P492" s="6"/>
      <c r="Q492" s="6"/>
      <c r="R492" s="6"/>
      <c r="S492" s="6"/>
      <c r="T492" s="6"/>
      <c r="U492" s="6"/>
      <c r="V492" s="6"/>
      <c r="W492" s="6"/>
      <c r="X492" s="6"/>
      <c r="Y492" s="6"/>
      <c r="Z492" s="6"/>
    </row>
    <row r="493" ht="45.0" customHeight="1">
      <c r="A493" s="104" t="s">
        <v>2387</v>
      </c>
      <c r="B493" s="248" t="s">
        <v>2388</v>
      </c>
      <c r="C493" s="116" t="s">
        <v>2389</v>
      </c>
      <c r="D493" s="108">
        <v>0.0</v>
      </c>
      <c r="E493" s="113" t="s">
        <v>1053</v>
      </c>
      <c r="F493" s="108"/>
      <c r="G493" s="108"/>
      <c r="H493" s="78"/>
      <c r="I493" s="78"/>
      <c r="J493" s="5"/>
      <c r="K493" s="6"/>
      <c r="L493" s="6"/>
      <c r="M493" s="6"/>
      <c r="N493" s="6"/>
      <c r="O493" s="6"/>
      <c r="P493" s="6"/>
      <c r="Q493" s="6"/>
      <c r="R493" s="6"/>
      <c r="S493" s="6"/>
      <c r="T493" s="6"/>
      <c r="U493" s="6"/>
      <c r="V493" s="6"/>
      <c r="W493" s="6"/>
      <c r="X493" s="6"/>
      <c r="Y493" s="6"/>
      <c r="Z493" s="6"/>
    </row>
    <row r="494" ht="30.0" customHeight="1">
      <c r="A494" s="104"/>
      <c r="B494" s="248"/>
      <c r="C494" s="115" t="s">
        <v>2391</v>
      </c>
      <c r="D494" s="113">
        <v>0.0</v>
      </c>
      <c r="E494" s="113" t="s">
        <v>383</v>
      </c>
      <c r="F494" s="108"/>
      <c r="G494" s="108"/>
      <c r="H494" s="78"/>
      <c r="I494" s="78"/>
      <c r="J494" s="5"/>
      <c r="K494" s="6"/>
      <c r="L494" s="6"/>
      <c r="M494" s="6"/>
      <c r="N494" s="6"/>
      <c r="O494" s="6"/>
      <c r="P494" s="6"/>
      <c r="Q494" s="6"/>
      <c r="R494" s="6"/>
      <c r="S494" s="6"/>
      <c r="T494" s="6"/>
      <c r="U494" s="6"/>
      <c r="V494" s="6"/>
      <c r="W494" s="6"/>
      <c r="X494" s="6"/>
      <c r="Y494" s="6"/>
      <c r="Z494" s="6"/>
    </row>
    <row r="495" ht="60.0" customHeight="1">
      <c r="A495" s="104" t="s">
        <v>2394</v>
      </c>
      <c r="B495" s="248" t="s">
        <v>2395</v>
      </c>
      <c r="C495" s="134" t="s">
        <v>5762</v>
      </c>
      <c r="D495" s="108">
        <v>0.0</v>
      </c>
      <c r="E495" s="113" t="s">
        <v>1053</v>
      </c>
      <c r="F495" s="108"/>
      <c r="G495" s="108"/>
      <c r="H495" s="78"/>
      <c r="I495" s="78"/>
      <c r="J495" s="5"/>
      <c r="K495" s="6"/>
      <c r="L495" s="6"/>
      <c r="M495" s="6"/>
      <c r="N495" s="6"/>
      <c r="O495" s="6"/>
      <c r="P495" s="6"/>
      <c r="Q495" s="6"/>
      <c r="R495" s="6"/>
      <c r="S495" s="6"/>
      <c r="T495" s="6"/>
      <c r="U495" s="6"/>
      <c r="V495" s="6"/>
      <c r="W495" s="6"/>
      <c r="X495" s="6"/>
      <c r="Y495" s="6"/>
      <c r="Z495" s="6"/>
    </row>
    <row r="496" ht="45.0" customHeight="1">
      <c r="A496" s="104"/>
      <c r="B496" s="248"/>
      <c r="C496" s="134" t="s">
        <v>5764</v>
      </c>
      <c r="D496" s="108">
        <v>0.0</v>
      </c>
      <c r="E496" s="113" t="s">
        <v>1053</v>
      </c>
      <c r="F496" s="108"/>
      <c r="G496" s="108"/>
      <c r="H496" s="78"/>
      <c r="I496" s="78"/>
      <c r="J496" s="5"/>
      <c r="K496" s="6"/>
      <c r="L496" s="6"/>
      <c r="M496" s="6"/>
      <c r="N496" s="6"/>
      <c r="O496" s="6"/>
      <c r="P496" s="6"/>
      <c r="Q496" s="6"/>
      <c r="R496" s="6"/>
      <c r="S496" s="6"/>
      <c r="T496" s="6"/>
      <c r="U496" s="6"/>
      <c r="V496" s="6"/>
      <c r="W496" s="6"/>
      <c r="X496" s="6"/>
      <c r="Y496" s="6"/>
      <c r="Z496" s="6"/>
    </row>
    <row r="497" ht="45.0" customHeight="1">
      <c r="A497" s="104"/>
      <c r="B497" s="248"/>
      <c r="C497" s="134" t="s">
        <v>5765</v>
      </c>
      <c r="D497" s="108">
        <v>0.0</v>
      </c>
      <c r="E497" s="113" t="s">
        <v>1053</v>
      </c>
      <c r="F497" s="108"/>
      <c r="G497" s="108"/>
      <c r="H497" s="78"/>
      <c r="I497" s="78"/>
      <c r="J497" s="5"/>
      <c r="K497" s="6"/>
      <c r="L497" s="6"/>
      <c r="M497" s="6"/>
      <c r="N497" s="6"/>
      <c r="O497" s="6"/>
      <c r="P497" s="6"/>
      <c r="Q497" s="6"/>
      <c r="R497" s="6"/>
      <c r="S497" s="6"/>
      <c r="T497" s="6"/>
      <c r="U497" s="6"/>
      <c r="V497" s="6"/>
      <c r="W497" s="6"/>
      <c r="X497" s="6"/>
      <c r="Y497" s="6"/>
      <c r="Z497" s="6"/>
    </row>
    <row r="498" ht="30.0" customHeight="1">
      <c r="A498" s="104"/>
      <c r="B498" s="248"/>
      <c r="C498" s="134" t="s">
        <v>5767</v>
      </c>
      <c r="D498" s="108">
        <v>0.0</v>
      </c>
      <c r="E498" s="113" t="s">
        <v>1053</v>
      </c>
      <c r="F498" s="108"/>
      <c r="G498" s="108"/>
      <c r="H498" s="78"/>
      <c r="I498" s="78"/>
      <c r="J498" s="5"/>
      <c r="K498" s="6"/>
      <c r="L498" s="6"/>
      <c r="M498" s="6"/>
      <c r="N498" s="6"/>
      <c r="O498" s="6"/>
      <c r="P498" s="6"/>
      <c r="Q498" s="6"/>
      <c r="R498" s="6"/>
      <c r="S498" s="6"/>
      <c r="T498" s="6"/>
      <c r="U498" s="6"/>
      <c r="V498" s="6"/>
      <c r="W498" s="6"/>
      <c r="X498" s="6"/>
      <c r="Y498" s="6"/>
      <c r="Z498" s="6"/>
    </row>
    <row r="499" ht="45.0" customHeight="1">
      <c r="A499" s="104"/>
      <c r="B499" s="248"/>
      <c r="C499" s="134" t="s">
        <v>5769</v>
      </c>
      <c r="D499" s="108">
        <v>0.0</v>
      </c>
      <c r="E499" s="113" t="s">
        <v>1053</v>
      </c>
      <c r="F499" s="108"/>
      <c r="G499" s="108"/>
      <c r="H499" s="78"/>
      <c r="I499" s="78"/>
      <c r="J499" s="5"/>
      <c r="K499" s="6"/>
      <c r="L499" s="6"/>
      <c r="M499" s="6"/>
      <c r="N499" s="6"/>
      <c r="O499" s="6"/>
      <c r="P499" s="6"/>
      <c r="Q499" s="6"/>
      <c r="R499" s="6"/>
      <c r="S499" s="6"/>
      <c r="T499" s="6"/>
      <c r="U499" s="6"/>
      <c r="V499" s="6"/>
      <c r="W499" s="6"/>
      <c r="X499" s="6"/>
      <c r="Y499" s="6"/>
      <c r="Z499" s="6"/>
    </row>
    <row r="500" ht="45.0" customHeight="1">
      <c r="A500" s="104"/>
      <c r="B500" s="248"/>
      <c r="C500" s="134" t="s">
        <v>5770</v>
      </c>
      <c r="D500" s="108">
        <v>0.0</v>
      </c>
      <c r="E500" s="113" t="s">
        <v>1053</v>
      </c>
      <c r="F500" s="108"/>
      <c r="G500" s="108"/>
      <c r="H500" s="78"/>
      <c r="I500" s="78"/>
      <c r="J500" s="5"/>
      <c r="K500" s="6"/>
      <c r="L500" s="6"/>
      <c r="M500" s="6"/>
      <c r="N500" s="6"/>
      <c r="O500" s="6"/>
      <c r="P500" s="6"/>
      <c r="Q500" s="6"/>
      <c r="R500" s="6"/>
      <c r="S500" s="6"/>
      <c r="T500" s="6"/>
      <c r="U500" s="6"/>
      <c r="V500" s="6"/>
      <c r="W500" s="6"/>
      <c r="X500" s="6"/>
      <c r="Y500" s="6"/>
      <c r="Z500" s="6"/>
    </row>
    <row r="501" ht="45.0" customHeight="1">
      <c r="A501" s="104"/>
      <c r="B501" s="248"/>
      <c r="C501" s="134" t="s">
        <v>5772</v>
      </c>
      <c r="D501" s="108">
        <v>0.0</v>
      </c>
      <c r="E501" s="113" t="s">
        <v>1053</v>
      </c>
      <c r="F501" s="108"/>
      <c r="G501" s="108"/>
      <c r="H501" s="78"/>
      <c r="I501" s="78"/>
      <c r="J501" s="5"/>
      <c r="K501" s="6"/>
      <c r="L501" s="6"/>
      <c r="M501" s="6"/>
      <c r="N501" s="6"/>
      <c r="O501" s="6"/>
      <c r="P501" s="6"/>
      <c r="Q501" s="6"/>
      <c r="R501" s="6"/>
      <c r="S501" s="6"/>
      <c r="T501" s="6"/>
      <c r="U501" s="6"/>
      <c r="V501" s="6"/>
      <c r="W501" s="6"/>
      <c r="X501" s="6"/>
      <c r="Y501" s="6"/>
      <c r="Z501" s="6"/>
    </row>
    <row r="502" ht="45.0" customHeight="1">
      <c r="A502" s="104"/>
      <c r="B502" s="248"/>
      <c r="C502" s="134" t="s">
        <v>5773</v>
      </c>
      <c r="D502" s="108">
        <v>0.0</v>
      </c>
      <c r="E502" s="113" t="s">
        <v>1053</v>
      </c>
      <c r="F502" s="108"/>
      <c r="G502" s="108"/>
      <c r="H502" s="78"/>
      <c r="I502" s="78"/>
      <c r="J502" s="5"/>
      <c r="K502" s="6"/>
      <c r="L502" s="6"/>
      <c r="M502" s="6"/>
      <c r="N502" s="6"/>
      <c r="O502" s="6"/>
      <c r="P502" s="6"/>
      <c r="Q502" s="6"/>
      <c r="R502" s="6"/>
      <c r="S502" s="6"/>
      <c r="T502" s="6"/>
      <c r="U502" s="6"/>
      <c r="V502" s="6"/>
      <c r="W502" s="6"/>
      <c r="X502" s="6"/>
      <c r="Y502" s="6"/>
      <c r="Z502" s="6"/>
    </row>
    <row r="503" ht="60.0" customHeight="1">
      <c r="A503" s="104"/>
      <c r="B503" s="248"/>
      <c r="C503" s="134" t="s">
        <v>5774</v>
      </c>
      <c r="D503" s="108">
        <v>0.0</v>
      </c>
      <c r="E503" s="113" t="s">
        <v>1053</v>
      </c>
      <c r="F503" s="108"/>
      <c r="G503" s="108"/>
      <c r="H503" s="78"/>
      <c r="I503" s="78"/>
      <c r="J503" s="5"/>
      <c r="K503" s="6"/>
      <c r="L503" s="6"/>
      <c r="M503" s="6"/>
      <c r="N503" s="6"/>
      <c r="O503" s="6"/>
      <c r="P503" s="6"/>
      <c r="Q503" s="6"/>
      <c r="R503" s="6"/>
      <c r="S503" s="6"/>
      <c r="T503" s="6"/>
      <c r="U503" s="6"/>
      <c r="V503" s="6"/>
      <c r="W503" s="6"/>
      <c r="X503" s="6"/>
      <c r="Y503" s="6"/>
      <c r="Z503" s="6"/>
    </row>
    <row r="504" ht="60.0" customHeight="1">
      <c r="A504" s="104"/>
      <c r="B504" s="248"/>
      <c r="C504" s="134" t="s">
        <v>5775</v>
      </c>
      <c r="D504" s="108">
        <v>0.0</v>
      </c>
      <c r="E504" s="113" t="s">
        <v>1053</v>
      </c>
      <c r="F504" s="108"/>
      <c r="G504" s="108"/>
      <c r="H504" s="78"/>
      <c r="I504" s="78"/>
      <c r="J504" s="5"/>
      <c r="K504" s="6"/>
      <c r="L504" s="6"/>
      <c r="M504" s="6"/>
      <c r="N504" s="6"/>
      <c r="O504" s="6"/>
      <c r="P504" s="6"/>
      <c r="Q504" s="6"/>
      <c r="R504" s="6"/>
      <c r="S504" s="6"/>
      <c r="T504" s="6"/>
      <c r="U504" s="6"/>
      <c r="V504" s="6"/>
      <c r="W504" s="6"/>
      <c r="X504" s="6"/>
      <c r="Y504" s="6"/>
      <c r="Z504" s="6"/>
    </row>
    <row r="505" ht="45.0" customHeight="1">
      <c r="A505" s="104"/>
      <c r="B505" s="248"/>
      <c r="C505" s="134" t="s">
        <v>5776</v>
      </c>
      <c r="D505" s="108">
        <v>0.0</v>
      </c>
      <c r="E505" s="113" t="s">
        <v>1053</v>
      </c>
      <c r="F505" s="108"/>
      <c r="G505" s="108"/>
      <c r="H505" s="78"/>
      <c r="I505" s="78"/>
      <c r="J505" s="5"/>
      <c r="K505" s="6"/>
      <c r="L505" s="6"/>
      <c r="M505" s="6"/>
      <c r="N505" s="6"/>
      <c r="O505" s="6"/>
      <c r="P505" s="6"/>
      <c r="Q505" s="6"/>
      <c r="R505" s="6"/>
      <c r="S505" s="6"/>
      <c r="T505" s="6"/>
      <c r="U505" s="6"/>
      <c r="V505" s="6"/>
      <c r="W505" s="6"/>
      <c r="X505" s="6"/>
      <c r="Y505" s="6"/>
      <c r="Z505" s="6"/>
    </row>
    <row r="506" ht="60.0" customHeight="1">
      <c r="A506" s="104"/>
      <c r="B506" s="248"/>
      <c r="C506" s="134" t="s">
        <v>5779</v>
      </c>
      <c r="D506" s="108">
        <v>0.0</v>
      </c>
      <c r="E506" s="113" t="s">
        <v>1053</v>
      </c>
      <c r="F506" s="108"/>
      <c r="G506" s="108"/>
      <c r="H506" s="78"/>
      <c r="I506" s="78"/>
      <c r="J506" s="5"/>
      <c r="K506" s="6"/>
      <c r="L506" s="6"/>
      <c r="M506" s="6"/>
      <c r="N506" s="6"/>
      <c r="O506" s="6"/>
      <c r="P506" s="6"/>
      <c r="Q506" s="6"/>
      <c r="R506" s="6"/>
      <c r="S506" s="6"/>
      <c r="T506" s="6"/>
      <c r="U506" s="6"/>
      <c r="V506" s="6"/>
      <c r="W506" s="6"/>
      <c r="X506" s="6"/>
      <c r="Y506" s="6"/>
      <c r="Z506" s="6"/>
    </row>
    <row r="507" ht="60.0" customHeight="1">
      <c r="A507" s="104"/>
      <c r="B507" s="248"/>
      <c r="C507" s="134" t="s">
        <v>5780</v>
      </c>
      <c r="D507" s="108">
        <v>0.0</v>
      </c>
      <c r="E507" s="113" t="s">
        <v>1053</v>
      </c>
      <c r="F507" s="108"/>
      <c r="G507" s="108"/>
      <c r="H507" s="78"/>
      <c r="I507" s="78"/>
      <c r="J507" s="5"/>
      <c r="K507" s="6"/>
      <c r="L507" s="6"/>
      <c r="M507" s="6"/>
      <c r="N507" s="6"/>
      <c r="O507" s="6"/>
      <c r="P507" s="6"/>
      <c r="Q507" s="6"/>
      <c r="R507" s="6"/>
      <c r="S507" s="6"/>
      <c r="T507" s="6"/>
      <c r="U507" s="6"/>
      <c r="V507" s="6"/>
      <c r="W507" s="6"/>
      <c r="X507" s="6"/>
      <c r="Y507" s="6"/>
      <c r="Z507" s="6"/>
    </row>
    <row r="508" ht="31.5" customHeight="1">
      <c r="A508" s="104" t="s">
        <v>2419</v>
      </c>
      <c r="B508" s="248" t="s">
        <v>2420</v>
      </c>
      <c r="C508" s="134" t="s">
        <v>3493</v>
      </c>
      <c r="D508" s="108">
        <v>0.0</v>
      </c>
      <c r="E508" s="113" t="s">
        <v>158</v>
      </c>
      <c r="F508" s="108"/>
      <c r="G508" s="108"/>
      <c r="H508" s="78"/>
      <c r="I508" s="78"/>
      <c r="J508" s="5"/>
      <c r="K508" s="6"/>
      <c r="L508" s="6"/>
      <c r="M508" s="6"/>
      <c r="N508" s="6"/>
      <c r="O508" s="6"/>
      <c r="P508" s="6"/>
      <c r="Q508" s="6"/>
      <c r="R508" s="6"/>
      <c r="S508" s="6"/>
      <c r="T508" s="6"/>
      <c r="U508" s="6"/>
      <c r="V508" s="6"/>
      <c r="W508" s="6"/>
      <c r="X508" s="6"/>
      <c r="Y508" s="6"/>
      <c r="Z508" s="6"/>
    </row>
    <row r="509" ht="45.0" customHeight="1">
      <c r="A509" s="104" t="s">
        <v>2424</v>
      </c>
      <c r="B509" s="248" t="s">
        <v>2425</v>
      </c>
      <c r="C509" s="134" t="s">
        <v>2426</v>
      </c>
      <c r="D509" s="108">
        <v>0.0</v>
      </c>
      <c r="E509" s="113" t="s">
        <v>331</v>
      </c>
      <c r="F509" s="110" t="s">
        <v>5781</v>
      </c>
      <c r="G509" s="108"/>
      <c r="H509" s="78"/>
      <c r="I509" s="78"/>
      <c r="J509" s="5"/>
      <c r="K509" s="6"/>
      <c r="L509" s="6"/>
      <c r="M509" s="6"/>
      <c r="N509" s="6"/>
      <c r="O509" s="6"/>
      <c r="P509" s="6"/>
      <c r="Q509" s="6"/>
      <c r="R509" s="6"/>
      <c r="S509" s="6"/>
      <c r="T509" s="6"/>
      <c r="U509" s="6"/>
      <c r="V509" s="6"/>
      <c r="W509" s="6"/>
      <c r="X509" s="6"/>
      <c r="Y509" s="6"/>
      <c r="Z509" s="6"/>
    </row>
    <row r="510" ht="39.75" customHeight="1">
      <c r="A510" s="152" t="s">
        <v>2428</v>
      </c>
      <c r="B510" s="99" t="s">
        <v>2429</v>
      </c>
      <c r="C510" s="3"/>
      <c r="D510" s="3"/>
      <c r="E510" s="3"/>
      <c r="F510" s="3"/>
      <c r="G510" s="4"/>
      <c r="H510" s="78">
        <f>SUM(D511:D513)</f>
        <v>0</v>
      </c>
      <c r="I510" s="78">
        <f>COUNT(D511:D513)*2</f>
        <v>6</v>
      </c>
      <c r="J510" s="5"/>
      <c r="K510" s="6"/>
      <c r="L510" s="6"/>
      <c r="M510" s="6"/>
      <c r="N510" s="6"/>
      <c r="O510" s="6"/>
      <c r="P510" s="6"/>
      <c r="Q510" s="6"/>
      <c r="R510" s="6"/>
      <c r="S510" s="6"/>
      <c r="T510" s="6"/>
      <c r="U510" s="6"/>
      <c r="V510" s="6"/>
      <c r="W510" s="6"/>
      <c r="X510" s="6"/>
      <c r="Y510" s="6"/>
      <c r="Z510" s="6"/>
    </row>
    <row r="511" ht="30.0" customHeight="1">
      <c r="A511" s="104" t="s">
        <v>2430</v>
      </c>
      <c r="B511" s="248" t="s">
        <v>2431</v>
      </c>
      <c r="C511" s="134" t="s">
        <v>2432</v>
      </c>
      <c r="D511" s="108">
        <v>0.0</v>
      </c>
      <c r="E511" s="113" t="s">
        <v>158</v>
      </c>
      <c r="F511" s="108"/>
      <c r="G511" s="108"/>
      <c r="H511" s="78"/>
      <c r="I511" s="78"/>
      <c r="J511" s="5"/>
      <c r="K511" s="6"/>
      <c r="L511" s="6"/>
      <c r="M511" s="6"/>
      <c r="N511" s="6"/>
      <c r="O511" s="6"/>
      <c r="P511" s="6"/>
      <c r="Q511" s="6"/>
      <c r="R511" s="6"/>
      <c r="S511" s="6"/>
      <c r="T511" s="6"/>
      <c r="U511" s="6"/>
      <c r="V511" s="6"/>
      <c r="W511" s="6"/>
      <c r="X511" s="6"/>
      <c r="Y511" s="6"/>
      <c r="Z511" s="6"/>
    </row>
    <row r="512" ht="47.25" customHeight="1">
      <c r="A512" s="104" t="s">
        <v>2434</v>
      </c>
      <c r="B512" s="248" t="s">
        <v>2435</v>
      </c>
      <c r="C512" s="121" t="s">
        <v>2436</v>
      </c>
      <c r="D512" s="108">
        <v>0.0</v>
      </c>
      <c r="E512" s="113" t="s">
        <v>158</v>
      </c>
      <c r="F512" s="108"/>
      <c r="G512" s="108"/>
      <c r="H512" s="78"/>
      <c r="I512" s="78"/>
      <c r="J512" s="5"/>
      <c r="K512" s="6"/>
      <c r="L512" s="6"/>
      <c r="M512" s="6"/>
      <c r="N512" s="6"/>
      <c r="O512" s="6"/>
      <c r="P512" s="6"/>
      <c r="Q512" s="6"/>
      <c r="R512" s="6"/>
      <c r="S512" s="6"/>
      <c r="T512" s="6"/>
      <c r="U512" s="6"/>
      <c r="V512" s="6"/>
      <c r="W512" s="6"/>
      <c r="X512" s="6"/>
      <c r="Y512" s="6"/>
      <c r="Z512" s="6"/>
    </row>
    <row r="513" ht="31.5" customHeight="1">
      <c r="A513" s="104" t="s">
        <v>2437</v>
      </c>
      <c r="B513" s="248" t="s">
        <v>2438</v>
      </c>
      <c r="C513" s="115" t="s">
        <v>2439</v>
      </c>
      <c r="D513" s="108">
        <v>0.0</v>
      </c>
      <c r="E513" s="113" t="s">
        <v>158</v>
      </c>
      <c r="F513" s="108"/>
      <c r="G513" s="108"/>
      <c r="H513" s="78"/>
      <c r="I513" s="78"/>
      <c r="J513" s="5"/>
      <c r="K513" s="6"/>
      <c r="L513" s="6"/>
      <c r="M513" s="6"/>
      <c r="N513" s="6"/>
      <c r="O513" s="6"/>
      <c r="P513" s="6"/>
      <c r="Q513" s="6"/>
      <c r="R513" s="6"/>
      <c r="S513" s="6"/>
      <c r="T513" s="6"/>
      <c r="U513" s="6"/>
      <c r="V513" s="6"/>
      <c r="W513" s="6"/>
      <c r="X513" s="6"/>
      <c r="Y513" s="6"/>
      <c r="Z513" s="6"/>
    </row>
    <row r="514" ht="39.75" customHeight="1">
      <c r="A514" s="152" t="s">
        <v>2440</v>
      </c>
      <c r="B514" s="103" t="s">
        <v>2441</v>
      </c>
      <c r="C514" s="3"/>
      <c r="D514" s="3"/>
      <c r="E514" s="3"/>
      <c r="F514" s="3"/>
      <c r="G514" s="4"/>
      <c r="H514" s="78">
        <f>SUM(D515:D520)</f>
        <v>0</v>
      </c>
      <c r="I514" s="78">
        <f>COUNT(D515:D520)*2</f>
        <v>12</v>
      </c>
      <c r="J514" s="5"/>
      <c r="K514" s="6"/>
      <c r="L514" s="6"/>
      <c r="M514" s="6"/>
      <c r="N514" s="6"/>
      <c r="O514" s="6"/>
      <c r="P514" s="6"/>
      <c r="Q514" s="6"/>
      <c r="R514" s="6"/>
      <c r="S514" s="6"/>
      <c r="T514" s="6"/>
      <c r="U514" s="6"/>
      <c r="V514" s="6"/>
      <c r="W514" s="6"/>
      <c r="X514" s="6"/>
      <c r="Y514" s="6"/>
      <c r="Z514" s="6"/>
    </row>
    <row r="515" ht="31.5" customHeight="1">
      <c r="A515" s="104" t="s">
        <v>2446</v>
      </c>
      <c r="B515" s="106" t="s">
        <v>2447</v>
      </c>
      <c r="C515" s="121" t="s">
        <v>2448</v>
      </c>
      <c r="D515" s="108">
        <v>0.0</v>
      </c>
      <c r="E515" s="113" t="s">
        <v>1062</v>
      </c>
      <c r="F515" s="108"/>
      <c r="G515" s="108"/>
      <c r="H515" s="78"/>
      <c r="I515" s="78"/>
      <c r="J515" s="5"/>
      <c r="K515" s="6"/>
      <c r="L515" s="6"/>
      <c r="M515" s="6"/>
      <c r="N515" s="6"/>
      <c r="O515" s="6"/>
      <c r="P515" s="6"/>
      <c r="Q515" s="6"/>
      <c r="R515" s="6"/>
      <c r="S515" s="6"/>
      <c r="T515" s="6"/>
      <c r="U515" s="6"/>
      <c r="V515" s="6"/>
      <c r="W515" s="6"/>
      <c r="X515" s="6"/>
      <c r="Y515" s="6"/>
      <c r="Z515" s="6"/>
    </row>
    <row r="516" ht="31.5" customHeight="1">
      <c r="A516" s="104" t="s">
        <v>2450</v>
      </c>
      <c r="B516" s="106" t="s">
        <v>2451</v>
      </c>
      <c r="C516" s="134" t="s">
        <v>5782</v>
      </c>
      <c r="D516" s="108">
        <v>0.0</v>
      </c>
      <c r="E516" s="113" t="s">
        <v>1062</v>
      </c>
      <c r="F516" s="108"/>
      <c r="G516" s="108"/>
      <c r="H516" s="78"/>
      <c r="I516" s="78"/>
      <c r="J516" s="5"/>
      <c r="K516" s="6"/>
      <c r="L516" s="6"/>
      <c r="M516" s="6"/>
      <c r="N516" s="6"/>
      <c r="O516" s="6"/>
      <c r="P516" s="6"/>
      <c r="Q516" s="6"/>
      <c r="R516" s="6"/>
      <c r="S516" s="6"/>
      <c r="T516" s="6"/>
      <c r="U516" s="6"/>
      <c r="V516" s="6"/>
      <c r="W516" s="6"/>
      <c r="X516" s="6"/>
      <c r="Y516" s="6"/>
      <c r="Z516" s="6"/>
    </row>
    <row r="517" ht="30.0" customHeight="1">
      <c r="A517" s="104"/>
      <c r="B517" s="106"/>
      <c r="C517" s="134" t="s">
        <v>5784</v>
      </c>
      <c r="D517" s="108">
        <v>0.0</v>
      </c>
      <c r="E517" s="113" t="s">
        <v>1062</v>
      </c>
      <c r="F517" s="108"/>
      <c r="G517" s="108"/>
      <c r="H517" s="78"/>
      <c r="I517" s="78"/>
      <c r="J517" s="5"/>
      <c r="K517" s="6"/>
      <c r="L517" s="6"/>
      <c r="M517" s="6"/>
      <c r="N517" s="6"/>
      <c r="O517" s="6"/>
      <c r="P517" s="6"/>
      <c r="Q517" s="6"/>
      <c r="R517" s="6"/>
      <c r="S517" s="6"/>
      <c r="T517" s="6"/>
      <c r="U517" s="6"/>
      <c r="V517" s="6"/>
      <c r="W517" s="6"/>
      <c r="X517" s="6"/>
      <c r="Y517" s="6"/>
      <c r="Z517" s="6"/>
    </row>
    <row r="518" ht="47.25" customHeight="1">
      <c r="A518" s="104" t="s">
        <v>2456</v>
      </c>
      <c r="B518" s="150" t="s">
        <v>2459</v>
      </c>
      <c r="C518" s="116" t="s">
        <v>2460</v>
      </c>
      <c r="D518" s="108">
        <v>0.0</v>
      </c>
      <c r="E518" s="113" t="s">
        <v>1062</v>
      </c>
      <c r="F518" s="108"/>
      <c r="G518" s="108"/>
      <c r="H518" s="78"/>
      <c r="I518" s="78"/>
      <c r="J518" s="5"/>
      <c r="K518" s="6"/>
      <c r="L518" s="6"/>
      <c r="M518" s="6"/>
      <c r="N518" s="6"/>
      <c r="O518" s="6"/>
      <c r="P518" s="6"/>
      <c r="Q518" s="6"/>
      <c r="R518" s="6"/>
      <c r="S518" s="6"/>
      <c r="T518" s="6"/>
      <c r="U518" s="6"/>
      <c r="V518" s="6"/>
      <c r="W518" s="6"/>
      <c r="X518" s="6"/>
      <c r="Y518" s="6"/>
      <c r="Z518" s="6"/>
    </row>
    <row r="519" ht="47.25" customHeight="1">
      <c r="A519" s="104" t="s">
        <v>2463</v>
      </c>
      <c r="B519" s="106" t="s">
        <v>2465</v>
      </c>
      <c r="C519" s="110" t="s">
        <v>2466</v>
      </c>
      <c r="D519" s="108">
        <v>0.0</v>
      </c>
      <c r="E519" s="113" t="s">
        <v>1062</v>
      </c>
      <c r="F519" s="108"/>
      <c r="G519" s="108"/>
      <c r="H519" s="78"/>
      <c r="I519" s="78"/>
      <c r="J519" s="5"/>
      <c r="K519" s="6"/>
      <c r="L519" s="6"/>
      <c r="M519" s="6"/>
      <c r="N519" s="6"/>
      <c r="O519" s="6"/>
      <c r="P519" s="6"/>
      <c r="Q519" s="6"/>
      <c r="R519" s="6"/>
      <c r="S519" s="6"/>
      <c r="T519" s="6"/>
      <c r="U519" s="6"/>
      <c r="V519" s="6"/>
      <c r="W519" s="6"/>
      <c r="X519" s="6"/>
      <c r="Y519" s="6"/>
      <c r="Z519" s="6"/>
    </row>
    <row r="520" ht="47.25" customHeight="1">
      <c r="A520" s="104" t="s">
        <v>2468</v>
      </c>
      <c r="B520" s="106" t="s">
        <v>2470</v>
      </c>
      <c r="C520" s="121" t="s">
        <v>2471</v>
      </c>
      <c r="D520" s="108">
        <v>0.0</v>
      </c>
      <c r="E520" s="113" t="s">
        <v>1062</v>
      </c>
      <c r="F520" s="108"/>
      <c r="G520" s="108"/>
      <c r="H520" s="78"/>
      <c r="I520" s="78"/>
      <c r="J520" s="5"/>
      <c r="K520" s="6"/>
      <c r="L520" s="6"/>
      <c r="M520" s="6"/>
      <c r="N520" s="6"/>
      <c r="O520" s="6"/>
      <c r="P520" s="6"/>
      <c r="Q520" s="6"/>
      <c r="R520" s="6"/>
      <c r="S520" s="6"/>
      <c r="T520" s="6"/>
      <c r="U520" s="6"/>
      <c r="V520" s="6"/>
      <c r="W520" s="6"/>
      <c r="X520" s="6"/>
      <c r="Y520" s="6"/>
      <c r="Z520" s="6"/>
    </row>
    <row r="521" ht="39.75" customHeight="1">
      <c r="A521" s="152" t="s">
        <v>2473</v>
      </c>
      <c r="B521" s="103" t="s">
        <v>2474</v>
      </c>
      <c r="C521" s="3"/>
      <c r="D521" s="3"/>
      <c r="E521" s="3"/>
      <c r="F521" s="3"/>
      <c r="G521" s="4"/>
      <c r="H521" s="78">
        <f>SUM(D523:D525)</f>
        <v>0</v>
      </c>
      <c r="I521" s="78">
        <f>COUNT(D523:D525)*2</f>
        <v>6</v>
      </c>
      <c r="J521" s="5"/>
      <c r="K521" s="6"/>
      <c r="L521" s="6"/>
      <c r="M521" s="6"/>
      <c r="N521" s="6"/>
      <c r="O521" s="6"/>
      <c r="P521" s="6"/>
      <c r="Q521" s="6"/>
      <c r="R521" s="6"/>
      <c r="S521" s="6"/>
      <c r="T521" s="6"/>
      <c r="U521" s="6"/>
      <c r="V521" s="6"/>
      <c r="W521" s="6"/>
      <c r="X521" s="6"/>
      <c r="Y521" s="6"/>
      <c r="Z521" s="6"/>
    </row>
    <row r="522" ht="15.75" hidden="1" customHeight="1">
      <c r="A522" s="120" t="s">
        <v>2477</v>
      </c>
      <c r="B522" s="106" t="s">
        <v>2478</v>
      </c>
      <c r="C522" s="108"/>
      <c r="D522" s="108"/>
      <c r="E522" s="113"/>
      <c r="F522" s="108"/>
      <c r="G522" s="108"/>
      <c r="H522" s="78"/>
      <c r="I522" s="78"/>
      <c r="J522" s="5"/>
      <c r="K522" s="6"/>
      <c r="L522" s="6"/>
      <c r="M522" s="6"/>
      <c r="N522" s="6"/>
      <c r="O522" s="6"/>
      <c r="P522" s="6"/>
      <c r="Q522" s="6"/>
      <c r="R522" s="6"/>
      <c r="S522" s="6"/>
      <c r="T522" s="6"/>
      <c r="U522" s="6"/>
      <c r="V522" s="6"/>
      <c r="W522" s="6"/>
      <c r="X522" s="6"/>
      <c r="Y522" s="6"/>
      <c r="Z522" s="6"/>
    </row>
    <row r="523" ht="63.0" customHeight="1">
      <c r="A523" s="104" t="s">
        <v>2479</v>
      </c>
      <c r="B523" s="106" t="s">
        <v>2480</v>
      </c>
      <c r="C523" s="134" t="s">
        <v>5785</v>
      </c>
      <c r="D523" s="108">
        <v>0.0</v>
      </c>
      <c r="E523" s="113" t="s">
        <v>1062</v>
      </c>
      <c r="F523" s="108"/>
      <c r="G523" s="108"/>
      <c r="H523" s="78"/>
      <c r="I523" s="78"/>
      <c r="J523" s="5"/>
      <c r="K523" s="6"/>
      <c r="L523" s="6"/>
      <c r="M523" s="6"/>
      <c r="N523" s="6"/>
      <c r="O523" s="6"/>
      <c r="P523" s="6"/>
      <c r="Q523" s="6"/>
      <c r="R523" s="6"/>
      <c r="S523" s="6"/>
      <c r="T523" s="6"/>
      <c r="U523" s="6"/>
      <c r="V523" s="6"/>
      <c r="W523" s="6"/>
      <c r="X523" s="6"/>
      <c r="Y523" s="6"/>
      <c r="Z523" s="6"/>
    </row>
    <row r="524" ht="47.25" customHeight="1">
      <c r="A524" s="104" t="s">
        <v>2483</v>
      </c>
      <c r="B524" s="106" t="s">
        <v>2485</v>
      </c>
      <c r="C524" s="121" t="s">
        <v>2486</v>
      </c>
      <c r="D524" s="108">
        <v>0.0</v>
      </c>
      <c r="E524" s="113" t="s">
        <v>473</v>
      </c>
      <c r="F524" s="108"/>
      <c r="G524" s="108"/>
      <c r="H524" s="78"/>
      <c r="I524" s="78"/>
      <c r="J524" s="5"/>
      <c r="K524" s="6"/>
      <c r="L524" s="6"/>
      <c r="M524" s="6"/>
      <c r="N524" s="6"/>
      <c r="O524" s="6"/>
      <c r="P524" s="6"/>
      <c r="Q524" s="6"/>
      <c r="R524" s="6"/>
      <c r="S524" s="6"/>
      <c r="T524" s="6"/>
      <c r="U524" s="6"/>
      <c r="V524" s="6"/>
      <c r="W524" s="6"/>
      <c r="X524" s="6"/>
      <c r="Y524" s="6"/>
      <c r="Z524" s="6"/>
    </row>
    <row r="525" ht="45.0" customHeight="1">
      <c r="A525" s="104" t="s">
        <v>2487</v>
      </c>
      <c r="B525" s="106" t="s">
        <v>2488</v>
      </c>
      <c r="C525" s="115" t="s">
        <v>2489</v>
      </c>
      <c r="D525" s="108">
        <v>0.0</v>
      </c>
      <c r="E525" s="113" t="s">
        <v>158</v>
      </c>
      <c r="F525" s="108"/>
      <c r="G525" s="108"/>
      <c r="H525" s="78"/>
      <c r="I525" s="78"/>
      <c r="J525" s="5"/>
      <c r="K525" s="6"/>
      <c r="L525" s="6"/>
      <c r="M525" s="6"/>
      <c r="N525" s="6"/>
      <c r="O525" s="6"/>
      <c r="P525" s="6"/>
      <c r="Q525" s="6"/>
      <c r="R525" s="6"/>
      <c r="S525" s="6"/>
      <c r="T525" s="6"/>
      <c r="U525" s="6"/>
      <c r="V525" s="6"/>
      <c r="W525" s="6"/>
      <c r="X525" s="6"/>
      <c r="Y525" s="6"/>
      <c r="Z525" s="6"/>
    </row>
    <row r="526" ht="39.75" customHeight="1">
      <c r="A526" s="152" t="s">
        <v>2490</v>
      </c>
      <c r="B526" s="99" t="s">
        <v>2491</v>
      </c>
      <c r="C526" s="3"/>
      <c r="D526" s="3"/>
      <c r="E526" s="3"/>
      <c r="F526" s="3"/>
      <c r="G526" s="4"/>
      <c r="H526" s="78">
        <f>SUM(D527:D530)</f>
        <v>0</v>
      </c>
      <c r="I526" s="78">
        <f>COUNT(D527:D530)*2</f>
        <v>8</v>
      </c>
      <c r="J526" s="5"/>
      <c r="K526" s="6"/>
      <c r="L526" s="6"/>
      <c r="M526" s="6"/>
      <c r="N526" s="6"/>
      <c r="O526" s="6"/>
      <c r="P526" s="6"/>
      <c r="Q526" s="6"/>
      <c r="R526" s="6"/>
      <c r="S526" s="6"/>
      <c r="T526" s="6"/>
      <c r="U526" s="6"/>
      <c r="V526" s="6"/>
      <c r="W526" s="6"/>
      <c r="X526" s="6"/>
      <c r="Y526" s="6"/>
      <c r="Z526" s="6"/>
    </row>
    <row r="527" ht="31.5" customHeight="1">
      <c r="A527" s="104" t="s">
        <v>2499</v>
      </c>
      <c r="B527" s="248" t="s">
        <v>2500</v>
      </c>
      <c r="C527" s="108" t="s">
        <v>2501</v>
      </c>
      <c r="D527" s="108">
        <v>0.0</v>
      </c>
      <c r="E527" s="113" t="s">
        <v>158</v>
      </c>
      <c r="F527" s="108"/>
      <c r="G527" s="108"/>
      <c r="H527" s="78"/>
      <c r="I527" s="78"/>
      <c r="J527" s="5"/>
      <c r="K527" s="6"/>
      <c r="L527" s="6"/>
      <c r="M527" s="6"/>
      <c r="N527" s="6"/>
      <c r="O527" s="6"/>
      <c r="P527" s="6"/>
      <c r="Q527" s="6"/>
      <c r="R527" s="6"/>
      <c r="S527" s="6"/>
      <c r="T527" s="6"/>
      <c r="U527" s="6"/>
      <c r="V527" s="6"/>
      <c r="W527" s="6"/>
      <c r="X527" s="6"/>
      <c r="Y527" s="6"/>
      <c r="Z527" s="6"/>
    </row>
    <row r="528" ht="15.75" customHeight="1">
      <c r="A528" s="223"/>
      <c r="B528" s="248"/>
      <c r="C528" s="108" t="s">
        <v>2502</v>
      </c>
      <c r="D528" s="108">
        <v>0.0</v>
      </c>
      <c r="E528" s="113" t="s">
        <v>114</v>
      </c>
      <c r="F528" s="108"/>
      <c r="G528" s="108"/>
      <c r="H528" s="78"/>
      <c r="I528" s="78"/>
      <c r="J528" s="5"/>
      <c r="K528" s="6"/>
      <c r="L528" s="6"/>
      <c r="M528" s="6"/>
      <c r="N528" s="6"/>
      <c r="O528" s="6"/>
      <c r="P528" s="6"/>
      <c r="Q528" s="6"/>
      <c r="R528" s="6"/>
      <c r="S528" s="6"/>
      <c r="T528" s="6"/>
      <c r="U528" s="6"/>
      <c r="V528" s="6"/>
      <c r="W528" s="6"/>
      <c r="X528" s="6"/>
      <c r="Y528" s="6"/>
      <c r="Z528" s="6"/>
    </row>
    <row r="529">
      <c r="A529" s="223"/>
      <c r="B529" s="108"/>
      <c r="C529" s="108" t="s">
        <v>2586</v>
      </c>
      <c r="D529" s="108">
        <v>0.0</v>
      </c>
      <c r="E529" s="113" t="s">
        <v>114</v>
      </c>
      <c r="F529" s="108"/>
      <c r="G529" s="108"/>
      <c r="H529" s="78"/>
      <c r="I529" s="78"/>
      <c r="J529" s="5"/>
      <c r="K529" s="6"/>
      <c r="L529" s="6"/>
      <c r="M529" s="6"/>
      <c r="N529" s="6"/>
      <c r="O529" s="6"/>
      <c r="P529" s="6"/>
      <c r="Q529" s="6"/>
      <c r="R529" s="6"/>
      <c r="S529" s="6"/>
      <c r="T529" s="6"/>
      <c r="U529" s="6"/>
      <c r="V529" s="6"/>
      <c r="W529" s="6"/>
      <c r="X529" s="6"/>
      <c r="Y529" s="6"/>
      <c r="Z529" s="6"/>
    </row>
    <row r="530" ht="31.5" customHeight="1">
      <c r="A530" s="104" t="s">
        <v>2506</v>
      </c>
      <c r="B530" s="248" t="s">
        <v>2507</v>
      </c>
      <c r="C530" s="108" t="s">
        <v>2508</v>
      </c>
      <c r="D530" s="108">
        <v>0.0</v>
      </c>
      <c r="E530" s="113" t="s">
        <v>158</v>
      </c>
      <c r="F530" s="108"/>
      <c r="G530" s="108"/>
      <c r="H530" s="78"/>
      <c r="I530" s="78"/>
      <c r="J530" s="5"/>
      <c r="K530" s="6"/>
      <c r="L530" s="6"/>
      <c r="M530" s="6"/>
      <c r="N530" s="6"/>
      <c r="O530" s="6"/>
      <c r="P530" s="6"/>
      <c r="Q530" s="6"/>
      <c r="R530" s="6"/>
      <c r="S530" s="6"/>
      <c r="T530" s="6"/>
      <c r="U530" s="6"/>
      <c r="V530" s="6"/>
      <c r="W530" s="6"/>
      <c r="X530" s="6"/>
      <c r="Y530" s="6"/>
      <c r="Z530" s="6"/>
    </row>
    <row r="531" ht="21.0" customHeight="1">
      <c r="A531" s="223"/>
      <c r="B531" s="95" t="s">
        <v>2513</v>
      </c>
      <c r="C531" s="3"/>
      <c r="D531" s="3"/>
      <c r="E531" s="3"/>
      <c r="F531" s="3"/>
      <c r="G531" s="97"/>
      <c r="H531" s="78">
        <f t="shared" ref="H531:I531" si="8">SUM(H532+H537+H542+H548)</f>
        <v>0</v>
      </c>
      <c r="I531" s="78">
        <f t="shared" si="8"/>
        <v>22</v>
      </c>
      <c r="J531" s="5"/>
      <c r="K531" s="6"/>
      <c r="L531" s="6"/>
      <c r="M531" s="6"/>
      <c r="N531" s="6"/>
      <c r="O531" s="6"/>
      <c r="P531" s="6"/>
      <c r="Q531" s="6"/>
      <c r="R531" s="6"/>
      <c r="S531" s="6"/>
      <c r="T531" s="6"/>
      <c r="U531" s="6"/>
      <c r="V531" s="6"/>
      <c r="W531" s="6"/>
      <c r="X531" s="6"/>
      <c r="Y531" s="6"/>
      <c r="Z531" s="6"/>
    </row>
    <row r="532" ht="39.75" customHeight="1">
      <c r="A532" s="96" t="s">
        <v>2524</v>
      </c>
      <c r="B532" s="99" t="s">
        <v>2526</v>
      </c>
      <c r="C532" s="3"/>
      <c r="D532" s="3"/>
      <c r="E532" s="3"/>
      <c r="F532" s="3"/>
      <c r="G532" s="4"/>
      <c r="H532" s="78">
        <f>SUM(D533:D535)</f>
        <v>0</v>
      </c>
      <c r="I532" s="78">
        <f>COUNT(D533:D535)*2</f>
        <v>6</v>
      </c>
      <c r="J532" s="5"/>
      <c r="K532" s="6"/>
      <c r="L532" s="6"/>
      <c r="M532" s="6"/>
      <c r="N532" s="6"/>
      <c r="O532" s="6"/>
      <c r="P532" s="6"/>
      <c r="Q532" s="6"/>
      <c r="R532" s="6"/>
      <c r="S532" s="6"/>
      <c r="T532" s="6"/>
      <c r="U532" s="6"/>
      <c r="V532" s="6"/>
      <c r="W532" s="6"/>
      <c r="X532" s="6"/>
      <c r="Y532" s="6"/>
      <c r="Z532" s="6"/>
    </row>
    <row r="533" ht="45.0" customHeight="1">
      <c r="A533" s="104" t="s">
        <v>2531</v>
      </c>
      <c r="B533" s="110" t="s">
        <v>2532</v>
      </c>
      <c r="C533" s="126" t="s">
        <v>5799</v>
      </c>
      <c r="D533" s="147">
        <v>0.0</v>
      </c>
      <c r="E533" s="109" t="s">
        <v>1053</v>
      </c>
      <c r="F533" s="158"/>
      <c r="G533" s="158"/>
      <c r="H533" s="78"/>
      <c r="I533" s="78"/>
      <c r="J533" s="5"/>
      <c r="K533" s="6"/>
      <c r="L533" s="6"/>
      <c r="M533" s="6"/>
      <c r="N533" s="6"/>
      <c r="O533" s="6"/>
      <c r="P533" s="6"/>
      <c r="Q533" s="6"/>
      <c r="R533" s="6"/>
      <c r="S533" s="6"/>
      <c r="T533" s="6"/>
      <c r="U533" s="6"/>
      <c r="V533" s="6"/>
      <c r="W533" s="6"/>
      <c r="X533" s="6"/>
      <c r="Y533" s="6"/>
      <c r="Z533" s="6"/>
    </row>
    <row r="534" ht="45.0" customHeight="1">
      <c r="A534" s="104"/>
      <c r="B534" s="110"/>
      <c r="C534" s="126" t="s">
        <v>5801</v>
      </c>
      <c r="D534" s="147">
        <v>0.0</v>
      </c>
      <c r="E534" s="109" t="s">
        <v>1053</v>
      </c>
      <c r="F534" s="158"/>
      <c r="G534" s="158"/>
      <c r="H534" s="78"/>
      <c r="I534" s="78"/>
      <c r="J534" s="5"/>
      <c r="K534" s="6"/>
      <c r="L534" s="6"/>
      <c r="M534" s="6"/>
      <c r="N534" s="6"/>
      <c r="O534" s="6"/>
      <c r="P534" s="6"/>
      <c r="Q534" s="6"/>
      <c r="R534" s="6"/>
      <c r="S534" s="6"/>
      <c r="T534" s="6"/>
      <c r="U534" s="6"/>
      <c r="V534" s="6"/>
      <c r="W534" s="6"/>
      <c r="X534" s="6"/>
      <c r="Y534" s="6"/>
      <c r="Z534" s="6"/>
    </row>
    <row r="535" ht="45.0" customHeight="1">
      <c r="A535" s="104" t="s">
        <v>2541</v>
      </c>
      <c r="B535" s="110" t="s">
        <v>2542</v>
      </c>
      <c r="C535" s="155" t="s">
        <v>5802</v>
      </c>
      <c r="D535" s="147">
        <v>0.0</v>
      </c>
      <c r="E535" s="109" t="s">
        <v>1053</v>
      </c>
      <c r="F535" s="158"/>
      <c r="G535" s="158"/>
      <c r="H535" s="78"/>
      <c r="I535" s="78"/>
      <c r="J535" s="5"/>
      <c r="K535" s="6"/>
      <c r="L535" s="6"/>
      <c r="M535" s="6"/>
      <c r="N535" s="6"/>
      <c r="O535" s="6"/>
      <c r="P535" s="6"/>
      <c r="Q535" s="6"/>
      <c r="R535" s="6"/>
      <c r="S535" s="6"/>
      <c r="T535" s="6"/>
      <c r="U535" s="6"/>
      <c r="V535" s="6"/>
      <c r="W535" s="6"/>
      <c r="X535" s="6"/>
      <c r="Y535" s="6"/>
      <c r="Z535" s="6"/>
    </row>
    <row r="536" ht="45.0" hidden="1" customHeight="1">
      <c r="A536" s="120" t="s">
        <v>2544</v>
      </c>
      <c r="B536" s="110" t="s">
        <v>2545</v>
      </c>
      <c r="C536" s="242"/>
      <c r="D536" s="158"/>
      <c r="E536" s="109"/>
      <c r="F536" s="158"/>
      <c r="G536" s="158"/>
      <c r="H536" s="78"/>
      <c r="I536" s="78"/>
      <c r="J536" s="5"/>
      <c r="K536" s="6"/>
      <c r="L536" s="6"/>
      <c r="M536" s="6"/>
      <c r="N536" s="6"/>
      <c r="O536" s="6"/>
      <c r="P536" s="6"/>
      <c r="Q536" s="6"/>
      <c r="R536" s="6"/>
      <c r="S536" s="6"/>
      <c r="T536" s="6"/>
      <c r="U536" s="6"/>
      <c r="V536" s="6"/>
      <c r="W536" s="6"/>
      <c r="X536" s="6"/>
      <c r="Y536" s="6"/>
      <c r="Z536" s="6"/>
    </row>
    <row r="537" ht="39.75" customHeight="1">
      <c r="A537" s="96" t="s">
        <v>2548</v>
      </c>
      <c r="B537" s="506" t="s">
        <v>2549</v>
      </c>
      <c r="C537" s="9"/>
      <c r="D537" s="9"/>
      <c r="E537" s="9"/>
      <c r="F537" s="9"/>
      <c r="G537" s="31"/>
      <c r="H537" s="78">
        <f>SUM(D538:D540)</f>
        <v>0</v>
      </c>
      <c r="I537" s="78">
        <f>COUNT(D538:D540)*2</f>
        <v>6</v>
      </c>
      <c r="J537" s="5"/>
      <c r="K537" s="6"/>
      <c r="L537" s="6"/>
      <c r="M537" s="6"/>
      <c r="N537" s="6"/>
      <c r="O537" s="6"/>
      <c r="P537" s="6"/>
      <c r="Q537" s="6"/>
      <c r="R537" s="6"/>
      <c r="S537" s="6"/>
      <c r="T537" s="6"/>
      <c r="U537" s="6"/>
      <c r="V537" s="6"/>
      <c r="W537" s="6"/>
      <c r="X537" s="6"/>
      <c r="Y537" s="6"/>
      <c r="Z537" s="6"/>
    </row>
    <row r="538" ht="30.0" customHeight="1">
      <c r="A538" s="104" t="s">
        <v>2551</v>
      </c>
      <c r="B538" s="110" t="s">
        <v>2552</v>
      </c>
      <c r="C538" s="428" t="s">
        <v>5805</v>
      </c>
      <c r="D538" s="147">
        <v>0.0</v>
      </c>
      <c r="E538" s="109" t="s">
        <v>1053</v>
      </c>
      <c r="F538" s="158"/>
      <c r="G538" s="158"/>
      <c r="H538" s="78"/>
      <c r="I538" s="78"/>
      <c r="J538" s="5"/>
      <c r="K538" s="6"/>
      <c r="L538" s="6"/>
      <c r="M538" s="6"/>
      <c r="N538" s="6"/>
      <c r="O538" s="6"/>
      <c r="P538" s="6"/>
      <c r="Q538" s="6"/>
      <c r="R538" s="6"/>
      <c r="S538" s="6"/>
      <c r="T538" s="6"/>
      <c r="U538" s="6"/>
      <c r="V538" s="6"/>
      <c r="W538" s="6"/>
      <c r="X538" s="6"/>
      <c r="Y538" s="6"/>
      <c r="Z538" s="6"/>
    </row>
    <row r="539" ht="45.0" customHeight="1">
      <c r="A539" s="104"/>
      <c r="B539" s="110"/>
      <c r="C539" s="507" t="s">
        <v>5806</v>
      </c>
      <c r="D539" s="147">
        <v>0.0</v>
      </c>
      <c r="E539" s="109" t="s">
        <v>1053</v>
      </c>
      <c r="F539" s="158"/>
      <c r="G539" s="158"/>
      <c r="H539" s="78"/>
      <c r="I539" s="78"/>
      <c r="J539" s="5"/>
      <c r="K539" s="6"/>
      <c r="L539" s="6"/>
      <c r="M539" s="6"/>
      <c r="N539" s="6"/>
      <c r="O539" s="6"/>
      <c r="P539" s="6"/>
      <c r="Q539" s="6"/>
      <c r="R539" s="6"/>
      <c r="S539" s="6"/>
      <c r="T539" s="6"/>
      <c r="U539" s="6"/>
      <c r="V539" s="6"/>
      <c r="W539" s="6"/>
      <c r="X539" s="6"/>
      <c r="Y539" s="6"/>
      <c r="Z539" s="6"/>
    </row>
    <row r="540" ht="30.0" customHeight="1">
      <c r="A540" s="104"/>
      <c r="B540" s="110"/>
      <c r="C540" s="507" t="s">
        <v>5807</v>
      </c>
      <c r="D540" s="147">
        <v>0.0</v>
      </c>
      <c r="E540" s="109" t="s">
        <v>1053</v>
      </c>
      <c r="F540" s="158"/>
      <c r="G540" s="158"/>
      <c r="H540" s="78"/>
      <c r="I540" s="78"/>
      <c r="J540" s="5"/>
      <c r="K540" s="6"/>
      <c r="L540" s="6"/>
      <c r="M540" s="6"/>
      <c r="N540" s="6"/>
      <c r="O540" s="6"/>
      <c r="P540" s="6"/>
      <c r="Q540" s="6"/>
      <c r="R540" s="6"/>
      <c r="S540" s="6"/>
      <c r="T540" s="6"/>
      <c r="U540" s="6"/>
      <c r="V540" s="6"/>
      <c r="W540" s="6"/>
      <c r="X540" s="6"/>
      <c r="Y540" s="6"/>
      <c r="Z540" s="6"/>
    </row>
    <row r="541" ht="45.0" hidden="1" customHeight="1">
      <c r="A541" s="120" t="s">
        <v>2570</v>
      </c>
      <c r="B541" s="110" t="s">
        <v>2571</v>
      </c>
      <c r="C541" s="242"/>
      <c r="D541" s="158"/>
      <c r="E541" s="109"/>
      <c r="F541" s="158"/>
      <c r="G541" s="158"/>
      <c r="H541" s="78"/>
      <c r="I541" s="78"/>
      <c r="J541" s="5"/>
      <c r="K541" s="6"/>
      <c r="L541" s="6"/>
      <c r="M541" s="6"/>
      <c r="N541" s="6"/>
      <c r="O541" s="6"/>
      <c r="P541" s="6"/>
      <c r="Q541" s="6"/>
      <c r="R541" s="6"/>
      <c r="S541" s="6"/>
      <c r="T541" s="6"/>
      <c r="U541" s="6"/>
      <c r="V541" s="6"/>
      <c r="W541" s="6"/>
      <c r="X541" s="6"/>
      <c r="Y541" s="6"/>
      <c r="Z541" s="6"/>
    </row>
    <row r="542" ht="39.75" customHeight="1">
      <c r="A542" s="96" t="s">
        <v>2572</v>
      </c>
      <c r="B542" s="99" t="s">
        <v>2573</v>
      </c>
      <c r="C542" s="3"/>
      <c r="D542" s="3"/>
      <c r="E542" s="3"/>
      <c r="F542" s="3"/>
      <c r="G542" s="4"/>
      <c r="H542" s="78">
        <f>SUM(D543:D546)</f>
        <v>0</v>
      </c>
      <c r="I542" s="78">
        <f>COUNT(D543:D546)*2</f>
        <v>8</v>
      </c>
      <c r="J542" s="5"/>
      <c r="K542" s="6"/>
      <c r="L542" s="6"/>
      <c r="M542" s="6"/>
      <c r="N542" s="6"/>
      <c r="O542" s="6"/>
      <c r="P542" s="6"/>
      <c r="Q542" s="6"/>
      <c r="R542" s="6"/>
      <c r="S542" s="6"/>
      <c r="T542" s="6"/>
      <c r="U542" s="6"/>
      <c r="V542" s="6"/>
      <c r="W542" s="6"/>
      <c r="X542" s="6"/>
      <c r="Y542" s="6"/>
      <c r="Z542" s="6"/>
    </row>
    <row r="543" ht="45.0" customHeight="1">
      <c r="A543" s="104" t="s">
        <v>2578</v>
      </c>
      <c r="B543" s="110" t="s">
        <v>2579</v>
      </c>
      <c r="C543" s="126" t="s">
        <v>5813</v>
      </c>
      <c r="D543" s="147">
        <v>0.0</v>
      </c>
      <c r="E543" s="109" t="s">
        <v>1053</v>
      </c>
      <c r="F543" s="158"/>
      <c r="G543" s="158"/>
      <c r="H543" s="78"/>
      <c r="I543" s="78"/>
      <c r="J543" s="5"/>
      <c r="K543" s="6"/>
      <c r="L543" s="6"/>
      <c r="M543" s="6"/>
      <c r="N543" s="6"/>
      <c r="O543" s="6"/>
      <c r="P543" s="6"/>
      <c r="Q543" s="6"/>
      <c r="R543" s="6"/>
      <c r="S543" s="6"/>
      <c r="T543" s="6"/>
      <c r="U543" s="6"/>
      <c r="V543" s="6"/>
      <c r="W543" s="6"/>
      <c r="X543" s="6"/>
      <c r="Y543" s="6"/>
      <c r="Z543" s="6"/>
    </row>
    <row r="544" ht="30.0" customHeight="1">
      <c r="A544" s="104"/>
      <c r="B544" s="110"/>
      <c r="C544" s="126" t="s">
        <v>5815</v>
      </c>
      <c r="D544" s="147">
        <v>0.0</v>
      </c>
      <c r="E544" s="109" t="s">
        <v>1053</v>
      </c>
      <c r="F544" s="158"/>
      <c r="G544" s="158"/>
      <c r="H544" s="78"/>
      <c r="I544" s="78"/>
      <c r="J544" s="5"/>
      <c r="K544" s="6"/>
      <c r="L544" s="6"/>
      <c r="M544" s="6"/>
      <c r="N544" s="6"/>
      <c r="O544" s="6"/>
      <c r="P544" s="6"/>
      <c r="Q544" s="6"/>
      <c r="R544" s="6"/>
      <c r="S544" s="6"/>
      <c r="T544" s="6"/>
      <c r="U544" s="6"/>
      <c r="V544" s="6"/>
      <c r="W544" s="6"/>
      <c r="X544" s="6"/>
      <c r="Y544" s="6"/>
      <c r="Z544" s="6"/>
    </row>
    <row r="545" ht="45.0" customHeight="1">
      <c r="A545" s="104"/>
      <c r="B545" s="110"/>
      <c r="C545" s="115" t="s">
        <v>5817</v>
      </c>
      <c r="D545" s="147">
        <v>0.0</v>
      </c>
      <c r="E545" s="109" t="s">
        <v>1053</v>
      </c>
      <c r="F545" s="134" t="s">
        <v>5819</v>
      </c>
      <c r="G545" s="158"/>
      <c r="H545" s="78"/>
      <c r="I545" s="78"/>
      <c r="J545" s="5"/>
      <c r="K545" s="6"/>
      <c r="L545" s="6"/>
      <c r="M545" s="6"/>
      <c r="N545" s="6"/>
      <c r="O545" s="6"/>
      <c r="P545" s="6"/>
      <c r="Q545" s="6"/>
      <c r="R545" s="6"/>
      <c r="S545" s="6"/>
      <c r="T545" s="6"/>
      <c r="U545" s="6"/>
      <c r="V545" s="6"/>
      <c r="W545" s="6"/>
      <c r="X545" s="6"/>
      <c r="Y545" s="6"/>
      <c r="Z545" s="6"/>
    </row>
    <row r="546" ht="30.0" customHeight="1">
      <c r="A546" s="104"/>
      <c r="B546" s="110"/>
      <c r="C546" s="110" t="s">
        <v>5820</v>
      </c>
      <c r="D546" s="147">
        <v>0.0</v>
      </c>
      <c r="E546" s="109" t="s">
        <v>1053</v>
      </c>
      <c r="F546" s="158"/>
      <c r="G546" s="158"/>
      <c r="H546" s="78"/>
      <c r="I546" s="78"/>
      <c r="J546" s="5"/>
      <c r="K546" s="6"/>
      <c r="L546" s="6"/>
      <c r="M546" s="6"/>
      <c r="N546" s="6"/>
      <c r="O546" s="6"/>
      <c r="P546" s="6"/>
      <c r="Q546" s="6"/>
      <c r="R546" s="6"/>
      <c r="S546" s="6"/>
      <c r="T546" s="6"/>
      <c r="U546" s="6"/>
      <c r="V546" s="6"/>
      <c r="W546" s="6"/>
      <c r="X546" s="6"/>
      <c r="Y546" s="6"/>
      <c r="Z546" s="6"/>
    </row>
    <row r="547" ht="45.0" hidden="1" customHeight="1">
      <c r="A547" s="120" t="s">
        <v>2591</v>
      </c>
      <c r="B547" s="110" t="s">
        <v>2592</v>
      </c>
      <c r="C547" s="263"/>
      <c r="D547" s="158"/>
      <c r="E547" s="109"/>
      <c r="F547" s="158"/>
      <c r="G547" s="158"/>
      <c r="H547" s="78"/>
      <c r="I547" s="78"/>
      <c r="J547" s="5"/>
      <c r="K547" s="6"/>
      <c r="L547" s="6"/>
      <c r="M547" s="6"/>
      <c r="N547" s="6"/>
      <c r="O547" s="6"/>
      <c r="P547" s="6"/>
      <c r="Q547" s="6"/>
      <c r="R547" s="6"/>
      <c r="S547" s="6"/>
      <c r="T547" s="6"/>
      <c r="U547" s="6"/>
      <c r="V547" s="6"/>
      <c r="W547" s="6"/>
      <c r="X547" s="6"/>
      <c r="Y547" s="6"/>
      <c r="Z547" s="6"/>
    </row>
    <row r="548" ht="39.75" customHeight="1">
      <c r="A548" s="96" t="s">
        <v>2593</v>
      </c>
      <c r="B548" s="99" t="s">
        <v>2594</v>
      </c>
      <c r="C548" s="3"/>
      <c r="D548" s="3"/>
      <c r="E548" s="3"/>
      <c r="F548" s="3"/>
      <c r="G548" s="4"/>
      <c r="H548" s="78">
        <f>SUM(D549)</f>
        <v>0</v>
      </c>
      <c r="I548" s="78">
        <f>COUNT(D549)*2</f>
        <v>2</v>
      </c>
      <c r="J548" s="5"/>
      <c r="K548" s="6"/>
      <c r="L548" s="6"/>
      <c r="M548" s="6"/>
      <c r="N548" s="6"/>
      <c r="O548" s="6"/>
      <c r="P548" s="6"/>
      <c r="Q548" s="6"/>
      <c r="R548" s="6"/>
      <c r="S548" s="6"/>
      <c r="T548" s="6"/>
      <c r="U548" s="6"/>
      <c r="V548" s="6"/>
      <c r="W548" s="6"/>
      <c r="X548" s="6"/>
      <c r="Y548" s="6"/>
      <c r="Z548" s="6"/>
    </row>
    <row r="549" ht="30.0" customHeight="1">
      <c r="A549" s="104" t="s">
        <v>2597</v>
      </c>
      <c r="B549" s="110" t="s">
        <v>2598</v>
      </c>
      <c r="C549" s="126" t="s">
        <v>5825</v>
      </c>
      <c r="D549" s="147">
        <v>0.0</v>
      </c>
      <c r="E549" s="109" t="s">
        <v>1053</v>
      </c>
      <c r="F549" s="158"/>
      <c r="G549" s="158"/>
      <c r="H549" s="78"/>
      <c r="I549" s="78"/>
      <c r="J549" s="5"/>
      <c r="K549" s="6"/>
      <c r="L549" s="6"/>
      <c r="M549" s="6"/>
      <c r="N549" s="6"/>
      <c r="O549" s="6"/>
      <c r="P549" s="6"/>
      <c r="Q549" s="6"/>
      <c r="R549" s="6"/>
      <c r="S549" s="6"/>
      <c r="T549" s="6"/>
      <c r="U549" s="6"/>
      <c r="V549" s="6"/>
      <c r="W549" s="6"/>
      <c r="X549" s="6"/>
      <c r="Y549" s="6"/>
      <c r="Z549" s="6"/>
    </row>
    <row r="550" ht="45.0" hidden="1" customHeight="1">
      <c r="A550" s="120" t="s">
        <v>2617</v>
      </c>
      <c r="B550" s="110" t="s">
        <v>2622</v>
      </c>
      <c r="C550" s="242"/>
      <c r="D550" s="158"/>
      <c r="E550" s="109"/>
      <c r="F550" s="158"/>
      <c r="G550" s="158"/>
      <c r="H550" s="78"/>
      <c r="I550" s="78"/>
      <c r="J550" s="5"/>
      <c r="K550" s="6"/>
      <c r="L550" s="6"/>
      <c r="M550" s="6"/>
      <c r="N550" s="6"/>
      <c r="O550" s="6"/>
      <c r="P550" s="6"/>
      <c r="Q550" s="6"/>
      <c r="R550" s="6"/>
      <c r="S550" s="6"/>
      <c r="T550" s="6"/>
      <c r="U550" s="6"/>
      <c r="V550" s="6"/>
      <c r="W550" s="6"/>
      <c r="X550" s="6"/>
      <c r="Y550" s="6"/>
      <c r="Z550" s="6"/>
    </row>
    <row r="551">
      <c r="A551" s="508"/>
      <c r="B551" s="18"/>
      <c r="C551" s="18"/>
      <c r="D551" s="18">
        <v>0.0</v>
      </c>
      <c r="E551" s="18"/>
      <c r="F551" s="18"/>
      <c r="G551" s="18"/>
      <c r="H551" s="78"/>
      <c r="I551" s="78"/>
      <c r="J551" s="5"/>
      <c r="K551" s="6"/>
      <c r="L551" s="6"/>
      <c r="M551" s="6"/>
      <c r="N551" s="6"/>
      <c r="O551" s="6"/>
      <c r="P551" s="6"/>
      <c r="Q551" s="6"/>
      <c r="R551" s="6"/>
      <c r="S551" s="6"/>
      <c r="T551" s="6"/>
      <c r="U551" s="6"/>
      <c r="V551" s="6"/>
      <c r="W551" s="6"/>
      <c r="X551" s="6"/>
      <c r="Y551" s="6"/>
      <c r="Z551" s="6"/>
    </row>
    <row r="552">
      <c r="A552" s="390"/>
      <c r="B552" s="78"/>
      <c r="C552" s="78"/>
      <c r="D552" s="78"/>
      <c r="E552" s="78"/>
      <c r="F552" s="18"/>
      <c r="G552" s="18"/>
      <c r="H552" s="78"/>
      <c r="I552" s="78"/>
      <c r="J552" s="5"/>
      <c r="K552" s="6"/>
      <c r="L552" s="6"/>
      <c r="M552" s="6"/>
      <c r="N552" s="6"/>
      <c r="O552" s="6"/>
      <c r="P552" s="6"/>
      <c r="Q552" s="6"/>
      <c r="R552" s="6"/>
      <c r="S552" s="6"/>
      <c r="T552" s="6"/>
      <c r="U552" s="6"/>
      <c r="V552" s="6"/>
      <c r="W552" s="6"/>
      <c r="X552" s="6"/>
      <c r="Y552" s="6"/>
      <c r="Z552" s="6"/>
    </row>
    <row r="553">
      <c r="A553" s="390"/>
      <c r="B553" s="78" t="s">
        <v>52</v>
      </c>
      <c r="C553" s="78"/>
      <c r="D553" s="78" t="s">
        <v>4499</v>
      </c>
      <c r="E553" s="78">
        <f>H2</f>
        <v>15</v>
      </c>
      <c r="F553" s="282"/>
      <c r="G553" s="18"/>
      <c r="H553" s="78"/>
      <c r="I553" s="78"/>
      <c r="J553" s="5"/>
      <c r="K553" s="6"/>
      <c r="L553" s="6"/>
      <c r="M553" s="6"/>
      <c r="N553" s="6"/>
      <c r="O553" s="6"/>
      <c r="P553" s="6"/>
      <c r="Q553" s="6"/>
      <c r="R553" s="6"/>
      <c r="S553" s="6"/>
      <c r="T553" s="6"/>
      <c r="U553" s="6"/>
      <c r="V553" s="6"/>
      <c r="W553" s="6"/>
      <c r="X553" s="6"/>
      <c r="Y553" s="6"/>
      <c r="Z553" s="6"/>
    </row>
    <row r="554">
      <c r="A554" s="390" t="s">
        <v>18</v>
      </c>
      <c r="B554" s="78">
        <f>IF(E553=0,0,H42)</f>
        <v>19</v>
      </c>
      <c r="C554" s="78">
        <f>IF(E553=0,0,I42)</f>
        <v>24</v>
      </c>
      <c r="D554" s="289">
        <f>IF(D562=0,0,B554/C554)</f>
        <v>0.7916666667</v>
      </c>
      <c r="E554" s="78"/>
      <c r="F554" s="282"/>
      <c r="G554" s="18"/>
      <c r="H554" s="78"/>
      <c r="I554" s="78"/>
      <c r="J554" s="5"/>
      <c r="K554" s="6"/>
      <c r="L554" s="6"/>
      <c r="M554" s="6"/>
      <c r="N554" s="6"/>
      <c r="O554" s="6"/>
      <c r="P554" s="6"/>
      <c r="Q554" s="6"/>
      <c r="R554" s="6"/>
      <c r="S554" s="6"/>
      <c r="T554" s="6"/>
      <c r="U554" s="6"/>
      <c r="V554" s="6"/>
      <c r="W554" s="6"/>
      <c r="X554" s="6"/>
      <c r="Y554" s="6"/>
      <c r="Z554" s="6"/>
    </row>
    <row r="555">
      <c r="A555" s="390" t="s">
        <v>23</v>
      </c>
      <c r="B555" s="78">
        <f>IF(E553=0,0,H101)</f>
        <v>26</v>
      </c>
      <c r="C555" s="78">
        <f>IF(E553=0,0,I101)</f>
        <v>34</v>
      </c>
      <c r="D555" s="289">
        <f>IF(D562=0,0,B555/C555)</f>
        <v>0.7647058824</v>
      </c>
      <c r="E555" s="78"/>
      <c r="F555" s="282"/>
      <c r="G555" s="18"/>
      <c r="H555" s="78"/>
      <c r="I555" s="78"/>
      <c r="J555" s="5"/>
      <c r="K555" s="6"/>
      <c r="L555" s="6"/>
      <c r="M555" s="6"/>
      <c r="N555" s="6"/>
      <c r="O555" s="6"/>
      <c r="P555" s="6"/>
      <c r="Q555" s="6"/>
      <c r="R555" s="6"/>
      <c r="S555" s="6"/>
      <c r="T555" s="6"/>
      <c r="U555" s="6"/>
      <c r="V555" s="6"/>
      <c r="W555" s="6"/>
      <c r="X555" s="6"/>
      <c r="Y555" s="6"/>
      <c r="Z555" s="6"/>
    </row>
    <row r="556">
      <c r="A556" s="390" t="s">
        <v>25</v>
      </c>
      <c r="B556" s="78">
        <f>IF(E553=0,0,H139)</f>
        <v>72</v>
      </c>
      <c r="C556" s="78">
        <f>IF(E553=0,0,I139)</f>
        <v>108</v>
      </c>
      <c r="D556" s="289">
        <f>IF(D562=0,0,B556/C556)</f>
        <v>0.6666666667</v>
      </c>
      <c r="E556" s="78"/>
      <c r="F556" s="282"/>
      <c r="G556" s="18"/>
      <c r="H556" s="78"/>
      <c r="I556" s="78"/>
      <c r="J556" s="5"/>
      <c r="K556" s="6"/>
      <c r="L556" s="6"/>
      <c r="M556" s="6"/>
      <c r="N556" s="6"/>
      <c r="O556" s="6"/>
      <c r="P556" s="6"/>
      <c r="Q556" s="6"/>
      <c r="R556" s="6"/>
      <c r="S556" s="6"/>
      <c r="T556" s="6"/>
      <c r="U556" s="6"/>
      <c r="V556" s="6"/>
      <c r="W556" s="6"/>
      <c r="X556" s="6"/>
      <c r="Y556" s="6"/>
      <c r="Z556" s="6"/>
    </row>
    <row r="557">
      <c r="A557" s="390" t="s">
        <v>27</v>
      </c>
      <c r="B557" s="78">
        <f>IF(E553=0,0,H211)</f>
        <v>100</v>
      </c>
      <c r="C557" s="78">
        <f>IF(E553=0,0,I211)</f>
        <v>126</v>
      </c>
      <c r="D557" s="289">
        <f>IF(D562=0,0,B557/C557)</f>
        <v>0.7936507937</v>
      </c>
      <c r="E557" s="78"/>
      <c r="F557" s="282"/>
      <c r="G557" s="18"/>
      <c r="H557" s="78"/>
      <c r="I557" s="78"/>
      <c r="J557" s="5"/>
      <c r="K557" s="6"/>
      <c r="L557" s="6"/>
      <c r="M557" s="6"/>
      <c r="N557" s="6"/>
      <c r="O557" s="6"/>
      <c r="P557" s="6"/>
      <c r="Q557" s="6"/>
      <c r="R557" s="6"/>
      <c r="S557" s="6"/>
      <c r="T557" s="6"/>
      <c r="U557" s="6"/>
      <c r="V557" s="6"/>
      <c r="W557" s="6"/>
      <c r="X557" s="6"/>
      <c r="Y557" s="6"/>
      <c r="Z557" s="6"/>
    </row>
    <row r="558">
      <c r="A558" s="390" t="s">
        <v>29</v>
      </c>
      <c r="B558" s="78">
        <f>IF(E553=0,0,H306)</f>
        <v>16</v>
      </c>
      <c r="C558" s="78">
        <f>IF(E553=0,0,I306)</f>
        <v>32</v>
      </c>
      <c r="D558" s="289">
        <f>IF(D562=0,0,B558/C558)</f>
        <v>0.5</v>
      </c>
      <c r="E558" s="78"/>
      <c r="F558" s="282"/>
      <c r="G558" s="18"/>
      <c r="H558" s="78"/>
      <c r="I558" s="78"/>
      <c r="J558" s="5"/>
      <c r="K558" s="6"/>
      <c r="L558" s="6"/>
      <c r="M558" s="6"/>
      <c r="N558" s="6"/>
      <c r="O558" s="6"/>
      <c r="P558" s="6"/>
      <c r="Q558" s="6"/>
      <c r="R558" s="6"/>
      <c r="S558" s="6"/>
      <c r="T558" s="6"/>
      <c r="U558" s="6"/>
      <c r="V558" s="6"/>
      <c r="W558" s="6"/>
      <c r="X558" s="6"/>
      <c r="Y558" s="6"/>
      <c r="Z558" s="6"/>
    </row>
    <row r="559">
      <c r="A559" s="390" t="s">
        <v>31</v>
      </c>
      <c r="B559" s="78">
        <f>IF(E553=0,0,H448)</f>
        <v>8</v>
      </c>
      <c r="C559" s="78">
        <f>IF(E553=0,0,I448)</f>
        <v>14</v>
      </c>
      <c r="D559" s="289">
        <f>IF(D562=0,0,B559/C559)</f>
        <v>0.5714285714</v>
      </c>
      <c r="E559" s="78"/>
      <c r="F559" s="282"/>
      <c r="G559" s="18"/>
      <c r="H559" s="78"/>
      <c r="I559" s="78"/>
      <c r="J559" s="5"/>
      <c r="K559" s="6"/>
      <c r="L559" s="6"/>
      <c r="M559" s="6"/>
      <c r="N559" s="6"/>
      <c r="O559" s="6"/>
      <c r="P559" s="6"/>
      <c r="Q559" s="6"/>
      <c r="R559" s="6"/>
      <c r="S559" s="6"/>
      <c r="T559" s="6"/>
      <c r="U559" s="6"/>
      <c r="V559" s="6"/>
      <c r="W559" s="6"/>
      <c r="X559" s="6"/>
      <c r="Y559" s="6"/>
      <c r="Z559" s="6"/>
    </row>
    <row r="560">
      <c r="A560" s="390" t="s">
        <v>33</v>
      </c>
      <c r="B560" s="78">
        <f>IF(E553=0,0,H479)</f>
        <v>4</v>
      </c>
      <c r="C560" s="78">
        <f>IF(E553=0,0,I479)</f>
        <v>78</v>
      </c>
      <c r="D560" s="289">
        <f>IF(D562=0,0,B560/C560)</f>
        <v>0.05128205128</v>
      </c>
      <c r="E560" s="78"/>
      <c r="F560" s="282"/>
      <c r="G560" s="18"/>
      <c r="H560" s="78"/>
      <c r="I560" s="78"/>
      <c r="J560" s="5"/>
      <c r="K560" s="6"/>
      <c r="L560" s="6"/>
      <c r="M560" s="6"/>
      <c r="N560" s="6"/>
      <c r="O560" s="6"/>
      <c r="P560" s="6"/>
      <c r="Q560" s="6"/>
      <c r="R560" s="6"/>
      <c r="S560" s="6"/>
      <c r="T560" s="6"/>
      <c r="U560" s="6"/>
      <c r="V560" s="6"/>
      <c r="W560" s="6"/>
      <c r="X560" s="6"/>
      <c r="Y560" s="6"/>
      <c r="Z560" s="6"/>
    </row>
    <row r="561">
      <c r="A561" s="390" t="s">
        <v>35</v>
      </c>
      <c r="B561" s="78">
        <f>IF(E553=0,0,H531)</f>
        <v>0</v>
      </c>
      <c r="C561" s="78">
        <f>IF(E553=0,0,I531)</f>
        <v>22</v>
      </c>
      <c r="D561" s="289">
        <f>IF(D562=0,0,B561/C561)</f>
        <v>0</v>
      </c>
      <c r="E561" s="78"/>
      <c r="F561" s="282"/>
      <c r="G561" s="18"/>
      <c r="H561" s="78"/>
      <c r="I561" s="78"/>
      <c r="J561" s="5"/>
      <c r="K561" s="6"/>
      <c r="L561" s="6"/>
      <c r="M561" s="6"/>
      <c r="N561" s="6"/>
      <c r="O561" s="6"/>
      <c r="P561" s="6"/>
      <c r="Q561" s="6"/>
      <c r="R561" s="6"/>
      <c r="S561" s="6"/>
      <c r="T561" s="6"/>
      <c r="U561" s="6"/>
      <c r="V561" s="6"/>
      <c r="W561" s="6"/>
      <c r="X561" s="6"/>
      <c r="Y561" s="6"/>
      <c r="Z561" s="6"/>
    </row>
    <row r="562">
      <c r="A562" s="390" t="s">
        <v>2679</v>
      </c>
      <c r="B562" s="78">
        <f>IF(H2=0,0,SUM(B554:B561))</f>
        <v>245</v>
      </c>
      <c r="C562" s="78">
        <f>IF(H2=0,0,SUM(C554:C561))</f>
        <v>438</v>
      </c>
      <c r="D562" s="289">
        <f>IF(H2=0,0,B562/C562)</f>
        <v>0.5593607306</v>
      </c>
      <c r="E562" s="78"/>
      <c r="F562" s="282"/>
      <c r="G562" s="18"/>
      <c r="H562" s="78"/>
      <c r="I562" s="78"/>
      <c r="J562" s="5"/>
      <c r="K562" s="6"/>
      <c r="L562" s="6"/>
      <c r="M562" s="6"/>
      <c r="N562" s="6"/>
      <c r="O562" s="6"/>
      <c r="P562" s="6"/>
      <c r="Q562" s="6"/>
      <c r="R562" s="6"/>
      <c r="S562" s="6"/>
      <c r="T562" s="6"/>
      <c r="U562" s="6"/>
      <c r="V562" s="6"/>
      <c r="W562" s="6"/>
      <c r="X562" s="6"/>
      <c r="Y562" s="6"/>
      <c r="Z562" s="6"/>
    </row>
    <row r="563">
      <c r="A563" s="390"/>
      <c r="B563" s="78"/>
      <c r="C563" s="78"/>
      <c r="D563" s="78"/>
      <c r="E563" s="78"/>
      <c r="F563" s="282"/>
      <c r="G563" s="18"/>
      <c r="H563" s="78"/>
      <c r="I563" s="78"/>
      <c r="J563" s="5"/>
      <c r="K563" s="6"/>
      <c r="L563" s="6"/>
      <c r="M563" s="6"/>
      <c r="N563" s="6"/>
      <c r="O563" s="6"/>
      <c r="P563" s="6"/>
      <c r="Q563" s="6"/>
      <c r="R563" s="6"/>
      <c r="S563" s="6"/>
      <c r="T563" s="6"/>
      <c r="U563" s="6"/>
      <c r="V563" s="6"/>
      <c r="W563" s="6"/>
      <c r="X563" s="6"/>
      <c r="Y563" s="6"/>
      <c r="Z563" s="6"/>
    </row>
    <row r="564">
      <c r="A564" s="390">
        <v>0.0</v>
      </c>
      <c r="B564" s="78"/>
      <c r="C564" s="78"/>
      <c r="D564" s="78"/>
      <c r="E564" s="78"/>
      <c r="F564" s="282"/>
      <c r="G564" s="18"/>
      <c r="H564" s="78"/>
      <c r="I564" s="78"/>
      <c r="J564" s="5"/>
      <c r="K564" s="6"/>
      <c r="L564" s="6"/>
      <c r="M564" s="6"/>
      <c r="N564" s="6"/>
      <c r="O564" s="6"/>
      <c r="P564" s="6"/>
      <c r="Q564" s="6"/>
      <c r="R564" s="6"/>
      <c r="S564" s="6"/>
      <c r="T564" s="6"/>
      <c r="U564" s="6"/>
      <c r="V564" s="6"/>
      <c r="W564" s="6"/>
      <c r="X564" s="6"/>
      <c r="Y564" s="6"/>
      <c r="Z564" s="6"/>
    </row>
    <row r="565">
      <c r="A565" s="390">
        <v>1.0</v>
      </c>
      <c r="B565" s="78"/>
      <c r="C565" s="78"/>
      <c r="D565" s="78"/>
      <c r="E565" s="78"/>
      <c r="F565" s="282"/>
      <c r="G565" s="18"/>
      <c r="H565" s="78"/>
      <c r="I565" s="78"/>
      <c r="J565" s="5"/>
      <c r="K565" s="6"/>
      <c r="L565" s="6"/>
      <c r="M565" s="6"/>
      <c r="N565" s="6"/>
      <c r="O565" s="6"/>
      <c r="P565" s="6"/>
      <c r="Q565" s="6"/>
      <c r="R565" s="6"/>
      <c r="S565" s="6"/>
      <c r="T565" s="6"/>
      <c r="U565" s="6"/>
      <c r="V565" s="6"/>
      <c r="W565" s="6"/>
      <c r="X565" s="6"/>
      <c r="Y565" s="6"/>
      <c r="Z565" s="6"/>
    </row>
    <row r="566">
      <c r="A566" s="390">
        <v>2.0</v>
      </c>
      <c r="B566" s="78"/>
      <c r="C566" s="78"/>
      <c r="D566" s="78"/>
      <c r="E566" s="78"/>
      <c r="F566" s="282"/>
      <c r="G566" s="18"/>
      <c r="H566" s="78"/>
      <c r="I566" s="78"/>
      <c r="J566" s="5"/>
      <c r="K566" s="6"/>
      <c r="L566" s="6"/>
      <c r="M566" s="6"/>
      <c r="N566" s="6"/>
      <c r="O566" s="6"/>
      <c r="P566" s="6"/>
      <c r="Q566" s="6"/>
      <c r="R566" s="6"/>
      <c r="S566" s="6"/>
      <c r="T566" s="6"/>
      <c r="U566" s="6"/>
      <c r="V566" s="6"/>
      <c r="W566" s="6"/>
      <c r="X566" s="6"/>
      <c r="Y566" s="6"/>
      <c r="Z566" s="6"/>
    </row>
    <row r="567">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41:$G$551"/>
  <mergeCells count="117">
    <mergeCell ref="B114:G114"/>
    <mergeCell ref="B102:G102"/>
    <mergeCell ref="B120:G120"/>
    <mergeCell ref="B125:G125"/>
    <mergeCell ref="B131:G131"/>
    <mergeCell ref="B139:G139"/>
    <mergeCell ref="B140:G140"/>
    <mergeCell ref="B155:G155"/>
    <mergeCell ref="B162:G162"/>
    <mergeCell ref="B457:G457"/>
    <mergeCell ref="B462:G462"/>
    <mergeCell ref="B448:G448"/>
    <mergeCell ref="B449:G449"/>
    <mergeCell ref="B474:G474"/>
    <mergeCell ref="B479:G479"/>
    <mergeCell ref="B394:G394"/>
    <mergeCell ref="B411:G411"/>
    <mergeCell ref="B406:G406"/>
    <mergeCell ref="B417:G417"/>
    <mergeCell ref="B425:G425"/>
    <mergeCell ref="B432:G432"/>
    <mergeCell ref="B437:G437"/>
    <mergeCell ref="B399:G399"/>
    <mergeCell ref="B510:G510"/>
    <mergeCell ref="B514:G514"/>
    <mergeCell ref="B492:G492"/>
    <mergeCell ref="B531:G531"/>
    <mergeCell ref="B532:G532"/>
    <mergeCell ref="B537:G537"/>
    <mergeCell ref="B480:G480"/>
    <mergeCell ref="B359:G359"/>
    <mergeCell ref="B363:G363"/>
    <mergeCell ref="B370:G370"/>
    <mergeCell ref="B374:G374"/>
    <mergeCell ref="B329:G329"/>
    <mergeCell ref="B339:G339"/>
    <mergeCell ref="B326:G326"/>
    <mergeCell ref="B389:G389"/>
    <mergeCell ref="B345:G345"/>
    <mergeCell ref="B354:G354"/>
    <mergeCell ref="B385:G385"/>
    <mergeCell ref="B542:G542"/>
    <mergeCell ref="B548:G548"/>
    <mergeCell ref="B526:G526"/>
    <mergeCell ref="B521:G521"/>
    <mergeCell ref="B483:G483"/>
    <mergeCell ref="B487:G487"/>
    <mergeCell ref="B465:G465"/>
    <mergeCell ref="B468:G468"/>
    <mergeCell ref="A5:B5"/>
    <mergeCell ref="C5:E5"/>
    <mergeCell ref="G5:I5"/>
    <mergeCell ref="A6:B6"/>
    <mergeCell ref="C6:E6"/>
    <mergeCell ref="G6:I6"/>
    <mergeCell ref="A1:I1"/>
    <mergeCell ref="A2:G2"/>
    <mergeCell ref="H2:I2"/>
    <mergeCell ref="A3:I3"/>
    <mergeCell ref="A4:B4"/>
    <mergeCell ref="C4:E4"/>
    <mergeCell ref="G4:I4"/>
    <mergeCell ref="B70:G70"/>
    <mergeCell ref="B64:G64"/>
    <mergeCell ref="A38:I40"/>
    <mergeCell ref="B42:G42"/>
    <mergeCell ref="B43:G43"/>
    <mergeCell ref="B74:G74"/>
    <mergeCell ref="B87:G87"/>
    <mergeCell ref="B98:G98"/>
    <mergeCell ref="B101:G101"/>
    <mergeCell ref="B264:G264"/>
    <mergeCell ref="B257:G257"/>
    <mergeCell ref="B169:G169"/>
    <mergeCell ref="B181:G181"/>
    <mergeCell ref="B203:G203"/>
    <mergeCell ref="B211:G211"/>
    <mergeCell ref="B212:G212"/>
    <mergeCell ref="B217:G217"/>
    <mergeCell ref="B303:G303"/>
    <mergeCell ref="B306:G306"/>
    <mergeCell ref="B307:G307"/>
    <mergeCell ref="B312:G312"/>
    <mergeCell ref="B315:G315"/>
    <mergeCell ref="B320:G320"/>
    <mergeCell ref="B294:G294"/>
    <mergeCell ref="B298:G298"/>
    <mergeCell ref="B275:G275"/>
    <mergeCell ref="B280:G280"/>
    <mergeCell ref="B284:G284"/>
    <mergeCell ref="B288:G288"/>
    <mergeCell ref="B291:G291"/>
    <mergeCell ref="B31:I31"/>
    <mergeCell ref="B32:I32"/>
    <mergeCell ref="B33:I33"/>
    <mergeCell ref="B34:I34"/>
    <mergeCell ref="B35:I35"/>
    <mergeCell ref="B36:I36"/>
    <mergeCell ref="B37:I37"/>
    <mergeCell ref="A8:C8"/>
    <mergeCell ref="D8:I8"/>
    <mergeCell ref="D9:I16"/>
    <mergeCell ref="A17:I17"/>
    <mergeCell ref="B18:I18"/>
    <mergeCell ref="B19:I19"/>
    <mergeCell ref="B20:I20"/>
    <mergeCell ref="A7:I7"/>
    <mergeCell ref="B28:I28"/>
    <mergeCell ref="B29:I29"/>
    <mergeCell ref="B30:I30"/>
    <mergeCell ref="B21:I21"/>
    <mergeCell ref="B22:I22"/>
    <mergeCell ref="B23:I23"/>
    <mergeCell ref="B24:I24"/>
    <mergeCell ref="B25:I25"/>
    <mergeCell ref="B26:I26"/>
    <mergeCell ref="B27:I27"/>
  </mergeCells>
  <dataValidations>
    <dataValidation type="list" allowBlank="1" showErrorMessage="1" sqref="D41 D44:D63 D65:D69 D71:D73 D75:D86 D88:D97 D99:D100 D103:D113 D115:D119 D121:D124 D126:D130 D132:D138 D141:D154 D156:D161 D163:D168 D170:D180 D182:D202 D204:D210 D213:D216 D218:D256 D258:D263 D265:D274 D276:D279 D281:D283 D285:D287 D289:D290 D292:D293 D295:D297 D299:D302 D304:D305 D308:D311 D313:D314 D316:D319 D321:D325 D327:D328 D330:D338 D340:D344 D346:D353 D355:D358 D360:D362 D364:D369 D371:D373 D375:D384 D386:D388 D390:D393 D395:D398 D400:D405 D407:D410 D412:D416 D418:D424 D426:D431 D433:D436 D438:D447 D450:D456 D458:D461 D463:D464 D466:D467 D469:D473 D475:D478 D481:D482 D484:D486 D488:D491 D493:D509 D511:D513 D515:D520 D522:D525 D527:D530 D533:D536 D538:D541 D543:D547 D549:D553 D563:D566">
      <formula1>$A$564:$A$566</formula1>
    </dataValidation>
  </dataValidation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11.63"/>
    <col customWidth="1" min="2" max="2" width="24.38"/>
    <col customWidth="1" min="3" max="3" width="20.75"/>
    <col customWidth="1" min="4" max="4" width="6.25"/>
    <col customWidth="1" min="5" max="5" width="7.63"/>
    <col customWidth="1" min="6" max="6" width="24.63"/>
    <col customWidth="1" min="7" max="7" width="19.0"/>
    <col customWidth="1" min="8" max="8" width="5.38"/>
    <col customWidth="1" min="9" max="9" width="4.13"/>
    <col customWidth="1" min="10" max="10" width="6.88"/>
    <col customWidth="1" min="11" max="26" width="7.63"/>
  </cols>
  <sheetData>
    <row r="1" ht="33.75" customHeight="1">
      <c r="A1" s="1" t="s">
        <v>0</v>
      </c>
      <c r="B1" s="3"/>
      <c r="C1" s="3"/>
      <c r="D1" s="3"/>
      <c r="E1" s="3"/>
      <c r="F1" s="3"/>
      <c r="G1" s="3"/>
      <c r="H1" s="3"/>
      <c r="I1" s="4"/>
      <c r="J1" s="5"/>
      <c r="K1" s="6"/>
      <c r="L1" s="6"/>
      <c r="M1" s="6"/>
      <c r="N1" s="6"/>
      <c r="O1" s="6"/>
      <c r="P1" s="6"/>
      <c r="Q1" s="6"/>
      <c r="R1" s="6"/>
      <c r="S1" s="6"/>
      <c r="T1" s="6"/>
      <c r="U1" s="6"/>
      <c r="V1" s="6"/>
      <c r="W1" s="6"/>
      <c r="X1" s="6"/>
      <c r="Y1" s="6"/>
      <c r="Z1" s="6"/>
    </row>
    <row r="2" ht="33.75" customHeight="1">
      <c r="A2" s="1" t="s">
        <v>5863</v>
      </c>
      <c r="B2" s="3"/>
      <c r="C2" s="3"/>
      <c r="D2" s="3"/>
      <c r="E2" s="3"/>
      <c r="F2" s="3"/>
      <c r="G2" s="3"/>
      <c r="H2" s="8">
        <v>16.0</v>
      </c>
      <c r="I2" s="4"/>
      <c r="J2" s="5"/>
      <c r="K2" s="6"/>
      <c r="L2" s="6"/>
      <c r="M2" s="6"/>
      <c r="N2" s="6"/>
      <c r="O2" s="6"/>
      <c r="P2" s="6"/>
      <c r="Q2" s="6"/>
      <c r="R2" s="6"/>
      <c r="S2" s="6"/>
      <c r="T2" s="6"/>
      <c r="U2" s="6"/>
      <c r="V2" s="6"/>
      <c r="W2" s="6"/>
      <c r="X2" s="6"/>
      <c r="Y2" s="6"/>
      <c r="Z2" s="6"/>
    </row>
    <row r="3" ht="28.5" customHeight="1">
      <c r="A3" s="11" t="s">
        <v>4</v>
      </c>
      <c r="B3" s="3"/>
      <c r="C3" s="3"/>
      <c r="D3" s="3"/>
      <c r="E3" s="3"/>
      <c r="F3" s="3"/>
      <c r="G3" s="3"/>
      <c r="H3" s="3"/>
      <c r="I3" s="4"/>
      <c r="J3" s="5"/>
      <c r="K3" s="6"/>
      <c r="L3" s="6"/>
      <c r="M3" s="6"/>
      <c r="N3" s="6"/>
      <c r="O3" s="6"/>
      <c r="P3" s="6"/>
      <c r="Q3" s="6"/>
      <c r="R3" s="6"/>
      <c r="S3" s="6"/>
      <c r="T3" s="6"/>
      <c r="U3" s="6"/>
      <c r="V3" s="6"/>
      <c r="W3" s="6"/>
      <c r="X3" s="6"/>
      <c r="Y3" s="6"/>
      <c r="Z3" s="6"/>
    </row>
    <row r="4" ht="28.5" customHeight="1">
      <c r="A4" s="14" t="s">
        <v>5</v>
      </c>
      <c r="B4" s="4"/>
      <c r="C4" s="11"/>
      <c r="D4" s="3"/>
      <c r="E4" s="4"/>
      <c r="F4" s="16" t="s">
        <v>8</v>
      </c>
      <c r="G4" s="11"/>
      <c r="H4" s="3"/>
      <c r="I4" s="4"/>
      <c r="J4" s="5"/>
      <c r="K4" s="6"/>
      <c r="L4" s="6"/>
      <c r="M4" s="6"/>
      <c r="N4" s="6"/>
      <c r="O4" s="6"/>
      <c r="P4" s="6"/>
      <c r="Q4" s="6"/>
      <c r="R4" s="6"/>
      <c r="S4" s="6"/>
      <c r="T4" s="6"/>
      <c r="U4" s="6"/>
      <c r="V4" s="6"/>
      <c r="W4" s="6"/>
      <c r="X4" s="6"/>
      <c r="Y4" s="6"/>
      <c r="Z4" s="6"/>
    </row>
    <row r="5" ht="28.5" customHeight="1">
      <c r="A5" s="20" t="s">
        <v>9</v>
      </c>
      <c r="B5" s="4"/>
      <c r="C5" s="21"/>
      <c r="D5" s="3"/>
      <c r="E5" s="4"/>
      <c r="F5" s="23" t="s">
        <v>11</v>
      </c>
      <c r="G5" s="11"/>
      <c r="H5" s="3"/>
      <c r="I5" s="4"/>
      <c r="J5" s="5"/>
      <c r="K5" s="6"/>
      <c r="L5" s="6"/>
      <c r="M5" s="6"/>
      <c r="N5" s="6"/>
      <c r="O5" s="6"/>
      <c r="P5" s="6"/>
      <c r="Q5" s="6"/>
      <c r="R5" s="6"/>
      <c r="S5" s="6"/>
      <c r="T5" s="6"/>
      <c r="U5" s="6"/>
      <c r="V5" s="6"/>
      <c r="W5" s="6"/>
      <c r="X5" s="6"/>
      <c r="Y5" s="6"/>
      <c r="Z5" s="6"/>
    </row>
    <row r="6" ht="42.0" customHeight="1">
      <c r="A6" s="20" t="s">
        <v>12</v>
      </c>
      <c r="B6" s="4"/>
      <c r="C6" s="26"/>
      <c r="D6" s="3"/>
      <c r="E6" s="4"/>
      <c r="F6" s="23" t="s">
        <v>13</v>
      </c>
      <c r="G6" s="11"/>
      <c r="H6" s="3"/>
      <c r="I6" s="4"/>
      <c r="J6" s="5"/>
      <c r="K6" s="6"/>
      <c r="L6" s="6"/>
      <c r="M6" s="6"/>
      <c r="N6" s="6"/>
      <c r="O6" s="6"/>
      <c r="P6" s="6"/>
      <c r="Q6" s="6"/>
      <c r="R6" s="6"/>
      <c r="S6" s="6"/>
      <c r="T6" s="6"/>
      <c r="U6" s="6"/>
      <c r="V6" s="6"/>
      <c r="W6" s="6"/>
      <c r="X6" s="6"/>
      <c r="Y6" s="6"/>
      <c r="Z6" s="6"/>
    </row>
    <row r="7" ht="33.75" customHeight="1">
      <c r="A7" s="29" t="s">
        <v>5865</v>
      </c>
      <c r="B7" s="9"/>
      <c r="C7" s="9"/>
      <c r="D7" s="9"/>
      <c r="E7" s="9"/>
      <c r="F7" s="9"/>
      <c r="G7" s="9"/>
      <c r="H7" s="9"/>
      <c r="I7" s="10"/>
      <c r="J7" s="5"/>
      <c r="K7" s="6"/>
      <c r="L7" s="6"/>
      <c r="M7" s="6"/>
      <c r="N7" s="6"/>
      <c r="O7" s="6"/>
      <c r="P7" s="6"/>
      <c r="Q7" s="6"/>
      <c r="R7" s="6"/>
      <c r="S7" s="6"/>
      <c r="T7" s="6"/>
      <c r="U7" s="6"/>
      <c r="V7" s="6"/>
      <c r="W7" s="6"/>
      <c r="X7" s="6"/>
      <c r="Y7" s="6"/>
      <c r="Z7" s="6"/>
    </row>
    <row r="8" ht="33.0" customHeight="1">
      <c r="A8" s="511"/>
      <c r="B8" s="27" t="s">
        <v>15</v>
      </c>
      <c r="C8" s="97"/>
      <c r="D8" s="37" t="s">
        <v>5868</v>
      </c>
      <c r="E8" s="3"/>
      <c r="F8" s="3"/>
      <c r="G8" s="3"/>
      <c r="H8" s="3"/>
      <c r="I8" s="4"/>
      <c r="J8" s="5"/>
      <c r="K8" s="6"/>
      <c r="L8" s="6"/>
      <c r="M8" s="6"/>
      <c r="N8" s="6"/>
      <c r="O8" s="6"/>
      <c r="P8" s="6"/>
      <c r="Q8" s="6"/>
      <c r="R8" s="6"/>
      <c r="S8" s="6"/>
      <c r="T8" s="6"/>
      <c r="U8" s="6"/>
      <c r="V8" s="6"/>
      <c r="W8" s="6"/>
      <c r="X8" s="6"/>
      <c r="Y8" s="6"/>
      <c r="Z8" s="6"/>
    </row>
    <row r="9" ht="33.0" customHeight="1">
      <c r="A9" s="296" t="s">
        <v>18</v>
      </c>
      <c r="B9" s="32" t="s">
        <v>19</v>
      </c>
      <c r="C9" s="291">
        <f>'Auxillary services'!D586</f>
        <v>1</v>
      </c>
      <c r="D9" s="47">
        <f>D594</f>
        <v>0.3801652893</v>
      </c>
      <c r="E9" s="43"/>
      <c r="F9" s="43"/>
      <c r="G9" s="43"/>
      <c r="H9" s="43"/>
      <c r="I9" s="45"/>
      <c r="J9" s="5"/>
      <c r="K9" s="6"/>
      <c r="L9" s="6"/>
      <c r="M9" s="6"/>
      <c r="N9" s="6"/>
      <c r="O9" s="6"/>
      <c r="P9" s="6"/>
      <c r="Q9" s="6"/>
      <c r="R9" s="6"/>
      <c r="S9" s="6"/>
      <c r="T9" s="6"/>
      <c r="U9" s="6"/>
      <c r="V9" s="6"/>
      <c r="W9" s="6"/>
      <c r="X9" s="6"/>
      <c r="Y9" s="6"/>
      <c r="Z9" s="6"/>
    </row>
    <row r="10" ht="33.0" customHeight="1">
      <c r="A10" s="296" t="s">
        <v>23</v>
      </c>
      <c r="B10" s="32" t="s">
        <v>24</v>
      </c>
      <c r="C10" s="291">
        <f>'Auxillary services'!D587</f>
        <v>0.5</v>
      </c>
      <c r="D10" s="48"/>
      <c r="I10" s="50"/>
      <c r="J10" s="5"/>
      <c r="K10" s="6"/>
      <c r="L10" s="6"/>
      <c r="M10" s="6"/>
      <c r="N10" s="6"/>
      <c r="O10" s="6"/>
      <c r="P10" s="6"/>
      <c r="Q10" s="6"/>
      <c r="R10" s="6"/>
      <c r="S10" s="6"/>
      <c r="T10" s="6"/>
      <c r="U10" s="6"/>
      <c r="V10" s="6"/>
      <c r="W10" s="6"/>
      <c r="X10" s="6"/>
      <c r="Y10" s="6"/>
      <c r="Z10" s="6"/>
    </row>
    <row r="11" ht="33.0" customHeight="1">
      <c r="A11" s="296" t="s">
        <v>25</v>
      </c>
      <c r="B11" s="32" t="s">
        <v>26</v>
      </c>
      <c r="C11" s="291">
        <f>'Auxillary services'!D588</f>
        <v>0.5243902439</v>
      </c>
      <c r="D11" s="48"/>
      <c r="I11" s="50"/>
      <c r="J11" s="5"/>
      <c r="K11" s="6"/>
      <c r="L11" s="6"/>
      <c r="M11" s="6"/>
      <c r="N11" s="6"/>
      <c r="O11" s="6"/>
      <c r="P11" s="6"/>
      <c r="Q11" s="6"/>
      <c r="R11" s="6"/>
      <c r="S11" s="6"/>
      <c r="T11" s="6"/>
      <c r="U11" s="6"/>
      <c r="V11" s="6"/>
      <c r="W11" s="6"/>
      <c r="X11" s="6"/>
      <c r="Y11" s="6"/>
      <c r="Z11" s="6"/>
    </row>
    <row r="12" ht="33.0" customHeight="1">
      <c r="A12" s="296" t="s">
        <v>27</v>
      </c>
      <c r="B12" s="32" t="s">
        <v>28</v>
      </c>
      <c r="C12" s="291">
        <f>'Auxillary services'!D589</f>
        <v>0.6101694915</v>
      </c>
      <c r="D12" s="48"/>
      <c r="I12" s="50"/>
      <c r="J12" s="5"/>
      <c r="K12" s="6"/>
      <c r="L12" s="6"/>
      <c r="M12" s="6"/>
      <c r="N12" s="6"/>
      <c r="O12" s="6"/>
      <c r="P12" s="6"/>
      <c r="Q12" s="6"/>
      <c r="R12" s="6"/>
      <c r="S12" s="6"/>
      <c r="T12" s="6"/>
      <c r="U12" s="6"/>
      <c r="V12" s="6"/>
      <c r="W12" s="6"/>
      <c r="X12" s="6"/>
      <c r="Y12" s="6"/>
      <c r="Z12" s="6"/>
    </row>
    <row r="13" ht="33.0" customHeight="1">
      <c r="A13" s="296" t="s">
        <v>29</v>
      </c>
      <c r="B13" s="32" t="s">
        <v>30</v>
      </c>
      <c r="C13" s="291">
        <f>'Auxillary services'!D590</f>
        <v>0.6</v>
      </c>
      <c r="D13" s="48"/>
      <c r="I13" s="50"/>
      <c r="J13" s="5"/>
      <c r="K13" s="6"/>
      <c r="L13" s="6"/>
      <c r="M13" s="6"/>
      <c r="N13" s="6"/>
      <c r="O13" s="6"/>
      <c r="P13" s="6"/>
      <c r="Q13" s="6"/>
      <c r="R13" s="6"/>
      <c r="S13" s="6"/>
      <c r="T13" s="6"/>
      <c r="U13" s="6"/>
      <c r="V13" s="6"/>
      <c r="W13" s="6"/>
      <c r="X13" s="6"/>
      <c r="Y13" s="6"/>
      <c r="Z13" s="6"/>
    </row>
    <row r="14" ht="33.0" customHeight="1">
      <c r="A14" s="296" t="s">
        <v>31</v>
      </c>
      <c r="B14" s="32" t="s">
        <v>32</v>
      </c>
      <c r="C14" s="291">
        <f>'Auxillary services'!D591</f>
        <v>0.2875</v>
      </c>
      <c r="D14" s="48"/>
      <c r="I14" s="50"/>
      <c r="J14" s="5"/>
      <c r="K14" s="6"/>
      <c r="L14" s="6"/>
      <c r="M14" s="6"/>
      <c r="N14" s="6"/>
      <c r="O14" s="6"/>
      <c r="P14" s="6"/>
      <c r="Q14" s="6"/>
      <c r="R14" s="6"/>
      <c r="S14" s="6"/>
      <c r="T14" s="6"/>
      <c r="U14" s="6"/>
      <c r="V14" s="6"/>
      <c r="W14" s="6"/>
      <c r="X14" s="6"/>
      <c r="Y14" s="6"/>
      <c r="Z14" s="6"/>
    </row>
    <row r="15" ht="57.0" customHeight="1">
      <c r="A15" s="296" t="s">
        <v>33</v>
      </c>
      <c r="B15" s="32" t="s">
        <v>34</v>
      </c>
      <c r="C15" s="291">
        <f>'Auxillary services'!D592</f>
        <v>0.05172413793</v>
      </c>
      <c r="D15" s="48"/>
      <c r="I15" s="50"/>
      <c r="J15" s="5"/>
      <c r="K15" s="6"/>
      <c r="L15" s="6"/>
      <c r="M15" s="6"/>
      <c r="N15" s="6"/>
      <c r="O15" s="6"/>
      <c r="P15" s="6"/>
      <c r="Q15" s="6"/>
      <c r="R15" s="6"/>
      <c r="S15" s="6"/>
      <c r="T15" s="6"/>
      <c r="U15" s="6"/>
      <c r="V15" s="6"/>
      <c r="W15" s="6"/>
      <c r="X15" s="6"/>
      <c r="Y15" s="6"/>
      <c r="Z15" s="6"/>
    </row>
    <row r="16" ht="33.0" customHeight="1">
      <c r="A16" s="296" t="s">
        <v>35</v>
      </c>
      <c r="B16" s="32" t="s">
        <v>36</v>
      </c>
      <c r="C16" s="291">
        <f>'Auxillary services'!D593</f>
        <v>0</v>
      </c>
      <c r="D16" s="53"/>
      <c r="E16" s="54"/>
      <c r="F16" s="54"/>
      <c r="G16" s="54"/>
      <c r="H16" s="54"/>
      <c r="I16" s="55"/>
      <c r="J16" s="5"/>
      <c r="K16" s="6"/>
      <c r="L16" s="6"/>
      <c r="M16" s="6"/>
      <c r="N16" s="6"/>
      <c r="O16" s="6"/>
      <c r="P16" s="6"/>
      <c r="Q16" s="6"/>
      <c r="R16" s="6"/>
      <c r="S16" s="6"/>
      <c r="T16" s="6"/>
      <c r="U16" s="6"/>
      <c r="V16" s="6"/>
      <c r="W16" s="6"/>
      <c r="X16" s="6"/>
      <c r="Y16" s="6"/>
      <c r="Z16" s="6"/>
    </row>
    <row r="17" ht="33.0" customHeight="1">
      <c r="A17" s="58"/>
      <c r="B17" s="3"/>
      <c r="C17" s="3"/>
      <c r="D17" s="3"/>
      <c r="E17" s="3"/>
      <c r="F17" s="3"/>
      <c r="G17" s="3"/>
      <c r="H17" s="3"/>
      <c r="I17" s="4"/>
      <c r="J17" s="5"/>
      <c r="K17" s="6"/>
      <c r="L17" s="6"/>
      <c r="M17" s="6"/>
      <c r="N17" s="6"/>
      <c r="O17" s="6"/>
      <c r="P17" s="6"/>
      <c r="Q17" s="6"/>
      <c r="R17" s="6"/>
      <c r="S17" s="6"/>
      <c r="T17" s="6"/>
      <c r="U17" s="6"/>
      <c r="V17" s="6"/>
      <c r="W17" s="6"/>
      <c r="X17" s="6"/>
      <c r="Y17" s="6"/>
      <c r="Z17" s="6"/>
    </row>
    <row r="18" ht="33.0" customHeight="1">
      <c r="A18" s="60"/>
      <c r="B18" s="51" t="s">
        <v>37</v>
      </c>
      <c r="C18" s="3"/>
      <c r="D18" s="3"/>
      <c r="E18" s="3"/>
      <c r="F18" s="3"/>
      <c r="G18" s="3"/>
      <c r="H18" s="3"/>
      <c r="I18" s="4"/>
      <c r="J18" s="5"/>
      <c r="K18" s="6"/>
      <c r="L18" s="6"/>
      <c r="M18" s="6"/>
      <c r="N18" s="6"/>
      <c r="O18" s="6"/>
      <c r="P18" s="6"/>
      <c r="Q18" s="6"/>
      <c r="R18" s="6"/>
      <c r="S18" s="6"/>
      <c r="T18" s="6"/>
      <c r="U18" s="6"/>
      <c r="V18" s="6"/>
      <c r="W18" s="6"/>
      <c r="X18" s="6"/>
      <c r="Y18" s="6"/>
      <c r="Z18" s="6"/>
    </row>
    <row r="19" ht="33.0" customHeight="1">
      <c r="A19" s="23">
        <v>1.0</v>
      </c>
      <c r="B19" s="59"/>
      <c r="C19" s="3"/>
      <c r="D19" s="3"/>
      <c r="E19" s="3"/>
      <c r="F19" s="3"/>
      <c r="G19" s="3"/>
      <c r="H19" s="3"/>
      <c r="I19" s="4"/>
      <c r="J19" s="5"/>
      <c r="K19" s="6"/>
      <c r="L19" s="6"/>
      <c r="M19" s="6"/>
      <c r="N19" s="6"/>
      <c r="O19" s="6"/>
      <c r="P19" s="6"/>
      <c r="Q19" s="6"/>
      <c r="R19" s="6"/>
      <c r="S19" s="6"/>
      <c r="T19" s="6"/>
      <c r="U19" s="6"/>
      <c r="V19" s="6"/>
      <c r="W19" s="6"/>
      <c r="X19" s="6"/>
      <c r="Y19" s="6"/>
      <c r="Z19" s="6"/>
    </row>
    <row r="20" ht="33.0" customHeight="1">
      <c r="A20" s="23">
        <v>2.0</v>
      </c>
      <c r="B20" s="59"/>
      <c r="C20" s="3"/>
      <c r="D20" s="3"/>
      <c r="E20" s="3"/>
      <c r="F20" s="3"/>
      <c r="G20" s="3"/>
      <c r="H20" s="3"/>
      <c r="I20" s="4"/>
      <c r="J20" s="5"/>
      <c r="K20" s="6"/>
      <c r="L20" s="6"/>
      <c r="M20" s="6"/>
      <c r="N20" s="6"/>
      <c r="O20" s="6"/>
      <c r="P20" s="6"/>
      <c r="Q20" s="6"/>
      <c r="R20" s="6"/>
      <c r="S20" s="6"/>
      <c r="T20" s="6"/>
      <c r="U20" s="6"/>
      <c r="V20" s="6"/>
      <c r="W20" s="6"/>
      <c r="X20" s="6"/>
      <c r="Y20" s="6"/>
      <c r="Z20" s="6"/>
    </row>
    <row r="21" ht="33.0" customHeight="1">
      <c r="A21" s="23">
        <v>3.0</v>
      </c>
      <c r="B21" s="59"/>
      <c r="C21" s="3"/>
      <c r="D21" s="3"/>
      <c r="E21" s="3"/>
      <c r="F21" s="3"/>
      <c r="G21" s="3"/>
      <c r="H21" s="3"/>
      <c r="I21" s="4"/>
      <c r="J21" s="5"/>
      <c r="K21" s="6"/>
      <c r="L21" s="6"/>
      <c r="M21" s="6"/>
      <c r="N21" s="6"/>
      <c r="O21" s="6"/>
      <c r="P21" s="6"/>
      <c r="Q21" s="6"/>
      <c r="R21" s="6"/>
      <c r="S21" s="6"/>
      <c r="T21" s="6"/>
      <c r="U21" s="6"/>
      <c r="V21" s="6"/>
      <c r="W21" s="6"/>
      <c r="X21" s="6"/>
      <c r="Y21" s="6"/>
      <c r="Z21" s="6"/>
    </row>
    <row r="22" ht="33.0" customHeight="1">
      <c r="A22" s="23">
        <v>4.0</v>
      </c>
      <c r="B22" s="59"/>
      <c r="C22" s="3"/>
      <c r="D22" s="3"/>
      <c r="E22" s="3"/>
      <c r="F22" s="3"/>
      <c r="G22" s="3"/>
      <c r="H22" s="3"/>
      <c r="I22" s="4"/>
      <c r="J22" s="5"/>
      <c r="K22" s="6"/>
      <c r="L22" s="6"/>
      <c r="M22" s="6"/>
      <c r="N22" s="6"/>
      <c r="O22" s="6"/>
      <c r="P22" s="6"/>
      <c r="Q22" s="6"/>
      <c r="R22" s="6"/>
      <c r="S22" s="6"/>
      <c r="T22" s="6"/>
      <c r="U22" s="6"/>
      <c r="V22" s="6"/>
      <c r="W22" s="6"/>
      <c r="X22" s="6"/>
      <c r="Y22" s="6"/>
      <c r="Z22" s="6"/>
    </row>
    <row r="23" ht="33.0" customHeight="1">
      <c r="A23" s="23">
        <v>5.0</v>
      </c>
      <c r="B23" s="59"/>
      <c r="C23" s="3"/>
      <c r="D23" s="3"/>
      <c r="E23" s="3"/>
      <c r="F23" s="3"/>
      <c r="G23" s="3"/>
      <c r="H23" s="3"/>
      <c r="I23" s="4"/>
      <c r="J23" s="5"/>
      <c r="K23" s="6"/>
      <c r="L23" s="6"/>
      <c r="M23" s="6"/>
      <c r="N23" s="6"/>
      <c r="O23" s="6"/>
      <c r="P23" s="6"/>
      <c r="Q23" s="6"/>
      <c r="R23" s="6"/>
      <c r="S23" s="6"/>
      <c r="T23" s="6"/>
      <c r="U23" s="6"/>
      <c r="V23" s="6"/>
      <c r="W23" s="6"/>
      <c r="X23" s="6"/>
      <c r="Y23" s="6"/>
      <c r="Z23" s="6"/>
    </row>
    <row r="24" ht="33.0" customHeight="1">
      <c r="A24" s="60"/>
      <c r="B24" s="51" t="s">
        <v>39</v>
      </c>
      <c r="C24" s="3"/>
      <c r="D24" s="3"/>
      <c r="E24" s="3"/>
      <c r="F24" s="3"/>
      <c r="G24" s="3"/>
      <c r="H24" s="3"/>
      <c r="I24" s="4"/>
      <c r="J24" s="5"/>
      <c r="K24" s="6"/>
      <c r="L24" s="6"/>
      <c r="M24" s="6"/>
      <c r="N24" s="6"/>
      <c r="O24" s="6"/>
      <c r="P24" s="6"/>
      <c r="Q24" s="6"/>
      <c r="R24" s="6"/>
      <c r="S24" s="6"/>
      <c r="T24" s="6"/>
      <c r="U24" s="6"/>
      <c r="V24" s="6"/>
      <c r="W24" s="6"/>
      <c r="X24" s="6"/>
      <c r="Y24" s="6"/>
      <c r="Z24" s="6"/>
    </row>
    <row r="25" ht="33.0" customHeight="1">
      <c r="A25" s="23">
        <v>1.0</v>
      </c>
      <c r="B25" s="59"/>
      <c r="C25" s="3"/>
      <c r="D25" s="3"/>
      <c r="E25" s="3"/>
      <c r="F25" s="3"/>
      <c r="G25" s="3"/>
      <c r="H25" s="3"/>
      <c r="I25" s="4"/>
      <c r="J25" s="5"/>
      <c r="K25" s="6"/>
      <c r="L25" s="6"/>
      <c r="M25" s="6"/>
      <c r="N25" s="6"/>
      <c r="O25" s="6"/>
      <c r="P25" s="6"/>
      <c r="Q25" s="6"/>
      <c r="R25" s="6"/>
      <c r="S25" s="6"/>
      <c r="T25" s="6"/>
      <c r="U25" s="6"/>
      <c r="V25" s="6"/>
      <c r="W25" s="6"/>
      <c r="X25" s="6"/>
      <c r="Y25" s="6"/>
      <c r="Z25" s="6"/>
    </row>
    <row r="26" ht="33.0" customHeight="1">
      <c r="A26" s="23">
        <v>2.0</v>
      </c>
      <c r="B26" s="59"/>
      <c r="C26" s="3"/>
      <c r="D26" s="3"/>
      <c r="E26" s="3"/>
      <c r="F26" s="3"/>
      <c r="G26" s="3"/>
      <c r="H26" s="3"/>
      <c r="I26" s="4"/>
      <c r="J26" s="5"/>
      <c r="K26" s="6"/>
      <c r="L26" s="6"/>
      <c r="M26" s="6"/>
      <c r="N26" s="6"/>
      <c r="O26" s="6"/>
      <c r="P26" s="6"/>
      <c r="Q26" s="6"/>
      <c r="R26" s="6"/>
      <c r="S26" s="6"/>
      <c r="T26" s="6"/>
      <c r="U26" s="6"/>
      <c r="V26" s="6"/>
      <c r="W26" s="6"/>
      <c r="X26" s="6"/>
      <c r="Y26" s="6"/>
      <c r="Z26" s="6"/>
    </row>
    <row r="27" ht="33.0" customHeight="1">
      <c r="A27" s="23">
        <v>3.0</v>
      </c>
      <c r="B27" s="59"/>
      <c r="C27" s="3"/>
      <c r="D27" s="3"/>
      <c r="E27" s="3"/>
      <c r="F27" s="3"/>
      <c r="G27" s="3"/>
      <c r="H27" s="3"/>
      <c r="I27" s="4"/>
      <c r="J27" s="5"/>
      <c r="K27" s="6"/>
      <c r="L27" s="6"/>
      <c r="M27" s="6"/>
      <c r="N27" s="6"/>
      <c r="O27" s="6"/>
      <c r="P27" s="6"/>
      <c r="Q27" s="6"/>
      <c r="R27" s="6"/>
      <c r="S27" s="6"/>
      <c r="T27" s="6"/>
      <c r="U27" s="6"/>
      <c r="V27" s="6"/>
      <c r="W27" s="6"/>
      <c r="X27" s="6"/>
      <c r="Y27" s="6"/>
      <c r="Z27" s="6"/>
    </row>
    <row r="28" ht="33.0" customHeight="1">
      <c r="A28" s="23">
        <v>4.0</v>
      </c>
      <c r="B28" s="59"/>
      <c r="C28" s="3"/>
      <c r="D28" s="3"/>
      <c r="E28" s="3"/>
      <c r="F28" s="3"/>
      <c r="G28" s="3"/>
      <c r="H28" s="3"/>
      <c r="I28" s="4"/>
      <c r="J28" s="5"/>
      <c r="K28" s="6"/>
      <c r="L28" s="6"/>
      <c r="M28" s="6"/>
      <c r="N28" s="6"/>
      <c r="O28" s="6"/>
      <c r="P28" s="6"/>
      <c r="Q28" s="6"/>
      <c r="R28" s="6"/>
      <c r="S28" s="6"/>
      <c r="T28" s="6"/>
      <c r="U28" s="6"/>
      <c r="V28" s="6"/>
      <c r="W28" s="6"/>
      <c r="X28" s="6"/>
      <c r="Y28" s="6"/>
      <c r="Z28" s="6"/>
    </row>
    <row r="29" ht="33.0" customHeight="1">
      <c r="A29" s="23">
        <v>5.0</v>
      </c>
      <c r="B29" s="59"/>
      <c r="C29" s="3"/>
      <c r="D29" s="3"/>
      <c r="E29" s="3"/>
      <c r="F29" s="3"/>
      <c r="G29" s="3"/>
      <c r="H29" s="3"/>
      <c r="I29" s="4"/>
      <c r="J29" s="5"/>
      <c r="K29" s="6"/>
      <c r="L29" s="6"/>
      <c r="M29" s="6"/>
      <c r="N29" s="6"/>
      <c r="O29" s="6"/>
      <c r="P29" s="6"/>
      <c r="Q29" s="6"/>
      <c r="R29" s="6"/>
      <c r="S29" s="6"/>
      <c r="T29" s="6"/>
      <c r="U29" s="6"/>
      <c r="V29" s="6"/>
      <c r="W29" s="6"/>
      <c r="X29" s="6"/>
      <c r="Y29" s="6"/>
      <c r="Z29" s="6"/>
    </row>
    <row r="30" ht="33.0" customHeight="1">
      <c r="A30" s="60"/>
      <c r="B30" s="51" t="s">
        <v>40</v>
      </c>
      <c r="C30" s="3"/>
      <c r="D30" s="3"/>
      <c r="E30" s="3"/>
      <c r="F30" s="3"/>
      <c r="G30" s="3"/>
      <c r="H30" s="3"/>
      <c r="I30" s="4"/>
      <c r="J30" s="5"/>
      <c r="K30" s="6"/>
      <c r="L30" s="6"/>
      <c r="M30" s="6"/>
      <c r="N30" s="6"/>
      <c r="O30" s="6"/>
      <c r="P30" s="6"/>
      <c r="Q30" s="6"/>
      <c r="R30" s="6"/>
      <c r="S30" s="6"/>
      <c r="T30" s="6"/>
      <c r="U30" s="6"/>
      <c r="V30" s="6"/>
      <c r="W30" s="6"/>
      <c r="X30" s="6"/>
      <c r="Y30" s="6"/>
      <c r="Z30" s="6"/>
    </row>
    <row r="31" ht="33.0" customHeight="1">
      <c r="A31" s="23">
        <v>1.0</v>
      </c>
      <c r="B31" s="59"/>
      <c r="C31" s="3"/>
      <c r="D31" s="3"/>
      <c r="E31" s="3"/>
      <c r="F31" s="3"/>
      <c r="G31" s="3"/>
      <c r="H31" s="3"/>
      <c r="I31" s="4"/>
      <c r="J31" s="5"/>
      <c r="K31" s="6"/>
      <c r="L31" s="6"/>
      <c r="M31" s="6"/>
      <c r="N31" s="6"/>
      <c r="O31" s="6"/>
      <c r="P31" s="6"/>
      <c r="Q31" s="6"/>
      <c r="R31" s="6"/>
      <c r="S31" s="6"/>
      <c r="T31" s="6"/>
      <c r="U31" s="6"/>
      <c r="V31" s="6"/>
      <c r="W31" s="6"/>
      <c r="X31" s="6"/>
      <c r="Y31" s="6"/>
      <c r="Z31" s="6"/>
    </row>
    <row r="32" ht="33.0" customHeight="1">
      <c r="A32" s="23">
        <v>2.0</v>
      </c>
      <c r="B32" s="59"/>
      <c r="C32" s="3"/>
      <c r="D32" s="3"/>
      <c r="E32" s="3"/>
      <c r="F32" s="3"/>
      <c r="G32" s="3"/>
      <c r="H32" s="3"/>
      <c r="I32" s="4"/>
      <c r="J32" s="5"/>
      <c r="K32" s="6"/>
      <c r="L32" s="6"/>
      <c r="M32" s="6"/>
      <c r="N32" s="6"/>
      <c r="O32" s="6"/>
      <c r="P32" s="6"/>
      <c r="Q32" s="6"/>
      <c r="R32" s="6"/>
      <c r="S32" s="6"/>
      <c r="T32" s="6"/>
      <c r="U32" s="6"/>
      <c r="V32" s="6"/>
      <c r="W32" s="6"/>
      <c r="X32" s="6"/>
      <c r="Y32" s="6"/>
      <c r="Z32" s="6"/>
    </row>
    <row r="33" ht="33.0" customHeight="1">
      <c r="A33" s="23">
        <v>3.0</v>
      </c>
      <c r="B33" s="59"/>
      <c r="C33" s="3"/>
      <c r="D33" s="3"/>
      <c r="E33" s="3"/>
      <c r="F33" s="3"/>
      <c r="G33" s="3"/>
      <c r="H33" s="3"/>
      <c r="I33" s="4"/>
      <c r="J33" s="5"/>
      <c r="K33" s="6"/>
      <c r="L33" s="6"/>
      <c r="M33" s="6"/>
      <c r="N33" s="6"/>
      <c r="O33" s="6"/>
      <c r="P33" s="6"/>
      <c r="Q33" s="6"/>
      <c r="R33" s="6"/>
      <c r="S33" s="6"/>
      <c r="T33" s="6"/>
      <c r="U33" s="6"/>
      <c r="V33" s="6"/>
      <c r="W33" s="6"/>
      <c r="X33" s="6"/>
      <c r="Y33" s="6"/>
      <c r="Z33" s="6"/>
    </row>
    <row r="34" ht="33.0" customHeight="1">
      <c r="A34" s="23">
        <v>4.0</v>
      </c>
      <c r="B34" s="59"/>
      <c r="C34" s="3"/>
      <c r="D34" s="3"/>
      <c r="E34" s="3"/>
      <c r="F34" s="3"/>
      <c r="G34" s="3"/>
      <c r="H34" s="3"/>
      <c r="I34" s="4"/>
      <c r="J34" s="5"/>
      <c r="K34" s="6"/>
      <c r="L34" s="6"/>
      <c r="M34" s="6"/>
      <c r="N34" s="6"/>
      <c r="O34" s="6"/>
      <c r="P34" s="6"/>
      <c r="Q34" s="6"/>
      <c r="R34" s="6"/>
      <c r="S34" s="6"/>
      <c r="T34" s="6"/>
      <c r="U34" s="6"/>
      <c r="V34" s="6"/>
      <c r="W34" s="6"/>
      <c r="X34" s="6"/>
      <c r="Y34" s="6"/>
      <c r="Z34" s="6"/>
    </row>
    <row r="35" ht="33.0" customHeight="1">
      <c r="A35" s="23">
        <v>5.0</v>
      </c>
      <c r="B35" s="59"/>
      <c r="C35" s="3"/>
      <c r="D35" s="3"/>
      <c r="E35" s="3"/>
      <c r="F35" s="3"/>
      <c r="G35" s="3"/>
      <c r="H35" s="3"/>
      <c r="I35" s="4"/>
      <c r="J35" s="5"/>
      <c r="K35" s="6"/>
      <c r="L35" s="6"/>
      <c r="M35" s="6"/>
      <c r="N35" s="6"/>
      <c r="O35" s="6"/>
      <c r="P35" s="6"/>
      <c r="Q35" s="6"/>
      <c r="R35" s="6"/>
      <c r="S35" s="6"/>
      <c r="T35" s="6"/>
      <c r="U35" s="6"/>
      <c r="V35" s="6"/>
      <c r="W35" s="6"/>
      <c r="X35" s="6"/>
      <c r="Y35" s="6"/>
      <c r="Z35" s="6"/>
    </row>
    <row r="36" ht="33.0" customHeight="1">
      <c r="A36" s="60"/>
      <c r="B36" s="19" t="s">
        <v>41</v>
      </c>
      <c r="C36" s="3"/>
      <c r="D36" s="3"/>
      <c r="E36" s="3"/>
      <c r="F36" s="3"/>
      <c r="G36" s="3"/>
      <c r="H36" s="3"/>
      <c r="I36" s="4"/>
      <c r="J36" s="5"/>
      <c r="K36" s="6"/>
      <c r="L36" s="6"/>
      <c r="M36" s="6"/>
      <c r="N36" s="6"/>
      <c r="O36" s="6"/>
      <c r="P36" s="6"/>
      <c r="Q36" s="6"/>
      <c r="R36" s="6"/>
      <c r="S36" s="6"/>
      <c r="T36" s="6"/>
      <c r="U36" s="6"/>
      <c r="V36" s="6"/>
      <c r="W36" s="6"/>
      <c r="X36" s="6"/>
      <c r="Y36" s="6"/>
      <c r="Z36" s="6"/>
    </row>
    <row r="37" ht="33.0" customHeight="1">
      <c r="A37" s="60"/>
      <c r="B37" s="19" t="s">
        <v>42</v>
      </c>
      <c r="C37" s="3"/>
      <c r="D37" s="3"/>
      <c r="E37" s="3"/>
      <c r="F37" s="3"/>
      <c r="G37" s="3"/>
      <c r="H37" s="3"/>
      <c r="I37" s="4"/>
      <c r="J37" s="5"/>
      <c r="K37" s="6"/>
      <c r="L37" s="6"/>
      <c r="M37" s="6"/>
      <c r="N37" s="6"/>
      <c r="O37" s="6"/>
      <c r="P37" s="6"/>
      <c r="Q37" s="6"/>
      <c r="R37" s="6"/>
      <c r="S37" s="6"/>
      <c r="T37" s="6"/>
      <c r="U37" s="6"/>
      <c r="V37" s="6"/>
      <c r="W37" s="6"/>
      <c r="X37" s="6"/>
      <c r="Y37" s="6"/>
      <c r="Z37" s="6"/>
    </row>
    <row r="38" ht="33.0" customHeight="1">
      <c r="A38" s="69"/>
      <c r="B38" s="43"/>
      <c r="C38" s="43"/>
      <c r="D38" s="43"/>
      <c r="E38" s="43"/>
      <c r="F38" s="43"/>
      <c r="G38" s="43"/>
      <c r="H38" s="43"/>
      <c r="I38" s="45"/>
      <c r="J38" s="5"/>
      <c r="K38" s="6"/>
      <c r="L38" s="6"/>
      <c r="M38" s="6"/>
      <c r="N38" s="6"/>
      <c r="O38" s="6"/>
      <c r="P38" s="6"/>
      <c r="Q38" s="6"/>
      <c r="R38" s="6"/>
      <c r="S38" s="6"/>
      <c r="T38" s="6"/>
      <c r="U38" s="6"/>
      <c r="V38" s="6"/>
      <c r="W38" s="6"/>
      <c r="X38" s="6"/>
      <c r="Y38" s="6"/>
      <c r="Z38" s="6"/>
    </row>
    <row r="39" ht="33.0" customHeight="1">
      <c r="A39" s="48"/>
      <c r="I39" s="50"/>
      <c r="J39" s="5"/>
      <c r="K39" s="6"/>
      <c r="L39" s="6"/>
      <c r="M39" s="6"/>
      <c r="N39" s="6"/>
      <c r="O39" s="6"/>
      <c r="P39" s="6"/>
      <c r="Q39" s="6"/>
      <c r="R39" s="6"/>
      <c r="S39" s="6"/>
      <c r="T39" s="6"/>
      <c r="U39" s="6"/>
      <c r="V39" s="6"/>
      <c r="W39" s="6"/>
      <c r="X39" s="6"/>
      <c r="Y39" s="6"/>
      <c r="Z39" s="6"/>
    </row>
    <row r="40">
      <c r="A40" s="53"/>
      <c r="B40" s="54"/>
      <c r="C40" s="54"/>
      <c r="D40" s="54"/>
      <c r="E40" s="54"/>
      <c r="F40" s="54"/>
      <c r="G40" s="54"/>
      <c r="H40" s="54"/>
      <c r="I40" s="55"/>
      <c r="J40" s="5"/>
      <c r="K40" s="6"/>
      <c r="L40" s="6"/>
      <c r="M40" s="6"/>
      <c r="N40" s="6"/>
      <c r="O40" s="6"/>
      <c r="P40" s="6"/>
      <c r="Q40" s="6"/>
      <c r="R40" s="6"/>
      <c r="S40" s="6"/>
      <c r="T40" s="6"/>
      <c r="U40" s="6"/>
      <c r="V40" s="6"/>
      <c r="W40" s="6"/>
      <c r="X40" s="6"/>
      <c r="Y40" s="6"/>
      <c r="Z40" s="6"/>
    </row>
    <row r="41" ht="47.25" customHeight="1">
      <c r="A41" s="518" t="s">
        <v>2708</v>
      </c>
      <c r="B41" s="293" t="s">
        <v>2832</v>
      </c>
      <c r="C41" s="294" t="s">
        <v>46</v>
      </c>
      <c r="D41" s="89" t="s">
        <v>47</v>
      </c>
      <c r="E41" s="295" t="s">
        <v>4626</v>
      </c>
      <c r="F41" s="306" t="s">
        <v>50</v>
      </c>
      <c r="G41" s="306" t="s">
        <v>51</v>
      </c>
      <c r="H41" s="78"/>
      <c r="I41" s="78"/>
      <c r="J41" s="5"/>
      <c r="K41" s="6"/>
      <c r="L41" s="6"/>
      <c r="M41" s="6"/>
      <c r="N41" s="6"/>
      <c r="O41" s="6"/>
      <c r="P41" s="6"/>
      <c r="Q41" s="6"/>
      <c r="R41" s="6"/>
      <c r="S41" s="6"/>
      <c r="T41" s="6"/>
      <c r="U41" s="6"/>
      <c r="V41" s="6"/>
      <c r="W41" s="6"/>
      <c r="X41" s="6"/>
      <c r="Y41" s="6"/>
      <c r="Z41" s="6"/>
    </row>
    <row r="42" ht="18.75" customHeight="1">
      <c r="A42" s="223"/>
      <c r="B42" s="149" t="s">
        <v>55</v>
      </c>
      <c r="C42" s="3"/>
      <c r="D42" s="3"/>
      <c r="E42" s="3"/>
      <c r="F42" s="3"/>
      <c r="G42" s="4"/>
      <c r="H42" s="78">
        <f t="shared" ref="H42:I42" si="1">H84</f>
        <v>14</v>
      </c>
      <c r="I42" s="78">
        <f t="shared" si="1"/>
        <v>14</v>
      </c>
      <c r="J42" s="5"/>
      <c r="K42" s="6"/>
      <c r="L42" s="6"/>
      <c r="M42" s="6"/>
      <c r="N42" s="6"/>
      <c r="O42" s="6"/>
      <c r="P42" s="6"/>
      <c r="Q42" s="6"/>
      <c r="R42" s="6"/>
      <c r="S42" s="6"/>
      <c r="T42" s="6"/>
      <c r="U42" s="6"/>
      <c r="V42" s="6"/>
      <c r="W42" s="6"/>
      <c r="X42" s="6"/>
      <c r="Y42" s="6"/>
      <c r="Z42" s="6"/>
    </row>
    <row r="43" ht="39.75" hidden="1" customHeight="1">
      <c r="A43" s="140" t="s">
        <v>58</v>
      </c>
      <c r="B43" s="99" t="s">
        <v>59</v>
      </c>
      <c r="C43" s="3"/>
      <c r="D43" s="3"/>
      <c r="E43" s="3"/>
      <c r="F43" s="3"/>
      <c r="G43" s="4"/>
      <c r="H43" s="78"/>
      <c r="I43" s="78"/>
      <c r="J43" s="5"/>
      <c r="K43" s="6"/>
      <c r="L43" s="6"/>
      <c r="M43" s="6"/>
      <c r="N43" s="6"/>
      <c r="O43" s="6"/>
      <c r="P43" s="6"/>
      <c r="Q43" s="6"/>
      <c r="R43" s="6"/>
      <c r="S43" s="6"/>
      <c r="T43" s="6"/>
      <c r="U43" s="6"/>
      <c r="V43" s="6"/>
      <c r="W43" s="6"/>
      <c r="X43" s="6"/>
      <c r="Y43" s="6"/>
      <c r="Z43" s="6"/>
    </row>
    <row r="44" ht="31.5" hidden="1" customHeight="1">
      <c r="A44" s="120" t="s">
        <v>61</v>
      </c>
      <c r="B44" s="106" t="s">
        <v>62</v>
      </c>
      <c r="C44" s="108"/>
      <c r="D44" s="108"/>
      <c r="E44" s="113"/>
      <c r="F44" s="108"/>
      <c r="G44" s="108"/>
      <c r="H44" s="78"/>
      <c r="I44" s="78"/>
      <c r="J44" s="5"/>
      <c r="K44" s="6"/>
      <c r="L44" s="6"/>
      <c r="M44" s="6"/>
      <c r="N44" s="6"/>
      <c r="O44" s="6"/>
      <c r="P44" s="6"/>
      <c r="Q44" s="6"/>
      <c r="R44" s="6"/>
      <c r="S44" s="6"/>
      <c r="T44" s="6"/>
      <c r="U44" s="6"/>
      <c r="V44" s="6"/>
      <c r="W44" s="6"/>
      <c r="X44" s="6"/>
      <c r="Y44" s="6"/>
      <c r="Z44" s="6"/>
    </row>
    <row r="45" ht="31.5" hidden="1" customHeight="1">
      <c r="A45" s="120" t="s">
        <v>69</v>
      </c>
      <c r="B45" s="106" t="s">
        <v>70</v>
      </c>
      <c r="C45" s="108"/>
      <c r="D45" s="108"/>
      <c r="E45" s="113"/>
      <c r="F45" s="108"/>
      <c r="G45" s="108"/>
      <c r="H45" s="78"/>
      <c r="I45" s="78"/>
      <c r="J45" s="5"/>
      <c r="K45" s="6"/>
      <c r="L45" s="6"/>
      <c r="M45" s="6"/>
      <c r="N45" s="6"/>
      <c r="O45" s="6"/>
      <c r="P45" s="6"/>
      <c r="Q45" s="6"/>
      <c r="R45" s="6"/>
      <c r="S45" s="6"/>
      <c r="T45" s="6"/>
      <c r="U45" s="6"/>
      <c r="V45" s="6"/>
      <c r="W45" s="6"/>
      <c r="X45" s="6"/>
      <c r="Y45" s="6"/>
      <c r="Z45" s="6"/>
    </row>
    <row r="46" ht="31.5" hidden="1" customHeight="1">
      <c r="A46" s="120" t="s">
        <v>73</v>
      </c>
      <c r="B46" s="106" t="s">
        <v>75</v>
      </c>
      <c r="C46" s="108"/>
      <c r="D46" s="108"/>
      <c r="E46" s="113"/>
      <c r="F46" s="108"/>
      <c r="G46" s="108"/>
      <c r="H46" s="78"/>
      <c r="I46" s="78"/>
      <c r="J46" s="5"/>
      <c r="K46" s="6"/>
      <c r="L46" s="6"/>
      <c r="M46" s="6"/>
      <c r="N46" s="6"/>
      <c r="O46" s="6"/>
      <c r="P46" s="6"/>
      <c r="Q46" s="6"/>
      <c r="R46" s="6"/>
      <c r="S46" s="6"/>
      <c r="T46" s="6"/>
      <c r="U46" s="6"/>
      <c r="V46" s="6"/>
      <c r="W46" s="6"/>
      <c r="X46" s="6"/>
      <c r="Y46" s="6"/>
      <c r="Z46" s="6"/>
    </row>
    <row r="47" ht="31.5" hidden="1" customHeight="1">
      <c r="A47" s="120" t="s">
        <v>78</v>
      </c>
      <c r="B47" s="106" t="s">
        <v>79</v>
      </c>
      <c r="C47" s="108"/>
      <c r="D47" s="108"/>
      <c r="E47" s="113"/>
      <c r="F47" s="108"/>
      <c r="G47" s="108"/>
      <c r="H47" s="78"/>
      <c r="I47" s="78"/>
      <c r="J47" s="5"/>
      <c r="K47" s="6"/>
      <c r="L47" s="6"/>
      <c r="M47" s="6"/>
      <c r="N47" s="6"/>
      <c r="O47" s="6"/>
      <c r="P47" s="6"/>
      <c r="Q47" s="6"/>
      <c r="R47" s="6"/>
      <c r="S47" s="6"/>
      <c r="T47" s="6"/>
      <c r="U47" s="6"/>
      <c r="V47" s="6"/>
      <c r="W47" s="6"/>
      <c r="X47" s="6"/>
      <c r="Y47" s="6"/>
      <c r="Z47" s="6"/>
    </row>
    <row r="48" ht="31.5" hidden="1" customHeight="1">
      <c r="A48" s="120" t="s">
        <v>82</v>
      </c>
      <c r="B48" s="106" t="s">
        <v>83</v>
      </c>
      <c r="C48" s="108"/>
      <c r="D48" s="108"/>
      <c r="E48" s="113"/>
      <c r="F48" s="108"/>
      <c r="G48" s="108"/>
      <c r="H48" s="78"/>
      <c r="I48" s="78"/>
      <c r="J48" s="5"/>
      <c r="K48" s="6"/>
      <c r="L48" s="6"/>
      <c r="M48" s="6"/>
      <c r="N48" s="6"/>
      <c r="O48" s="6"/>
      <c r="P48" s="6"/>
      <c r="Q48" s="6"/>
      <c r="R48" s="6"/>
      <c r="S48" s="6"/>
      <c r="T48" s="6"/>
      <c r="U48" s="6"/>
      <c r="V48" s="6"/>
      <c r="W48" s="6"/>
      <c r="X48" s="6"/>
      <c r="Y48" s="6"/>
      <c r="Z48" s="6"/>
    </row>
    <row r="49" ht="31.5" hidden="1" customHeight="1">
      <c r="A49" s="120" t="s">
        <v>89</v>
      </c>
      <c r="B49" s="106" t="s">
        <v>91</v>
      </c>
      <c r="C49" s="108"/>
      <c r="D49" s="108"/>
      <c r="E49" s="113"/>
      <c r="F49" s="108"/>
      <c r="G49" s="108"/>
      <c r="H49" s="78"/>
      <c r="I49" s="78"/>
      <c r="J49" s="5"/>
      <c r="K49" s="6"/>
      <c r="L49" s="6"/>
      <c r="M49" s="6"/>
      <c r="N49" s="6"/>
      <c r="O49" s="6"/>
      <c r="P49" s="6"/>
      <c r="Q49" s="6"/>
      <c r="R49" s="6"/>
      <c r="S49" s="6"/>
      <c r="T49" s="6"/>
      <c r="U49" s="6"/>
      <c r="V49" s="6"/>
      <c r="W49" s="6"/>
      <c r="X49" s="6"/>
      <c r="Y49" s="6"/>
      <c r="Z49" s="6"/>
    </row>
    <row r="50" ht="31.5" hidden="1" customHeight="1">
      <c r="A50" s="120" t="s">
        <v>126</v>
      </c>
      <c r="B50" s="106" t="s">
        <v>110</v>
      </c>
      <c r="C50" s="108"/>
      <c r="D50" s="108"/>
      <c r="E50" s="113"/>
      <c r="F50" s="108"/>
      <c r="G50" s="108"/>
      <c r="H50" s="78"/>
      <c r="I50" s="78"/>
      <c r="J50" s="5"/>
      <c r="K50" s="6"/>
      <c r="L50" s="6"/>
      <c r="M50" s="6"/>
      <c r="N50" s="6"/>
      <c r="O50" s="6"/>
      <c r="P50" s="6"/>
      <c r="Q50" s="6"/>
      <c r="R50" s="6"/>
      <c r="S50" s="6"/>
      <c r="T50" s="6"/>
      <c r="U50" s="6"/>
      <c r="V50" s="6"/>
      <c r="W50" s="6"/>
      <c r="X50" s="6"/>
      <c r="Y50" s="6"/>
      <c r="Z50" s="6"/>
    </row>
    <row r="51" ht="31.5" hidden="1" customHeight="1">
      <c r="A51" s="120" t="s">
        <v>116</v>
      </c>
      <c r="B51" s="106" t="s">
        <v>117</v>
      </c>
      <c r="C51" s="108"/>
      <c r="D51" s="108"/>
      <c r="E51" s="113"/>
      <c r="F51" s="108"/>
      <c r="G51" s="108"/>
      <c r="H51" s="78"/>
      <c r="I51" s="78"/>
      <c r="J51" s="5"/>
      <c r="K51" s="6"/>
      <c r="L51" s="6"/>
      <c r="M51" s="6"/>
      <c r="N51" s="6"/>
      <c r="O51" s="6"/>
      <c r="P51" s="6"/>
      <c r="Q51" s="6"/>
      <c r="R51" s="6"/>
      <c r="S51" s="6"/>
      <c r="T51" s="6"/>
      <c r="U51" s="6"/>
      <c r="V51" s="6"/>
      <c r="W51" s="6"/>
      <c r="X51" s="6"/>
      <c r="Y51" s="6"/>
      <c r="Z51" s="6"/>
    </row>
    <row r="52" ht="31.5" hidden="1" customHeight="1">
      <c r="A52" s="120" t="s">
        <v>135</v>
      </c>
      <c r="B52" s="106" t="s">
        <v>119</v>
      </c>
      <c r="C52" s="108"/>
      <c r="D52" s="108"/>
      <c r="E52" s="113"/>
      <c r="F52" s="108"/>
      <c r="G52" s="108"/>
      <c r="H52" s="78"/>
      <c r="I52" s="78"/>
      <c r="J52" s="5"/>
      <c r="K52" s="6"/>
      <c r="L52" s="6"/>
      <c r="M52" s="6"/>
      <c r="N52" s="6"/>
      <c r="O52" s="6"/>
      <c r="P52" s="6"/>
      <c r="Q52" s="6"/>
      <c r="R52" s="6"/>
      <c r="S52" s="6"/>
      <c r="T52" s="6"/>
      <c r="U52" s="6"/>
      <c r="V52" s="6"/>
      <c r="W52" s="6"/>
      <c r="X52" s="6"/>
      <c r="Y52" s="6"/>
      <c r="Z52" s="6"/>
    </row>
    <row r="53" ht="31.5" hidden="1" customHeight="1">
      <c r="A53" s="120" t="s">
        <v>124</v>
      </c>
      <c r="B53" s="106" t="s">
        <v>125</v>
      </c>
      <c r="C53" s="108"/>
      <c r="D53" s="108"/>
      <c r="E53" s="113"/>
      <c r="F53" s="108"/>
      <c r="G53" s="108"/>
      <c r="H53" s="78"/>
      <c r="I53" s="78"/>
      <c r="J53" s="5"/>
      <c r="K53" s="6"/>
      <c r="L53" s="6"/>
      <c r="M53" s="6"/>
      <c r="N53" s="6"/>
      <c r="O53" s="6"/>
      <c r="P53" s="6"/>
      <c r="Q53" s="6"/>
      <c r="R53" s="6"/>
      <c r="S53" s="6"/>
      <c r="T53" s="6"/>
      <c r="U53" s="6"/>
      <c r="V53" s="6"/>
      <c r="W53" s="6"/>
      <c r="X53" s="6"/>
      <c r="Y53" s="6"/>
      <c r="Z53" s="6"/>
    </row>
    <row r="54" ht="31.5" hidden="1" customHeight="1">
      <c r="A54" s="120" t="s">
        <v>128</v>
      </c>
      <c r="B54" s="106" t="s">
        <v>129</v>
      </c>
      <c r="C54" s="108"/>
      <c r="D54" s="108"/>
      <c r="E54" s="113"/>
      <c r="F54" s="108"/>
      <c r="G54" s="108"/>
      <c r="H54" s="78"/>
      <c r="I54" s="78"/>
      <c r="J54" s="5"/>
      <c r="K54" s="6"/>
      <c r="L54" s="6"/>
      <c r="M54" s="6"/>
      <c r="N54" s="6"/>
      <c r="O54" s="6"/>
      <c r="P54" s="6"/>
      <c r="Q54" s="6"/>
      <c r="R54" s="6"/>
      <c r="S54" s="6"/>
      <c r="T54" s="6"/>
      <c r="U54" s="6"/>
      <c r="V54" s="6"/>
      <c r="W54" s="6"/>
      <c r="X54" s="6"/>
      <c r="Y54" s="6"/>
      <c r="Z54" s="6"/>
    </row>
    <row r="55" ht="31.5" hidden="1" customHeight="1">
      <c r="A55" s="120" t="s">
        <v>132</v>
      </c>
      <c r="B55" s="106" t="s">
        <v>133</v>
      </c>
      <c r="C55" s="108"/>
      <c r="D55" s="108"/>
      <c r="E55" s="113"/>
      <c r="F55" s="108"/>
      <c r="G55" s="108"/>
      <c r="H55" s="78"/>
      <c r="I55" s="78"/>
      <c r="J55" s="5"/>
      <c r="K55" s="6"/>
      <c r="L55" s="6"/>
      <c r="M55" s="6"/>
      <c r="N55" s="6"/>
      <c r="O55" s="6"/>
      <c r="P55" s="6"/>
      <c r="Q55" s="6"/>
      <c r="R55" s="6"/>
      <c r="S55" s="6"/>
      <c r="T55" s="6"/>
      <c r="U55" s="6"/>
      <c r="V55" s="6"/>
      <c r="W55" s="6"/>
      <c r="X55" s="6"/>
      <c r="Y55" s="6"/>
      <c r="Z55" s="6"/>
    </row>
    <row r="56" ht="31.5" hidden="1" customHeight="1">
      <c r="A56" s="120" t="s">
        <v>148</v>
      </c>
      <c r="B56" s="106" t="s">
        <v>138</v>
      </c>
      <c r="C56" s="108"/>
      <c r="D56" s="108"/>
      <c r="E56" s="113"/>
      <c r="F56" s="108"/>
      <c r="G56" s="108"/>
      <c r="H56" s="78"/>
      <c r="I56" s="78"/>
      <c r="J56" s="5"/>
      <c r="K56" s="6"/>
      <c r="L56" s="6"/>
      <c r="M56" s="6"/>
      <c r="N56" s="6"/>
      <c r="O56" s="6"/>
      <c r="P56" s="6"/>
      <c r="Q56" s="6"/>
      <c r="R56" s="6"/>
      <c r="S56" s="6"/>
      <c r="T56" s="6"/>
      <c r="U56" s="6"/>
      <c r="V56" s="6"/>
      <c r="W56" s="6"/>
      <c r="X56" s="6"/>
      <c r="Y56" s="6"/>
      <c r="Z56" s="6"/>
    </row>
    <row r="57" ht="31.5" hidden="1" customHeight="1">
      <c r="A57" s="120" t="s">
        <v>153</v>
      </c>
      <c r="B57" s="106" t="s">
        <v>150</v>
      </c>
      <c r="C57" s="110"/>
      <c r="D57" s="108"/>
      <c r="E57" s="113"/>
      <c r="F57" s="108"/>
      <c r="G57" s="108"/>
      <c r="H57" s="78"/>
      <c r="I57" s="78"/>
      <c r="J57" s="5"/>
      <c r="K57" s="6"/>
      <c r="L57" s="6"/>
      <c r="M57" s="6"/>
      <c r="N57" s="6"/>
      <c r="O57" s="6"/>
      <c r="P57" s="6"/>
      <c r="Q57" s="6"/>
      <c r="R57" s="6"/>
      <c r="S57" s="6"/>
      <c r="T57" s="6"/>
      <c r="U57" s="6"/>
      <c r="V57" s="6"/>
      <c r="W57" s="6"/>
      <c r="X57" s="6"/>
      <c r="Y57" s="6"/>
      <c r="Z57" s="6"/>
    </row>
    <row r="58" ht="30.0" hidden="1" customHeight="1">
      <c r="A58" s="120" t="s">
        <v>155</v>
      </c>
      <c r="B58" s="106" t="s">
        <v>157</v>
      </c>
      <c r="C58" s="108"/>
      <c r="D58" s="108"/>
      <c r="E58" s="113"/>
      <c r="F58" s="108"/>
      <c r="G58" s="108"/>
      <c r="H58" s="78"/>
      <c r="I58" s="78"/>
      <c r="J58" s="5"/>
      <c r="K58" s="6"/>
      <c r="L58" s="6"/>
      <c r="M58" s="6"/>
      <c r="N58" s="6"/>
      <c r="O58" s="6"/>
      <c r="P58" s="6"/>
      <c r="Q58" s="6"/>
      <c r="R58" s="6"/>
      <c r="S58" s="6"/>
      <c r="T58" s="6"/>
      <c r="U58" s="6"/>
      <c r="V58" s="6"/>
      <c r="W58" s="6"/>
      <c r="X58" s="6"/>
      <c r="Y58" s="6"/>
      <c r="Z58" s="6"/>
    </row>
    <row r="59" ht="31.5" hidden="1" customHeight="1">
      <c r="A59" s="120" t="s">
        <v>170</v>
      </c>
      <c r="B59" s="106" t="s">
        <v>160</v>
      </c>
      <c r="C59" s="108"/>
      <c r="D59" s="108"/>
      <c r="E59" s="113"/>
      <c r="F59" s="108"/>
      <c r="G59" s="108"/>
      <c r="H59" s="78"/>
      <c r="I59" s="78"/>
      <c r="J59" s="5"/>
      <c r="K59" s="6"/>
      <c r="L59" s="6"/>
      <c r="M59" s="6"/>
      <c r="N59" s="6"/>
      <c r="O59" s="6"/>
      <c r="P59" s="6"/>
      <c r="Q59" s="6"/>
      <c r="R59" s="6"/>
      <c r="S59" s="6"/>
      <c r="T59" s="6"/>
      <c r="U59" s="6"/>
      <c r="V59" s="6"/>
      <c r="W59" s="6"/>
      <c r="X59" s="6"/>
      <c r="Y59" s="6"/>
      <c r="Z59" s="6"/>
    </row>
    <row r="60" ht="31.5" hidden="1" customHeight="1">
      <c r="A60" s="120" t="s">
        <v>164</v>
      </c>
      <c r="B60" s="106" t="s">
        <v>165</v>
      </c>
      <c r="C60" s="108"/>
      <c r="D60" s="108"/>
      <c r="E60" s="113"/>
      <c r="F60" s="108"/>
      <c r="G60" s="108"/>
      <c r="H60" s="78"/>
      <c r="I60" s="78"/>
      <c r="J60" s="5"/>
      <c r="K60" s="6"/>
      <c r="L60" s="6"/>
      <c r="M60" s="6"/>
      <c r="N60" s="6"/>
      <c r="O60" s="6"/>
      <c r="P60" s="6"/>
      <c r="Q60" s="6"/>
      <c r="R60" s="6"/>
      <c r="S60" s="6"/>
      <c r="T60" s="6"/>
      <c r="U60" s="6"/>
      <c r="V60" s="6"/>
      <c r="W60" s="6"/>
      <c r="X60" s="6"/>
      <c r="Y60" s="6"/>
      <c r="Z60" s="6"/>
    </row>
    <row r="61" ht="31.5" hidden="1" customHeight="1">
      <c r="A61" s="120" t="s">
        <v>168</v>
      </c>
      <c r="B61" s="106" t="s">
        <v>169</v>
      </c>
      <c r="C61" s="108"/>
      <c r="D61" s="108"/>
      <c r="E61" s="113"/>
      <c r="F61" s="108"/>
      <c r="G61" s="108"/>
      <c r="H61" s="78"/>
      <c r="I61" s="78"/>
      <c r="J61" s="5"/>
      <c r="K61" s="6"/>
      <c r="L61" s="6"/>
      <c r="M61" s="6"/>
      <c r="N61" s="6"/>
      <c r="O61" s="6"/>
      <c r="P61" s="6"/>
      <c r="Q61" s="6"/>
      <c r="R61" s="6"/>
      <c r="S61" s="6"/>
      <c r="T61" s="6"/>
      <c r="U61" s="6"/>
      <c r="V61" s="6"/>
      <c r="W61" s="6"/>
      <c r="X61" s="6"/>
      <c r="Y61" s="6"/>
      <c r="Z61" s="6"/>
    </row>
    <row r="62" ht="39.75" hidden="1" customHeight="1">
      <c r="A62" s="140" t="s">
        <v>171</v>
      </c>
      <c r="B62" s="99" t="s">
        <v>172</v>
      </c>
      <c r="C62" s="3"/>
      <c r="D62" s="3"/>
      <c r="E62" s="3"/>
      <c r="F62" s="3"/>
      <c r="G62" s="4"/>
      <c r="H62" s="78"/>
      <c r="I62" s="78"/>
      <c r="J62" s="5"/>
      <c r="K62" s="6"/>
      <c r="L62" s="6"/>
      <c r="M62" s="6"/>
      <c r="N62" s="6"/>
      <c r="O62" s="6"/>
      <c r="P62" s="6"/>
      <c r="Q62" s="6"/>
      <c r="R62" s="6"/>
      <c r="S62" s="6"/>
      <c r="T62" s="6"/>
      <c r="U62" s="6"/>
      <c r="V62" s="6"/>
      <c r="W62" s="6"/>
      <c r="X62" s="6"/>
      <c r="Y62" s="6"/>
      <c r="Z62" s="6"/>
    </row>
    <row r="63" ht="31.5" hidden="1" customHeight="1">
      <c r="A63" s="120" t="s">
        <v>178</v>
      </c>
      <c r="B63" s="122" t="s">
        <v>179</v>
      </c>
      <c r="C63" s="108"/>
      <c r="D63" s="108"/>
      <c r="E63" s="113"/>
      <c r="F63" s="108"/>
      <c r="G63" s="108"/>
      <c r="H63" s="78"/>
      <c r="I63" s="78"/>
      <c r="J63" s="5"/>
      <c r="K63" s="6"/>
      <c r="L63" s="6"/>
      <c r="M63" s="6"/>
      <c r="N63" s="6"/>
      <c r="O63" s="6"/>
      <c r="P63" s="6"/>
      <c r="Q63" s="6"/>
      <c r="R63" s="6"/>
      <c r="S63" s="6"/>
      <c r="T63" s="6"/>
      <c r="U63" s="6"/>
      <c r="V63" s="6"/>
      <c r="W63" s="6"/>
      <c r="X63" s="6"/>
      <c r="Y63" s="6"/>
      <c r="Z63" s="6"/>
    </row>
    <row r="64" ht="31.5" hidden="1" customHeight="1">
      <c r="A64" s="120" t="s">
        <v>180</v>
      </c>
      <c r="B64" s="122" t="s">
        <v>181</v>
      </c>
      <c r="C64" s="108"/>
      <c r="D64" s="108"/>
      <c r="E64" s="113"/>
      <c r="F64" s="108"/>
      <c r="G64" s="108"/>
      <c r="H64" s="78"/>
      <c r="I64" s="78"/>
      <c r="J64" s="5"/>
      <c r="K64" s="6"/>
      <c r="L64" s="6"/>
      <c r="M64" s="6"/>
      <c r="N64" s="6"/>
      <c r="O64" s="6"/>
      <c r="P64" s="6"/>
      <c r="Q64" s="6"/>
      <c r="R64" s="6"/>
      <c r="S64" s="6"/>
      <c r="T64" s="6"/>
      <c r="U64" s="6"/>
      <c r="V64" s="6"/>
      <c r="W64" s="6"/>
      <c r="X64" s="6"/>
      <c r="Y64" s="6"/>
      <c r="Z64" s="6"/>
    </row>
    <row r="65" ht="31.5" hidden="1" customHeight="1">
      <c r="A65" s="120" t="s">
        <v>184</v>
      </c>
      <c r="B65" s="122" t="s">
        <v>185</v>
      </c>
      <c r="C65" s="108"/>
      <c r="D65" s="108"/>
      <c r="E65" s="113"/>
      <c r="F65" s="108"/>
      <c r="G65" s="108"/>
      <c r="H65" s="78"/>
      <c r="I65" s="78"/>
      <c r="J65" s="5"/>
      <c r="K65" s="6"/>
      <c r="L65" s="6"/>
      <c r="M65" s="6"/>
      <c r="N65" s="6"/>
      <c r="O65" s="6"/>
      <c r="P65" s="6"/>
      <c r="Q65" s="6"/>
      <c r="R65" s="6"/>
      <c r="S65" s="6"/>
      <c r="T65" s="6"/>
      <c r="U65" s="6"/>
      <c r="V65" s="6"/>
      <c r="W65" s="6"/>
      <c r="X65" s="6"/>
      <c r="Y65" s="6"/>
      <c r="Z65" s="6"/>
    </row>
    <row r="66" ht="31.5" hidden="1" customHeight="1">
      <c r="A66" s="120" t="s">
        <v>186</v>
      </c>
      <c r="B66" s="122" t="s">
        <v>187</v>
      </c>
      <c r="C66" s="108"/>
      <c r="D66" s="108"/>
      <c r="E66" s="113"/>
      <c r="F66" s="108"/>
      <c r="G66" s="108"/>
      <c r="H66" s="78"/>
      <c r="I66" s="78"/>
      <c r="J66" s="5"/>
      <c r="K66" s="6"/>
      <c r="L66" s="6"/>
      <c r="M66" s="6"/>
      <c r="N66" s="6"/>
      <c r="O66" s="6"/>
      <c r="P66" s="6"/>
      <c r="Q66" s="6"/>
      <c r="R66" s="6"/>
      <c r="S66" s="6"/>
      <c r="T66" s="6"/>
      <c r="U66" s="6"/>
      <c r="V66" s="6"/>
      <c r="W66" s="6"/>
      <c r="X66" s="6"/>
      <c r="Y66" s="6"/>
      <c r="Z66" s="6"/>
    </row>
    <row r="67" ht="31.5" hidden="1" customHeight="1">
      <c r="A67" s="120" t="s">
        <v>190</v>
      </c>
      <c r="B67" s="122" t="s">
        <v>191</v>
      </c>
      <c r="C67" s="108"/>
      <c r="D67" s="108"/>
      <c r="E67" s="113"/>
      <c r="F67" s="108"/>
      <c r="G67" s="108"/>
      <c r="H67" s="78"/>
      <c r="I67" s="78"/>
      <c r="J67" s="5"/>
      <c r="K67" s="6"/>
      <c r="L67" s="6"/>
      <c r="M67" s="6"/>
      <c r="N67" s="6"/>
      <c r="O67" s="6"/>
      <c r="P67" s="6"/>
      <c r="Q67" s="6"/>
      <c r="R67" s="6"/>
      <c r="S67" s="6"/>
      <c r="T67" s="6"/>
      <c r="U67" s="6"/>
      <c r="V67" s="6"/>
      <c r="W67" s="6"/>
      <c r="X67" s="6"/>
      <c r="Y67" s="6"/>
      <c r="Z67" s="6"/>
    </row>
    <row r="68" ht="39.75" hidden="1" customHeight="1">
      <c r="A68" s="140" t="s">
        <v>193</v>
      </c>
      <c r="B68" s="99" t="s">
        <v>194</v>
      </c>
      <c r="C68" s="3"/>
      <c r="D68" s="3"/>
      <c r="E68" s="3"/>
      <c r="F68" s="3"/>
      <c r="G68" s="4"/>
      <c r="H68" s="78"/>
      <c r="I68" s="78"/>
      <c r="J68" s="5"/>
      <c r="K68" s="6"/>
      <c r="L68" s="6"/>
      <c r="M68" s="6"/>
      <c r="N68" s="6"/>
      <c r="O68" s="6"/>
      <c r="P68" s="6"/>
      <c r="Q68" s="6"/>
      <c r="R68" s="6"/>
      <c r="S68" s="6"/>
      <c r="T68" s="6"/>
      <c r="U68" s="6"/>
      <c r="V68" s="6"/>
      <c r="W68" s="6"/>
      <c r="X68" s="6"/>
      <c r="Y68" s="6"/>
      <c r="Z68" s="6"/>
    </row>
    <row r="69" ht="31.5" hidden="1" customHeight="1">
      <c r="A69" s="120" t="s">
        <v>246</v>
      </c>
      <c r="B69" s="122" t="s">
        <v>199</v>
      </c>
      <c r="C69" s="108"/>
      <c r="D69" s="108"/>
      <c r="E69" s="113"/>
      <c r="F69" s="108"/>
      <c r="G69" s="108"/>
      <c r="H69" s="78"/>
      <c r="I69" s="78"/>
      <c r="J69" s="5"/>
      <c r="K69" s="6"/>
      <c r="L69" s="6"/>
      <c r="M69" s="6"/>
      <c r="N69" s="6"/>
      <c r="O69" s="6"/>
      <c r="P69" s="6"/>
      <c r="Q69" s="6"/>
      <c r="R69" s="6"/>
      <c r="S69" s="6"/>
      <c r="T69" s="6"/>
      <c r="U69" s="6"/>
      <c r="V69" s="6"/>
      <c r="W69" s="6"/>
      <c r="X69" s="6"/>
      <c r="Y69" s="6"/>
      <c r="Z69" s="6"/>
    </row>
    <row r="70" ht="31.5" hidden="1" customHeight="1">
      <c r="A70" s="120" t="s">
        <v>254</v>
      </c>
      <c r="B70" s="122" t="s">
        <v>214</v>
      </c>
      <c r="C70" s="108"/>
      <c r="D70" s="108"/>
      <c r="E70" s="113"/>
      <c r="F70" s="108"/>
      <c r="G70" s="108"/>
      <c r="H70" s="78"/>
      <c r="I70" s="78"/>
      <c r="J70" s="5"/>
      <c r="K70" s="6"/>
      <c r="L70" s="6"/>
      <c r="M70" s="6"/>
      <c r="N70" s="6"/>
      <c r="O70" s="6"/>
      <c r="P70" s="6"/>
      <c r="Q70" s="6"/>
      <c r="R70" s="6"/>
      <c r="S70" s="6"/>
      <c r="T70" s="6"/>
      <c r="U70" s="6"/>
      <c r="V70" s="6"/>
      <c r="W70" s="6"/>
      <c r="X70" s="6"/>
      <c r="Y70" s="6"/>
      <c r="Z70" s="6"/>
    </row>
    <row r="71" ht="47.25" hidden="1" customHeight="1">
      <c r="A71" s="120" t="s">
        <v>261</v>
      </c>
      <c r="B71" s="122" t="s">
        <v>222</v>
      </c>
      <c r="C71" s="108"/>
      <c r="D71" s="108"/>
      <c r="E71" s="113"/>
      <c r="F71" s="108"/>
      <c r="G71" s="108"/>
      <c r="H71" s="78"/>
      <c r="I71" s="78"/>
      <c r="J71" s="5"/>
      <c r="K71" s="6"/>
      <c r="L71" s="6"/>
      <c r="M71" s="6"/>
      <c r="N71" s="6"/>
      <c r="O71" s="6"/>
      <c r="P71" s="6"/>
      <c r="Q71" s="6"/>
      <c r="R71" s="6"/>
      <c r="S71" s="6"/>
      <c r="T71" s="6"/>
      <c r="U71" s="6"/>
      <c r="V71" s="6"/>
      <c r="W71" s="6"/>
      <c r="X71" s="6"/>
      <c r="Y71" s="6"/>
      <c r="Z71" s="6"/>
    </row>
    <row r="72" ht="39.75" hidden="1" customHeight="1">
      <c r="A72" s="140" t="s">
        <v>226</v>
      </c>
      <c r="B72" s="99" t="s">
        <v>227</v>
      </c>
      <c r="C72" s="3"/>
      <c r="D72" s="3"/>
      <c r="E72" s="3"/>
      <c r="F72" s="3"/>
      <c r="G72" s="4"/>
      <c r="H72" s="78"/>
      <c r="I72" s="78"/>
      <c r="J72" s="5"/>
      <c r="K72" s="6"/>
      <c r="L72" s="6"/>
      <c r="M72" s="6"/>
      <c r="N72" s="6"/>
      <c r="O72" s="6"/>
      <c r="P72" s="6"/>
      <c r="Q72" s="6"/>
      <c r="R72" s="6"/>
      <c r="S72" s="6"/>
      <c r="T72" s="6"/>
      <c r="U72" s="6"/>
      <c r="V72" s="6"/>
      <c r="W72" s="6"/>
      <c r="X72" s="6"/>
      <c r="Y72" s="6"/>
      <c r="Z72" s="6"/>
    </row>
    <row r="73" ht="63.0" hidden="1" customHeight="1">
      <c r="A73" s="120" t="s">
        <v>233</v>
      </c>
      <c r="B73" s="106" t="s">
        <v>234</v>
      </c>
      <c r="C73" s="108"/>
      <c r="D73" s="108"/>
      <c r="E73" s="113"/>
      <c r="F73" s="108"/>
      <c r="G73" s="108"/>
      <c r="H73" s="78"/>
      <c r="I73" s="78"/>
      <c r="J73" s="5"/>
      <c r="K73" s="6"/>
      <c r="L73" s="6"/>
      <c r="M73" s="6"/>
      <c r="N73" s="6"/>
      <c r="O73" s="6"/>
      <c r="P73" s="6"/>
      <c r="Q73" s="6"/>
      <c r="R73" s="6"/>
      <c r="S73" s="6"/>
      <c r="T73" s="6"/>
      <c r="U73" s="6"/>
      <c r="V73" s="6"/>
      <c r="W73" s="6"/>
      <c r="X73" s="6"/>
      <c r="Y73" s="6"/>
      <c r="Z73" s="6"/>
    </row>
    <row r="74" ht="63.0" hidden="1" customHeight="1">
      <c r="A74" s="120" t="s">
        <v>236</v>
      </c>
      <c r="B74" s="106" t="s">
        <v>237</v>
      </c>
      <c r="C74" s="108"/>
      <c r="D74" s="108"/>
      <c r="E74" s="113"/>
      <c r="F74" s="108"/>
      <c r="G74" s="108"/>
      <c r="H74" s="78"/>
      <c r="I74" s="78"/>
      <c r="J74" s="5"/>
      <c r="K74" s="6"/>
      <c r="L74" s="6"/>
      <c r="M74" s="6"/>
      <c r="N74" s="6"/>
      <c r="O74" s="6"/>
      <c r="P74" s="6"/>
      <c r="Q74" s="6"/>
      <c r="R74" s="6"/>
      <c r="S74" s="6"/>
      <c r="T74" s="6"/>
      <c r="U74" s="6"/>
      <c r="V74" s="6"/>
      <c r="W74" s="6"/>
      <c r="X74" s="6"/>
      <c r="Y74" s="6"/>
      <c r="Z74" s="6"/>
    </row>
    <row r="75" ht="63.0" hidden="1" customHeight="1">
      <c r="A75" s="120" t="s">
        <v>238</v>
      </c>
      <c r="B75" s="106" t="s">
        <v>239</v>
      </c>
      <c r="C75" s="108"/>
      <c r="D75" s="108"/>
      <c r="E75" s="113"/>
      <c r="F75" s="108"/>
      <c r="G75" s="108"/>
      <c r="H75" s="78"/>
      <c r="I75" s="78"/>
      <c r="J75" s="5"/>
      <c r="K75" s="6"/>
      <c r="L75" s="6"/>
      <c r="M75" s="6"/>
      <c r="N75" s="6"/>
      <c r="O75" s="6"/>
      <c r="P75" s="6"/>
      <c r="Q75" s="6"/>
      <c r="R75" s="6"/>
      <c r="S75" s="6"/>
      <c r="T75" s="6"/>
      <c r="U75" s="6"/>
      <c r="V75" s="6"/>
      <c r="W75" s="6"/>
      <c r="X75" s="6"/>
      <c r="Y75" s="6"/>
      <c r="Z75" s="6"/>
    </row>
    <row r="76" ht="47.25" hidden="1" customHeight="1">
      <c r="A76" s="120" t="s">
        <v>240</v>
      </c>
      <c r="B76" s="106" t="s">
        <v>242</v>
      </c>
      <c r="C76" s="108"/>
      <c r="D76" s="108"/>
      <c r="E76" s="113"/>
      <c r="F76" s="108"/>
      <c r="G76" s="108"/>
      <c r="H76" s="78"/>
      <c r="I76" s="78"/>
      <c r="J76" s="5"/>
      <c r="K76" s="6"/>
      <c r="L76" s="6"/>
      <c r="M76" s="6"/>
      <c r="N76" s="6"/>
      <c r="O76" s="6"/>
      <c r="P76" s="6"/>
      <c r="Q76" s="6"/>
      <c r="R76" s="6"/>
      <c r="S76" s="6"/>
      <c r="T76" s="6"/>
      <c r="U76" s="6"/>
      <c r="V76" s="6"/>
      <c r="W76" s="6"/>
      <c r="X76" s="6"/>
      <c r="Y76" s="6"/>
      <c r="Z76" s="6"/>
    </row>
    <row r="77" ht="63.0" hidden="1" customHeight="1">
      <c r="A77" s="120" t="s">
        <v>243</v>
      </c>
      <c r="B77" s="106" t="s">
        <v>2905</v>
      </c>
      <c r="C77" s="108"/>
      <c r="D77" s="108"/>
      <c r="E77" s="113"/>
      <c r="F77" s="108"/>
      <c r="G77" s="108"/>
      <c r="H77" s="78"/>
      <c r="I77" s="78"/>
      <c r="J77" s="5"/>
      <c r="K77" s="6"/>
      <c r="L77" s="6"/>
      <c r="M77" s="6"/>
      <c r="N77" s="6"/>
      <c r="O77" s="6"/>
      <c r="P77" s="6"/>
      <c r="Q77" s="6"/>
      <c r="R77" s="6"/>
      <c r="S77" s="6"/>
      <c r="T77" s="6"/>
      <c r="U77" s="6"/>
      <c r="V77" s="6"/>
      <c r="W77" s="6"/>
      <c r="X77" s="6"/>
      <c r="Y77" s="6"/>
      <c r="Z77" s="6"/>
    </row>
    <row r="78" ht="47.25" hidden="1" customHeight="1">
      <c r="A78" s="120" t="s">
        <v>249</v>
      </c>
      <c r="B78" s="106" t="s">
        <v>250</v>
      </c>
      <c r="C78" s="108"/>
      <c r="D78" s="108"/>
      <c r="E78" s="113"/>
      <c r="F78" s="108"/>
      <c r="G78" s="108"/>
      <c r="H78" s="78"/>
      <c r="I78" s="78"/>
      <c r="J78" s="5"/>
      <c r="K78" s="6"/>
      <c r="L78" s="6"/>
      <c r="M78" s="6"/>
      <c r="N78" s="6"/>
      <c r="O78" s="6"/>
      <c r="P78" s="6"/>
      <c r="Q78" s="6"/>
      <c r="R78" s="6"/>
      <c r="S78" s="6"/>
      <c r="T78" s="6"/>
      <c r="U78" s="6"/>
      <c r="V78" s="6"/>
      <c r="W78" s="6"/>
      <c r="X78" s="6"/>
      <c r="Y78" s="6"/>
      <c r="Z78" s="6"/>
    </row>
    <row r="79" ht="63.0" hidden="1" customHeight="1">
      <c r="A79" s="120" t="s">
        <v>252</v>
      </c>
      <c r="B79" s="106" t="s">
        <v>255</v>
      </c>
      <c r="C79" s="108"/>
      <c r="D79" s="108"/>
      <c r="E79" s="113"/>
      <c r="F79" s="108"/>
      <c r="G79" s="108"/>
      <c r="H79" s="78"/>
      <c r="I79" s="78"/>
      <c r="J79" s="5"/>
      <c r="K79" s="6"/>
      <c r="L79" s="6"/>
      <c r="M79" s="6"/>
      <c r="N79" s="6"/>
      <c r="O79" s="6"/>
      <c r="P79" s="6"/>
      <c r="Q79" s="6"/>
      <c r="R79" s="6"/>
      <c r="S79" s="6"/>
      <c r="T79" s="6"/>
      <c r="U79" s="6"/>
      <c r="V79" s="6"/>
      <c r="W79" s="6"/>
      <c r="X79" s="6"/>
      <c r="Y79" s="6"/>
      <c r="Z79" s="6"/>
    </row>
    <row r="80" ht="110.25" hidden="1" customHeight="1">
      <c r="A80" s="120" t="s">
        <v>259</v>
      </c>
      <c r="B80" s="106" t="s">
        <v>260</v>
      </c>
      <c r="C80" s="108"/>
      <c r="D80" s="108"/>
      <c r="E80" s="113"/>
      <c r="F80" s="108"/>
      <c r="G80" s="108"/>
      <c r="H80" s="78"/>
      <c r="I80" s="78"/>
      <c r="J80" s="5"/>
      <c r="K80" s="6"/>
      <c r="L80" s="6"/>
      <c r="M80" s="6"/>
      <c r="N80" s="6"/>
      <c r="O80" s="6"/>
      <c r="P80" s="6"/>
      <c r="Q80" s="6"/>
      <c r="R80" s="6"/>
      <c r="S80" s="6"/>
      <c r="T80" s="6"/>
      <c r="U80" s="6"/>
      <c r="V80" s="6"/>
      <c r="W80" s="6"/>
      <c r="X80" s="6"/>
      <c r="Y80" s="6"/>
      <c r="Z80" s="6"/>
    </row>
    <row r="81" ht="63.0" hidden="1" customHeight="1">
      <c r="A81" s="120" t="s">
        <v>262</v>
      </c>
      <c r="B81" s="106" t="s">
        <v>263</v>
      </c>
      <c r="C81" s="108"/>
      <c r="D81" s="108"/>
      <c r="E81" s="113"/>
      <c r="F81" s="108"/>
      <c r="G81" s="108"/>
      <c r="H81" s="78"/>
      <c r="I81" s="78"/>
      <c r="J81" s="5"/>
      <c r="K81" s="6"/>
      <c r="L81" s="6"/>
      <c r="M81" s="6"/>
      <c r="N81" s="6"/>
      <c r="O81" s="6"/>
      <c r="P81" s="6"/>
      <c r="Q81" s="6"/>
      <c r="R81" s="6"/>
      <c r="S81" s="6"/>
      <c r="T81" s="6"/>
      <c r="U81" s="6"/>
      <c r="V81" s="6"/>
      <c r="W81" s="6"/>
      <c r="X81" s="6"/>
      <c r="Y81" s="6"/>
      <c r="Z81" s="6"/>
    </row>
    <row r="82" ht="47.25" hidden="1" customHeight="1">
      <c r="A82" s="120" t="s">
        <v>265</v>
      </c>
      <c r="B82" s="106" t="s">
        <v>266</v>
      </c>
      <c r="C82" s="108"/>
      <c r="D82" s="108"/>
      <c r="E82" s="113"/>
      <c r="F82" s="108"/>
      <c r="G82" s="108"/>
      <c r="H82" s="78"/>
      <c r="I82" s="78"/>
      <c r="J82" s="5"/>
      <c r="K82" s="6"/>
      <c r="L82" s="6"/>
      <c r="M82" s="6"/>
      <c r="N82" s="6"/>
      <c r="O82" s="6"/>
      <c r="P82" s="6"/>
      <c r="Q82" s="6"/>
      <c r="R82" s="6"/>
      <c r="S82" s="6"/>
      <c r="T82" s="6"/>
      <c r="U82" s="6"/>
      <c r="V82" s="6"/>
      <c r="W82" s="6"/>
      <c r="X82" s="6"/>
      <c r="Y82" s="6"/>
      <c r="Z82" s="6"/>
    </row>
    <row r="83" ht="45.0" hidden="1" customHeight="1">
      <c r="A83" s="120" t="s">
        <v>267</v>
      </c>
      <c r="B83" s="115" t="s">
        <v>268</v>
      </c>
      <c r="C83" s="108"/>
      <c r="D83" s="108"/>
      <c r="E83" s="113"/>
      <c r="F83" s="108"/>
      <c r="G83" s="108"/>
      <c r="H83" s="78"/>
      <c r="I83" s="78"/>
      <c r="J83" s="5"/>
      <c r="K83" s="6"/>
      <c r="L83" s="6"/>
      <c r="M83" s="6"/>
      <c r="N83" s="6"/>
      <c r="O83" s="6"/>
      <c r="P83" s="6"/>
      <c r="Q83" s="6"/>
      <c r="R83" s="6"/>
      <c r="S83" s="6"/>
      <c r="T83" s="6"/>
      <c r="U83" s="6"/>
      <c r="V83" s="6"/>
      <c r="W83" s="6"/>
      <c r="X83" s="6"/>
      <c r="Y83" s="6"/>
      <c r="Z83" s="6"/>
    </row>
    <row r="84" ht="39.75" customHeight="1">
      <c r="A84" s="96" t="s">
        <v>294</v>
      </c>
      <c r="B84" s="99" t="s">
        <v>270</v>
      </c>
      <c r="C84" s="3"/>
      <c r="D84" s="3"/>
      <c r="E84" s="3"/>
      <c r="F84" s="3"/>
      <c r="G84" s="4"/>
      <c r="H84" s="78">
        <f>SUM(D85:D92)</f>
        <v>14</v>
      </c>
      <c r="I84" s="78">
        <f>COUNT(D85:D92)*2</f>
        <v>14</v>
      </c>
      <c r="J84" s="5"/>
      <c r="K84" s="6"/>
      <c r="L84" s="6"/>
      <c r="M84" s="6"/>
      <c r="N84" s="6"/>
      <c r="O84" s="6"/>
      <c r="P84" s="6"/>
      <c r="Q84" s="6"/>
      <c r="R84" s="6"/>
      <c r="S84" s="6"/>
      <c r="T84" s="6"/>
      <c r="U84" s="6"/>
      <c r="V84" s="6"/>
      <c r="W84" s="6"/>
      <c r="X84" s="6"/>
      <c r="Y84" s="6"/>
      <c r="Z84" s="6"/>
    </row>
    <row r="85" ht="31.5" customHeight="1">
      <c r="A85" s="104" t="s">
        <v>275</v>
      </c>
      <c r="B85" s="106" t="s">
        <v>276</v>
      </c>
      <c r="C85" s="134" t="s">
        <v>5881</v>
      </c>
      <c r="D85" s="147">
        <v>2.0</v>
      </c>
      <c r="E85" s="109" t="s">
        <v>114</v>
      </c>
      <c r="F85" s="134" t="s">
        <v>5882</v>
      </c>
      <c r="G85" s="108"/>
      <c r="H85" s="78"/>
      <c r="I85" s="78"/>
      <c r="J85" s="5"/>
      <c r="K85" s="6"/>
      <c r="L85" s="6"/>
      <c r="M85" s="6"/>
      <c r="N85" s="6"/>
      <c r="O85" s="6"/>
      <c r="P85" s="6"/>
      <c r="Q85" s="6"/>
      <c r="R85" s="6"/>
      <c r="S85" s="6"/>
      <c r="T85" s="6"/>
      <c r="U85" s="6"/>
      <c r="V85" s="6"/>
      <c r="W85" s="6"/>
      <c r="X85" s="6"/>
      <c r="Y85" s="6"/>
      <c r="Z85" s="6"/>
    </row>
    <row r="86" ht="31.5" customHeight="1">
      <c r="A86" s="104"/>
      <c r="B86" s="106" t="s">
        <v>278</v>
      </c>
      <c r="C86" s="134" t="s">
        <v>5884</v>
      </c>
      <c r="D86" s="147">
        <v>2.0</v>
      </c>
      <c r="E86" s="109" t="s">
        <v>114</v>
      </c>
      <c r="F86" s="134" t="s">
        <v>5887</v>
      </c>
      <c r="G86" s="108"/>
      <c r="H86" s="78"/>
      <c r="I86" s="78"/>
      <c r="J86" s="5"/>
      <c r="K86" s="6"/>
      <c r="L86" s="6"/>
      <c r="M86" s="6"/>
      <c r="N86" s="6"/>
      <c r="O86" s="6"/>
      <c r="P86" s="6"/>
      <c r="Q86" s="6"/>
      <c r="R86" s="6"/>
      <c r="S86" s="6"/>
      <c r="T86" s="6"/>
      <c r="U86" s="6"/>
      <c r="V86" s="6"/>
      <c r="W86" s="6"/>
      <c r="X86" s="6"/>
      <c r="Y86" s="6"/>
      <c r="Z86" s="6"/>
    </row>
    <row r="87" ht="31.5" customHeight="1">
      <c r="A87" s="104"/>
      <c r="B87" s="106" t="s">
        <v>280</v>
      </c>
      <c r="C87" s="134" t="s">
        <v>5890</v>
      </c>
      <c r="D87" s="147">
        <v>2.0</v>
      </c>
      <c r="E87" s="109" t="s">
        <v>114</v>
      </c>
      <c r="F87" s="158"/>
      <c r="G87" s="108"/>
      <c r="H87" s="78"/>
      <c r="I87" s="78"/>
      <c r="J87" s="5"/>
      <c r="K87" s="6"/>
      <c r="L87" s="6"/>
      <c r="M87" s="6"/>
      <c r="N87" s="6"/>
      <c r="O87" s="6"/>
      <c r="P87" s="6"/>
      <c r="Q87" s="6"/>
      <c r="R87" s="6"/>
      <c r="S87" s="6"/>
      <c r="T87" s="6"/>
      <c r="U87" s="6"/>
      <c r="V87" s="6"/>
      <c r="W87" s="6"/>
      <c r="X87" s="6"/>
      <c r="Y87" s="6"/>
      <c r="Z87" s="6"/>
    </row>
    <row r="88" ht="31.5" customHeight="1">
      <c r="A88" s="104"/>
      <c r="B88" s="106" t="s">
        <v>283</v>
      </c>
      <c r="C88" s="134" t="s">
        <v>5895</v>
      </c>
      <c r="D88" s="147">
        <v>2.0</v>
      </c>
      <c r="E88" s="109" t="s">
        <v>114</v>
      </c>
      <c r="F88" s="158"/>
      <c r="G88" s="108"/>
      <c r="H88" s="78"/>
      <c r="I88" s="78"/>
      <c r="J88" s="5"/>
      <c r="K88" s="6"/>
      <c r="L88" s="6"/>
      <c r="M88" s="6"/>
      <c r="N88" s="6"/>
      <c r="O88" s="6"/>
      <c r="P88" s="6"/>
      <c r="Q88" s="6"/>
      <c r="R88" s="6"/>
      <c r="S88" s="6"/>
      <c r="T88" s="6"/>
      <c r="U88" s="6"/>
      <c r="V88" s="6"/>
      <c r="W88" s="6"/>
      <c r="X88" s="6"/>
      <c r="Y88" s="6"/>
      <c r="Z88" s="6"/>
    </row>
    <row r="89" ht="45.0" customHeight="1">
      <c r="A89" s="104"/>
      <c r="B89" s="106"/>
      <c r="C89" s="134" t="s">
        <v>5898</v>
      </c>
      <c r="D89" s="147">
        <v>2.0</v>
      </c>
      <c r="E89" s="109" t="s">
        <v>114</v>
      </c>
      <c r="F89" s="134" t="s">
        <v>5900</v>
      </c>
      <c r="G89" s="108"/>
      <c r="H89" s="78"/>
      <c r="I89" s="78"/>
      <c r="J89" s="5"/>
      <c r="K89" s="6"/>
      <c r="L89" s="6"/>
      <c r="M89" s="6"/>
      <c r="N89" s="6"/>
      <c r="O89" s="6"/>
      <c r="P89" s="6"/>
      <c r="Q89" s="6"/>
      <c r="R89" s="6"/>
      <c r="S89" s="6"/>
      <c r="T89" s="6"/>
      <c r="U89" s="6"/>
      <c r="V89" s="6"/>
      <c r="W89" s="6"/>
      <c r="X89" s="6"/>
      <c r="Y89" s="6"/>
      <c r="Z89" s="6"/>
    </row>
    <row r="90" ht="45.0" customHeight="1">
      <c r="A90" s="104"/>
      <c r="B90" s="106" t="s">
        <v>285</v>
      </c>
      <c r="C90" s="134" t="s">
        <v>5902</v>
      </c>
      <c r="D90" s="147">
        <v>2.0</v>
      </c>
      <c r="E90" s="109" t="s">
        <v>114</v>
      </c>
      <c r="F90" s="134" t="s">
        <v>5904</v>
      </c>
      <c r="G90" s="108"/>
      <c r="H90" s="78"/>
      <c r="I90" s="78"/>
      <c r="J90" s="5"/>
      <c r="K90" s="6"/>
      <c r="L90" s="6"/>
      <c r="M90" s="6"/>
      <c r="N90" s="6"/>
      <c r="O90" s="6"/>
      <c r="P90" s="6"/>
      <c r="Q90" s="6"/>
      <c r="R90" s="6"/>
      <c r="S90" s="6"/>
      <c r="T90" s="6"/>
      <c r="U90" s="6"/>
      <c r="V90" s="6"/>
      <c r="W90" s="6"/>
      <c r="X90" s="6"/>
      <c r="Y90" s="6"/>
      <c r="Z90" s="6"/>
    </row>
    <row r="91" ht="45.0" hidden="1" customHeight="1">
      <c r="A91" s="120"/>
      <c r="B91" s="106" t="s">
        <v>287</v>
      </c>
      <c r="C91" s="116"/>
      <c r="D91" s="158"/>
      <c r="E91" s="109"/>
      <c r="F91" s="158"/>
      <c r="G91" s="108"/>
      <c r="H91" s="78"/>
      <c r="I91" s="78"/>
      <c r="J91" s="5"/>
      <c r="K91" s="6"/>
      <c r="L91" s="6"/>
      <c r="M91" s="6"/>
      <c r="N91" s="6"/>
      <c r="O91" s="6"/>
      <c r="P91" s="6"/>
      <c r="Q91" s="6"/>
      <c r="R91" s="6"/>
      <c r="S91" s="6"/>
      <c r="T91" s="6"/>
      <c r="U91" s="6"/>
      <c r="V91" s="6"/>
      <c r="W91" s="6"/>
      <c r="X91" s="6"/>
      <c r="Y91" s="6"/>
      <c r="Z91" s="6"/>
    </row>
    <row r="92" ht="31.5" customHeight="1">
      <c r="A92" s="104" t="s">
        <v>335</v>
      </c>
      <c r="B92" s="106" t="s">
        <v>289</v>
      </c>
      <c r="C92" s="134" t="s">
        <v>5905</v>
      </c>
      <c r="D92" s="108">
        <v>2.0</v>
      </c>
      <c r="E92" s="109" t="s">
        <v>114</v>
      </c>
      <c r="F92" s="108"/>
      <c r="G92" s="108"/>
      <c r="H92" s="78"/>
      <c r="I92" s="78"/>
      <c r="J92" s="5"/>
      <c r="K92" s="6"/>
      <c r="L92" s="6"/>
      <c r="M92" s="6"/>
      <c r="N92" s="6"/>
      <c r="O92" s="6"/>
      <c r="P92" s="6"/>
      <c r="Q92" s="6"/>
      <c r="R92" s="6"/>
      <c r="S92" s="6"/>
      <c r="T92" s="6"/>
      <c r="U92" s="6"/>
      <c r="V92" s="6"/>
      <c r="W92" s="6"/>
      <c r="X92" s="6"/>
      <c r="Y92" s="6"/>
      <c r="Z92" s="6"/>
    </row>
    <row r="93" ht="39.75" hidden="1" customHeight="1">
      <c r="A93" s="140" t="s">
        <v>338</v>
      </c>
      <c r="B93" s="103" t="s">
        <v>292</v>
      </c>
      <c r="C93" s="3"/>
      <c r="D93" s="3"/>
      <c r="E93" s="3"/>
      <c r="F93" s="3"/>
      <c r="G93" s="4"/>
      <c r="H93" s="78"/>
      <c r="I93" s="78"/>
      <c r="J93" s="5"/>
      <c r="K93" s="6"/>
      <c r="L93" s="6"/>
      <c r="M93" s="6"/>
      <c r="N93" s="6"/>
      <c r="O93" s="6"/>
      <c r="P93" s="6"/>
      <c r="Q93" s="6"/>
      <c r="R93" s="6"/>
      <c r="S93" s="6"/>
      <c r="T93" s="6"/>
      <c r="U93" s="6"/>
      <c r="V93" s="6"/>
      <c r="W93" s="6"/>
      <c r="X93" s="6"/>
      <c r="Y93" s="6"/>
      <c r="Z93" s="6"/>
    </row>
    <row r="94" ht="63.0" hidden="1" customHeight="1">
      <c r="A94" s="120" t="s">
        <v>343</v>
      </c>
      <c r="B94" s="106" t="s">
        <v>298</v>
      </c>
      <c r="C94" s="108"/>
      <c r="D94" s="108"/>
      <c r="E94" s="113"/>
      <c r="F94" s="108"/>
      <c r="G94" s="108"/>
      <c r="H94" s="78"/>
      <c r="I94" s="78"/>
      <c r="J94" s="5"/>
      <c r="K94" s="6"/>
      <c r="L94" s="6"/>
      <c r="M94" s="6"/>
      <c r="N94" s="6"/>
      <c r="O94" s="6"/>
      <c r="P94" s="6"/>
      <c r="Q94" s="6"/>
      <c r="R94" s="6"/>
      <c r="S94" s="6"/>
      <c r="T94" s="6"/>
      <c r="U94" s="6"/>
      <c r="V94" s="6"/>
      <c r="W94" s="6"/>
      <c r="X94" s="6"/>
      <c r="Y94" s="6"/>
      <c r="Z94" s="6"/>
    </row>
    <row r="95" ht="78.75" hidden="1" customHeight="1">
      <c r="A95" s="120" t="s">
        <v>303</v>
      </c>
      <c r="B95" s="106" t="s">
        <v>306</v>
      </c>
      <c r="C95" s="108"/>
      <c r="D95" s="108"/>
      <c r="E95" s="113"/>
      <c r="F95" s="108"/>
      <c r="G95" s="108"/>
      <c r="H95" s="78"/>
      <c r="I95" s="78"/>
      <c r="J95" s="5"/>
      <c r="K95" s="6"/>
      <c r="L95" s="6"/>
      <c r="M95" s="6"/>
      <c r="N95" s="6"/>
      <c r="O95" s="6"/>
      <c r="P95" s="6"/>
      <c r="Q95" s="6"/>
      <c r="R95" s="6"/>
      <c r="S95" s="6"/>
      <c r="T95" s="6"/>
      <c r="U95" s="6"/>
      <c r="V95" s="6"/>
      <c r="W95" s="6"/>
      <c r="X95" s="6"/>
      <c r="Y95" s="6"/>
      <c r="Z95" s="6"/>
    </row>
    <row r="96" ht="18.75" customHeight="1">
      <c r="A96" s="223"/>
      <c r="B96" s="149" t="s">
        <v>310</v>
      </c>
      <c r="C96" s="3"/>
      <c r="D96" s="3"/>
      <c r="E96" s="3"/>
      <c r="F96" s="3"/>
      <c r="G96" s="4"/>
      <c r="H96" s="78">
        <f t="shared" ref="H96:I96" si="2">H97+H112+H117+H123</f>
        <v>8</v>
      </c>
      <c r="I96" s="78">
        <f t="shared" si="2"/>
        <v>16</v>
      </c>
      <c r="J96" s="5"/>
      <c r="K96" s="6"/>
      <c r="L96" s="6"/>
      <c r="M96" s="6"/>
      <c r="N96" s="6"/>
      <c r="O96" s="6"/>
      <c r="P96" s="6"/>
      <c r="Q96" s="6"/>
      <c r="R96" s="6"/>
      <c r="S96" s="6"/>
      <c r="T96" s="6"/>
      <c r="U96" s="6"/>
      <c r="V96" s="6"/>
      <c r="W96" s="6"/>
      <c r="X96" s="6"/>
      <c r="Y96" s="6"/>
      <c r="Z96" s="6"/>
    </row>
    <row r="97" ht="39.75" customHeight="1">
      <c r="A97" s="152" t="s">
        <v>364</v>
      </c>
      <c r="B97" s="99" t="s">
        <v>320</v>
      </c>
      <c r="C97" s="3"/>
      <c r="D97" s="3"/>
      <c r="E97" s="3"/>
      <c r="F97" s="3"/>
      <c r="G97" s="4"/>
      <c r="H97" s="78">
        <f>SUM(D98:D105)</f>
        <v>4</v>
      </c>
      <c r="I97" s="78">
        <f>COUNT(D98:D105)*2</f>
        <v>6</v>
      </c>
      <c r="J97" s="5"/>
      <c r="K97" s="6"/>
      <c r="L97" s="6"/>
      <c r="M97" s="6"/>
      <c r="N97" s="6"/>
      <c r="O97" s="6"/>
      <c r="P97" s="6"/>
      <c r="Q97" s="6"/>
      <c r="R97" s="6"/>
      <c r="S97" s="6"/>
      <c r="T97" s="6"/>
      <c r="U97" s="6"/>
      <c r="V97" s="6"/>
      <c r="W97" s="6"/>
      <c r="X97" s="6"/>
      <c r="Y97" s="6"/>
      <c r="Z97" s="6"/>
    </row>
    <row r="98" ht="45.0" customHeight="1">
      <c r="A98" s="104" t="s">
        <v>369</v>
      </c>
      <c r="B98" s="139" t="s">
        <v>329</v>
      </c>
      <c r="C98" s="110" t="s">
        <v>5918</v>
      </c>
      <c r="D98" s="108">
        <v>1.0</v>
      </c>
      <c r="E98" s="113" t="s">
        <v>331</v>
      </c>
      <c r="F98" s="108"/>
      <c r="G98" s="108" t="s">
        <v>5919</v>
      </c>
      <c r="H98" s="78"/>
      <c r="I98" s="78"/>
      <c r="J98" s="5"/>
      <c r="K98" s="6"/>
      <c r="L98" s="6"/>
      <c r="M98" s="6"/>
      <c r="N98" s="6"/>
      <c r="O98" s="6"/>
      <c r="P98" s="6"/>
      <c r="Q98" s="6"/>
      <c r="R98" s="6"/>
      <c r="S98" s="6"/>
      <c r="T98" s="6"/>
      <c r="U98" s="6"/>
      <c r="V98" s="6"/>
      <c r="W98" s="6"/>
      <c r="X98" s="6"/>
      <c r="Y98" s="6"/>
      <c r="Z98" s="6"/>
    </row>
    <row r="99" ht="47.25" hidden="1" customHeight="1">
      <c r="A99" s="120" t="s">
        <v>379</v>
      </c>
      <c r="B99" s="139" t="s">
        <v>339</v>
      </c>
      <c r="C99" s="108"/>
      <c r="D99" s="108"/>
      <c r="E99" s="113"/>
      <c r="F99" s="108"/>
      <c r="G99" s="108"/>
      <c r="H99" s="78"/>
      <c r="I99" s="78"/>
      <c r="J99" s="5"/>
      <c r="K99" s="6"/>
      <c r="L99" s="6"/>
      <c r="M99" s="6"/>
      <c r="N99" s="6"/>
      <c r="O99" s="6"/>
      <c r="P99" s="6"/>
      <c r="Q99" s="6"/>
      <c r="R99" s="6"/>
      <c r="S99" s="6"/>
      <c r="T99" s="6"/>
      <c r="U99" s="6"/>
      <c r="V99" s="6"/>
      <c r="W99" s="6"/>
      <c r="X99" s="6"/>
      <c r="Y99" s="6"/>
      <c r="Z99" s="6"/>
    </row>
    <row r="100" ht="47.25" hidden="1" customHeight="1">
      <c r="A100" s="120" t="s">
        <v>345</v>
      </c>
      <c r="B100" s="139" t="s">
        <v>346</v>
      </c>
      <c r="C100" s="108"/>
      <c r="D100" s="108"/>
      <c r="E100" s="113"/>
      <c r="F100" s="108"/>
      <c r="G100" s="108"/>
      <c r="H100" s="78"/>
      <c r="I100" s="78"/>
      <c r="J100" s="5"/>
      <c r="K100" s="6"/>
      <c r="L100" s="6"/>
      <c r="M100" s="6"/>
      <c r="N100" s="6"/>
      <c r="O100" s="6"/>
      <c r="P100" s="6"/>
      <c r="Q100" s="6"/>
      <c r="R100" s="6"/>
      <c r="S100" s="6"/>
      <c r="T100" s="6"/>
      <c r="U100" s="6"/>
      <c r="V100" s="6"/>
      <c r="W100" s="6"/>
      <c r="X100" s="6"/>
      <c r="Y100" s="6"/>
      <c r="Z100" s="6"/>
    </row>
    <row r="101" ht="47.25" hidden="1" customHeight="1">
      <c r="A101" s="120" t="s">
        <v>410</v>
      </c>
      <c r="B101" s="139" t="s">
        <v>348</v>
      </c>
      <c r="C101" s="108"/>
      <c r="D101" s="108"/>
      <c r="E101" s="113"/>
      <c r="F101" s="108"/>
      <c r="G101" s="108"/>
      <c r="H101" s="78"/>
      <c r="I101" s="78"/>
      <c r="J101" s="5"/>
      <c r="K101" s="6"/>
      <c r="L101" s="6"/>
      <c r="M101" s="6"/>
      <c r="N101" s="6"/>
      <c r="O101" s="6"/>
      <c r="P101" s="6"/>
      <c r="Q101" s="6"/>
      <c r="R101" s="6"/>
      <c r="S101" s="6"/>
      <c r="T101" s="6"/>
      <c r="U101" s="6"/>
      <c r="V101" s="6"/>
      <c r="W101" s="6"/>
      <c r="X101" s="6"/>
      <c r="Y101" s="6"/>
      <c r="Z101" s="6"/>
    </row>
    <row r="102" ht="63.0" hidden="1" customHeight="1">
      <c r="A102" s="120" t="s">
        <v>349</v>
      </c>
      <c r="B102" s="139" t="s">
        <v>350</v>
      </c>
      <c r="C102" s="108"/>
      <c r="D102" s="108"/>
      <c r="E102" s="113"/>
      <c r="F102" s="108"/>
      <c r="G102" s="108"/>
      <c r="H102" s="78"/>
      <c r="I102" s="78"/>
      <c r="J102" s="5"/>
      <c r="K102" s="6"/>
      <c r="L102" s="6"/>
      <c r="M102" s="6"/>
      <c r="N102" s="6"/>
      <c r="O102" s="6"/>
      <c r="P102" s="6"/>
      <c r="Q102" s="6"/>
      <c r="R102" s="6"/>
      <c r="S102" s="6"/>
      <c r="T102" s="6"/>
      <c r="U102" s="6"/>
      <c r="V102" s="6"/>
      <c r="W102" s="6"/>
      <c r="X102" s="6"/>
      <c r="Y102" s="6"/>
      <c r="Z102" s="6"/>
    </row>
    <row r="103" ht="47.25" customHeight="1">
      <c r="A103" s="104" t="s">
        <v>419</v>
      </c>
      <c r="B103" s="139" t="s">
        <v>354</v>
      </c>
      <c r="C103" s="144" t="s">
        <v>355</v>
      </c>
      <c r="D103" s="108">
        <v>1.0</v>
      </c>
      <c r="E103" s="113" t="s">
        <v>331</v>
      </c>
      <c r="F103" s="108"/>
      <c r="G103" s="108" t="s">
        <v>5919</v>
      </c>
      <c r="H103" s="78"/>
      <c r="I103" s="78"/>
      <c r="J103" s="5"/>
      <c r="K103" s="6"/>
      <c r="L103" s="6"/>
      <c r="M103" s="6"/>
      <c r="N103" s="6"/>
      <c r="O103" s="6"/>
      <c r="P103" s="6"/>
      <c r="Q103" s="6"/>
      <c r="R103" s="6"/>
      <c r="S103" s="6"/>
      <c r="T103" s="6"/>
      <c r="U103" s="6"/>
      <c r="V103" s="6"/>
      <c r="W103" s="6"/>
      <c r="X103" s="6"/>
      <c r="Y103" s="6"/>
      <c r="Z103" s="6"/>
    </row>
    <row r="104" ht="47.25" hidden="1" customHeight="1">
      <c r="A104" s="120" t="s">
        <v>421</v>
      </c>
      <c r="B104" s="139" t="s">
        <v>357</v>
      </c>
      <c r="C104" s="108"/>
      <c r="D104" s="108"/>
      <c r="E104" s="113"/>
      <c r="F104" s="108"/>
      <c r="G104" s="108"/>
      <c r="H104" s="78"/>
      <c r="I104" s="78"/>
      <c r="J104" s="5"/>
      <c r="K104" s="6"/>
      <c r="L104" s="6"/>
      <c r="M104" s="6"/>
      <c r="N104" s="6"/>
      <c r="O104" s="6"/>
      <c r="P104" s="6"/>
      <c r="Q104" s="6"/>
      <c r="R104" s="6"/>
      <c r="S104" s="6"/>
      <c r="T104" s="6"/>
      <c r="U104" s="6"/>
      <c r="V104" s="6"/>
      <c r="W104" s="6"/>
      <c r="X104" s="6"/>
      <c r="Y104" s="6"/>
      <c r="Z104" s="6"/>
    </row>
    <row r="105" ht="47.25" customHeight="1">
      <c r="A105" s="104" t="s">
        <v>361</v>
      </c>
      <c r="B105" s="153" t="s">
        <v>362</v>
      </c>
      <c r="C105" s="155" t="s">
        <v>5928</v>
      </c>
      <c r="D105" s="108">
        <v>2.0</v>
      </c>
      <c r="E105" s="113" t="s">
        <v>366</v>
      </c>
      <c r="F105" s="108"/>
      <c r="G105" s="108"/>
      <c r="H105" s="78"/>
      <c r="I105" s="78"/>
      <c r="J105" s="5"/>
      <c r="K105" s="6"/>
      <c r="L105" s="6"/>
      <c r="M105" s="6"/>
      <c r="N105" s="6"/>
      <c r="O105" s="6"/>
      <c r="P105" s="6"/>
      <c r="Q105" s="6"/>
      <c r="R105" s="6"/>
      <c r="S105" s="6"/>
      <c r="T105" s="6"/>
      <c r="U105" s="6"/>
      <c r="V105" s="6"/>
      <c r="W105" s="6"/>
      <c r="X105" s="6"/>
      <c r="Y105" s="6"/>
      <c r="Z105" s="6"/>
    </row>
    <row r="106" ht="39.75" hidden="1" customHeight="1">
      <c r="A106" s="217" t="s">
        <v>426</v>
      </c>
      <c r="B106" s="103" t="s">
        <v>3799</v>
      </c>
      <c r="C106" s="3"/>
      <c r="D106" s="3"/>
      <c r="E106" s="3"/>
      <c r="F106" s="3"/>
      <c r="G106" s="4"/>
      <c r="H106" s="78"/>
      <c r="I106" s="78"/>
      <c r="J106" s="5"/>
      <c r="K106" s="6"/>
      <c r="L106" s="6"/>
      <c r="M106" s="6"/>
      <c r="N106" s="6"/>
      <c r="O106" s="6"/>
      <c r="P106" s="6"/>
      <c r="Q106" s="6"/>
      <c r="R106" s="6"/>
      <c r="S106" s="6"/>
      <c r="T106" s="6"/>
      <c r="U106" s="6"/>
      <c r="V106" s="6"/>
      <c r="W106" s="6"/>
      <c r="X106" s="6"/>
      <c r="Y106" s="6"/>
      <c r="Z106" s="6"/>
    </row>
    <row r="107" ht="31.5" hidden="1" customHeight="1">
      <c r="A107" s="120" t="s">
        <v>433</v>
      </c>
      <c r="B107" s="153" t="s">
        <v>372</v>
      </c>
      <c r="C107" s="108"/>
      <c r="D107" s="108"/>
      <c r="E107" s="113"/>
      <c r="F107" s="108"/>
      <c r="G107" s="108"/>
      <c r="H107" s="78"/>
      <c r="I107" s="78"/>
      <c r="J107" s="5"/>
      <c r="K107" s="6"/>
      <c r="L107" s="6"/>
      <c r="M107" s="6"/>
      <c r="N107" s="6"/>
      <c r="O107" s="6"/>
      <c r="P107" s="6"/>
      <c r="Q107" s="6"/>
      <c r="R107" s="6"/>
      <c r="S107" s="6"/>
      <c r="T107" s="6"/>
      <c r="U107" s="6"/>
      <c r="V107" s="6"/>
      <c r="W107" s="6"/>
      <c r="X107" s="6"/>
      <c r="Y107" s="6"/>
      <c r="Z107" s="6"/>
    </row>
    <row r="108" ht="78.75" hidden="1" customHeight="1">
      <c r="A108" s="120" t="s">
        <v>393</v>
      </c>
      <c r="B108" s="153" t="s">
        <v>394</v>
      </c>
      <c r="C108" s="108"/>
      <c r="D108" s="108"/>
      <c r="E108" s="113"/>
      <c r="F108" s="108"/>
      <c r="G108" s="108"/>
      <c r="H108" s="78"/>
      <c r="I108" s="78"/>
      <c r="J108" s="5"/>
      <c r="K108" s="6"/>
      <c r="L108" s="6"/>
      <c r="M108" s="6"/>
      <c r="N108" s="6"/>
      <c r="O108" s="6"/>
      <c r="P108" s="6"/>
      <c r="Q108" s="6"/>
      <c r="R108" s="6"/>
      <c r="S108" s="6"/>
      <c r="T108" s="6"/>
      <c r="U108" s="6"/>
      <c r="V108" s="6"/>
      <c r="W108" s="6"/>
      <c r="X108" s="6"/>
      <c r="Y108" s="6"/>
      <c r="Z108" s="6"/>
    </row>
    <row r="109" ht="63.0" hidden="1" customHeight="1">
      <c r="A109" s="120" t="s">
        <v>451</v>
      </c>
      <c r="B109" s="166" t="s">
        <v>397</v>
      </c>
      <c r="C109" s="108"/>
      <c r="D109" s="108"/>
      <c r="E109" s="113"/>
      <c r="F109" s="108"/>
      <c r="G109" s="108"/>
      <c r="H109" s="78"/>
      <c r="I109" s="78"/>
      <c r="J109" s="5"/>
      <c r="K109" s="6"/>
      <c r="L109" s="6"/>
      <c r="M109" s="6"/>
      <c r="N109" s="6"/>
      <c r="O109" s="6"/>
      <c r="P109" s="6"/>
      <c r="Q109" s="6"/>
      <c r="R109" s="6"/>
      <c r="S109" s="6"/>
      <c r="T109" s="6"/>
      <c r="U109" s="6"/>
      <c r="V109" s="6"/>
      <c r="W109" s="6"/>
      <c r="X109" s="6"/>
      <c r="Y109" s="6"/>
      <c r="Z109" s="6"/>
    </row>
    <row r="110" ht="47.25" hidden="1" customHeight="1">
      <c r="A110" s="120" t="s">
        <v>460</v>
      </c>
      <c r="B110" s="153" t="s">
        <v>414</v>
      </c>
      <c r="C110" s="108"/>
      <c r="D110" s="108"/>
      <c r="E110" s="113"/>
      <c r="F110" s="108"/>
      <c r="G110" s="108"/>
      <c r="H110" s="78"/>
      <c r="I110" s="78"/>
      <c r="J110" s="5"/>
      <c r="K110" s="6"/>
      <c r="L110" s="6"/>
      <c r="M110" s="6"/>
      <c r="N110" s="6"/>
      <c r="O110" s="6"/>
      <c r="P110" s="6"/>
      <c r="Q110" s="6"/>
      <c r="R110" s="6"/>
      <c r="S110" s="6"/>
      <c r="T110" s="6"/>
      <c r="U110" s="6"/>
      <c r="V110" s="6"/>
      <c r="W110" s="6"/>
      <c r="X110" s="6"/>
      <c r="Y110" s="6"/>
      <c r="Z110" s="6"/>
    </row>
    <row r="111" ht="47.25" hidden="1" customHeight="1">
      <c r="A111" s="120" t="s">
        <v>416</v>
      </c>
      <c r="B111" s="164" t="s">
        <v>417</v>
      </c>
      <c r="C111" s="108"/>
      <c r="D111" s="108"/>
      <c r="E111" s="113"/>
      <c r="F111" s="108"/>
      <c r="G111" s="108"/>
      <c r="H111" s="78"/>
      <c r="I111" s="78"/>
      <c r="J111" s="5"/>
      <c r="K111" s="6"/>
      <c r="L111" s="6"/>
      <c r="M111" s="6"/>
      <c r="N111" s="6"/>
      <c r="O111" s="6"/>
      <c r="P111" s="6"/>
      <c r="Q111" s="6"/>
      <c r="R111" s="6"/>
      <c r="S111" s="6"/>
      <c r="T111" s="6"/>
      <c r="U111" s="6"/>
      <c r="V111" s="6"/>
      <c r="W111" s="6"/>
      <c r="X111" s="6"/>
      <c r="Y111" s="6"/>
      <c r="Z111" s="6"/>
    </row>
    <row r="112" ht="39.75" customHeight="1">
      <c r="A112" s="152" t="s">
        <v>469</v>
      </c>
      <c r="B112" s="99" t="s">
        <v>425</v>
      </c>
      <c r="C112" s="3"/>
      <c r="D112" s="3"/>
      <c r="E112" s="3"/>
      <c r="F112" s="3"/>
      <c r="G112" s="4"/>
      <c r="H112" s="78">
        <f>SUM(D114:D115)</f>
        <v>4</v>
      </c>
      <c r="I112" s="78">
        <f>COUNT(D114:D115)*2</f>
        <v>4</v>
      </c>
      <c r="J112" s="5"/>
      <c r="K112" s="6"/>
      <c r="L112" s="6"/>
      <c r="M112" s="6"/>
      <c r="N112" s="6"/>
      <c r="O112" s="6"/>
      <c r="P112" s="6"/>
      <c r="Q112" s="6"/>
      <c r="R112" s="6"/>
      <c r="S112" s="6"/>
      <c r="T112" s="6"/>
      <c r="U112" s="6"/>
      <c r="V112" s="6"/>
      <c r="W112" s="6"/>
      <c r="X112" s="6"/>
      <c r="Y112" s="6"/>
      <c r="Z112" s="6"/>
    </row>
    <row r="113" ht="31.5" hidden="1" customHeight="1">
      <c r="A113" s="120" t="s">
        <v>488</v>
      </c>
      <c r="B113" s="153" t="s">
        <v>431</v>
      </c>
      <c r="C113" s="108"/>
      <c r="D113" s="108"/>
      <c r="E113" s="113"/>
      <c r="F113" s="108"/>
      <c r="G113" s="108"/>
      <c r="H113" s="78"/>
      <c r="I113" s="78"/>
      <c r="J113" s="5"/>
      <c r="K113" s="6"/>
      <c r="L113" s="6"/>
      <c r="M113" s="6"/>
      <c r="N113" s="6"/>
      <c r="O113" s="6"/>
      <c r="P113" s="6"/>
      <c r="Q113" s="6"/>
      <c r="R113" s="6"/>
      <c r="S113" s="6"/>
      <c r="T113" s="6"/>
      <c r="U113" s="6"/>
      <c r="V113" s="6"/>
      <c r="W113" s="6"/>
      <c r="X113" s="6"/>
      <c r="Y113" s="6"/>
      <c r="Z113" s="6"/>
    </row>
    <row r="114" ht="47.25" customHeight="1">
      <c r="A114" s="104" t="s">
        <v>499</v>
      </c>
      <c r="B114" s="153" t="s">
        <v>437</v>
      </c>
      <c r="C114" s="134" t="s">
        <v>5939</v>
      </c>
      <c r="D114" s="147">
        <v>2.0</v>
      </c>
      <c r="E114" s="109" t="s">
        <v>158</v>
      </c>
      <c r="F114" s="324" t="s">
        <v>5940</v>
      </c>
      <c r="G114" s="108"/>
      <c r="H114" s="78"/>
      <c r="I114" s="78"/>
      <c r="J114" s="5"/>
      <c r="K114" s="6"/>
      <c r="L114" s="6"/>
      <c r="M114" s="6"/>
      <c r="N114" s="6"/>
      <c r="O114" s="6"/>
      <c r="P114" s="6"/>
      <c r="Q114" s="6"/>
      <c r="R114" s="6"/>
      <c r="S114" s="6"/>
      <c r="T114" s="6"/>
      <c r="U114" s="6"/>
      <c r="V114" s="6"/>
      <c r="W114" s="6"/>
      <c r="X114" s="6"/>
      <c r="Y114" s="6"/>
      <c r="Z114" s="6"/>
    </row>
    <row r="115" ht="63.0" customHeight="1">
      <c r="A115" s="104" t="s">
        <v>505</v>
      </c>
      <c r="B115" s="153" t="s">
        <v>445</v>
      </c>
      <c r="C115" s="115" t="s">
        <v>446</v>
      </c>
      <c r="D115" s="108">
        <v>2.0</v>
      </c>
      <c r="E115" s="113" t="s">
        <v>479</v>
      </c>
      <c r="F115" s="108"/>
      <c r="G115" s="108"/>
      <c r="H115" s="78"/>
      <c r="I115" s="78"/>
      <c r="J115" s="5"/>
      <c r="K115" s="6"/>
      <c r="L115" s="6"/>
      <c r="M115" s="6"/>
      <c r="N115" s="6"/>
      <c r="O115" s="6"/>
      <c r="P115" s="6"/>
      <c r="Q115" s="6"/>
      <c r="R115" s="6"/>
      <c r="S115" s="6"/>
      <c r="T115" s="6"/>
      <c r="U115" s="6"/>
      <c r="V115" s="6"/>
      <c r="W115" s="6"/>
      <c r="X115" s="6"/>
      <c r="Y115" s="6"/>
      <c r="Z115" s="6"/>
    </row>
    <row r="116" ht="78.75" hidden="1" customHeight="1">
      <c r="A116" s="120" t="s">
        <v>514</v>
      </c>
      <c r="B116" s="153" t="s">
        <v>450</v>
      </c>
      <c r="C116" s="108"/>
      <c r="D116" s="108"/>
      <c r="E116" s="113"/>
      <c r="F116" s="108"/>
      <c r="G116" s="108"/>
      <c r="H116" s="78"/>
      <c r="I116" s="78"/>
      <c r="J116" s="5"/>
      <c r="K116" s="6"/>
      <c r="L116" s="6"/>
      <c r="M116" s="6"/>
      <c r="N116" s="6"/>
      <c r="O116" s="6"/>
      <c r="P116" s="6"/>
      <c r="Q116" s="6"/>
      <c r="R116" s="6"/>
      <c r="S116" s="6"/>
      <c r="T116" s="6"/>
      <c r="U116" s="6"/>
      <c r="V116" s="6"/>
      <c r="W116" s="6"/>
      <c r="X116" s="6"/>
      <c r="Y116" s="6"/>
      <c r="Z116" s="6"/>
    </row>
    <row r="117" ht="39.75" customHeight="1">
      <c r="A117" s="96" t="s">
        <v>521</v>
      </c>
      <c r="B117" s="99" t="s">
        <v>455</v>
      </c>
      <c r="C117" s="3"/>
      <c r="D117" s="3"/>
      <c r="E117" s="3"/>
      <c r="F117" s="3"/>
      <c r="G117" s="4"/>
      <c r="H117" s="78">
        <f>SUM(D122)</f>
        <v>0</v>
      </c>
      <c r="I117" s="78">
        <f>COUNT(D122)*2</f>
        <v>2</v>
      </c>
      <c r="J117" s="5"/>
      <c r="K117" s="6"/>
      <c r="L117" s="6"/>
      <c r="M117" s="6"/>
      <c r="N117" s="6"/>
      <c r="O117" s="6"/>
      <c r="P117" s="6"/>
      <c r="Q117" s="6"/>
      <c r="R117" s="6"/>
      <c r="S117" s="6"/>
      <c r="T117" s="6"/>
      <c r="U117" s="6"/>
      <c r="V117" s="6"/>
      <c r="W117" s="6"/>
      <c r="X117" s="6"/>
      <c r="Y117" s="6"/>
      <c r="Z117" s="6"/>
    </row>
    <row r="118" ht="47.25" hidden="1" customHeight="1">
      <c r="A118" s="120" t="s">
        <v>528</v>
      </c>
      <c r="B118" s="170" t="s">
        <v>463</v>
      </c>
      <c r="C118" s="108"/>
      <c r="D118" s="108"/>
      <c r="E118" s="113"/>
      <c r="F118" s="108"/>
      <c r="G118" s="108"/>
      <c r="H118" s="78"/>
      <c r="I118" s="78"/>
      <c r="J118" s="5"/>
      <c r="K118" s="6"/>
      <c r="L118" s="6"/>
      <c r="M118" s="6"/>
      <c r="N118" s="6"/>
      <c r="O118" s="6"/>
      <c r="P118" s="6"/>
      <c r="Q118" s="6"/>
      <c r="R118" s="6"/>
      <c r="S118" s="6"/>
      <c r="T118" s="6"/>
      <c r="U118" s="6"/>
      <c r="V118" s="6"/>
      <c r="W118" s="6"/>
      <c r="X118" s="6"/>
      <c r="Y118" s="6"/>
      <c r="Z118" s="6"/>
    </row>
    <row r="119" ht="31.5" hidden="1" customHeight="1">
      <c r="A119" s="120" t="s">
        <v>533</v>
      </c>
      <c r="B119" s="170" t="s">
        <v>467</v>
      </c>
      <c r="C119" s="108"/>
      <c r="D119" s="108"/>
      <c r="E119" s="113"/>
      <c r="F119" s="108"/>
      <c r="G119" s="108"/>
      <c r="H119" s="78"/>
      <c r="I119" s="78"/>
      <c r="J119" s="5"/>
      <c r="K119" s="6"/>
      <c r="L119" s="6"/>
      <c r="M119" s="6"/>
      <c r="N119" s="6"/>
      <c r="O119" s="6"/>
      <c r="P119" s="6"/>
      <c r="Q119" s="6"/>
      <c r="R119" s="6"/>
      <c r="S119" s="6"/>
      <c r="T119" s="6"/>
      <c r="U119" s="6"/>
      <c r="V119" s="6"/>
      <c r="W119" s="6"/>
      <c r="X119" s="6"/>
      <c r="Y119" s="6"/>
      <c r="Z119" s="6"/>
    </row>
    <row r="120" ht="31.5" hidden="1" customHeight="1">
      <c r="A120" s="120" t="s">
        <v>534</v>
      </c>
      <c r="B120" s="170" t="s">
        <v>471</v>
      </c>
      <c r="C120" s="108"/>
      <c r="D120" s="108"/>
      <c r="E120" s="113"/>
      <c r="F120" s="108"/>
      <c r="G120" s="108"/>
      <c r="H120" s="78"/>
      <c r="I120" s="78"/>
      <c r="J120" s="5"/>
      <c r="K120" s="6"/>
      <c r="L120" s="6"/>
      <c r="M120" s="6"/>
      <c r="N120" s="6"/>
      <c r="O120" s="6"/>
      <c r="P120" s="6"/>
      <c r="Q120" s="6"/>
      <c r="R120" s="6"/>
      <c r="S120" s="6"/>
      <c r="T120" s="6"/>
      <c r="U120" s="6"/>
      <c r="V120" s="6"/>
      <c r="W120" s="6"/>
      <c r="X120" s="6"/>
      <c r="Y120" s="6"/>
      <c r="Z120" s="6"/>
    </row>
    <row r="121" ht="47.25" hidden="1" customHeight="1">
      <c r="A121" s="120" t="s">
        <v>538</v>
      </c>
      <c r="B121" s="170" t="s">
        <v>476</v>
      </c>
      <c r="C121" s="108"/>
      <c r="D121" s="108"/>
      <c r="E121" s="113"/>
      <c r="F121" s="108"/>
      <c r="G121" s="108"/>
      <c r="H121" s="78"/>
      <c r="I121" s="78"/>
      <c r="J121" s="5"/>
      <c r="K121" s="6"/>
      <c r="L121" s="6"/>
      <c r="M121" s="6"/>
      <c r="N121" s="6"/>
      <c r="O121" s="6"/>
      <c r="P121" s="6"/>
      <c r="Q121" s="6"/>
      <c r="R121" s="6"/>
      <c r="S121" s="6"/>
      <c r="T121" s="6"/>
      <c r="U121" s="6"/>
      <c r="V121" s="6"/>
      <c r="W121" s="6"/>
      <c r="X121" s="6"/>
      <c r="Y121" s="6"/>
      <c r="Z121" s="6"/>
    </row>
    <row r="122" ht="60.0" customHeight="1">
      <c r="A122" s="104" t="s">
        <v>548</v>
      </c>
      <c r="B122" s="122" t="s">
        <v>483</v>
      </c>
      <c r="C122" s="121" t="s">
        <v>2926</v>
      </c>
      <c r="D122" s="108">
        <v>0.0</v>
      </c>
      <c r="E122" s="113" t="s">
        <v>331</v>
      </c>
      <c r="F122" s="108"/>
      <c r="G122" s="108"/>
      <c r="H122" s="78"/>
      <c r="I122" s="78"/>
      <c r="J122" s="5"/>
      <c r="K122" s="6"/>
      <c r="L122" s="6"/>
      <c r="M122" s="6"/>
      <c r="N122" s="6"/>
      <c r="O122" s="6"/>
      <c r="P122" s="6"/>
      <c r="Q122" s="6"/>
      <c r="R122" s="6"/>
      <c r="S122" s="6"/>
      <c r="T122" s="6"/>
      <c r="U122" s="6"/>
      <c r="V122" s="6"/>
      <c r="W122" s="6"/>
      <c r="X122" s="6"/>
      <c r="Y122" s="6"/>
      <c r="Z122" s="6"/>
    </row>
    <row r="123" ht="39.75" customHeight="1">
      <c r="A123" s="152" t="s">
        <v>553</v>
      </c>
      <c r="B123" s="99" t="s">
        <v>486</v>
      </c>
      <c r="C123" s="3"/>
      <c r="D123" s="3"/>
      <c r="E123" s="3"/>
      <c r="F123" s="3"/>
      <c r="G123" s="4"/>
      <c r="H123" s="78">
        <f>SUM(D124:D127)</f>
        <v>0</v>
      </c>
      <c r="I123" s="78">
        <f>COUNT(D124:D127)*2</f>
        <v>4</v>
      </c>
      <c r="J123" s="5"/>
      <c r="K123" s="6"/>
      <c r="L123" s="6"/>
      <c r="M123" s="6"/>
      <c r="N123" s="6"/>
      <c r="O123" s="6"/>
      <c r="P123" s="6"/>
      <c r="Q123" s="6"/>
      <c r="R123" s="6"/>
      <c r="S123" s="6"/>
      <c r="T123" s="6"/>
      <c r="U123" s="6"/>
      <c r="V123" s="6"/>
      <c r="W123" s="6"/>
      <c r="X123" s="6"/>
      <c r="Y123" s="6"/>
      <c r="Z123" s="6"/>
    </row>
    <row r="124" ht="63.0" customHeight="1">
      <c r="A124" s="104" t="s">
        <v>491</v>
      </c>
      <c r="B124" s="153" t="s">
        <v>492</v>
      </c>
      <c r="C124" s="108" t="s">
        <v>5959</v>
      </c>
      <c r="D124" s="108">
        <v>0.0</v>
      </c>
      <c r="E124" s="113" t="s">
        <v>495</v>
      </c>
      <c r="F124" s="108"/>
      <c r="G124" s="108"/>
      <c r="H124" s="78"/>
      <c r="I124" s="78"/>
      <c r="J124" s="5"/>
      <c r="K124" s="6"/>
      <c r="L124" s="6"/>
      <c r="M124" s="6"/>
      <c r="N124" s="6"/>
      <c r="O124" s="6"/>
      <c r="P124" s="6"/>
      <c r="Q124" s="6"/>
      <c r="R124" s="6"/>
      <c r="S124" s="6"/>
      <c r="T124" s="6"/>
      <c r="U124" s="6"/>
      <c r="V124" s="6"/>
      <c r="W124" s="6"/>
      <c r="X124" s="6"/>
      <c r="Y124" s="6"/>
      <c r="Z124" s="6"/>
    </row>
    <row r="125" ht="47.25" hidden="1" customHeight="1">
      <c r="A125" s="120" t="s">
        <v>567</v>
      </c>
      <c r="B125" s="153" t="s">
        <v>497</v>
      </c>
      <c r="C125" s="110"/>
      <c r="D125" s="108"/>
      <c r="E125" s="113"/>
      <c r="F125" s="108"/>
      <c r="G125" s="108"/>
      <c r="H125" s="78"/>
      <c r="I125" s="78"/>
      <c r="J125" s="5"/>
      <c r="K125" s="6"/>
      <c r="L125" s="6"/>
      <c r="M125" s="6"/>
      <c r="N125" s="6"/>
      <c r="O125" s="6"/>
      <c r="P125" s="6"/>
      <c r="Q125" s="6"/>
      <c r="R125" s="6"/>
      <c r="S125" s="6"/>
      <c r="T125" s="6"/>
      <c r="U125" s="6"/>
      <c r="V125" s="6"/>
      <c r="W125" s="6"/>
      <c r="X125" s="6"/>
      <c r="Y125" s="6"/>
      <c r="Z125" s="6"/>
    </row>
    <row r="126" ht="47.25" hidden="1" customHeight="1">
      <c r="A126" s="120" t="s">
        <v>570</v>
      </c>
      <c r="B126" s="153" t="s">
        <v>503</v>
      </c>
      <c r="C126" s="108"/>
      <c r="D126" s="108"/>
      <c r="E126" s="113"/>
      <c r="F126" s="108"/>
      <c r="G126" s="108"/>
      <c r="H126" s="78"/>
      <c r="I126" s="78"/>
      <c r="J126" s="5"/>
      <c r="K126" s="6"/>
      <c r="L126" s="6"/>
      <c r="M126" s="6"/>
      <c r="N126" s="6"/>
      <c r="O126" s="6"/>
      <c r="P126" s="6"/>
      <c r="Q126" s="6"/>
      <c r="R126" s="6"/>
      <c r="S126" s="6"/>
      <c r="T126" s="6"/>
      <c r="U126" s="6"/>
      <c r="V126" s="6"/>
      <c r="W126" s="6"/>
      <c r="X126" s="6"/>
      <c r="Y126" s="6"/>
      <c r="Z126" s="6"/>
    </row>
    <row r="127" ht="63.0" customHeight="1">
      <c r="A127" s="104" t="s">
        <v>572</v>
      </c>
      <c r="B127" s="153" t="s">
        <v>507</v>
      </c>
      <c r="C127" s="116" t="s">
        <v>5965</v>
      </c>
      <c r="D127" s="108">
        <v>0.0</v>
      </c>
      <c r="E127" s="113" t="s">
        <v>495</v>
      </c>
      <c r="F127" s="108"/>
      <c r="G127" s="108"/>
      <c r="H127" s="78"/>
      <c r="I127" s="78"/>
      <c r="J127" s="5"/>
      <c r="K127" s="6"/>
      <c r="L127" s="6"/>
      <c r="M127" s="6"/>
      <c r="N127" s="6"/>
      <c r="O127" s="6"/>
      <c r="P127" s="6"/>
      <c r="Q127" s="6"/>
      <c r="R127" s="6"/>
      <c r="S127" s="6"/>
      <c r="T127" s="6"/>
      <c r="U127" s="6"/>
      <c r="V127" s="6"/>
      <c r="W127" s="6"/>
      <c r="X127" s="6"/>
      <c r="Y127" s="6"/>
      <c r="Z127" s="6"/>
    </row>
    <row r="128" ht="63.0" hidden="1" customHeight="1">
      <c r="A128" s="120" t="s">
        <v>575</v>
      </c>
      <c r="B128" s="153" t="s">
        <v>512</v>
      </c>
      <c r="C128" s="108"/>
      <c r="D128" s="108"/>
      <c r="E128" s="113"/>
      <c r="F128" s="108"/>
      <c r="G128" s="108"/>
      <c r="H128" s="78"/>
      <c r="I128" s="78"/>
      <c r="J128" s="5"/>
      <c r="K128" s="6"/>
      <c r="L128" s="6"/>
      <c r="M128" s="6"/>
      <c r="N128" s="6"/>
      <c r="O128" s="6"/>
      <c r="P128" s="6"/>
      <c r="Q128" s="6"/>
      <c r="R128" s="6"/>
      <c r="S128" s="6"/>
      <c r="T128" s="6"/>
      <c r="U128" s="6"/>
      <c r="V128" s="6"/>
      <c r="W128" s="6"/>
      <c r="X128" s="6"/>
      <c r="Y128" s="6"/>
      <c r="Z128" s="6"/>
    </row>
    <row r="129" ht="63.0" hidden="1" customHeight="1">
      <c r="A129" s="120" t="s">
        <v>515</v>
      </c>
      <c r="B129" s="172" t="s">
        <v>516</v>
      </c>
      <c r="C129" s="108"/>
      <c r="D129" s="108"/>
      <c r="E129" s="113"/>
      <c r="F129" s="108"/>
      <c r="G129" s="108"/>
      <c r="H129" s="78"/>
      <c r="I129" s="78"/>
      <c r="J129" s="5"/>
      <c r="K129" s="6"/>
      <c r="L129" s="6"/>
      <c r="M129" s="6"/>
      <c r="N129" s="6"/>
      <c r="O129" s="6"/>
      <c r="P129" s="6"/>
      <c r="Q129" s="6"/>
      <c r="R129" s="6"/>
      <c r="S129" s="6"/>
      <c r="T129" s="6"/>
      <c r="U129" s="6"/>
      <c r="V129" s="6"/>
      <c r="W129" s="6"/>
      <c r="X129" s="6"/>
      <c r="Y129" s="6"/>
      <c r="Z129" s="6"/>
    </row>
    <row r="130" ht="18.75" customHeight="1">
      <c r="A130" s="223"/>
      <c r="B130" s="149" t="s">
        <v>524</v>
      </c>
      <c r="C130" s="3"/>
      <c r="D130" s="3"/>
      <c r="E130" s="3"/>
      <c r="F130" s="3"/>
      <c r="G130" s="4"/>
      <c r="H130" s="78">
        <f t="shared" ref="H130:I130" si="3">H131+H146+H152+H159+H173+H178</f>
        <v>43</v>
      </c>
      <c r="I130" s="78">
        <f t="shared" si="3"/>
        <v>82</v>
      </c>
      <c r="J130" s="5"/>
      <c r="K130" s="6"/>
      <c r="L130" s="6"/>
      <c r="M130" s="6"/>
      <c r="N130" s="6"/>
      <c r="O130" s="6"/>
      <c r="P130" s="6"/>
      <c r="Q130" s="6"/>
      <c r="R130" s="6"/>
      <c r="S130" s="6"/>
      <c r="T130" s="6"/>
      <c r="U130" s="6"/>
      <c r="V130" s="6"/>
      <c r="W130" s="6"/>
      <c r="X130" s="6"/>
      <c r="Y130" s="6"/>
      <c r="Z130" s="6"/>
    </row>
    <row r="131" ht="39.75" customHeight="1">
      <c r="A131" s="96" t="s">
        <v>594</v>
      </c>
      <c r="B131" s="103" t="s">
        <v>530</v>
      </c>
      <c r="C131" s="3"/>
      <c r="D131" s="3"/>
      <c r="E131" s="3"/>
      <c r="F131" s="3"/>
      <c r="G131" s="4"/>
      <c r="H131" s="78">
        <f>SUM(D132:D144)</f>
        <v>14</v>
      </c>
      <c r="I131" s="78">
        <f>COUNT(D132:D145)*2</f>
        <v>24</v>
      </c>
      <c r="J131" s="5"/>
      <c r="K131" s="6"/>
      <c r="L131" s="6"/>
      <c r="M131" s="6"/>
      <c r="N131" s="6"/>
      <c r="O131" s="6"/>
      <c r="P131" s="6"/>
      <c r="Q131" s="6"/>
      <c r="R131" s="6"/>
      <c r="S131" s="6"/>
      <c r="T131" s="6"/>
      <c r="U131" s="6"/>
      <c r="V131" s="6"/>
      <c r="W131" s="6"/>
      <c r="X131" s="6"/>
      <c r="Y131" s="6"/>
      <c r="Z131" s="6"/>
    </row>
    <row r="132" ht="47.25" customHeight="1">
      <c r="A132" s="104" t="s">
        <v>611</v>
      </c>
      <c r="B132" s="174" t="s">
        <v>536</v>
      </c>
      <c r="C132" s="134" t="s">
        <v>5976</v>
      </c>
      <c r="D132" s="108">
        <v>2.0</v>
      </c>
      <c r="E132" s="113" t="s">
        <v>331</v>
      </c>
      <c r="F132" s="134" t="s">
        <v>5978</v>
      </c>
      <c r="G132" s="108"/>
      <c r="H132" s="78"/>
      <c r="I132" s="78"/>
      <c r="J132" s="5"/>
      <c r="K132" s="6"/>
      <c r="L132" s="6"/>
      <c r="M132" s="6"/>
      <c r="N132" s="6"/>
      <c r="O132" s="6"/>
      <c r="P132" s="6"/>
      <c r="Q132" s="6"/>
      <c r="R132" s="6"/>
      <c r="S132" s="6"/>
      <c r="T132" s="6"/>
      <c r="U132" s="6"/>
      <c r="V132" s="6"/>
      <c r="W132" s="6"/>
      <c r="X132" s="6"/>
      <c r="Y132" s="6"/>
      <c r="Z132" s="6"/>
    </row>
    <row r="133" ht="45.0" customHeight="1">
      <c r="A133" s="104"/>
      <c r="B133" s="174"/>
      <c r="C133" s="134" t="s">
        <v>5980</v>
      </c>
      <c r="D133" s="108">
        <v>2.0</v>
      </c>
      <c r="E133" s="113" t="s">
        <v>331</v>
      </c>
      <c r="F133" s="134" t="s">
        <v>5981</v>
      </c>
      <c r="G133" s="108"/>
      <c r="H133" s="78"/>
      <c r="I133" s="78"/>
      <c r="J133" s="5"/>
      <c r="K133" s="6"/>
      <c r="L133" s="6"/>
      <c r="M133" s="6"/>
      <c r="N133" s="6"/>
      <c r="O133" s="6"/>
      <c r="P133" s="6"/>
      <c r="Q133" s="6"/>
      <c r="R133" s="6"/>
      <c r="S133" s="6"/>
      <c r="T133" s="6"/>
      <c r="U133" s="6"/>
      <c r="V133" s="6"/>
      <c r="W133" s="6"/>
      <c r="X133" s="6"/>
      <c r="Y133" s="6"/>
      <c r="Z133" s="6"/>
    </row>
    <row r="134" ht="45.0" customHeight="1">
      <c r="A134" s="104"/>
      <c r="B134" s="174"/>
      <c r="C134" s="134" t="s">
        <v>5983</v>
      </c>
      <c r="D134" s="108">
        <v>2.0</v>
      </c>
      <c r="E134" s="113" t="s">
        <v>331</v>
      </c>
      <c r="F134" s="134" t="s">
        <v>5984</v>
      </c>
      <c r="G134" s="108"/>
      <c r="H134" s="78"/>
      <c r="I134" s="78"/>
      <c r="J134" s="5"/>
      <c r="K134" s="6"/>
      <c r="L134" s="6"/>
      <c r="M134" s="6"/>
      <c r="N134" s="6"/>
      <c r="O134" s="6"/>
      <c r="P134" s="6"/>
      <c r="Q134" s="6"/>
      <c r="R134" s="6"/>
      <c r="S134" s="6"/>
      <c r="T134" s="6"/>
      <c r="U134" s="6"/>
      <c r="V134" s="6"/>
      <c r="W134" s="6"/>
      <c r="X134" s="6"/>
      <c r="Y134" s="6"/>
      <c r="Z134" s="6"/>
    </row>
    <row r="135" ht="31.5" hidden="1" customHeight="1">
      <c r="A135" s="120" t="s">
        <v>622</v>
      </c>
      <c r="B135" s="177" t="s">
        <v>546</v>
      </c>
      <c r="C135" s="108"/>
      <c r="D135" s="108"/>
      <c r="E135" s="113"/>
      <c r="F135" s="108"/>
      <c r="G135" s="108"/>
      <c r="H135" s="78"/>
      <c r="I135" s="78"/>
      <c r="J135" s="5"/>
      <c r="K135" s="6"/>
      <c r="L135" s="6"/>
      <c r="M135" s="6"/>
      <c r="N135" s="6"/>
      <c r="O135" s="6"/>
      <c r="P135" s="6"/>
      <c r="Q135" s="6"/>
      <c r="R135" s="6"/>
      <c r="S135" s="6"/>
      <c r="T135" s="6"/>
      <c r="U135" s="6"/>
      <c r="V135" s="6"/>
      <c r="W135" s="6"/>
      <c r="X135" s="6"/>
      <c r="Y135" s="6"/>
      <c r="Z135" s="6"/>
    </row>
    <row r="136" ht="90.0" customHeight="1">
      <c r="A136" s="104" t="s">
        <v>633</v>
      </c>
      <c r="B136" s="174" t="s">
        <v>555</v>
      </c>
      <c r="C136" s="134" t="s">
        <v>5985</v>
      </c>
      <c r="D136" s="108">
        <v>1.0</v>
      </c>
      <c r="E136" s="113" t="s">
        <v>331</v>
      </c>
      <c r="F136" s="134" t="s">
        <v>5986</v>
      </c>
      <c r="G136" s="110" t="s">
        <v>5987</v>
      </c>
      <c r="H136" s="78"/>
      <c r="I136" s="78"/>
      <c r="J136" s="5"/>
      <c r="K136" s="6"/>
      <c r="L136" s="6"/>
      <c r="M136" s="6"/>
      <c r="N136" s="6"/>
      <c r="O136" s="6"/>
      <c r="P136" s="6"/>
      <c r="Q136" s="6"/>
      <c r="R136" s="6"/>
      <c r="S136" s="6"/>
      <c r="T136" s="6"/>
      <c r="U136" s="6"/>
      <c r="V136" s="6"/>
      <c r="W136" s="6"/>
      <c r="X136" s="6"/>
      <c r="Y136" s="6"/>
      <c r="Z136" s="6"/>
    </row>
    <row r="137" ht="75.0" customHeight="1">
      <c r="A137" s="104"/>
      <c r="B137" s="174"/>
      <c r="C137" s="134" t="s">
        <v>5989</v>
      </c>
      <c r="D137" s="108">
        <v>2.0</v>
      </c>
      <c r="E137" s="113" t="s">
        <v>331</v>
      </c>
      <c r="F137" s="134" t="s">
        <v>5990</v>
      </c>
      <c r="G137" s="108"/>
      <c r="H137" s="78"/>
      <c r="I137" s="78"/>
      <c r="J137" s="5"/>
      <c r="K137" s="6"/>
      <c r="L137" s="6"/>
      <c r="M137" s="6"/>
      <c r="N137" s="6"/>
      <c r="O137" s="6"/>
      <c r="P137" s="6"/>
      <c r="Q137" s="6"/>
      <c r="R137" s="6"/>
      <c r="S137" s="6"/>
      <c r="T137" s="6"/>
      <c r="U137" s="6"/>
      <c r="V137" s="6"/>
      <c r="W137" s="6"/>
      <c r="X137" s="6"/>
      <c r="Y137" s="6"/>
      <c r="Z137" s="6"/>
    </row>
    <row r="138" ht="60.0" customHeight="1">
      <c r="A138" s="104"/>
      <c r="B138" s="174"/>
      <c r="C138" s="121" t="s">
        <v>4668</v>
      </c>
      <c r="D138" s="108">
        <v>0.0</v>
      </c>
      <c r="E138" s="113" t="s">
        <v>331</v>
      </c>
      <c r="F138" s="134" t="s">
        <v>5991</v>
      </c>
      <c r="G138" s="108"/>
      <c r="H138" s="78"/>
      <c r="I138" s="78"/>
      <c r="J138" s="5"/>
      <c r="K138" s="6"/>
      <c r="L138" s="6"/>
      <c r="M138" s="6"/>
      <c r="N138" s="6"/>
      <c r="O138" s="6"/>
      <c r="P138" s="6"/>
      <c r="Q138" s="6"/>
      <c r="R138" s="6"/>
      <c r="S138" s="6"/>
      <c r="T138" s="6"/>
      <c r="U138" s="6"/>
      <c r="V138" s="6"/>
      <c r="W138" s="6"/>
      <c r="X138" s="6"/>
      <c r="Y138" s="6"/>
      <c r="Z138" s="6"/>
    </row>
    <row r="139" ht="75.0" customHeight="1">
      <c r="A139" s="104" t="s">
        <v>673</v>
      </c>
      <c r="B139" s="174" t="s">
        <v>588</v>
      </c>
      <c r="C139" s="134" t="s">
        <v>5994</v>
      </c>
      <c r="D139" s="108">
        <v>1.0</v>
      </c>
      <c r="E139" s="113" t="s">
        <v>331</v>
      </c>
      <c r="F139" s="108"/>
      <c r="G139" s="108" t="s">
        <v>5996</v>
      </c>
      <c r="H139" s="78"/>
      <c r="I139" s="78"/>
      <c r="J139" s="5"/>
      <c r="K139" s="6"/>
      <c r="L139" s="6"/>
      <c r="M139" s="6"/>
      <c r="N139" s="6"/>
      <c r="O139" s="6"/>
      <c r="P139" s="6"/>
      <c r="Q139" s="6"/>
      <c r="R139" s="6"/>
      <c r="S139" s="6"/>
      <c r="T139" s="6"/>
      <c r="U139" s="6"/>
      <c r="V139" s="6"/>
      <c r="W139" s="6"/>
      <c r="X139" s="6"/>
      <c r="Y139" s="6"/>
      <c r="Z139" s="6"/>
    </row>
    <row r="140" ht="75.0" customHeight="1">
      <c r="A140" s="104"/>
      <c r="B140" s="174"/>
      <c r="C140" s="134" t="s">
        <v>5998</v>
      </c>
      <c r="D140" s="108">
        <v>2.0</v>
      </c>
      <c r="E140" s="113" t="s">
        <v>331</v>
      </c>
      <c r="F140" s="108"/>
      <c r="G140" s="108"/>
      <c r="H140" s="78"/>
      <c r="I140" s="78"/>
      <c r="J140" s="5"/>
      <c r="K140" s="6"/>
      <c r="L140" s="6"/>
      <c r="M140" s="6"/>
      <c r="N140" s="6"/>
      <c r="O140" s="6"/>
      <c r="P140" s="6"/>
      <c r="Q140" s="6"/>
      <c r="R140" s="6"/>
      <c r="S140" s="6"/>
      <c r="T140" s="6"/>
      <c r="U140" s="6"/>
      <c r="V140" s="6"/>
      <c r="W140" s="6"/>
      <c r="X140" s="6"/>
      <c r="Y140" s="6"/>
      <c r="Z140" s="6"/>
    </row>
    <row r="141" ht="30.0" customHeight="1">
      <c r="A141" s="104"/>
      <c r="B141" s="174"/>
      <c r="C141" s="134" t="s">
        <v>6002</v>
      </c>
      <c r="D141" s="108">
        <v>2.0</v>
      </c>
      <c r="E141" s="113" t="s">
        <v>331</v>
      </c>
      <c r="F141" s="108"/>
      <c r="G141" s="108"/>
      <c r="H141" s="78"/>
      <c r="I141" s="78"/>
      <c r="J141" s="5"/>
      <c r="K141" s="6"/>
      <c r="L141" s="6"/>
      <c r="M141" s="6"/>
      <c r="N141" s="6"/>
      <c r="O141" s="6"/>
      <c r="P141" s="6"/>
      <c r="Q141" s="6"/>
      <c r="R141" s="6"/>
      <c r="S141" s="6"/>
      <c r="T141" s="6"/>
      <c r="U141" s="6"/>
      <c r="V141" s="6"/>
      <c r="W141" s="6"/>
      <c r="X141" s="6"/>
      <c r="Y141" s="6"/>
      <c r="Z141" s="6"/>
    </row>
    <row r="142" ht="47.25" customHeight="1">
      <c r="A142" s="104" t="s">
        <v>675</v>
      </c>
      <c r="B142" s="174" t="s">
        <v>592</v>
      </c>
      <c r="C142" s="110" t="s">
        <v>6005</v>
      </c>
      <c r="D142" s="108">
        <v>0.0</v>
      </c>
      <c r="E142" s="113" t="s">
        <v>331</v>
      </c>
      <c r="F142" s="108"/>
      <c r="G142" s="108"/>
      <c r="H142" s="78"/>
      <c r="I142" s="78"/>
      <c r="J142" s="5"/>
      <c r="K142" s="6"/>
      <c r="L142" s="6"/>
      <c r="M142" s="6"/>
      <c r="N142" s="6"/>
      <c r="O142" s="6"/>
      <c r="P142" s="6"/>
      <c r="Q142" s="6"/>
      <c r="R142" s="6"/>
      <c r="S142" s="6"/>
      <c r="T142" s="6"/>
      <c r="U142" s="6"/>
      <c r="V142" s="6"/>
      <c r="W142" s="6"/>
      <c r="X142" s="6"/>
      <c r="Y142" s="6"/>
      <c r="Z142" s="6"/>
    </row>
    <row r="143" ht="45.0" customHeight="1">
      <c r="A143" s="104" t="s">
        <v>678</v>
      </c>
      <c r="B143" s="174" t="s">
        <v>597</v>
      </c>
      <c r="C143" s="134" t="s">
        <v>6009</v>
      </c>
      <c r="D143" s="108">
        <v>0.0</v>
      </c>
      <c r="E143" s="113" t="s">
        <v>331</v>
      </c>
      <c r="F143" s="108"/>
      <c r="G143" s="108"/>
      <c r="H143" s="78"/>
      <c r="I143" s="78"/>
      <c r="J143" s="5"/>
      <c r="K143" s="6"/>
      <c r="L143" s="6"/>
      <c r="M143" s="6"/>
      <c r="N143" s="6"/>
      <c r="O143" s="6"/>
      <c r="P143" s="6"/>
      <c r="Q143" s="6"/>
      <c r="R143" s="6"/>
      <c r="S143" s="6"/>
      <c r="T143" s="6"/>
      <c r="U143" s="6"/>
      <c r="V143" s="6"/>
      <c r="W143" s="6"/>
      <c r="X143" s="6"/>
      <c r="Y143" s="6"/>
      <c r="Z143" s="6"/>
    </row>
    <row r="144" ht="45.0" customHeight="1">
      <c r="A144" s="104"/>
      <c r="B144" s="174"/>
      <c r="C144" s="134" t="s">
        <v>6012</v>
      </c>
      <c r="D144" s="108">
        <v>0.0</v>
      </c>
      <c r="E144" s="113" t="s">
        <v>331</v>
      </c>
      <c r="F144" s="110" t="s">
        <v>6013</v>
      </c>
      <c r="G144" s="108"/>
      <c r="H144" s="78"/>
      <c r="I144" s="78"/>
      <c r="J144" s="5"/>
      <c r="K144" s="6"/>
      <c r="L144" s="6"/>
      <c r="M144" s="6"/>
      <c r="N144" s="6"/>
      <c r="O144" s="6"/>
      <c r="P144" s="6"/>
      <c r="Q144" s="6"/>
      <c r="R144" s="6"/>
      <c r="S144" s="6"/>
      <c r="T144" s="6"/>
      <c r="U144" s="6"/>
      <c r="V144" s="6"/>
      <c r="W144" s="6"/>
      <c r="X144" s="6"/>
      <c r="Y144" s="6"/>
      <c r="Z144" s="6"/>
    </row>
    <row r="145" ht="78.75" hidden="1" customHeight="1">
      <c r="A145" s="120" t="s">
        <v>683</v>
      </c>
      <c r="B145" s="174" t="s">
        <v>603</v>
      </c>
      <c r="C145" s="108"/>
      <c r="D145" s="108"/>
      <c r="E145" s="113"/>
      <c r="F145" s="108"/>
      <c r="G145" s="108"/>
      <c r="H145" s="78"/>
      <c r="I145" s="78"/>
      <c r="J145" s="5"/>
      <c r="K145" s="6"/>
      <c r="L145" s="6"/>
      <c r="M145" s="6"/>
      <c r="N145" s="6"/>
      <c r="O145" s="6"/>
      <c r="P145" s="6"/>
      <c r="Q145" s="6"/>
      <c r="R145" s="6"/>
      <c r="S145" s="6"/>
      <c r="T145" s="6"/>
      <c r="U145" s="6"/>
      <c r="V145" s="6"/>
      <c r="W145" s="6"/>
      <c r="X145" s="6"/>
      <c r="Y145" s="6"/>
      <c r="Z145" s="6"/>
    </row>
    <row r="146" ht="39.75" customHeight="1">
      <c r="A146" s="96" t="s">
        <v>690</v>
      </c>
      <c r="B146" s="99" t="s">
        <v>616</v>
      </c>
      <c r="C146" s="3"/>
      <c r="D146" s="3"/>
      <c r="E146" s="3"/>
      <c r="F146" s="3"/>
      <c r="G146" s="4"/>
      <c r="H146" s="78">
        <f>SUM(D147:D151)</f>
        <v>4</v>
      </c>
      <c r="I146" s="78">
        <f>COUNT(D147:D151)*2</f>
        <v>8</v>
      </c>
      <c r="J146" s="5"/>
      <c r="K146" s="6"/>
      <c r="L146" s="6"/>
      <c r="M146" s="6"/>
      <c r="N146" s="6"/>
      <c r="O146" s="6"/>
      <c r="P146" s="6"/>
      <c r="Q146" s="6"/>
      <c r="R146" s="6"/>
      <c r="S146" s="6"/>
      <c r="T146" s="6"/>
      <c r="U146" s="6"/>
      <c r="V146" s="6"/>
      <c r="W146" s="6"/>
      <c r="X146" s="6"/>
      <c r="Y146" s="6"/>
      <c r="Z146" s="6"/>
    </row>
    <row r="147" ht="75.0" customHeight="1">
      <c r="A147" s="104" t="s">
        <v>634</v>
      </c>
      <c r="B147" s="188" t="s">
        <v>636</v>
      </c>
      <c r="C147" s="115" t="s">
        <v>637</v>
      </c>
      <c r="D147" s="113">
        <v>0.0</v>
      </c>
      <c r="E147" s="113" t="s">
        <v>331</v>
      </c>
      <c r="F147" s="115" t="s">
        <v>639</v>
      </c>
      <c r="G147" s="108"/>
      <c r="H147" s="78"/>
      <c r="I147" s="78"/>
      <c r="J147" s="5"/>
      <c r="K147" s="6"/>
      <c r="L147" s="6"/>
      <c r="M147" s="6"/>
      <c r="N147" s="6"/>
      <c r="O147" s="6"/>
      <c r="P147" s="6"/>
      <c r="Q147" s="6"/>
      <c r="R147" s="6"/>
      <c r="S147" s="6"/>
      <c r="T147" s="6"/>
      <c r="U147" s="6"/>
      <c r="V147" s="6"/>
      <c r="W147" s="6"/>
      <c r="X147" s="6"/>
      <c r="Y147" s="6"/>
      <c r="Z147" s="6"/>
    </row>
    <row r="148" ht="63.0" hidden="1" customHeight="1">
      <c r="A148" s="120" t="s">
        <v>641</v>
      </c>
      <c r="B148" s="177" t="s">
        <v>643</v>
      </c>
      <c r="C148" s="108"/>
      <c r="D148" s="108"/>
      <c r="E148" s="113"/>
      <c r="F148" s="108"/>
      <c r="G148" s="108"/>
      <c r="H148" s="78"/>
      <c r="I148" s="78"/>
      <c r="J148" s="5"/>
      <c r="K148" s="6"/>
      <c r="L148" s="6"/>
      <c r="M148" s="6"/>
      <c r="N148" s="6"/>
      <c r="O148" s="6"/>
      <c r="P148" s="6"/>
      <c r="Q148" s="6"/>
      <c r="R148" s="6"/>
      <c r="S148" s="6"/>
      <c r="T148" s="6"/>
      <c r="U148" s="6"/>
      <c r="V148" s="6"/>
      <c r="W148" s="6"/>
      <c r="X148" s="6"/>
      <c r="Y148" s="6"/>
      <c r="Z148" s="6"/>
    </row>
    <row r="149" ht="60.0" customHeight="1">
      <c r="A149" s="104" t="s">
        <v>705</v>
      </c>
      <c r="B149" s="174" t="s">
        <v>647</v>
      </c>
      <c r="C149" s="155" t="s">
        <v>6027</v>
      </c>
      <c r="D149" s="108">
        <v>1.0</v>
      </c>
      <c r="E149" s="113" t="s">
        <v>331</v>
      </c>
      <c r="F149" s="5"/>
      <c r="G149" s="110" t="s">
        <v>6028</v>
      </c>
      <c r="H149" s="78"/>
      <c r="I149" s="78"/>
      <c r="J149" s="5"/>
      <c r="K149" s="6"/>
      <c r="L149" s="6"/>
      <c r="M149" s="6"/>
      <c r="N149" s="6"/>
      <c r="O149" s="6"/>
      <c r="P149" s="6"/>
      <c r="Q149" s="6"/>
      <c r="R149" s="6"/>
      <c r="S149" s="6"/>
      <c r="T149" s="6"/>
      <c r="U149" s="6"/>
      <c r="V149" s="6"/>
      <c r="W149" s="6"/>
      <c r="X149" s="6"/>
      <c r="Y149" s="6"/>
      <c r="Z149" s="6"/>
    </row>
    <row r="150" ht="75.0" customHeight="1">
      <c r="A150" s="104"/>
      <c r="B150" s="531"/>
      <c r="C150" s="134" t="s">
        <v>6032</v>
      </c>
      <c r="D150" s="108">
        <v>2.0</v>
      </c>
      <c r="E150" s="113" t="s">
        <v>331</v>
      </c>
      <c r="F150" s="134"/>
      <c r="G150" s="108"/>
      <c r="H150" s="78"/>
      <c r="I150" s="78"/>
      <c r="J150" s="5"/>
      <c r="K150" s="6"/>
      <c r="L150" s="6"/>
      <c r="M150" s="6"/>
      <c r="N150" s="6"/>
      <c r="O150" s="6"/>
      <c r="P150" s="6"/>
      <c r="Q150" s="6"/>
      <c r="R150" s="6"/>
      <c r="S150" s="6"/>
      <c r="T150" s="6"/>
      <c r="U150" s="6"/>
      <c r="V150" s="6"/>
      <c r="W150" s="6"/>
      <c r="X150" s="6"/>
      <c r="Y150" s="6"/>
      <c r="Z150" s="6"/>
    </row>
    <row r="151" ht="47.25" customHeight="1">
      <c r="A151" s="104" t="s">
        <v>716</v>
      </c>
      <c r="B151" s="190" t="s">
        <v>654</v>
      </c>
      <c r="C151" s="191" t="s">
        <v>6035</v>
      </c>
      <c r="D151" s="108">
        <v>1.0</v>
      </c>
      <c r="E151" s="113" t="s">
        <v>331</v>
      </c>
      <c r="F151" s="108"/>
      <c r="G151" s="108" t="s">
        <v>6037</v>
      </c>
      <c r="H151" s="78"/>
      <c r="I151" s="78"/>
      <c r="J151" s="5"/>
      <c r="K151" s="6"/>
      <c r="L151" s="6"/>
      <c r="M151" s="6"/>
      <c r="N151" s="6"/>
      <c r="O151" s="6"/>
      <c r="P151" s="6"/>
      <c r="Q151" s="6"/>
      <c r="R151" s="6"/>
      <c r="S151" s="6"/>
      <c r="T151" s="6"/>
      <c r="U151" s="6"/>
      <c r="V151" s="6"/>
      <c r="W151" s="6"/>
      <c r="X151" s="6"/>
      <c r="Y151" s="6"/>
      <c r="Z151" s="6"/>
    </row>
    <row r="152" ht="39.75" customHeight="1">
      <c r="A152" s="96" t="s">
        <v>727</v>
      </c>
      <c r="B152" s="99" t="s">
        <v>669</v>
      </c>
      <c r="C152" s="3"/>
      <c r="D152" s="3"/>
      <c r="E152" s="3"/>
      <c r="F152" s="3"/>
      <c r="G152" s="4"/>
      <c r="H152" s="78">
        <f>SUM(D153:D158)</f>
        <v>6</v>
      </c>
      <c r="I152" s="78">
        <f>COUNT(D153:D158)*2</f>
        <v>12</v>
      </c>
      <c r="J152" s="5"/>
      <c r="K152" s="6"/>
      <c r="L152" s="6"/>
      <c r="M152" s="6"/>
      <c r="N152" s="6"/>
      <c r="O152" s="6"/>
      <c r="P152" s="6"/>
      <c r="Q152" s="6"/>
      <c r="R152" s="6"/>
      <c r="S152" s="6"/>
      <c r="T152" s="6"/>
      <c r="U152" s="6"/>
      <c r="V152" s="6"/>
      <c r="W152" s="6"/>
      <c r="X152" s="6"/>
      <c r="Y152" s="6"/>
      <c r="Z152" s="6"/>
    </row>
    <row r="153" ht="45.0" customHeight="1">
      <c r="A153" s="104" t="s">
        <v>751</v>
      </c>
      <c r="B153" s="154" t="s">
        <v>686</v>
      </c>
      <c r="C153" s="193" t="s">
        <v>6049</v>
      </c>
      <c r="D153" s="147">
        <v>2.0</v>
      </c>
      <c r="E153" s="113" t="s">
        <v>386</v>
      </c>
      <c r="F153" s="193" t="s">
        <v>6051</v>
      </c>
      <c r="G153" s="108"/>
      <c r="H153" s="78"/>
      <c r="I153" s="78"/>
      <c r="J153" s="5"/>
      <c r="K153" s="6"/>
      <c r="L153" s="6"/>
      <c r="M153" s="6"/>
      <c r="N153" s="6"/>
      <c r="O153" s="6"/>
      <c r="P153" s="6"/>
      <c r="Q153" s="6"/>
      <c r="R153" s="6"/>
      <c r="S153" s="6"/>
      <c r="T153" s="6"/>
      <c r="U153" s="6"/>
      <c r="V153" s="6"/>
      <c r="W153" s="6"/>
      <c r="X153" s="6"/>
      <c r="Y153" s="6"/>
      <c r="Z153" s="6"/>
    </row>
    <row r="154" ht="60.0" customHeight="1">
      <c r="A154" s="104"/>
      <c r="B154" s="413"/>
      <c r="C154" s="193" t="s">
        <v>691</v>
      </c>
      <c r="D154" s="147">
        <v>0.0</v>
      </c>
      <c r="E154" s="113" t="s">
        <v>331</v>
      </c>
      <c r="F154" s="193" t="s">
        <v>6051</v>
      </c>
      <c r="G154" s="108"/>
      <c r="H154" s="78"/>
      <c r="I154" s="78"/>
      <c r="J154" s="5"/>
      <c r="K154" s="6"/>
      <c r="L154" s="6"/>
      <c r="M154" s="6"/>
      <c r="N154" s="6"/>
      <c r="O154" s="6"/>
      <c r="P154" s="6"/>
      <c r="Q154" s="6"/>
      <c r="R154" s="6"/>
      <c r="S154" s="6"/>
      <c r="T154" s="6"/>
      <c r="U154" s="6"/>
      <c r="V154" s="6"/>
      <c r="W154" s="6"/>
      <c r="X154" s="6"/>
      <c r="Y154" s="6"/>
      <c r="Z154" s="6"/>
    </row>
    <row r="155" ht="60.0" customHeight="1">
      <c r="A155" s="104"/>
      <c r="B155" s="413"/>
      <c r="C155" s="401" t="s">
        <v>6053</v>
      </c>
      <c r="D155" s="147">
        <v>0.0</v>
      </c>
      <c r="E155" s="113" t="s">
        <v>331</v>
      </c>
      <c r="F155" s="193" t="s">
        <v>6054</v>
      </c>
      <c r="G155" s="108"/>
      <c r="H155" s="78"/>
      <c r="I155" s="78"/>
      <c r="J155" s="5"/>
      <c r="K155" s="6"/>
      <c r="L155" s="6"/>
      <c r="M155" s="6"/>
      <c r="N155" s="6"/>
      <c r="O155" s="6"/>
      <c r="P155" s="6"/>
      <c r="Q155" s="6"/>
      <c r="R155" s="6"/>
      <c r="S155" s="6"/>
      <c r="T155" s="6"/>
      <c r="U155" s="6"/>
      <c r="V155" s="6"/>
      <c r="W155" s="6"/>
      <c r="X155" s="6"/>
      <c r="Y155" s="6"/>
      <c r="Z155" s="6"/>
    </row>
    <row r="156" ht="90.0" customHeight="1">
      <c r="A156" s="104" t="s">
        <v>759</v>
      </c>
      <c r="B156" s="413" t="s">
        <v>693</v>
      </c>
      <c r="C156" s="193" t="s">
        <v>6056</v>
      </c>
      <c r="D156" s="147">
        <v>2.0</v>
      </c>
      <c r="E156" s="113" t="s">
        <v>383</v>
      </c>
      <c r="F156" s="193" t="s">
        <v>6057</v>
      </c>
      <c r="G156" s="108"/>
      <c r="H156" s="78"/>
      <c r="I156" s="78"/>
      <c r="J156" s="5"/>
      <c r="K156" s="6"/>
      <c r="L156" s="6"/>
      <c r="M156" s="6"/>
      <c r="N156" s="6"/>
      <c r="O156" s="6"/>
      <c r="P156" s="6"/>
      <c r="Q156" s="6"/>
      <c r="R156" s="6"/>
      <c r="S156" s="6"/>
      <c r="T156" s="6"/>
      <c r="U156" s="6"/>
      <c r="V156" s="6"/>
      <c r="W156" s="6"/>
      <c r="X156" s="6"/>
      <c r="Y156" s="6"/>
      <c r="Z156" s="6"/>
    </row>
    <row r="157" ht="75.0" customHeight="1">
      <c r="A157" s="104"/>
      <c r="B157" s="413"/>
      <c r="C157" s="193" t="s">
        <v>696</v>
      </c>
      <c r="D157" s="147">
        <v>2.0</v>
      </c>
      <c r="E157" s="113" t="s">
        <v>383</v>
      </c>
      <c r="F157" s="193" t="s">
        <v>6057</v>
      </c>
      <c r="G157" s="108"/>
      <c r="H157" s="78"/>
      <c r="I157" s="78"/>
      <c r="J157" s="5"/>
      <c r="K157" s="6"/>
      <c r="L157" s="6"/>
      <c r="M157" s="6"/>
      <c r="N157" s="6"/>
      <c r="O157" s="6"/>
      <c r="P157" s="6"/>
      <c r="Q157" s="6"/>
      <c r="R157" s="6"/>
      <c r="S157" s="6"/>
      <c r="T157" s="6"/>
      <c r="U157" s="6"/>
      <c r="V157" s="6"/>
      <c r="W157" s="6"/>
      <c r="X157" s="6"/>
      <c r="Y157" s="6"/>
      <c r="Z157" s="6"/>
    </row>
    <row r="158" ht="78.75" customHeight="1">
      <c r="A158" s="104" t="s">
        <v>764</v>
      </c>
      <c r="B158" s="154" t="s">
        <v>699</v>
      </c>
      <c r="C158" s="115" t="s">
        <v>700</v>
      </c>
      <c r="D158" s="108">
        <v>0.0</v>
      </c>
      <c r="E158" s="113" t="s">
        <v>152</v>
      </c>
      <c r="F158" s="108"/>
      <c r="G158" s="108"/>
      <c r="H158" s="78"/>
      <c r="I158" s="78"/>
      <c r="J158" s="5"/>
      <c r="K158" s="6"/>
      <c r="L158" s="6"/>
      <c r="M158" s="6"/>
      <c r="N158" s="6"/>
      <c r="O158" s="6"/>
      <c r="P158" s="6"/>
      <c r="Q158" s="6"/>
      <c r="R158" s="6"/>
      <c r="S158" s="6"/>
      <c r="T158" s="6"/>
      <c r="U158" s="6"/>
      <c r="V158" s="6"/>
      <c r="W158" s="6"/>
      <c r="X158" s="6"/>
      <c r="Y158" s="6"/>
      <c r="Z158" s="6"/>
    </row>
    <row r="159" ht="39.75" customHeight="1">
      <c r="A159" s="96" t="s">
        <v>765</v>
      </c>
      <c r="B159" s="103" t="s">
        <v>702</v>
      </c>
      <c r="C159" s="3"/>
      <c r="D159" s="3"/>
      <c r="E159" s="3"/>
      <c r="F159" s="3"/>
      <c r="G159" s="4"/>
      <c r="H159" s="78">
        <f>SUM(D163:D172)</f>
        <v>10</v>
      </c>
      <c r="I159" s="78">
        <f>COUNT(D163:D171)*2</f>
        <v>18</v>
      </c>
      <c r="J159" s="5"/>
      <c r="K159" s="6"/>
      <c r="L159" s="6"/>
      <c r="M159" s="6"/>
      <c r="N159" s="6"/>
      <c r="O159" s="6"/>
      <c r="P159" s="6"/>
      <c r="Q159" s="6"/>
      <c r="R159" s="6"/>
      <c r="S159" s="6"/>
      <c r="T159" s="6"/>
      <c r="U159" s="6"/>
      <c r="V159" s="6"/>
      <c r="W159" s="6"/>
      <c r="X159" s="6"/>
      <c r="Y159" s="6"/>
      <c r="Z159" s="6"/>
    </row>
    <row r="160" ht="47.25" hidden="1" customHeight="1">
      <c r="A160" s="120" t="s">
        <v>769</v>
      </c>
      <c r="B160" s="154" t="s">
        <v>721</v>
      </c>
      <c r="C160" s="108"/>
      <c r="D160" s="108"/>
      <c r="E160" s="113"/>
      <c r="F160" s="108"/>
      <c r="G160" s="108"/>
      <c r="H160" s="78"/>
      <c r="I160" s="78"/>
      <c r="J160" s="5"/>
      <c r="K160" s="6"/>
      <c r="L160" s="6"/>
      <c r="M160" s="6"/>
      <c r="N160" s="6"/>
      <c r="O160" s="6"/>
      <c r="P160" s="6"/>
      <c r="Q160" s="6"/>
      <c r="R160" s="6"/>
      <c r="S160" s="6"/>
      <c r="T160" s="6"/>
      <c r="U160" s="6"/>
      <c r="V160" s="6"/>
      <c r="W160" s="6"/>
      <c r="X160" s="6"/>
      <c r="Y160" s="6"/>
      <c r="Z160" s="6"/>
    </row>
    <row r="161" ht="47.25" hidden="1" customHeight="1">
      <c r="A161" s="120" t="s">
        <v>774</v>
      </c>
      <c r="B161" s="154" t="s">
        <v>725</v>
      </c>
      <c r="C161" s="108"/>
      <c r="D161" s="108"/>
      <c r="E161" s="113"/>
      <c r="F161" s="108"/>
      <c r="G161" s="108"/>
      <c r="H161" s="78"/>
      <c r="I161" s="78"/>
      <c r="J161" s="5"/>
      <c r="K161" s="6"/>
      <c r="L161" s="6"/>
      <c r="M161" s="6"/>
      <c r="N161" s="6"/>
      <c r="O161" s="6"/>
      <c r="P161" s="6"/>
      <c r="Q161" s="6"/>
      <c r="R161" s="6"/>
      <c r="S161" s="6"/>
      <c r="T161" s="6"/>
      <c r="U161" s="6"/>
      <c r="V161" s="6"/>
      <c r="W161" s="6"/>
      <c r="X161" s="6"/>
      <c r="Y161" s="6"/>
      <c r="Z161" s="6"/>
    </row>
    <row r="162" ht="47.25" hidden="1" customHeight="1">
      <c r="A162" s="120" t="s">
        <v>778</v>
      </c>
      <c r="B162" s="154" t="s">
        <v>729</v>
      </c>
      <c r="C162" s="108"/>
      <c r="D162" s="108"/>
      <c r="E162" s="113"/>
      <c r="F162" s="108"/>
      <c r="G162" s="108"/>
      <c r="H162" s="78"/>
      <c r="I162" s="78"/>
      <c r="J162" s="5"/>
      <c r="K162" s="6"/>
      <c r="L162" s="6"/>
      <c r="M162" s="6"/>
      <c r="N162" s="6"/>
      <c r="O162" s="6"/>
      <c r="P162" s="6"/>
      <c r="Q162" s="6"/>
      <c r="R162" s="6"/>
      <c r="S162" s="6"/>
      <c r="T162" s="6"/>
      <c r="U162" s="6"/>
      <c r="V162" s="6"/>
      <c r="W162" s="6"/>
      <c r="X162" s="6"/>
      <c r="Y162" s="6"/>
      <c r="Z162" s="6"/>
    </row>
    <row r="163" ht="47.25" customHeight="1">
      <c r="A163" s="104" t="s">
        <v>781</v>
      </c>
      <c r="B163" s="154" t="s">
        <v>735</v>
      </c>
      <c r="C163" s="110" t="s">
        <v>6069</v>
      </c>
      <c r="D163" s="108">
        <v>2.0</v>
      </c>
      <c r="E163" s="113" t="s">
        <v>158</v>
      </c>
      <c r="F163" s="108"/>
      <c r="G163" s="108"/>
      <c r="H163" s="78"/>
      <c r="I163" s="78"/>
      <c r="J163" s="5"/>
      <c r="K163" s="6"/>
      <c r="L163" s="6"/>
      <c r="M163" s="6"/>
      <c r="N163" s="6"/>
      <c r="O163" s="6"/>
      <c r="P163" s="6"/>
      <c r="Q163" s="6"/>
      <c r="R163" s="6"/>
      <c r="S163" s="6"/>
      <c r="T163" s="6"/>
      <c r="U163" s="6"/>
      <c r="V163" s="6"/>
      <c r="W163" s="6"/>
      <c r="X163" s="6"/>
      <c r="Y163" s="6"/>
      <c r="Z163" s="6"/>
    </row>
    <row r="164" ht="31.5" customHeight="1">
      <c r="A164" s="104" t="s">
        <v>784</v>
      </c>
      <c r="B164" s="154" t="s">
        <v>738</v>
      </c>
      <c r="C164" s="108" t="s">
        <v>6071</v>
      </c>
      <c r="D164" s="108">
        <v>2.0</v>
      </c>
      <c r="E164" s="113" t="s">
        <v>158</v>
      </c>
      <c r="F164" s="108"/>
      <c r="G164" s="108"/>
      <c r="H164" s="78"/>
      <c r="I164" s="78"/>
      <c r="J164" s="5"/>
      <c r="K164" s="6"/>
      <c r="L164" s="6"/>
      <c r="M164" s="6"/>
      <c r="N164" s="6"/>
      <c r="O164" s="6"/>
      <c r="P164" s="6"/>
      <c r="Q164" s="6"/>
      <c r="R164" s="6"/>
      <c r="S164" s="6"/>
      <c r="T164" s="6"/>
      <c r="U164" s="6"/>
      <c r="V164" s="6"/>
      <c r="W164" s="6"/>
      <c r="X164" s="6"/>
      <c r="Y164" s="6"/>
      <c r="Z164" s="6"/>
    </row>
    <row r="165" ht="15.75" customHeight="1">
      <c r="A165" s="104"/>
      <c r="B165" s="154"/>
      <c r="C165" s="108" t="s">
        <v>6073</v>
      </c>
      <c r="D165" s="108">
        <v>2.0</v>
      </c>
      <c r="E165" s="113" t="s">
        <v>158</v>
      </c>
      <c r="F165" s="108"/>
      <c r="G165" s="108"/>
      <c r="H165" s="78"/>
      <c r="I165" s="78"/>
      <c r="J165" s="5"/>
      <c r="K165" s="6"/>
      <c r="L165" s="6"/>
      <c r="M165" s="6"/>
      <c r="N165" s="6"/>
      <c r="O165" s="6"/>
      <c r="P165" s="6"/>
      <c r="Q165" s="6"/>
      <c r="R165" s="6"/>
      <c r="S165" s="6"/>
      <c r="T165" s="6"/>
      <c r="U165" s="6"/>
      <c r="V165" s="6"/>
      <c r="W165" s="6"/>
      <c r="X165" s="6"/>
      <c r="Y165" s="6"/>
      <c r="Z165" s="6"/>
    </row>
    <row r="166" ht="30.0" customHeight="1">
      <c r="A166" s="104"/>
      <c r="B166" s="154"/>
      <c r="C166" s="110" t="s">
        <v>6077</v>
      </c>
      <c r="D166" s="108">
        <v>2.0</v>
      </c>
      <c r="E166" s="113" t="s">
        <v>158</v>
      </c>
      <c r="F166" s="108"/>
      <c r="G166" s="108"/>
      <c r="H166" s="78"/>
      <c r="I166" s="78"/>
      <c r="J166" s="5"/>
      <c r="K166" s="6"/>
      <c r="L166" s="6"/>
      <c r="M166" s="6"/>
      <c r="N166" s="6"/>
      <c r="O166" s="6"/>
      <c r="P166" s="6"/>
      <c r="Q166" s="6"/>
      <c r="R166" s="6"/>
      <c r="S166" s="6"/>
      <c r="T166" s="6"/>
      <c r="U166" s="6"/>
      <c r="V166" s="6"/>
      <c r="W166" s="6"/>
      <c r="X166" s="6"/>
      <c r="Y166" s="6"/>
      <c r="Z166" s="6"/>
    </row>
    <row r="167" ht="31.5" customHeight="1">
      <c r="A167" s="104" t="s">
        <v>791</v>
      </c>
      <c r="B167" s="154" t="s">
        <v>744</v>
      </c>
      <c r="C167" s="126" t="s">
        <v>886</v>
      </c>
      <c r="D167" s="108">
        <v>1.0</v>
      </c>
      <c r="E167" s="113" t="s">
        <v>158</v>
      </c>
      <c r="F167" s="108"/>
      <c r="G167" s="108" t="s">
        <v>6078</v>
      </c>
      <c r="H167" s="78"/>
      <c r="I167" s="78"/>
      <c r="J167" s="5"/>
      <c r="K167" s="6"/>
      <c r="L167" s="6"/>
      <c r="M167" s="6"/>
      <c r="N167" s="6"/>
      <c r="O167" s="6"/>
      <c r="P167" s="6"/>
      <c r="Q167" s="6"/>
      <c r="R167" s="6"/>
      <c r="S167" s="6"/>
      <c r="T167" s="6"/>
      <c r="U167" s="6"/>
      <c r="V167" s="6"/>
      <c r="W167" s="6"/>
      <c r="X167" s="6"/>
      <c r="Y167" s="6"/>
      <c r="Z167" s="6"/>
    </row>
    <row r="168" ht="30.0" customHeight="1">
      <c r="A168" s="104"/>
      <c r="B168" s="154"/>
      <c r="C168" s="116" t="s">
        <v>6080</v>
      </c>
      <c r="D168" s="108">
        <v>0.0</v>
      </c>
      <c r="E168" s="113" t="s">
        <v>158</v>
      </c>
      <c r="F168" s="108"/>
      <c r="G168" s="108"/>
      <c r="H168" s="78"/>
      <c r="I168" s="78"/>
      <c r="J168" s="5"/>
      <c r="K168" s="6"/>
      <c r="L168" s="6"/>
      <c r="M168" s="6"/>
      <c r="N168" s="6"/>
      <c r="O168" s="6"/>
      <c r="P168" s="6"/>
      <c r="Q168" s="6"/>
      <c r="R168" s="6"/>
      <c r="S168" s="6"/>
      <c r="T168" s="6"/>
      <c r="U168" s="6"/>
      <c r="V168" s="6"/>
      <c r="W168" s="6"/>
      <c r="X168" s="6"/>
      <c r="Y168" s="6"/>
      <c r="Z168" s="6"/>
    </row>
    <row r="169" ht="30.0" customHeight="1">
      <c r="A169" s="104"/>
      <c r="B169" s="154"/>
      <c r="C169" s="126" t="s">
        <v>6081</v>
      </c>
      <c r="D169" s="108">
        <v>0.0</v>
      </c>
      <c r="E169" s="113" t="s">
        <v>158</v>
      </c>
      <c r="F169" s="108"/>
      <c r="G169" s="108"/>
      <c r="H169" s="78"/>
      <c r="I169" s="78"/>
      <c r="J169" s="5"/>
      <c r="K169" s="6"/>
      <c r="L169" s="6"/>
      <c r="M169" s="6"/>
      <c r="N169" s="6"/>
      <c r="O169" s="6"/>
      <c r="P169" s="6"/>
      <c r="Q169" s="6"/>
      <c r="R169" s="6"/>
      <c r="S169" s="6"/>
      <c r="T169" s="6"/>
      <c r="U169" s="6"/>
      <c r="V169" s="6"/>
      <c r="W169" s="6"/>
      <c r="X169" s="6"/>
      <c r="Y169" s="6"/>
      <c r="Z169" s="6"/>
    </row>
    <row r="170" ht="45.0" customHeight="1">
      <c r="A170" s="104" t="s">
        <v>804</v>
      </c>
      <c r="B170" s="154" t="s">
        <v>754</v>
      </c>
      <c r="C170" s="126" t="s">
        <v>6084</v>
      </c>
      <c r="D170" s="108">
        <v>0.0</v>
      </c>
      <c r="E170" s="113" t="s">
        <v>158</v>
      </c>
      <c r="F170" s="108"/>
      <c r="G170" s="108"/>
      <c r="H170" s="78"/>
      <c r="I170" s="78"/>
      <c r="J170" s="5"/>
      <c r="K170" s="6"/>
      <c r="L170" s="6"/>
      <c r="M170" s="6"/>
      <c r="N170" s="6"/>
      <c r="O170" s="6"/>
      <c r="P170" s="6"/>
      <c r="Q170" s="6"/>
      <c r="R170" s="6"/>
      <c r="S170" s="6"/>
      <c r="T170" s="6"/>
      <c r="U170" s="6"/>
      <c r="V170" s="6"/>
      <c r="W170" s="6"/>
      <c r="X170" s="6"/>
      <c r="Y170" s="6"/>
      <c r="Z170" s="6"/>
    </row>
    <row r="171" ht="45.0" customHeight="1">
      <c r="A171" s="104"/>
      <c r="B171" s="122"/>
      <c r="C171" s="110" t="s">
        <v>6086</v>
      </c>
      <c r="D171" s="108">
        <v>1.0</v>
      </c>
      <c r="E171" s="113" t="s">
        <v>158</v>
      </c>
      <c r="F171" s="108"/>
      <c r="G171" s="110" t="s">
        <v>6088</v>
      </c>
      <c r="H171" s="78"/>
      <c r="I171" s="78"/>
      <c r="J171" s="5"/>
      <c r="K171" s="6"/>
      <c r="L171" s="6"/>
      <c r="M171" s="6"/>
      <c r="N171" s="6"/>
      <c r="O171" s="6"/>
      <c r="P171" s="6"/>
      <c r="Q171" s="6"/>
      <c r="R171" s="6"/>
      <c r="S171" s="6"/>
      <c r="T171" s="6"/>
      <c r="U171" s="6"/>
      <c r="V171" s="6"/>
      <c r="W171" s="6"/>
      <c r="X171" s="6"/>
      <c r="Y171" s="6"/>
      <c r="Z171" s="6"/>
    </row>
    <row r="172" ht="15.75" hidden="1" customHeight="1">
      <c r="A172" s="120"/>
      <c r="B172" s="122"/>
      <c r="C172" s="110"/>
      <c r="D172" s="108"/>
      <c r="E172" s="113"/>
      <c r="F172" s="108"/>
      <c r="G172" s="400"/>
      <c r="H172" s="78"/>
      <c r="I172" s="78"/>
      <c r="J172" s="5"/>
      <c r="K172" s="6"/>
      <c r="L172" s="6"/>
      <c r="M172" s="6"/>
      <c r="N172" s="6"/>
      <c r="O172" s="6"/>
      <c r="P172" s="6"/>
      <c r="Q172" s="6"/>
      <c r="R172" s="6"/>
      <c r="S172" s="6"/>
      <c r="T172" s="6"/>
      <c r="U172" s="6"/>
      <c r="V172" s="6"/>
      <c r="W172" s="6"/>
      <c r="X172" s="6"/>
      <c r="Y172" s="6"/>
      <c r="Z172" s="6"/>
    </row>
    <row r="173" ht="39.75" customHeight="1">
      <c r="A173" s="96" t="s">
        <v>830</v>
      </c>
      <c r="B173" s="99" t="s">
        <v>762</v>
      </c>
      <c r="C173" s="3"/>
      <c r="D173" s="3"/>
      <c r="E173" s="3"/>
      <c r="F173" s="3"/>
      <c r="G173" s="4"/>
      <c r="H173" s="78">
        <f>SUM(D175:D176)</f>
        <v>0</v>
      </c>
      <c r="I173" s="78">
        <f>COUNT(D175:D176)*2</f>
        <v>4</v>
      </c>
      <c r="J173" s="5"/>
      <c r="K173" s="6"/>
      <c r="L173" s="6"/>
      <c r="M173" s="6"/>
      <c r="N173" s="6"/>
      <c r="O173" s="6"/>
      <c r="P173" s="6"/>
      <c r="Q173" s="6"/>
      <c r="R173" s="6"/>
      <c r="S173" s="6"/>
      <c r="T173" s="6"/>
      <c r="U173" s="6"/>
      <c r="V173" s="6"/>
      <c r="W173" s="6"/>
      <c r="X173" s="6"/>
      <c r="Y173" s="6"/>
      <c r="Z173" s="6"/>
    </row>
    <row r="174" ht="47.25" hidden="1" customHeight="1">
      <c r="A174" s="120" t="s">
        <v>849</v>
      </c>
      <c r="B174" s="154" t="s">
        <v>767</v>
      </c>
      <c r="C174" s="108"/>
      <c r="D174" s="108"/>
      <c r="E174" s="113"/>
      <c r="F174" s="108"/>
      <c r="G174" s="108"/>
      <c r="H174" s="78"/>
      <c r="I174" s="78"/>
      <c r="J174" s="5"/>
      <c r="K174" s="6"/>
      <c r="L174" s="6"/>
      <c r="M174" s="6"/>
      <c r="N174" s="6"/>
      <c r="O174" s="6"/>
      <c r="P174" s="6"/>
      <c r="Q174" s="6"/>
      <c r="R174" s="6"/>
      <c r="S174" s="6"/>
      <c r="T174" s="6"/>
      <c r="U174" s="6"/>
      <c r="V174" s="6"/>
      <c r="W174" s="6"/>
      <c r="X174" s="6"/>
      <c r="Y174" s="6"/>
      <c r="Z174" s="6"/>
    </row>
    <row r="175" ht="45.0" customHeight="1">
      <c r="A175" s="104" t="s">
        <v>908</v>
      </c>
      <c r="B175" s="154" t="s">
        <v>820</v>
      </c>
      <c r="C175" s="134" t="s">
        <v>6107</v>
      </c>
      <c r="D175" s="147">
        <v>0.0</v>
      </c>
      <c r="E175" s="109" t="s">
        <v>383</v>
      </c>
      <c r="F175" s="134" t="s">
        <v>6109</v>
      </c>
      <c r="G175" s="108"/>
      <c r="H175" s="78"/>
      <c r="I175" s="78"/>
      <c r="J175" s="5"/>
      <c r="K175" s="6"/>
      <c r="L175" s="6"/>
      <c r="M175" s="6"/>
      <c r="N175" s="6"/>
      <c r="O175" s="6"/>
      <c r="P175" s="6"/>
      <c r="Q175" s="6"/>
      <c r="R175" s="6"/>
      <c r="S175" s="6"/>
      <c r="T175" s="6"/>
      <c r="U175" s="6"/>
      <c r="V175" s="6"/>
      <c r="W175" s="6"/>
      <c r="X175" s="6"/>
      <c r="Y175" s="6"/>
      <c r="Z175" s="6"/>
    </row>
    <row r="176" ht="30.0" customHeight="1">
      <c r="A176" s="104"/>
      <c r="B176" s="154"/>
      <c r="C176" s="134" t="s">
        <v>6111</v>
      </c>
      <c r="D176" s="147">
        <v>0.0</v>
      </c>
      <c r="E176" s="109" t="s">
        <v>383</v>
      </c>
      <c r="F176" s="134" t="s">
        <v>6113</v>
      </c>
      <c r="G176" s="108"/>
      <c r="H176" s="78"/>
      <c r="I176" s="78"/>
      <c r="J176" s="5"/>
      <c r="K176" s="6"/>
      <c r="L176" s="6"/>
      <c r="M176" s="6"/>
      <c r="N176" s="6"/>
      <c r="O176" s="6"/>
      <c r="P176" s="6"/>
      <c r="Q176" s="6"/>
      <c r="R176" s="6"/>
      <c r="S176" s="6"/>
      <c r="T176" s="6"/>
      <c r="U176" s="6"/>
      <c r="V176" s="6"/>
      <c r="W176" s="6"/>
      <c r="X176" s="6"/>
      <c r="Y176" s="6"/>
      <c r="Z176" s="6"/>
    </row>
    <row r="177" ht="63.0" hidden="1" customHeight="1">
      <c r="A177" s="120" t="s">
        <v>926</v>
      </c>
      <c r="B177" s="177" t="s">
        <v>833</v>
      </c>
      <c r="C177" s="108"/>
      <c r="D177" s="108"/>
      <c r="E177" s="113"/>
      <c r="F177" s="108"/>
      <c r="G177" s="108"/>
      <c r="H177" s="78"/>
      <c r="I177" s="78"/>
      <c r="J177" s="5"/>
      <c r="K177" s="6"/>
      <c r="L177" s="6"/>
      <c r="M177" s="6"/>
      <c r="N177" s="6"/>
      <c r="O177" s="6"/>
      <c r="P177" s="6"/>
      <c r="Q177" s="6"/>
      <c r="R177" s="6"/>
      <c r="S177" s="6"/>
      <c r="T177" s="6"/>
      <c r="U177" s="6"/>
      <c r="V177" s="6"/>
      <c r="W177" s="6"/>
      <c r="X177" s="6"/>
      <c r="Y177" s="6"/>
      <c r="Z177" s="6"/>
    </row>
    <row r="178" ht="39.75" customHeight="1">
      <c r="A178" s="96" t="s">
        <v>933</v>
      </c>
      <c r="B178" s="99" t="s">
        <v>837</v>
      </c>
      <c r="C178" s="3"/>
      <c r="D178" s="3"/>
      <c r="E178" s="3"/>
      <c r="F178" s="3"/>
      <c r="G178" s="4"/>
      <c r="H178" s="78">
        <f>SUM(D183:D190)</f>
        <v>9</v>
      </c>
      <c r="I178" s="78">
        <f>COUNT(D183:D190)*2</f>
        <v>16</v>
      </c>
      <c r="J178" s="5"/>
      <c r="K178" s="6"/>
      <c r="L178" s="6"/>
      <c r="M178" s="6"/>
      <c r="N178" s="6"/>
      <c r="O178" s="6"/>
      <c r="P178" s="6"/>
      <c r="Q178" s="6"/>
      <c r="R178" s="6"/>
      <c r="S178" s="6"/>
      <c r="T178" s="6"/>
      <c r="U178" s="6"/>
      <c r="V178" s="6"/>
      <c r="W178" s="6"/>
      <c r="X178" s="6"/>
      <c r="Y178" s="6"/>
      <c r="Z178" s="6"/>
    </row>
    <row r="179" ht="47.25" hidden="1" customHeight="1">
      <c r="A179" s="120" t="s">
        <v>943</v>
      </c>
      <c r="B179" s="154" t="s">
        <v>852</v>
      </c>
      <c r="C179" s="108"/>
      <c r="D179" s="108"/>
      <c r="E179" s="113"/>
      <c r="F179" s="108"/>
      <c r="G179" s="108"/>
      <c r="H179" s="78"/>
      <c r="I179" s="78"/>
      <c r="J179" s="5"/>
      <c r="K179" s="6"/>
      <c r="L179" s="6"/>
      <c r="M179" s="6"/>
      <c r="N179" s="6"/>
      <c r="O179" s="6"/>
      <c r="P179" s="6"/>
      <c r="Q179" s="6"/>
      <c r="R179" s="6"/>
      <c r="S179" s="6"/>
      <c r="T179" s="6"/>
      <c r="U179" s="6"/>
      <c r="V179" s="6"/>
      <c r="W179" s="6"/>
      <c r="X179" s="6"/>
      <c r="Y179" s="6"/>
      <c r="Z179" s="6"/>
    </row>
    <row r="180" ht="63.0" hidden="1" customHeight="1">
      <c r="A180" s="120" t="s">
        <v>950</v>
      </c>
      <c r="B180" s="154" t="s">
        <v>866</v>
      </c>
      <c r="C180" s="108"/>
      <c r="D180" s="108"/>
      <c r="E180" s="113"/>
      <c r="F180" s="108"/>
      <c r="G180" s="108"/>
      <c r="H180" s="78"/>
      <c r="I180" s="78"/>
      <c r="J180" s="5"/>
      <c r="K180" s="6"/>
      <c r="L180" s="6"/>
      <c r="M180" s="6"/>
      <c r="N180" s="6"/>
      <c r="O180" s="6"/>
      <c r="P180" s="6"/>
      <c r="Q180" s="6"/>
      <c r="R180" s="6"/>
      <c r="S180" s="6"/>
      <c r="T180" s="6"/>
      <c r="U180" s="6"/>
      <c r="V180" s="6"/>
      <c r="W180" s="6"/>
      <c r="X180" s="6"/>
      <c r="Y180" s="6"/>
      <c r="Z180" s="6"/>
    </row>
    <row r="181" ht="63.0" hidden="1" customHeight="1">
      <c r="A181" s="120" t="s">
        <v>983</v>
      </c>
      <c r="B181" s="154" t="s">
        <v>881</v>
      </c>
      <c r="C181" s="108"/>
      <c r="D181" s="108"/>
      <c r="E181" s="113"/>
      <c r="F181" s="108"/>
      <c r="G181" s="108"/>
      <c r="H181" s="78"/>
      <c r="I181" s="78"/>
      <c r="J181" s="5"/>
      <c r="K181" s="6"/>
      <c r="L181" s="6"/>
      <c r="M181" s="6"/>
      <c r="N181" s="6"/>
      <c r="O181" s="6"/>
      <c r="P181" s="6"/>
      <c r="Q181" s="6"/>
      <c r="R181" s="6"/>
      <c r="S181" s="6"/>
      <c r="T181" s="6"/>
      <c r="U181" s="6"/>
      <c r="V181" s="6"/>
      <c r="W181" s="6"/>
      <c r="X181" s="6"/>
      <c r="Y181" s="6"/>
      <c r="Z181" s="6"/>
    </row>
    <row r="182" ht="78.75" hidden="1" customHeight="1">
      <c r="A182" s="120" t="s">
        <v>991</v>
      </c>
      <c r="B182" s="154" t="s">
        <v>889</v>
      </c>
      <c r="C182" s="108"/>
      <c r="D182" s="108"/>
      <c r="E182" s="113"/>
      <c r="F182" s="108"/>
      <c r="G182" s="108"/>
      <c r="H182" s="78"/>
      <c r="I182" s="78"/>
      <c r="J182" s="5"/>
      <c r="K182" s="6"/>
      <c r="L182" s="6"/>
      <c r="M182" s="6"/>
      <c r="N182" s="6"/>
      <c r="O182" s="6"/>
      <c r="P182" s="6"/>
      <c r="Q182" s="6"/>
      <c r="R182" s="6"/>
      <c r="S182" s="6"/>
      <c r="T182" s="6"/>
      <c r="U182" s="6"/>
      <c r="V182" s="6"/>
      <c r="W182" s="6"/>
      <c r="X182" s="6"/>
      <c r="Y182" s="6"/>
      <c r="Z182" s="6"/>
    </row>
    <row r="183" ht="31.5" customHeight="1">
      <c r="A183" s="104" t="s">
        <v>1005</v>
      </c>
      <c r="B183" s="154" t="s">
        <v>899</v>
      </c>
      <c r="C183" s="106" t="s">
        <v>901</v>
      </c>
      <c r="D183" s="113">
        <v>2.0</v>
      </c>
      <c r="E183" s="113" t="s">
        <v>334</v>
      </c>
      <c r="F183" s="115" t="s">
        <v>6130</v>
      </c>
      <c r="G183" s="108"/>
      <c r="H183" s="78"/>
      <c r="I183" s="78"/>
      <c r="J183" s="5"/>
      <c r="K183" s="6"/>
      <c r="L183" s="6"/>
      <c r="M183" s="6"/>
      <c r="N183" s="6"/>
      <c r="O183" s="6"/>
      <c r="P183" s="6"/>
      <c r="Q183" s="6"/>
      <c r="R183" s="6"/>
      <c r="S183" s="6"/>
      <c r="T183" s="6"/>
      <c r="U183" s="6"/>
      <c r="V183" s="6"/>
      <c r="W183" s="6"/>
      <c r="X183" s="6"/>
      <c r="Y183" s="6"/>
      <c r="Z183" s="6"/>
    </row>
    <row r="184" ht="47.25" customHeight="1">
      <c r="A184" s="104" t="s">
        <v>906</v>
      </c>
      <c r="B184" s="154" t="s">
        <v>907</v>
      </c>
      <c r="C184" s="134" t="s">
        <v>6134</v>
      </c>
      <c r="D184" s="147">
        <v>2.0</v>
      </c>
      <c r="E184" s="113" t="s">
        <v>334</v>
      </c>
      <c r="F184" s="134" t="s">
        <v>6135</v>
      </c>
      <c r="G184" s="108"/>
      <c r="H184" s="78"/>
      <c r="I184" s="78"/>
      <c r="J184" s="5"/>
      <c r="K184" s="6"/>
      <c r="L184" s="6"/>
      <c r="M184" s="6"/>
      <c r="N184" s="6"/>
      <c r="O184" s="6"/>
      <c r="P184" s="6"/>
      <c r="Q184" s="6"/>
      <c r="R184" s="6"/>
      <c r="S184" s="6"/>
      <c r="T184" s="6"/>
      <c r="U184" s="6"/>
      <c r="V184" s="6"/>
      <c r="W184" s="6"/>
      <c r="X184" s="6"/>
      <c r="Y184" s="6"/>
      <c r="Z184" s="6"/>
    </row>
    <row r="185" ht="45.0" customHeight="1">
      <c r="A185" s="104"/>
      <c r="B185" s="154"/>
      <c r="C185" s="122" t="s">
        <v>6137</v>
      </c>
      <c r="D185" s="529">
        <v>1.0</v>
      </c>
      <c r="E185" s="113" t="s">
        <v>334</v>
      </c>
      <c r="F185" s="134" t="s">
        <v>6139</v>
      </c>
      <c r="G185" s="110" t="s">
        <v>6140</v>
      </c>
      <c r="H185" s="78"/>
      <c r="I185" s="78"/>
      <c r="J185" s="5"/>
      <c r="K185" s="6"/>
      <c r="L185" s="6"/>
      <c r="M185" s="6"/>
      <c r="N185" s="6"/>
      <c r="O185" s="6"/>
      <c r="P185" s="6"/>
      <c r="Q185" s="6"/>
      <c r="R185" s="6"/>
      <c r="S185" s="6"/>
      <c r="T185" s="6"/>
      <c r="U185" s="6"/>
      <c r="V185" s="6"/>
      <c r="W185" s="6"/>
      <c r="X185" s="6"/>
      <c r="Y185" s="6"/>
      <c r="Z185" s="6"/>
    </row>
    <row r="186" ht="47.25" customHeight="1">
      <c r="A186" s="117"/>
      <c r="B186" s="490"/>
      <c r="C186" s="141" t="s">
        <v>6141</v>
      </c>
      <c r="D186" s="533">
        <v>2.0</v>
      </c>
      <c r="E186" s="113" t="s">
        <v>334</v>
      </c>
      <c r="F186" s="178" t="s">
        <v>6145</v>
      </c>
      <c r="G186" s="143"/>
      <c r="H186" s="78"/>
      <c r="I186" s="78"/>
      <c r="J186" s="5"/>
      <c r="K186" s="6"/>
      <c r="L186" s="6"/>
      <c r="M186" s="6"/>
      <c r="N186" s="6"/>
      <c r="O186" s="6"/>
      <c r="P186" s="6"/>
      <c r="Q186" s="6"/>
      <c r="R186" s="6"/>
      <c r="S186" s="6"/>
      <c r="T186" s="6"/>
      <c r="U186" s="6"/>
      <c r="V186" s="6"/>
      <c r="W186" s="6"/>
      <c r="X186" s="6"/>
      <c r="Y186" s="6"/>
      <c r="Z186" s="6"/>
    </row>
    <row r="187" ht="31.5" customHeight="1">
      <c r="A187" s="117"/>
      <c r="B187" s="490"/>
      <c r="C187" s="106" t="s">
        <v>909</v>
      </c>
      <c r="D187" s="533">
        <v>0.0</v>
      </c>
      <c r="E187" s="113" t="s">
        <v>334</v>
      </c>
      <c r="F187" s="115" t="s">
        <v>911</v>
      </c>
      <c r="G187" s="143"/>
      <c r="H187" s="78"/>
      <c r="I187" s="78"/>
      <c r="J187" s="5"/>
      <c r="K187" s="6"/>
      <c r="L187" s="6"/>
      <c r="M187" s="6"/>
      <c r="N187" s="6"/>
      <c r="O187" s="6"/>
      <c r="P187" s="6"/>
      <c r="Q187" s="6"/>
      <c r="R187" s="6"/>
      <c r="S187" s="6"/>
      <c r="T187" s="6"/>
      <c r="U187" s="6"/>
      <c r="V187" s="6"/>
      <c r="W187" s="6"/>
      <c r="X187" s="6"/>
      <c r="Y187" s="6"/>
      <c r="Z187" s="6"/>
    </row>
    <row r="188" ht="47.25" customHeight="1">
      <c r="A188" s="104" t="s">
        <v>1016</v>
      </c>
      <c r="B188" s="122" t="s">
        <v>925</v>
      </c>
      <c r="C188" s="134" t="s">
        <v>6146</v>
      </c>
      <c r="D188" s="147">
        <v>1.0</v>
      </c>
      <c r="E188" s="113" t="s">
        <v>334</v>
      </c>
      <c r="F188" s="134" t="s">
        <v>6147</v>
      </c>
      <c r="G188" s="110" t="s">
        <v>6148</v>
      </c>
      <c r="H188" s="78"/>
      <c r="I188" s="78"/>
      <c r="J188" s="5"/>
      <c r="K188" s="6"/>
      <c r="L188" s="6"/>
      <c r="M188" s="6"/>
      <c r="N188" s="6"/>
      <c r="O188" s="6"/>
      <c r="P188" s="6"/>
      <c r="Q188" s="6"/>
      <c r="R188" s="6"/>
      <c r="S188" s="6"/>
      <c r="T188" s="6"/>
      <c r="U188" s="6"/>
      <c r="V188" s="6"/>
      <c r="W188" s="6"/>
      <c r="X188" s="6"/>
      <c r="Y188" s="6"/>
      <c r="Z188" s="6"/>
    </row>
    <row r="189" ht="45.0" customHeight="1">
      <c r="A189" s="223"/>
      <c r="B189" s="108"/>
      <c r="C189" s="134" t="s">
        <v>6150</v>
      </c>
      <c r="D189" s="147">
        <v>1.0</v>
      </c>
      <c r="E189" s="113" t="s">
        <v>334</v>
      </c>
      <c r="F189" s="134" t="s">
        <v>6151</v>
      </c>
      <c r="G189" s="108" t="s">
        <v>6152</v>
      </c>
      <c r="H189" s="78"/>
      <c r="I189" s="78"/>
      <c r="J189" s="5"/>
      <c r="K189" s="6"/>
      <c r="L189" s="6"/>
      <c r="M189" s="6"/>
      <c r="N189" s="6"/>
      <c r="O189" s="6"/>
      <c r="P189" s="6"/>
      <c r="Q189" s="6"/>
      <c r="R189" s="6"/>
      <c r="S189" s="6"/>
      <c r="T189" s="6"/>
      <c r="U189" s="6"/>
      <c r="V189" s="6"/>
      <c r="W189" s="6"/>
      <c r="X189" s="6"/>
      <c r="Y189" s="6"/>
      <c r="Z189" s="6"/>
    </row>
    <row r="190" ht="45.0" customHeight="1">
      <c r="A190" s="223"/>
      <c r="B190" s="108"/>
      <c r="C190" s="134" t="s">
        <v>6153</v>
      </c>
      <c r="D190" s="147">
        <v>0.0</v>
      </c>
      <c r="E190" s="113" t="s">
        <v>334</v>
      </c>
      <c r="F190" s="134" t="s">
        <v>6154</v>
      </c>
      <c r="G190" s="108"/>
      <c r="H190" s="78"/>
      <c r="I190" s="78"/>
      <c r="J190" s="5"/>
      <c r="K190" s="6"/>
      <c r="L190" s="6"/>
      <c r="M190" s="6"/>
      <c r="N190" s="6"/>
      <c r="O190" s="6"/>
      <c r="P190" s="6"/>
      <c r="Q190" s="6"/>
      <c r="R190" s="6"/>
      <c r="S190" s="6"/>
      <c r="T190" s="6"/>
      <c r="U190" s="6"/>
      <c r="V190" s="6"/>
      <c r="W190" s="6"/>
      <c r="X190" s="6"/>
      <c r="Y190" s="6"/>
      <c r="Z190" s="6"/>
    </row>
    <row r="191" ht="18.75" customHeight="1">
      <c r="A191" s="223"/>
      <c r="B191" s="149" t="s">
        <v>939</v>
      </c>
      <c r="C191" s="3"/>
      <c r="D191" s="3"/>
      <c r="E191" s="3"/>
      <c r="F191" s="3"/>
      <c r="G191" s="4"/>
      <c r="H191" s="78">
        <f t="shared" ref="H191:I191" si="4">H192+H206+H218+H231+H235+H251+H277+H284</f>
        <v>72</v>
      </c>
      <c r="I191" s="78">
        <f t="shared" si="4"/>
        <v>118</v>
      </c>
      <c r="J191" s="5"/>
      <c r="K191" s="6"/>
      <c r="L191" s="6"/>
      <c r="M191" s="6"/>
      <c r="N191" s="6"/>
      <c r="O191" s="6"/>
      <c r="P191" s="6"/>
      <c r="Q191" s="6"/>
      <c r="R191" s="6"/>
      <c r="S191" s="6"/>
      <c r="T191" s="6"/>
      <c r="U191" s="6"/>
      <c r="V191" s="6"/>
      <c r="W191" s="6"/>
      <c r="X191" s="6"/>
      <c r="Y191" s="6"/>
      <c r="Z191" s="6"/>
    </row>
    <row r="192" ht="39.75" customHeight="1">
      <c r="A192" s="96" t="s">
        <v>1042</v>
      </c>
      <c r="B192" s="99" t="s">
        <v>959</v>
      </c>
      <c r="C192" s="3"/>
      <c r="D192" s="3"/>
      <c r="E192" s="3"/>
      <c r="F192" s="3"/>
      <c r="G192" s="4"/>
      <c r="H192" s="78">
        <f>SUM(D193:D196)</f>
        <v>0</v>
      </c>
      <c r="I192" s="78">
        <f>COUNT(D193:D196)*2</f>
        <v>6</v>
      </c>
      <c r="J192" s="5"/>
      <c r="K192" s="6"/>
      <c r="L192" s="6"/>
      <c r="M192" s="6"/>
      <c r="N192" s="6"/>
      <c r="O192" s="6"/>
      <c r="P192" s="6"/>
      <c r="Q192" s="6"/>
      <c r="R192" s="6"/>
      <c r="S192" s="6"/>
      <c r="T192" s="6"/>
      <c r="U192" s="6"/>
      <c r="V192" s="6"/>
      <c r="W192" s="6"/>
      <c r="X192" s="6"/>
      <c r="Y192" s="6"/>
      <c r="Z192" s="6"/>
    </row>
    <row r="193" ht="47.25" customHeight="1">
      <c r="A193" s="104" t="s">
        <v>1050</v>
      </c>
      <c r="B193" s="172" t="s">
        <v>978</v>
      </c>
      <c r="C193" s="115" t="s">
        <v>6149</v>
      </c>
      <c r="D193" s="108">
        <v>0.0</v>
      </c>
      <c r="E193" s="113" t="s">
        <v>158</v>
      </c>
      <c r="F193" s="108"/>
      <c r="G193" s="108"/>
      <c r="H193" s="78"/>
      <c r="I193" s="78"/>
      <c r="J193" s="5"/>
      <c r="K193" s="6"/>
      <c r="L193" s="6"/>
      <c r="M193" s="6"/>
      <c r="N193" s="6"/>
      <c r="O193" s="6"/>
      <c r="P193" s="6"/>
      <c r="Q193" s="6"/>
      <c r="R193" s="6"/>
      <c r="S193" s="6"/>
      <c r="T193" s="6"/>
      <c r="U193" s="6"/>
      <c r="V193" s="6"/>
      <c r="W193" s="6"/>
      <c r="X193" s="6"/>
      <c r="Y193" s="6"/>
      <c r="Z193" s="6"/>
    </row>
    <row r="194" ht="60.0" customHeight="1">
      <c r="A194" s="104"/>
      <c r="B194" s="172"/>
      <c r="C194" s="121" t="s">
        <v>985</v>
      </c>
      <c r="D194" s="108">
        <v>0.0</v>
      </c>
      <c r="E194" s="113" t="s">
        <v>158</v>
      </c>
      <c r="F194" s="108"/>
      <c r="G194" s="108"/>
      <c r="H194" s="78"/>
      <c r="I194" s="78"/>
      <c r="J194" s="5"/>
      <c r="K194" s="6"/>
      <c r="L194" s="6"/>
      <c r="M194" s="6"/>
      <c r="N194" s="6"/>
      <c r="O194" s="6"/>
      <c r="P194" s="6"/>
      <c r="Q194" s="6"/>
      <c r="R194" s="6"/>
      <c r="S194" s="6"/>
      <c r="T194" s="6"/>
      <c r="U194" s="6"/>
      <c r="V194" s="6"/>
      <c r="W194" s="6"/>
      <c r="X194" s="6"/>
      <c r="Y194" s="6"/>
      <c r="Z194" s="6"/>
    </row>
    <row r="195" ht="63.0" hidden="1" customHeight="1">
      <c r="A195" s="120" t="s">
        <v>1054</v>
      </c>
      <c r="B195" s="122" t="s">
        <v>997</v>
      </c>
      <c r="C195" s="108"/>
      <c r="D195" s="108"/>
      <c r="E195" s="113"/>
      <c r="F195" s="108"/>
      <c r="G195" s="108"/>
      <c r="H195" s="78"/>
      <c r="I195" s="78"/>
      <c r="J195" s="5"/>
      <c r="K195" s="6"/>
      <c r="L195" s="6"/>
      <c r="M195" s="6"/>
      <c r="N195" s="6"/>
      <c r="O195" s="6"/>
      <c r="P195" s="6"/>
      <c r="Q195" s="6"/>
      <c r="R195" s="6"/>
      <c r="S195" s="6"/>
      <c r="T195" s="6"/>
      <c r="U195" s="6"/>
      <c r="V195" s="6"/>
      <c r="W195" s="6"/>
      <c r="X195" s="6"/>
      <c r="Y195" s="6"/>
      <c r="Z195" s="6"/>
    </row>
    <row r="196" ht="60.0" customHeight="1">
      <c r="A196" s="104" t="s">
        <v>1059</v>
      </c>
      <c r="B196" s="122" t="s">
        <v>1008</v>
      </c>
      <c r="C196" s="134" t="s">
        <v>4115</v>
      </c>
      <c r="D196" s="108">
        <v>0.0</v>
      </c>
      <c r="E196" s="113" t="s">
        <v>386</v>
      </c>
      <c r="F196" s="108"/>
      <c r="G196" s="108"/>
      <c r="H196" s="78"/>
      <c r="I196" s="78"/>
      <c r="J196" s="5"/>
      <c r="K196" s="6"/>
      <c r="L196" s="6"/>
      <c r="M196" s="6"/>
      <c r="N196" s="6"/>
      <c r="O196" s="6"/>
      <c r="P196" s="6"/>
      <c r="Q196" s="6"/>
      <c r="R196" s="6"/>
      <c r="S196" s="6"/>
      <c r="T196" s="6"/>
      <c r="U196" s="6"/>
      <c r="V196" s="6"/>
      <c r="W196" s="6"/>
      <c r="X196" s="6"/>
      <c r="Y196" s="6"/>
      <c r="Z196" s="6"/>
    </row>
    <row r="197" ht="39.75" hidden="1" customHeight="1">
      <c r="A197" s="217" t="s">
        <v>1063</v>
      </c>
      <c r="B197" s="99" t="s">
        <v>1022</v>
      </c>
      <c r="C197" s="3"/>
      <c r="D197" s="3"/>
      <c r="E197" s="3"/>
      <c r="F197" s="3"/>
      <c r="G197" s="4"/>
      <c r="H197" s="78"/>
      <c r="I197" s="78"/>
      <c r="J197" s="5"/>
      <c r="K197" s="6"/>
      <c r="L197" s="6"/>
      <c r="M197" s="6"/>
      <c r="N197" s="6"/>
      <c r="O197" s="6"/>
      <c r="P197" s="6"/>
      <c r="Q197" s="6"/>
      <c r="R197" s="6"/>
      <c r="S197" s="6"/>
      <c r="T197" s="6"/>
      <c r="U197" s="6"/>
      <c r="V197" s="6"/>
      <c r="W197" s="6"/>
      <c r="X197" s="6"/>
      <c r="Y197" s="6"/>
      <c r="Z197" s="6"/>
    </row>
    <row r="198" ht="47.25" hidden="1" customHeight="1">
      <c r="A198" s="120" t="s">
        <v>1033</v>
      </c>
      <c r="B198" s="122" t="s">
        <v>1034</v>
      </c>
      <c r="C198" s="108"/>
      <c r="D198" s="108"/>
      <c r="E198" s="113"/>
      <c r="F198" s="108"/>
      <c r="G198" s="108"/>
      <c r="H198" s="78"/>
      <c r="I198" s="78"/>
      <c r="J198" s="5"/>
      <c r="K198" s="6"/>
      <c r="L198" s="6"/>
      <c r="M198" s="6"/>
      <c r="N198" s="6"/>
      <c r="O198" s="6"/>
      <c r="P198" s="6"/>
      <c r="Q198" s="6"/>
      <c r="R198" s="6"/>
      <c r="S198" s="6"/>
      <c r="T198" s="6"/>
      <c r="U198" s="6"/>
      <c r="V198" s="6"/>
      <c r="W198" s="6"/>
      <c r="X198" s="6"/>
      <c r="Y198" s="6"/>
      <c r="Z198" s="6"/>
    </row>
    <row r="199" ht="47.25" hidden="1" customHeight="1">
      <c r="A199" s="120" t="s">
        <v>1037</v>
      </c>
      <c r="B199" s="172" t="s">
        <v>1038</v>
      </c>
      <c r="C199" s="108"/>
      <c r="D199" s="108"/>
      <c r="E199" s="113"/>
      <c r="F199" s="108"/>
      <c r="G199" s="108"/>
      <c r="H199" s="78"/>
      <c r="I199" s="78"/>
      <c r="J199" s="5"/>
      <c r="K199" s="6"/>
      <c r="L199" s="6"/>
      <c r="M199" s="6"/>
      <c r="N199" s="6"/>
      <c r="O199" s="6"/>
      <c r="P199" s="6"/>
      <c r="Q199" s="6"/>
      <c r="R199" s="6"/>
      <c r="S199" s="6"/>
      <c r="T199" s="6"/>
      <c r="U199" s="6"/>
      <c r="V199" s="6"/>
      <c r="W199" s="6"/>
      <c r="X199" s="6"/>
      <c r="Y199" s="6"/>
      <c r="Z199" s="6"/>
    </row>
    <row r="200" ht="47.25" hidden="1" customHeight="1">
      <c r="A200" s="120" t="s">
        <v>1073</v>
      </c>
      <c r="B200" s="122" t="s">
        <v>1044</v>
      </c>
      <c r="C200" s="108"/>
      <c r="D200" s="108"/>
      <c r="E200" s="113"/>
      <c r="F200" s="108"/>
      <c r="G200" s="108"/>
      <c r="H200" s="78"/>
      <c r="I200" s="78"/>
      <c r="J200" s="5"/>
      <c r="K200" s="6"/>
      <c r="L200" s="6"/>
      <c r="M200" s="6"/>
      <c r="N200" s="6"/>
      <c r="O200" s="6"/>
      <c r="P200" s="6"/>
      <c r="Q200" s="6"/>
      <c r="R200" s="6"/>
      <c r="S200" s="6"/>
      <c r="T200" s="6"/>
      <c r="U200" s="6"/>
      <c r="V200" s="6"/>
      <c r="W200" s="6"/>
      <c r="X200" s="6"/>
      <c r="Y200" s="6"/>
      <c r="Z200" s="6"/>
    </row>
    <row r="201" ht="47.25" hidden="1" customHeight="1">
      <c r="A201" s="120" t="s">
        <v>1082</v>
      </c>
      <c r="B201" s="122" t="s">
        <v>1048</v>
      </c>
      <c r="C201" s="5"/>
      <c r="D201" s="108"/>
      <c r="E201" s="113"/>
      <c r="F201" s="108"/>
      <c r="G201" s="108"/>
      <c r="H201" s="78"/>
      <c r="I201" s="78"/>
      <c r="J201" s="5"/>
      <c r="K201" s="6"/>
      <c r="L201" s="6"/>
      <c r="M201" s="6"/>
      <c r="N201" s="6"/>
      <c r="O201" s="6"/>
      <c r="P201" s="6"/>
      <c r="Q201" s="6"/>
      <c r="R201" s="6"/>
      <c r="S201" s="6"/>
      <c r="T201" s="6"/>
      <c r="U201" s="6"/>
      <c r="V201" s="6"/>
      <c r="W201" s="6"/>
      <c r="X201" s="6"/>
      <c r="Y201" s="6"/>
      <c r="Z201" s="6"/>
    </row>
    <row r="202" ht="47.25" hidden="1" customHeight="1">
      <c r="A202" s="120" t="s">
        <v>1086</v>
      </c>
      <c r="B202" s="172" t="s">
        <v>1056</v>
      </c>
      <c r="C202" s="110"/>
      <c r="D202" s="108"/>
      <c r="E202" s="113"/>
      <c r="F202" s="108"/>
      <c r="G202" s="108"/>
      <c r="H202" s="78"/>
      <c r="I202" s="78"/>
      <c r="J202" s="5"/>
      <c r="K202" s="6"/>
      <c r="L202" s="6"/>
      <c r="M202" s="6"/>
      <c r="N202" s="6"/>
      <c r="O202" s="6"/>
      <c r="P202" s="6"/>
      <c r="Q202" s="6"/>
      <c r="R202" s="6"/>
      <c r="S202" s="6"/>
      <c r="T202" s="6"/>
      <c r="U202" s="6"/>
      <c r="V202" s="6"/>
      <c r="W202" s="6"/>
      <c r="X202" s="6"/>
      <c r="Y202" s="6"/>
      <c r="Z202" s="6"/>
    </row>
    <row r="203" ht="45.0" hidden="1" customHeight="1">
      <c r="A203" s="120" t="s">
        <v>1093</v>
      </c>
      <c r="B203" s="110" t="s">
        <v>1068</v>
      </c>
      <c r="C203" s="110"/>
      <c r="D203" s="108"/>
      <c r="E203" s="113"/>
      <c r="F203" s="108"/>
      <c r="G203" s="108"/>
      <c r="H203" s="78"/>
      <c r="I203" s="78"/>
      <c r="J203" s="5"/>
      <c r="K203" s="6"/>
      <c r="L203" s="6"/>
      <c r="M203" s="6"/>
      <c r="N203" s="6"/>
      <c r="O203" s="6"/>
      <c r="P203" s="6"/>
      <c r="Q203" s="6"/>
      <c r="R203" s="6"/>
      <c r="S203" s="6"/>
      <c r="T203" s="6"/>
      <c r="U203" s="6"/>
      <c r="V203" s="6"/>
      <c r="W203" s="6"/>
      <c r="X203" s="6"/>
      <c r="Y203" s="6"/>
      <c r="Z203" s="6"/>
    </row>
    <row r="204" ht="47.25" hidden="1" customHeight="1">
      <c r="A204" s="120" t="s">
        <v>1100</v>
      </c>
      <c r="B204" s="122" t="s">
        <v>1075</v>
      </c>
      <c r="C204" s="108"/>
      <c r="D204" s="108"/>
      <c r="E204" s="113"/>
      <c r="F204" s="108"/>
      <c r="G204" s="108"/>
      <c r="H204" s="78"/>
      <c r="I204" s="78"/>
      <c r="J204" s="5"/>
      <c r="K204" s="6"/>
      <c r="L204" s="6"/>
      <c r="M204" s="6"/>
      <c r="N204" s="6"/>
      <c r="O204" s="6"/>
      <c r="P204" s="6"/>
      <c r="Q204" s="6"/>
      <c r="R204" s="6"/>
      <c r="S204" s="6"/>
      <c r="T204" s="6"/>
      <c r="U204" s="6"/>
      <c r="V204" s="6"/>
      <c r="W204" s="6"/>
      <c r="X204" s="6"/>
      <c r="Y204" s="6"/>
      <c r="Z204" s="6"/>
    </row>
    <row r="205" ht="47.25" hidden="1" customHeight="1">
      <c r="A205" s="120" t="s">
        <v>1106</v>
      </c>
      <c r="B205" s="122" t="s">
        <v>1080</v>
      </c>
      <c r="C205" s="108"/>
      <c r="D205" s="108"/>
      <c r="E205" s="113"/>
      <c r="F205" s="108"/>
      <c r="G205" s="108"/>
      <c r="H205" s="78"/>
      <c r="I205" s="78"/>
      <c r="J205" s="5"/>
      <c r="K205" s="6"/>
      <c r="L205" s="6"/>
      <c r="M205" s="6"/>
      <c r="N205" s="6"/>
      <c r="O205" s="6"/>
      <c r="P205" s="6"/>
      <c r="Q205" s="6"/>
      <c r="R205" s="6"/>
      <c r="S205" s="6"/>
      <c r="T205" s="6"/>
      <c r="U205" s="6"/>
      <c r="V205" s="6"/>
      <c r="W205" s="6"/>
      <c r="X205" s="6"/>
      <c r="Y205" s="6"/>
      <c r="Z205" s="6"/>
    </row>
    <row r="206" ht="39.75" customHeight="1">
      <c r="A206" s="152" t="s">
        <v>1111</v>
      </c>
      <c r="B206" s="99" t="s">
        <v>1084</v>
      </c>
      <c r="C206" s="3"/>
      <c r="D206" s="3"/>
      <c r="E206" s="3"/>
      <c r="F206" s="3"/>
      <c r="G206" s="4"/>
      <c r="H206" s="78">
        <f>SUM(D207:D217)</f>
        <v>14</v>
      </c>
      <c r="I206" s="78">
        <f>COUNT(D207:D217)*2</f>
        <v>20</v>
      </c>
      <c r="J206" s="5"/>
      <c r="K206" s="6"/>
      <c r="L206" s="6"/>
      <c r="M206" s="6"/>
      <c r="N206" s="6"/>
      <c r="O206" s="6"/>
      <c r="P206" s="6"/>
      <c r="Q206" s="6"/>
      <c r="R206" s="6"/>
      <c r="S206" s="6"/>
      <c r="T206" s="6"/>
      <c r="U206" s="6"/>
      <c r="V206" s="6"/>
      <c r="W206" s="6"/>
      <c r="X206" s="6"/>
      <c r="Y206" s="6"/>
      <c r="Z206" s="6"/>
    </row>
    <row r="207" ht="47.25" customHeight="1">
      <c r="A207" s="104" t="s">
        <v>1121</v>
      </c>
      <c r="B207" s="122" t="s">
        <v>1091</v>
      </c>
      <c r="C207" s="312" t="s">
        <v>6180</v>
      </c>
      <c r="D207" s="182">
        <v>1.0</v>
      </c>
      <c r="E207" s="109" t="s">
        <v>331</v>
      </c>
      <c r="F207" s="534" t="s">
        <v>6182</v>
      </c>
      <c r="G207" s="108" t="s">
        <v>6183</v>
      </c>
      <c r="H207" s="78"/>
      <c r="I207" s="78"/>
      <c r="J207" s="5"/>
      <c r="K207" s="6"/>
      <c r="L207" s="6"/>
      <c r="M207" s="6"/>
      <c r="N207" s="6"/>
      <c r="O207" s="6"/>
      <c r="P207" s="6"/>
      <c r="Q207" s="6"/>
      <c r="R207" s="6"/>
      <c r="S207" s="6"/>
      <c r="T207" s="6"/>
      <c r="U207" s="6"/>
      <c r="V207" s="6"/>
      <c r="W207" s="6"/>
      <c r="X207" s="6"/>
      <c r="Y207" s="6"/>
      <c r="Z207" s="6"/>
    </row>
    <row r="208" ht="30.0" customHeight="1">
      <c r="A208" s="104"/>
      <c r="B208" s="122"/>
      <c r="C208" s="155" t="s">
        <v>6185</v>
      </c>
      <c r="D208" s="147">
        <v>2.0</v>
      </c>
      <c r="E208" s="109" t="s">
        <v>331</v>
      </c>
      <c r="F208" s="534" t="s">
        <v>6182</v>
      </c>
      <c r="G208" s="108"/>
      <c r="H208" s="78"/>
      <c r="I208" s="78"/>
      <c r="J208" s="5"/>
      <c r="K208" s="6"/>
      <c r="L208" s="6"/>
      <c r="M208" s="6"/>
      <c r="N208" s="6"/>
      <c r="O208" s="6"/>
      <c r="P208" s="6"/>
      <c r="Q208" s="6"/>
      <c r="R208" s="6"/>
      <c r="S208" s="6"/>
      <c r="T208" s="6"/>
      <c r="U208" s="6"/>
      <c r="V208" s="6"/>
      <c r="W208" s="6"/>
      <c r="X208" s="6"/>
      <c r="Y208" s="6"/>
      <c r="Z208" s="6"/>
    </row>
    <row r="209" ht="30.0" customHeight="1">
      <c r="A209" s="104"/>
      <c r="B209" s="122"/>
      <c r="C209" s="155" t="s">
        <v>6187</v>
      </c>
      <c r="D209" s="147">
        <v>2.0</v>
      </c>
      <c r="E209" s="109" t="s">
        <v>331</v>
      </c>
      <c r="F209" s="535" t="s">
        <v>6188</v>
      </c>
      <c r="G209" s="108"/>
      <c r="H209" s="78"/>
      <c r="I209" s="78"/>
      <c r="J209" s="5"/>
      <c r="K209" s="6"/>
      <c r="L209" s="6"/>
      <c r="M209" s="6"/>
      <c r="N209" s="6"/>
      <c r="O209" s="6"/>
      <c r="P209" s="6"/>
      <c r="Q209" s="6"/>
      <c r="R209" s="6"/>
      <c r="S209" s="6"/>
      <c r="T209" s="6"/>
      <c r="U209" s="6"/>
      <c r="V209" s="6"/>
      <c r="W209" s="6"/>
      <c r="X209" s="6"/>
      <c r="Y209" s="6"/>
      <c r="Z209" s="6"/>
    </row>
    <row r="210" ht="60.0" customHeight="1">
      <c r="A210" s="104" t="s">
        <v>1129</v>
      </c>
      <c r="B210" s="122" t="s">
        <v>1099</v>
      </c>
      <c r="C210" s="134" t="s">
        <v>6190</v>
      </c>
      <c r="D210" s="147">
        <v>0.0</v>
      </c>
      <c r="E210" s="121" t="s">
        <v>386</v>
      </c>
      <c r="F210" s="134"/>
      <c r="G210" s="108"/>
      <c r="H210" s="78"/>
      <c r="I210" s="78"/>
      <c r="J210" s="5"/>
      <c r="K210" s="6"/>
      <c r="L210" s="6"/>
      <c r="M210" s="6"/>
      <c r="N210" s="6"/>
      <c r="O210" s="6"/>
      <c r="P210" s="6"/>
      <c r="Q210" s="6"/>
      <c r="R210" s="6"/>
      <c r="S210" s="6"/>
      <c r="T210" s="6"/>
      <c r="U210" s="6"/>
      <c r="V210" s="6"/>
      <c r="W210" s="6"/>
      <c r="X210" s="6"/>
      <c r="Y210" s="6"/>
      <c r="Z210" s="6"/>
    </row>
    <row r="211" ht="60.0" customHeight="1">
      <c r="A211" s="104"/>
      <c r="B211" s="122"/>
      <c r="C211" s="134" t="s">
        <v>6191</v>
      </c>
      <c r="D211" s="147">
        <v>0.0</v>
      </c>
      <c r="E211" s="121" t="s">
        <v>386</v>
      </c>
      <c r="F211" s="134"/>
      <c r="G211" s="108"/>
      <c r="H211" s="78"/>
      <c r="I211" s="78"/>
      <c r="J211" s="5"/>
      <c r="K211" s="6"/>
      <c r="L211" s="6"/>
      <c r="M211" s="6"/>
      <c r="N211" s="6"/>
      <c r="O211" s="6"/>
      <c r="P211" s="6"/>
      <c r="Q211" s="6"/>
      <c r="R211" s="6"/>
      <c r="S211" s="6"/>
      <c r="T211" s="6"/>
      <c r="U211" s="6"/>
      <c r="V211" s="6"/>
      <c r="W211" s="6"/>
      <c r="X211" s="6"/>
      <c r="Y211" s="6"/>
      <c r="Z211" s="6"/>
    </row>
    <row r="212" ht="60.0" customHeight="1">
      <c r="A212" s="104"/>
      <c r="B212" s="122"/>
      <c r="C212" s="134" t="s">
        <v>6192</v>
      </c>
      <c r="D212" s="147">
        <v>1.0</v>
      </c>
      <c r="E212" s="121" t="s">
        <v>386</v>
      </c>
      <c r="F212" s="134"/>
      <c r="G212" s="108"/>
      <c r="H212" s="78"/>
      <c r="I212" s="78"/>
      <c r="J212" s="5"/>
      <c r="K212" s="6"/>
      <c r="L212" s="6"/>
      <c r="M212" s="6"/>
      <c r="N212" s="6"/>
      <c r="O212" s="6"/>
      <c r="P212" s="6"/>
      <c r="Q212" s="6"/>
      <c r="R212" s="6"/>
      <c r="S212" s="6"/>
      <c r="T212" s="6"/>
      <c r="U212" s="6"/>
      <c r="V212" s="6"/>
      <c r="W212" s="6"/>
      <c r="X212" s="6"/>
      <c r="Y212" s="6"/>
      <c r="Z212" s="6"/>
    </row>
    <row r="213" ht="60.0" customHeight="1">
      <c r="A213" s="104" t="s">
        <v>1103</v>
      </c>
      <c r="B213" s="122" t="s">
        <v>1104</v>
      </c>
      <c r="C213" s="115" t="s">
        <v>6193</v>
      </c>
      <c r="D213" s="113">
        <v>2.0</v>
      </c>
      <c r="E213" s="109" t="s">
        <v>158</v>
      </c>
      <c r="F213" s="115" t="s">
        <v>1108</v>
      </c>
      <c r="G213" s="108"/>
      <c r="H213" s="78"/>
      <c r="I213" s="78"/>
      <c r="J213" s="5"/>
      <c r="K213" s="6"/>
      <c r="L213" s="6"/>
      <c r="M213" s="6"/>
      <c r="N213" s="6"/>
      <c r="O213" s="6"/>
      <c r="P213" s="6"/>
      <c r="Q213" s="6"/>
      <c r="R213" s="6"/>
      <c r="S213" s="6"/>
      <c r="T213" s="6"/>
      <c r="U213" s="6"/>
      <c r="V213" s="6"/>
      <c r="W213" s="6"/>
      <c r="X213" s="6"/>
      <c r="Y213" s="6"/>
      <c r="Z213" s="6"/>
    </row>
    <row r="214" ht="60.0" customHeight="1">
      <c r="A214" s="104"/>
      <c r="B214" s="122"/>
      <c r="C214" s="115" t="s">
        <v>6194</v>
      </c>
      <c r="D214" s="113">
        <v>2.0</v>
      </c>
      <c r="E214" s="109" t="s">
        <v>158</v>
      </c>
      <c r="F214" s="115" t="s">
        <v>1108</v>
      </c>
      <c r="G214" s="108"/>
      <c r="H214" s="78"/>
      <c r="I214" s="78"/>
      <c r="J214" s="5"/>
      <c r="K214" s="6"/>
      <c r="L214" s="6"/>
      <c r="M214" s="6"/>
      <c r="N214" s="6"/>
      <c r="O214" s="6"/>
      <c r="P214" s="6"/>
      <c r="Q214" s="6"/>
      <c r="R214" s="6"/>
      <c r="S214" s="6"/>
      <c r="T214" s="6"/>
      <c r="U214" s="6"/>
      <c r="V214" s="6"/>
      <c r="W214" s="6"/>
      <c r="X214" s="6"/>
      <c r="Y214" s="6"/>
      <c r="Z214" s="6"/>
    </row>
    <row r="215" ht="60.0" customHeight="1">
      <c r="A215" s="104"/>
      <c r="B215" s="122"/>
      <c r="C215" s="115" t="s">
        <v>6198</v>
      </c>
      <c r="D215" s="113">
        <v>2.0</v>
      </c>
      <c r="E215" s="109" t="s">
        <v>158</v>
      </c>
      <c r="F215" s="115" t="s">
        <v>1108</v>
      </c>
      <c r="G215" s="108"/>
      <c r="H215" s="78"/>
      <c r="I215" s="78"/>
      <c r="J215" s="5"/>
      <c r="K215" s="6"/>
      <c r="L215" s="6"/>
      <c r="M215" s="6"/>
      <c r="N215" s="6"/>
      <c r="O215" s="6"/>
      <c r="P215" s="6"/>
      <c r="Q215" s="6"/>
      <c r="R215" s="6"/>
      <c r="S215" s="6"/>
      <c r="T215" s="6"/>
      <c r="U215" s="6"/>
      <c r="V215" s="6"/>
      <c r="W215" s="6"/>
      <c r="X215" s="6"/>
      <c r="Y215" s="6"/>
      <c r="Z215" s="6"/>
    </row>
    <row r="216" ht="31.5" hidden="1" customHeight="1">
      <c r="A216" s="120" t="s">
        <v>1144</v>
      </c>
      <c r="B216" s="122" t="s">
        <v>1117</v>
      </c>
      <c r="C216" s="122"/>
      <c r="D216" s="108"/>
      <c r="E216" s="113"/>
      <c r="F216" s="108"/>
      <c r="G216" s="108"/>
      <c r="H216" s="78"/>
      <c r="I216" s="78"/>
      <c r="J216" s="5"/>
      <c r="K216" s="6"/>
      <c r="L216" s="6"/>
      <c r="M216" s="6"/>
      <c r="N216" s="6"/>
      <c r="O216" s="6"/>
      <c r="P216" s="6"/>
      <c r="Q216" s="6"/>
      <c r="R216" s="6"/>
      <c r="S216" s="6"/>
      <c r="T216" s="6"/>
      <c r="U216" s="6"/>
      <c r="V216" s="6"/>
      <c r="W216" s="6"/>
      <c r="X216" s="6"/>
      <c r="Y216" s="6"/>
      <c r="Z216" s="6"/>
    </row>
    <row r="217" ht="45.0" customHeight="1">
      <c r="A217" s="104" t="s">
        <v>1122</v>
      </c>
      <c r="B217" s="181" t="s">
        <v>1124</v>
      </c>
      <c r="C217" s="115" t="s">
        <v>1157</v>
      </c>
      <c r="D217" s="108">
        <v>2.0</v>
      </c>
      <c r="E217" s="113" t="s">
        <v>473</v>
      </c>
      <c r="F217" s="108"/>
      <c r="G217" s="108"/>
      <c r="H217" s="78"/>
      <c r="I217" s="78"/>
      <c r="J217" s="5"/>
      <c r="K217" s="6"/>
      <c r="L217" s="6"/>
      <c r="M217" s="6"/>
      <c r="N217" s="6"/>
      <c r="O217" s="6"/>
      <c r="P217" s="6"/>
      <c r="Q217" s="6"/>
      <c r="R217" s="6"/>
      <c r="S217" s="6"/>
      <c r="T217" s="6"/>
      <c r="U217" s="6"/>
      <c r="V217" s="6"/>
      <c r="W217" s="6"/>
      <c r="X217" s="6"/>
      <c r="Y217" s="6"/>
      <c r="Z217" s="6"/>
    </row>
    <row r="218" ht="39.75" customHeight="1">
      <c r="A218" s="152" t="s">
        <v>1155</v>
      </c>
      <c r="B218" s="103" t="s">
        <v>1131</v>
      </c>
      <c r="C218" s="3"/>
      <c r="D218" s="3"/>
      <c r="E218" s="3"/>
      <c r="F218" s="3"/>
      <c r="G218" s="4"/>
      <c r="H218" s="78">
        <f>SUM(D219:D230)</f>
        <v>8</v>
      </c>
      <c r="I218" s="78">
        <f>COUNT(D219:D230)*2</f>
        <v>18</v>
      </c>
      <c r="J218" s="5"/>
      <c r="K218" s="6"/>
      <c r="L218" s="6"/>
      <c r="M218" s="6"/>
      <c r="N218" s="6"/>
      <c r="O218" s="6"/>
      <c r="P218" s="6"/>
      <c r="Q218" s="6"/>
      <c r="R218" s="6"/>
      <c r="S218" s="6"/>
      <c r="T218" s="6"/>
      <c r="U218" s="6"/>
      <c r="V218" s="6"/>
      <c r="W218" s="6"/>
      <c r="X218" s="6"/>
      <c r="Y218" s="6"/>
      <c r="Z218" s="6"/>
    </row>
    <row r="219" ht="45.0" customHeight="1">
      <c r="A219" s="104" t="s">
        <v>1147</v>
      </c>
      <c r="B219" s="106" t="s">
        <v>1148</v>
      </c>
      <c r="C219" s="134" t="s">
        <v>1151</v>
      </c>
      <c r="D219" s="147">
        <v>1.0</v>
      </c>
      <c r="E219" s="538" t="s">
        <v>331</v>
      </c>
      <c r="F219" s="134" t="s">
        <v>6219</v>
      </c>
      <c r="G219" s="108"/>
      <c r="H219" s="78"/>
      <c r="I219" s="78"/>
      <c r="J219" s="5"/>
      <c r="K219" s="6"/>
      <c r="L219" s="6"/>
      <c r="M219" s="6"/>
      <c r="N219" s="6"/>
      <c r="O219" s="6"/>
      <c r="P219" s="6"/>
      <c r="Q219" s="6"/>
      <c r="R219" s="6"/>
      <c r="S219" s="6"/>
      <c r="T219" s="6"/>
      <c r="U219" s="6"/>
      <c r="V219" s="6"/>
      <c r="W219" s="6"/>
      <c r="X219" s="6"/>
      <c r="Y219" s="6"/>
      <c r="Z219" s="6"/>
    </row>
    <row r="220" ht="30.0" customHeight="1">
      <c r="A220" s="104"/>
      <c r="B220" s="106"/>
      <c r="C220" s="134" t="s">
        <v>1154</v>
      </c>
      <c r="D220" s="147"/>
      <c r="E220" s="538" t="s">
        <v>331</v>
      </c>
      <c r="F220" s="134"/>
      <c r="G220" s="108"/>
      <c r="H220" s="78"/>
      <c r="I220" s="78"/>
      <c r="J220" s="5"/>
      <c r="K220" s="6"/>
      <c r="L220" s="6"/>
      <c r="M220" s="6"/>
      <c r="N220" s="6"/>
      <c r="O220" s="6"/>
      <c r="P220" s="6"/>
      <c r="Q220" s="6"/>
      <c r="R220" s="6"/>
      <c r="S220" s="6"/>
      <c r="T220" s="6"/>
      <c r="U220" s="6"/>
      <c r="V220" s="6"/>
      <c r="W220" s="6"/>
      <c r="X220" s="6"/>
      <c r="Y220" s="6"/>
      <c r="Z220" s="6"/>
    </row>
    <row r="221" ht="45.0" customHeight="1">
      <c r="A221" s="104" t="s">
        <v>1172</v>
      </c>
      <c r="B221" s="106" t="s">
        <v>1159</v>
      </c>
      <c r="C221" s="134" t="s">
        <v>1160</v>
      </c>
      <c r="D221" s="147">
        <v>1.0</v>
      </c>
      <c r="E221" s="538" t="s">
        <v>331</v>
      </c>
      <c r="F221" s="134" t="s">
        <v>1161</v>
      </c>
      <c r="G221" s="108"/>
      <c r="H221" s="78"/>
      <c r="I221" s="78"/>
      <c r="J221" s="5"/>
      <c r="K221" s="6"/>
      <c r="L221" s="6"/>
      <c r="M221" s="6"/>
      <c r="N221" s="6"/>
      <c r="O221" s="6"/>
      <c r="P221" s="6"/>
      <c r="Q221" s="6"/>
      <c r="R221" s="6"/>
      <c r="S221" s="6"/>
      <c r="T221" s="6"/>
      <c r="U221" s="6"/>
      <c r="V221" s="6"/>
      <c r="W221" s="6"/>
      <c r="X221" s="6"/>
      <c r="Y221" s="6"/>
      <c r="Z221" s="6"/>
    </row>
    <row r="222" ht="30.0" customHeight="1">
      <c r="A222" s="104"/>
      <c r="B222" s="106"/>
      <c r="C222" s="115" t="s">
        <v>1163</v>
      </c>
      <c r="D222" s="147"/>
      <c r="E222" s="538" t="s">
        <v>331</v>
      </c>
      <c r="F222" s="134"/>
      <c r="G222" s="108"/>
      <c r="H222" s="78"/>
      <c r="I222" s="78"/>
      <c r="J222" s="5"/>
      <c r="K222" s="6"/>
      <c r="L222" s="6"/>
      <c r="M222" s="6"/>
      <c r="N222" s="6"/>
      <c r="O222" s="6"/>
      <c r="P222" s="6"/>
      <c r="Q222" s="6"/>
      <c r="R222" s="6"/>
      <c r="S222" s="6"/>
      <c r="T222" s="6"/>
      <c r="U222" s="6"/>
      <c r="V222" s="6"/>
      <c r="W222" s="6"/>
      <c r="X222" s="6"/>
      <c r="Y222" s="6"/>
      <c r="Z222" s="6"/>
    </row>
    <row r="223" ht="45.0" customHeight="1">
      <c r="A223" s="104"/>
      <c r="B223" s="106"/>
      <c r="C223" s="110" t="s">
        <v>1164</v>
      </c>
      <c r="D223" s="147">
        <v>0.0</v>
      </c>
      <c r="E223" s="538" t="s">
        <v>331</v>
      </c>
      <c r="F223" s="158"/>
      <c r="G223" s="108"/>
      <c r="H223" s="78"/>
      <c r="I223" s="78"/>
      <c r="J223" s="5"/>
      <c r="K223" s="6"/>
      <c r="L223" s="6"/>
      <c r="M223" s="6"/>
      <c r="N223" s="6"/>
      <c r="O223" s="6"/>
      <c r="P223" s="6"/>
      <c r="Q223" s="6"/>
      <c r="R223" s="6"/>
      <c r="S223" s="6"/>
      <c r="T223" s="6"/>
      <c r="U223" s="6"/>
      <c r="V223" s="6"/>
      <c r="W223" s="6"/>
      <c r="X223" s="6"/>
      <c r="Y223" s="6"/>
      <c r="Z223" s="6"/>
    </row>
    <row r="224" ht="45.0" customHeight="1">
      <c r="A224" s="104" t="s">
        <v>1179</v>
      </c>
      <c r="B224" s="106" t="s">
        <v>1167</v>
      </c>
      <c r="C224" s="211" t="s">
        <v>1168</v>
      </c>
      <c r="D224" s="147">
        <v>0.0</v>
      </c>
      <c r="E224" s="538" t="s">
        <v>331</v>
      </c>
      <c r="F224" s="134" t="s">
        <v>6219</v>
      </c>
      <c r="G224" s="108"/>
      <c r="H224" s="78"/>
      <c r="I224" s="78"/>
      <c r="J224" s="5"/>
      <c r="K224" s="6"/>
      <c r="L224" s="6"/>
      <c r="M224" s="6"/>
      <c r="N224" s="6"/>
      <c r="O224" s="6"/>
      <c r="P224" s="6"/>
      <c r="Q224" s="6"/>
      <c r="R224" s="6"/>
      <c r="S224" s="6"/>
      <c r="T224" s="6"/>
      <c r="U224" s="6"/>
      <c r="V224" s="6"/>
      <c r="W224" s="6"/>
      <c r="X224" s="6"/>
      <c r="Y224" s="6"/>
      <c r="Z224" s="6"/>
    </row>
    <row r="225" ht="30.0" customHeight="1">
      <c r="A225" s="104"/>
      <c r="B225" s="106"/>
      <c r="C225" s="134" t="s">
        <v>1170</v>
      </c>
      <c r="D225" s="147">
        <v>2.0</v>
      </c>
      <c r="E225" s="538" t="s">
        <v>331</v>
      </c>
      <c r="F225" s="134" t="s">
        <v>6219</v>
      </c>
      <c r="G225" s="108"/>
      <c r="H225" s="78"/>
      <c r="I225" s="78"/>
      <c r="J225" s="5"/>
      <c r="K225" s="6"/>
      <c r="L225" s="6"/>
      <c r="M225" s="6"/>
      <c r="N225" s="6"/>
      <c r="O225" s="6"/>
      <c r="P225" s="6"/>
      <c r="Q225" s="6"/>
      <c r="R225" s="6"/>
      <c r="S225" s="6"/>
      <c r="T225" s="6"/>
      <c r="U225" s="6"/>
      <c r="V225" s="6"/>
      <c r="W225" s="6"/>
      <c r="X225" s="6"/>
      <c r="Y225" s="6"/>
      <c r="Z225" s="6"/>
    </row>
    <row r="226" ht="31.5" hidden="1" customHeight="1">
      <c r="A226" s="120" t="s">
        <v>1176</v>
      </c>
      <c r="B226" s="106" t="s">
        <v>1177</v>
      </c>
      <c r="C226" s="108"/>
      <c r="D226" s="108"/>
      <c r="E226" s="109"/>
      <c r="F226" s="108"/>
      <c r="G226" s="108"/>
      <c r="H226" s="78"/>
      <c r="I226" s="78"/>
      <c r="J226" s="5"/>
      <c r="K226" s="6"/>
      <c r="L226" s="6"/>
      <c r="M226" s="6"/>
      <c r="N226" s="6"/>
      <c r="O226" s="6"/>
      <c r="P226" s="6"/>
      <c r="Q226" s="6"/>
      <c r="R226" s="6"/>
      <c r="S226" s="6"/>
      <c r="T226" s="6"/>
      <c r="U226" s="6"/>
      <c r="V226" s="6"/>
      <c r="W226" s="6"/>
      <c r="X226" s="6"/>
      <c r="Y226" s="6"/>
      <c r="Z226" s="6"/>
    </row>
    <row r="227" ht="45.0" customHeight="1">
      <c r="A227" s="104" t="s">
        <v>1193</v>
      </c>
      <c r="B227" s="106" t="s">
        <v>1182</v>
      </c>
      <c r="C227" s="134" t="s">
        <v>6229</v>
      </c>
      <c r="D227" s="147">
        <v>0.0</v>
      </c>
      <c r="E227" s="538" t="s">
        <v>331</v>
      </c>
      <c r="F227" s="134" t="s">
        <v>6219</v>
      </c>
      <c r="G227" s="108"/>
      <c r="H227" s="78"/>
      <c r="I227" s="78"/>
      <c r="J227" s="5"/>
      <c r="K227" s="6"/>
      <c r="L227" s="6"/>
      <c r="M227" s="6"/>
      <c r="N227" s="6"/>
      <c r="O227" s="6"/>
      <c r="P227" s="6"/>
      <c r="Q227" s="6"/>
      <c r="R227" s="6"/>
      <c r="S227" s="6"/>
      <c r="T227" s="6"/>
      <c r="U227" s="6"/>
      <c r="V227" s="6"/>
      <c r="W227" s="6"/>
      <c r="X227" s="6"/>
      <c r="Y227" s="6"/>
      <c r="Z227" s="6"/>
    </row>
    <row r="228" ht="30.0" customHeight="1">
      <c r="A228" s="104"/>
      <c r="B228" s="106"/>
      <c r="C228" s="134" t="s">
        <v>6231</v>
      </c>
      <c r="D228" s="147">
        <v>0.0</v>
      </c>
      <c r="E228" s="538" t="s">
        <v>331</v>
      </c>
      <c r="F228" s="134"/>
      <c r="G228" s="108"/>
      <c r="H228" s="78"/>
      <c r="I228" s="78"/>
      <c r="J228" s="5"/>
      <c r="K228" s="6"/>
      <c r="L228" s="6"/>
      <c r="M228" s="6"/>
      <c r="N228" s="6"/>
      <c r="O228" s="6"/>
      <c r="P228" s="6"/>
      <c r="Q228" s="6"/>
      <c r="R228" s="6"/>
      <c r="S228" s="6"/>
      <c r="T228" s="6"/>
      <c r="U228" s="6"/>
      <c r="V228" s="6"/>
      <c r="W228" s="6"/>
      <c r="X228" s="6"/>
      <c r="Y228" s="6"/>
      <c r="Z228" s="6"/>
    </row>
    <row r="229" ht="30.0" customHeight="1">
      <c r="A229" s="104"/>
      <c r="B229" s="106"/>
      <c r="C229" s="134" t="s">
        <v>6233</v>
      </c>
      <c r="D229" s="147">
        <v>2.0</v>
      </c>
      <c r="E229" s="538" t="s">
        <v>331</v>
      </c>
      <c r="F229" s="134"/>
      <c r="G229" s="108"/>
      <c r="H229" s="78"/>
      <c r="I229" s="78"/>
      <c r="J229" s="5"/>
      <c r="K229" s="6"/>
      <c r="L229" s="6"/>
      <c r="M229" s="6"/>
      <c r="N229" s="6"/>
      <c r="O229" s="6"/>
      <c r="P229" s="6"/>
      <c r="Q229" s="6"/>
      <c r="R229" s="6"/>
      <c r="S229" s="6"/>
      <c r="T229" s="6"/>
      <c r="U229" s="6"/>
      <c r="V229" s="6"/>
      <c r="W229" s="6"/>
      <c r="X229" s="6"/>
      <c r="Y229" s="6"/>
      <c r="Z229" s="6"/>
    </row>
    <row r="230" ht="47.25" customHeight="1">
      <c r="A230" s="104" t="s">
        <v>1186</v>
      </c>
      <c r="B230" s="106" t="s">
        <v>1187</v>
      </c>
      <c r="C230" s="121" t="s">
        <v>6235</v>
      </c>
      <c r="D230" s="147">
        <v>2.0</v>
      </c>
      <c r="E230" s="538" t="s">
        <v>331</v>
      </c>
      <c r="F230" s="134" t="s">
        <v>6219</v>
      </c>
      <c r="G230" s="108"/>
      <c r="H230" s="78"/>
      <c r="I230" s="78"/>
      <c r="J230" s="5"/>
      <c r="K230" s="6"/>
      <c r="L230" s="6"/>
      <c r="M230" s="6"/>
      <c r="N230" s="6"/>
      <c r="O230" s="6"/>
      <c r="P230" s="6"/>
      <c r="Q230" s="6"/>
      <c r="R230" s="6"/>
      <c r="S230" s="6"/>
      <c r="T230" s="6"/>
      <c r="U230" s="6"/>
      <c r="V230" s="6"/>
      <c r="W230" s="6"/>
      <c r="X230" s="6"/>
      <c r="Y230" s="6"/>
      <c r="Z230" s="6"/>
    </row>
    <row r="231" ht="39.75" customHeight="1">
      <c r="A231" s="152" t="s">
        <v>1196</v>
      </c>
      <c r="B231" s="103" t="s">
        <v>1192</v>
      </c>
      <c r="C231" s="3"/>
      <c r="D231" s="3"/>
      <c r="E231" s="3"/>
      <c r="F231" s="3"/>
      <c r="G231" s="4"/>
      <c r="H231" s="78">
        <f>SUM(D232:D233)</f>
        <v>3</v>
      </c>
      <c r="I231" s="78">
        <f>COUNT(D232:D233)*2</f>
        <v>4</v>
      </c>
      <c r="J231" s="5"/>
      <c r="K231" s="6"/>
      <c r="L231" s="6"/>
      <c r="M231" s="6"/>
      <c r="N231" s="6"/>
      <c r="O231" s="6"/>
      <c r="P231" s="6"/>
      <c r="Q231" s="6"/>
      <c r="R231" s="6"/>
      <c r="S231" s="6"/>
      <c r="T231" s="6"/>
      <c r="U231" s="6"/>
      <c r="V231" s="6"/>
      <c r="W231" s="6"/>
      <c r="X231" s="6"/>
      <c r="Y231" s="6"/>
      <c r="Z231" s="6"/>
    </row>
    <row r="232" ht="63.0" customHeight="1">
      <c r="A232" s="104" t="s">
        <v>1205</v>
      </c>
      <c r="B232" s="106" t="s">
        <v>1198</v>
      </c>
      <c r="C232" s="115" t="s">
        <v>1199</v>
      </c>
      <c r="D232" s="147">
        <v>2.0</v>
      </c>
      <c r="E232" s="113" t="s">
        <v>386</v>
      </c>
      <c r="F232" s="134" t="s">
        <v>6249</v>
      </c>
      <c r="G232" s="147"/>
      <c r="H232" s="78"/>
      <c r="I232" s="78"/>
      <c r="J232" s="5"/>
      <c r="K232" s="6"/>
      <c r="L232" s="6"/>
      <c r="M232" s="6"/>
      <c r="N232" s="6"/>
      <c r="O232" s="6"/>
      <c r="P232" s="6"/>
      <c r="Q232" s="6"/>
      <c r="R232" s="6"/>
      <c r="S232" s="6"/>
      <c r="T232" s="6"/>
      <c r="U232" s="6"/>
      <c r="V232" s="6"/>
      <c r="W232" s="6"/>
      <c r="X232" s="6"/>
      <c r="Y232" s="6"/>
      <c r="Z232" s="6"/>
    </row>
    <row r="233" ht="47.25" customHeight="1">
      <c r="A233" s="104" t="s">
        <v>1208</v>
      </c>
      <c r="B233" s="106" t="s">
        <v>1202</v>
      </c>
      <c r="C233" s="210" t="s">
        <v>6251</v>
      </c>
      <c r="D233" s="147">
        <v>1.0</v>
      </c>
      <c r="E233" s="113" t="s">
        <v>386</v>
      </c>
      <c r="F233" s="110" t="s">
        <v>6252</v>
      </c>
      <c r="G233" s="147"/>
      <c r="H233" s="78"/>
      <c r="I233" s="78"/>
      <c r="J233" s="5"/>
      <c r="K233" s="6"/>
      <c r="L233" s="6"/>
      <c r="M233" s="6"/>
      <c r="N233" s="6"/>
      <c r="O233" s="6"/>
      <c r="P233" s="6"/>
      <c r="Q233" s="6"/>
      <c r="R233" s="6"/>
      <c r="S233" s="6"/>
      <c r="T233" s="6"/>
      <c r="U233" s="6"/>
      <c r="V233" s="6"/>
      <c r="W233" s="6"/>
      <c r="X233" s="6"/>
      <c r="Y233" s="6"/>
      <c r="Z233" s="6"/>
    </row>
    <row r="234" ht="45.0" hidden="1" customHeight="1">
      <c r="A234" s="120" t="s">
        <v>1211</v>
      </c>
      <c r="B234" s="179" t="s">
        <v>1213</v>
      </c>
      <c r="C234" s="108"/>
      <c r="D234" s="108"/>
      <c r="E234" s="113"/>
      <c r="F234" s="108"/>
      <c r="G234" s="108"/>
      <c r="H234" s="78"/>
      <c r="I234" s="78"/>
      <c r="J234" s="5"/>
      <c r="K234" s="6"/>
      <c r="L234" s="6"/>
      <c r="M234" s="6"/>
      <c r="N234" s="6"/>
      <c r="O234" s="6"/>
      <c r="P234" s="6"/>
      <c r="Q234" s="6"/>
      <c r="R234" s="6"/>
      <c r="S234" s="6"/>
      <c r="T234" s="6"/>
      <c r="U234" s="6"/>
      <c r="V234" s="6"/>
      <c r="W234" s="6"/>
      <c r="X234" s="6"/>
      <c r="Y234" s="6"/>
      <c r="Z234" s="6"/>
    </row>
    <row r="235" ht="39.75" customHeight="1">
      <c r="A235" s="349" t="s">
        <v>1216</v>
      </c>
      <c r="B235" s="99" t="s">
        <v>1221</v>
      </c>
      <c r="C235" s="3"/>
      <c r="D235" s="3"/>
      <c r="E235" s="3"/>
      <c r="F235" s="3"/>
      <c r="G235" s="4"/>
      <c r="H235" s="78">
        <f>SUM(D237:D250)</f>
        <v>18</v>
      </c>
      <c r="I235" s="78">
        <f>COUNT(D237:D250)*2</f>
        <v>28</v>
      </c>
      <c r="J235" s="5"/>
      <c r="K235" s="6"/>
      <c r="L235" s="6"/>
      <c r="M235" s="6"/>
      <c r="N235" s="6"/>
      <c r="O235" s="6"/>
      <c r="P235" s="6"/>
      <c r="Q235" s="6"/>
      <c r="R235" s="6"/>
      <c r="S235" s="6"/>
      <c r="T235" s="6"/>
      <c r="U235" s="6"/>
      <c r="V235" s="6"/>
      <c r="W235" s="6"/>
      <c r="X235" s="6"/>
      <c r="Y235" s="6"/>
      <c r="Z235" s="6"/>
    </row>
    <row r="236" ht="47.25" hidden="1" customHeight="1">
      <c r="A236" s="212" t="s">
        <v>1227</v>
      </c>
      <c r="B236" s="122" t="s">
        <v>1228</v>
      </c>
      <c r="C236" s="108"/>
      <c r="D236" s="108"/>
      <c r="E236" s="113"/>
      <c r="F236" s="108"/>
      <c r="G236" s="108"/>
      <c r="H236" s="78"/>
      <c r="I236" s="78"/>
      <c r="J236" s="5"/>
      <c r="K236" s="6"/>
      <c r="L236" s="6"/>
      <c r="M236" s="6"/>
      <c r="N236" s="6"/>
      <c r="O236" s="6"/>
      <c r="P236" s="6"/>
      <c r="Q236" s="6"/>
      <c r="R236" s="6"/>
      <c r="S236" s="6"/>
      <c r="T236" s="6"/>
      <c r="U236" s="6"/>
      <c r="V236" s="6"/>
      <c r="W236" s="6"/>
      <c r="X236" s="6"/>
      <c r="Y236" s="6"/>
      <c r="Z236" s="6"/>
    </row>
    <row r="237" ht="47.25" customHeight="1">
      <c r="A237" s="148" t="s">
        <v>1215</v>
      </c>
      <c r="B237" s="122" t="s">
        <v>1217</v>
      </c>
      <c r="C237" s="248" t="s">
        <v>6256</v>
      </c>
      <c r="D237" s="108">
        <v>2.0</v>
      </c>
      <c r="E237" s="113" t="s">
        <v>1062</v>
      </c>
      <c r="F237" s="181" t="s">
        <v>6258</v>
      </c>
      <c r="G237" s="181"/>
      <c r="H237" s="78"/>
      <c r="I237" s="78"/>
      <c r="J237" s="5"/>
      <c r="K237" s="6"/>
      <c r="L237" s="6"/>
      <c r="M237" s="6"/>
      <c r="N237" s="6"/>
      <c r="O237" s="6"/>
      <c r="P237" s="6"/>
      <c r="Q237" s="6"/>
      <c r="R237" s="6"/>
      <c r="S237" s="6"/>
      <c r="T237" s="6"/>
      <c r="U237" s="6"/>
      <c r="V237" s="6"/>
      <c r="W237" s="6"/>
      <c r="X237" s="6"/>
      <c r="Y237" s="6"/>
      <c r="Z237" s="6"/>
    </row>
    <row r="238" ht="126.0" customHeight="1">
      <c r="A238" s="148"/>
      <c r="B238" s="122"/>
      <c r="C238" s="248" t="s">
        <v>6261</v>
      </c>
      <c r="D238" s="108">
        <v>0.0</v>
      </c>
      <c r="E238" s="113" t="s">
        <v>1062</v>
      </c>
      <c r="F238" s="184"/>
      <c r="G238" s="181"/>
      <c r="H238" s="78"/>
      <c r="I238" s="78"/>
      <c r="J238" s="5"/>
      <c r="K238" s="6"/>
      <c r="L238" s="6"/>
      <c r="M238" s="6"/>
      <c r="N238" s="6"/>
      <c r="O238" s="6"/>
      <c r="P238" s="6"/>
      <c r="Q238" s="6"/>
      <c r="R238" s="6"/>
      <c r="S238" s="6"/>
      <c r="T238" s="6"/>
      <c r="U238" s="6"/>
      <c r="V238" s="6"/>
      <c r="W238" s="6"/>
      <c r="X238" s="6"/>
      <c r="Y238" s="6"/>
      <c r="Z238" s="6"/>
    </row>
    <row r="239" ht="60.0" customHeight="1">
      <c r="A239" s="148" t="s">
        <v>1218</v>
      </c>
      <c r="B239" s="115" t="s">
        <v>1219</v>
      </c>
      <c r="C239" s="134" t="s">
        <v>6264</v>
      </c>
      <c r="D239" s="108">
        <v>2.0</v>
      </c>
      <c r="E239" s="113" t="s">
        <v>1062</v>
      </c>
      <c r="F239" s="184"/>
      <c r="G239" s="181"/>
      <c r="H239" s="78"/>
      <c r="I239" s="78"/>
      <c r="J239" s="5"/>
      <c r="K239" s="6"/>
      <c r="L239" s="6"/>
      <c r="M239" s="6"/>
      <c r="N239" s="6"/>
      <c r="O239" s="6"/>
      <c r="P239" s="6"/>
      <c r="Q239" s="6"/>
      <c r="R239" s="6"/>
      <c r="S239" s="6"/>
      <c r="T239" s="6"/>
      <c r="U239" s="6"/>
      <c r="V239" s="6"/>
      <c r="W239" s="6"/>
      <c r="X239" s="6"/>
      <c r="Y239" s="6"/>
      <c r="Z239" s="6"/>
    </row>
    <row r="240" ht="60.0" customHeight="1">
      <c r="A240" s="148"/>
      <c r="B240" s="115"/>
      <c r="C240" s="134" t="s">
        <v>6267</v>
      </c>
      <c r="D240" s="108">
        <v>2.0</v>
      </c>
      <c r="E240" s="113" t="s">
        <v>1338</v>
      </c>
      <c r="F240" s="191" t="s">
        <v>6269</v>
      </c>
      <c r="G240" s="184"/>
      <c r="H240" s="78"/>
      <c r="I240" s="78"/>
      <c r="J240" s="5"/>
      <c r="K240" s="6"/>
      <c r="L240" s="6"/>
      <c r="M240" s="6"/>
      <c r="N240" s="6"/>
      <c r="O240" s="6"/>
      <c r="P240" s="6"/>
      <c r="Q240" s="6"/>
      <c r="R240" s="6"/>
      <c r="S240" s="6"/>
      <c r="T240" s="6"/>
      <c r="U240" s="6"/>
      <c r="V240" s="6"/>
      <c r="W240" s="6"/>
      <c r="X240" s="6"/>
      <c r="Y240" s="6"/>
      <c r="Z240" s="6"/>
    </row>
    <row r="241" ht="45.0" customHeight="1">
      <c r="A241" s="148"/>
      <c r="B241" s="115"/>
      <c r="C241" s="134" t="s">
        <v>6271</v>
      </c>
      <c r="D241" s="108">
        <v>2.0</v>
      </c>
      <c r="E241" s="113" t="s">
        <v>331</v>
      </c>
      <c r="F241" s="134" t="s">
        <v>6272</v>
      </c>
      <c r="G241" s="108"/>
      <c r="H241" s="78"/>
      <c r="I241" s="78"/>
      <c r="J241" s="5"/>
      <c r="K241" s="6"/>
      <c r="L241" s="6"/>
      <c r="M241" s="6"/>
      <c r="N241" s="6"/>
      <c r="O241" s="6"/>
      <c r="P241" s="6"/>
      <c r="Q241" s="6"/>
      <c r="R241" s="6"/>
      <c r="S241" s="6"/>
      <c r="T241" s="6"/>
      <c r="U241" s="6"/>
      <c r="V241" s="6"/>
      <c r="W241" s="6"/>
      <c r="X241" s="6"/>
      <c r="Y241" s="6"/>
      <c r="Z241" s="6"/>
    </row>
    <row r="242" ht="60.0" customHeight="1">
      <c r="A242" s="148"/>
      <c r="B242" s="115"/>
      <c r="C242" s="134" t="s">
        <v>6274</v>
      </c>
      <c r="D242" s="108">
        <v>0.0</v>
      </c>
      <c r="E242" s="113" t="s">
        <v>331</v>
      </c>
      <c r="F242" s="134" t="s">
        <v>6275</v>
      </c>
      <c r="G242" s="108"/>
      <c r="H242" s="78"/>
      <c r="I242" s="78"/>
      <c r="J242" s="5"/>
      <c r="K242" s="6"/>
      <c r="L242" s="6"/>
      <c r="M242" s="6"/>
      <c r="N242" s="6"/>
      <c r="O242" s="6"/>
      <c r="P242" s="6"/>
      <c r="Q242" s="6"/>
      <c r="R242" s="6"/>
      <c r="S242" s="6"/>
      <c r="T242" s="6"/>
      <c r="U242" s="6"/>
      <c r="V242" s="6"/>
      <c r="W242" s="6"/>
      <c r="X242" s="6"/>
      <c r="Y242" s="6"/>
      <c r="Z242" s="6"/>
    </row>
    <row r="243" ht="45.0" customHeight="1">
      <c r="A243" s="148"/>
      <c r="B243" s="115"/>
      <c r="C243" s="134" t="s">
        <v>6277</v>
      </c>
      <c r="D243" s="108">
        <v>0.0</v>
      </c>
      <c r="E243" s="113" t="s">
        <v>453</v>
      </c>
      <c r="F243" s="108"/>
      <c r="G243" s="108"/>
      <c r="H243" s="78"/>
      <c r="I243" s="78"/>
      <c r="J243" s="5"/>
      <c r="K243" s="6"/>
      <c r="L243" s="6"/>
      <c r="M243" s="6"/>
      <c r="N243" s="6"/>
      <c r="O243" s="6"/>
      <c r="P243" s="6"/>
      <c r="Q243" s="6"/>
      <c r="R243" s="6"/>
      <c r="S243" s="6"/>
      <c r="T243" s="6"/>
      <c r="U243" s="6"/>
      <c r="V243" s="6"/>
      <c r="W243" s="6"/>
      <c r="X243" s="6"/>
      <c r="Y243" s="6"/>
      <c r="Z243" s="6"/>
    </row>
    <row r="244" ht="30.0" customHeight="1">
      <c r="A244" s="148"/>
      <c r="B244" s="115"/>
      <c r="C244" s="134" t="s">
        <v>6278</v>
      </c>
      <c r="D244" s="108">
        <v>0.0</v>
      </c>
      <c r="E244" s="113" t="s">
        <v>158</v>
      </c>
      <c r="F244" s="134" t="s">
        <v>6279</v>
      </c>
      <c r="G244" s="108"/>
      <c r="H244" s="78"/>
      <c r="I244" s="78"/>
      <c r="J244" s="5"/>
      <c r="K244" s="6"/>
      <c r="L244" s="6"/>
      <c r="M244" s="6"/>
      <c r="N244" s="6"/>
      <c r="O244" s="6"/>
      <c r="P244" s="6"/>
      <c r="Q244" s="6"/>
      <c r="R244" s="6"/>
      <c r="S244" s="6"/>
      <c r="T244" s="6"/>
      <c r="U244" s="6"/>
      <c r="V244" s="6"/>
      <c r="W244" s="6"/>
      <c r="X244" s="6"/>
      <c r="Y244" s="6"/>
      <c r="Z244" s="6"/>
    </row>
    <row r="245" ht="45.0" customHeight="1">
      <c r="A245" s="148"/>
      <c r="B245" s="115"/>
      <c r="C245" s="134" t="s">
        <v>6281</v>
      </c>
      <c r="D245" s="108">
        <v>0.0</v>
      </c>
      <c r="E245" s="113" t="s">
        <v>331</v>
      </c>
      <c r="F245" s="108"/>
      <c r="G245" s="108"/>
      <c r="H245" s="78"/>
      <c r="I245" s="78"/>
      <c r="J245" s="5"/>
      <c r="K245" s="6"/>
      <c r="L245" s="6"/>
      <c r="M245" s="6"/>
      <c r="N245" s="6"/>
      <c r="O245" s="6"/>
      <c r="P245" s="6"/>
      <c r="Q245" s="6"/>
      <c r="R245" s="6"/>
      <c r="S245" s="6"/>
      <c r="T245" s="6"/>
      <c r="U245" s="6"/>
      <c r="V245" s="6"/>
      <c r="W245" s="6"/>
      <c r="X245" s="6"/>
      <c r="Y245" s="6"/>
      <c r="Z245" s="6"/>
    </row>
    <row r="246" ht="45.0" customHeight="1">
      <c r="A246" s="148"/>
      <c r="B246" s="115"/>
      <c r="C246" s="134" t="s">
        <v>6283</v>
      </c>
      <c r="D246" s="108">
        <v>2.0</v>
      </c>
      <c r="E246" s="113" t="s">
        <v>1062</v>
      </c>
      <c r="F246" s="134" t="s">
        <v>6285</v>
      </c>
      <c r="G246" s="108"/>
      <c r="H246" s="78"/>
      <c r="I246" s="78"/>
      <c r="J246" s="5"/>
      <c r="K246" s="6"/>
      <c r="L246" s="6"/>
      <c r="M246" s="6"/>
      <c r="N246" s="6"/>
      <c r="O246" s="6"/>
      <c r="P246" s="6"/>
      <c r="Q246" s="6"/>
      <c r="R246" s="6"/>
      <c r="S246" s="6"/>
      <c r="T246" s="6"/>
      <c r="U246" s="6"/>
      <c r="V246" s="6"/>
      <c r="W246" s="6"/>
      <c r="X246" s="6"/>
      <c r="Y246" s="6"/>
      <c r="Z246" s="6"/>
    </row>
    <row r="247" ht="60.0" customHeight="1">
      <c r="A247" s="148"/>
      <c r="B247" s="115"/>
      <c r="C247" s="134" t="s">
        <v>6287</v>
      </c>
      <c r="D247" s="108">
        <v>2.0</v>
      </c>
      <c r="E247" s="113" t="s">
        <v>453</v>
      </c>
      <c r="F247" s="108"/>
      <c r="G247" s="108"/>
      <c r="H247" s="78"/>
      <c r="I247" s="78"/>
      <c r="J247" s="5"/>
      <c r="K247" s="6"/>
      <c r="L247" s="6"/>
      <c r="M247" s="6"/>
      <c r="N247" s="6"/>
      <c r="O247" s="6"/>
      <c r="P247" s="6"/>
      <c r="Q247" s="6"/>
      <c r="R247" s="6"/>
      <c r="S247" s="6"/>
      <c r="T247" s="6"/>
      <c r="U247" s="6"/>
      <c r="V247" s="6"/>
      <c r="W247" s="6"/>
      <c r="X247" s="6"/>
      <c r="Y247" s="6"/>
      <c r="Z247" s="6"/>
    </row>
    <row r="248" ht="45.0" customHeight="1">
      <c r="A248" s="148"/>
      <c r="B248" s="115"/>
      <c r="C248" s="181" t="s">
        <v>6288</v>
      </c>
      <c r="D248" s="108">
        <v>2.0</v>
      </c>
      <c r="E248" s="113" t="s">
        <v>158</v>
      </c>
      <c r="F248" s="108"/>
      <c r="G248" s="400"/>
      <c r="H248" s="78"/>
      <c r="I248" s="78"/>
      <c r="J248" s="5"/>
      <c r="K248" s="6"/>
      <c r="L248" s="6"/>
      <c r="M248" s="6"/>
      <c r="N248" s="6"/>
      <c r="O248" s="6"/>
      <c r="P248" s="6"/>
      <c r="Q248" s="6"/>
      <c r="R248" s="6"/>
      <c r="S248" s="6"/>
      <c r="T248" s="6"/>
      <c r="U248" s="6"/>
      <c r="V248" s="6"/>
      <c r="W248" s="6"/>
      <c r="X248" s="6"/>
      <c r="Y248" s="6"/>
      <c r="Z248" s="6"/>
    </row>
    <row r="249" ht="45.0" customHeight="1">
      <c r="A249" s="148"/>
      <c r="B249" s="115"/>
      <c r="C249" s="181" t="s">
        <v>6290</v>
      </c>
      <c r="D249" s="108">
        <v>2.0</v>
      </c>
      <c r="E249" s="113" t="s">
        <v>1062</v>
      </c>
      <c r="F249" s="108"/>
      <c r="G249" s="400"/>
      <c r="H249" s="78"/>
      <c r="I249" s="78"/>
      <c r="J249" s="5"/>
      <c r="K249" s="6"/>
      <c r="L249" s="6"/>
      <c r="M249" s="6"/>
      <c r="N249" s="6"/>
      <c r="O249" s="6"/>
      <c r="P249" s="6"/>
      <c r="Q249" s="6"/>
      <c r="R249" s="6"/>
      <c r="S249" s="6"/>
      <c r="T249" s="6"/>
      <c r="U249" s="6"/>
      <c r="V249" s="6"/>
      <c r="W249" s="6"/>
      <c r="X249" s="6"/>
      <c r="Y249" s="6"/>
      <c r="Z249" s="6"/>
    </row>
    <row r="250" ht="30.0" customHeight="1">
      <c r="A250" s="148"/>
      <c r="B250" s="115"/>
      <c r="C250" s="181" t="s">
        <v>6291</v>
      </c>
      <c r="D250" s="108">
        <v>2.0</v>
      </c>
      <c r="E250" s="113" t="s">
        <v>1062</v>
      </c>
      <c r="F250" s="108"/>
      <c r="G250" s="400"/>
      <c r="H250" s="78"/>
      <c r="I250" s="78"/>
      <c r="J250" s="5"/>
      <c r="K250" s="6"/>
      <c r="L250" s="6"/>
      <c r="M250" s="6"/>
      <c r="N250" s="6"/>
      <c r="O250" s="6"/>
      <c r="P250" s="6"/>
      <c r="Q250" s="6"/>
      <c r="R250" s="6"/>
      <c r="S250" s="6"/>
      <c r="T250" s="6"/>
      <c r="U250" s="6"/>
      <c r="V250" s="6"/>
      <c r="W250" s="6"/>
      <c r="X250" s="6"/>
      <c r="Y250" s="6"/>
      <c r="Z250" s="6"/>
    </row>
    <row r="251" ht="39.75" customHeight="1">
      <c r="A251" s="152" t="s">
        <v>1220</v>
      </c>
      <c r="B251" s="99" t="s">
        <v>1222</v>
      </c>
      <c r="C251" s="3"/>
      <c r="D251" s="3"/>
      <c r="E251" s="3"/>
      <c r="F251" s="3"/>
      <c r="G251" s="4"/>
      <c r="H251" s="78">
        <f>SUM(D252:D266)</f>
        <v>19</v>
      </c>
      <c r="I251" s="78">
        <f>COUNT(D252:D266)*2</f>
        <v>28</v>
      </c>
      <c r="J251" s="5"/>
      <c r="K251" s="6"/>
      <c r="L251" s="6"/>
      <c r="M251" s="6"/>
      <c r="N251" s="6"/>
      <c r="O251" s="6"/>
      <c r="P251" s="6"/>
      <c r="Q251" s="6"/>
      <c r="R251" s="6"/>
      <c r="S251" s="6"/>
      <c r="T251" s="6"/>
      <c r="U251" s="6"/>
      <c r="V251" s="6"/>
      <c r="W251" s="6"/>
      <c r="X251" s="6"/>
      <c r="Y251" s="6"/>
      <c r="Z251" s="6"/>
    </row>
    <row r="252" ht="42.0" customHeight="1">
      <c r="A252" s="104" t="s">
        <v>1230</v>
      </c>
      <c r="B252" s="122" t="s">
        <v>1231</v>
      </c>
      <c r="C252" s="134" t="s">
        <v>6295</v>
      </c>
      <c r="D252" s="108">
        <v>0.0</v>
      </c>
      <c r="E252" s="113" t="s">
        <v>1062</v>
      </c>
      <c r="F252" s="110" t="s">
        <v>6297</v>
      </c>
      <c r="G252" s="108"/>
      <c r="H252" s="78"/>
      <c r="I252" s="78"/>
      <c r="J252" s="5"/>
      <c r="K252" s="6"/>
      <c r="L252" s="6"/>
      <c r="M252" s="6"/>
      <c r="N252" s="6"/>
      <c r="O252" s="6"/>
      <c r="P252" s="6"/>
      <c r="Q252" s="6"/>
      <c r="R252" s="6"/>
      <c r="S252" s="6"/>
      <c r="T252" s="6"/>
      <c r="U252" s="6"/>
      <c r="V252" s="6"/>
      <c r="W252" s="6"/>
      <c r="X252" s="6"/>
      <c r="Y252" s="6"/>
      <c r="Z252" s="6"/>
    </row>
    <row r="253" ht="42.0" customHeight="1">
      <c r="A253" s="104"/>
      <c r="B253" s="122"/>
      <c r="C253" s="134" t="s">
        <v>6299</v>
      </c>
      <c r="D253" s="108">
        <v>0.0</v>
      </c>
      <c r="E253" s="113" t="s">
        <v>1062</v>
      </c>
      <c r="F253" s="134" t="s">
        <v>6300</v>
      </c>
      <c r="G253" s="108"/>
      <c r="H253" s="78"/>
      <c r="I253" s="78"/>
      <c r="J253" s="5"/>
      <c r="K253" s="6"/>
      <c r="L253" s="6"/>
      <c r="M253" s="6"/>
      <c r="N253" s="6"/>
      <c r="O253" s="6"/>
      <c r="P253" s="6"/>
      <c r="Q253" s="6"/>
      <c r="R253" s="6"/>
      <c r="S253" s="6"/>
      <c r="T253" s="6"/>
      <c r="U253" s="6"/>
      <c r="V253" s="6"/>
      <c r="W253" s="6"/>
      <c r="X253" s="6"/>
      <c r="Y253" s="6"/>
      <c r="Z253" s="6"/>
    </row>
    <row r="254" ht="47.25" hidden="1" customHeight="1">
      <c r="A254" s="120" t="s">
        <v>1234</v>
      </c>
      <c r="B254" s="122" t="s">
        <v>1235</v>
      </c>
      <c r="C254" s="108"/>
      <c r="D254" s="108"/>
      <c r="E254" s="113"/>
      <c r="F254" s="108"/>
      <c r="G254" s="108"/>
      <c r="H254" s="78"/>
      <c r="I254" s="78"/>
      <c r="J254" s="5"/>
      <c r="K254" s="6"/>
      <c r="L254" s="6"/>
      <c r="M254" s="6"/>
      <c r="N254" s="6"/>
      <c r="O254" s="6"/>
      <c r="P254" s="6"/>
      <c r="Q254" s="6"/>
      <c r="R254" s="6"/>
      <c r="S254" s="6"/>
      <c r="T254" s="6"/>
      <c r="U254" s="6"/>
      <c r="V254" s="6"/>
      <c r="W254" s="6"/>
      <c r="X254" s="6"/>
      <c r="Y254" s="6"/>
      <c r="Z254" s="6"/>
    </row>
    <row r="255" ht="60.0" customHeight="1">
      <c r="A255" s="104" t="s">
        <v>1236</v>
      </c>
      <c r="B255" s="115" t="s">
        <v>1237</v>
      </c>
      <c r="C255" s="134" t="s">
        <v>6302</v>
      </c>
      <c r="D255" s="108">
        <v>2.0</v>
      </c>
      <c r="E255" s="113" t="s">
        <v>1062</v>
      </c>
      <c r="F255" s="134" t="s">
        <v>6304</v>
      </c>
      <c r="G255" s="108"/>
      <c r="H255" s="78"/>
      <c r="I255" s="78"/>
      <c r="J255" s="5"/>
      <c r="K255" s="6"/>
      <c r="L255" s="6"/>
      <c r="M255" s="6"/>
      <c r="N255" s="6"/>
      <c r="O255" s="6"/>
      <c r="P255" s="6"/>
      <c r="Q255" s="6"/>
      <c r="R255" s="6"/>
      <c r="S255" s="6"/>
      <c r="T255" s="6"/>
      <c r="U255" s="6"/>
      <c r="V255" s="6"/>
      <c r="W255" s="6"/>
      <c r="X255" s="6"/>
      <c r="Y255" s="6"/>
      <c r="Z255" s="6"/>
    </row>
    <row r="256" ht="60.0" customHeight="1">
      <c r="A256" s="104"/>
      <c r="B256" s="115"/>
      <c r="C256" s="134" t="s">
        <v>6305</v>
      </c>
      <c r="D256" s="108">
        <v>0.0</v>
      </c>
      <c r="E256" s="113" t="s">
        <v>331</v>
      </c>
      <c r="F256" s="5"/>
      <c r="G256" s="108"/>
      <c r="H256" s="78"/>
      <c r="I256" s="78"/>
      <c r="J256" s="5"/>
      <c r="K256" s="6"/>
      <c r="L256" s="6"/>
      <c r="M256" s="6"/>
      <c r="N256" s="6"/>
      <c r="O256" s="6"/>
      <c r="P256" s="6"/>
      <c r="Q256" s="6"/>
      <c r="R256" s="6"/>
      <c r="S256" s="6"/>
      <c r="T256" s="6"/>
      <c r="U256" s="6"/>
      <c r="V256" s="6"/>
      <c r="W256" s="6"/>
      <c r="X256" s="6"/>
      <c r="Y256" s="6"/>
      <c r="Z256" s="6"/>
    </row>
    <row r="257" ht="45.0" customHeight="1">
      <c r="A257" s="104"/>
      <c r="B257" s="115"/>
      <c r="C257" s="134" t="s">
        <v>6307</v>
      </c>
      <c r="D257" s="108">
        <v>1.0</v>
      </c>
      <c r="E257" s="113" t="s">
        <v>331</v>
      </c>
      <c r="F257" s="108"/>
      <c r="G257" s="108"/>
      <c r="H257" s="78"/>
      <c r="I257" s="78"/>
      <c r="J257" s="5"/>
      <c r="K257" s="6"/>
      <c r="L257" s="6"/>
      <c r="M257" s="6"/>
      <c r="N257" s="6"/>
      <c r="O257" s="6"/>
      <c r="P257" s="6"/>
      <c r="Q257" s="6"/>
      <c r="R257" s="6"/>
      <c r="S257" s="6"/>
      <c r="T257" s="6"/>
      <c r="U257" s="6"/>
      <c r="V257" s="6"/>
      <c r="W257" s="6"/>
      <c r="X257" s="6"/>
      <c r="Y257" s="6"/>
      <c r="Z257" s="6"/>
    </row>
    <row r="258" ht="45.0" customHeight="1">
      <c r="A258" s="104"/>
      <c r="B258" s="115"/>
      <c r="C258" s="134" t="s">
        <v>6308</v>
      </c>
      <c r="D258" s="108">
        <v>0.0</v>
      </c>
      <c r="E258" s="113" t="s">
        <v>383</v>
      </c>
      <c r="F258" s="108"/>
      <c r="G258" s="108"/>
      <c r="H258" s="78"/>
      <c r="I258" s="78"/>
      <c r="J258" s="5"/>
      <c r="K258" s="6"/>
      <c r="L258" s="6"/>
      <c r="M258" s="6"/>
      <c r="N258" s="6"/>
      <c r="O258" s="6"/>
      <c r="P258" s="6"/>
      <c r="Q258" s="6"/>
      <c r="R258" s="6"/>
      <c r="S258" s="6"/>
      <c r="T258" s="6"/>
      <c r="U258" s="6"/>
      <c r="V258" s="6"/>
      <c r="W258" s="6"/>
      <c r="X258" s="6"/>
      <c r="Y258" s="6"/>
      <c r="Z258" s="6"/>
    </row>
    <row r="259" ht="75.0" customHeight="1">
      <c r="A259" s="104"/>
      <c r="B259" s="115"/>
      <c r="C259" s="134" t="s">
        <v>6310</v>
      </c>
      <c r="D259" s="108">
        <v>2.0</v>
      </c>
      <c r="E259" s="113" t="s">
        <v>383</v>
      </c>
      <c r="F259" s="134" t="s">
        <v>6311</v>
      </c>
      <c r="G259" s="108"/>
      <c r="H259" s="78"/>
      <c r="I259" s="78"/>
      <c r="J259" s="5"/>
      <c r="K259" s="6"/>
      <c r="L259" s="6"/>
      <c r="M259" s="6"/>
      <c r="N259" s="6"/>
      <c r="O259" s="6"/>
      <c r="P259" s="6"/>
      <c r="Q259" s="6"/>
      <c r="R259" s="6"/>
      <c r="S259" s="6"/>
      <c r="T259" s="6"/>
      <c r="U259" s="6"/>
      <c r="V259" s="6"/>
      <c r="W259" s="6"/>
      <c r="X259" s="6"/>
      <c r="Y259" s="6"/>
      <c r="Z259" s="6"/>
    </row>
    <row r="260" ht="60.0" customHeight="1">
      <c r="A260" s="104"/>
      <c r="B260" s="115"/>
      <c r="C260" s="134" t="s">
        <v>6313</v>
      </c>
      <c r="D260" s="108">
        <v>2.0</v>
      </c>
      <c r="E260" s="113" t="s">
        <v>383</v>
      </c>
      <c r="F260" s="5"/>
      <c r="G260" s="108"/>
      <c r="H260" s="78"/>
      <c r="I260" s="78"/>
      <c r="J260" s="5"/>
      <c r="K260" s="6"/>
      <c r="L260" s="6"/>
      <c r="M260" s="6"/>
      <c r="N260" s="6"/>
      <c r="O260" s="6"/>
      <c r="P260" s="6"/>
      <c r="Q260" s="6"/>
      <c r="R260" s="6"/>
      <c r="S260" s="6"/>
      <c r="T260" s="6"/>
      <c r="U260" s="6"/>
      <c r="V260" s="6"/>
      <c r="W260" s="6"/>
      <c r="X260" s="6"/>
      <c r="Y260" s="6"/>
      <c r="Z260" s="6"/>
    </row>
    <row r="261" ht="60.0" customHeight="1">
      <c r="A261" s="104"/>
      <c r="B261" s="115"/>
      <c r="C261" s="134" t="s">
        <v>6314</v>
      </c>
      <c r="D261" s="108">
        <v>2.0</v>
      </c>
      <c r="E261" s="113" t="s">
        <v>1053</v>
      </c>
      <c r="F261" s="108"/>
      <c r="G261" s="108"/>
      <c r="H261" s="78"/>
      <c r="I261" s="78"/>
      <c r="J261" s="5"/>
      <c r="K261" s="6"/>
      <c r="L261" s="6"/>
      <c r="M261" s="6"/>
      <c r="N261" s="6"/>
      <c r="O261" s="6"/>
      <c r="P261" s="6"/>
      <c r="Q261" s="6"/>
      <c r="R261" s="6"/>
      <c r="S261" s="6"/>
      <c r="T261" s="6"/>
      <c r="U261" s="6"/>
      <c r="V261" s="6"/>
      <c r="W261" s="6"/>
      <c r="X261" s="6"/>
      <c r="Y261" s="6"/>
      <c r="Z261" s="6"/>
    </row>
    <row r="262" ht="45.0" customHeight="1">
      <c r="A262" s="104"/>
      <c r="B262" s="115"/>
      <c r="C262" s="539" t="s">
        <v>6316</v>
      </c>
      <c r="D262" s="108">
        <v>2.0</v>
      </c>
      <c r="E262" s="113" t="s">
        <v>1062</v>
      </c>
      <c r="F262" s="108"/>
      <c r="G262" s="108"/>
      <c r="H262" s="78"/>
      <c r="I262" s="78"/>
      <c r="J262" s="5"/>
      <c r="K262" s="6"/>
      <c r="L262" s="6"/>
      <c r="M262" s="6"/>
      <c r="N262" s="6"/>
      <c r="O262" s="6"/>
      <c r="P262" s="6"/>
      <c r="Q262" s="6"/>
      <c r="R262" s="6"/>
      <c r="S262" s="6"/>
      <c r="T262" s="6"/>
      <c r="U262" s="6"/>
      <c r="V262" s="6"/>
      <c r="W262" s="6"/>
      <c r="X262" s="6"/>
      <c r="Y262" s="6"/>
      <c r="Z262" s="6"/>
    </row>
    <row r="263" ht="45.0" customHeight="1">
      <c r="A263" s="104"/>
      <c r="B263" s="115"/>
      <c r="C263" s="126" t="s">
        <v>6318</v>
      </c>
      <c r="D263" s="108">
        <v>2.0</v>
      </c>
      <c r="E263" s="113" t="s">
        <v>1062</v>
      </c>
      <c r="F263" s="108"/>
      <c r="G263" s="108"/>
      <c r="H263" s="78"/>
      <c r="I263" s="78"/>
      <c r="J263" s="5"/>
      <c r="K263" s="6"/>
      <c r="L263" s="6"/>
      <c r="M263" s="6"/>
      <c r="N263" s="6"/>
      <c r="O263" s="6"/>
      <c r="P263" s="6"/>
      <c r="Q263" s="6"/>
      <c r="R263" s="6"/>
      <c r="S263" s="6"/>
      <c r="T263" s="6"/>
      <c r="U263" s="6"/>
      <c r="V263" s="6"/>
      <c r="W263" s="6"/>
      <c r="X263" s="6"/>
      <c r="Y263" s="6"/>
      <c r="Z263" s="6"/>
    </row>
    <row r="264" ht="45.0" customHeight="1">
      <c r="A264" s="104"/>
      <c r="B264" s="115"/>
      <c r="C264" s="126" t="s">
        <v>6319</v>
      </c>
      <c r="D264" s="108">
        <v>2.0</v>
      </c>
      <c r="E264" s="113" t="s">
        <v>1062</v>
      </c>
      <c r="F264" s="108"/>
      <c r="G264" s="108"/>
      <c r="H264" s="78"/>
      <c r="I264" s="78"/>
      <c r="J264" s="5"/>
      <c r="K264" s="6"/>
      <c r="L264" s="6"/>
      <c r="M264" s="6"/>
      <c r="N264" s="6"/>
      <c r="O264" s="6"/>
      <c r="P264" s="6"/>
      <c r="Q264" s="6"/>
      <c r="R264" s="6"/>
      <c r="S264" s="6"/>
      <c r="T264" s="6"/>
      <c r="U264" s="6"/>
      <c r="V264" s="6"/>
      <c r="W264" s="6"/>
      <c r="X264" s="6"/>
      <c r="Y264" s="6"/>
      <c r="Z264" s="6"/>
    </row>
    <row r="265" ht="30.0" customHeight="1">
      <c r="A265" s="104"/>
      <c r="B265" s="144"/>
      <c r="C265" s="110" t="s">
        <v>6322</v>
      </c>
      <c r="D265" s="108">
        <v>2.0</v>
      </c>
      <c r="E265" s="113" t="s">
        <v>1062</v>
      </c>
      <c r="F265" s="108"/>
      <c r="G265" s="108"/>
      <c r="H265" s="78"/>
      <c r="I265" s="78"/>
      <c r="J265" s="5"/>
      <c r="K265" s="6"/>
      <c r="L265" s="6"/>
      <c r="M265" s="6"/>
      <c r="N265" s="6"/>
      <c r="O265" s="6"/>
      <c r="P265" s="6"/>
      <c r="Q265" s="6"/>
      <c r="R265" s="6"/>
      <c r="S265" s="6"/>
      <c r="T265" s="6"/>
      <c r="U265" s="6"/>
      <c r="V265" s="6"/>
      <c r="W265" s="6"/>
      <c r="X265" s="6"/>
      <c r="Y265" s="6"/>
      <c r="Z265" s="6"/>
    </row>
    <row r="266" ht="30.0" customHeight="1">
      <c r="A266" s="104"/>
      <c r="B266" s="144"/>
      <c r="C266" s="110" t="s">
        <v>6323</v>
      </c>
      <c r="D266" s="108">
        <v>2.0</v>
      </c>
      <c r="E266" s="113" t="s">
        <v>1062</v>
      </c>
      <c r="F266" s="113" t="s">
        <v>6324</v>
      </c>
      <c r="G266" s="108"/>
      <c r="H266" s="78"/>
      <c r="I266" s="78"/>
      <c r="J266" s="5"/>
      <c r="K266" s="6"/>
      <c r="L266" s="6"/>
      <c r="M266" s="6"/>
      <c r="N266" s="6"/>
      <c r="O266" s="6"/>
      <c r="P266" s="6"/>
      <c r="Q266" s="6"/>
      <c r="R266" s="6"/>
      <c r="S266" s="6"/>
      <c r="T266" s="6"/>
      <c r="U266" s="6"/>
      <c r="V266" s="6"/>
      <c r="W266" s="6"/>
      <c r="X266" s="6"/>
      <c r="Y266" s="6"/>
      <c r="Z266" s="6"/>
    </row>
    <row r="267" ht="39.75" hidden="1" customHeight="1">
      <c r="A267" s="217" t="s">
        <v>1239</v>
      </c>
      <c r="B267" s="99" t="s">
        <v>1240</v>
      </c>
      <c r="C267" s="3"/>
      <c r="D267" s="3"/>
      <c r="E267" s="3"/>
      <c r="F267" s="3"/>
      <c r="G267" s="4"/>
      <c r="H267" s="78"/>
      <c r="I267" s="78"/>
      <c r="J267" s="5"/>
      <c r="K267" s="6"/>
      <c r="L267" s="6"/>
      <c r="M267" s="6"/>
      <c r="N267" s="6"/>
      <c r="O267" s="6"/>
      <c r="P267" s="6"/>
      <c r="Q267" s="6"/>
      <c r="R267" s="6"/>
      <c r="S267" s="6"/>
      <c r="T267" s="6"/>
      <c r="U267" s="6"/>
      <c r="V267" s="6"/>
      <c r="W267" s="6"/>
      <c r="X267" s="6"/>
      <c r="Y267" s="6"/>
      <c r="Z267" s="6"/>
    </row>
    <row r="268" ht="47.25" hidden="1" customHeight="1">
      <c r="A268" s="120" t="s">
        <v>1241</v>
      </c>
      <c r="B268" s="122" t="s">
        <v>1242</v>
      </c>
      <c r="C268" s="108"/>
      <c r="D268" s="108"/>
      <c r="E268" s="113"/>
      <c r="F268" s="108"/>
      <c r="G268" s="108"/>
      <c r="H268" s="78"/>
      <c r="I268" s="78"/>
      <c r="J268" s="5"/>
      <c r="K268" s="6"/>
      <c r="L268" s="6"/>
      <c r="M268" s="6"/>
      <c r="N268" s="6"/>
      <c r="O268" s="6"/>
      <c r="P268" s="6"/>
      <c r="Q268" s="6"/>
      <c r="R268" s="6"/>
      <c r="S268" s="6"/>
      <c r="T268" s="6"/>
      <c r="U268" s="6"/>
      <c r="V268" s="6"/>
      <c r="W268" s="6"/>
      <c r="X268" s="6"/>
      <c r="Y268" s="6"/>
      <c r="Z268" s="6"/>
    </row>
    <row r="269" ht="47.25" hidden="1" customHeight="1">
      <c r="A269" s="120" t="s">
        <v>1245</v>
      </c>
      <c r="B269" s="106" t="s">
        <v>1246</v>
      </c>
      <c r="C269" s="108"/>
      <c r="D269" s="108"/>
      <c r="E269" s="113"/>
      <c r="F269" s="108"/>
      <c r="G269" s="108"/>
      <c r="H269" s="78"/>
      <c r="I269" s="78"/>
      <c r="J269" s="5"/>
      <c r="K269" s="6"/>
      <c r="L269" s="6"/>
      <c r="M269" s="6"/>
      <c r="N269" s="6"/>
      <c r="O269" s="6"/>
      <c r="P269" s="6"/>
      <c r="Q269" s="6"/>
      <c r="R269" s="6"/>
      <c r="S269" s="6"/>
      <c r="T269" s="6"/>
      <c r="U269" s="6"/>
      <c r="V269" s="6"/>
      <c r="W269" s="6"/>
      <c r="X269" s="6"/>
      <c r="Y269" s="6"/>
      <c r="Z269" s="6"/>
    </row>
    <row r="270" ht="39.75" hidden="1" customHeight="1">
      <c r="A270" s="218" t="s">
        <v>1249</v>
      </c>
      <c r="B270" s="99" t="s">
        <v>1255</v>
      </c>
      <c r="C270" s="3"/>
      <c r="D270" s="3"/>
      <c r="E270" s="3"/>
      <c r="F270" s="3"/>
      <c r="G270" s="4"/>
      <c r="H270" s="78"/>
      <c r="I270" s="78"/>
      <c r="J270" s="5"/>
      <c r="K270" s="6"/>
      <c r="L270" s="6"/>
      <c r="M270" s="6"/>
      <c r="N270" s="6"/>
      <c r="O270" s="6"/>
      <c r="P270" s="6"/>
      <c r="Q270" s="6"/>
      <c r="R270" s="6"/>
      <c r="S270" s="6"/>
      <c r="T270" s="6"/>
      <c r="U270" s="6"/>
      <c r="V270" s="6"/>
      <c r="W270" s="6"/>
      <c r="X270" s="6"/>
      <c r="Y270" s="6"/>
      <c r="Z270" s="6"/>
    </row>
    <row r="271" ht="31.5" hidden="1" customHeight="1">
      <c r="A271" s="120" t="s">
        <v>1259</v>
      </c>
      <c r="B271" s="122" t="s">
        <v>1260</v>
      </c>
      <c r="C271" s="108"/>
      <c r="D271" s="108"/>
      <c r="E271" s="113"/>
      <c r="F271" s="108"/>
      <c r="G271" s="108"/>
      <c r="H271" s="78"/>
      <c r="I271" s="78"/>
      <c r="J271" s="5"/>
      <c r="K271" s="6"/>
      <c r="L271" s="6"/>
      <c r="M271" s="6"/>
      <c r="N271" s="6"/>
      <c r="O271" s="6"/>
      <c r="P271" s="6"/>
      <c r="Q271" s="6"/>
      <c r="R271" s="6"/>
      <c r="S271" s="6"/>
      <c r="T271" s="6"/>
      <c r="U271" s="6"/>
      <c r="V271" s="6"/>
      <c r="W271" s="6"/>
      <c r="X271" s="6"/>
      <c r="Y271" s="6"/>
      <c r="Z271" s="6"/>
    </row>
    <row r="272" ht="47.25" hidden="1" customHeight="1">
      <c r="A272" s="120" t="s">
        <v>1261</v>
      </c>
      <c r="B272" s="122" t="s">
        <v>1262</v>
      </c>
      <c r="C272" s="108"/>
      <c r="D272" s="108"/>
      <c r="E272" s="113"/>
      <c r="F272" s="108"/>
      <c r="G272" s="108"/>
      <c r="H272" s="78"/>
      <c r="I272" s="78"/>
      <c r="J272" s="5"/>
      <c r="K272" s="6"/>
      <c r="L272" s="6"/>
      <c r="M272" s="6"/>
      <c r="N272" s="6"/>
      <c r="O272" s="6"/>
      <c r="P272" s="6"/>
      <c r="Q272" s="6"/>
      <c r="R272" s="6"/>
      <c r="S272" s="6"/>
      <c r="T272" s="6"/>
      <c r="U272" s="6"/>
      <c r="V272" s="6"/>
      <c r="W272" s="6"/>
      <c r="X272" s="6"/>
      <c r="Y272" s="6"/>
      <c r="Z272" s="6"/>
    </row>
    <row r="273" ht="39.75" hidden="1" customHeight="1">
      <c r="A273" s="217" t="s">
        <v>1263</v>
      </c>
      <c r="B273" s="99" t="s">
        <v>1264</v>
      </c>
      <c r="C273" s="3"/>
      <c r="D273" s="3"/>
      <c r="E273" s="3"/>
      <c r="F273" s="3"/>
      <c r="G273" s="4"/>
      <c r="H273" s="78"/>
      <c r="I273" s="78"/>
      <c r="J273" s="5"/>
      <c r="K273" s="6"/>
      <c r="L273" s="6"/>
      <c r="M273" s="6"/>
      <c r="N273" s="6"/>
      <c r="O273" s="6"/>
      <c r="P273" s="6"/>
      <c r="Q273" s="6"/>
      <c r="R273" s="6"/>
      <c r="S273" s="6"/>
      <c r="T273" s="6"/>
      <c r="U273" s="6"/>
      <c r="V273" s="6"/>
      <c r="W273" s="6"/>
      <c r="X273" s="6"/>
      <c r="Y273" s="6"/>
      <c r="Z273" s="6"/>
    </row>
    <row r="274" ht="63.0" hidden="1" customHeight="1">
      <c r="A274" s="120" t="s">
        <v>1265</v>
      </c>
      <c r="B274" s="122" t="s">
        <v>1266</v>
      </c>
      <c r="C274" s="108"/>
      <c r="D274" s="108"/>
      <c r="E274" s="113"/>
      <c r="F274" s="108"/>
      <c r="G274" s="108"/>
      <c r="H274" s="78"/>
      <c r="I274" s="78"/>
      <c r="J274" s="5"/>
      <c r="K274" s="6"/>
      <c r="L274" s="6"/>
      <c r="M274" s="6"/>
      <c r="N274" s="6"/>
      <c r="O274" s="6"/>
      <c r="P274" s="6"/>
      <c r="Q274" s="6"/>
      <c r="R274" s="6"/>
      <c r="S274" s="6"/>
      <c r="T274" s="6"/>
      <c r="U274" s="6"/>
      <c r="V274" s="6"/>
      <c r="W274" s="6"/>
      <c r="X274" s="6"/>
      <c r="Y274" s="6"/>
      <c r="Z274" s="6"/>
    </row>
    <row r="275" ht="63.0" hidden="1" customHeight="1">
      <c r="A275" s="120" t="s">
        <v>1267</v>
      </c>
      <c r="B275" s="122" t="s">
        <v>1268</v>
      </c>
      <c r="C275" s="108"/>
      <c r="D275" s="108"/>
      <c r="E275" s="113"/>
      <c r="F275" s="108"/>
      <c r="G275" s="108"/>
      <c r="H275" s="78"/>
      <c r="I275" s="78"/>
      <c r="J275" s="5"/>
      <c r="K275" s="6"/>
      <c r="L275" s="6"/>
      <c r="M275" s="6"/>
      <c r="N275" s="6"/>
      <c r="O275" s="6"/>
      <c r="P275" s="6"/>
      <c r="Q275" s="6"/>
      <c r="R275" s="6"/>
      <c r="S275" s="6"/>
      <c r="T275" s="6"/>
      <c r="U275" s="6"/>
      <c r="V275" s="6"/>
      <c r="W275" s="6"/>
      <c r="X275" s="6"/>
      <c r="Y275" s="6"/>
      <c r="Z275" s="6"/>
    </row>
    <row r="276" ht="47.25" hidden="1" customHeight="1">
      <c r="A276" s="120" t="s">
        <v>1270</v>
      </c>
      <c r="B276" s="172" t="s">
        <v>1271</v>
      </c>
      <c r="C276" s="108"/>
      <c r="D276" s="108"/>
      <c r="E276" s="113"/>
      <c r="F276" s="108"/>
      <c r="G276" s="108"/>
      <c r="H276" s="78"/>
      <c r="I276" s="78"/>
      <c r="J276" s="5"/>
      <c r="K276" s="6"/>
      <c r="L276" s="6"/>
      <c r="M276" s="6"/>
      <c r="N276" s="6"/>
      <c r="O276" s="6"/>
      <c r="P276" s="6"/>
      <c r="Q276" s="6"/>
      <c r="R276" s="6"/>
      <c r="S276" s="6"/>
      <c r="T276" s="6"/>
      <c r="U276" s="6"/>
      <c r="V276" s="6"/>
      <c r="W276" s="6"/>
      <c r="X276" s="6"/>
      <c r="Y276" s="6"/>
      <c r="Z276" s="6"/>
    </row>
    <row r="277" ht="39.75" customHeight="1">
      <c r="A277" s="152" t="s">
        <v>1273</v>
      </c>
      <c r="B277" s="99" t="s">
        <v>1274</v>
      </c>
      <c r="C277" s="3"/>
      <c r="D277" s="3"/>
      <c r="E277" s="3"/>
      <c r="F277" s="3"/>
      <c r="G277" s="4"/>
      <c r="H277" s="78">
        <f>SUM(D278:D283)</f>
        <v>10</v>
      </c>
      <c r="I277" s="78">
        <f>COUNT(D278:D283)*2</f>
        <v>12</v>
      </c>
      <c r="J277" s="5"/>
      <c r="K277" s="6"/>
      <c r="L277" s="6"/>
      <c r="M277" s="6"/>
      <c r="N277" s="6"/>
      <c r="O277" s="6"/>
      <c r="P277" s="6"/>
      <c r="Q277" s="6"/>
      <c r="R277" s="6"/>
      <c r="S277" s="6"/>
      <c r="T277" s="6"/>
      <c r="U277" s="6"/>
      <c r="V277" s="6"/>
      <c r="W277" s="6"/>
      <c r="X277" s="6"/>
      <c r="Y277" s="6"/>
      <c r="Z277" s="6"/>
    </row>
    <row r="278" ht="47.25" customHeight="1">
      <c r="A278" s="104" t="s">
        <v>1278</v>
      </c>
      <c r="B278" s="122" t="s">
        <v>1279</v>
      </c>
      <c r="C278" s="122" t="s">
        <v>5555</v>
      </c>
      <c r="D278" s="108">
        <v>2.0</v>
      </c>
      <c r="E278" s="113" t="s">
        <v>473</v>
      </c>
      <c r="F278" s="108"/>
      <c r="G278" s="108"/>
      <c r="H278" s="78"/>
      <c r="I278" s="78"/>
      <c r="J278" s="5"/>
      <c r="K278" s="6"/>
      <c r="L278" s="6"/>
      <c r="M278" s="6"/>
      <c r="N278" s="6"/>
      <c r="O278" s="6"/>
      <c r="P278" s="6"/>
      <c r="Q278" s="6"/>
      <c r="R278" s="6"/>
      <c r="S278" s="6"/>
      <c r="T278" s="6"/>
      <c r="U278" s="6"/>
      <c r="V278" s="6"/>
      <c r="W278" s="6"/>
      <c r="X278" s="6"/>
      <c r="Y278" s="6"/>
      <c r="Z278" s="6"/>
    </row>
    <row r="279" ht="63.0" customHeight="1">
      <c r="A279" s="104" t="s">
        <v>1282</v>
      </c>
      <c r="B279" s="122" t="s">
        <v>1283</v>
      </c>
      <c r="C279" s="115" t="s">
        <v>1285</v>
      </c>
      <c r="D279" s="113">
        <v>2.0</v>
      </c>
      <c r="E279" s="113" t="s">
        <v>1062</v>
      </c>
      <c r="F279" s="115" t="s">
        <v>1286</v>
      </c>
      <c r="G279" s="108"/>
      <c r="H279" s="78"/>
      <c r="I279" s="78"/>
      <c r="J279" s="5"/>
      <c r="K279" s="6"/>
      <c r="L279" s="6"/>
      <c r="M279" s="6"/>
      <c r="N279" s="6"/>
      <c r="O279" s="6"/>
      <c r="P279" s="6"/>
      <c r="Q279" s="6"/>
      <c r="R279" s="6"/>
      <c r="S279" s="6"/>
      <c r="T279" s="6"/>
      <c r="U279" s="6"/>
      <c r="V279" s="6"/>
      <c r="W279" s="6"/>
      <c r="X279" s="6"/>
      <c r="Y279" s="6"/>
      <c r="Z279" s="6"/>
    </row>
    <row r="280" ht="45.0" customHeight="1">
      <c r="A280" s="104"/>
      <c r="B280" s="122"/>
      <c r="C280" s="115" t="s">
        <v>6339</v>
      </c>
      <c r="D280" s="113">
        <v>2.0</v>
      </c>
      <c r="E280" s="113" t="s">
        <v>1062</v>
      </c>
      <c r="F280" s="113"/>
      <c r="G280" s="108"/>
      <c r="H280" s="78"/>
      <c r="I280" s="78"/>
      <c r="J280" s="5"/>
      <c r="K280" s="6"/>
      <c r="L280" s="6"/>
      <c r="M280" s="6"/>
      <c r="N280" s="6"/>
      <c r="O280" s="6"/>
      <c r="P280" s="6"/>
      <c r="Q280" s="6"/>
      <c r="R280" s="6"/>
      <c r="S280" s="6"/>
      <c r="T280" s="6"/>
      <c r="U280" s="6"/>
      <c r="V280" s="6"/>
      <c r="W280" s="6"/>
      <c r="X280" s="6"/>
      <c r="Y280" s="6"/>
      <c r="Z280" s="6"/>
    </row>
    <row r="281" ht="45.0" customHeight="1">
      <c r="A281" s="104"/>
      <c r="B281" s="122"/>
      <c r="C281" s="115" t="s">
        <v>6341</v>
      </c>
      <c r="D281" s="113">
        <v>2.0</v>
      </c>
      <c r="E281" s="113" t="s">
        <v>1062</v>
      </c>
      <c r="F281" s="113"/>
      <c r="G281" s="108"/>
      <c r="H281" s="78"/>
      <c r="I281" s="78"/>
      <c r="J281" s="5"/>
      <c r="K281" s="6"/>
      <c r="L281" s="6"/>
      <c r="M281" s="6"/>
      <c r="N281" s="6"/>
      <c r="O281" s="6"/>
      <c r="P281" s="6"/>
      <c r="Q281" s="6"/>
      <c r="R281" s="6"/>
      <c r="S281" s="6"/>
      <c r="T281" s="6"/>
      <c r="U281" s="6"/>
      <c r="V281" s="6"/>
      <c r="W281" s="6"/>
      <c r="X281" s="6"/>
      <c r="Y281" s="6"/>
      <c r="Z281" s="6"/>
    </row>
    <row r="282" ht="30.0" customHeight="1">
      <c r="A282" s="104"/>
      <c r="B282" s="122"/>
      <c r="C282" s="115" t="s">
        <v>6343</v>
      </c>
      <c r="D282" s="113">
        <v>2.0</v>
      </c>
      <c r="E282" s="113" t="s">
        <v>1062</v>
      </c>
      <c r="F282" s="113"/>
      <c r="G282" s="108"/>
      <c r="H282" s="78"/>
      <c r="I282" s="78"/>
      <c r="J282" s="5"/>
      <c r="K282" s="6"/>
      <c r="L282" s="6"/>
      <c r="M282" s="6"/>
      <c r="N282" s="6"/>
      <c r="O282" s="6"/>
      <c r="P282" s="6"/>
      <c r="Q282" s="6"/>
      <c r="R282" s="6"/>
      <c r="S282" s="6"/>
      <c r="T282" s="6"/>
      <c r="U282" s="6"/>
      <c r="V282" s="6"/>
      <c r="W282" s="6"/>
      <c r="X282" s="6"/>
      <c r="Y282" s="6"/>
      <c r="Z282" s="6"/>
    </row>
    <row r="283" ht="63.0" customHeight="1">
      <c r="A283" s="104" t="s">
        <v>1290</v>
      </c>
      <c r="B283" s="122" t="s">
        <v>1291</v>
      </c>
      <c r="C283" s="134" t="s">
        <v>6344</v>
      </c>
      <c r="D283" s="108">
        <v>0.0</v>
      </c>
      <c r="E283" s="113" t="s">
        <v>331</v>
      </c>
      <c r="F283" s="108"/>
      <c r="G283" s="108"/>
      <c r="H283" s="78"/>
      <c r="I283" s="78"/>
      <c r="J283" s="5"/>
      <c r="K283" s="6"/>
      <c r="L283" s="6"/>
      <c r="M283" s="6"/>
      <c r="N283" s="6"/>
      <c r="O283" s="6"/>
      <c r="P283" s="6"/>
      <c r="Q283" s="6"/>
      <c r="R283" s="6"/>
      <c r="S283" s="6"/>
      <c r="T283" s="6"/>
      <c r="U283" s="6"/>
      <c r="V283" s="6"/>
      <c r="W283" s="6"/>
      <c r="X283" s="6"/>
      <c r="Y283" s="6"/>
      <c r="Z283" s="6"/>
    </row>
    <row r="284" ht="39.75" customHeight="1">
      <c r="A284" s="96" t="s">
        <v>1293</v>
      </c>
      <c r="B284" s="99" t="s">
        <v>1295</v>
      </c>
      <c r="C284" s="3"/>
      <c r="D284" s="3"/>
      <c r="E284" s="3"/>
      <c r="F284" s="3"/>
      <c r="G284" s="4"/>
      <c r="H284" s="78">
        <f>SUM(D285)</f>
        <v>0</v>
      </c>
      <c r="I284" s="78">
        <f>COUNT(D285)*2</f>
        <v>2</v>
      </c>
      <c r="J284" s="5"/>
      <c r="K284" s="6"/>
      <c r="L284" s="6"/>
      <c r="M284" s="6"/>
      <c r="N284" s="6"/>
      <c r="O284" s="6"/>
      <c r="P284" s="6"/>
      <c r="Q284" s="6"/>
      <c r="R284" s="6"/>
      <c r="S284" s="6"/>
      <c r="T284" s="6"/>
      <c r="U284" s="6"/>
      <c r="V284" s="6"/>
      <c r="W284" s="6"/>
      <c r="X284" s="6"/>
      <c r="Y284" s="6"/>
      <c r="Z284" s="6"/>
    </row>
    <row r="285" ht="75.0" customHeight="1">
      <c r="A285" s="104" t="s">
        <v>1296</v>
      </c>
      <c r="B285" s="210" t="s">
        <v>1297</v>
      </c>
      <c r="C285" s="134" t="s">
        <v>1299</v>
      </c>
      <c r="D285" s="108">
        <v>0.0</v>
      </c>
      <c r="E285" s="113" t="s">
        <v>158</v>
      </c>
      <c r="F285" s="110" t="s">
        <v>1306</v>
      </c>
      <c r="G285" s="108"/>
      <c r="H285" s="78"/>
      <c r="I285" s="78"/>
      <c r="J285" s="5"/>
      <c r="K285" s="6"/>
      <c r="L285" s="6"/>
      <c r="M285" s="6"/>
      <c r="N285" s="6"/>
      <c r="O285" s="6"/>
      <c r="P285" s="6"/>
      <c r="Q285" s="6"/>
      <c r="R285" s="6"/>
      <c r="S285" s="6"/>
      <c r="T285" s="6"/>
      <c r="U285" s="6"/>
      <c r="V285" s="6"/>
      <c r="W285" s="6"/>
      <c r="X285" s="6"/>
      <c r="Y285" s="6"/>
      <c r="Z285" s="6"/>
    </row>
    <row r="286" ht="45.0" hidden="1" customHeight="1">
      <c r="A286" s="120" t="s">
        <v>1301</v>
      </c>
      <c r="B286" s="210" t="s">
        <v>1302</v>
      </c>
      <c r="C286" s="108"/>
      <c r="D286" s="108"/>
      <c r="E286" s="113"/>
      <c r="F286" s="108"/>
      <c r="G286" s="108"/>
      <c r="H286" s="78"/>
      <c r="I286" s="78"/>
      <c r="J286" s="5"/>
      <c r="K286" s="6"/>
      <c r="L286" s="6"/>
      <c r="M286" s="6"/>
      <c r="N286" s="6"/>
      <c r="O286" s="6"/>
      <c r="P286" s="6"/>
      <c r="Q286" s="6"/>
      <c r="R286" s="6"/>
      <c r="S286" s="6"/>
      <c r="T286" s="6"/>
      <c r="U286" s="6"/>
      <c r="V286" s="6"/>
      <c r="W286" s="6"/>
      <c r="X286" s="6"/>
      <c r="Y286" s="6"/>
      <c r="Z286" s="6"/>
    </row>
    <row r="287" ht="18.75" customHeight="1">
      <c r="A287" s="223"/>
      <c r="B287" s="149" t="s">
        <v>1304</v>
      </c>
      <c r="C287" s="3"/>
      <c r="D287" s="3"/>
      <c r="E287" s="3"/>
      <c r="F287" s="3"/>
      <c r="G287" s="4"/>
      <c r="H287" s="78">
        <f t="shared" ref="H287:I287" si="5">H319+H348</f>
        <v>18</v>
      </c>
      <c r="I287" s="78">
        <f t="shared" si="5"/>
        <v>30</v>
      </c>
      <c r="J287" s="5"/>
      <c r="K287" s="6"/>
      <c r="L287" s="6"/>
      <c r="M287" s="6"/>
      <c r="N287" s="6"/>
      <c r="O287" s="6"/>
      <c r="P287" s="6"/>
      <c r="Q287" s="6"/>
      <c r="R287" s="6"/>
      <c r="S287" s="6"/>
      <c r="T287" s="6"/>
      <c r="U287" s="6"/>
      <c r="V287" s="6"/>
      <c r="W287" s="6"/>
      <c r="X287" s="6"/>
      <c r="Y287" s="6"/>
      <c r="Z287" s="6"/>
    </row>
    <row r="288" ht="39.75" hidden="1" customHeight="1">
      <c r="A288" s="217" t="s">
        <v>1308</v>
      </c>
      <c r="B288" s="103" t="s">
        <v>1309</v>
      </c>
      <c r="C288" s="3"/>
      <c r="D288" s="3"/>
      <c r="E288" s="3"/>
      <c r="F288" s="3"/>
      <c r="G288" s="4"/>
      <c r="H288" s="78"/>
      <c r="I288" s="78"/>
      <c r="J288" s="5"/>
      <c r="K288" s="6"/>
      <c r="L288" s="6"/>
      <c r="M288" s="6"/>
      <c r="N288" s="6"/>
      <c r="O288" s="6"/>
      <c r="P288" s="6"/>
      <c r="Q288" s="6"/>
      <c r="R288" s="6"/>
      <c r="S288" s="6"/>
      <c r="T288" s="6"/>
      <c r="U288" s="6"/>
      <c r="V288" s="6"/>
      <c r="W288" s="6"/>
      <c r="X288" s="6"/>
      <c r="Y288" s="6"/>
      <c r="Z288" s="6"/>
    </row>
    <row r="289" ht="47.25" hidden="1" customHeight="1">
      <c r="A289" s="120" t="s">
        <v>1310</v>
      </c>
      <c r="B289" s="106" t="s">
        <v>1311</v>
      </c>
      <c r="C289" s="110"/>
      <c r="D289" s="108"/>
      <c r="E289" s="113"/>
      <c r="F289" s="108"/>
      <c r="G289" s="108"/>
      <c r="H289" s="78"/>
      <c r="I289" s="78"/>
      <c r="J289" s="5"/>
      <c r="K289" s="6"/>
      <c r="L289" s="6"/>
      <c r="M289" s="6"/>
      <c r="N289" s="6"/>
      <c r="O289" s="6"/>
      <c r="P289" s="6"/>
      <c r="Q289" s="6"/>
      <c r="R289" s="6"/>
      <c r="S289" s="6"/>
      <c r="T289" s="6"/>
      <c r="U289" s="6"/>
      <c r="V289" s="6"/>
      <c r="W289" s="6"/>
      <c r="X289" s="6"/>
      <c r="Y289" s="6"/>
      <c r="Z289" s="6"/>
    </row>
    <row r="290" ht="31.5" hidden="1" customHeight="1">
      <c r="A290" s="120" t="s">
        <v>1317</v>
      </c>
      <c r="B290" s="106" t="s">
        <v>1318</v>
      </c>
      <c r="C290" s="122"/>
      <c r="D290" s="108"/>
      <c r="E290" s="113"/>
      <c r="F290" s="108"/>
      <c r="G290" s="108"/>
      <c r="H290" s="78"/>
      <c r="I290" s="78"/>
      <c r="J290" s="5"/>
      <c r="K290" s="6"/>
      <c r="L290" s="6"/>
      <c r="M290" s="6"/>
      <c r="N290" s="6"/>
      <c r="O290" s="6"/>
      <c r="P290" s="6"/>
      <c r="Q290" s="6"/>
      <c r="R290" s="6"/>
      <c r="S290" s="6"/>
      <c r="T290" s="6"/>
      <c r="U290" s="6"/>
      <c r="V290" s="6"/>
      <c r="W290" s="6"/>
      <c r="X290" s="6"/>
      <c r="Y290" s="6"/>
      <c r="Z290" s="6"/>
    </row>
    <row r="291" ht="31.5" hidden="1" customHeight="1">
      <c r="A291" s="120" t="s">
        <v>1326</v>
      </c>
      <c r="B291" s="106" t="s">
        <v>1328</v>
      </c>
      <c r="C291" s="108"/>
      <c r="D291" s="108"/>
      <c r="E291" s="113"/>
      <c r="F291" s="108"/>
      <c r="G291" s="108"/>
      <c r="H291" s="78"/>
      <c r="I291" s="78"/>
      <c r="J291" s="5"/>
      <c r="K291" s="6"/>
      <c r="L291" s="6"/>
      <c r="M291" s="6"/>
      <c r="N291" s="6"/>
      <c r="O291" s="6"/>
      <c r="P291" s="6"/>
      <c r="Q291" s="6"/>
      <c r="R291" s="6"/>
      <c r="S291" s="6"/>
      <c r="T291" s="6"/>
      <c r="U291" s="6"/>
      <c r="V291" s="6"/>
      <c r="W291" s="6"/>
      <c r="X291" s="6"/>
      <c r="Y291" s="6"/>
      <c r="Z291" s="6"/>
    </row>
    <row r="292" ht="63.0" hidden="1" customHeight="1">
      <c r="A292" s="120" t="s">
        <v>1341</v>
      </c>
      <c r="B292" s="106" t="s">
        <v>1342</v>
      </c>
      <c r="C292" s="108"/>
      <c r="D292" s="108"/>
      <c r="E292" s="113"/>
      <c r="F292" s="108"/>
      <c r="G292" s="108"/>
      <c r="H292" s="78"/>
      <c r="I292" s="78"/>
      <c r="J292" s="5"/>
      <c r="K292" s="6"/>
      <c r="L292" s="6"/>
      <c r="M292" s="6"/>
      <c r="N292" s="6"/>
      <c r="O292" s="6"/>
      <c r="P292" s="6"/>
      <c r="Q292" s="6"/>
      <c r="R292" s="6"/>
      <c r="S292" s="6"/>
      <c r="T292" s="6"/>
      <c r="U292" s="6"/>
      <c r="V292" s="6"/>
      <c r="W292" s="6"/>
      <c r="X292" s="6"/>
      <c r="Y292" s="6"/>
      <c r="Z292" s="6"/>
    </row>
    <row r="293" ht="39.75" hidden="1" customHeight="1">
      <c r="A293" s="217" t="s">
        <v>1344</v>
      </c>
      <c r="B293" s="99" t="s">
        <v>1345</v>
      </c>
      <c r="C293" s="3"/>
      <c r="D293" s="3"/>
      <c r="E293" s="3"/>
      <c r="F293" s="3"/>
      <c r="G293" s="4"/>
      <c r="H293" s="78"/>
      <c r="I293" s="78"/>
      <c r="J293" s="5"/>
      <c r="K293" s="6"/>
      <c r="L293" s="6"/>
      <c r="M293" s="6"/>
      <c r="N293" s="6"/>
      <c r="O293" s="6"/>
      <c r="P293" s="6"/>
      <c r="Q293" s="6"/>
      <c r="R293" s="6"/>
      <c r="S293" s="6"/>
      <c r="T293" s="6"/>
      <c r="U293" s="6"/>
      <c r="V293" s="6"/>
      <c r="W293" s="6"/>
      <c r="X293" s="6"/>
      <c r="Y293" s="6"/>
      <c r="Z293" s="6"/>
    </row>
    <row r="294" ht="31.5" hidden="1" customHeight="1">
      <c r="A294" s="120" t="s">
        <v>1347</v>
      </c>
      <c r="B294" s="122" t="s">
        <v>1348</v>
      </c>
      <c r="C294" s="108"/>
      <c r="D294" s="108"/>
      <c r="E294" s="113"/>
      <c r="F294" s="108"/>
      <c r="G294" s="108"/>
      <c r="H294" s="78"/>
      <c r="I294" s="78"/>
      <c r="J294" s="5"/>
      <c r="K294" s="6"/>
      <c r="L294" s="6"/>
      <c r="M294" s="6"/>
      <c r="N294" s="6"/>
      <c r="O294" s="6"/>
      <c r="P294" s="6"/>
      <c r="Q294" s="6"/>
      <c r="R294" s="6"/>
      <c r="S294" s="6"/>
      <c r="T294" s="6"/>
      <c r="U294" s="6"/>
      <c r="V294" s="6"/>
      <c r="W294" s="6"/>
      <c r="X294" s="6"/>
      <c r="Y294" s="6"/>
      <c r="Z294" s="6"/>
    </row>
    <row r="295" ht="47.25" hidden="1" customHeight="1">
      <c r="A295" s="120" t="s">
        <v>1355</v>
      </c>
      <c r="B295" s="122" t="s">
        <v>1356</v>
      </c>
      <c r="C295" s="108"/>
      <c r="D295" s="108"/>
      <c r="E295" s="113"/>
      <c r="F295" s="108"/>
      <c r="G295" s="108"/>
      <c r="H295" s="78"/>
      <c r="I295" s="78"/>
      <c r="J295" s="5"/>
      <c r="K295" s="6"/>
      <c r="L295" s="6"/>
      <c r="M295" s="6"/>
      <c r="N295" s="6"/>
      <c r="O295" s="6"/>
      <c r="P295" s="6"/>
      <c r="Q295" s="6"/>
      <c r="R295" s="6"/>
      <c r="S295" s="6"/>
      <c r="T295" s="6"/>
      <c r="U295" s="6"/>
      <c r="V295" s="6"/>
      <c r="W295" s="6"/>
      <c r="X295" s="6"/>
      <c r="Y295" s="6"/>
      <c r="Z295" s="6"/>
    </row>
    <row r="296" ht="39.75" hidden="1" customHeight="1">
      <c r="A296" s="217" t="s">
        <v>1360</v>
      </c>
      <c r="B296" s="99" t="s">
        <v>1361</v>
      </c>
      <c r="C296" s="3"/>
      <c r="D296" s="3"/>
      <c r="E296" s="3"/>
      <c r="F296" s="3"/>
      <c r="G296" s="4"/>
      <c r="H296" s="78"/>
      <c r="I296" s="78"/>
      <c r="J296" s="5"/>
      <c r="K296" s="6"/>
      <c r="L296" s="6"/>
      <c r="M296" s="6"/>
      <c r="N296" s="6"/>
      <c r="O296" s="6"/>
      <c r="P296" s="6"/>
      <c r="Q296" s="6"/>
      <c r="R296" s="6"/>
      <c r="S296" s="6"/>
      <c r="T296" s="6"/>
      <c r="U296" s="6"/>
      <c r="V296" s="6"/>
      <c r="W296" s="6"/>
      <c r="X296" s="6"/>
      <c r="Y296" s="6"/>
      <c r="Z296" s="6"/>
    </row>
    <row r="297" ht="63.0" hidden="1" customHeight="1">
      <c r="A297" s="120" t="s">
        <v>1373</v>
      </c>
      <c r="B297" s="122" t="s">
        <v>1374</v>
      </c>
      <c r="C297" s="122"/>
      <c r="D297" s="108"/>
      <c r="E297" s="113"/>
      <c r="F297" s="108"/>
      <c r="G297" s="108"/>
      <c r="H297" s="78"/>
      <c r="I297" s="78"/>
      <c r="J297" s="5"/>
      <c r="K297" s="6"/>
      <c r="L297" s="6"/>
      <c r="M297" s="6"/>
      <c r="N297" s="6"/>
      <c r="O297" s="6"/>
      <c r="P297" s="6"/>
      <c r="Q297" s="6"/>
      <c r="R297" s="6"/>
      <c r="S297" s="6"/>
      <c r="T297" s="6"/>
      <c r="U297" s="6"/>
      <c r="V297" s="6"/>
      <c r="W297" s="6"/>
      <c r="X297" s="6"/>
      <c r="Y297" s="6"/>
      <c r="Z297" s="6"/>
    </row>
    <row r="298" ht="75.0" hidden="1" customHeight="1">
      <c r="A298" s="120" t="s">
        <v>1382</v>
      </c>
      <c r="B298" s="110" t="s">
        <v>1383</v>
      </c>
      <c r="C298" s="122"/>
      <c r="D298" s="108"/>
      <c r="E298" s="113"/>
      <c r="F298" s="108"/>
      <c r="G298" s="108"/>
      <c r="H298" s="78"/>
      <c r="I298" s="78"/>
      <c r="J298" s="5"/>
      <c r="K298" s="6"/>
      <c r="L298" s="6"/>
      <c r="M298" s="6"/>
      <c r="N298" s="6"/>
      <c r="O298" s="6"/>
      <c r="P298" s="6"/>
      <c r="Q298" s="6"/>
      <c r="R298" s="6"/>
      <c r="S298" s="6"/>
      <c r="T298" s="6"/>
      <c r="U298" s="6"/>
      <c r="V298" s="6"/>
      <c r="W298" s="6"/>
      <c r="X298" s="6"/>
      <c r="Y298" s="6"/>
      <c r="Z298" s="6"/>
    </row>
    <row r="299" ht="31.5" hidden="1" customHeight="1">
      <c r="A299" s="120" t="s">
        <v>1397</v>
      </c>
      <c r="B299" s="122" t="s">
        <v>1398</v>
      </c>
      <c r="C299" s="108"/>
      <c r="D299" s="108"/>
      <c r="E299" s="113"/>
      <c r="F299" s="108"/>
      <c r="G299" s="108"/>
      <c r="H299" s="78"/>
      <c r="I299" s="78"/>
      <c r="J299" s="5"/>
      <c r="K299" s="6"/>
      <c r="L299" s="6"/>
      <c r="M299" s="6"/>
      <c r="N299" s="6"/>
      <c r="O299" s="6"/>
      <c r="P299" s="6"/>
      <c r="Q299" s="6"/>
      <c r="R299" s="6"/>
      <c r="S299" s="6"/>
      <c r="T299" s="6"/>
      <c r="U299" s="6"/>
      <c r="V299" s="6"/>
      <c r="W299" s="6"/>
      <c r="X299" s="6"/>
      <c r="Y299" s="6"/>
      <c r="Z299" s="6"/>
    </row>
    <row r="300" ht="47.25" hidden="1" customHeight="1">
      <c r="A300" s="120" t="s">
        <v>1401</v>
      </c>
      <c r="B300" s="122" t="s">
        <v>1402</v>
      </c>
      <c r="C300" s="108"/>
      <c r="D300" s="108"/>
      <c r="E300" s="113"/>
      <c r="F300" s="108"/>
      <c r="G300" s="108"/>
      <c r="H300" s="78"/>
      <c r="I300" s="78"/>
      <c r="J300" s="5"/>
      <c r="K300" s="6"/>
      <c r="L300" s="6"/>
      <c r="M300" s="6"/>
      <c r="N300" s="6"/>
      <c r="O300" s="6"/>
      <c r="P300" s="6"/>
      <c r="Q300" s="6"/>
      <c r="R300" s="6"/>
      <c r="S300" s="6"/>
      <c r="T300" s="6"/>
      <c r="U300" s="6"/>
      <c r="V300" s="6"/>
      <c r="W300" s="6"/>
      <c r="X300" s="6"/>
      <c r="Y300" s="6"/>
      <c r="Z300" s="6"/>
    </row>
    <row r="301" ht="39.75" hidden="1" customHeight="1">
      <c r="A301" s="217" t="s">
        <v>1404</v>
      </c>
      <c r="B301" s="103" t="s">
        <v>1405</v>
      </c>
      <c r="C301" s="3"/>
      <c r="D301" s="3"/>
      <c r="E301" s="3"/>
      <c r="F301" s="3"/>
      <c r="G301" s="4"/>
      <c r="H301" s="78"/>
      <c r="I301" s="78"/>
      <c r="J301" s="5"/>
      <c r="K301" s="6"/>
      <c r="L301" s="6"/>
      <c r="M301" s="6"/>
      <c r="N301" s="6"/>
      <c r="O301" s="6"/>
      <c r="P301" s="6"/>
      <c r="Q301" s="6"/>
      <c r="R301" s="6"/>
      <c r="S301" s="6"/>
      <c r="T301" s="6"/>
      <c r="U301" s="6"/>
      <c r="V301" s="6"/>
      <c r="W301" s="6"/>
      <c r="X301" s="6"/>
      <c r="Y301" s="6"/>
      <c r="Z301" s="6"/>
    </row>
    <row r="302" ht="47.25" hidden="1" customHeight="1">
      <c r="A302" s="120" t="s">
        <v>1411</v>
      </c>
      <c r="B302" s="106" t="s">
        <v>1412</v>
      </c>
      <c r="C302" s="108"/>
      <c r="D302" s="108"/>
      <c r="E302" s="113"/>
      <c r="F302" s="108"/>
      <c r="G302" s="108"/>
      <c r="H302" s="78"/>
      <c r="I302" s="78"/>
      <c r="J302" s="5"/>
      <c r="K302" s="6"/>
      <c r="L302" s="6"/>
      <c r="M302" s="6"/>
      <c r="N302" s="6"/>
      <c r="O302" s="6"/>
      <c r="P302" s="6"/>
      <c r="Q302" s="6"/>
      <c r="R302" s="6"/>
      <c r="S302" s="6"/>
      <c r="T302" s="6"/>
      <c r="U302" s="6"/>
      <c r="V302" s="6"/>
      <c r="W302" s="6"/>
      <c r="X302" s="6"/>
      <c r="Y302" s="6"/>
      <c r="Z302" s="6"/>
    </row>
    <row r="303" ht="60.0" hidden="1" customHeight="1">
      <c r="A303" s="120" t="s">
        <v>1416</v>
      </c>
      <c r="B303" s="115" t="s">
        <v>1418</v>
      </c>
      <c r="C303" s="122"/>
      <c r="D303" s="108"/>
      <c r="E303" s="113"/>
      <c r="F303" s="108"/>
      <c r="G303" s="108"/>
      <c r="H303" s="78"/>
      <c r="I303" s="78"/>
      <c r="J303" s="5"/>
      <c r="K303" s="6"/>
      <c r="L303" s="6"/>
      <c r="M303" s="6"/>
      <c r="N303" s="6"/>
      <c r="O303" s="6"/>
      <c r="P303" s="6"/>
      <c r="Q303" s="6"/>
      <c r="R303" s="6"/>
      <c r="S303" s="6"/>
      <c r="T303" s="6"/>
      <c r="U303" s="6"/>
      <c r="V303" s="6"/>
      <c r="W303" s="6"/>
      <c r="X303" s="6"/>
      <c r="Y303" s="6"/>
      <c r="Z303" s="6"/>
    </row>
    <row r="304" ht="47.25" hidden="1" customHeight="1">
      <c r="A304" s="120" t="s">
        <v>1423</v>
      </c>
      <c r="B304" s="106" t="s">
        <v>1424</v>
      </c>
      <c r="C304" s="108"/>
      <c r="D304" s="108"/>
      <c r="E304" s="113"/>
      <c r="F304" s="108"/>
      <c r="G304" s="108"/>
      <c r="H304" s="78"/>
      <c r="I304" s="78"/>
      <c r="J304" s="5"/>
      <c r="K304" s="6"/>
      <c r="L304" s="6"/>
      <c r="M304" s="6"/>
      <c r="N304" s="6"/>
      <c r="O304" s="6"/>
      <c r="P304" s="6"/>
      <c r="Q304" s="6"/>
      <c r="R304" s="6"/>
      <c r="S304" s="6"/>
      <c r="T304" s="6"/>
      <c r="U304" s="6"/>
      <c r="V304" s="6"/>
      <c r="W304" s="6"/>
      <c r="X304" s="6"/>
      <c r="Y304" s="6"/>
      <c r="Z304" s="6"/>
    </row>
    <row r="305" ht="15.75" hidden="1" customHeight="1">
      <c r="A305" s="120" t="s">
        <v>1427</v>
      </c>
      <c r="B305" s="106" t="s">
        <v>1428</v>
      </c>
      <c r="C305" s="108"/>
      <c r="D305" s="108"/>
      <c r="E305" s="113"/>
      <c r="F305" s="108"/>
      <c r="G305" s="108"/>
      <c r="H305" s="78"/>
      <c r="I305" s="78"/>
      <c r="J305" s="5"/>
      <c r="K305" s="6"/>
      <c r="L305" s="6"/>
      <c r="M305" s="6"/>
      <c r="N305" s="6"/>
      <c r="O305" s="6"/>
      <c r="P305" s="6"/>
      <c r="Q305" s="6"/>
      <c r="R305" s="6"/>
      <c r="S305" s="6"/>
      <c r="T305" s="6"/>
      <c r="U305" s="6"/>
      <c r="V305" s="6"/>
      <c r="W305" s="6"/>
      <c r="X305" s="6"/>
      <c r="Y305" s="6"/>
      <c r="Z305" s="6"/>
    </row>
    <row r="306" ht="31.5" hidden="1" customHeight="1">
      <c r="A306" s="120" t="s">
        <v>1430</v>
      </c>
      <c r="B306" s="106" t="s">
        <v>1431</v>
      </c>
      <c r="C306" s="108"/>
      <c r="D306" s="108"/>
      <c r="E306" s="113"/>
      <c r="F306" s="108"/>
      <c r="G306" s="108"/>
      <c r="H306" s="78"/>
      <c r="I306" s="78"/>
      <c r="J306" s="5"/>
      <c r="K306" s="6"/>
      <c r="L306" s="6"/>
      <c r="M306" s="6"/>
      <c r="N306" s="6"/>
      <c r="O306" s="6"/>
      <c r="P306" s="6"/>
      <c r="Q306" s="6"/>
      <c r="R306" s="6"/>
      <c r="S306" s="6"/>
      <c r="T306" s="6"/>
      <c r="U306" s="6"/>
      <c r="V306" s="6"/>
      <c r="W306" s="6"/>
      <c r="X306" s="6"/>
      <c r="Y306" s="6"/>
      <c r="Z306" s="6"/>
    </row>
    <row r="307" ht="39.75" hidden="1" customHeight="1">
      <c r="A307" s="217" t="s">
        <v>1432</v>
      </c>
      <c r="B307" s="103" t="s">
        <v>1433</v>
      </c>
      <c r="C307" s="3"/>
      <c r="D307" s="3"/>
      <c r="E307" s="3"/>
      <c r="F307" s="3"/>
      <c r="G307" s="4"/>
      <c r="H307" s="78"/>
      <c r="I307" s="78"/>
      <c r="J307" s="5"/>
      <c r="K307" s="6"/>
      <c r="L307" s="6"/>
      <c r="M307" s="6"/>
      <c r="N307" s="6"/>
      <c r="O307" s="6"/>
      <c r="P307" s="6"/>
      <c r="Q307" s="6"/>
      <c r="R307" s="6"/>
      <c r="S307" s="6"/>
      <c r="T307" s="6"/>
      <c r="U307" s="6"/>
      <c r="V307" s="6"/>
      <c r="W307" s="6"/>
      <c r="X307" s="6"/>
      <c r="Y307" s="6"/>
      <c r="Z307" s="6"/>
    </row>
    <row r="308" ht="30.0" hidden="1" customHeight="1">
      <c r="A308" s="120" t="s">
        <v>1441</v>
      </c>
      <c r="B308" s="115" t="s">
        <v>1442</v>
      </c>
      <c r="C308" s="108"/>
      <c r="D308" s="108"/>
      <c r="E308" s="113"/>
      <c r="F308" s="108"/>
      <c r="G308" s="108"/>
      <c r="H308" s="78"/>
      <c r="I308" s="78"/>
      <c r="J308" s="5"/>
      <c r="K308" s="6"/>
      <c r="L308" s="6"/>
      <c r="M308" s="6"/>
      <c r="N308" s="6"/>
      <c r="O308" s="6"/>
      <c r="P308" s="6"/>
      <c r="Q308" s="6"/>
      <c r="R308" s="6"/>
      <c r="S308" s="6"/>
      <c r="T308" s="6"/>
      <c r="U308" s="6"/>
      <c r="V308" s="6"/>
      <c r="W308" s="6"/>
      <c r="X308" s="6"/>
      <c r="Y308" s="6"/>
      <c r="Z308" s="6"/>
    </row>
    <row r="309" ht="45.0" hidden="1" customHeight="1">
      <c r="A309" s="120" t="s">
        <v>1444</v>
      </c>
      <c r="B309" s="115" t="s">
        <v>1445</v>
      </c>
      <c r="C309" s="108"/>
      <c r="D309" s="108"/>
      <c r="E309" s="113"/>
      <c r="F309" s="108"/>
      <c r="G309" s="108"/>
      <c r="H309" s="78"/>
      <c r="I309" s="78"/>
      <c r="J309" s="5"/>
      <c r="K309" s="6"/>
      <c r="L309" s="6"/>
      <c r="M309" s="6"/>
      <c r="N309" s="6"/>
      <c r="O309" s="6"/>
      <c r="P309" s="6"/>
      <c r="Q309" s="6"/>
      <c r="R309" s="6"/>
      <c r="S309" s="6"/>
      <c r="T309" s="6"/>
      <c r="U309" s="6"/>
      <c r="V309" s="6"/>
      <c r="W309" s="6"/>
      <c r="X309" s="6"/>
      <c r="Y309" s="6"/>
      <c r="Z309" s="6"/>
    </row>
    <row r="310" ht="39.75" hidden="1" customHeight="1">
      <c r="A310" s="217" t="s">
        <v>1448</v>
      </c>
      <c r="B310" s="99" t="s">
        <v>1449</v>
      </c>
      <c r="C310" s="3"/>
      <c r="D310" s="3"/>
      <c r="E310" s="3"/>
      <c r="F310" s="3"/>
      <c r="G310" s="4"/>
      <c r="H310" s="78"/>
      <c r="I310" s="78"/>
      <c r="J310" s="5"/>
      <c r="K310" s="6"/>
      <c r="L310" s="6"/>
      <c r="M310" s="6"/>
      <c r="N310" s="6"/>
      <c r="O310" s="6"/>
      <c r="P310" s="6"/>
      <c r="Q310" s="6"/>
      <c r="R310" s="6"/>
      <c r="S310" s="6"/>
      <c r="T310" s="6"/>
      <c r="U310" s="6"/>
      <c r="V310" s="6"/>
      <c r="W310" s="6"/>
      <c r="X310" s="6"/>
      <c r="Y310" s="6"/>
      <c r="Z310" s="6"/>
    </row>
    <row r="311" ht="30.0" hidden="1" customHeight="1">
      <c r="A311" s="120" t="s">
        <v>1455</v>
      </c>
      <c r="B311" s="110" t="s">
        <v>1456</v>
      </c>
      <c r="C311" s="122"/>
      <c r="D311" s="108"/>
      <c r="E311" s="113"/>
      <c r="F311" s="108"/>
      <c r="G311" s="108"/>
      <c r="H311" s="78"/>
      <c r="I311" s="78"/>
      <c r="J311" s="5"/>
      <c r="K311" s="6"/>
      <c r="L311" s="6"/>
      <c r="M311" s="6"/>
      <c r="N311" s="6"/>
      <c r="O311" s="6"/>
      <c r="P311" s="6"/>
      <c r="Q311" s="6"/>
      <c r="R311" s="6"/>
      <c r="S311" s="6"/>
      <c r="T311" s="6"/>
      <c r="U311" s="6"/>
      <c r="V311" s="6"/>
      <c r="W311" s="6"/>
      <c r="X311" s="6"/>
      <c r="Y311" s="6"/>
      <c r="Z311" s="6"/>
    </row>
    <row r="312" ht="30.0" hidden="1" customHeight="1">
      <c r="A312" s="120" t="s">
        <v>1464</v>
      </c>
      <c r="B312" s="110" t="s">
        <v>1465</v>
      </c>
      <c r="C312" s="108"/>
      <c r="D312" s="108"/>
      <c r="E312" s="113"/>
      <c r="F312" s="108"/>
      <c r="G312" s="108"/>
      <c r="H312" s="78"/>
      <c r="I312" s="78"/>
      <c r="J312" s="5"/>
      <c r="K312" s="6"/>
      <c r="L312" s="6"/>
      <c r="M312" s="6"/>
      <c r="N312" s="6"/>
      <c r="O312" s="6"/>
      <c r="P312" s="6"/>
      <c r="Q312" s="6"/>
      <c r="R312" s="6"/>
      <c r="S312" s="6"/>
      <c r="T312" s="6"/>
      <c r="U312" s="6"/>
      <c r="V312" s="6"/>
      <c r="W312" s="6"/>
      <c r="X312" s="6"/>
      <c r="Y312" s="6"/>
      <c r="Z312" s="6"/>
    </row>
    <row r="313" ht="39.75" hidden="1" customHeight="1">
      <c r="A313" s="217" t="s">
        <v>1474</v>
      </c>
      <c r="B313" s="103" t="s">
        <v>1475</v>
      </c>
      <c r="C313" s="3"/>
      <c r="D313" s="3"/>
      <c r="E313" s="3"/>
      <c r="F313" s="3"/>
      <c r="G313" s="4"/>
      <c r="H313" s="78"/>
      <c r="I313" s="78"/>
      <c r="J313" s="5"/>
      <c r="K313" s="6"/>
      <c r="L313" s="6"/>
      <c r="M313" s="6"/>
      <c r="N313" s="6"/>
      <c r="O313" s="6"/>
      <c r="P313" s="6"/>
      <c r="Q313" s="6"/>
      <c r="R313" s="6"/>
      <c r="S313" s="6"/>
      <c r="T313" s="6"/>
      <c r="U313" s="6"/>
      <c r="V313" s="6"/>
      <c r="W313" s="6"/>
      <c r="X313" s="6"/>
      <c r="Y313" s="6"/>
      <c r="Z313" s="6"/>
    </row>
    <row r="314" ht="47.25" hidden="1" customHeight="1">
      <c r="A314" s="120" t="s">
        <v>1484</v>
      </c>
      <c r="B314" s="106" t="s">
        <v>1485</v>
      </c>
      <c r="C314" s="108"/>
      <c r="D314" s="108"/>
      <c r="E314" s="113"/>
      <c r="F314" s="108"/>
      <c r="G314" s="108"/>
      <c r="H314" s="78"/>
      <c r="I314" s="78"/>
      <c r="J314" s="5"/>
      <c r="K314" s="6"/>
      <c r="L314" s="6"/>
      <c r="M314" s="6"/>
      <c r="N314" s="6"/>
      <c r="O314" s="6"/>
      <c r="P314" s="6"/>
      <c r="Q314" s="6"/>
      <c r="R314" s="6"/>
      <c r="S314" s="6"/>
      <c r="T314" s="6"/>
      <c r="U314" s="6"/>
      <c r="V314" s="6"/>
      <c r="W314" s="6"/>
      <c r="X314" s="6"/>
      <c r="Y314" s="6"/>
      <c r="Z314" s="6"/>
    </row>
    <row r="315" ht="31.5" hidden="1" customHeight="1">
      <c r="A315" s="120" t="s">
        <v>1487</v>
      </c>
      <c r="B315" s="106" t="s">
        <v>1488</v>
      </c>
      <c r="C315" s="122"/>
      <c r="D315" s="108"/>
      <c r="E315" s="113"/>
      <c r="F315" s="108"/>
      <c r="G315" s="108"/>
      <c r="H315" s="78"/>
      <c r="I315" s="78"/>
      <c r="J315" s="5"/>
      <c r="K315" s="6"/>
      <c r="L315" s="6"/>
      <c r="M315" s="6"/>
      <c r="N315" s="6"/>
      <c r="O315" s="6"/>
      <c r="P315" s="6"/>
      <c r="Q315" s="6"/>
      <c r="R315" s="6"/>
      <c r="S315" s="6"/>
      <c r="T315" s="6"/>
      <c r="U315" s="6"/>
      <c r="V315" s="6"/>
      <c r="W315" s="6"/>
      <c r="X315" s="6"/>
      <c r="Y315" s="6"/>
      <c r="Z315" s="6"/>
    </row>
    <row r="316" ht="47.25" hidden="1" customHeight="1">
      <c r="A316" s="120" t="s">
        <v>1493</v>
      </c>
      <c r="B316" s="106" t="s">
        <v>1494</v>
      </c>
      <c r="C316" s="108"/>
      <c r="D316" s="108"/>
      <c r="E316" s="113"/>
      <c r="F316" s="108"/>
      <c r="G316" s="108"/>
      <c r="H316" s="78"/>
      <c r="I316" s="78"/>
      <c r="J316" s="5"/>
      <c r="K316" s="6"/>
      <c r="L316" s="6"/>
      <c r="M316" s="6"/>
      <c r="N316" s="6"/>
      <c r="O316" s="6"/>
      <c r="P316" s="6"/>
      <c r="Q316" s="6"/>
      <c r="R316" s="6"/>
      <c r="S316" s="6"/>
      <c r="T316" s="6"/>
      <c r="U316" s="6"/>
      <c r="V316" s="6"/>
      <c r="W316" s="6"/>
      <c r="X316" s="6"/>
      <c r="Y316" s="6"/>
      <c r="Z316" s="6"/>
    </row>
    <row r="317" ht="31.5" hidden="1" customHeight="1">
      <c r="A317" s="120" t="s">
        <v>1512</v>
      </c>
      <c r="B317" s="106" t="s">
        <v>1514</v>
      </c>
      <c r="C317" s="108"/>
      <c r="D317" s="108"/>
      <c r="E317" s="113"/>
      <c r="F317" s="108"/>
      <c r="G317" s="108"/>
      <c r="H317" s="78"/>
      <c r="I317" s="78"/>
      <c r="J317" s="5"/>
      <c r="K317" s="6"/>
      <c r="L317" s="6"/>
      <c r="M317" s="6"/>
      <c r="N317" s="6"/>
      <c r="O317" s="6"/>
      <c r="P317" s="6"/>
      <c r="Q317" s="6"/>
      <c r="R317" s="6"/>
      <c r="S317" s="6"/>
      <c r="T317" s="6"/>
      <c r="U317" s="6"/>
      <c r="V317" s="6"/>
      <c r="W317" s="6"/>
      <c r="X317" s="6"/>
      <c r="Y317" s="6"/>
      <c r="Z317" s="6"/>
    </row>
    <row r="318" ht="31.5" hidden="1" customHeight="1">
      <c r="A318" s="120" t="s">
        <v>1516</v>
      </c>
      <c r="B318" s="106" t="s">
        <v>1517</v>
      </c>
      <c r="C318" s="108"/>
      <c r="D318" s="108"/>
      <c r="E318" s="113"/>
      <c r="F318" s="108"/>
      <c r="G318" s="108"/>
      <c r="H318" s="78"/>
      <c r="I318" s="78"/>
      <c r="J318" s="5"/>
      <c r="K318" s="6"/>
      <c r="L318" s="6"/>
      <c r="M318" s="6"/>
      <c r="N318" s="6"/>
      <c r="O318" s="6"/>
      <c r="P318" s="6"/>
      <c r="Q318" s="6"/>
      <c r="R318" s="6"/>
      <c r="S318" s="6"/>
      <c r="T318" s="6"/>
      <c r="U318" s="6"/>
      <c r="V318" s="6"/>
      <c r="W318" s="6"/>
      <c r="X318" s="6"/>
      <c r="Y318" s="6"/>
      <c r="Z318" s="6"/>
    </row>
    <row r="319" ht="39.75" customHeight="1">
      <c r="A319" s="152" t="s">
        <v>1521</v>
      </c>
      <c r="B319" s="99" t="s">
        <v>1522</v>
      </c>
      <c r="C319" s="3"/>
      <c r="D319" s="3"/>
      <c r="E319" s="3"/>
      <c r="F319" s="3"/>
      <c r="G319" s="4"/>
      <c r="H319" s="78">
        <f>SUM(D325:D347)</f>
        <v>18</v>
      </c>
      <c r="I319" s="78">
        <f>COUNT(D325:D347)*2</f>
        <v>26</v>
      </c>
      <c r="J319" s="5"/>
      <c r="K319" s="6"/>
      <c r="L319" s="6"/>
      <c r="M319" s="6"/>
      <c r="N319" s="6"/>
      <c r="O319" s="6"/>
      <c r="P319" s="6"/>
      <c r="Q319" s="6"/>
      <c r="R319" s="6"/>
      <c r="S319" s="6"/>
      <c r="T319" s="6"/>
      <c r="U319" s="6"/>
      <c r="V319" s="6"/>
      <c r="W319" s="6"/>
      <c r="X319" s="6"/>
      <c r="Y319" s="6"/>
      <c r="Z319" s="6"/>
    </row>
    <row r="320" ht="47.25" hidden="1" customHeight="1">
      <c r="A320" s="120" t="s">
        <v>1530</v>
      </c>
      <c r="B320" s="106" t="s">
        <v>1531</v>
      </c>
      <c r="C320" s="108"/>
      <c r="D320" s="108"/>
      <c r="E320" s="113"/>
      <c r="F320" s="108"/>
      <c r="G320" s="108"/>
      <c r="H320" s="78"/>
      <c r="I320" s="78"/>
      <c r="J320" s="5"/>
      <c r="K320" s="6"/>
      <c r="L320" s="6"/>
      <c r="M320" s="6"/>
      <c r="N320" s="6"/>
      <c r="O320" s="6"/>
      <c r="P320" s="6"/>
      <c r="Q320" s="6"/>
      <c r="R320" s="6"/>
      <c r="S320" s="6"/>
      <c r="T320" s="6"/>
      <c r="U320" s="6"/>
      <c r="V320" s="6"/>
      <c r="W320" s="6"/>
      <c r="X320" s="6"/>
      <c r="Y320" s="6"/>
      <c r="Z320" s="6"/>
    </row>
    <row r="321" ht="47.25" hidden="1" customHeight="1">
      <c r="A321" s="120" t="s">
        <v>1533</v>
      </c>
      <c r="B321" s="106" t="s">
        <v>1534</v>
      </c>
      <c r="C321" s="108"/>
      <c r="D321" s="108"/>
      <c r="E321" s="113"/>
      <c r="F321" s="108"/>
      <c r="G321" s="108"/>
      <c r="H321" s="78"/>
      <c r="I321" s="78"/>
      <c r="J321" s="5"/>
      <c r="K321" s="6"/>
      <c r="L321" s="6"/>
      <c r="M321" s="6"/>
      <c r="N321" s="6"/>
      <c r="O321" s="6"/>
      <c r="P321" s="6"/>
      <c r="Q321" s="6"/>
      <c r="R321" s="6"/>
      <c r="S321" s="6"/>
      <c r="T321" s="6"/>
      <c r="U321" s="6"/>
      <c r="V321" s="6"/>
      <c r="W321" s="6"/>
      <c r="X321" s="6"/>
      <c r="Y321" s="6"/>
      <c r="Z321" s="6"/>
    </row>
    <row r="322" ht="31.5" hidden="1" customHeight="1">
      <c r="A322" s="120" t="s">
        <v>1536</v>
      </c>
      <c r="B322" s="106" t="s">
        <v>1538</v>
      </c>
      <c r="C322" s="108"/>
      <c r="D322" s="108"/>
      <c r="E322" s="113"/>
      <c r="F322" s="108"/>
      <c r="G322" s="108"/>
      <c r="H322" s="78"/>
      <c r="I322" s="78"/>
      <c r="J322" s="5"/>
      <c r="K322" s="6"/>
      <c r="L322" s="6"/>
      <c r="M322" s="6"/>
      <c r="N322" s="6"/>
      <c r="O322" s="6"/>
      <c r="P322" s="6"/>
      <c r="Q322" s="6"/>
      <c r="R322" s="6"/>
      <c r="S322" s="6"/>
      <c r="T322" s="6"/>
      <c r="U322" s="6"/>
      <c r="V322" s="6"/>
      <c r="W322" s="6"/>
      <c r="X322" s="6"/>
      <c r="Y322" s="6"/>
      <c r="Z322" s="6"/>
    </row>
    <row r="323" ht="31.5" hidden="1" customHeight="1">
      <c r="A323" s="120" t="s">
        <v>1539</v>
      </c>
      <c r="B323" s="150" t="s">
        <v>1540</v>
      </c>
      <c r="C323" s="108"/>
      <c r="D323" s="108"/>
      <c r="E323" s="113"/>
      <c r="F323" s="108"/>
      <c r="G323" s="108"/>
      <c r="H323" s="78"/>
      <c r="I323" s="78"/>
      <c r="J323" s="5"/>
      <c r="K323" s="6"/>
      <c r="L323" s="6"/>
      <c r="M323" s="6"/>
      <c r="N323" s="6"/>
      <c r="O323" s="6"/>
      <c r="P323" s="6"/>
      <c r="Q323" s="6"/>
      <c r="R323" s="6"/>
      <c r="S323" s="6"/>
      <c r="T323" s="6"/>
      <c r="U323" s="6"/>
      <c r="V323" s="6"/>
      <c r="W323" s="6"/>
      <c r="X323" s="6"/>
      <c r="Y323" s="6"/>
      <c r="Z323" s="6"/>
    </row>
    <row r="324" ht="31.5" hidden="1" customHeight="1">
      <c r="A324" s="120" t="s">
        <v>1542</v>
      </c>
      <c r="B324" s="106" t="s">
        <v>1543</v>
      </c>
      <c r="C324" s="108"/>
      <c r="D324" s="108"/>
      <c r="E324" s="113"/>
      <c r="F324" s="108"/>
      <c r="G324" s="108"/>
      <c r="H324" s="78"/>
      <c r="I324" s="78"/>
      <c r="J324" s="5"/>
      <c r="K324" s="6"/>
      <c r="L324" s="6"/>
      <c r="M324" s="6"/>
      <c r="N324" s="6"/>
      <c r="O324" s="6"/>
      <c r="P324" s="6"/>
      <c r="Q324" s="6"/>
      <c r="R324" s="6"/>
      <c r="S324" s="6"/>
      <c r="T324" s="6"/>
      <c r="U324" s="6"/>
      <c r="V324" s="6"/>
      <c r="W324" s="6"/>
      <c r="X324" s="6"/>
      <c r="Y324" s="6"/>
      <c r="Z324" s="6"/>
    </row>
    <row r="325" ht="31.5" customHeight="1">
      <c r="A325" s="104" t="s">
        <v>1546</v>
      </c>
      <c r="B325" s="106" t="s">
        <v>1547</v>
      </c>
      <c r="C325" s="110" t="s">
        <v>1552</v>
      </c>
      <c r="D325" s="108"/>
      <c r="E325" s="113" t="s">
        <v>1053</v>
      </c>
      <c r="F325" s="108"/>
      <c r="G325" s="108"/>
      <c r="H325" s="78"/>
      <c r="I325" s="78"/>
      <c r="J325" s="5"/>
      <c r="K325" s="6"/>
      <c r="L325" s="6"/>
      <c r="M325" s="6"/>
      <c r="N325" s="6"/>
      <c r="O325" s="6"/>
      <c r="P325" s="6"/>
      <c r="Q325" s="6"/>
      <c r="R325" s="6"/>
      <c r="S325" s="6"/>
      <c r="T325" s="6"/>
      <c r="U325" s="6"/>
      <c r="V325" s="6"/>
      <c r="W325" s="6"/>
      <c r="X325" s="6"/>
      <c r="Y325" s="6"/>
      <c r="Z325" s="6"/>
    </row>
    <row r="326" ht="30.0" customHeight="1">
      <c r="A326" s="104"/>
      <c r="B326" s="106"/>
      <c r="C326" s="110" t="s">
        <v>6413</v>
      </c>
      <c r="D326" s="108">
        <v>2.0</v>
      </c>
      <c r="E326" s="113" t="s">
        <v>1053</v>
      </c>
      <c r="F326" s="108"/>
      <c r="G326" s="108"/>
      <c r="H326" s="78"/>
      <c r="I326" s="78"/>
      <c r="J326" s="5"/>
      <c r="K326" s="6"/>
      <c r="L326" s="6"/>
      <c r="M326" s="6"/>
      <c r="N326" s="6"/>
      <c r="O326" s="6"/>
      <c r="P326" s="6"/>
      <c r="Q326" s="6"/>
      <c r="R326" s="6"/>
      <c r="S326" s="6"/>
      <c r="T326" s="6"/>
      <c r="U326" s="6"/>
      <c r="V326" s="6"/>
      <c r="W326" s="6"/>
      <c r="X326" s="6"/>
      <c r="Y326" s="6"/>
      <c r="Z326" s="6"/>
    </row>
    <row r="327" ht="30.0" customHeight="1">
      <c r="A327" s="104"/>
      <c r="B327" s="106"/>
      <c r="C327" s="110" t="s">
        <v>6414</v>
      </c>
      <c r="D327" s="108">
        <v>2.0</v>
      </c>
      <c r="E327" s="113" t="s">
        <v>1053</v>
      </c>
      <c r="F327" s="108"/>
      <c r="G327" s="108"/>
      <c r="H327" s="78"/>
      <c r="I327" s="78"/>
      <c r="J327" s="5"/>
      <c r="K327" s="6"/>
      <c r="L327" s="6"/>
      <c r="M327" s="6"/>
      <c r="N327" s="6"/>
      <c r="O327" s="6"/>
      <c r="P327" s="6"/>
      <c r="Q327" s="6"/>
      <c r="R327" s="6"/>
      <c r="S327" s="6"/>
      <c r="T327" s="6"/>
      <c r="U327" s="6"/>
      <c r="V327" s="6"/>
      <c r="W327" s="6"/>
      <c r="X327" s="6"/>
      <c r="Y327" s="6"/>
      <c r="Z327" s="6"/>
    </row>
    <row r="328" ht="60.0" customHeight="1">
      <c r="A328" s="104" t="s">
        <v>1553</v>
      </c>
      <c r="B328" s="106" t="s">
        <v>1554</v>
      </c>
      <c r="C328" s="134" t="s">
        <v>6415</v>
      </c>
      <c r="D328" s="108">
        <v>1.0</v>
      </c>
      <c r="E328" s="113" t="s">
        <v>1053</v>
      </c>
      <c r="F328" s="108"/>
      <c r="G328" s="108"/>
      <c r="H328" s="78"/>
      <c r="I328" s="78"/>
      <c r="J328" s="5"/>
      <c r="K328" s="6"/>
      <c r="L328" s="6"/>
      <c r="M328" s="6"/>
      <c r="N328" s="6"/>
      <c r="O328" s="6"/>
      <c r="P328" s="6"/>
      <c r="Q328" s="6"/>
      <c r="R328" s="6"/>
      <c r="S328" s="6"/>
      <c r="T328" s="6"/>
      <c r="U328" s="6"/>
      <c r="V328" s="6"/>
      <c r="W328" s="6"/>
      <c r="X328" s="6"/>
      <c r="Y328" s="6"/>
      <c r="Z328" s="6"/>
    </row>
    <row r="329" ht="45.0" customHeight="1">
      <c r="A329" s="104"/>
      <c r="B329" s="106"/>
      <c r="C329" s="134" t="s">
        <v>6416</v>
      </c>
      <c r="D329" s="108">
        <v>0.0</v>
      </c>
      <c r="E329" s="113" t="s">
        <v>1053</v>
      </c>
      <c r="F329" s="134" t="s">
        <v>6417</v>
      </c>
      <c r="G329" s="108"/>
      <c r="H329" s="78"/>
      <c r="I329" s="78"/>
      <c r="J329" s="5"/>
      <c r="K329" s="6"/>
      <c r="L329" s="6"/>
      <c r="M329" s="6"/>
      <c r="N329" s="6"/>
      <c r="O329" s="6"/>
      <c r="P329" s="6"/>
      <c r="Q329" s="6"/>
      <c r="R329" s="6"/>
      <c r="S329" s="6"/>
      <c r="T329" s="6"/>
      <c r="U329" s="6"/>
      <c r="V329" s="6"/>
      <c r="W329" s="6"/>
      <c r="X329" s="6"/>
      <c r="Y329" s="6"/>
      <c r="Z329" s="6"/>
    </row>
    <row r="330" ht="45.0" customHeight="1">
      <c r="A330" s="104"/>
      <c r="B330" s="106"/>
      <c r="C330" s="134" t="s">
        <v>6418</v>
      </c>
      <c r="D330" s="108">
        <v>0.0</v>
      </c>
      <c r="E330" s="113" t="s">
        <v>1053</v>
      </c>
      <c r="F330" s="134" t="s">
        <v>6420</v>
      </c>
      <c r="G330" s="108"/>
      <c r="H330" s="78"/>
      <c r="I330" s="78"/>
      <c r="J330" s="5"/>
      <c r="K330" s="6"/>
      <c r="L330" s="6"/>
      <c r="M330" s="6"/>
      <c r="N330" s="6"/>
      <c r="O330" s="6"/>
      <c r="P330" s="6"/>
      <c r="Q330" s="6"/>
      <c r="R330" s="6"/>
      <c r="S330" s="6"/>
      <c r="T330" s="6"/>
      <c r="U330" s="6"/>
      <c r="V330" s="6"/>
      <c r="W330" s="6"/>
      <c r="X330" s="6"/>
      <c r="Y330" s="6"/>
      <c r="Z330" s="6"/>
    </row>
    <row r="331" ht="60.0" customHeight="1">
      <c r="A331" s="104"/>
      <c r="B331" s="106"/>
      <c r="C331" s="134" t="s">
        <v>6421</v>
      </c>
      <c r="D331" s="108">
        <v>1.0</v>
      </c>
      <c r="E331" s="113" t="s">
        <v>1053</v>
      </c>
      <c r="F331" s="134" t="s">
        <v>6422</v>
      </c>
      <c r="G331" s="108"/>
      <c r="H331" s="78"/>
      <c r="I331" s="78"/>
      <c r="J331" s="5"/>
      <c r="K331" s="6"/>
      <c r="L331" s="6"/>
      <c r="M331" s="6"/>
      <c r="N331" s="6"/>
      <c r="O331" s="6"/>
      <c r="P331" s="6"/>
      <c r="Q331" s="6"/>
      <c r="R331" s="6"/>
      <c r="S331" s="6"/>
      <c r="T331" s="6"/>
      <c r="U331" s="6"/>
      <c r="V331" s="6"/>
      <c r="W331" s="6"/>
      <c r="X331" s="6"/>
      <c r="Y331" s="6"/>
      <c r="Z331" s="6"/>
    </row>
    <row r="332" ht="60.0" customHeight="1">
      <c r="A332" s="104"/>
      <c r="B332" s="106"/>
      <c r="C332" s="134" t="s">
        <v>6423</v>
      </c>
      <c r="D332" s="108">
        <v>0.0</v>
      </c>
      <c r="E332" s="113" t="s">
        <v>1053</v>
      </c>
      <c r="F332" s="134" t="s">
        <v>6424</v>
      </c>
      <c r="G332" s="108"/>
      <c r="H332" s="78"/>
      <c r="I332" s="78"/>
      <c r="J332" s="5"/>
      <c r="K332" s="6"/>
      <c r="L332" s="6"/>
      <c r="M332" s="6"/>
      <c r="N332" s="6"/>
      <c r="O332" s="6"/>
      <c r="P332" s="6"/>
      <c r="Q332" s="6"/>
      <c r="R332" s="6"/>
      <c r="S332" s="6"/>
      <c r="T332" s="6"/>
      <c r="U332" s="6"/>
      <c r="V332" s="6"/>
      <c r="W332" s="6"/>
      <c r="X332" s="6"/>
      <c r="Y332" s="6"/>
      <c r="Z332" s="6"/>
    </row>
    <row r="333" ht="45.0" customHeight="1">
      <c r="A333" s="104"/>
      <c r="B333" s="106"/>
      <c r="C333" s="134" t="s">
        <v>6425</v>
      </c>
      <c r="D333" s="108">
        <v>2.0</v>
      </c>
      <c r="E333" s="113" t="s">
        <v>1053</v>
      </c>
      <c r="F333" s="108"/>
      <c r="G333" s="108"/>
      <c r="H333" s="78"/>
      <c r="I333" s="78"/>
      <c r="J333" s="5"/>
      <c r="K333" s="6"/>
      <c r="L333" s="6"/>
      <c r="M333" s="6"/>
      <c r="N333" s="6"/>
      <c r="O333" s="6"/>
      <c r="P333" s="6"/>
      <c r="Q333" s="6"/>
      <c r="R333" s="6"/>
      <c r="S333" s="6"/>
      <c r="T333" s="6"/>
      <c r="U333" s="6"/>
      <c r="V333" s="6"/>
      <c r="W333" s="6"/>
      <c r="X333" s="6"/>
      <c r="Y333" s="6"/>
      <c r="Z333" s="6"/>
    </row>
    <row r="334" ht="60.0" customHeight="1">
      <c r="A334" s="104"/>
      <c r="B334" s="106"/>
      <c r="C334" s="134" t="s">
        <v>6426</v>
      </c>
      <c r="D334" s="108">
        <v>2.0</v>
      </c>
      <c r="E334" s="113" t="s">
        <v>1053</v>
      </c>
      <c r="F334" s="134" t="s">
        <v>6427</v>
      </c>
      <c r="G334" s="108"/>
      <c r="H334" s="78"/>
      <c r="I334" s="78"/>
      <c r="J334" s="5"/>
      <c r="K334" s="6"/>
      <c r="L334" s="6"/>
      <c r="M334" s="6"/>
      <c r="N334" s="6"/>
      <c r="O334" s="6"/>
      <c r="P334" s="6"/>
      <c r="Q334" s="6"/>
      <c r="R334" s="6"/>
      <c r="S334" s="6"/>
      <c r="T334" s="6"/>
      <c r="U334" s="6"/>
      <c r="V334" s="6"/>
      <c r="W334" s="6"/>
      <c r="X334" s="6"/>
      <c r="Y334" s="6"/>
      <c r="Z334" s="6"/>
    </row>
    <row r="335" ht="45.0" customHeight="1">
      <c r="A335" s="104"/>
      <c r="B335" s="106"/>
      <c r="C335" s="134" t="s">
        <v>6428</v>
      </c>
      <c r="D335" s="108">
        <v>2.0</v>
      </c>
      <c r="E335" s="113" t="s">
        <v>1053</v>
      </c>
      <c r="F335" s="108"/>
      <c r="G335" s="108"/>
      <c r="H335" s="78"/>
      <c r="I335" s="78"/>
      <c r="J335" s="5"/>
      <c r="K335" s="6"/>
      <c r="L335" s="6"/>
      <c r="M335" s="6"/>
      <c r="N335" s="6"/>
      <c r="O335" s="6"/>
      <c r="P335" s="6"/>
      <c r="Q335" s="6"/>
      <c r="R335" s="6"/>
      <c r="S335" s="6"/>
      <c r="T335" s="6"/>
      <c r="U335" s="6"/>
      <c r="V335" s="6"/>
      <c r="W335" s="6"/>
      <c r="X335" s="6"/>
      <c r="Y335" s="6"/>
      <c r="Z335" s="6"/>
    </row>
    <row r="336" ht="45.0" customHeight="1">
      <c r="A336" s="104"/>
      <c r="B336" s="106"/>
      <c r="C336" s="134" t="s">
        <v>6429</v>
      </c>
      <c r="D336" s="108">
        <v>2.0</v>
      </c>
      <c r="E336" s="113" t="s">
        <v>1062</v>
      </c>
      <c r="F336" s="108"/>
      <c r="G336" s="108"/>
      <c r="H336" s="78"/>
      <c r="I336" s="78"/>
      <c r="J336" s="5"/>
      <c r="K336" s="6"/>
      <c r="L336" s="6"/>
      <c r="M336" s="6"/>
      <c r="N336" s="6"/>
      <c r="O336" s="6"/>
      <c r="P336" s="6"/>
      <c r="Q336" s="6"/>
      <c r="R336" s="6"/>
      <c r="S336" s="6"/>
      <c r="T336" s="6"/>
      <c r="U336" s="6"/>
      <c r="V336" s="6"/>
      <c r="W336" s="6"/>
      <c r="X336" s="6"/>
      <c r="Y336" s="6"/>
      <c r="Z336" s="6"/>
    </row>
    <row r="337" ht="60.0" customHeight="1">
      <c r="A337" s="104"/>
      <c r="B337" s="106"/>
      <c r="C337" s="134" t="s">
        <v>6430</v>
      </c>
      <c r="D337" s="108">
        <v>2.0</v>
      </c>
      <c r="E337" s="113" t="s">
        <v>1062</v>
      </c>
      <c r="F337" s="134" t="s">
        <v>6431</v>
      </c>
      <c r="G337" s="108"/>
      <c r="H337" s="78"/>
      <c r="I337" s="78"/>
      <c r="J337" s="5"/>
      <c r="K337" s="6"/>
      <c r="L337" s="6"/>
      <c r="M337" s="6"/>
      <c r="N337" s="6"/>
      <c r="O337" s="6"/>
      <c r="P337" s="6"/>
      <c r="Q337" s="6"/>
      <c r="R337" s="6"/>
      <c r="S337" s="6"/>
      <c r="T337" s="6"/>
      <c r="U337" s="6"/>
      <c r="V337" s="6"/>
      <c r="W337" s="6"/>
      <c r="X337" s="6"/>
      <c r="Y337" s="6"/>
      <c r="Z337" s="6"/>
    </row>
    <row r="338" ht="30.0" customHeight="1">
      <c r="A338" s="104"/>
      <c r="B338" s="106"/>
      <c r="C338" s="134" t="s">
        <v>6433</v>
      </c>
      <c r="D338" s="108">
        <v>2.0</v>
      </c>
      <c r="E338" s="113" t="s">
        <v>1062</v>
      </c>
      <c r="F338" s="134" t="s">
        <v>6435</v>
      </c>
      <c r="G338" s="108"/>
      <c r="H338" s="78"/>
      <c r="I338" s="78"/>
      <c r="J338" s="5"/>
      <c r="K338" s="6"/>
      <c r="L338" s="6"/>
      <c r="M338" s="6"/>
      <c r="N338" s="6"/>
      <c r="O338" s="6"/>
      <c r="P338" s="6"/>
      <c r="Q338" s="6"/>
      <c r="R338" s="6"/>
      <c r="S338" s="6"/>
      <c r="T338" s="6"/>
      <c r="U338" s="6"/>
      <c r="V338" s="6"/>
      <c r="W338" s="6"/>
      <c r="X338" s="6"/>
      <c r="Y338" s="6"/>
      <c r="Z338" s="6"/>
    </row>
    <row r="339" ht="39.75" hidden="1" customHeight="1">
      <c r="A339" s="217" t="s">
        <v>1557</v>
      </c>
      <c r="B339" s="103" t="s">
        <v>1558</v>
      </c>
      <c r="C339" s="3"/>
      <c r="D339" s="3"/>
      <c r="E339" s="3"/>
      <c r="F339" s="3"/>
      <c r="G339" s="4"/>
      <c r="H339" s="78"/>
      <c r="I339" s="78"/>
      <c r="J339" s="5"/>
      <c r="K339" s="6"/>
      <c r="L339" s="6"/>
      <c r="M339" s="6"/>
      <c r="N339" s="6"/>
      <c r="O339" s="6"/>
      <c r="P339" s="6"/>
      <c r="Q339" s="6"/>
      <c r="R339" s="6"/>
      <c r="S339" s="6"/>
      <c r="T339" s="6"/>
      <c r="U339" s="6"/>
      <c r="V339" s="6"/>
      <c r="W339" s="6"/>
      <c r="X339" s="6"/>
      <c r="Y339" s="6"/>
      <c r="Z339" s="6"/>
    </row>
    <row r="340" ht="31.5" hidden="1" customHeight="1">
      <c r="A340" s="120" t="s">
        <v>1561</v>
      </c>
      <c r="B340" s="106" t="s">
        <v>1562</v>
      </c>
      <c r="C340" s="108"/>
      <c r="D340" s="108"/>
      <c r="E340" s="113"/>
      <c r="F340" s="108"/>
      <c r="G340" s="108"/>
      <c r="H340" s="78"/>
      <c r="I340" s="78"/>
      <c r="J340" s="5"/>
      <c r="K340" s="6"/>
      <c r="L340" s="6"/>
      <c r="M340" s="6"/>
      <c r="N340" s="6"/>
      <c r="O340" s="6"/>
      <c r="P340" s="6"/>
      <c r="Q340" s="6"/>
      <c r="R340" s="6"/>
      <c r="S340" s="6"/>
      <c r="T340" s="6"/>
      <c r="U340" s="6"/>
      <c r="V340" s="6"/>
      <c r="W340" s="6"/>
      <c r="X340" s="6"/>
      <c r="Y340" s="6"/>
      <c r="Z340" s="6"/>
    </row>
    <row r="341" ht="47.25" hidden="1" customHeight="1">
      <c r="A341" s="120" t="s">
        <v>1563</v>
      </c>
      <c r="B341" s="106" t="s">
        <v>1564</v>
      </c>
      <c r="C341" s="108"/>
      <c r="D341" s="108"/>
      <c r="E341" s="113"/>
      <c r="F341" s="108"/>
      <c r="G341" s="108"/>
      <c r="H341" s="78"/>
      <c r="I341" s="78"/>
      <c r="J341" s="5"/>
      <c r="K341" s="6"/>
      <c r="L341" s="6"/>
      <c r="M341" s="6"/>
      <c r="N341" s="6"/>
      <c r="O341" s="6"/>
      <c r="P341" s="6"/>
      <c r="Q341" s="6"/>
      <c r="R341" s="6"/>
      <c r="S341" s="6"/>
      <c r="T341" s="6"/>
      <c r="U341" s="6"/>
      <c r="V341" s="6"/>
      <c r="W341" s="6"/>
      <c r="X341" s="6"/>
      <c r="Y341" s="6"/>
      <c r="Z341" s="6"/>
    </row>
    <row r="342" ht="47.25" hidden="1" customHeight="1">
      <c r="A342" s="120" t="s">
        <v>1565</v>
      </c>
      <c r="B342" s="106" t="s">
        <v>1566</v>
      </c>
      <c r="C342" s="108"/>
      <c r="D342" s="108"/>
      <c r="E342" s="113"/>
      <c r="F342" s="108"/>
      <c r="G342" s="108"/>
      <c r="H342" s="78"/>
      <c r="I342" s="78"/>
      <c r="J342" s="5"/>
      <c r="K342" s="6"/>
      <c r="L342" s="6"/>
      <c r="M342" s="6"/>
      <c r="N342" s="6"/>
      <c r="O342" s="6"/>
      <c r="P342" s="6"/>
      <c r="Q342" s="6"/>
      <c r="R342" s="6"/>
      <c r="S342" s="6"/>
      <c r="T342" s="6"/>
      <c r="U342" s="6"/>
      <c r="V342" s="6"/>
      <c r="W342" s="6"/>
      <c r="X342" s="6"/>
      <c r="Y342" s="6"/>
      <c r="Z342" s="6"/>
    </row>
    <row r="343" ht="63.0" hidden="1" customHeight="1">
      <c r="A343" s="120" t="s">
        <v>1568</v>
      </c>
      <c r="B343" s="106" t="s">
        <v>1570</v>
      </c>
      <c r="C343" s="108"/>
      <c r="D343" s="108"/>
      <c r="E343" s="113"/>
      <c r="F343" s="108"/>
      <c r="G343" s="108"/>
      <c r="H343" s="78"/>
      <c r="I343" s="78"/>
      <c r="J343" s="5"/>
      <c r="K343" s="6"/>
      <c r="L343" s="6"/>
      <c r="M343" s="6"/>
      <c r="N343" s="6"/>
      <c r="O343" s="6"/>
      <c r="P343" s="6"/>
      <c r="Q343" s="6"/>
      <c r="R343" s="6"/>
      <c r="S343" s="6"/>
      <c r="T343" s="6"/>
      <c r="U343" s="6"/>
      <c r="V343" s="6"/>
      <c r="W343" s="6"/>
      <c r="X343" s="6"/>
      <c r="Y343" s="6"/>
      <c r="Z343" s="6"/>
    </row>
    <row r="344" ht="39.75" hidden="1" customHeight="1">
      <c r="A344" s="217" t="s">
        <v>1572</v>
      </c>
      <c r="B344" s="99" t="s">
        <v>1574</v>
      </c>
      <c r="C344" s="3"/>
      <c r="D344" s="3"/>
      <c r="E344" s="3"/>
      <c r="F344" s="3"/>
      <c r="G344" s="4"/>
      <c r="H344" s="78"/>
      <c r="I344" s="78"/>
      <c r="J344" s="5"/>
      <c r="K344" s="6"/>
      <c r="L344" s="6"/>
      <c r="M344" s="6"/>
      <c r="N344" s="6"/>
      <c r="O344" s="6"/>
      <c r="P344" s="6"/>
      <c r="Q344" s="6"/>
      <c r="R344" s="6"/>
      <c r="S344" s="6"/>
      <c r="T344" s="6"/>
      <c r="U344" s="6"/>
      <c r="V344" s="6"/>
      <c r="W344" s="6"/>
      <c r="X344" s="6"/>
      <c r="Y344" s="6"/>
      <c r="Z344" s="6"/>
    </row>
    <row r="345" ht="60.0" hidden="1" customHeight="1">
      <c r="A345" s="120" t="s">
        <v>1581</v>
      </c>
      <c r="B345" s="110" t="s">
        <v>1582</v>
      </c>
      <c r="C345" s="108"/>
      <c r="D345" s="108"/>
      <c r="E345" s="113"/>
      <c r="F345" s="108"/>
      <c r="G345" s="108"/>
      <c r="H345" s="78"/>
      <c r="I345" s="78"/>
      <c r="J345" s="5"/>
      <c r="K345" s="6"/>
      <c r="L345" s="6"/>
      <c r="M345" s="6"/>
      <c r="N345" s="6"/>
      <c r="O345" s="6"/>
      <c r="P345" s="6"/>
      <c r="Q345" s="6"/>
      <c r="R345" s="6"/>
      <c r="S345" s="6"/>
      <c r="T345" s="6"/>
      <c r="U345" s="6"/>
      <c r="V345" s="6"/>
      <c r="W345" s="6"/>
      <c r="X345" s="6"/>
      <c r="Y345" s="6"/>
      <c r="Z345" s="6"/>
    </row>
    <row r="346" ht="45.0" hidden="1" customHeight="1">
      <c r="A346" s="120" t="s">
        <v>1583</v>
      </c>
      <c r="B346" s="110" t="s">
        <v>1584</v>
      </c>
      <c r="C346" s="108"/>
      <c r="D346" s="108"/>
      <c r="E346" s="113"/>
      <c r="F346" s="108"/>
      <c r="G346" s="108"/>
      <c r="H346" s="78"/>
      <c r="I346" s="78"/>
      <c r="J346" s="5"/>
      <c r="K346" s="6"/>
      <c r="L346" s="6"/>
      <c r="M346" s="6"/>
      <c r="N346" s="6"/>
      <c r="O346" s="6"/>
      <c r="P346" s="6"/>
      <c r="Q346" s="6"/>
      <c r="R346" s="6"/>
      <c r="S346" s="6"/>
      <c r="T346" s="6"/>
      <c r="U346" s="6"/>
      <c r="V346" s="6"/>
      <c r="W346" s="6"/>
      <c r="X346" s="6"/>
      <c r="Y346" s="6"/>
      <c r="Z346" s="6"/>
    </row>
    <row r="347" ht="78.75" hidden="1" customHeight="1">
      <c r="A347" s="120" t="s">
        <v>1587</v>
      </c>
      <c r="B347" s="122" t="s">
        <v>1690</v>
      </c>
      <c r="C347" s="108"/>
      <c r="D347" s="108"/>
      <c r="E347" s="113"/>
      <c r="F347" s="108"/>
      <c r="G347" s="108"/>
      <c r="H347" s="78"/>
      <c r="I347" s="78"/>
      <c r="J347" s="5"/>
      <c r="K347" s="6"/>
      <c r="L347" s="6"/>
      <c r="M347" s="6"/>
      <c r="N347" s="6"/>
      <c r="O347" s="6"/>
      <c r="P347" s="6"/>
      <c r="Q347" s="6"/>
      <c r="R347" s="6"/>
      <c r="S347" s="6"/>
      <c r="T347" s="6"/>
      <c r="U347" s="6"/>
      <c r="V347" s="6"/>
      <c r="W347" s="6"/>
      <c r="X347" s="6"/>
      <c r="Y347" s="6"/>
      <c r="Z347" s="6"/>
    </row>
    <row r="348" ht="39.75" customHeight="1">
      <c r="A348" s="96" t="s">
        <v>1590</v>
      </c>
      <c r="B348" s="103" t="s">
        <v>1592</v>
      </c>
      <c r="C348" s="3"/>
      <c r="D348" s="3"/>
      <c r="E348" s="3"/>
      <c r="F348" s="3"/>
      <c r="G348" s="4"/>
      <c r="H348" s="78">
        <f>SUM(D351:D352)</f>
        <v>0</v>
      </c>
      <c r="I348" s="78">
        <f>COUNT(D351:D352)*2</f>
        <v>4</v>
      </c>
      <c r="J348" s="5"/>
      <c r="K348" s="6"/>
      <c r="L348" s="6"/>
      <c r="M348" s="6"/>
      <c r="N348" s="6"/>
      <c r="O348" s="6"/>
      <c r="P348" s="6"/>
      <c r="Q348" s="6"/>
      <c r="R348" s="6"/>
      <c r="S348" s="6"/>
      <c r="T348" s="6"/>
      <c r="U348" s="6"/>
      <c r="V348" s="6"/>
      <c r="W348" s="6"/>
      <c r="X348" s="6"/>
      <c r="Y348" s="6"/>
      <c r="Z348" s="6"/>
    </row>
    <row r="349" ht="31.5" hidden="1" customHeight="1">
      <c r="A349" s="120" t="s">
        <v>1597</v>
      </c>
      <c r="B349" s="106" t="s">
        <v>1598</v>
      </c>
      <c r="C349" s="108"/>
      <c r="D349" s="108"/>
      <c r="E349" s="113"/>
      <c r="F349" s="108"/>
      <c r="G349" s="108"/>
      <c r="H349" s="78"/>
      <c r="I349" s="78"/>
      <c r="J349" s="5"/>
      <c r="K349" s="6"/>
      <c r="L349" s="6"/>
      <c r="M349" s="6"/>
      <c r="N349" s="6"/>
      <c r="O349" s="6"/>
      <c r="P349" s="6"/>
      <c r="Q349" s="6"/>
      <c r="R349" s="6"/>
      <c r="S349" s="6"/>
      <c r="T349" s="6"/>
      <c r="U349" s="6"/>
      <c r="V349" s="6"/>
      <c r="W349" s="6"/>
      <c r="X349" s="6"/>
      <c r="Y349" s="6"/>
      <c r="Z349" s="6"/>
    </row>
    <row r="350" ht="31.5" hidden="1" customHeight="1">
      <c r="A350" s="120" t="s">
        <v>1600</v>
      </c>
      <c r="B350" s="106" t="s">
        <v>1601</v>
      </c>
      <c r="C350" s="108"/>
      <c r="D350" s="108"/>
      <c r="E350" s="113"/>
      <c r="F350" s="108"/>
      <c r="G350" s="108"/>
      <c r="H350" s="78"/>
      <c r="I350" s="78"/>
      <c r="J350" s="5"/>
      <c r="K350" s="6"/>
      <c r="L350" s="6"/>
      <c r="M350" s="6"/>
      <c r="N350" s="6"/>
      <c r="O350" s="6"/>
      <c r="P350" s="6"/>
      <c r="Q350" s="6"/>
      <c r="R350" s="6"/>
      <c r="S350" s="6"/>
      <c r="T350" s="6"/>
      <c r="U350" s="6"/>
      <c r="V350" s="6"/>
      <c r="W350" s="6"/>
      <c r="X350" s="6"/>
      <c r="Y350" s="6"/>
      <c r="Z350" s="6"/>
    </row>
    <row r="351" ht="31.5" customHeight="1">
      <c r="A351" s="104" t="s">
        <v>1603</v>
      </c>
      <c r="B351" s="106" t="s">
        <v>1604</v>
      </c>
      <c r="C351" s="115" t="s">
        <v>1605</v>
      </c>
      <c r="D351" s="108">
        <v>0.0</v>
      </c>
      <c r="E351" s="18" t="s">
        <v>158</v>
      </c>
      <c r="F351" s="108"/>
      <c r="G351" s="108"/>
      <c r="H351" s="78"/>
      <c r="I351" s="78"/>
      <c r="J351" s="5"/>
      <c r="K351" s="6"/>
      <c r="L351" s="6"/>
      <c r="M351" s="6"/>
      <c r="N351" s="6"/>
      <c r="O351" s="6"/>
      <c r="P351" s="6"/>
      <c r="Q351" s="6"/>
      <c r="R351" s="6"/>
      <c r="S351" s="6"/>
      <c r="T351" s="6"/>
      <c r="U351" s="6"/>
      <c r="V351" s="6"/>
      <c r="W351" s="6"/>
      <c r="X351" s="6"/>
      <c r="Y351" s="6"/>
      <c r="Z351" s="6"/>
    </row>
    <row r="352" ht="30.0" customHeight="1">
      <c r="A352" s="104"/>
      <c r="B352" s="106"/>
      <c r="C352" s="115" t="s">
        <v>1607</v>
      </c>
      <c r="D352" s="108">
        <v>0.0</v>
      </c>
      <c r="E352" s="113" t="s">
        <v>158</v>
      </c>
      <c r="F352" s="108"/>
      <c r="G352" s="108"/>
      <c r="H352" s="78"/>
      <c r="I352" s="78"/>
      <c r="J352" s="5"/>
      <c r="K352" s="6"/>
      <c r="L352" s="6"/>
      <c r="M352" s="6"/>
      <c r="N352" s="6"/>
      <c r="O352" s="6"/>
      <c r="P352" s="6"/>
      <c r="Q352" s="6"/>
      <c r="R352" s="6"/>
      <c r="S352" s="6"/>
      <c r="T352" s="6"/>
      <c r="U352" s="6"/>
      <c r="V352" s="6"/>
      <c r="W352" s="6"/>
      <c r="X352" s="6"/>
      <c r="Y352" s="6"/>
      <c r="Z352" s="6"/>
    </row>
    <row r="353" ht="78.75" hidden="1" customHeight="1">
      <c r="A353" s="120" t="s">
        <v>1609</v>
      </c>
      <c r="B353" s="150" t="s">
        <v>1611</v>
      </c>
      <c r="C353" s="108"/>
      <c r="D353" s="108"/>
      <c r="E353" s="113"/>
      <c r="F353" s="108"/>
      <c r="G353" s="108"/>
      <c r="H353" s="78"/>
      <c r="I353" s="78"/>
      <c r="J353" s="5"/>
      <c r="K353" s="6"/>
      <c r="L353" s="6"/>
      <c r="M353" s="6"/>
      <c r="N353" s="6"/>
      <c r="O353" s="6"/>
      <c r="P353" s="6"/>
      <c r="Q353" s="6"/>
      <c r="R353" s="6"/>
      <c r="S353" s="6"/>
      <c r="T353" s="6"/>
      <c r="U353" s="6"/>
      <c r="V353" s="6"/>
      <c r="W353" s="6"/>
      <c r="X353" s="6"/>
      <c r="Y353" s="6"/>
      <c r="Z353" s="6"/>
    </row>
    <row r="354" ht="31.5" hidden="1" customHeight="1">
      <c r="A354" s="120" t="s">
        <v>1612</v>
      </c>
      <c r="B354" s="106" t="s">
        <v>1613</v>
      </c>
      <c r="C354" s="108"/>
      <c r="D354" s="108"/>
      <c r="E354" s="113"/>
      <c r="F354" s="108"/>
      <c r="G354" s="108"/>
      <c r="H354" s="78"/>
      <c r="I354" s="78"/>
      <c r="J354" s="5"/>
      <c r="K354" s="6"/>
      <c r="L354" s="6"/>
      <c r="M354" s="6"/>
      <c r="N354" s="6"/>
      <c r="O354" s="6"/>
      <c r="P354" s="6"/>
      <c r="Q354" s="6"/>
      <c r="R354" s="6"/>
      <c r="S354" s="6"/>
      <c r="T354" s="6"/>
      <c r="U354" s="6"/>
      <c r="V354" s="6"/>
      <c r="W354" s="6"/>
      <c r="X354" s="6"/>
      <c r="Y354" s="6"/>
      <c r="Z354" s="6"/>
    </row>
    <row r="355" ht="39.75" hidden="1" customHeight="1">
      <c r="A355" s="217" t="s">
        <v>1614</v>
      </c>
      <c r="B355" s="99" t="s">
        <v>1615</v>
      </c>
      <c r="C355" s="3"/>
      <c r="D355" s="3"/>
      <c r="E355" s="3"/>
      <c r="F355" s="3"/>
      <c r="G355" s="4"/>
      <c r="H355" s="78"/>
      <c r="I355" s="78"/>
      <c r="J355" s="5"/>
      <c r="K355" s="6"/>
      <c r="L355" s="6"/>
      <c r="M355" s="6"/>
      <c r="N355" s="6"/>
      <c r="O355" s="6"/>
      <c r="P355" s="6"/>
      <c r="Q355" s="6"/>
      <c r="R355" s="6"/>
      <c r="S355" s="6"/>
      <c r="T355" s="6"/>
      <c r="U355" s="6"/>
      <c r="V355" s="6"/>
      <c r="W355" s="6"/>
      <c r="X355" s="6"/>
      <c r="Y355" s="6"/>
      <c r="Z355" s="6"/>
    </row>
    <row r="356" ht="47.25" hidden="1" customHeight="1">
      <c r="A356" s="120" t="s">
        <v>1625</v>
      </c>
      <c r="B356" s="122" t="s">
        <v>1626</v>
      </c>
      <c r="C356" s="108"/>
      <c r="D356" s="108"/>
      <c r="E356" s="113"/>
      <c r="F356" s="108"/>
      <c r="G356" s="108"/>
      <c r="H356" s="78"/>
      <c r="I356" s="78"/>
      <c r="J356" s="5"/>
      <c r="K356" s="6"/>
      <c r="L356" s="6"/>
      <c r="M356" s="6"/>
      <c r="N356" s="6"/>
      <c r="O356" s="6"/>
      <c r="P356" s="6"/>
      <c r="Q356" s="6"/>
      <c r="R356" s="6"/>
      <c r="S356" s="6"/>
      <c r="T356" s="6"/>
      <c r="U356" s="6"/>
      <c r="V356" s="6"/>
      <c r="W356" s="6"/>
      <c r="X356" s="6"/>
      <c r="Y356" s="6"/>
      <c r="Z356" s="6"/>
    </row>
    <row r="357" ht="31.5" hidden="1" customHeight="1">
      <c r="A357" s="120" t="s">
        <v>1632</v>
      </c>
      <c r="B357" s="122" t="s">
        <v>1633</v>
      </c>
      <c r="C357" s="108"/>
      <c r="D357" s="108"/>
      <c r="E357" s="113"/>
      <c r="F357" s="108"/>
      <c r="G357" s="108"/>
      <c r="H357" s="78"/>
      <c r="I357" s="78"/>
      <c r="J357" s="5"/>
      <c r="K357" s="6"/>
      <c r="L357" s="6"/>
      <c r="M357" s="6"/>
      <c r="N357" s="6"/>
      <c r="O357" s="6"/>
      <c r="P357" s="6"/>
      <c r="Q357" s="6"/>
      <c r="R357" s="6"/>
      <c r="S357" s="6"/>
      <c r="T357" s="6"/>
      <c r="U357" s="6"/>
      <c r="V357" s="6"/>
      <c r="W357" s="6"/>
      <c r="X357" s="6"/>
      <c r="Y357" s="6"/>
      <c r="Z357" s="6"/>
    </row>
    <row r="358" ht="47.25" hidden="1" customHeight="1">
      <c r="A358" s="120" t="s">
        <v>1638</v>
      </c>
      <c r="B358" s="122" t="s">
        <v>1641</v>
      </c>
      <c r="C358" s="108"/>
      <c r="D358" s="108"/>
      <c r="E358" s="113"/>
      <c r="F358" s="108"/>
      <c r="G358" s="108"/>
      <c r="H358" s="78"/>
      <c r="I358" s="78"/>
      <c r="J358" s="5"/>
      <c r="K358" s="6"/>
      <c r="L358" s="6"/>
      <c r="M358" s="6"/>
      <c r="N358" s="6"/>
      <c r="O358" s="6"/>
      <c r="P358" s="6"/>
      <c r="Q358" s="6"/>
      <c r="R358" s="6"/>
      <c r="S358" s="6"/>
      <c r="T358" s="6"/>
      <c r="U358" s="6"/>
      <c r="V358" s="6"/>
      <c r="W358" s="6"/>
      <c r="X358" s="6"/>
      <c r="Y358" s="6"/>
      <c r="Z358" s="6"/>
    </row>
    <row r="359" ht="39.75" hidden="1" customHeight="1">
      <c r="A359" s="217" t="s">
        <v>1646</v>
      </c>
      <c r="B359" s="99" t="s">
        <v>1649</v>
      </c>
      <c r="C359" s="3"/>
      <c r="D359" s="3"/>
      <c r="E359" s="3"/>
      <c r="F359" s="3"/>
      <c r="G359" s="4"/>
      <c r="H359" s="78"/>
      <c r="I359" s="78"/>
      <c r="J359" s="5"/>
      <c r="K359" s="6"/>
      <c r="L359" s="6"/>
      <c r="M359" s="6"/>
      <c r="N359" s="6"/>
      <c r="O359" s="6"/>
      <c r="P359" s="6"/>
      <c r="Q359" s="6"/>
      <c r="R359" s="6"/>
      <c r="S359" s="6"/>
      <c r="T359" s="6"/>
      <c r="U359" s="6"/>
      <c r="V359" s="6"/>
      <c r="W359" s="6"/>
      <c r="X359" s="6"/>
      <c r="Y359" s="6"/>
      <c r="Z359" s="6"/>
    </row>
    <row r="360" ht="47.25" hidden="1" customHeight="1">
      <c r="A360" s="120" t="s">
        <v>1657</v>
      </c>
      <c r="B360" s="122" t="s">
        <v>1658</v>
      </c>
      <c r="C360" s="108"/>
      <c r="D360" s="108"/>
      <c r="E360" s="113"/>
      <c r="F360" s="108"/>
      <c r="G360" s="108"/>
      <c r="H360" s="78"/>
      <c r="I360" s="78"/>
      <c r="J360" s="5"/>
      <c r="K360" s="6"/>
      <c r="L360" s="6"/>
      <c r="M360" s="6"/>
      <c r="N360" s="6"/>
      <c r="O360" s="6"/>
      <c r="P360" s="6"/>
      <c r="Q360" s="6"/>
      <c r="R360" s="6"/>
      <c r="S360" s="6"/>
      <c r="T360" s="6"/>
      <c r="U360" s="6"/>
      <c r="V360" s="6"/>
      <c r="W360" s="6"/>
      <c r="X360" s="6"/>
      <c r="Y360" s="6"/>
      <c r="Z360" s="6"/>
    </row>
    <row r="361" ht="31.5" hidden="1" customHeight="1">
      <c r="A361" s="120" t="s">
        <v>1661</v>
      </c>
      <c r="B361" s="122" t="s">
        <v>1662</v>
      </c>
      <c r="C361" s="108"/>
      <c r="D361" s="108"/>
      <c r="E361" s="113"/>
      <c r="F361" s="108"/>
      <c r="G361" s="108"/>
      <c r="H361" s="78"/>
      <c r="I361" s="78"/>
      <c r="J361" s="5"/>
      <c r="K361" s="6"/>
      <c r="L361" s="6"/>
      <c r="M361" s="6"/>
      <c r="N361" s="6"/>
      <c r="O361" s="6"/>
      <c r="P361" s="6"/>
      <c r="Q361" s="6"/>
      <c r="R361" s="6"/>
      <c r="S361" s="6"/>
      <c r="T361" s="6"/>
      <c r="U361" s="6"/>
      <c r="V361" s="6"/>
      <c r="W361" s="6"/>
      <c r="X361" s="6"/>
      <c r="Y361" s="6"/>
      <c r="Z361" s="6"/>
    </row>
    <row r="362" ht="31.5" hidden="1" customHeight="1">
      <c r="A362" s="120" t="s">
        <v>1664</v>
      </c>
      <c r="B362" s="122" t="s">
        <v>1665</v>
      </c>
      <c r="C362" s="108"/>
      <c r="D362" s="108"/>
      <c r="E362" s="113"/>
      <c r="F362" s="108"/>
      <c r="G362" s="108"/>
      <c r="H362" s="78"/>
      <c r="I362" s="78"/>
      <c r="J362" s="5"/>
      <c r="K362" s="6"/>
      <c r="L362" s="6"/>
      <c r="M362" s="6"/>
      <c r="N362" s="6"/>
      <c r="O362" s="6"/>
      <c r="P362" s="6"/>
      <c r="Q362" s="6"/>
      <c r="R362" s="6"/>
      <c r="S362" s="6"/>
      <c r="T362" s="6"/>
      <c r="U362" s="6"/>
      <c r="V362" s="6"/>
      <c r="W362" s="6"/>
      <c r="X362" s="6"/>
      <c r="Y362" s="6"/>
      <c r="Z362" s="6"/>
    </row>
    <row r="363" ht="47.25" hidden="1" customHeight="1">
      <c r="A363" s="120" t="s">
        <v>1666</v>
      </c>
      <c r="B363" s="122" t="s">
        <v>1667</v>
      </c>
      <c r="C363" s="108"/>
      <c r="D363" s="108"/>
      <c r="E363" s="113"/>
      <c r="F363" s="108"/>
      <c r="G363" s="108"/>
      <c r="H363" s="78"/>
      <c r="I363" s="78"/>
      <c r="J363" s="5"/>
      <c r="K363" s="6"/>
      <c r="L363" s="6"/>
      <c r="M363" s="6"/>
      <c r="N363" s="6"/>
      <c r="O363" s="6"/>
      <c r="P363" s="6"/>
      <c r="Q363" s="6"/>
      <c r="R363" s="6"/>
      <c r="S363" s="6"/>
      <c r="T363" s="6"/>
      <c r="U363" s="6"/>
      <c r="V363" s="6"/>
      <c r="W363" s="6"/>
      <c r="X363" s="6"/>
      <c r="Y363" s="6"/>
      <c r="Z363" s="6"/>
    </row>
    <row r="364" ht="47.25" hidden="1" customHeight="1">
      <c r="A364" s="120" t="s">
        <v>1668</v>
      </c>
      <c r="B364" s="122" t="s">
        <v>1669</v>
      </c>
      <c r="C364" s="108"/>
      <c r="D364" s="108"/>
      <c r="E364" s="113"/>
      <c r="F364" s="108"/>
      <c r="G364" s="108"/>
      <c r="H364" s="78"/>
      <c r="I364" s="78"/>
      <c r="J364" s="5"/>
      <c r="K364" s="6"/>
      <c r="L364" s="6"/>
      <c r="M364" s="6"/>
      <c r="N364" s="6"/>
      <c r="O364" s="6"/>
      <c r="P364" s="6"/>
      <c r="Q364" s="6"/>
      <c r="R364" s="6"/>
      <c r="S364" s="6"/>
      <c r="T364" s="6"/>
      <c r="U364" s="6"/>
      <c r="V364" s="6"/>
      <c r="W364" s="6"/>
      <c r="X364" s="6"/>
      <c r="Y364" s="6"/>
      <c r="Z364" s="6"/>
    </row>
    <row r="365" ht="31.5" hidden="1" customHeight="1">
      <c r="A365" s="120" t="s">
        <v>1670</v>
      </c>
      <c r="B365" s="122" t="s">
        <v>1671</v>
      </c>
      <c r="C365" s="108"/>
      <c r="D365" s="108"/>
      <c r="E365" s="113"/>
      <c r="F365" s="108"/>
      <c r="G365" s="108"/>
      <c r="H365" s="78"/>
      <c r="I365" s="78"/>
      <c r="J365" s="5"/>
      <c r="K365" s="6"/>
      <c r="L365" s="6"/>
      <c r="M365" s="6"/>
      <c r="N365" s="6"/>
      <c r="O365" s="6"/>
      <c r="P365" s="6"/>
      <c r="Q365" s="6"/>
      <c r="R365" s="6"/>
      <c r="S365" s="6"/>
      <c r="T365" s="6"/>
      <c r="U365" s="6"/>
      <c r="V365" s="6"/>
      <c r="W365" s="6"/>
      <c r="X365" s="6"/>
      <c r="Y365" s="6"/>
      <c r="Z365" s="6"/>
    </row>
    <row r="366" ht="31.5" hidden="1" customHeight="1">
      <c r="A366" s="120" t="s">
        <v>1672</v>
      </c>
      <c r="B366" s="122" t="s">
        <v>1673</v>
      </c>
      <c r="C366" s="108"/>
      <c r="D366" s="108"/>
      <c r="E366" s="113"/>
      <c r="F366" s="108"/>
      <c r="G366" s="108"/>
      <c r="H366" s="78"/>
      <c r="I366" s="78"/>
      <c r="J366" s="5"/>
      <c r="K366" s="6"/>
      <c r="L366" s="6"/>
      <c r="M366" s="6"/>
      <c r="N366" s="6"/>
      <c r="O366" s="6"/>
      <c r="P366" s="6"/>
      <c r="Q366" s="6"/>
      <c r="R366" s="6"/>
      <c r="S366" s="6"/>
      <c r="T366" s="6"/>
      <c r="U366" s="6"/>
      <c r="V366" s="6"/>
      <c r="W366" s="6"/>
      <c r="X366" s="6"/>
      <c r="Y366" s="6"/>
      <c r="Z366" s="6"/>
    </row>
    <row r="367" ht="31.5" hidden="1" customHeight="1">
      <c r="A367" s="120" t="s">
        <v>1674</v>
      </c>
      <c r="B367" s="106" t="s">
        <v>1675</v>
      </c>
      <c r="C367" s="108"/>
      <c r="D367" s="108"/>
      <c r="E367" s="113"/>
      <c r="F367" s="108"/>
      <c r="G367" s="108"/>
      <c r="H367" s="78"/>
      <c r="I367" s="78"/>
      <c r="J367" s="5"/>
      <c r="K367" s="6"/>
      <c r="L367" s="6"/>
      <c r="M367" s="6"/>
      <c r="N367" s="6"/>
      <c r="O367" s="6"/>
      <c r="P367" s="6"/>
      <c r="Q367" s="6"/>
      <c r="R367" s="6"/>
      <c r="S367" s="6"/>
      <c r="T367" s="6"/>
      <c r="U367" s="6"/>
      <c r="V367" s="6"/>
      <c r="W367" s="6"/>
      <c r="X367" s="6"/>
      <c r="Y367" s="6"/>
      <c r="Z367" s="6"/>
    </row>
    <row r="368" ht="31.5" hidden="1" customHeight="1">
      <c r="A368" s="120" t="s">
        <v>1676</v>
      </c>
      <c r="B368" s="106" t="s">
        <v>1677</v>
      </c>
      <c r="C368" s="108"/>
      <c r="D368" s="108"/>
      <c r="E368" s="113"/>
      <c r="F368" s="108"/>
      <c r="G368" s="108"/>
      <c r="H368" s="78"/>
      <c r="I368" s="78"/>
      <c r="J368" s="5"/>
      <c r="K368" s="6"/>
      <c r="L368" s="6"/>
      <c r="M368" s="6"/>
      <c r="N368" s="6"/>
      <c r="O368" s="6"/>
      <c r="P368" s="6"/>
      <c r="Q368" s="6"/>
      <c r="R368" s="6"/>
      <c r="S368" s="6"/>
      <c r="T368" s="6"/>
      <c r="U368" s="6"/>
      <c r="V368" s="6"/>
      <c r="W368" s="6"/>
      <c r="X368" s="6"/>
      <c r="Y368" s="6"/>
      <c r="Z368" s="6"/>
    </row>
    <row r="369" ht="47.25" hidden="1" customHeight="1">
      <c r="A369" s="120" t="s">
        <v>1680</v>
      </c>
      <c r="B369" s="106" t="s">
        <v>1681</v>
      </c>
      <c r="C369" s="108"/>
      <c r="D369" s="108"/>
      <c r="E369" s="113"/>
      <c r="F369" s="108"/>
      <c r="G369" s="108"/>
      <c r="H369" s="78"/>
      <c r="I369" s="78"/>
      <c r="J369" s="5"/>
      <c r="K369" s="6"/>
      <c r="L369" s="6"/>
      <c r="M369" s="6"/>
      <c r="N369" s="6"/>
      <c r="O369" s="6"/>
      <c r="P369" s="6"/>
      <c r="Q369" s="6"/>
      <c r="R369" s="6"/>
      <c r="S369" s="6"/>
      <c r="T369" s="6"/>
      <c r="U369" s="6"/>
      <c r="V369" s="6"/>
      <c r="W369" s="6"/>
      <c r="X369" s="6"/>
      <c r="Y369" s="6"/>
      <c r="Z369" s="6"/>
    </row>
    <row r="370" ht="39.75" hidden="1" customHeight="1">
      <c r="A370" s="217" t="s">
        <v>1683</v>
      </c>
      <c r="B370" s="99" t="s">
        <v>1684</v>
      </c>
      <c r="C370" s="3"/>
      <c r="D370" s="3"/>
      <c r="E370" s="3"/>
      <c r="F370" s="3"/>
      <c r="G370" s="4"/>
      <c r="H370" s="78"/>
      <c r="I370" s="78"/>
      <c r="J370" s="5"/>
      <c r="K370" s="6"/>
      <c r="L370" s="6"/>
      <c r="M370" s="6"/>
      <c r="N370" s="6"/>
      <c r="O370" s="6"/>
      <c r="P370" s="6"/>
      <c r="Q370" s="6"/>
      <c r="R370" s="6"/>
      <c r="S370" s="6"/>
      <c r="T370" s="6"/>
      <c r="U370" s="6"/>
      <c r="V370" s="6"/>
      <c r="W370" s="6"/>
      <c r="X370" s="6"/>
      <c r="Y370" s="6"/>
      <c r="Z370" s="6"/>
    </row>
    <row r="371" ht="47.25" hidden="1" customHeight="1">
      <c r="A371" s="120" t="s">
        <v>1687</v>
      </c>
      <c r="B371" s="122" t="s">
        <v>1688</v>
      </c>
      <c r="C371" s="108"/>
      <c r="D371" s="108"/>
      <c r="E371" s="113"/>
      <c r="F371" s="108"/>
      <c r="G371" s="108"/>
      <c r="H371" s="78"/>
      <c r="I371" s="78"/>
      <c r="J371" s="5"/>
      <c r="K371" s="6"/>
      <c r="L371" s="6"/>
      <c r="M371" s="6"/>
      <c r="N371" s="6"/>
      <c r="O371" s="6"/>
      <c r="P371" s="6"/>
      <c r="Q371" s="6"/>
      <c r="R371" s="6"/>
      <c r="S371" s="6"/>
      <c r="T371" s="6"/>
      <c r="U371" s="6"/>
      <c r="V371" s="6"/>
      <c r="W371" s="6"/>
      <c r="X371" s="6"/>
      <c r="Y371" s="6"/>
      <c r="Z371" s="6"/>
    </row>
    <row r="372" ht="47.25" hidden="1" customHeight="1">
      <c r="A372" s="120" t="s">
        <v>1691</v>
      </c>
      <c r="B372" s="122" t="s">
        <v>1693</v>
      </c>
      <c r="C372" s="108"/>
      <c r="D372" s="108"/>
      <c r="E372" s="113"/>
      <c r="F372" s="108"/>
      <c r="G372" s="108"/>
      <c r="H372" s="78"/>
      <c r="I372" s="78"/>
      <c r="J372" s="5"/>
      <c r="K372" s="6"/>
      <c r="L372" s="6"/>
      <c r="M372" s="6"/>
      <c r="N372" s="6"/>
      <c r="O372" s="6"/>
      <c r="P372" s="6"/>
      <c r="Q372" s="6"/>
      <c r="R372" s="6"/>
      <c r="S372" s="6"/>
      <c r="T372" s="6"/>
      <c r="U372" s="6"/>
      <c r="V372" s="6"/>
      <c r="W372" s="6"/>
      <c r="X372" s="6"/>
      <c r="Y372" s="6"/>
      <c r="Z372" s="6"/>
    </row>
    <row r="373" ht="47.25" hidden="1" customHeight="1">
      <c r="A373" s="120" t="s">
        <v>1696</v>
      </c>
      <c r="B373" s="122" t="s">
        <v>1697</v>
      </c>
      <c r="C373" s="108"/>
      <c r="D373" s="108"/>
      <c r="E373" s="113"/>
      <c r="F373" s="108"/>
      <c r="G373" s="108"/>
      <c r="H373" s="78"/>
      <c r="I373" s="78"/>
      <c r="J373" s="5"/>
      <c r="K373" s="6"/>
      <c r="L373" s="6"/>
      <c r="M373" s="6"/>
      <c r="N373" s="6"/>
      <c r="O373" s="6"/>
      <c r="P373" s="6"/>
      <c r="Q373" s="6"/>
      <c r="R373" s="6"/>
      <c r="S373" s="6"/>
      <c r="T373" s="6"/>
      <c r="U373" s="6"/>
      <c r="V373" s="6"/>
      <c r="W373" s="6"/>
      <c r="X373" s="6"/>
      <c r="Y373" s="6"/>
      <c r="Z373" s="6"/>
    </row>
    <row r="374" ht="39.75" hidden="1" customHeight="1">
      <c r="A374" s="217" t="s">
        <v>1700</v>
      </c>
      <c r="B374" s="99" t="s">
        <v>1701</v>
      </c>
      <c r="C374" s="3"/>
      <c r="D374" s="3"/>
      <c r="E374" s="3"/>
      <c r="F374" s="3"/>
      <c r="G374" s="4"/>
      <c r="H374" s="78"/>
      <c r="I374" s="78"/>
      <c r="J374" s="5"/>
      <c r="K374" s="6"/>
      <c r="L374" s="6"/>
      <c r="M374" s="6"/>
      <c r="N374" s="6"/>
      <c r="O374" s="6"/>
      <c r="P374" s="6"/>
      <c r="Q374" s="6"/>
      <c r="R374" s="6"/>
      <c r="S374" s="6"/>
      <c r="T374" s="6"/>
      <c r="U374" s="6"/>
      <c r="V374" s="6"/>
      <c r="W374" s="6"/>
      <c r="X374" s="6"/>
      <c r="Y374" s="6"/>
      <c r="Z374" s="6"/>
    </row>
    <row r="375" ht="31.5" hidden="1" customHeight="1">
      <c r="A375" s="120" t="s">
        <v>1705</v>
      </c>
      <c r="B375" s="122" t="s">
        <v>1707</v>
      </c>
      <c r="C375" s="108"/>
      <c r="D375" s="108"/>
      <c r="E375" s="113"/>
      <c r="F375" s="108"/>
      <c r="G375" s="108"/>
      <c r="H375" s="78"/>
      <c r="I375" s="78"/>
      <c r="J375" s="5"/>
      <c r="K375" s="6"/>
      <c r="L375" s="6"/>
      <c r="M375" s="6"/>
      <c r="N375" s="6"/>
      <c r="O375" s="6"/>
      <c r="P375" s="6"/>
      <c r="Q375" s="6"/>
      <c r="R375" s="6"/>
      <c r="S375" s="6"/>
      <c r="T375" s="6"/>
      <c r="U375" s="6"/>
      <c r="V375" s="6"/>
      <c r="W375" s="6"/>
      <c r="X375" s="6"/>
      <c r="Y375" s="6"/>
      <c r="Z375" s="6"/>
    </row>
    <row r="376" ht="31.5" hidden="1" customHeight="1">
      <c r="A376" s="120" t="s">
        <v>1709</v>
      </c>
      <c r="B376" s="122" t="s">
        <v>1711</v>
      </c>
      <c r="C376" s="108"/>
      <c r="D376" s="108"/>
      <c r="E376" s="113"/>
      <c r="F376" s="108"/>
      <c r="G376" s="108"/>
      <c r="H376" s="78"/>
      <c r="I376" s="78"/>
      <c r="J376" s="5"/>
      <c r="K376" s="6"/>
      <c r="L376" s="6"/>
      <c r="M376" s="6"/>
      <c r="N376" s="6"/>
      <c r="O376" s="6"/>
      <c r="P376" s="6"/>
      <c r="Q376" s="6"/>
      <c r="R376" s="6"/>
      <c r="S376" s="6"/>
      <c r="T376" s="6"/>
      <c r="U376" s="6"/>
      <c r="V376" s="6"/>
      <c r="W376" s="6"/>
      <c r="X376" s="6"/>
      <c r="Y376" s="6"/>
      <c r="Z376" s="6"/>
    </row>
    <row r="377" ht="31.5" hidden="1" customHeight="1">
      <c r="A377" s="120" t="s">
        <v>1713</v>
      </c>
      <c r="B377" s="122" t="s">
        <v>1714</v>
      </c>
      <c r="C377" s="108"/>
      <c r="D377" s="108"/>
      <c r="E377" s="113"/>
      <c r="F377" s="108"/>
      <c r="G377" s="108"/>
      <c r="H377" s="78"/>
      <c r="I377" s="78"/>
      <c r="J377" s="5"/>
      <c r="K377" s="6"/>
      <c r="L377" s="6"/>
      <c r="M377" s="6"/>
      <c r="N377" s="6"/>
      <c r="O377" s="6"/>
      <c r="P377" s="6"/>
      <c r="Q377" s="6"/>
      <c r="R377" s="6"/>
      <c r="S377" s="6"/>
      <c r="T377" s="6"/>
      <c r="U377" s="6"/>
      <c r="V377" s="6"/>
      <c r="W377" s="6"/>
      <c r="X377" s="6"/>
      <c r="Y377" s="6"/>
      <c r="Z377" s="6"/>
    </row>
    <row r="378" ht="47.25" hidden="1" customHeight="1">
      <c r="A378" s="120" t="s">
        <v>1715</v>
      </c>
      <c r="B378" s="122" t="s">
        <v>1716</v>
      </c>
      <c r="C378" s="108"/>
      <c r="D378" s="108"/>
      <c r="E378" s="113"/>
      <c r="F378" s="108"/>
      <c r="G378" s="108"/>
      <c r="H378" s="78"/>
      <c r="I378" s="78"/>
      <c r="J378" s="5"/>
      <c r="K378" s="6"/>
      <c r="L378" s="6"/>
      <c r="M378" s="6"/>
      <c r="N378" s="6"/>
      <c r="O378" s="6"/>
      <c r="P378" s="6"/>
      <c r="Q378" s="6"/>
      <c r="R378" s="6"/>
      <c r="S378" s="6"/>
      <c r="T378" s="6"/>
      <c r="U378" s="6"/>
      <c r="V378" s="6"/>
      <c r="W378" s="6"/>
      <c r="X378" s="6"/>
      <c r="Y378" s="6"/>
      <c r="Z378" s="6"/>
    </row>
    <row r="379" ht="39.75" hidden="1" customHeight="1">
      <c r="A379" s="217" t="s">
        <v>1717</v>
      </c>
      <c r="B379" s="103" t="s">
        <v>1719</v>
      </c>
      <c r="C379" s="3"/>
      <c r="D379" s="3"/>
      <c r="E379" s="3"/>
      <c r="F379" s="3"/>
      <c r="G379" s="4"/>
      <c r="H379" s="78"/>
      <c r="I379" s="78"/>
      <c r="J379" s="5"/>
      <c r="K379" s="6"/>
      <c r="L379" s="6"/>
      <c r="M379" s="6"/>
      <c r="N379" s="6"/>
      <c r="O379" s="6"/>
      <c r="P379" s="6"/>
      <c r="Q379" s="6"/>
      <c r="R379" s="6"/>
      <c r="S379" s="6"/>
      <c r="T379" s="6"/>
      <c r="U379" s="6"/>
      <c r="V379" s="6"/>
      <c r="W379" s="6"/>
      <c r="X379" s="6"/>
      <c r="Y379" s="6"/>
      <c r="Z379" s="6"/>
    </row>
    <row r="380" ht="47.25" hidden="1" customHeight="1">
      <c r="A380" s="120" t="s">
        <v>1720</v>
      </c>
      <c r="B380" s="106" t="s">
        <v>1721</v>
      </c>
      <c r="C380" s="122"/>
      <c r="D380" s="108"/>
      <c r="E380" s="113"/>
      <c r="F380" s="108"/>
      <c r="G380" s="108"/>
      <c r="H380" s="78"/>
      <c r="I380" s="78"/>
      <c r="J380" s="5"/>
      <c r="K380" s="6"/>
      <c r="L380" s="6"/>
      <c r="M380" s="6"/>
      <c r="N380" s="6"/>
      <c r="O380" s="6"/>
      <c r="P380" s="6"/>
      <c r="Q380" s="6"/>
      <c r="R380" s="6"/>
      <c r="S380" s="6"/>
      <c r="T380" s="6"/>
      <c r="U380" s="6"/>
      <c r="V380" s="6"/>
      <c r="W380" s="6"/>
      <c r="X380" s="6"/>
      <c r="Y380" s="6"/>
      <c r="Z380" s="6"/>
    </row>
    <row r="381" ht="47.25" hidden="1" customHeight="1">
      <c r="A381" s="120" t="s">
        <v>1723</v>
      </c>
      <c r="B381" s="106" t="s">
        <v>1724</v>
      </c>
      <c r="C381" s="108"/>
      <c r="D381" s="108"/>
      <c r="E381" s="113"/>
      <c r="F381" s="108"/>
      <c r="G381" s="108"/>
      <c r="H381" s="78"/>
      <c r="I381" s="78"/>
      <c r="J381" s="5"/>
      <c r="K381" s="6"/>
      <c r="L381" s="6"/>
      <c r="M381" s="6"/>
      <c r="N381" s="6"/>
      <c r="O381" s="6"/>
      <c r="P381" s="6"/>
      <c r="Q381" s="6"/>
      <c r="R381" s="6"/>
      <c r="S381" s="6"/>
      <c r="T381" s="6"/>
      <c r="U381" s="6"/>
      <c r="V381" s="6"/>
      <c r="W381" s="6"/>
      <c r="X381" s="6"/>
      <c r="Y381" s="6"/>
      <c r="Z381" s="6"/>
    </row>
    <row r="382" ht="30.0" hidden="1" customHeight="1">
      <c r="A382" s="120" t="s">
        <v>1725</v>
      </c>
      <c r="B382" s="115" t="s">
        <v>1726</v>
      </c>
      <c r="C382" s="108"/>
      <c r="D382" s="108"/>
      <c r="E382" s="113"/>
      <c r="F382" s="108"/>
      <c r="G382" s="108"/>
      <c r="H382" s="78"/>
      <c r="I382" s="78"/>
      <c r="J382" s="5"/>
      <c r="K382" s="6"/>
      <c r="L382" s="6"/>
      <c r="M382" s="6"/>
      <c r="N382" s="6"/>
      <c r="O382" s="6"/>
      <c r="P382" s="6"/>
      <c r="Q382" s="6"/>
      <c r="R382" s="6"/>
      <c r="S382" s="6"/>
      <c r="T382" s="6"/>
      <c r="U382" s="6"/>
      <c r="V382" s="6"/>
      <c r="W382" s="6"/>
      <c r="X382" s="6"/>
      <c r="Y382" s="6"/>
      <c r="Z382" s="6"/>
    </row>
    <row r="383" ht="78.75" hidden="1" customHeight="1">
      <c r="A383" s="120" t="s">
        <v>1728</v>
      </c>
      <c r="B383" s="106" t="s">
        <v>1729</v>
      </c>
      <c r="C383" s="108"/>
      <c r="D383" s="108"/>
      <c r="E383" s="113"/>
      <c r="F383" s="108"/>
      <c r="G383" s="108"/>
      <c r="H383" s="78"/>
      <c r="I383" s="78"/>
      <c r="J383" s="5"/>
      <c r="K383" s="6"/>
      <c r="L383" s="6"/>
      <c r="M383" s="6"/>
      <c r="N383" s="6"/>
      <c r="O383" s="6"/>
      <c r="P383" s="6"/>
      <c r="Q383" s="6"/>
      <c r="R383" s="6"/>
      <c r="S383" s="6"/>
      <c r="T383" s="6"/>
      <c r="U383" s="6"/>
      <c r="V383" s="6"/>
      <c r="W383" s="6"/>
      <c r="X383" s="6"/>
      <c r="Y383" s="6"/>
      <c r="Z383" s="6"/>
    </row>
    <row r="384" ht="39.75" hidden="1" customHeight="1">
      <c r="A384" s="217" t="s">
        <v>1732</v>
      </c>
      <c r="B384" s="99" t="s">
        <v>1734</v>
      </c>
      <c r="C384" s="3"/>
      <c r="D384" s="3"/>
      <c r="E384" s="3"/>
      <c r="F384" s="3"/>
      <c r="G384" s="4"/>
      <c r="H384" s="78"/>
      <c r="I384" s="78"/>
      <c r="J384" s="5"/>
      <c r="K384" s="6"/>
      <c r="L384" s="6"/>
      <c r="M384" s="6"/>
      <c r="N384" s="6"/>
      <c r="O384" s="6"/>
      <c r="P384" s="6"/>
      <c r="Q384" s="6"/>
      <c r="R384" s="6"/>
      <c r="S384" s="6"/>
      <c r="T384" s="6"/>
      <c r="U384" s="6"/>
      <c r="V384" s="6"/>
      <c r="W384" s="6"/>
      <c r="X384" s="6"/>
      <c r="Y384" s="6"/>
      <c r="Z384" s="6"/>
    </row>
    <row r="385" ht="47.25" hidden="1" customHeight="1">
      <c r="A385" s="120" t="s">
        <v>1744</v>
      </c>
      <c r="B385" s="122" t="s">
        <v>1745</v>
      </c>
      <c r="C385" s="122"/>
      <c r="D385" s="108"/>
      <c r="E385" s="113"/>
      <c r="F385" s="108"/>
      <c r="G385" s="108"/>
      <c r="H385" s="78"/>
      <c r="I385" s="78"/>
      <c r="J385" s="5"/>
      <c r="K385" s="6"/>
      <c r="L385" s="6"/>
      <c r="M385" s="6"/>
      <c r="N385" s="6"/>
      <c r="O385" s="6"/>
      <c r="P385" s="6"/>
      <c r="Q385" s="6"/>
      <c r="R385" s="6"/>
      <c r="S385" s="6"/>
      <c r="T385" s="6"/>
      <c r="U385" s="6"/>
      <c r="V385" s="6"/>
      <c r="W385" s="6"/>
      <c r="X385" s="6"/>
      <c r="Y385" s="6"/>
      <c r="Z385" s="6"/>
    </row>
    <row r="386" ht="78.75" hidden="1" customHeight="1">
      <c r="A386" s="120" t="s">
        <v>1752</v>
      </c>
      <c r="B386" s="122" t="s">
        <v>1754</v>
      </c>
      <c r="C386" s="108"/>
      <c r="D386" s="108"/>
      <c r="E386" s="113"/>
      <c r="F386" s="108"/>
      <c r="G386" s="108"/>
      <c r="H386" s="78"/>
      <c r="I386" s="78"/>
      <c r="J386" s="5"/>
      <c r="K386" s="6"/>
      <c r="L386" s="6"/>
      <c r="M386" s="6"/>
      <c r="N386" s="6"/>
      <c r="O386" s="6"/>
      <c r="P386" s="6"/>
      <c r="Q386" s="6"/>
      <c r="R386" s="6"/>
      <c r="S386" s="6"/>
      <c r="T386" s="6"/>
      <c r="U386" s="6"/>
      <c r="V386" s="6"/>
      <c r="W386" s="6"/>
      <c r="X386" s="6"/>
      <c r="Y386" s="6"/>
      <c r="Z386" s="6"/>
    </row>
    <row r="387" ht="63.0" hidden="1" customHeight="1">
      <c r="A387" s="120" t="s">
        <v>1782</v>
      </c>
      <c r="B387" s="122" t="s">
        <v>1783</v>
      </c>
      <c r="C387" s="108"/>
      <c r="D387" s="108"/>
      <c r="E387" s="113"/>
      <c r="F387" s="108"/>
      <c r="G387" s="108"/>
      <c r="H387" s="78"/>
      <c r="I387" s="78"/>
      <c r="J387" s="5"/>
      <c r="K387" s="6"/>
      <c r="L387" s="6"/>
      <c r="M387" s="6"/>
      <c r="N387" s="6"/>
      <c r="O387" s="6"/>
      <c r="P387" s="6"/>
      <c r="Q387" s="6"/>
      <c r="R387" s="6"/>
      <c r="S387" s="6"/>
      <c r="T387" s="6"/>
      <c r="U387" s="6"/>
      <c r="V387" s="6"/>
      <c r="W387" s="6"/>
      <c r="X387" s="6"/>
      <c r="Y387" s="6"/>
      <c r="Z387" s="6"/>
    </row>
    <row r="388" ht="78.75" hidden="1" customHeight="1">
      <c r="A388" s="120" t="s">
        <v>1787</v>
      </c>
      <c r="B388" s="122" t="s">
        <v>1788</v>
      </c>
      <c r="C388" s="108"/>
      <c r="D388" s="108"/>
      <c r="E388" s="113"/>
      <c r="F388" s="108"/>
      <c r="G388" s="108"/>
      <c r="H388" s="78"/>
      <c r="I388" s="78"/>
      <c r="J388" s="5"/>
      <c r="K388" s="6"/>
      <c r="L388" s="6"/>
      <c r="M388" s="6"/>
      <c r="N388" s="6"/>
      <c r="O388" s="6"/>
      <c r="P388" s="6"/>
      <c r="Q388" s="6"/>
      <c r="R388" s="6"/>
      <c r="S388" s="6"/>
      <c r="T388" s="6"/>
      <c r="U388" s="6"/>
      <c r="V388" s="6"/>
      <c r="W388" s="6"/>
      <c r="X388" s="6"/>
      <c r="Y388" s="6"/>
      <c r="Z388" s="6"/>
    </row>
    <row r="389" ht="63.0" hidden="1" customHeight="1">
      <c r="A389" s="120" t="s">
        <v>1792</v>
      </c>
      <c r="B389" s="122" t="s">
        <v>1793</v>
      </c>
      <c r="C389" s="108"/>
      <c r="D389" s="108"/>
      <c r="E389" s="113"/>
      <c r="F389" s="108"/>
      <c r="G389" s="108"/>
      <c r="H389" s="78"/>
      <c r="I389" s="78"/>
      <c r="J389" s="5"/>
      <c r="K389" s="6"/>
      <c r="L389" s="6"/>
      <c r="M389" s="6"/>
      <c r="N389" s="6"/>
      <c r="O389" s="6"/>
      <c r="P389" s="6"/>
      <c r="Q389" s="6"/>
      <c r="R389" s="6"/>
      <c r="S389" s="6"/>
      <c r="T389" s="6"/>
      <c r="U389" s="6"/>
      <c r="V389" s="6"/>
      <c r="W389" s="6"/>
      <c r="X389" s="6"/>
      <c r="Y389" s="6"/>
      <c r="Z389" s="6"/>
    </row>
    <row r="390" ht="45.0" hidden="1" customHeight="1">
      <c r="A390" s="120" t="s">
        <v>1799</v>
      </c>
      <c r="B390" s="110" t="s">
        <v>1800</v>
      </c>
      <c r="C390" s="108"/>
      <c r="D390" s="108"/>
      <c r="E390" s="113"/>
      <c r="F390" s="108"/>
      <c r="G390" s="108"/>
      <c r="H390" s="78"/>
      <c r="I390" s="78"/>
      <c r="J390" s="5"/>
      <c r="K390" s="6"/>
      <c r="L390" s="6"/>
      <c r="M390" s="6"/>
      <c r="N390" s="6"/>
      <c r="O390" s="6"/>
      <c r="P390" s="6"/>
      <c r="Q390" s="6"/>
      <c r="R390" s="6"/>
      <c r="S390" s="6"/>
      <c r="T390" s="6"/>
      <c r="U390" s="6"/>
      <c r="V390" s="6"/>
      <c r="W390" s="6"/>
      <c r="X390" s="6"/>
      <c r="Y390" s="6"/>
      <c r="Z390" s="6"/>
    </row>
    <row r="391" ht="39.75" hidden="1" customHeight="1">
      <c r="A391" s="217" t="s">
        <v>1817</v>
      </c>
      <c r="B391" s="99" t="s">
        <v>1819</v>
      </c>
      <c r="C391" s="3"/>
      <c r="D391" s="3"/>
      <c r="E391" s="3"/>
      <c r="F391" s="3"/>
      <c r="G391" s="4"/>
      <c r="H391" s="78"/>
      <c r="I391" s="78"/>
      <c r="J391" s="5"/>
      <c r="K391" s="6"/>
      <c r="L391" s="6"/>
      <c r="M391" s="6"/>
      <c r="N391" s="6"/>
      <c r="O391" s="6"/>
      <c r="P391" s="6"/>
      <c r="Q391" s="6"/>
      <c r="R391" s="6"/>
      <c r="S391" s="6"/>
      <c r="T391" s="6"/>
      <c r="U391" s="6"/>
      <c r="V391" s="6"/>
      <c r="W391" s="6"/>
      <c r="X391" s="6"/>
      <c r="Y391" s="6"/>
      <c r="Z391" s="6"/>
    </row>
    <row r="392" ht="94.5" hidden="1" customHeight="1">
      <c r="A392" s="120" t="s">
        <v>1822</v>
      </c>
      <c r="B392" s="122" t="s">
        <v>1823</v>
      </c>
      <c r="C392" s="108"/>
      <c r="D392" s="108"/>
      <c r="E392" s="113"/>
      <c r="F392" s="108"/>
      <c r="G392" s="108"/>
      <c r="H392" s="78"/>
      <c r="I392" s="78"/>
      <c r="J392" s="5"/>
      <c r="K392" s="6"/>
      <c r="L392" s="6"/>
      <c r="M392" s="6"/>
      <c r="N392" s="6"/>
      <c r="O392" s="6"/>
      <c r="P392" s="6"/>
      <c r="Q392" s="6"/>
      <c r="R392" s="6"/>
      <c r="S392" s="6"/>
      <c r="T392" s="6"/>
      <c r="U392" s="6"/>
      <c r="V392" s="6"/>
      <c r="W392" s="6"/>
      <c r="X392" s="6"/>
      <c r="Y392" s="6"/>
      <c r="Z392" s="6"/>
    </row>
    <row r="393" ht="63.0" hidden="1" customHeight="1">
      <c r="A393" s="120" t="s">
        <v>1826</v>
      </c>
      <c r="B393" s="122" t="s">
        <v>1827</v>
      </c>
      <c r="C393" s="108"/>
      <c r="D393" s="108"/>
      <c r="E393" s="113"/>
      <c r="F393" s="108"/>
      <c r="G393" s="108"/>
      <c r="H393" s="78"/>
      <c r="I393" s="78"/>
      <c r="J393" s="5"/>
      <c r="K393" s="6"/>
      <c r="L393" s="6"/>
      <c r="M393" s="6"/>
      <c r="N393" s="6"/>
      <c r="O393" s="6"/>
      <c r="P393" s="6"/>
      <c r="Q393" s="6"/>
      <c r="R393" s="6"/>
      <c r="S393" s="6"/>
      <c r="T393" s="6"/>
      <c r="U393" s="6"/>
      <c r="V393" s="6"/>
      <c r="W393" s="6"/>
      <c r="X393" s="6"/>
      <c r="Y393" s="6"/>
      <c r="Z393" s="6"/>
    </row>
    <row r="394" ht="63.0" hidden="1" customHeight="1">
      <c r="A394" s="120" t="s">
        <v>1828</v>
      </c>
      <c r="B394" s="122" t="s">
        <v>1829</v>
      </c>
      <c r="C394" s="108"/>
      <c r="D394" s="108"/>
      <c r="E394" s="113"/>
      <c r="F394" s="108"/>
      <c r="G394" s="108"/>
      <c r="H394" s="78"/>
      <c r="I394" s="78"/>
      <c r="J394" s="5"/>
      <c r="K394" s="6"/>
      <c r="L394" s="6"/>
      <c r="M394" s="6"/>
      <c r="N394" s="6"/>
      <c r="O394" s="6"/>
      <c r="P394" s="6"/>
      <c r="Q394" s="6"/>
      <c r="R394" s="6"/>
      <c r="S394" s="6"/>
      <c r="T394" s="6"/>
      <c r="U394" s="6"/>
      <c r="V394" s="6"/>
      <c r="W394" s="6"/>
      <c r="X394" s="6"/>
      <c r="Y394" s="6"/>
      <c r="Z394" s="6"/>
    </row>
    <row r="395" ht="47.25" hidden="1" customHeight="1">
      <c r="A395" s="120" t="s">
        <v>1831</v>
      </c>
      <c r="B395" s="122" t="s">
        <v>1832</v>
      </c>
      <c r="C395" s="108"/>
      <c r="D395" s="108"/>
      <c r="E395" s="113"/>
      <c r="F395" s="108"/>
      <c r="G395" s="108"/>
      <c r="H395" s="78"/>
      <c r="I395" s="78"/>
      <c r="J395" s="5"/>
      <c r="K395" s="6"/>
      <c r="L395" s="6"/>
      <c r="M395" s="6"/>
      <c r="N395" s="6"/>
      <c r="O395" s="6"/>
      <c r="P395" s="6"/>
      <c r="Q395" s="6"/>
      <c r="R395" s="6"/>
      <c r="S395" s="6"/>
      <c r="T395" s="6"/>
      <c r="U395" s="6"/>
      <c r="V395" s="6"/>
      <c r="W395" s="6"/>
      <c r="X395" s="6"/>
      <c r="Y395" s="6"/>
      <c r="Z395" s="6"/>
    </row>
    <row r="396" ht="39.75" hidden="1" customHeight="1">
      <c r="A396" s="217" t="s">
        <v>1833</v>
      </c>
      <c r="B396" s="99" t="s">
        <v>1835</v>
      </c>
      <c r="C396" s="3"/>
      <c r="D396" s="3"/>
      <c r="E396" s="3"/>
      <c r="F396" s="3"/>
      <c r="G396" s="4"/>
      <c r="H396" s="78"/>
      <c r="I396" s="78"/>
      <c r="J396" s="5"/>
      <c r="K396" s="6"/>
      <c r="L396" s="6"/>
      <c r="M396" s="6"/>
      <c r="N396" s="6"/>
      <c r="O396" s="6"/>
      <c r="P396" s="6"/>
      <c r="Q396" s="6"/>
      <c r="R396" s="6"/>
      <c r="S396" s="6"/>
      <c r="T396" s="6"/>
      <c r="U396" s="6"/>
      <c r="V396" s="6"/>
      <c r="W396" s="6"/>
      <c r="X396" s="6"/>
      <c r="Y396" s="6"/>
      <c r="Z396" s="6"/>
    </row>
    <row r="397" ht="31.5" hidden="1" customHeight="1">
      <c r="A397" s="120" t="s">
        <v>1837</v>
      </c>
      <c r="B397" s="122" t="s">
        <v>1838</v>
      </c>
      <c r="C397" s="108"/>
      <c r="D397" s="108"/>
      <c r="E397" s="113"/>
      <c r="F397" s="108"/>
      <c r="G397" s="108"/>
      <c r="H397" s="78"/>
      <c r="I397" s="78"/>
      <c r="J397" s="5"/>
      <c r="K397" s="6"/>
      <c r="L397" s="6"/>
      <c r="M397" s="6"/>
      <c r="N397" s="6"/>
      <c r="O397" s="6"/>
      <c r="P397" s="6"/>
      <c r="Q397" s="6"/>
      <c r="R397" s="6"/>
      <c r="S397" s="6"/>
      <c r="T397" s="6"/>
      <c r="U397" s="6"/>
      <c r="V397" s="6"/>
      <c r="W397" s="6"/>
      <c r="X397" s="6"/>
      <c r="Y397" s="6"/>
      <c r="Z397" s="6"/>
    </row>
    <row r="398" ht="47.25" hidden="1" customHeight="1">
      <c r="A398" s="120" t="s">
        <v>1839</v>
      </c>
      <c r="B398" s="122" t="s">
        <v>1840</v>
      </c>
      <c r="C398" s="108"/>
      <c r="D398" s="108"/>
      <c r="E398" s="113"/>
      <c r="F398" s="108"/>
      <c r="G398" s="108"/>
      <c r="H398" s="78"/>
      <c r="I398" s="78"/>
      <c r="J398" s="5"/>
      <c r="K398" s="6"/>
      <c r="L398" s="6"/>
      <c r="M398" s="6"/>
      <c r="N398" s="6"/>
      <c r="O398" s="6"/>
      <c r="P398" s="6"/>
      <c r="Q398" s="6"/>
      <c r="R398" s="6"/>
      <c r="S398" s="6"/>
      <c r="T398" s="6"/>
      <c r="U398" s="6"/>
      <c r="V398" s="6"/>
      <c r="W398" s="6"/>
      <c r="X398" s="6"/>
      <c r="Y398" s="6"/>
      <c r="Z398" s="6"/>
    </row>
    <row r="399" ht="47.25" hidden="1" customHeight="1">
      <c r="A399" s="120" t="s">
        <v>1841</v>
      </c>
      <c r="B399" s="122" t="s">
        <v>1842</v>
      </c>
      <c r="C399" s="108"/>
      <c r="D399" s="108"/>
      <c r="E399" s="113"/>
      <c r="F399" s="108"/>
      <c r="G399" s="108"/>
      <c r="H399" s="78"/>
      <c r="I399" s="78"/>
      <c r="J399" s="5"/>
      <c r="K399" s="6"/>
      <c r="L399" s="6"/>
      <c r="M399" s="6"/>
      <c r="N399" s="6"/>
      <c r="O399" s="6"/>
      <c r="P399" s="6"/>
      <c r="Q399" s="6"/>
      <c r="R399" s="6"/>
      <c r="S399" s="6"/>
      <c r="T399" s="6"/>
      <c r="U399" s="6"/>
      <c r="V399" s="6"/>
      <c r="W399" s="6"/>
      <c r="X399" s="6"/>
      <c r="Y399" s="6"/>
      <c r="Z399" s="6"/>
    </row>
    <row r="400" ht="31.5" hidden="1" customHeight="1">
      <c r="A400" s="120" t="s">
        <v>1843</v>
      </c>
      <c r="B400" s="122" t="s">
        <v>1844</v>
      </c>
      <c r="C400" s="108"/>
      <c r="D400" s="108"/>
      <c r="E400" s="113"/>
      <c r="F400" s="108"/>
      <c r="G400" s="108"/>
      <c r="H400" s="78"/>
      <c r="I400" s="78"/>
      <c r="J400" s="5"/>
      <c r="K400" s="6"/>
      <c r="L400" s="6"/>
      <c r="M400" s="6"/>
      <c r="N400" s="6"/>
      <c r="O400" s="6"/>
      <c r="P400" s="6"/>
      <c r="Q400" s="6"/>
      <c r="R400" s="6"/>
      <c r="S400" s="6"/>
      <c r="T400" s="6"/>
      <c r="U400" s="6"/>
      <c r="V400" s="6"/>
      <c r="W400" s="6"/>
      <c r="X400" s="6"/>
      <c r="Y400" s="6"/>
      <c r="Z400" s="6"/>
    </row>
    <row r="401" ht="47.25" hidden="1" customHeight="1">
      <c r="A401" s="120" t="s">
        <v>1845</v>
      </c>
      <c r="B401" s="122" t="s">
        <v>1846</v>
      </c>
      <c r="C401" s="108"/>
      <c r="D401" s="108"/>
      <c r="E401" s="113"/>
      <c r="F401" s="108"/>
      <c r="G401" s="108"/>
      <c r="H401" s="78"/>
      <c r="I401" s="78"/>
      <c r="J401" s="5"/>
      <c r="K401" s="6"/>
      <c r="L401" s="6"/>
      <c r="M401" s="6"/>
      <c r="N401" s="6"/>
      <c r="O401" s="6"/>
      <c r="P401" s="6"/>
      <c r="Q401" s="6"/>
      <c r="R401" s="6"/>
      <c r="S401" s="6"/>
      <c r="T401" s="6"/>
      <c r="U401" s="6"/>
      <c r="V401" s="6"/>
      <c r="W401" s="6"/>
      <c r="X401" s="6"/>
      <c r="Y401" s="6"/>
      <c r="Z401" s="6"/>
    </row>
    <row r="402" ht="39.75" hidden="1" customHeight="1">
      <c r="A402" s="217" t="s">
        <v>1847</v>
      </c>
      <c r="B402" s="103" t="s">
        <v>1848</v>
      </c>
      <c r="C402" s="3"/>
      <c r="D402" s="3"/>
      <c r="E402" s="3"/>
      <c r="F402" s="3"/>
      <c r="G402" s="4"/>
      <c r="H402" s="78"/>
      <c r="I402" s="78"/>
      <c r="J402" s="5"/>
      <c r="K402" s="6"/>
      <c r="L402" s="6"/>
      <c r="M402" s="6"/>
      <c r="N402" s="6"/>
      <c r="O402" s="6"/>
      <c r="P402" s="6"/>
      <c r="Q402" s="6"/>
      <c r="R402" s="6"/>
      <c r="S402" s="6"/>
      <c r="T402" s="6"/>
      <c r="U402" s="6"/>
      <c r="V402" s="6"/>
      <c r="W402" s="6"/>
      <c r="X402" s="6"/>
      <c r="Y402" s="6"/>
      <c r="Z402" s="6"/>
    </row>
    <row r="403" ht="47.25" hidden="1" customHeight="1">
      <c r="A403" s="120" t="s">
        <v>1853</v>
      </c>
      <c r="B403" s="106" t="s">
        <v>1854</v>
      </c>
      <c r="C403" s="108"/>
      <c r="D403" s="108"/>
      <c r="E403" s="113"/>
      <c r="F403" s="108"/>
      <c r="G403" s="108"/>
      <c r="H403" s="78"/>
      <c r="I403" s="78"/>
      <c r="J403" s="5"/>
      <c r="K403" s="6"/>
      <c r="L403" s="6"/>
      <c r="M403" s="6"/>
      <c r="N403" s="6"/>
      <c r="O403" s="6"/>
      <c r="P403" s="6"/>
      <c r="Q403" s="6"/>
      <c r="R403" s="6"/>
      <c r="S403" s="6"/>
      <c r="T403" s="6"/>
      <c r="U403" s="6"/>
      <c r="V403" s="6"/>
      <c r="W403" s="6"/>
      <c r="X403" s="6"/>
      <c r="Y403" s="6"/>
      <c r="Z403" s="6"/>
    </row>
    <row r="404" ht="60.0" hidden="1" customHeight="1">
      <c r="A404" s="120" t="s">
        <v>1892</v>
      </c>
      <c r="B404" s="115" t="s">
        <v>1893</v>
      </c>
      <c r="C404" s="108"/>
      <c r="D404" s="108"/>
      <c r="E404" s="113"/>
      <c r="F404" s="108"/>
      <c r="G404" s="108"/>
      <c r="H404" s="78"/>
      <c r="I404" s="78"/>
      <c r="J404" s="5"/>
      <c r="K404" s="6"/>
      <c r="L404" s="6"/>
      <c r="M404" s="6"/>
      <c r="N404" s="6"/>
      <c r="O404" s="6"/>
      <c r="P404" s="6"/>
      <c r="Q404" s="6"/>
      <c r="R404" s="6"/>
      <c r="S404" s="6"/>
      <c r="T404" s="6"/>
      <c r="U404" s="6"/>
      <c r="V404" s="6"/>
      <c r="W404" s="6"/>
      <c r="X404" s="6"/>
      <c r="Y404" s="6"/>
      <c r="Z404" s="6"/>
    </row>
    <row r="405" ht="63.0" hidden="1" customHeight="1">
      <c r="A405" s="120" t="s">
        <v>1897</v>
      </c>
      <c r="B405" s="106" t="s">
        <v>1898</v>
      </c>
      <c r="C405" s="108"/>
      <c r="D405" s="108"/>
      <c r="E405" s="113"/>
      <c r="F405" s="108"/>
      <c r="G405" s="108"/>
      <c r="H405" s="78"/>
      <c r="I405" s="78"/>
      <c r="J405" s="5"/>
      <c r="K405" s="6"/>
      <c r="L405" s="6"/>
      <c r="M405" s="6"/>
      <c r="N405" s="6"/>
      <c r="O405" s="6"/>
      <c r="P405" s="6"/>
      <c r="Q405" s="6"/>
      <c r="R405" s="6"/>
      <c r="S405" s="6"/>
      <c r="T405" s="6"/>
      <c r="U405" s="6"/>
      <c r="V405" s="6"/>
      <c r="W405" s="6"/>
      <c r="X405" s="6"/>
      <c r="Y405" s="6"/>
      <c r="Z405" s="6"/>
    </row>
    <row r="406" ht="47.25" hidden="1" customHeight="1">
      <c r="A406" s="120" t="s">
        <v>1900</v>
      </c>
      <c r="B406" s="106" t="s">
        <v>1901</v>
      </c>
      <c r="C406" s="108"/>
      <c r="D406" s="108"/>
      <c r="E406" s="113"/>
      <c r="F406" s="108"/>
      <c r="G406" s="108"/>
      <c r="H406" s="78"/>
      <c r="I406" s="78"/>
      <c r="J406" s="5"/>
      <c r="K406" s="6"/>
      <c r="L406" s="6"/>
      <c r="M406" s="6"/>
      <c r="N406" s="6"/>
      <c r="O406" s="6"/>
      <c r="P406" s="6"/>
      <c r="Q406" s="6"/>
      <c r="R406" s="6"/>
      <c r="S406" s="6"/>
      <c r="T406" s="6"/>
      <c r="U406" s="6"/>
      <c r="V406" s="6"/>
      <c r="W406" s="6"/>
      <c r="X406" s="6"/>
      <c r="Y406" s="6"/>
      <c r="Z406" s="6"/>
    </row>
    <row r="407" ht="78.75" hidden="1" customHeight="1">
      <c r="A407" s="120" t="s">
        <v>1902</v>
      </c>
      <c r="B407" s="106" t="s">
        <v>1903</v>
      </c>
      <c r="C407" s="108"/>
      <c r="D407" s="108"/>
      <c r="E407" s="113"/>
      <c r="F407" s="108"/>
      <c r="G407" s="108"/>
      <c r="H407" s="78"/>
      <c r="I407" s="78"/>
      <c r="J407" s="5"/>
      <c r="K407" s="6"/>
      <c r="L407" s="6"/>
      <c r="M407" s="6"/>
      <c r="N407" s="6"/>
      <c r="O407" s="6"/>
      <c r="P407" s="6"/>
      <c r="Q407" s="6"/>
      <c r="R407" s="6"/>
      <c r="S407" s="6"/>
      <c r="T407" s="6"/>
      <c r="U407" s="6"/>
      <c r="V407" s="6"/>
      <c r="W407" s="6"/>
      <c r="X407" s="6"/>
      <c r="Y407" s="6"/>
      <c r="Z407" s="6"/>
    </row>
    <row r="408" ht="63.0" hidden="1" customHeight="1">
      <c r="A408" s="120" t="s">
        <v>1904</v>
      </c>
      <c r="B408" s="106" t="s">
        <v>1905</v>
      </c>
      <c r="C408" s="108"/>
      <c r="D408" s="108"/>
      <c r="E408" s="113"/>
      <c r="F408" s="108"/>
      <c r="G408" s="108"/>
      <c r="H408" s="78"/>
      <c r="I408" s="78"/>
      <c r="J408" s="5"/>
      <c r="K408" s="6"/>
      <c r="L408" s="6"/>
      <c r="M408" s="6"/>
      <c r="N408" s="6"/>
      <c r="O408" s="6"/>
      <c r="P408" s="6"/>
      <c r="Q408" s="6"/>
      <c r="R408" s="6"/>
      <c r="S408" s="6"/>
      <c r="T408" s="6"/>
      <c r="U408" s="6"/>
      <c r="V408" s="6"/>
      <c r="W408" s="6"/>
      <c r="X408" s="6"/>
      <c r="Y408" s="6"/>
      <c r="Z408" s="6"/>
    </row>
    <row r="409" ht="47.25" hidden="1" customHeight="1">
      <c r="A409" s="120" t="s">
        <v>1907</v>
      </c>
      <c r="B409" s="106" t="s">
        <v>1908</v>
      </c>
      <c r="C409" s="108"/>
      <c r="D409" s="108"/>
      <c r="E409" s="113"/>
      <c r="F409" s="108"/>
      <c r="G409" s="108"/>
      <c r="H409" s="78"/>
      <c r="I409" s="78"/>
      <c r="J409" s="5"/>
      <c r="K409" s="6"/>
      <c r="L409" s="6"/>
      <c r="M409" s="6"/>
      <c r="N409" s="6"/>
      <c r="O409" s="6"/>
      <c r="P409" s="6"/>
      <c r="Q409" s="6"/>
      <c r="R409" s="6"/>
      <c r="S409" s="6"/>
      <c r="T409" s="6"/>
      <c r="U409" s="6"/>
      <c r="V409" s="6"/>
      <c r="W409" s="6"/>
      <c r="X409" s="6"/>
      <c r="Y409" s="6"/>
      <c r="Z409" s="6"/>
    </row>
    <row r="410" ht="39.75" hidden="1" customHeight="1">
      <c r="A410" s="217" t="s">
        <v>1910</v>
      </c>
      <c r="B410" s="99" t="s">
        <v>1911</v>
      </c>
      <c r="C410" s="3"/>
      <c r="D410" s="3"/>
      <c r="E410" s="3"/>
      <c r="F410" s="3"/>
      <c r="G410" s="4"/>
      <c r="H410" s="78"/>
      <c r="I410" s="78"/>
      <c r="J410" s="5"/>
      <c r="K410" s="6"/>
      <c r="L410" s="6"/>
      <c r="M410" s="6"/>
      <c r="N410" s="6"/>
      <c r="O410" s="6"/>
      <c r="P410" s="6"/>
      <c r="Q410" s="6"/>
      <c r="R410" s="6"/>
      <c r="S410" s="6"/>
      <c r="T410" s="6"/>
      <c r="U410" s="6"/>
      <c r="V410" s="6"/>
      <c r="W410" s="6"/>
      <c r="X410" s="6"/>
      <c r="Y410" s="6"/>
      <c r="Z410" s="6"/>
    </row>
    <row r="411" ht="47.25" hidden="1" customHeight="1">
      <c r="A411" s="120" t="s">
        <v>1912</v>
      </c>
      <c r="B411" s="122" t="s">
        <v>1913</v>
      </c>
      <c r="C411" s="108"/>
      <c r="D411" s="108"/>
      <c r="E411" s="113"/>
      <c r="F411" s="108"/>
      <c r="G411" s="108"/>
      <c r="H411" s="78"/>
      <c r="I411" s="78"/>
      <c r="J411" s="5"/>
      <c r="K411" s="6"/>
      <c r="L411" s="6"/>
      <c r="M411" s="6"/>
      <c r="N411" s="6"/>
      <c r="O411" s="6"/>
      <c r="P411" s="6"/>
      <c r="Q411" s="6"/>
      <c r="R411" s="6"/>
      <c r="S411" s="6"/>
      <c r="T411" s="6"/>
      <c r="U411" s="6"/>
      <c r="V411" s="6"/>
      <c r="W411" s="6"/>
      <c r="X411" s="6"/>
      <c r="Y411" s="6"/>
      <c r="Z411" s="6"/>
    </row>
    <row r="412" ht="47.25" hidden="1" customHeight="1">
      <c r="A412" s="120" t="s">
        <v>1915</v>
      </c>
      <c r="B412" s="122" t="s">
        <v>1917</v>
      </c>
      <c r="C412" s="108"/>
      <c r="D412" s="108"/>
      <c r="E412" s="113"/>
      <c r="F412" s="108"/>
      <c r="G412" s="108"/>
      <c r="H412" s="78"/>
      <c r="I412" s="78"/>
      <c r="J412" s="5"/>
      <c r="K412" s="6"/>
      <c r="L412" s="6"/>
      <c r="M412" s="6"/>
      <c r="N412" s="6"/>
      <c r="O412" s="6"/>
      <c r="P412" s="6"/>
      <c r="Q412" s="6"/>
      <c r="R412" s="6"/>
      <c r="S412" s="6"/>
      <c r="T412" s="6"/>
      <c r="U412" s="6"/>
      <c r="V412" s="6"/>
      <c r="W412" s="6"/>
      <c r="X412" s="6"/>
      <c r="Y412" s="6"/>
      <c r="Z412" s="6"/>
    </row>
    <row r="413" ht="47.25" hidden="1" customHeight="1">
      <c r="A413" s="120" t="s">
        <v>1918</v>
      </c>
      <c r="B413" s="122" t="s">
        <v>1919</v>
      </c>
      <c r="C413" s="108"/>
      <c r="D413" s="108"/>
      <c r="E413" s="113"/>
      <c r="F413" s="108"/>
      <c r="G413" s="108"/>
      <c r="H413" s="78"/>
      <c r="I413" s="78"/>
      <c r="J413" s="5"/>
      <c r="K413" s="6"/>
      <c r="L413" s="6"/>
      <c r="M413" s="6"/>
      <c r="N413" s="6"/>
      <c r="O413" s="6"/>
      <c r="P413" s="6"/>
      <c r="Q413" s="6"/>
      <c r="R413" s="6"/>
      <c r="S413" s="6"/>
      <c r="T413" s="6"/>
      <c r="U413" s="6"/>
      <c r="V413" s="6"/>
      <c r="W413" s="6"/>
      <c r="X413" s="6"/>
      <c r="Y413" s="6"/>
      <c r="Z413" s="6"/>
    </row>
    <row r="414" ht="47.25" hidden="1" customHeight="1">
      <c r="A414" s="120" t="s">
        <v>1920</v>
      </c>
      <c r="B414" s="122" t="s">
        <v>1921</v>
      </c>
      <c r="C414" s="108"/>
      <c r="D414" s="108"/>
      <c r="E414" s="113"/>
      <c r="F414" s="108"/>
      <c r="G414" s="108"/>
      <c r="H414" s="78"/>
      <c r="I414" s="78"/>
      <c r="J414" s="5"/>
      <c r="K414" s="6"/>
      <c r="L414" s="6"/>
      <c r="M414" s="6"/>
      <c r="N414" s="6"/>
      <c r="O414" s="6"/>
      <c r="P414" s="6"/>
      <c r="Q414" s="6"/>
      <c r="R414" s="6"/>
      <c r="S414" s="6"/>
      <c r="T414" s="6"/>
      <c r="U414" s="6"/>
      <c r="V414" s="6"/>
      <c r="W414" s="6"/>
      <c r="X414" s="6"/>
      <c r="Y414" s="6"/>
      <c r="Z414" s="6"/>
    </row>
    <row r="415" ht="31.5" hidden="1" customHeight="1">
      <c r="A415" s="120" t="s">
        <v>1922</v>
      </c>
      <c r="B415" s="122" t="s">
        <v>1923</v>
      </c>
      <c r="C415" s="108"/>
      <c r="D415" s="108"/>
      <c r="E415" s="113"/>
      <c r="F415" s="108"/>
      <c r="G415" s="108"/>
      <c r="H415" s="78"/>
      <c r="I415" s="78"/>
      <c r="J415" s="5"/>
      <c r="K415" s="6"/>
      <c r="L415" s="6"/>
      <c r="M415" s="6"/>
      <c r="N415" s="6"/>
      <c r="O415" s="6"/>
      <c r="P415" s="6"/>
      <c r="Q415" s="6"/>
      <c r="R415" s="6"/>
      <c r="S415" s="6"/>
      <c r="T415" s="6"/>
      <c r="U415" s="6"/>
      <c r="V415" s="6"/>
      <c r="W415" s="6"/>
      <c r="X415" s="6"/>
      <c r="Y415" s="6"/>
      <c r="Z415" s="6"/>
    </row>
    <row r="416" ht="47.25" hidden="1" customHeight="1">
      <c r="A416" s="120" t="s">
        <v>1924</v>
      </c>
      <c r="B416" s="122" t="s">
        <v>1925</v>
      </c>
      <c r="C416" s="108"/>
      <c r="D416" s="108"/>
      <c r="E416" s="113"/>
      <c r="F416" s="108"/>
      <c r="G416" s="108"/>
      <c r="H416" s="78"/>
      <c r="I416" s="78"/>
      <c r="J416" s="5"/>
      <c r="K416" s="6"/>
      <c r="L416" s="6"/>
      <c r="M416" s="6"/>
      <c r="N416" s="6"/>
      <c r="O416" s="6"/>
      <c r="P416" s="6"/>
      <c r="Q416" s="6"/>
      <c r="R416" s="6"/>
      <c r="S416" s="6"/>
      <c r="T416" s="6"/>
      <c r="U416" s="6"/>
      <c r="V416" s="6"/>
      <c r="W416" s="6"/>
      <c r="X416" s="6"/>
      <c r="Y416" s="6"/>
      <c r="Z416" s="6"/>
    </row>
    <row r="417" ht="39.75" hidden="1" customHeight="1">
      <c r="A417" s="217" t="s">
        <v>1926</v>
      </c>
      <c r="B417" s="99" t="s">
        <v>1927</v>
      </c>
      <c r="C417" s="3"/>
      <c r="D417" s="3"/>
      <c r="E417" s="3"/>
      <c r="F417" s="3"/>
      <c r="G417" s="4"/>
      <c r="H417" s="78"/>
      <c r="I417" s="78"/>
      <c r="J417" s="5"/>
      <c r="K417" s="6"/>
      <c r="L417" s="6"/>
      <c r="M417" s="6"/>
      <c r="N417" s="6"/>
      <c r="O417" s="6"/>
      <c r="P417" s="6"/>
      <c r="Q417" s="6"/>
      <c r="R417" s="6"/>
      <c r="S417" s="6"/>
      <c r="T417" s="6"/>
      <c r="U417" s="6"/>
      <c r="V417" s="6"/>
      <c r="W417" s="6"/>
      <c r="X417" s="6"/>
      <c r="Y417" s="6"/>
      <c r="Z417" s="6"/>
    </row>
    <row r="418" ht="31.5" hidden="1" customHeight="1">
      <c r="A418" s="120" t="s">
        <v>1936</v>
      </c>
      <c r="B418" s="122" t="s">
        <v>1937</v>
      </c>
      <c r="C418" s="108"/>
      <c r="D418" s="108"/>
      <c r="E418" s="113"/>
      <c r="F418" s="108"/>
      <c r="G418" s="108"/>
      <c r="H418" s="78"/>
      <c r="I418" s="78"/>
      <c r="J418" s="5"/>
      <c r="K418" s="6"/>
      <c r="L418" s="6"/>
      <c r="M418" s="6"/>
      <c r="N418" s="6"/>
      <c r="O418" s="6"/>
      <c r="P418" s="6"/>
      <c r="Q418" s="6"/>
      <c r="R418" s="6"/>
      <c r="S418" s="6"/>
      <c r="T418" s="6"/>
      <c r="U418" s="6"/>
      <c r="V418" s="6"/>
      <c r="W418" s="6"/>
      <c r="X418" s="6"/>
      <c r="Y418" s="6"/>
      <c r="Z418" s="6"/>
    </row>
    <row r="419" ht="31.5" hidden="1" customHeight="1">
      <c r="A419" s="120" t="s">
        <v>1950</v>
      </c>
      <c r="B419" s="122" t="s">
        <v>1951</v>
      </c>
      <c r="C419" s="108"/>
      <c r="D419" s="108"/>
      <c r="E419" s="113"/>
      <c r="F419" s="108"/>
      <c r="G419" s="108"/>
      <c r="H419" s="78"/>
      <c r="I419" s="78"/>
      <c r="J419" s="5"/>
      <c r="K419" s="6"/>
      <c r="L419" s="6"/>
      <c r="M419" s="6"/>
      <c r="N419" s="6"/>
      <c r="O419" s="6"/>
      <c r="P419" s="6"/>
      <c r="Q419" s="6"/>
      <c r="R419" s="6"/>
      <c r="S419" s="6"/>
      <c r="T419" s="6"/>
      <c r="U419" s="6"/>
      <c r="V419" s="6"/>
      <c r="W419" s="6"/>
      <c r="X419" s="6"/>
      <c r="Y419" s="6"/>
      <c r="Z419" s="6"/>
    </row>
    <row r="420" ht="31.5" hidden="1" customHeight="1">
      <c r="A420" s="120" t="s">
        <v>1960</v>
      </c>
      <c r="B420" s="122" t="s">
        <v>1961</v>
      </c>
      <c r="C420" s="108"/>
      <c r="D420" s="108"/>
      <c r="E420" s="113"/>
      <c r="F420" s="108"/>
      <c r="G420" s="108"/>
      <c r="H420" s="78"/>
      <c r="I420" s="78"/>
      <c r="J420" s="5"/>
      <c r="K420" s="6"/>
      <c r="L420" s="6"/>
      <c r="M420" s="6"/>
      <c r="N420" s="6"/>
      <c r="O420" s="6"/>
      <c r="P420" s="6"/>
      <c r="Q420" s="6"/>
      <c r="R420" s="6"/>
      <c r="S420" s="6"/>
      <c r="T420" s="6"/>
      <c r="U420" s="6"/>
      <c r="V420" s="6"/>
      <c r="W420" s="6"/>
      <c r="X420" s="6"/>
      <c r="Y420" s="6"/>
      <c r="Z420" s="6"/>
    </row>
    <row r="421" ht="31.5" hidden="1" customHeight="1">
      <c r="A421" s="120" t="s">
        <v>1982</v>
      </c>
      <c r="B421" s="122" t="s">
        <v>1983</v>
      </c>
      <c r="C421" s="108"/>
      <c r="D421" s="108"/>
      <c r="E421" s="113"/>
      <c r="F421" s="108"/>
      <c r="G421" s="108"/>
      <c r="H421" s="78"/>
      <c r="I421" s="78"/>
      <c r="J421" s="5"/>
      <c r="K421" s="6"/>
      <c r="L421" s="6"/>
      <c r="M421" s="6"/>
      <c r="N421" s="6"/>
      <c r="O421" s="6"/>
      <c r="P421" s="6"/>
      <c r="Q421" s="6"/>
      <c r="R421" s="6"/>
      <c r="S421" s="6"/>
      <c r="T421" s="6"/>
      <c r="U421" s="6"/>
      <c r="V421" s="6"/>
      <c r="W421" s="6"/>
      <c r="X421" s="6"/>
      <c r="Y421" s="6"/>
      <c r="Z421" s="6"/>
    </row>
    <row r="422" ht="39.75" hidden="1" customHeight="1">
      <c r="A422" s="217" t="s">
        <v>2003</v>
      </c>
      <c r="B422" s="99" t="s">
        <v>2004</v>
      </c>
      <c r="C422" s="3"/>
      <c r="D422" s="3"/>
      <c r="E422" s="3"/>
      <c r="F422" s="3"/>
      <c r="G422" s="4"/>
      <c r="H422" s="78"/>
      <c r="I422" s="78"/>
      <c r="J422" s="5"/>
      <c r="K422" s="6"/>
      <c r="L422" s="6"/>
      <c r="M422" s="6"/>
      <c r="N422" s="6"/>
      <c r="O422" s="6"/>
      <c r="P422" s="6"/>
      <c r="Q422" s="6"/>
      <c r="R422" s="6"/>
      <c r="S422" s="6"/>
      <c r="T422" s="6"/>
      <c r="U422" s="6"/>
      <c r="V422" s="6"/>
      <c r="W422" s="6"/>
      <c r="X422" s="6"/>
      <c r="Y422" s="6"/>
      <c r="Z422" s="6"/>
    </row>
    <row r="423" ht="63.0" hidden="1" customHeight="1">
      <c r="A423" s="120" t="s">
        <v>2005</v>
      </c>
      <c r="B423" s="122" t="s">
        <v>2006</v>
      </c>
      <c r="C423" s="108"/>
      <c r="D423" s="108"/>
      <c r="E423" s="113"/>
      <c r="F423" s="108"/>
      <c r="G423" s="108"/>
      <c r="H423" s="78"/>
      <c r="I423" s="78"/>
      <c r="J423" s="5"/>
      <c r="K423" s="6"/>
      <c r="L423" s="6"/>
      <c r="M423" s="6"/>
      <c r="N423" s="6"/>
      <c r="O423" s="6"/>
      <c r="P423" s="6"/>
      <c r="Q423" s="6"/>
      <c r="R423" s="6"/>
      <c r="S423" s="6"/>
      <c r="T423" s="6"/>
      <c r="U423" s="6"/>
      <c r="V423" s="6"/>
      <c r="W423" s="6"/>
      <c r="X423" s="6"/>
      <c r="Y423" s="6"/>
      <c r="Z423" s="6"/>
    </row>
    <row r="424" ht="47.25" hidden="1" customHeight="1">
      <c r="A424" s="120" t="s">
        <v>2012</v>
      </c>
      <c r="B424" s="122" t="s">
        <v>2013</v>
      </c>
      <c r="C424" s="108"/>
      <c r="D424" s="108"/>
      <c r="E424" s="113"/>
      <c r="F424" s="108"/>
      <c r="G424" s="108"/>
      <c r="H424" s="78"/>
      <c r="I424" s="78"/>
      <c r="J424" s="5"/>
      <c r="K424" s="6"/>
      <c r="L424" s="6"/>
      <c r="M424" s="6"/>
      <c r="N424" s="6"/>
      <c r="O424" s="6"/>
      <c r="P424" s="6"/>
      <c r="Q424" s="6"/>
      <c r="R424" s="6"/>
      <c r="S424" s="6"/>
      <c r="T424" s="6"/>
      <c r="U424" s="6"/>
      <c r="V424" s="6"/>
      <c r="W424" s="6"/>
      <c r="X424" s="6"/>
      <c r="Y424" s="6"/>
      <c r="Z424" s="6"/>
    </row>
    <row r="425" ht="47.25" hidden="1" customHeight="1">
      <c r="A425" s="120" t="s">
        <v>2034</v>
      </c>
      <c r="B425" s="122" t="s">
        <v>2035</v>
      </c>
      <c r="C425" s="108"/>
      <c r="D425" s="108"/>
      <c r="E425" s="113"/>
      <c r="F425" s="108"/>
      <c r="G425" s="108"/>
      <c r="H425" s="78"/>
      <c r="I425" s="78"/>
      <c r="J425" s="5"/>
      <c r="K425" s="6"/>
      <c r="L425" s="6"/>
      <c r="M425" s="6"/>
      <c r="N425" s="6"/>
      <c r="O425" s="6"/>
      <c r="P425" s="6"/>
      <c r="Q425" s="6"/>
      <c r="R425" s="6"/>
      <c r="S425" s="6"/>
      <c r="T425" s="6"/>
      <c r="U425" s="6"/>
      <c r="V425" s="6"/>
      <c r="W425" s="6"/>
      <c r="X425" s="6"/>
      <c r="Y425" s="6"/>
      <c r="Z425" s="6"/>
    </row>
    <row r="426" ht="47.25" hidden="1" customHeight="1">
      <c r="A426" s="120" t="s">
        <v>2058</v>
      </c>
      <c r="B426" s="122" t="s">
        <v>2060</v>
      </c>
      <c r="C426" s="108"/>
      <c r="D426" s="108"/>
      <c r="E426" s="113"/>
      <c r="F426" s="108"/>
      <c r="G426" s="108"/>
      <c r="H426" s="78"/>
      <c r="I426" s="78"/>
      <c r="J426" s="5"/>
      <c r="K426" s="6"/>
      <c r="L426" s="6"/>
      <c r="M426" s="6"/>
      <c r="N426" s="6"/>
      <c r="O426" s="6"/>
      <c r="P426" s="6"/>
      <c r="Q426" s="6"/>
      <c r="R426" s="6"/>
      <c r="S426" s="6"/>
      <c r="T426" s="6"/>
      <c r="U426" s="6"/>
      <c r="V426" s="6"/>
      <c r="W426" s="6"/>
      <c r="X426" s="6"/>
      <c r="Y426" s="6"/>
      <c r="Z426" s="6"/>
    </row>
    <row r="427" ht="47.25" hidden="1" customHeight="1">
      <c r="A427" s="120" t="s">
        <v>2078</v>
      </c>
      <c r="B427" s="122" t="s">
        <v>2080</v>
      </c>
      <c r="C427" s="108"/>
      <c r="D427" s="108"/>
      <c r="E427" s="113"/>
      <c r="F427" s="108"/>
      <c r="G427" s="108"/>
      <c r="H427" s="78"/>
      <c r="I427" s="78"/>
      <c r="J427" s="5"/>
      <c r="K427" s="6"/>
      <c r="L427" s="6"/>
      <c r="M427" s="6"/>
      <c r="N427" s="6"/>
      <c r="O427" s="6"/>
      <c r="P427" s="6"/>
      <c r="Q427" s="6"/>
      <c r="R427" s="6"/>
      <c r="S427" s="6"/>
      <c r="T427" s="6"/>
      <c r="U427" s="6"/>
      <c r="V427" s="6"/>
      <c r="W427" s="6"/>
      <c r="X427" s="6"/>
      <c r="Y427" s="6"/>
      <c r="Z427" s="6"/>
    </row>
    <row r="428" ht="47.25" hidden="1" customHeight="1">
      <c r="A428" s="120" t="s">
        <v>2082</v>
      </c>
      <c r="B428" s="122" t="s">
        <v>2084</v>
      </c>
      <c r="C428" s="108"/>
      <c r="D428" s="108"/>
      <c r="E428" s="113"/>
      <c r="F428" s="108"/>
      <c r="G428" s="108"/>
      <c r="H428" s="78"/>
      <c r="I428" s="78"/>
      <c r="J428" s="5"/>
      <c r="K428" s="6"/>
      <c r="L428" s="6"/>
      <c r="M428" s="6"/>
      <c r="N428" s="6"/>
      <c r="O428" s="6"/>
      <c r="P428" s="6"/>
      <c r="Q428" s="6"/>
      <c r="R428" s="6"/>
      <c r="S428" s="6"/>
      <c r="T428" s="6"/>
      <c r="U428" s="6"/>
      <c r="V428" s="6"/>
      <c r="W428" s="6"/>
      <c r="X428" s="6"/>
      <c r="Y428" s="6"/>
      <c r="Z428" s="6"/>
    </row>
    <row r="429" ht="63.0" hidden="1" customHeight="1">
      <c r="A429" s="120" t="s">
        <v>2087</v>
      </c>
      <c r="B429" s="122" t="s">
        <v>2088</v>
      </c>
      <c r="C429" s="108"/>
      <c r="D429" s="108"/>
      <c r="E429" s="113"/>
      <c r="F429" s="108"/>
      <c r="G429" s="108"/>
      <c r="H429" s="78"/>
      <c r="I429" s="78"/>
      <c r="J429" s="5"/>
      <c r="K429" s="6"/>
      <c r="L429" s="6"/>
      <c r="M429" s="6"/>
      <c r="N429" s="6"/>
      <c r="O429" s="6"/>
      <c r="P429" s="6"/>
      <c r="Q429" s="6"/>
      <c r="R429" s="6"/>
      <c r="S429" s="6"/>
      <c r="T429" s="6"/>
      <c r="U429" s="6"/>
      <c r="V429" s="6"/>
      <c r="W429" s="6"/>
      <c r="X429" s="6"/>
      <c r="Y429" s="6"/>
      <c r="Z429" s="6"/>
    </row>
    <row r="430" ht="94.5" hidden="1" customHeight="1">
      <c r="A430" s="120" t="s">
        <v>2091</v>
      </c>
      <c r="B430" s="122" t="s">
        <v>2092</v>
      </c>
      <c r="C430" s="108"/>
      <c r="D430" s="108"/>
      <c r="E430" s="113"/>
      <c r="F430" s="108"/>
      <c r="G430" s="108"/>
      <c r="H430" s="78"/>
      <c r="I430" s="78"/>
      <c r="J430" s="5"/>
      <c r="K430" s="6"/>
      <c r="L430" s="6"/>
      <c r="M430" s="6"/>
      <c r="N430" s="6"/>
      <c r="O430" s="6"/>
      <c r="P430" s="6"/>
      <c r="Q430" s="6"/>
      <c r="R430" s="6"/>
      <c r="S430" s="6"/>
      <c r="T430" s="6"/>
      <c r="U430" s="6"/>
      <c r="V430" s="6"/>
      <c r="W430" s="6"/>
      <c r="X430" s="6"/>
      <c r="Y430" s="6"/>
      <c r="Z430" s="6"/>
    </row>
    <row r="431" ht="47.25" hidden="1" customHeight="1">
      <c r="A431" s="120" t="s">
        <v>2101</v>
      </c>
      <c r="B431" s="122" t="s">
        <v>2102</v>
      </c>
      <c r="C431" s="108"/>
      <c r="D431" s="108"/>
      <c r="E431" s="113"/>
      <c r="F431" s="108"/>
      <c r="G431" s="108"/>
      <c r="H431" s="78"/>
      <c r="I431" s="78"/>
      <c r="J431" s="5"/>
      <c r="K431" s="6"/>
      <c r="L431" s="6"/>
      <c r="M431" s="6"/>
      <c r="N431" s="6"/>
      <c r="O431" s="6"/>
      <c r="P431" s="6"/>
      <c r="Q431" s="6"/>
      <c r="R431" s="6"/>
      <c r="S431" s="6"/>
      <c r="T431" s="6"/>
      <c r="U431" s="6"/>
      <c r="V431" s="6"/>
      <c r="W431" s="6"/>
      <c r="X431" s="6"/>
      <c r="Y431" s="6"/>
      <c r="Z431" s="6"/>
    </row>
    <row r="432" ht="47.25" hidden="1" customHeight="1">
      <c r="A432" s="120" t="s">
        <v>2105</v>
      </c>
      <c r="B432" s="122" t="s">
        <v>2106</v>
      </c>
      <c r="C432" s="108"/>
      <c r="D432" s="108"/>
      <c r="E432" s="113"/>
      <c r="F432" s="108"/>
      <c r="G432" s="108"/>
      <c r="H432" s="78"/>
      <c r="I432" s="78"/>
      <c r="J432" s="5"/>
      <c r="K432" s="6"/>
      <c r="L432" s="6"/>
      <c r="M432" s="6"/>
      <c r="N432" s="6"/>
      <c r="O432" s="6"/>
      <c r="P432" s="6"/>
      <c r="Q432" s="6"/>
      <c r="R432" s="6"/>
      <c r="S432" s="6"/>
      <c r="T432" s="6"/>
      <c r="U432" s="6"/>
      <c r="V432" s="6"/>
      <c r="W432" s="6"/>
      <c r="X432" s="6"/>
      <c r="Y432" s="6"/>
      <c r="Z432" s="6"/>
    </row>
    <row r="433" ht="18.75" customHeight="1">
      <c r="A433" s="378"/>
      <c r="B433" s="149" t="s">
        <v>2112</v>
      </c>
      <c r="C433" s="3"/>
      <c r="D433" s="3"/>
      <c r="E433" s="3"/>
      <c r="F433" s="3"/>
      <c r="G433" s="4"/>
      <c r="H433" s="78">
        <f t="shared" ref="H433:I433" si="6">H434+H442+H450+H457+H463+H477</f>
        <v>23</v>
      </c>
      <c r="I433" s="78">
        <f t="shared" si="6"/>
        <v>80</v>
      </c>
      <c r="J433" s="5"/>
      <c r="K433" s="6"/>
      <c r="L433" s="6"/>
      <c r="M433" s="6"/>
      <c r="N433" s="6"/>
      <c r="O433" s="6"/>
      <c r="P433" s="6"/>
      <c r="Q433" s="6"/>
      <c r="R433" s="6"/>
      <c r="S433" s="6"/>
      <c r="T433" s="6"/>
      <c r="U433" s="6"/>
      <c r="V433" s="6"/>
      <c r="W433" s="6"/>
      <c r="X433" s="6"/>
      <c r="Y433" s="6"/>
      <c r="Z433" s="6"/>
    </row>
    <row r="434" ht="39.75" customHeight="1">
      <c r="A434" s="152" t="s">
        <v>2118</v>
      </c>
      <c r="B434" s="99" t="s">
        <v>2119</v>
      </c>
      <c r="C434" s="3"/>
      <c r="D434" s="3"/>
      <c r="E434" s="3"/>
      <c r="F434" s="3"/>
      <c r="G434" s="4"/>
      <c r="H434" s="78">
        <f>SUM(D438:D440)</f>
        <v>0</v>
      </c>
      <c r="I434" s="78">
        <f>COUNT(D438:D440)*2</f>
        <v>6</v>
      </c>
      <c r="J434" s="5"/>
      <c r="K434" s="6"/>
      <c r="L434" s="6"/>
      <c r="M434" s="6"/>
      <c r="N434" s="6"/>
      <c r="O434" s="6"/>
      <c r="P434" s="6"/>
      <c r="Q434" s="6"/>
      <c r="R434" s="6"/>
      <c r="S434" s="6"/>
      <c r="T434" s="6"/>
      <c r="U434" s="6"/>
      <c r="V434" s="6"/>
      <c r="W434" s="6"/>
      <c r="X434" s="6"/>
      <c r="Y434" s="6"/>
      <c r="Z434" s="6"/>
    </row>
    <row r="435" ht="31.5" hidden="1" customHeight="1">
      <c r="A435" s="240" t="s">
        <v>2120</v>
      </c>
      <c r="B435" s="122" t="s">
        <v>2121</v>
      </c>
      <c r="C435" s="158"/>
      <c r="D435" s="158"/>
      <c r="E435" s="109"/>
      <c r="F435" s="158"/>
      <c r="G435" s="158"/>
      <c r="H435" s="78"/>
      <c r="I435" s="78"/>
      <c r="J435" s="5"/>
      <c r="K435" s="6"/>
      <c r="L435" s="6"/>
      <c r="M435" s="6"/>
      <c r="N435" s="6"/>
      <c r="O435" s="6"/>
      <c r="P435" s="6"/>
      <c r="Q435" s="6"/>
      <c r="R435" s="6"/>
      <c r="S435" s="6"/>
      <c r="T435" s="6"/>
      <c r="U435" s="6"/>
      <c r="V435" s="6"/>
      <c r="W435" s="6"/>
      <c r="X435" s="6"/>
      <c r="Y435" s="6"/>
      <c r="Z435" s="6"/>
    </row>
    <row r="436" ht="63.0" hidden="1" customHeight="1">
      <c r="A436" s="240" t="s">
        <v>2122</v>
      </c>
      <c r="B436" s="122" t="s">
        <v>2123</v>
      </c>
      <c r="C436" s="158"/>
      <c r="D436" s="158"/>
      <c r="E436" s="109"/>
      <c r="F436" s="158"/>
      <c r="G436" s="158"/>
      <c r="H436" s="78"/>
      <c r="I436" s="78"/>
      <c r="J436" s="5"/>
      <c r="K436" s="6"/>
      <c r="L436" s="6"/>
      <c r="M436" s="6"/>
      <c r="N436" s="6"/>
      <c r="O436" s="6"/>
      <c r="P436" s="6"/>
      <c r="Q436" s="6"/>
      <c r="R436" s="6"/>
      <c r="S436" s="6"/>
      <c r="T436" s="6"/>
      <c r="U436" s="6"/>
      <c r="V436" s="6"/>
      <c r="W436" s="6"/>
      <c r="X436" s="6"/>
      <c r="Y436" s="6"/>
      <c r="Z436" s="6"/>
    </row>
    <row r="437" ht="31.5" hidden="1" customHeight="1">
      <c r="A437" s="240" t="s">
        <v>2124</v>
      </c>
      <c r="B437" s="122" t="s">
        <v>2125</v>
      </c>
      <c r="C437" s="158"/>
      <c r="D437" s="158"/>
      <c r="E437" s="109"/>
      <c r="F437" s="158"/>
      <c r="G437" s="158"/>
      <c r="H437" s="78"/>
      <c r="I437" s="78"/>
      <c r="J437" s="5"/>
      <c r="K437" s="6"/>
      <c r="L437" s="6"/>
      <c r="M437" s="6"/>
      <c r="N437" s="6"/>
      <c r="O437" s="6"/>
      <c r="P437" s="6"/>
      <c r="Q437" s="6"/>
      <c r="R437" s="6"/>
      <c r="S437" s="6"/>
      <c r="T437" s="6"/>
      <c r="U437" s="6"/>
      <c r="V437" s="6"/>
      <c r="W437" s="6"/>
      <c r="X437" s="6"/>
      <c r="Y437" s="6"/>
      <c r="Z437" s="6"/>
    </row>
    <row r="438" ht="47.25" customHeight="1">
      <c r="A438" s="241" t="s">
        <v>2126</v>
      </c>
      <c r="B438" s="122" t="s">
        <v>2127</v>
      </c>
      <c r="C438" s="115" t="s">
        <v>2128</v>
      </c>
      <c r="D438" s="175">
        <v>0.0</v>
      </c>
      <c r="E438" s="109" t="s">
        <v>158</v>
      </c>
      <c r="F438" s="121" t="s">
        <v>3402</v>
      </c>
      <c r="G438" s="158"/>
      <c r="H438" s="78"/>
      <c r="I438" s="78"/>
      <c r="J438" s="5"/>
      <c r="K438" s="6"/>
      <c r="L438" s="6"/>
      <c r="M438" s="6"/>
      <c r="N438" s="6"/>
      <c r="O438" s="6"/>
      <c r="P438" s="6"/>
      <c r="Q438" s="6"/>
      <c r="R438" s="6"/>
      <c r="S438" s="6"/>
      <c r="T438" s="6"/>
      <c r="U438" s="6"/>
      <c r="V438" s="6"/>
      <c r="W438" s="6"/>
      <c r="X438" s="6"/>
      <c r="Y438" s="6"/>
      <c r="Z438" s="6"/>
    </row>
    <row r="439" ht="30.0" customHeight="1">
      <c r="A439" s="241"/>
      <c r="B439" s="122"/>
      <c r="C439" s="115" t="s">
        <v>2131</v>
      </c>
      <c r="D439" s="175">
        <v>0.0</v>
      </c>
      <c r="E439" s="109" t="s">
        <v>158</v>
      </c>
      <c r="F439" s="109"/>
      <c r="G439" s="158"/>
      <c r="H439" s="78"/>
      <c r="I439" s="78"/>
      <c r="J439" s="5"/>
      <c r="K439" s="6"/>
      <c r="L439" s="6"/>
      <c r="M439" s="6"/>
      <c r="N439" s="6"/>
      <c r="O439" s="6"/>
      <c r="P439" s="6"/>
      <c r="Q439" s="6"/>
      <c r="R439" s="6"/>
      <c r="S439" s="6"/>
      <c r="T439" s="6"/>
      <c r="U439" s="6"/>
      <c r="V439" s="6"/>
      <c r="W439" s="6"/>
      <c r="X439" s="6"/>
      <c r="Y439" s="6"/>
      <c r="Z439" s="6"/>
    </row>
    <row r="440" ht="63.0" customHeight="1">
      <c r="A440" s="241" t="s">
        <v>2132</v>
      </c>
      <c r="B440" s="122" t="s">
        <v>2133</v>
      </c>
      <c r="C440" s="243" t="s">
        <v>2134</v>
      </c>
      <c r="D440" s="175">
        <v>0.0</v>
      </c>
      <c r="E440" s="109" t="s">
        <v>158</v>
      </c>
      <c r="F440" s="110" t="s">
        <v>2135</v>
      </c>
      <c r="G440" s="158"/>
      <c r="H440" s="78"/>
      <c r="I440" s="78"/>
      <c r="J440" s="5"/>
      <c r="K440" s="6"/>
      <c r="L440" s="6"/>
      <c r="M440" s="6"/>
      <c r="N440" s="6"/>
      <c r="O440" s="6"/>
      <c r="P440" s="6"/>
      <c r="Q440" s="6"/>
      <c r="R440" s="6"/>
      <c r="S440" s="6"/>
      <c r="T440" s="6"/>
      <c r="U440" s="6"/>
      <c r="V440" s="6"/>
      <c r="W440" s="6"/>
      <c r="X440" s="6"/>
      <c r="Y440" s="6"/>
      <c r="Z440" s="6"/>
    </row>
    <row r="441" ht="31.5" hidden="1" customHeight="1">
      <c r="A441" s="240" t="s">
        <v>2136</v>
      </c>
      <c r="B441" s="244" t="s">
        <v>2137</v>
      </c>
      <c r="C441" s="158"/>
      <c r="D441" s="158"/>
      <c r="E441" s="109"/>
      <c r="F441" s="158"/>
      <c r="G441" s="158"/>
      <c r="H441" s="78"/>
      <c r="I441" s="78"/>
      <c r="J441" s="5"/>
      <c r="K441" s="6"/>
      <c r="L441" s="6"/>
      <c r="M441" s="6"/>
      <c r="N441" s="6"/>
      <c r="O441" s="6"/>
      <c r="P441" s="6"/>
      <c r="Q441" s="6"/>
      <c r="R441" s="6"/>
      <c r="S441" s="6"/>
      <c r="T441" s="6"/>
      <c r="U441" s="6"/>
      <c r="V441" s="6"/>
      <c r="W441" s="6"/>
      <c r="X441" s="6"/>
      <c r="Y441" s="6"/>
      <c r="Z441" s="6"/>
    </row>
    <row r="442" ht="39.75" customHeight="1">
      <c r="A442" s="152" t="s">
        <v>2141</v>
      </c>
      <c r="B442" s="99" t="s">
        <v>2142</v>
      </c>
      <c r="C442" s="3"/>
      <c r="D442" s="3"/>
      <c r="E442" s="3"/>
      <c r="F442" s="3"/>
      <c r="G442" s="4"/>
      <c r="H442" s="78">
        <f>SUM(D443:D448)</f>
        <v>6</v>
      </c>
      <c r="I442" s="78">
        <f>COUNT(D443:D448)*2</f>
        <v>12</v>
      </c>
      <c r="J442" s="5"/>
      <c r="K442" s="6"/>
      <c r="L442" s="6"/>
      <c r="M442" s="6"/>
      <c r="N442" s="6"/>
      <c r="O442" s="6"/>
      <c r="P442" s="6"/>
      <c r="Q442" s="6"/>
      <c r="R442" s="6"/>
      <c r="S442" s="6"/>
      <c r="T442" s="6"/>
      <c r="U442" s="6"/>
      <c r="V442" s="6"/>
      <c r="W442" s="6"/>
      <c r="X442" s="6"/>
      <c r="Y442" s="6"/>
      <c r="Z442" s="6"/>
    </row>
    <row r="443" ht="31.5" customHeight="1">
      <c r="A443" s="241" t="s">
        <v>2145</v>
      </c>
      <c r="B443" s="122" t="s">
        <v>2146</v>
      </c>
      <c r="C443" s="134" t="s">
        <v>6570</v>
      </c>
      <c r="D443" s="147">
        <v>2.0</v>
      </c>
      <c r="E443" s="109" t="s">
        <v>331</v>
      </c>
      <c r="F443" s="134" t="s">
        <v>6572</v>
      </c>
      <c r="G443" s="158"/>
      <c r="H443" s="78"/>
      <c r="I443" s="78"/>
      <c r="J443" s="5"/>
      <c r="K443" s="6"/>
      <c r="L443" s="6"/>
      <c r="M443" s="6"/>
      <c r="N443" s="6"/>
      <c r="O443" s="6"/>
      <c r="P443" s="6"/>
      <c r="Q443" s="6"/>
      <c r="R443" s="6"/>
      <c r="S443" s="6"/>
      <c r="T443" s="6"/>
      <c r="U443" s="6"/>
      <c r="V443" s="6"/>
      <c r="W443" s="6"/>
      <c r="X443" s="6"/>
      <c r="Y443" s="6"/>
      <c r="Z443" s="6"/>
    </row>
    <row r="444" ht="30.0" customHeight="1">
      <c r="A444" s="241"/>
      <c r="B444" s="122"/>
      <c r="C444" s="134" t="s">
        <v>6573</v>
      </c>
      <c r="D444" s="147">
        <v>2.0</v>
      </c>
      <c r="E444" s="109" t="s">
        <v>386</v>
      </c>
      <c r="F444" s="134" t="s">
        <v>2153</v>
      </c>
      <c r="G444" s="158"/>
      <c r="H444" s="78"/>
      <c r="I444" s="78"/>
      <c r="J444" s="5"/>
      <c r="K444" s="6"/>
      <c r="L444" s="6"/>
      <c r="M444" s="6"/>
      <c r="N444" s="6"/>
      <c r="O444" s="6"/>
      <c r="P444" s="6"/>
      <c r="Q444" s="6"/>
      <c r="R444" s="6"/>
      <c r="S444" s="6"/>
      <c r="T444" s="6"/>
      <c r="U444" s="6"/>
      <c r="V444" s="6"/>
      <c r="W444" s="6"/>
      <c r="X444" s="6"/>
      <c r="Y444" s="6"/>
      <c r="Z444" s="6"/>
    </row>
    <row r="445" ht="45.0" customHeight="1">
      <c r="A445" s="241"/>
      <c r="B445" s="122"/>
      <c r="C445" s="129" t="s">
        <v>6576</v>
      </c>
      <c r="D445" s="147">
        <v>0.0</v>
      </c>
      <c r="E445" s="109" t="s">
        <v>386</v>
      </c>
      <c r="F445" s="134" t="s">
        <v>2155</v>
      </c>
      <c r="G445" s="158"/>
      <c r="H445" s="78"/>
      <c r="I445" s="78"/>
      <c r="J445" s="5"/>
      <c r="K445" s="6"/>
      <c r="L445" s="6"/>
      <c r="M445" s="6"/>
      <c r="N445" s="6"/>
      <c r="O445" s="6"/>
      <c r="P445" s="6"/>
      <c r="Q445" s="6"/>
      <c r="R445" s="6"/>
      <c r="S445" s="6"/>
      <c r="T445" s="6"/>
      <c r="U445" s="6"/>
      <c r="V445" s="6"/>
      <c r="W445" s="6"/>
      <c r="X445" s="6"/>
      <c r="Y445" s="6"/>
      <c r="Z445" s="6"/>
    </row>
    <row r="446" ht="45.0" customHeight="1">
      <c r="A446" s="241"/>
      <c r="B446" s="122"/>
      <c r="C446" s="129" t="s">
        <v>2159</v>
      </c>
      <c r="D446" s="147">
        <v>0.0</v>
      </c>
      <c r="E446" s="109" t="s">
        <v>331</v>
      </c>
      <c r="F446" s="134" t="s">
        <v>2160</v>
      </c>
      <c r="G446" s="158"/>
      <c r="H446" s="78"/>
      <c r="I446" s="78"/>
      <c r="J446" s="5"/>
      <c r="K446" s="6"/>
      <c r="L446" s="6"/>
      <c r="M446" s="6"/>
      <c r="N446" s="6"/>
      <c r="O446" s="6"/>
      <c r="P446" s="6"/>
      <c r="Q446" s="6"/>
      <c r="R446" s="6"/>
      <c r="S446" s="6"/>
      <c r="T446" s="6"/>
      <c r="U446" s="6"/>
      <c r="V446" s="6"/>
      <c r="W446" s="6"/>
      <c r="X446" s="6"/>
      <c r="Y446" s="6"/>
      <c r="Z446" s="6"/>
    </row>
    <row r="447" ht="31.5" customHeight="1">
      <c r="A447" s="241" t="s">
        <v>2161</v>
      </c>
      <c r="B447" s="122" t="s">
        <v>2162</v>
      </c>
      <c r="C447" s="115" t="s">
        <v>2163</v>
      </c>
      <c r="D447" s="175">
        <v>0.0</v>
      </c>
      <c r="E447" s="109" t="s">
        <v>331</v>
      </c>
      <c r="F447" s="134" t="s">
        <v>2165</v>
      </c>
      <c r="G447" s="158"/>
      <c r="H447" s="78"/>
      <c r="I447" s="78"/>
      <c r="J447" s="5"/>
      <c r="K447" s="6"/>
      <c r="L447" s="6"/>
      <c r="M447" s="6"/>
      <c r="N447" s="6"/>
      <c r="O447" s="6"/>
      <c r="P447" s="6"/>
      <c r="Q447" s="6"/>
      <c r="R447" s="6"/>
      <c r="S447" s="6"/>
      <c r="T447" s="6"/>
      <c r="U447" s="6"/>
      <c r="V447" s="6"/>
      <c r="W447" s="6"/>
      <c r="X447" s="6"/>
      <c r="Y447" s="6"/>
      <c r="Z447" s="6"/>
    </row>
    <row r="448" ht="30.0" customHeight="1">
      <c r="A448" s="241"/>
      <c r="B448" s="122"/>
      <c r="C448" s="115" t="s">
        <v>2166</v>
      </c>
      <c r="D448" s="175">
        <v>2.0</v>
      </c>
      <c r="E448" s="109" t="s">
        <v>473</v>
      </c>
      <c r="F448" s="109"/>
      <c r="G448" s="158"/>
      <c r="H448" s="78"/>
      <c r="I448" s="78"/>
      <c r="J448" s="5"/>
      <c r="K448" s="6"/>
      <c r="L448" s="6"/>
      <c r="M448" s="6"/>
      <c r="N448" s="6"/>
      <c r="O448" s="6"/>
      <c r="P448" s="6"/>
      <c r="Q448" s="6"/>
      <c r="R448" s="6"/>
      <c r="S448" s="6"/>
      <c r="T448" s="6"/>
      <c r="U448" s="6"/>
      <c r="V448" s="6"/>
      <c r="W448" s="6"/>
      <c r="X448" s="6"/>
      <c r="Y448" s="6"/>
      <c r="Z448" s="6"/>
    </row>
    <row r="449" ht="47.25" hidden="1" customHeight="1">
      <c r="A449" s="240" t="s">
        <v>2169</v>
      </c>
      <c r="B449" s="122" t="s">
        <v>2170</v>
      </c>
      <c r="C449" s="158"/>
      <c r="D449" s="158"/>
      <c r="E449" s="109"/>
      <c r="F449" s="158"/>
      <c r="G449" s="158"/>
      <c r="H449" s="78"/>
      <c r="I449" s="78"/>
      <c r="J449" s="5"/>
      <c r="K449" s="6"/>
      <c r="L449" s="6"/>
      <c r="M449" s="6"/>
      <c r="N449" s="6"/>
      <c r="O449" s="6"/>
      <c r="P449" s="6"/>
      <c r="Q449" s="6"/>
      <c r="R449" s="6"/>
      <c r="S449" s="6"/>
      <c r="T449" s="6"/>
      <c r="U449" s="6"/>
      <c r="V449" s="6"/>
      <c r="W449" s="6"/>
      <c r="X449" s="6"/>
      <c r="Y449" s="6"/>
      <c r="Z449" s="6"/>
    </row>
    <row r="450" ht="39.75" customHeight="1">
      <c r="A450" s="152" t="s">
        <v>2175</v>
      </c>
      <c r="B450" s="99" t="s">
        <v>2176</v>
      </c>
      <c r="C450" s="3"/>
      <c r="D450" s="3"/>
      <c r="E450" s="3"/>
      <c r="F450" s="3"/>
      <c r="G450" s="4"/>
      <c r="H450" s="78">
        <f>SUM(D451:D456)</f>
        <v>2</v>
      </c>
      <c r="I450" s="78">
        <f>COUNT(D451:D456)*2</f>
        <v>12</v>
      </c>
      <c r="J450" s="5"/>
      <c r="K450" s="6"/>
      <c r="L450" s="6"/>
      <c r="M450" s="6"/>
      <c r="N450" s="6"/>
      <c r="O450" s="6"/>
      <c r="P450" s="6"/>
      <c r="Q450" s="6"/>
      <c r="R450" s="6"/>
      <c r="S450" s="6"/>
      <c r="T450" s="6"/>
      <c r="U450" s="6"/>
      <c r="V450" s="6"/>
      <c r="W450" s="6"/>
      <c r="X450" s="6"/>
      <c r="Y450" s="6"/>
      <c r="Z450" s="6"/>
    </row>
    <row r="451" ht="47.25" customHeight="1">
      <c r="A451" s="241" t="s">
        <v>2178</v>
      </c>
      <c r="B451" s="248" t="s">
        <v>2179</v>
      </c>
      <c r="C451" s="134" t="s">
        <v>6580</v>
      </c>
      <c r="D451" s="147">
        <v>0.0</v>
      </c>
      <c r="E451" s="109" t="s">
        <v>386</v>
      </c>
      <c r="F451" s="158"/>
      <c r="G451" s="158"/>
      <c r="H451" s="78"/>
      <c r="I451" s="78"/>
      <c r="J451" s="5"/>
      <c r="K451" s="6"/>
      <c r="L451" s="6"/>
      <c r="M451" s="6"/>
      <c r="N451" s="6"/>
      <c r="O451" s="6"/>
      <c r="P451" s="6"/>
      <c r="Q451" s="6"/>
      <c r="R451" s="6"/>
      <c r="S451" s="6"/>
      <c r="T451" s="6"/>
      <c r="U451" s="6"/>
      <c r="V451" s="6"/>
      <c r="W451" s="6"/>
      <c r="X451" s="6"/>
      <c r="Y451" s="6"/>
      <c r="Z451" s="6"/>
    </row>
    <row r="452" ht="15.75" customHeight="1">
      <c r="A452" s="241"/>
      <c r="B452" s="248"/>
      <c r="C452" s="134" t="s">
        <v>6581</v>
      </c>
      <c r="D452" s="147">
        <v>0.0</v>
      </c>
      <c r="E452" s="109" t="s">
        <v>386</v>
      </c>
      <c r="F452" s="158"/>
      <c r="G452" s="158"/>
      <c r="H452" s="78"/>
      <c r="I452" s="78"/>
      <c r="J452" s="5"/>
      <c r="K452" s="6"/>
      <c r="L452" s="6"/>
      <c r="M452" s="6"/>
      <c r="N452" s="6"/>
      <c r="O452" s="6"/>
      <c r="P452" s="6"/>
      <c r="Q452" s="6"/>
      <c r="R452" s="6"/>
      <c r="S452" s="6"/>
      <c r="T452" s="6"/>
      <c r="U452" s="6"/>
      <c r="V452" s="6"/>
      <c r="W452" s="6"/>
      <c r="X452" s="6"/>
      <c r="Y452" s="6"/>
      <c r="Z452" s="6"/>
    </row>
    <row r="453" ht="15.75" customHeight="1">
      <c r="A453" s="241"/>
      <c r="B453" s="248"/>
      <c r="C453" s="134" t="s">
        <v>6582</v>
      </c>
      <c r="D453" s="147">
        <v>0.0</v>
      </c>
      <c r="E453" s="109" t="s">
        <v>386</v>
      </c>
      <c r="F453" s="158"/>
      <c r="G453" s="158"/>
      <c r="H453" s="78"/>
      <c r="I453" s="78"/>
      <c r="J453" s="5"/>
      <c r="K453" s="6"/>
      <c r="L453" s="6"/>
      <c r="M453" s="6"/>
      <c r="N453" s="6"/>
      <c r="O453" s="6"/>
      <c r="P453" s="6"/>
      <c r="Q453" s="6"/>
      <c r="R453" s="6"/>
      <c r="S453" s="6"/>
      <c r="T453" s="6"/>
      <c r="U453" s="6"/>
      <c r="V453" s="6"/>
      <c r="W453" s="6"/>
      <c r="X453" s="6"/>
      <c r="Y453" s="6"/>
      <c r="Z453" s="6"/>
    </row>
    <row r="454" ht="30.0" customHeight="1">
      <c r="A454" s="241"/>
      <c r="B454" s="248"/>
      <c r="C454" s="134" t="s">
        <v>6583</v>
      </c>
      <c r="D454" s="147">
        <v>0.0</v>
      </c>
      <c r="E454" s="109" t="s">
        <v>386</v>
      </c>
      <c r="F454" s="158"/>
      <c r="G454" s="158"/>
      <c r="H454" s="78"/>
      <c r="I454" s="78"/>
      <c r="J454" s="5"/>
      <c r="K454" s="6"/>
      <c r="L454" s="6"/>
      <c r="M454" s="6"/>
      <c r="N454" s="6"/>
      <c r="O454" s="6"/>
      <c r="P454" s="6"/>
      <c r="Q454" s="6"/>
      <c r="R454" s="6"/>
      <c r="S454" s="6"/>
      <c r="T454" s="6"/>
      <c r="U454" s="6"/>
      <c r="V454" s="6"/>
      <c r="W454" s="6"/>
      <c r="X454" s="6"/>
      <c r="Y454" s="6"/>
      <c r="Z454" s="6"/>
    </row>
    <row r="455" ht="30.0" customHeight="1">
      <c r="A455" s="241"/>
      <c r="B455" s="248"/>
      <c r="C455" s="134" t="s">
        <v>6585</v>
      </c>
      <c r="D455" s="147">
        <v>0.0</v>
      </c>
      <c r="E455" s="109" t="s">
        <v>386</v>
      </c>
      <c r="F455" s="158"/>
      <c r="G455" s="158"/>
      <c r="H455" s="78"/>
      <c r="I455" s="78"/>
      <c r="J455" s="5"/>
      <c r="K455" s="6"/>
      <c r="L455" s="6"/>
      <c r="M455" s="6"/>
      <c r="N455" s="6"/>
      <c r="O455" s="6"/>
      <c r="P455" s="6"/>
      <c r="Q455" s="6"/>
      <c r="R455" s="6"/>
      <c r="S455" s="6"/>
      <c r="T455" s="6"/>
      <c r="U455" s="6"/>
      <c r="V455" s="6"/>
      <c r="W455" s="6"/>
      <c r="X455" s="6"/>
      <c r="Y455" s="6"/>
      <c r="Z455" s="6"/>
    </row>
    <row r="456" ht="31.5" customHeight="1">
      <c r="A456" s="241" t="s">
        <v>2183</v>
      </c>
      <c r="B456" s="122" t="s">
        <v>2184</v>
      </c>
      <c r="C456" s="134" t="s">
        <v>6586</v>
      </c>
      <c r="D456" s="147">
        <v>2.0</v>
      </c>
      <c r="E456" s="109" t="s">
        <v>386</v>
      </c>
      <c r="F456" s="158"/>
      <c r="G456" s="158"/>
      <c r="H456" s="78"/>
      <c r="I456" s="78"/>
      <c r="J456" s="5"/>
      <c r="K456" s="6"/>
      <c r="L456" s="6"/>
      <c r="M456" s="6"/>
      <c r="N456" s="6"/>
      <c r="O456" s="6"/>
      <c r="P456" s="6"/>
      <c r="Q456" s="6"/>
      <c r="R456" s="6"/>
      <c r="S456" s="6"/>
      <c r="T456" s="6"/>
      <c r="U456" s="6"/>
      <c r="V456" s="6"/>
      <c r="W456" s="6"/>
      <c r="X456" s="6"/>
      <c r="Y456" s="6"/>
      <c r="Z456" s="6"/>
    </row>
    <row r="457" ht="39.75" customHeight="1">
      <c r="A457" s="152" t="s">
        <v>2189</v>
      </c>
      <c r="B457" s="99" t="s">
        <v>2190</v>
      </c>
      <c r="C457" s="3"/>
      <c r="D457" s="3"/>
      <c r="E457" s="3"/>
      <c r="F457" s="3"/>
      <c r="G457" s="4"/>
      <c r="H457" s="78">
        <f>SUM(D458:D462)</f>
        <v>10</v>
      </c>
      <c r="I457" s="78">
        <f>COUNT(D458:D462)*2</f>
        <v>10</v>
      </c>
      <c r="J457" s="5"/>
      <c r="K457" s="6"/>
      <c r="L457" s="6"/>
      <c r="M457" s="6"/>
      <c r="N457" s="6"/>
      <c r="O457" s="6"/>
      <c r="P457" s="6"/>
      <c r="Q457" s="6"/>
      <c r="R457" s="6"/>
      <c r="S457" s="6"/>
      <c r="T457" s="6"/>
      <c r="U457" s="6"/>
      <c r="V457" s="6"/>
      <c r="W457" s="6"/>
      <c r="X457" s="6"/>
      <c r="Y457" s="6"/>
      <c r="Z457" s="6"/>
    </row>
    <row r="458" ht="60.0" customHeight="1">
      <c r="A458" s="241" t="s">
        <v>2195</v>
      </c>
      <c r="B458" s="129" t="s">
        <v>2272</v>
      </c>
      <c r="C458" s="546" t="s">
        <v>6589</v>
      </c>
      <c r="D458" s="147">
        <v>2.0</v>
      </c>
      <c r="E458" s="109" t="s">
        <v>114</v>
      </c>
      <c r="F458" s="134" t="s">
        <v>6592</v>
      </c>
      <c r="G458" s="158"/>
      <c r="H458" s="78"/>
      <c r="I458" s="78"/>
      <c r="J458" s="5"/>
      <c r="K458" s="6"/>
      <c r="L458" s="6"/>
      <c r="M458" s="6"/>
      <c r="N458" s="6"/>
      <c r="O458" s="6"/>
      <c r="P458" s="6"/>
      <c r="Q458" s="6"/>
      <c r="R458" s="6"/>
      <c r="S458" s="6"/>
      <c r="T458" s="6"/>
      <c r="U458" s="6"/>
      <c r="V458" s="6"/>
      <c r="W458" s="6"/>
      <c r="X458" s="6"/>
      <c r="Y458" s="6"/>
      <c r="Z458" s="6"/>
    </row>
    <row r="459" ht="30.0" customHeight="1">
      <c r="A459" s="241"/>
      <c r="B459" s="129"/>
      <c r="C459" s="546" t="s">
        <v>6596</v>
      </c>
      <c r="D459" s="147">
        <v>2.0</v>
      </c>
      <c r="E459" s="109" t="s">
        <v>114</v>
      </c>
      <c r="F459" s="134" t="s">
        <v>6597</v>
      </c>
      <c r="G459" s="158"/>
      <c r="H459" s="78"/>
      <c r="I459" s="78"/>
      <c r="J459" s="5"/>
      <c r="K459" s="6"/>
      <c r="L459" s="6"/>
      <c r="M459" s="6"/>
      <c r="N459" s="6"/>
      <c r="O459" s="6"/>
      <c r="P459" s="6"/>
      <c r="Q459" s="6"/>
      <c r="R459" s="6"/>
      <c r="S459" s="6"/>
      <c r="T459" s="6"/>
      <c r="U459" s="6"/>
      <c r="V459" s="6"/>
      <c r="W459" s="6"/>
      <c r="X459" s="6"/>
      <c r="Y459" s="6"/>
      <c r="Z459" s="6"/>
    </row>
    <row r="460" ht="30.0" customHeight="1">
      <c r="A460" s="241"/>
      <c r="B460" s="129"/>
      <c r="C460" s="546" t="s">
        <v>6598</v>
      </c>
      <c r="D460" s="147">
        <v>2.0</v>
      </c>
      <c r="E460" s="109" t="s">
        <v>114</v>
      </c>
      <c r="F460" s="134"/>
      <c r="G460" s="158"/>
      <c r="H460" s="78"/>
      <c r="I460" s="78"/>
      <c r="J460" s="5"/>
      <c r="K460" s="6"/>
      <c r="L460" s="6"/>
      <c r="M460" s="6"/>
      <c r="N460" s="6"/>
      <c r="O460" s="6"/>
      <c r="P460" s="6"/>
      <c r="Q460" s="6"/>
      <c r="R460" s="6"/>
      <c r="S460" s="6"/>
      <c r="T460" s="6"/>
      <c r="U460" s="6"/>
      <c r="V460" s="6"/>
      <c r="W460" s="6"/>
      <c r="X460" s="6"/>
      <c r="Y460" s="6"/>
      <c r="Z460" s="6"/>
    </row>
    <row r="461" ht="30.0" customHeight="1">
      <c r="A461" s="241"/>
      <c r="B461" s="129"/>
      <c r="C461" s="546" t="s">
        <v>6600</v>
      </c>
      <c r="D461" s="147">
        <v>2.0</v>
      </c>
      <c r="E461" s="109" t="s">
        <v>114</v>
      </c>
      <c r="F461" s="134"/>
      <c r="G461" s="158"/>
      <c r="H461" s="78"/>
      <c r="I461" s="78"/>
      <c r="J461" s="5"/>
      <c r="K461" s="6"/>
      <c r="L461" s="6"/>
      <c r="M461" s="6"/>
      <c r="N461" s="6"/>
      <c r="O461" s="6"/>
      <c r="P461" s="6"/>
      <c r="Q461" s="6"/>
      <c r="R461" s="6"/>
      <c r="S461" s="6"/>
      <c r="T461" s="6"/>
      <c r="U461" s="6"/>
      <c r="V461" s="6"/>
      <c r="W461" s="6"/>
      <c r="X461" s="6"/>
      <c r="Y461" s="6"/>
      <c r="Z461" s="6"/>
    </row>
    <row r="462" ht="60.0" customHeight="1">
      <c r="A462" s="241" t="s">
        <v>2216</v>
      </c>
      <c r="B462" s="547" t="s">
        <v>2217</v>
      </c>
      <c r="C462" s="134" t="s">
        <v>6608</v>
      </c>
      <c r="D462" s="147">
        <v>2.0</v>
      </c>
      <c r="E462" s="109" t="s">
        <v>114</v>
      </c>
      <c r="F462" s="158"/>
      <c r="G462" s="158"/>
      <c r="H462" s="78"/>
      <c r="I462" s="78"/>
      <c r="J462" s="5"/>
      <c r="K462" s="6"/>
      <c r="L462" s="6"/>
      <c r="M462" s="6"/>
      <c r="N462" s="6"/>
      <c r="O462" s="6"/>
      <c r="P462" s="6"/>
      <c r="Q462" s="6"/>
      <c r="R462" s="6"/>
      <c r="S462" s="6"/>
      <c r="T462" s="6"/>
      <c r="U462" s="6"/>
      <c r="V462" s="6"/>
      <c r="W462" s="6"/>
      <c r="X462" s="6"/>
      <c r="Y462" s="6"/>
      <c r="Z462" s="6"/>
    </row>
    <row r="463" ht="39.75" customHeight="1">
      <c r="A463" s="152" t="s">
        <v>2227</v>
      </c>
      <c r="B463" s="99" t="s">
        <v>2228</v>
      </c>
      <c r="C463" s="3"/>
      <c r="D463" s="3"/>
      <c r="E463" s="3"/>
      <c r="F463" s="3"/>
      <c r="G463" s="4"/>
      <c r="H463" s="78">
        <f>SUM(D464:D474)</f>
        <v>3</v>
      </c>
      <c r="I463" s="78">
        <f>COUNT(D464:D474)*2</f>
        <v>22</v>
      </c>
      <c r="J463" s="5"/>
      <c r="K463" s="6"/>
      <c r="L463" s="6"/>
      <c r="M463" s="6"/>
      <c r="N463" s="6"/>
      <c r="O463" s="6"/>
      <c r="P463" s="6"/>
      <c r="Q463" s="6"/>
      <c r="R463" s="6"/>
      <c r="S463" s="6"/>
      <c r="T463" s="6"/>
      <c r="U463" s="6"/>
      <c r="V463" s="6"/>
      <c r="W463" s="6"/>
      <c r="X463" s="6"/>
      <c r="Y463" s="6"/>
      <c r="Z463" s="6"/>
    </row>
    <row r="464" ht="60.0" customHeight="1">
      <c r="A464" s="241" t="s">
        <v>2234</v>
      </c>
      <c r="B464" s="110" t="s">
        <v>2235</v>
      </c>
      <c r="C464" s="134" t="s">
        <v>6615</v>
      </c>
      <c r="D464" s="147">
        <v>0.0</v>
      </c>
      <c r="E464" s="109" t="s">
        <v>331</v>
      </c>
      <c r="F464" s="158"/>
      <c r="G464" s="158"/>
      <c r="H464" s="78"/>
      <c r="I464" s="78"/>
      <c r="J464" s="5"/>
      <c r="K464" s="6"/>
      <c r="L464" s="6"/>
      <c r="M464" s="6"/>
      <c r="N464" s="6"/>
      <c r="O464" s="6"/>
      <c r="P464" s="6"/>
      <c r="Q464" s="6"/>
      <c r="R464" s="6"/>
      <c r="S464" s="6"/>
      <c r="T464" s="6"/>
      <c r="U464" s="6"/>
      <c r="V464" s="6"/>
      <c r="W464" s="6"/>
      <c r="X464" s="6"/>
      <c r="Y464" s="6"/>
      <c r="Z464" s="6"/>
    </row>
    <row r="465" ht="60.0" customHeight="1">
      <c r="A465" s="241"/>
      <c r="B465" s="110"/>
      <c r="C465" s="134" t="s">
        <v>6616</v>
      </c>
      <c r="D465" s="147">
        <v>0.0</v>
      </c>
      <c r="E465" s="109" t="s">
        <v>331</v>
      </c>
      <c r="F465" s="158"/>
      <c r="G465" s="158"/>
      <c r="H465" s="78"/>
      <c r="I465" s="78"/>
      <c r="J465" s="5"/>
      <c r="K465" s="6"/>
      <c r="L465" s="6"/>
      <c r="M465" s="6"/>
      <c r="N465" s="6"/>
      <c r="O465" s="6"/>
      <c r="P465" s="6"/>
      <c r="Q465" s="6"/>
      <c r="R465" s="6"/>
      <c r="S465" s="6"/>
      <c r="T465" s="6"/>
      <c r="U465" s="6"/>
      <c r="V465" s="6"/>
      <c r="W465" s="6"/>
      <c r="X465" s="6"/>
      <c r="Y465" s="6"/>
      <c r="Z465" s="6"/>
    </row>
    <row r="466" ht="60.0" customHeight="1">
      <c r="A466" s="241" t="s">
        <v>2240</v>
      </c>
      <c r="B466" s="129" t="s">
        <v>2241</v>
      </c>
      <c r="C466" s="115" t="s">
        <v>2250</v>
      </c>
      <c r="D466" s="175">
        <v>0.0</v>
      </c>
      <c r="E466" s="109" t="s">
        <v>158</v>
      </c>
      <c r="F466" s="109"/>
      <c r="G466" s="158"/>
      <c r="H466" s="78"/>
      <c r="I466" s="78"/>
      <c r="J466" s="5"/>
      <c r="K466" s="6"/>
      <c r="L466" s="6"/>
      <c r="M466" s="6"/>
      <c r="N466" s="6"/>
      <c r="O466" s="6"/>
      <c r="P466" s="6"/>
      <c r="Q466" s="6"/>
      <c r="R466" s="6"/>
      <c r="S466" s="6"/>
      <c r="T466" s="6"/>
      <c r="U466" s="6"/>
      <c r="V466" s="6"/>
      <c r="W466" s="6"/>
      <c r="X466" s="6"/>
      <c r="Y466" s="6"/>
      <c r="Z466" s="6"/>
    </row>
    <row r="467" ht="30.0" customHeight="1">
      <c r="A467" s="241"/>
      <c r="B467" s="129"/>
      <c r="C467" s="115" t="s">
        <v>2251</v>
      </c>
      <c r="D467" s="175">
        <v>0.0</v>
      </c>
      <c r="E467" s="109" t="s">
        <v>158</v>
      </c>
      <c r="F467" s="109"/>
      <c r="G467" s="158"/>
      <c r="H467" s="78"/>
      <c r="I467" s="78"/>
      <c r="J467" s="5"/>
      <c r="K467" s="6"/>
      <c r="L467" s="6"/>
      <c r="M467" s="6"/>
      <c r="N467" s="6"/>
      <c r="O467" s="6"/>
      <c r="P467" s="6"/>
      <c r="Q467" s="6"/>
      <c r="R467" s="6"/>
      <c r="S467" s="6"/>
      <c r="T467" s="6"/>
      <c r="U467" s="6"/>
      <c r="V467" s="6"/>
      <c r="W467" s="6"/>
      <c r="X467" s="6"/>
      <c r="Y467" s="6"/>
      <c r="Z467" s="6"/>
    </row>
    <row r="468" ht="45.0" customHeight="1">
      <c r="A468" s="241"/>
      <c r="B468" s="129"/>
      <c r="C468" s="110" t="s">
        <v>2252</v>
      </c>
      <c r="D468" s="108">
        <v>1.0</v>
      </c>
      <c r="E468" s="109" t="s">
        <v>158</v>
      </c>
      <c r="F468" s="109"/>
      <c r="G468" s="158"/>
      <c r="H468" s="78"/>
      <c r="I468" s="78"/>
      <c r="J468" s="5"/>
      <c r="K468" s="6"/>
      <c r="L468" s="6"/>
      <c r="M468" s="6"/>
      <c r="N468" s="6"/>
      <c r="O468" s="6"/>
      <c r="P468" s="6"/>
      <c r="Q468" s="6"/>
      <c r="R468" s="6"/>
      <c r="S468" s="6"/>
      <c r="T468" s="6"/>
      <c r="U468" s="6"/>
      <c r="V468" s="6"/>
      <c r="W468" s="6"/>
      <c r="X468" s="6"/>
      <c r="Y468" s="6"/>
      <c r="Z468" s="6"/>
    </row>
    <row r="469" ht="30.0" customHeight="1">
      <c r="A469" s="241"/>
      <c r="B469" s="129"/>
      <c r="C469" s="115" t="s">
        <v>2256</v>
      </c>
      <c r="D469" s="175">
        <v>2.0</v>
      </c>
      <c r="E469" s="109" t="s">
        <v>386</v>
      </c>
      <c r="F469" s="121" t="s">
        <v>2257</v>
      </c>
      <c r="G469" s="158"/>
      <c r="H469" s="78"/>
      <c r="I469" s="78"/>
      <c r="J469" s="5"/>
      <c r="K469" s="6"/>
      <c r="L469" s="6"/>
      <c r="M469" s="6"/>
      <c r="N469" s="6"/>
      <c r="O469" s="6"/>
      <c r="P469" s="6"/>
      <c r="Q469" s="6"/>
      <c r="R469" s="6"/>
      <c r="S469" s="6"/>
      <c r="T469" s="6"/>
      <c r="U469" s="6"/>
      <c r="V469" s="6"/>
      <c r="W469" s="6"/>
      <c r="X469" s="6"/>
      <c r="Y469" s="6"/>
      <c r="Z469" s="6"/>
    </row>
    <row r="470" ht="45.0" customHeight="1">
      <c r="A470" s="241"/>
      <c r="B470" s="129"/>
      <c r="C470" s="115" t="s">
        <v>2259</v>
      </c>
      <c r="D470" s="175">
        <v>0.0</v>
      </c>
      <c r="E470" s="109" t="s">
        <v>386</v>
      </c>
      <c r="F470" s="121" t="s">
        <v>2261</v>
      </c>
      <c r="G470" s="158"/>
      <c r="H470" s="78"/>
      <c r="I470" s="78"/>
      <c r="J470" s="5"/>
      <c r="K470" s="6"/>
      <c r="L470" s="6"/>
      <c r="M470" s="6"/>
      <c r="N470" s="6"/>
      <c r="O470" s="6"/>
      <c r="P470" s="6"/>
      <c r="Q470" s="6"/>
      <c r="R470" s="6"/>
      <c r="S470" s="6"/>
      <c r="T470" s="6"/>
      <c r="U470" s="6"/>
      <c r="V470" s="6"/>
      <c r="W470" s="6"/>
      <c r="X470" s="6"/>
      <c r="Y470" s="6"/>
      <c r="Z470" s="6"/>
    </row>
    <row r="471" ht="45.0" customHeight="1">
      <c r="A471" s="241" t="s">
        <v>2248</v>
      </c>
      <c r="B471" s="129" t="s">
        <v>2249</v>
      </c>
      <c r="C471" s="134" t="s">
        <v>6619</v>
      </c>
      <c r="D471" s="147">
        <v>0.0</v>
      </c>
      <c r="E471" s="109" t="s">
        <v>331</v>
      </c>
      <c r="F471" s="158"/>
      <c r="G471" s="158"/>
      <c r="H471" s="78"/>
      <c r="I471" s="78"/>
      <c r="J471" s="5"/>
      <c r="K471" s="6"/>
      <c r="L471" s="6"/>
      <c r="M471" s="6"/>
      <c r="N471" s="6"/>
      <c r="O471" s="6"/>
      <c r="P471" s="6"/>
      <c r="Q471" s="6"/>
      <c r="R471" s="6"/>
      <c r="S471" s="6"/>
      <c r="T471" s="6"/>
      <c r="U471" s="6"/>
      <c r="V471" s="6"/>
      <c r="W471" s="6"/>
      <c r="X471" s="6"/>
      <c r="Y471" s="6"/>
      <c r="Z471" s="6"/>
    </row>
    <row r="472" ht="30.0" customHeight="1">
      <c r="A472" s="241"/>
      <c r="B472" s="129"/>
      <c r="C472" s="134" t="s">
        <v>2250</v>
      </c>
      <c r="D472" s="147">
        <v>0.0</v>
      </c>
      <c r="E472" s="109" t="s">
        <v>158</v>
      </c>
      <c r="F472" s="158"/>
      <c r="G472" s="158"/>
      <c r="H472" s="78"/>
      <c r="I472" s="78"/>
      <c r="J472" s="5"/>
      <c r="K472" s="6"/>
      <c r="L472" s="6"/>
      <c r="M472" s="6"/>
      <c r="N472" s="6"/>
      <c r="O472" s="6"/>
      <c r="P472" s="6"/>
      <c r="Q472" s="6"/>
      <c r="R472" s="6"/>
      <c r="S472" s="6"/>
      <c r="T472" s="6"/>
      <c r="U472" s="6"/>
      <c r="V472" s="6"/>
      <c r="W472" s="6"/>
      <c r="X472" s="6"/>
      <c r="Y472" s="6"/>
      <c r="Z472" s="6"/>
    </row>
    <row r="473">
      <c r="A473" s="241"/>
      <c r="B473" s="129"/>
      <c r="C473" s="134" t="s">
        <v>6622</v>
      </c>
      <c r="D473" s="147">
        <v>0.0</v>
      </c>
      <c r="E473" s="109" t="s">
        <v>331</v>
      </c>
      <c r="F473" s="158"/>
      <c r="G473" s="158"/>
      <c r="H473" s="78"/>
      <c r="I473" s="78"/>
      <c r="J473" s="5"/>
      <c r="K473" s="6"/>
      <c r="L473" s="6"/>
      <c r="M473" s="6"/>
      <c r="N473" s="6"/>
      <c r="O473" s="6"/>
      <c r="P473" s="6"/>
      <c r="Q473" s="6"/>
      <c r="R473" s="6"/>
      <c r="S473" s="6"/>
      <c r="T473" s="6"/>
      <c r="U473" s="6"/>
      <c r="V473" s="6"/>
      <c r="W473" s="6"/>
      <c r="X473" s="6"/>
      <c r="Y473" s="6"/>
      <c r="Z473" s="6"/>
    </row>
    <row r="474" ht="30.0" customHeight="1">
      <c r="A474" s="241"/>
      <c r="B474" s="129"/>
      <c r="C474" s="134" t="s">
        <v>6625</v>
      </c>
      <c r="D474" s="147">
        <v>0.0</v>
      </c>
      <c r="E474" s="109" t="s">
        <v>331</v>
      </c>
      <c r="F474" s="158"/>
      <c r="G474" s="158"/>
      <c r="H474" s="78"/>
      <c r="I474" s="78"/>
      <c r="J474" s="5"/>
      <c r="K474" s="6"/>
      <c r="L474" s="6"/>
      <c r="M474" s="6"/>
      <c r="N474" s="6"/>
      <c r="O474" s="6"/>
      <c r="P474" s="6"/>
      <c r="Q474" s="6"/>
      <c r="R474" s="6"/>
      <c r="S474" s="6"/>
      <c r="T474" s="6"/>
      <c r="U474" s="6"/>
      <c r="V474" s="6"/>
      <c r="W474" s="6"/>
      <c r="X474" s="6"/>
      <c r="Y474" s="6"/>
      <c r="Z474" s="6"/>
    </row>
    <row r="475" ht="30.0" hidden="1" customHeight="1">
      <c r="A475" s="240" t="s">
        <v>2262</v>
      </c>
      <c r="B475" s="110" t="s">
        <v>2263</v>
      </c>
      <c r="C475" s="158"/>
      <c r="D475" s="158"/>
      <c r="E475" s="109"/>
      <c r="F475" s="158"/>
      <c r="G475" s="158"/>
      <c r="H475" s="78"/>
      <c r="I475" s="78"/>
      <c r="J475" s="5"/>
      <c r="K475" s="6"/>
      <c r="L475" s="6"/>
      <c r="M475" s="6"/>
      <c r="N475" s="6"/>
      <c r="O475" s="6"/>
      <c r="P475" s="6"/>
      <c r="Q475" s="6"/>
      <c r="R475" s="6"/>
      <c r="S475" s="6"/>
      <c r="T475" s="6"/>
      <c r="U475" s="6"/>
      <c r="V475" s="6"/>
      <c r="W475" s="6"/>
      <c r="X475" s="6"/>
      <c r="Y475" s="6"/>
      <c r="Z475" s="6"/>
    </row>
    <row r="476" ht="30.0" hidden="1" customHeight="1">
      <c r="A476" s="240" t="s">
        <v>2264</v>
      </c>
      <c r="B476" s="110" t="s">
        <v>2266</v>
      </c>
      <c r="C476" s="158"/>
      <c r="D476" s="158"/>
      <c r="E476" s="109"/>
      <c r="F476" s="158"/>
      <c r="G476" s="158"/>
      <c r="H476" s="78"/>
      <c r="I476" s="78"/>
      <c r="J476" s="5"/>
      <c r="K476" s="6"/>
      <c r="L476" s="6"/>
      <c r="M476" s="6"/>
      <c r="N476" s="6"/>
      <c r="O476" s="6"/>
      <c r="P476" s="6"/>
      <c r="Q476" s="6"/>
      <c r="R476" s="6"/>
      <c r="S476" s="6"/>
      <c r="T476" s="6"/>
      <c r="U476" s="6"/>
      <c r="V476" s="6"/>
      <c r="W476" s="6"/>
      <c r="X476" s="6"/>
      <c r="Y476" s="6"/>
      <c r="Z476" s="6"/>
    </row>
    <row r="477" ht="39.75" customHeight="1">
      <c r="A477" s="96" t="s">
        <v>2267</v>
      </c>
      <c r="B477" s="99" t="s">
        <v>2268</v>
      </c>
      <c r="C477" s="3"/>
      <c r="D477" s="3"/>
      <c r="E477" s="3"/>
      <c r="F477" s="3"/>
      <c r="G477" s="4"/>
      <c r="H477" s="78">
        <f>SUM(D478:D486)</f>
        <v>2</v>
      </c>
      <c r="I477" s="78">
        <f>COUNT(D478:D486)*2</f>
        <v>18</v>
      </c>
      <c r="J477" s="5"/>
      <c r="K477" s="6"/>
      <c r="L477" s="6"/>
      <c r="M477" s="6"/>
      <c r="N477" s="6"/>
      <c r="O477" s="6"/>
      <c r="P477" s="6"/>
      <c r="Q477" s="6"/>
      <c r="R477" s="6"/>
      <c r="S477" s="6"/>
      <c r="T477" s="6"/>
      <c r="U477" s="6"/>
      <c r="V477" s="6"/>
      <c r="W477" s="6"/>
      <c r="X477" s="6"/>
      <c r="Y477" s="6"/>
      <c r="Z477" s="6"/>
    </row>
    <row r="478" ht="47.25" customHeight="1">
      <c r="A478" s="241" t="s">
        <v>2274</v>
      </c>
      <c r="B478" s="248" t="s">
        <v>2275</v>
      </c>
      <c r="C478" s="115" t="s">
        <v>2276</v>
      </c>
      <c r="D478" s="147">
        <v>0.0</v>
      </c>
      <c r="E478" s="109" t="s">
        <v>331</v>
      </c>
      <c r="F478" s="158"/>
      <c r="G478" s="158"/>
      <c r="H478" s="78"/>
      <c r="I478" s="78"/>
      <c r="J478" s="5"/>
      <c r="K478" s="6"/>
      <c r="L478" s="6"/>
      <c r="M478" s="6"/>
      <c r="N478" s="6"/>
      <c r="O478" s="6"/>
      <c r="P478" s="6"/>
      <c r="Q478" s="6"/>
      <c r="R478" s="6"/>
      <c r="S478" s="6"/>
      <c r="T478" s="6"/>
      <c r="U478" s="6"/>
      <c r="V478" s="6"/>
      <c r="W478" s="6"/>
      <c r="X478" s="6"/>
      <c r="Y478" s="6"/>
      <c r="Z478" s="6"/>
    </row>
    <row r="479" ht="30.0" customHeight="1">
      <c r="A479" s="241"/>
      <c r="B479" s="248"/>
      <c r="C479" s="115" t="s">
        <v>6636</v>
      </c>
      <c r="D479" s="147">
        <v>0.0</v>
      </c>
      <c r="E479" s="109" t="s">
        <v>331</v>
      </c>
      <c r="F479" s="158"/>
      <c r="G479" s="158"/>
      <c r="H479" s="78"/>
      <c r="I479" s="78"/>
      <c r="J479" s="5"/>
      <c r="K479" s="6"/>
      <c r="L479" s="6"/>
      <c r="M479" s="6"/>
      <c r="N479" s="6"/>
      <c r="O479" s="6"/>
      <c r="P479" s="6"/>
      <c r="Q479" s="6"/>
      <c r="R479" s="6"/>
      <c r="S479" s="6"/>
      <c r="T479" s="6"/>
      <c r="U479" s="6"/>
      <c r="V479" s="6"/>
      <c r="W479" s="6"/>
      <c r="X479" s="6"/>
      <c r="Y479" s="6"/>
      <c r="Z479" s="6"/>
    </row>
    <row r="480" ht="45.0" customHeight="1">
      <c r="A480" s="241"/>
      <c r="B480" s="248"/>
      <c r="C480" s="115" t="s">
        <v>2282</v>
      </c>
      <c r="D480" s="147">
        <v>0.0</v>
      </c>
      <c r="E480" s="109" t="s">
        <v>386</v>
      </c>
      <c r="F480" s="158"/>
      <c r="G480" s="158"/>
      <c r="H480" s="78"/>
      <c r="I480" s="78"/>
      <c r="J480" s="5"/>
      <c r="K480" s="6"/>
      <c r="L480" s="6"/>
      <c r="M480" s="6"/>
      <c r="N480" s="6"/>
      <c r="O480" s="6"/>
      <c r="P480" s="6"/>
      <c r="Q480" s="6"/>
      <c r="R480" s="6"/>
      <c r="S480" s="6"/>
      <c r="T480" s="6"/>
      <c r="U480" s="6"/>
      <c r="V480" s="6"/>
      <c r="W480" s="6"/>
      <c r="X480" s="6"/>
      <c r="Y480" s="6"/>
      <c r="Z480" s="6"/>
    </row>
    <row r="481" ht="45.0" customHeight="1">
      <c r="A481" s="241"/>
      <c r="B481" s="248"/>
      <c r="C481" s="115" t="s">
        <v>2286</v>
      </c>
      <c r="D481" s="147">
        <v>0.0</v>
      </c>
      <c r="E481" s="109" t="s">
        <v>331</v>
      </c>
      <c r="F481" s="158"/>
      <c r="G481" s="158"/>
      <c r="H481" s="78"/>
      <c r="I481" s="78"/>
      <c r="J481" s="5"/>
      <c r="K481" s="6"/>
      <c r="L481" s="6"/>
      <c r="M481" s="6"/>
      <c r="N481" s="6"/>
      <c r="O481" s="6"/>
      <c r="P481" s="6"/>
      <c r="Q481" s="6"/>
      <c r="R481" s="6"/>
      <c r="S481" s="6"/>
      <c r="T481" s="6"/>
      <c r="U481" s="6"/>
      <c r="V481" s="6"/>
      <c r="W481" s="6"/>
      <c r="X481" s="6"/>
      <c r="Y481" s="6"/>
      <c r="Z481" s="6"/>
    </row>
    <row r="482" ht="30.0" customHeight="1">
      <c r="A482" s="241"/>
      <c r="B482" s="248"/>
      <c r="C482" s="115" t="s">
        <v>2289</v>
      </c>
      <c r="D482" s="147">
        <v>0.0</v>
      </c>
      <c r="E482" s="109" t="s">
        <v>331</v>
      </c>
      <c r="F482" s="158"/>
      <c r="G482" s="158"/>
      <c r="H482" s="78"/>
      <c r="I482" s="78"/>
      <c r="J482" s="5"/>
      <c r="K482" s="6"/>
      <c r="L482" s="6"/>
      <c r="M482" s="6"/>
      <c r="N482" s="6"/>
      <c r="O482" s="6"/>
      <c r="P482" s="6"/>
      <c r="Q482" s="6"/>
      <c r="R482" s="6"/>
      <c r="S482" s="6"/>
      <c r="T482" s="6"/>
      <c r="U482" s="6"/>
      <c r="V482" s="6"/>
      <c r="W482" s="6"/>
      <c r="X482" s="6"/>
      <c r="Y482" s="6"/>
      <c r="Z482" s="6"/>
    </row>
    <row r="483" ht="31.5" customHeight="1">
      <c r="A483" s="241" t="s">
        <v>2291</v>
      </c>
      <c r="B483" s="248" t="s">
        <v>2292</v>
      </c>
      <c r="C483" s="115" t="s">
        <v>2309</v>
      </c>
      <c r="D483" s="175">
        <v>0.0</v>
      </c>
      <c r="E483" s="109" t="s">
        <v>386</v>
      </c>
      <c r="F483" s="134" t="s">
        <v>2310</v>
      </c>
      <c r="G483" s="158"/>
      <c r="H483" s="78"/>
      <c r="I483" s="78"/>
      <c r="J483" s="5"/>
      <c r="K483" s="6"/>
      <c r="L483" s="6"/>
      <c r="M483" s="6"/>
      <c r="N483" s="6"/>
      <c r="O483" s="6"/>
      <c r="P483" s="6"/>
      <c r="Q483" s="6"/>
      <c r="R483" s="6"/>
      <c r="S483" s="6"/>
      <c r="T483" s="6"/>
      <c r="U483" s="6"/>
      <c r="V483" s="6"/>
      <c r="W483" s="6"/>
      <c r="X483" s="6"/>
      <c r="Y483" s="6"/>
      <c r="Z483" s="6"/>
    </row>
    <row r="484" ht="45.0" customHeight="1">
      <c r="A484" s="241"/>
      <c r="B484" s="248"/>
      <c r="C484" s="115" t="s">
        <v>2311</v>
      </c>
      <c r="D484" s="175">
        <v>0.0</v>
      </c>
      <c r="E484" s="109" t="s">
        <v>473</v>
      </c>
      <c r="F484" s="134" t="s">
        <v>2313</v>
      </c>
      <c r="G484" s="158"/>
      <c r="H484" s="78"/>
      <c r="I484" s="78"/>
      <c r="J484" s="5"/>
      <c r="K484" s="6"/>
      <c r="L484" s="6"/>
      <c r="M484" s="6"/>
      <c r="N484" s="6"/>
      <c r="O484" s="6"/>
      <c r="P484" s="6"/>
      <c r="Q484" s="6"/>
      <c r="R484" s="6"/>
      <c r="S484" s="6"/>
      <c r="T484" s="6"/>
      <c r="U484" s="6"/>
      <c r="V484" s="6"/>
      <c r="W484" s="6"/>
      <c r="X484" s="6"/>
      <c r="Y484" s="6"/>
      <c r="Z484" s="6"/>
    </row>
    <row r="485" ht="47.25" customHeight="1">
      <c r="A485" s="241" t="s">
        <v>2315</v>
      </c>
      <c r="B485" s="248" t="s">
        <v>2316</v>
      </c>
      <c r="C485" s="110" t="s">
        <v>2401</v>
      </c>
      <c r="D485" s="147">
        <v>0.0</v>
      </c>
      <c r="E485" s="266" t="s">
        <v>114</v>
      </c>
      <c r="F485" s="5"/>
      <c r="G485" s="158"/>
      <c r="H485" s="78"/>
      <c r="I485" s="78"/>
      <c r="J485" s="5"/>
      <c r="K485" s="6"/>
      <c r="L485" s="6"/>
      <c r="M485" s="6"/>
      <c r="N485" s="6"/>
      <c r="O485" s="6"/>
      <c r="P485" s="6"/>
      <c r="Q485" s="6"/>
      <c r="R485" s="6"/>
      <c r="S485" s="6"/>
      <c r="T485" s="6"/>
      <c r="U485" s="6"/>
      <c r="V485" s="6"/>
      <c r="W485" s="6"/>
      <c r="X485" s="6"/>
      <c r="Y485" s="6"/>
      <c r="Z485" s="6"/>
    </row>
    <row r="486" ht="30.0" customHeight="1">
      <c r="A486" s="241"/>
      <c r="B486" s="248"/>
      <c r="C486" s="134" t="s">
        <v>6643</v>
      </c>
      <c r="D486" s="147">
        <v>2.0</v>
      </c>
      <c r="E486" s="266" t="s">
        <v>114</v>
      </c>
      <c r="F486" s="158"/>
      <c r="G486" s="158"/>
      <c r="H486" s="78"/>
      <c r="I486" s="78"/>
      <c r="J486" s="5"/>
      <c r="K486" s="6"/>
      <c r="L486" s="6"/>
      <c r="M486" s="6"/>
      <c r="N486" s="6"/>
      <c r="O486" s="6"/>
      <c r="P486" s="6"/>
      <c r="Q486" s="6"/>
      <c r="R486" s="6"/>
      <c r="S486" s="6"/>
      <c r="T486" s="6"/>
      <c r="U486" s="6"/>
      <c r="V486" s="6"/>
      <c r="W486" s="6"/>
      <c r="X486" s="6"/>
      <c r="Y486" s="6"/>
      <c r="Z486" s="6"/>
    </row>
    <row r="487" ht="18.75" customHeight="1">
      <c r="A487" s="223"/>
      <c r="B487" s="149" t="s">
        <v>2321</v>
      </c>
      <c r="C487" s="3"/>
      <c r="D487" s="3"/>
      <c r="E487" s="3"/>
      <c r="F487" s="3"/>
      <c r="G487" s="4"/>
      <c r="H487" s="78">
        <f t="shared" ref="H487:I487" si="7">H488+H491+H496+H501+H538+H542+H549+H554</f>
        <v>6</v>
      </c>
      <c r="I487" s="78">
        <f t="shared" si="7"/>
        <v>116</v>
      </c>
      <c r="J487" s="5"/>
      <c r="K487" s="6"/>
      <c r="L487" s="6"/>
      <c r="M487" s="6"/>
      <c r="N487" s="6"/>
      <c r="O487" s="6"/>
      <c r="P487" s="6"/>
      <c r="Q487" s="6"/>
      <c r="R487" s="6"/>
      <c r="S487" s="6"/>
      <c r="T487" s="6"/>
      <c r="U487" s="6"/>
      <c r="V487" s="6"/>
      <c r="W487" s="6"/>
      <c r="X487" s="6"/>
      <c r="Y487" s="6"/>
      <c r="Z487" s="6"/>
    </row>
    <row r="488" ht="39.75" customHeight="1">
      <c r="A488" s="96" t="s">
        <v>2323</v>
      </c>
      <c r="B488" s="99" t="s">
        <v>2324</v>
      </c>
      <c r="C488" s="3"/>
      <c r="D488" s="3"/>
      <c r="E488" s="3"/>
      <c r="F488" s="3"/>
      <c r="G488" s="4"/>
      <c r="H488" s="78">
        <f>SUM(D489)</f>
        <v>2</v>
      </c>
      <c r="I488" s="78">
        <f>COUNT(D489)*2</f>
        <v>2</v>
      </c>
      <c r="J488" s="5"/>
      <c r="K488" s="6"/>
      <c r="L488" s="6"/>
      <c r="M488" s="6"/>
      <c r="N488" s="6"/>
      <c r="O488" s="6"/>
      <c r="P488" s="6"/>
      <c r="Q488" s="6"/>
      <c r="R488" s="6"/>
      <c r="S488" s="6"/>
      <c r="T488" s="6"/>
      <c r="U488" s="6"/>
      <c r="V488" s="6"/>
      <c r="W488" s="6"/>
      <c r="X488" s="6"/>
      <c r="Y488" s="6"/>
      <c r="Z488" s="6"/>
    </row>
    <row r="489" ht="63.0" customHeight="1">
      <c r="A489" s="148" t="s">
        <v>2334</v>
      </c>
      <c r="B489" s="122" t="s">
        <v>2336</v>
      </c>
      <c r="C489" s="229" t="s">
        <v>2337</v>
      </c>
      <c r="D489" s="108">
        <v>2.0</v>
      </c>
      <c r="E489" s="113" t="s">
        <v>158</v>
      </c>
      <c r="F489" s="108"/>
      <c r="G489" s="108"/>
      <c r="H489" s="78"/>
      <c r="I489" s="78"/>
      <c r="J489" s="5"/>
      <c r="K489" s="6"/>
      <c r="L489" s="6"/>
      <c r="M489" s="6"/>
      <c r="N489" s="6"/>
      <c r="O489" s="6"/>
      <c r="P489" s="6"/>
      <c r="Q489" s="6"/>
      <c r="R489" s="6"/>
      <c r="S489" s="6"/>
      <c r="T489" s="6"/>
      <c r="U489" s="6"/>
      <c r="V489" s="6"/>
      <c r="W489" s="6"/>
      <c r="X489" s="6"/>
      <c r="Y489" s="6"/>
      <c r="Z489" s="6"/>
    </row>
    <row r="490" ht="30.0" hidden="1" customHeight="1">
      <c r="A490" s="212" t="s">
        <v>2340</v>
      </c>
      <c r="B490" s="110" t="s">
        <v>2341</v>
      </c>
      <c r="C490" s="108"/>
      <c r="D490" s="108"/>
      <c r="E490" s="113"/>
      <c r="F490" s="108"/>
      <c r="G490" s="108"/>
      <c r="H490" s="78"/>
      <c r="I490" s="78"/>
      <c r="J490" s="5"/>
      <c r="K490" s="6"/>
      <c r="L490" s="6"/>
      <c r="M490" s="6"/>
      <c r="N490" s="6"/>
      <c r="O490" s="6"/>
      <c r="P490" s="6"/>
      <c r="Q490" s="6"/>
      <c r="R490" s="6"/>
      <c r="S490" s="6"/>
      <c r="T490" s="6"/>
      <c r="U490" s="6"/>
      <c r="V490" s="6"/>
      <c r="W490" s="6"/>
      <c r="X490" s="6"/>
      <c r="Y490" s="6"/>
      <c r="Z490" s="6"/>
    </row>
    <row r="491" ht="39.75" customHeight="1">
      <c r="A491" s="152" t="s">
        <v>2343</v>
      </c>
      <c r="B491" s="99" t="s">
        <v>2344</v>
      </c>
      <c r="C491" s="3"/>
      <c r="D491" s="3"/>
      <c r="E491" s="3"/>
      <c r="F491" s="3"/>
      <c r="G491" s="4"/>
      <c r="H491" s="78">
        <f>SUM(D492:D495)</f>
        <v>0</v>
      </c>
      <c r="I491" s="78">
        <f>COUNT(D492:D493)*2</f>
        <v>4</v>
      </c>
      <c r="J491" s="5"/>
      <c r="K491" s="6"/>
      <c r="L491" s="6"/>
      <c r="M491" s="6"/>
      <c r="N491" s="6"/>
      <c r="O491" s="6"/>
      <c r="P491" s="6"/>
      <c r="Q491" s="6"/>
      <c r="R491" s="6"/>
      <c r="S491" s="6"/>
      <c r="T491" s="6"/>
      <c r="U491" s="6"/>
      <c r="V491" s="6"/>
      <c r="W491" s="6"/>
      <c r="X491" s="6"/>
      <c r="Y491" s="6"/>
      <c r="Z491" s="6"/>
    </row>
    <row r="492" ht="45.0" customHeight="1">
      <c r="A492" s="148" t="s">
        <v>2348</v>
      </c>
      <c r="B492" s="248" t="s">
        <v>2349</v>
      </c>
      <c r="C492" s="110" t="s">
        <v>6659</v>
      </c>
      <c r="D492" s="108">
        <v>0.0</v>
      </c>
      <c r="E492" s="113" t="s">
        <v>1053</v>
      </c>
      <c r="F492" s="108"/>
      <c r="G492" s="108"/>
      <c r="H492" s="78"/>
      <c r="I492" s="78"/>
      <c r="J492" s="5"/>
      <c r="K492" s="6"/>
      <c r="L492" s="6"/>
      <c r="M492" s="6"/>
      <c r="N492" s="6"/>
      <c r="O492" s="6"/>
      <c r="P492" s="6"/>
      <c r="Q492" s="6"/>
      <c r="R492" s="6"/>
      <c r="S492" s="6"/>
      <c r="T492" s="6"/>
      <c r="U492" s="6"/>
      <c r="V492" s="6"/>
      <c r="W492" s="6"/>
      <c r="X492" s="6"/>
      <c r="Y492" s="6"/>
      <c r="Z492" s="6"/>
    </row>
    <row r="493" ht="45.0" customHeight="1">
      <c r="A493" s="148"/>
      <c r="B493" s="248"/>
      <c r="C493" s="110" t="s">
        <v>6662</v>
      </c>
      <c r="D493" s="108">
        <v>0.0</v>
      </c>
      <c r="E493" s="113" t="s">
        <v>1053</v>
      </c>
      <c r="F493" s="108"/>
      <c r="G493" s="108"/>
      <c r="H493" s="78"/>
      <c r="I493" s="78"/>
      <c r="J493" s="5"/>
      <c r="K493" s="6"/>
      <c r="L493" s="6"/>
      <c r="M493" s="6"/>
      <c r="N493" s="6"/>
      <c r="O493" s="6"/>
      <c r="P493" s="6"/>
      <c r="Q493" s="6"/>
      <c r="R493" s="6"/>
      <c r="S493" s="6"/>
      <c r="T493" s="6"/>
      <c r="U493" s="6"/>
      <c r="V493" s="6"/>
      <c r="W493" s="6"/>
      <c r="X493" s="6"/>
      <c r="Y493" s="6"/>
      <c r="Z493" s="6"/>
    </row>
    <row r="494" ht="47.25" hidden="1" customHeight="1">
      <c r="A494" s="212" t="s">
        <v>2351</v>
      </c>
      <c r="B494" s="248" t="s">
        <v>2352</v>
      </c>
      <c r="C494" s="108"/>
      <c r="D494" s="108"/>
      <c r="E494" s="113"/>
      <c r="F494" s="108"/>
      <c r="G494" s="108"/>
      <c r="H494" s="78"/>
      <c r="I494" s="78"/>
      <c r="J494" s="5"/>
      <c r="K494" s="6"/>
      <c r="L494" s="6"/>
      <c r="M494" s="6"/>
      <c r="N494" s="6"/>
      <c r="O494" s="6"/>
      <c r="P494" s="6"/>
      <c r="Q494" s="6"/>
      <c r="R494" s="6"/>
      <c r="S494" s="6"/>
      <c r="T494" s="6"/>
      <c r="U494" s="6"/>
      <c r="V494" s="6"/>
      <c r="W494" s="6"/>
      <c r="X494" s="6"/>
      <c r="Y494" s="6"/>
      <c r="Z494" s="6"/>
    </row>
    <row r="495" ht="47.25" hidden="1" customHeight="1">
      <c r="A495" s="212" t="s">
        <v>2355</v>
      </c>
      <c r="B495" s="248" t="s">
        <v>2356</v>
      </c>
      <c r="C495" s="108"/>
      <c r="D495" s="108"/>
      <c r="E495" s="113"/>
      <c r="F495" s="108"/>
      <c r="G495" s="108"/>
      <c r="H495" s="78"/>
      <c r="I495" s="78"/>
      <c r="J495" s="5"/>
      <c r="K495" s="6"/>
      <c r="L495" s="6"/>
      <c r="M495" s="6"/>
      <c r="N495" s="6"/>
      <c r="O495" s="6"/>
      <c r="P495" s="6"/>
      <c r="Q495" s="6"/>
      <c r="R495" s="6"/>
      <c r="S495" s="6"/>
      <c r="T495" s="6"/>
      <c r="U495" s="6"/>
      <c r="V495" s="6"/>
      <c r="W495" s="6"/>
      <c r="X495" s="6"/>
      <c r="Y495" s="6"/>
      <c r="Z495" s="6"/>
    </row>
    <row r="496" ht="39.75" customHeight="1">
      <c r="A496" s="152" t="s">
        <v>2359</v>
      </c>
      <c r="B496" s="99" t="s">
        <v>2360</v>
      </c>
      <c r="C496" s="3"/>
      <c r="D496" s="3"/>
      <c r="E496" s="3"/>
      <c r="F496" s="3"/>
      <c r="G496" s="4"/>
      <c r="H496" s="78">
        <f>SUM(D497:D500)</f>
        <v>4</v>
      </c>
      <c r="I496" s="78">
        <f>COUNT(D497:D500)*2</f>
        <v>8</v>
      </c>
      <c r="J496" s="5"/>
      <c r="K496" s="6"/>
      <c r="L496" s="6"/>
      <c r="M496" s="6"/>
      <c r="N496" s="6"/>
      <c r="O496" s="6"/>
      <c r="P496" s="6"/>
      <c r="Q496" s="6"/>
      <c r="R496" s="6"/>
      <c r="S496" s="6"/>
      <c r="T496" s="6"/>
      <c r="U496" s="6"/>
      <c r="V496" s="6"/>
      <c r="W496" s="6"/>
      <c r="X496" s="6"/>
      <c r="Y496" s="6"/>
      <c r="Z496" s="6"/>
    </row>
    <row r="497" ht="90.0" customHeight="1">
      <c r="A497" s="104" t="s">
        <v>2365</v>
      </c>
      <c r="B497" s="248" t="s">
        <v>2366</v>
      </c>
      <c r="C497" s="121" t="s">
        <v>2367</v>
      </c>
      <c r="D497" s="108">
        <v>2.0</v>
      </c>
      <c r="E497" s="113" t="s">
        <v>158</v>
      </c>
      <c r="F497" s="108"/>
      <c r="G497" s="108"/>
      <c r="H497" s="78"/>
      <c r="I497" s="78"/>
      <c r="J497" s="5"/>
      <c r="K497" s="6"/>
      <c r="L497" s="6"/>
      <c r="M497" s="6"/>
      <c r="N497" s="6"/>
      <c r="O497" s="6"/>
      <c r="P497" s="6"/>
      <c r="Q497" s="6"/>
      <c r="R497" s="6"/>
      <c r="S497" s="6"/>
      <c r="T497" s="6"/>
      <c r="U497" s="6"/>
      <c r="V497" s="6"/>
      <c r="W497" s="6"/>
      <c r="X497" s="6"/>
      <c r="Y497" s="6"/>
      <c r="Z497" s="6"/>
    </row>
    <row r="498" ht="60.0" customHeight="1">
      <c r="A498" s="104" t="s">
        <v>2370</v>
      </c>
      <c r="B498" s="248" t="s">
        <v>2372</v>
      </c>
      <c r="C498" s="110" t="s">
        <v>6673</v>
      </c>
      <c r="D498" s="108">
        <v>0.0</v>
      </c>
      <c r="E498" s="113" t="s">
        <v>158</v>
      </c>
      <c r="F498" s="108"/>
      <c r="G498" s="108"/>
      <c r="H498" s="78"/>
      <c r="I498" s="78"/>
      <c r="J498" s="5"/>
      <c r="K498" s="6"/>
      <c r="L498" s="6"/>
      <c r="M498" s="6"/>
      <c r="N498" s="6"/>
      <c r="O498" s="6"/>
      <c r="P498" s="6"/>
      <c r="Q498" s="6"/>
      <c r="R498" s="6"/>
      <c r="S498" s="6"/>
      <c r="T498" s="6"/>
      <c r="U498" s="6"/>
      <c r="V498" s="6"/>
      <c r="W498" s="6"/>
      <c r="X498" s="6"/>
      <c r="Y498" s="6"/>
      <c r="Z498" s="6"/>
    </row>
    <row r="499" ht="47.25" customHeight="1">
      <c r="A499" s="104" t="s">
        <v>2376</v>
      </c>
      <c r="B499" s="122" t="s">
        <v>2377</v>
      </c>
      <c r="C499" s="248" t="s">
        <v>2378</v>
      </c>
      <c r="D499" s="108">
        <v>0.0</v>
      </c>
      <c r="E499" s="113" t="s">
        <v>158</v>
      </c>
      <c r="F499" s="108"/>
      <c r="G499" s="108"/>
      <c r="H499" s="78"/>
      <c r="I499" s="78"/>
      <c r="J499" s="5"/>
      <c r="K499" s="6"/>
      <c r="L499" s="6"/>
      <c r="M499" s="6"/>
      <c r="N499" s="6"/>
      <c r="O499" s="6"/>
      <c r="P499" s="6"/>
      <c r="Q499" s="6"/>
      <c r="R499" s="6"/>
      <c r="S499" s="6"/>
      <c r="T499" s="6"/>
      <c r="U499" s="6"/>
      <c r="V499" s="6"/>
      <c r="W499" s="6"/>
      <c r="X499" s="6"/>
      <c r="Y499" s="6"/>
      <c r="Z499" s="6"/>
    </row>
    <row r="500" ht="47.25" customHeight="1">
      <c r="A500" s="104"/>
      <c r="B500" s="5"/>
      <c r="C500" s="248" t="s">
        <v>2380</v>
      </c>
      <c r="D500" s="108">
        <v>2.0</v>
      </c>
      <c r="E500" s="113" t="s">
        <v>473</v>
      </c>
      <c r="F500" s="108"/>
      <c r="G500" s="108"/>
      <c r="H500" s="78"/>
      <c r="I500" s="78"/>
      <c r="J500" s="5"/>
      <c r="K500" s="6"/>
      <c r="L500" s="6"/>
      <c r="M500" s="6"/>
      <c r="N500" s="6"/>
      <c r="O500" s="6"/>
      <c r="P500" s="6"/>
      <c r="Q500" s="6"/>
      <c r="R500" s="6"/>
      <c r="S500" s="6"/>
      <c r="T500" s="6"/>
      <c r="U500" s="6"/>
      <c r="V500" s="6"/>
      <c r="W500" s="6"/>
      <c r="X500" s="6"/>
      <c r="Y500" s="6"/>
      <c r="Z500" s="6"/>
    </row>
    <row r="501" ht="39.75" customHeight="1">
      <c r="A501" s="152" t="s">
        <v>2381</v>
      </c>
      <c r="B501" s="99" t="s">
        <v>2383</v>
      </c>
      <c r="C501" s="3"/>
      <c r="D501" s="3"/>
      <c r="E501" s="3"/>
      <c r="F501" s="3"/>
      <c r="G501" s="4"/>
      <c r="H501" s="78">
        <f>SUM(D502:D537)</f>
        <v>0</v>
      </c>
      <c r="I501" s="78">
        <f>COUNT(D502:D537)*2</f>
        <v>72</v>
      </c>
      <c r="J501" s="5"/>
      <c r="K501" s="6"/>
      <c r="L501" s="6"/>
      <c r="M501" s="6"/>
      <c r="N501" s="6"/>
      <c r="O501" s="6"/>
      <c r="P501" s="6"/>
      <c r="Q501" s="6"/>
      <c r="R501" s="6"/>
      <c r="S501" s="6"/>
      <c r="T501" s="6"/>
      <c r="U501" s="6"/>
      <c r="V501" s="6"/>
      <c r="W501" s="6"/>
      <c r="X501" s="6"/>
      <c r="Y501" s="6"/>
      <c r="Z501" s="6"/>
    </row>
    <row r="502" ht="60.0" customHeight="1">
      <c r="A502" s="104" t="s">
        <v>2387</v>
      </c>
      <c r="B502" s="248" t="s">
        <v>2388</v>
      </c>
      <c r="C502" s="116" t="s">
        <v>6679</v>
      </c>
      <c r="D502" s="108">
        <v>0.0</v>
      </c>
      <c r="E502" s="113" t="s">
        <v>1053</v>
      </c>
      <c r="F502" s="134"/>
      <c r="G502" s="108"/>
      <c r="H502" s="78"/>
      <c r="I502" s="78"/>
      <c r="J502" s="5"/>
      <c r="K502" s="6"/>
      <c r="L502" s="6"/>
      <c r="M502" s="6"/>
      <c r="N502" s="6"/>
      <c r="O502" s="6"/>
      <c r="P502" s="6"/>
      <c r="Q502" s="6"/>
      <c r="R502" s="6"/>
      <c r="S502" s="6"/>
      <c r="T502" s="6"/>
      <c r="U502" s="6"/>
      <c r="V502" s="6"/>
      <c r="W502" s="6"/>
      <c r="X502" s="6"/>
      <c r="Y502" s="6"/>
      <c r="Z502" s="6"/>
    </row>
    <row r="503" ht="45.0" customHeight="1">
      <c r="A503" s="104"/>
      <c r="B503" s="248"/>
      <c r="C503" s="115" t="s">
        <v>2391</v>
      </c>
      <c r="D503" s="113">
        <v>0.0</v>
      </c>
      <c r="E503" s="113" t="s">
        <v>383</v>
      </c>
      <c r="F503" s="134"/>
      <c r="G503" s="108"/>
      <c r="H503" s="78"/>
      <c r="I503" s="78"/>
      <c r="J503" s="5"/>
      <c r="K503" s="6"/>
      <c r="L503" s="6"/>
      <c r="M503" s="6"/>
      <c r="N503" s="6"/>
      <c r="O503" s="6"/>
      <c r="P503" s="6"/>
      <c r="Q503" s="6"/>
      <c r="R503" s="6"/>
      <c r="S503" s="6"/>
      <c r="T503" s="6"/>
      <c r="U503" s="6"/>
      <c r="V503" s="6"/>
      <c r="W503" s="6"/>
      <c r="X503" s="6"/>
      <c r="Y503" s="6"/>
      <c r="Z503" s="6"/>
    </row>
    <row r="504" ht="60.0" customHeight="1">
      <c r="A504" s="104"/>
      <c r="B504" s="248"/>
      <c r="C504" s="116" t="s">
        <v>6680</v>
      </c>
      <c r="D504" s="108">
        <v>0.0</v>
      </c>
      <c r="E504" s="113" t="s">
        <v>1053</v>
      </c>
      <c r="F504" s="134"/>
      <c r="G504" s="108"/>
      <c r="H504" s="78"/>
      <c r="I504" s="78"/>
      <c r="J504" s="5"/>
      <c r="K504" s="6"/>
      <c r="L504" s="6"/>
      <c r="M504" s="6"/>
      <c r="N504" s="6"/>
      <c r="O504" s="6"/>
      <c r="P504" s="6"/>
      <c r="Q504" s="6"/>
      <c r="R504" s="6"/>
      <c r="S504" s="6"/>
      <c r="T504" s="6"/>
      <c r="U504" s="6"/>
      <c r="V504" s="6"/>
      <c r="W504" s="6"/>
      <c r="X504" s="6"/>
      <c r="Y504" s="6"/>
      <c r="Z504" s="6"/>
    </row>
    <row r="505" ht="45.0" customHeight="1">
      <c r="A505" s="104"/>
      <c r="B505" s="248"/>
      <c r="C505" s="115" t="s">
        <v>2391</v>
      </c>
      <c r="D505" s="113">
        <v>0.0</v>
      </c>
      <c r="E505" s="113" t="s">
        <v>383</v>
      </c>
      <c r="F505" s="134"/>
      <c r="G505" s="108"/>
      <c r="H505" s="78"/>
      <c r="I505" s="78"/>
      <c r="J505" s="5"/>
      <c r="K505" s="6"/>
      <c r="L505" s="6"/>
      <c r="M505" s="6"/>
      <c r="N505" s="6"/>
      <c r="O505" s="6"/>
      <c r="P505" s="6"/>
      <c r="Q505" s="6"/>
      <c r="R505" s="6"/>
      <c r="S505" s="6"/>
      <c r="T505" s="6"/>
      <c r="U505" s="6"/>
      <c r="V505" s="6"/>
      <c r="W505" s="6"/>
      <c r="X505" s="6"/>
      <c r="Y505" s="6"/>
      <c r="Z505" s="6"/>
    </row>
    <row r="506" ht="60.0" customHeight="1">
      <c r="A506" s="104"/>
      <c r="B506" s="248"/>
      <c r="C506" s="116" t="s">
        <v>6681</v>
      </c>
      <c r="D506" s="108">
        <v>0.0</v>
      </c>
      <c r="E506" s="113" t="s">
        <v>1053</v>
      </c>
      <c r="F506" s="134"/>
      <c r="G506" s="108"/>
      <c r="H506" s="78"/>
      <c r="I506" s="78"/>
      <c r="J506" s="5"/>
      <c r="K506" s="6"/>
      <c r="L506" s="6"/>
      <c r="M506" s="6"/>
      <c r="N506" s="6"/>
      <c r="O506" s="6"/>
      <c r="P506" s="6"/>
      <c r="Q506" s="6"/>
      <c r="R506" s="6"/>
      <c r="S506" s="6"/>
      <c r="T506" s="6"/>
      <c r="U506" s="6"/>
      <c r="V506" s="6"/>
      <c r="W506" s="6"/>
      <c r="X506" s="6"/>
      <c r="Y506" s="6"/>
      <c r="Z506" s="6"/>
    </row>
    <row r="507" ht="45.0" customHeight="1">
      <c r="A507" s="104"/>
      <c r="B507" s="248"/>
      <c r="C507" s="115" t="s">
        <v>2391</v>
      </c>
      <c r="D507" s="113">
        <v>0.0</v>
      </c>
      <c r="E507" s="113" t="s">
        <v>383</v>
      </c>
      <c r="F507" s="134"/>
      <c r="G507" s="108"/>
      <c r="H507" s="78"/>
      <c r="I507" s="78"/>
      <c r="J507" s="5"/>
      <c r="K507" s="6"/>
      <c r="L507" s="6"/>
      <c r="M507" s="6"/>
      <c r="N507" s="6"/>
      <c r="O507" s="6"/>
      <c r="P507" s="6"/>
      <c r="Q507" s="6"/>
      <c r="R507" s="6"/>
      <c r="S507" s="6"/>
      <c r="T507" s="6"/>
      <c r="U507" s="6"/>
      <c r="V507" s="6"/>
      <c r="W507" s="6"/>
      <c r="X507" s="6"/>
      <c r="Y507" s="6"/>
      <c r="Z507" s="6"/>
    </row>
    <row r="508" ht="47.25" customHeight="1">
      <c r="A508" s="104" t="s">
        <v>2394</v>
      </c>
      <c r="B508" s="248" t="s">
        <v>2395</v>
      </c>
      <c r="C508" s="134" t="s">
        <v>6685</v>
      </c>
      <c r="D508" s="147">
        <v>0.0</v>
      </c>
      <c r="E508" s="113" t="s">
        <v>1053</v>
      </c>
      <c r="F508" s="134"/>
      <c r="G508" s="108"/>
      <c r="H508" s="78"/>
      <c r="I508" s="78"/>
      <c r="J508" s="5"/>
      <c r="K508" s="6"/>
      <c r="L508" s="6"/>
      <c r="M508" s="6"/>
      <c r="N508" s="6"/>
      <c r="O508" s="6"/>
      <c r="P508" s="6"/>
      <c r="Q508" s="6"/>
      <c r="R508" s="6"/>
      <c r="S508" s="6"/>
      <c r="T508" s="6"/>
      <c r="U508" s="6"/>
      <c r="V508" s="6"/>
      <c r="W508" s="6"/>
      <c r="X508" s="6"/>
      <c r="Y508" s="6"/>
      <c r="Z508" s="6"/>
    </row>
    <row r="509" ht="60.0" customHeight="1">
      <c r="A509" s="104"/>
      <c r="B509" s="248"/>
      <c r="C509" s="134" t="s">
        <v>6687</v>
      </c>
      <c r="D509" s="147">
        <v>0.0</v>
      </c>
      <c r="E509" s="113" t="s">
        <v>1053</v>
      </c>
      <c r="F509" s="134"/>
      <c r="G509" s="108"/>
      <c r="H509" s="78"/>
      <c r="I509" s="78"/>
      <c r="J509" s="5"/>
      <c r="K509" s="6"/>
      <c r="L509" s="6"/>
      <c r="M509" s="6"/>
      <c r="N509" s="6"/>
      <c r="O509" s="6"/>
      <c r="P509" s="6"/>
      <c r="Q509" s="6"/>
      <c r="R509" s="6"/>
      <c r="S509" s="6"/>
      <c r="T509" s="6"/>
      <c r="U509" s="6"/>
      <c r="V509" s="6"/>
      <c r="W509" s="6"/>
      <c r="X509" s="6"/>
      <c r="Y509" s="6"/>
      <c r="Z509" s="6"/>
    </row>
    <row r="510" ht="45.0" customHeight="1">
      <c r="A510" s="104"/>
      <c r="B510" s="248"/>
      <c r="C510" s="134" t="s">
        <v>6691</v>
      </c>
      <c r="D510" s="147">
        <v>0.0</v>
      </c>
      <c r="E510" s="113" t="s">
        <v>1053</v>
      </c>
      <c r="F510" s="134"/>
      <c r="G510" s="108"/>
      <c r="H510" s="78"/>
      <c r="I510" s="78"/>
      <c r="J510" s="5"/>
      <c r="K510" s="6"/>
      <c r="L510" s="6"/>
      <c r="M510" s="6"/>
      <c r="N510" s="6"/>
      <c r="O510" s="6"/>
      <c r="P510" s="6"/>
      <c r="Q510" s="6"/>
      <c r="R510" s="6"/>
      <c r="S510" s="6"/>
      <c r="T510" s="6"/>
      <c r="U510" s="6"/>
      <c r="V510" s="6"/>
      <c r="W510" s="6"/>
      <c r="X510" s="6"/>
      <c r="Y510" s="6"/>
      <c r="Z510" s="6"/>
    </row>
    <row r="511" ht="45.0" customHeight="1">
      <c r="A511" s="104"/>
      <c r="B511" s="248"/>
      <c r="C511" s="134" t="s">
        <v>6695</v>
      </c>
      <c r="D511" s="147">
        <v>0.0</v>
      </c>
      <c r="E511" s="113" t="s">
        <v>1053</v>
      </c>
      <c r="F511" s="134"/>
      <c r="G511" s="108"/>
      <c r="H511" s="78"/>
      <c r="I511" s="78"/>
      <c r="J511" s="5"/>
      <c r="K511" s="6"/>
      <c r="L511" s="6"/>
      <c r="M511" s="6"/>
      <c r="N511" s="6"/>
      <c r="O511" s="6"/>
      <c r="P511" s="6"/>
      <c r="Q511" s="6"/>
      <c r="R511" s="6"/>
      <c r="S511" s="6"/>
      <c r="T511" s="6"/>
      <c r="U511" s="6"/>
      <c r="V511" s="6"/>
      <c r="W511" s="6"/>
      <c r="X511" s="6"/>
      <c r="Y511" s="6"/>
      <c r="Z511" s="6"/>
    </row>
    <row r="512" ht="45.0" customHeight="1">
      <c r="A512" s="104"/>
      <c r="B512" s="248"/>
      <c r="C512" s="134" t="s">
        <v>6698</v>
      </c>
      <c r="D512" s="147">
        <v>0.0</v>
      </c>
      <c r="E512" s="113" t="s">
        <v>1053</v>
      </c>
      <c r="F512" s="134"/>
      <c r="G512" s="108"/>
      <c r="H512" s="78"/>
      <c r="I512" s="78"/>
      <c r="J512" s="5"/>
      <c r="K512" s="6"/>
      <c r="L512" s="6"/>
      <c r="M512" s="6"/>
      <c r="N512" s="6"/>
      <c r="O512" s="6"/>
      <c r="P512" s="6"/>
      <c r="Q512" s="6"/>
      <c r="R512" s="6"/>
      <c r="S512" s="6"/>
      <c r="T512" s="6"/>
      <c r="U512" s="6"/>
      <c r="V512" s="6"/>
      <c r="W512" s="6"/>
      <c r="X512" s="6"/>
      <c r="Y512" s="6"/>
      <c r="Z512" s="6"/>
    </row>
    <row r="513" ht="45.0" customHeight="1">
      <c r="A513" s="104"/>
      <c r="B513" s="248"/>
      <c r="C513" s="134" t="s">
        <v>6700</v>
      </c>
      <c r="D513" s="147">
        <v>0.0</v>
      </c>
      <c r="E513" s="113" t="s">
        <v>1053</v>
      </c>
      <c r="F513" s="134"/>
      <c r="G513" s="108"/>
      <c r="H513" s="78"/>
      <c r="I513" s="78"/>
      <c r="J513" s="5"/>
      <c r="K513" s="6"/>
      <c r="L513" s="6"/>
      <c r="M513" s="6"/>
      <c r="N513" s="6"/>
      <c r="O513" s="6"/>
      <c r="P513" s="6"/>
      <c r="Q513" s="6"/>
      <c r="R513" s="6"/>
      <c r="S513" s="6"/>
      <c r="T513" s="6"/>
      <c r="U513" s="6"/>
      <c r="V513" s="6"/>
      <c r="W513" s="6"/>
      <c r="X513" s="6"/>
      <c r="Y513" s="6"/>
      <c r="Z513" s="6"/>
    </row>
    <row r="514" ht="60.0" customHeight="1">
      <c r="A514" s="104"/>
      <c r="B514" s="248"/>
      <c r="C514" s="134" t="s">
        <v>6701</v>
      </c>
      <c r="D514" s="147">
        <v>0.0</v>
      </c>
      <c r="E514" s="113" t="s">
        <v>1053</v>
      </c>
      <c r="F514" s="134"/>
      <c r="G514" s="108"/>
      <c r="H514" s="78"/>
      <c r="I514" s="78"/>
      <c r="J514" s="5"/>
      <c r="K514" s="6"/>
      <c r="L514" s="6"/>
      <c r="M514" s="6"/>
      <c r="N514" s="6"/>
      <c r="O514" s="6"/>
      <c r="P514" s="6"/>
      <c r="Q514" s="6"/>
      <c r="R514" s="6"/>
      <c r="S514" s="6"/>
      <c r="T514" s="6"/>
      <c r="U514" s="6"/>
      <c r="V514" s="6"/>
      <c r="W514" s="6"/>
      <c r="X514" s="6"/>
      <c r="Y514" s="6"/>
      <c r="Z514" s="6"/>
    </row>
    <row r="515" ht="45.0" customHeight="1">
      <c r="A515" s="104"/>
      <c r="B515" s="248"/>
      <c r="C515" s="134" t="s">
        <v>6702</v>
      </c>
      <c r="D515" s="147">
        <v>0.0</v>
      </c>
      <c r="E515" s="113" t="s">
        <v>1053</v>
      </c>
      <c r="F515" s="134"/>
      <c r="G515" s="108"/>
      <c r="H515" s="78"/>
      <c r="I515" s="78"/>
      <c r="J515" s="5"/>
      <c r="K515" s="6"/>
      <c r="L515" s="6"/>
      <c r="M515" s="6"/>
      <c r="N515" s="6"/>
      <c r="O515" s="6"/>
      <c r="P515" s="6"/>
      <c r="Q515" s="6"/>
      <c r="R515" s="6"/>
      <c r="S515" s="6"/>
      <c r="T515" s="6"/>
      <c r="U515" s="6"/>
      <c r="V515" s="6"/>
      <c r="W515" s="6"/>
      <c r="X515" s="6"/>
      <c r="Y515" s="6"/>
      <c r="Z515" s="6"/>
    </row>
    <row r="516" ht="60.0" customHeight="1">
      <c r="A516" s="104"/>
      <c r="B516" s="248"/>
      <c r="C516" s="134" t="s">
        <v>6703</v>
      </c>
      <c r="D516" s="147">
        <v>0.0</v>
      </c>
      <c r="E516" s="113" t="s">
        <v>1053</v>
      </c>
      <c r="F516" s="134"/>
      <c r="G516" s="108"/>
      <c r="H516" s="78"/>
      <c r="I516" s="78"/>
      <c r="J516" s="5"/>
      <c r="K516" s="6"/>
      <c r="L516" s="6"/>
      <c r="M516" s="6"/>
      <c r="N516" s="6"/>
      <c r="O516" s="6"/>
      <c r="P516" s="6"/>
      <c r="Q516" s="6"/>
      <c r="R516" s="6"/>
      <c r="S516" s="6"/>
      <c r="T516" s="6"/>
      <c r="U516" s="6"/>
      <c r="V516" s="6"/>
      <c r="W516" s="6"/>
      <c r="X516" s="6"/>
      <c r="Y516" s="6"/>
      <c r="Z516" s="6"/>
    </row>
    <row r="517" ht="60.0" customHeight="1">
      <c r="A517" s="104"/>
      <c r="B517" s="248"/>
      <c r="C517" s="134" t="s">
        <v>6704</v>
      </c>
      <c r="D517" s="147">
        <v>0.0</v>
      </c>
      <c r="E517" s="113" t="s">
        <v>1053</v>
      </c>
      <c r="F517" s="134"/>
      <c r="G517" s="108"/>
      <c r="H517" s="78"/>
      <c r="I517" s="78"/>
      <c r="J517" s="5"/>
      <c r="K517" s="6"/>
      <c r="L517" s="6"/>
      <c r="M517" s="6"/>
      <c r="N517" s="6"/>
      <c r="O517" s="6"/>
      <c r="P517" s="6"/>
      <c r="Q517" s="6"/>
      <c r="R517" s="6"/>
      <c r="S517" s="6"/>
      <c r="T517" s="6"/>
      <c r="U517" s="6"/>
      <c r="V517" s="6"/>
      <c r="W517" s="6"/>
      <c r="X517" s="6"/>
      <c r="Y517" s="6"/>
      <c r="Z517" s="6"/>
    </row>
    <row r="518" ht="45.0" customHeight="1">
      <c r="A518" s="104"/>
      <c r="B518" s="248"/>
      <c r="C518" s="134" t="s">
        <v>6705</v>
      </c>
      <c r="D518" s="147">
        <v>0.0</v>
      </c>
      <c r="E518" s="113" t="s">
        <v>1053</v>
      </c>
      <c r="F518" s="134"/>
      <c r="G518" s="108"/>
      <c r="H518" s="78"/>
      <c r="I518" s="78"/>
      <c r="J518" s="5"/>
      <c r="K518" s="6"/>
      <c r="L518" s="6"/>
      <c r="M518" s="6"/>
      <c r="N518" s="6"/>
      <c r="O518" s="6"/>
      <c r="P518" s="6"/>
      <c r="Q518" s="6"/>
      <c r="R518" s="6"/>
      <c r="S518" s="6"/>
      <c r="T518" s="6"/>
      <c r="U518" s="6"/>
      <c r="V518" s="6"/>
      <c r="W518" s="6"/>
      <c r="X518" s="6"/>
      <c r="Y518" s="6"/>
      <c r="Z518" s="6"/>
    </row>
    <row r="519" ht="60.0" customHeight="1">
      <c r="A519" s="104"/>
      <c r="B519" s="248"/>
      <c r="C519" s="134" t="s">
        <v>6706</v>
      </c>
      <c r="D519" s="147">
        <v>0.0</v>
      </c>
      <c r="E519" s="113" t="s">
        <v>1053</v>
      </c>
      <c r="F519" s="134"/>
      <c r="G519" s="108"/>
      <c r="H519" s="78"/>
      <c r="I519" s="78"/>
      <c r="J519" s="5"/>
      <c r="K519" s="6"/>
      <c r="L519" s="6"/>
      <c r="M519" s="6"/>
      <c r="N519" s="6"/>
      <c r="O519" s="6"/>
      <c r="P519" s="6"/>
      <c r="Q519" s="6"/>
      <c r="R519" s="6"/>
      <c r="S519" s="6"/>
      <c r="T519" s="6"/>
      <c r="U519" s="6"/>
      <c r="V519" s="6"/>
      <c r="W519" s="6"/>
      <c r="X519" s="6"/>
      <c r="Y519" s="6"/>
      <c r="Z519" s="6"/>
    </row>
    <row r="520" ht="60.0" customHeight="1">
      <c r="A520" s="104"/>
      <c r="B520" s="248"/>
      <c r="C520" s="134" t="s">
        <v>6707</v>
      </c>
      <c r="D520" s="147">
        <v>0.0</v>
      </c>
      <c r="E520" s="113" t="s">
        <v>1053</v>
      </c>
      <c r="F520" s="134"/>
      <c r="G520" s="108"/>
      <c r="H520" s="78"/>
      <c r="I520" s="78"/>
      <c r="J520" s="5"/>
      <c r="K520" s="6"/>
      <c r="L520" s="6"/>
      <c r="M520" s="6"/>
      <c r="N520" s="6"/>
      <c r="O520" s="6"/>
      <c r="P520" s="6"/>
      <c r="Q520" s="6"/>
      <c r="R520" s="6"/>
      <c r="S520" s="6"/>
      <c r="T520" s="6"/>
      <c r="U520" s="6"/>
      <c r="V520" s="6"/>
      <c r="W520" s="6"/>
      <c r="X520" s="6"/>
      <c r="Y520" s="6"/>
      <c r="Z520" s="6"/>
    </row>
    <row r="521" ht="60.0" customHeight="1">
      <c r="A521" s="104"/>
      <c r="B521" s="248"/>
      <c r="C521" s="134" t="s">
        <v>6708</v>
      </c>
      <c r="D521" s="147">
        <v>0.0</v>
      </c>
      <c r="E521" s="113" t="s">
        <v>1053</v>
      </c>
      <c r="F521" s="134"/>
      <c r="G521" s="108"/>
      <c r="H521" s="78"/>
      <c r="I521" s="78"/>
      <c r="J521" s="5"/>
      <c r="K521" s="6"/>
      <c r="L521" s="6"/>
      <c r="M521" s="6"/>
      <c r="N521" s="6"/>
      <c r="O521" s="6"/>
      <c r="P521" s="6"/>
      <c r="Q521" s="6"/>
      <c r="R521" s="6"/>
      <c r="S521" s="6"/>
      <c r="T521" s="6"/>
      <c r="U521" s="6"/>
      <c r="V521" s="6"/>
      <c r="W521" s="6"/>
      <c r="X521" s="6"/>
      <c r="Y521" s="6"/>
      <c r="Z521" s="6"/>
    </row>
    <row r="522" ht="60.0" customHeight="1">
      <c r="A522" s="104"/>
      <c r="B522" s="248"/>
      <c r="C522" s="134" t="s">
        <v>6709</v>
      </c>
      <c r="D522" s="147">
        <v>0.0</v>
      </c>
      <c r="E522" s="113" t="s">
        <v>1053</v>
      </c>
      <c r="F522" s="134"/>
      <c r="G522" s="108"/>
      <c r="H522" s="78"/>
      <c r="I522" s="78"/>
      <c r="J522" s="5"/>
      <c r="K522" s="6"/>
      <c r="L522" s="6"/>
      <c r="M522" s="6"/>
      <c r="N522" s="6"/>
      <c r="O522" s="6"/>
      <c r="P522" s="6"/>
      <c r="Q522" s="6"/>
      <c r="R522" s="6"/>
      <c r="S522" s="6"/>
      <c r="T522" s="6"/>
      <c r="U522" s="6"/>
      <c r="V522" s="6"/>
      <c r="W522" s="6"/>
      <c r="X522" s="6"/>
      <c r="Y522" s="6"/>
      <c r="Z522" s="6"/>
    </row>
    <row r="523" ht="60.0" customHeight="1">
      <c r="A523" s="104"/>
      <c r="B523" s="248"/>
      <c r="C523" s="134" t="s">
        <v>6710</v>
      </c>
      <c r="D523" s="147">
        <v>0.0</v>
      </c>
      <c r="E523" s="113" t="s">
        <v>1053</v>
      </c>
      <c r="F523" s="134"/>
      <c r="G523" s="108"/>
      <c r="H523" s="78"/>
      <c r="I523" s="78"/>
      <c r="J523" s="5"/>
      <c r="K523" s="6"/>
      <c r="L523" s="6"/>
      <c r="M523" s="6"/>
      <c r="N523" s="6"/>
      <c r="O523" s="6"/>
      <c r="P523" s="6"/>
      <c r="Q523" s="6"/>
      <c r="R523" s="6"/>
      <c r="S523" s="6"/>
      <c r="T523" s="6"/>
      <c r="U523" s="6"/>
      <c r="V523" s="6"/>
      <c r="W523" s="6"/>
      <c r="X523" s="6"/>
      <c r="Y523" s="6"/>
      <c r="Z523" s="6"/>
    </row>
    <row r="524" ht="75.0" customHeight="1">
      <c r="A524" s="104"/>
      <c r="B524" s="248"/>
      <c r="C524" s="134" t="s">
        <v>6711</v>
      </c>
      <c r="D524" s="147">
        <v>0.0</v>
      </c>
      <c r="E524" s="113" t="s">
        <v>1053</v>
      </c>
      <c r="F524" s="134"/>
      <c r="G524" s="108"/>
      <c r="H524" s="78"/>
      <c r="I524" s="78"/>
      <c r="J524" s="5"/>
      <c r="K524" s="6"/>
      <c r="L524" s="6"/>
      <c r="M524" s="6"/>
      <c r="N524" s="6"/>
      <c r="O524" s="6"/>
      <c r="P524" s="6"/>
      <c r="Q524" s="6"/>
      <c r="R524" s="6"/>
      <c r="S524" s="6"/>
      <c r="T524" s="6"/>
      <c r="U524" s="6"/>
      <c r="V524" s="6"/>
      <c r="W524" s="6"/>
      <c r="X524" s="6"/>
      <c r="Y524" s="6"/>
      <c r="Z524" s="6"/>
    </row>
    <row r="525" ht="45.0" customHeight="1">
      <c r="A525" s="104"/>
      <c r="B525" s="248"/>
      <c r="C525" s="134" t="s">
        <v>6713</v>
      </c>
      <c r="D525" s="147">
        <v>0.0</v>
      </c>
      <c r="E525" s="113" t="s">
        <v>1053</v>
      </c>
      <c r="F525" s="134"/>
      <c r="G525" s="108"/>
      <c r="H525" s="78"/>
      <c r="I525" s="78"/>
      <c r="J525" s="5"/>
      <c r="K525" s="6"/>
      <c r="L525" s="6"/>
      <c r="M525" s="6"/>
      <c r="N525" s="6"/>
      <c r="O525" s="6"/>
      <c r="P525" s="6"/>
      <c r="Q525" s="6"/>
      <c r="R525" s="6"/>
      <c r="S525" s="6"/>
      <c r="T525" s="6"/>
      <c r="U525" s="6"/>
      <c r="V525" s="6"/>
      <c r="W525" s="6"/>
      <c r="X525" s="6"/>
      <c r="Y525" s="6"/>
      <c r="Z525" s="6"/>
    </row>
    <row r="526" ht="75.0" customHeight="1">
      <c r="A526" s="104"/>
      <c r="B526" s="248"/>
      <c r="C526" s="134" t="s">
        <v>6715</v>
      </c>
      <c r="D526" s="147">
        <v>0.0</v>
      </c>
      <c r="E526" s="113" t="s">
        <v>1053</v>
      </c>
      <c r="F526" s="134"/>
      <c r="G526" s="108"/>
      <c r="H526" s="78"/>
      <c r="I526" s="78"/>
      <c r="J526" s="5"/>
      <c r="K526" s="6"/>
      <c r="L526" s="6"/>
      <c r="M526" s="6"/>
      <c r="N526" s="6"/>
      <c r="O526" s="6"/>
      <c r="P526" s="6"/>
      <c r="Q526" s="6"/>
      <c r="R526" s="6"/>
      <c r="S526" s="6"/>
      <c r="T526" s="6"/>
      <c r="U526" s="6"/>
      <c r="V526" s="6"/>
      <c r="W526" s="6"/>
      <c r="X526" s="6"/>
      <c r="Y526" s="6"/>
      <c r="Z526" s="6"/>
    </row>
    <row r="527" ht="45.0" customHeight="1">
      <c r="A527" s="104"/>
      <c r="B527" s="248"/>
      <c r="C527" s="134" t="s">
        <v>6719</v>
      </c>
      <c r="D527" s="147">
        <v>0.0</v>
      </c>
      <c r="E527" s="113" t="s">
        <v>1053</v>
      </c>
      <c r="F527" s="134"/>
      <c r="G527" s="108"/>
      <c r="H527" s="78"/>
      <c r="I527" s="78"/>
      <c r="J527" s="5"/>
      <c r="K527" s="6"/>
      <c r="L527" s="6"/>
      <c r="M527" s="6"/>
      <c r="N527" s="6"/>
      <c r="O527" s="6"/>
      <c r="P527" s="6"/>
      <c r="Q527" s="6"/>
      <c r="R527" s="6"/>
      <c r="S527" s="6"/>
      <c r="T527" s="6"/>
      <c r="U527" s="6"/>
      <c r="V527" s="6"/>
      <c r="W527" s="6"/>
      <c r="X527" s="6"/>
      <c r="Y527" s="6"/>
      <c r="Z527" s="6"/>
    </row>
    <row r="528" ht="60.0" customHeight="1">
      <c r="A528" s="104"/>
      <c r="B528" s="248"/>
      <c r="C528" s="134" t="s">
        <v>6720</v>
      </c>
      <c r="D528" s="147">
        <v>0.0</v>
      </c>
      <c r="E528" s="113" t="s">
        <v>1053</v>
      </c>
      <c r="F528" s="134"/>
      <c r="G528" s="108"/>
      <c r="H528" s="78"/>
      <c r="I528" s="78"/>
      <c r="J528" s="5"/>
      <c r="K528" s="6"/>
      <c r="L528" s="6"/>
      <c r="M528" s="6"/>
      <c r="N528" s="6"/>
      <c r="O528" s="6"/>
      <c r="P528" s="6"/>
      <c r="Q528" s="6"/>
      <c r="R528" s="6"/>
      <c r="S528" s="6"/>
      <c r="T528" s="6"/>
      <c r="U528" s="6"/>
      <c r="V528" s="6"/>
      <c r="W528" s="6"/>
      <c r="X528" s="6"/>
      <c r="Y528" s="6"/>
      <c r="Z528" s="6"/>
    </row>
    <row r="529" ht="60.0" customHeight="1">
      <c r="A529" s="104"/>
      <c r="B529" s="248"/>
      <c r="C529" s="134" t="s">
        <v>6721</v>
      </c>
      <c r="D529" s="147">
        <v>0.0</v>
      </c>
      <c r="E529" s="113" t="s">
        <v>1053</v>
      </c>
      <c r="F529" s="134"/>
      <c r="G529" s="108"/>
      <c r="H529" s="78"/>
      <c r="I529" s="78"/>
      <c r="J529" s="5"/>
      <c r="K529" s="6"/>
      <c r="L529" s="6"/>
      <c r="M529" s="6"/>
      <c r="N529" s="6"/>
      <c r="O529" s="6"/>
      <c r="P529" s="6"/>
      <c r="Q529" s="6"/>
      <c r="R529" s="6"/>
      <c r="S529" s="6"/>
      <c r="T529" s="6"/>
      <c r="U529" s="6"/>
      <c r="V529" s="6"/>
      <c r="W529" s="6"/>
      <c r="X529" s="6"/>
      <c r="Y529" s="6"/>
      <c r="Z529" s="6"/>
    </row>
    <row r="530" ht="45.0" customHeight="1">
      <c r="A530" s="104"/>
      <c r="B530" s="248"/>
      <c r="C530" s="134" t="s">
        <v>6722</v>
      </c>
      <c r="D530" s="147">
        <v>0.0</v>
      </c>
      <c r="E530" s="113" t="s">
        <v>1053</v>
      </c>
      <c r="F530" s="134"/>
      <c r="G530" s="108"/>
      <c r="H530" s="78"/>
      <c r="I530" s="78"/>
      <c r="J530" s="5"/>
      <c r="K530" s="6"/>
      <c r="L530" s="6"/>
      <c r="M530" s="6"/>
      <c r="N530" s="6"/>
      <c r="O530" s="6"/>
      <c r="P530" s="6"/>
      <c r="Q530" s="6"/>
      <c r="R530" s="6"/>
      <c r="S530" s="6"/>
      <c r="T530" s="6"/>
      <c r="U530" s="6"/>
      <c r="V530" s="6"/>
      <c r="W530" s="6"/>
      <c r="X530" s="6"/>
      <c r="Y530" s="6"/>
      <c r="Z530" s="6"/>
    </row>
    <row r="531" ht="45.0" customHeight="1">
      <c r="A531" s="104"/>
      <c r="B531" s="248"/>
      <c r="C531" s="134" t="s">
        <v>6723</v>
      </c>
      <c r="D531" s="147">
        <v>0.0</v>
      </c>
      <c r="E531" s="113" t="s">
        <v>1053</v>
      </c>
      <c r="F531" s="134"/>
      <c r="G531" s="108"/>
      <c r="H531" s="78"/>
      <c r="I531" s="78"/>
      <c r="J531" s="5"/>
      <c r="K531" s="6"/>
      <c r="L531" s="6"/>
      <c r="M531" s="6"/>
      <c r="N531" s="6"/>
      <c r="O531" s="6"/>
      <c r="P531" s="6"/>
      <c r="Q531" s="6"/>
      <c r="R531" s="6"/>
      <c r="S531" s="6"/>
      <c r="T531" s="6"/>
      <c r="U531" s="6"/>
      <c r="V531" s="6"/>
      <c r="W531" s="6"/>
      <c r="X531" s="6"/>
      <c r="Y531" s="6"/>
      <c r="Z531" s="6"/>
    </row>
    <row r="532" ht="63.0" customHeight="1">
      <c r="A532" s="104"/>
      <c r="B532" s="248"/>
      <c r="C532" s="134" t="s">
        <v>6724</v>
      </c>
      <c r="D532" s="147">
        <v>0.0</v>
      </c>
      <c r="E532" s="113" t="s">
        <v>1053</v>
      </c>
      <c r="F532" s="134"/>
      <c r="G532" s="108"/>
      <c r="H532" s="78"/>
      <c r="I532" s="78"/>
      <c r="J532" s="5"/>
      <c r="K532" s="6"/>
      <c r="L532" s="6"/>
      <c r="M532" s="6"/>
      <c r="N532" s="6"/>
      <c r="O532" s="6"/>
      <c r="P532" s="6"/>
      <c r="Q532" s="6"/>
      <c r="R532" s="6"/>
      <c r="S532" s="6"/>
      <c r="T532" s="6"/>
      <c r="U532" s="6"/>
      <c r="V532" s="6"/>
      <c r="W532" s="6"/>
      <c r="X532" s="6"/>
      <c r="Y532" s="6"/>
      <c r="Z532" s="6"/>
    </row>
    <row r="533" ht="47.25" customHeight="1">
      <c r="A533" s="104" t="s">
        <v>2419</v>
      </c>
      <c r="B533" s="248" t="s">
        <v>2420</v>
      </c>
      <c r="C533" s="134" t="s">
        <v>3493</v>
      </c>
      <c r="D533" s="147">
        <v>0.0</v>
      </c>
      <c r="E533" s="113" t="s">
        <v>158</v>
      </c>
      <c r="F533" s="158"/>
      <c r="G533" s="108"/>
      <c r="H533" s="78"/>
      <c r="I533" s="78"/>
      <c r="J533" s="5"/>
      <c r="K533" s="6"/>
      <c r="L533" s="6"/>
      <c r="M533" s="6"/>
      <c r="N533" s="6"/>
      <c r="O533" s="6"/>
      <c r="P533" s="6"/>
      <c r="Q533" s="6"/>
      <c r="R533" s="6"/>
      <c r="S533" s="6"/>
      <c r="T533" s="6"/>
      <c r="U533" s="6"/>
      <c r="V533" s="6"/>
      <c r="W533" s="6"/>
      <c r="X533" s="6"/>
      <c r="Y533" s="6"/>
      <c r="Z533" s="6"/>
    </row>
    <row r="534" ht="45.0" customHeight="1">
      <c r="A534" s="104" t="s">
        <v>2424</v>
      </c>
      <c r="B534" s="248" t="s">
        <v>2425</v>
      </c>
      <c r="C534" s="134" t="s">
        <v>6726</v>
      </c>
      <c r="D534" s="147">
        <v>0.0</v>
      </c>
      <c r="E534" s="113" t="s">
        <v>331</v>
      </c>
      <c r="F534" s="134"/>
      <c r="G534" s="108"/>
      <c r="H534" s="78"/>
      <c r="I534" s="78"/>
      <c r="J534" s="5"/>
      <c r="K534" s="6"/>
      <c r="L534" s="6"/>
      <c r="M534" s="6"/>
      <c r="N534" s="6"/>
      <c r="O534" s="6"/>
      <c r="P534" s="6"/>
      <c r="Q534" s="6"/>
      <c r="R534" s="6"/>
      <c r="S534" s="6"/>
      <c r="T534" s="6"/>
      <c r="U534" s="6"/>
      <c r="V534" s="6"/>
      <c r="W534" s="6"/>
      <c r="X534" s="6"/>
      <c r="Y534" s="6"/>
      <c r="Z534" s="6"/>
    </row>
    <row r="535" ht="45.0" customHeight="1">
      <c r="A535" s="104"/>
      <c r="B535" s="5"/>
      <c r="C535" s="134" t="s">
        <v>6728</v>
      </c>
      <c r="D535" s="147">
        <v>0.0</v>
      </c>
      <c r="E535" s="113" t="s">
        <v>331</v>
      </c>
      <c r="F535" s="134"/>
      <c r="G535" s="400"/>
      <c r="H535" s="78"/>
      <c r="I535" s="78"/>
      <c r="J535" s="5"/>
      <c r="K535" s="6"/>
      <c r="L535" s="6"/>
      <c r="M535" s="6"/>
      <c r="N535" s="6"/>
      <c r="O535" s="6"/>
      <c r="P535" s="6"/>
      <c r="Q535" s="6"/>
      <c r="R535" s="6"/>
      <c r="S535" s="6"/>
      <c r="T535" s="6"/>
      <c r="U535" s="6"/>
      <c r="V535" s="6"/>
      <c r="W535" s="6"/>
      <c r="X535" s="6"/>
      <c r="Y535" s="6"/>
      <c r="Z535" s="6"/>
    </row>
    <row r="536" ht="45.0" customHeight="1">
      <c r="A536" s="104"/>
      <c r="B536" s="248"/>
      <c r="C536" s="134" t="s">
        <v>6730</v>
      </c>
      <c r="D536" s="147">
        <v>0.0</v>
      </c>
      <c r="E536" s="113" t="s">
        <v>331</v>
      </c>
      <c r="F536" s="134"/>
      <c r="G536" s="400"/>
      <c r="H536" s="78"/>
      <c r="I536" s="78"/>
      <c r="J536" s="5"/>
      <c r="K536" s="6"/>
      <c r="L536" s="6"/>
      <c r="M536" s="6"/>
      <c r="N536" s="6"/>
      <c r="O536" s="6"/>
      <c r="P536" s="6"/>
      <c r="Q536" s="6"/>
      <c r="R536" s="6"/>
      <c r="S536" s="6"/>
      <c r="T536" s="6"/>
      <c r="U536" s="6"/>
      <c r="V536" s="6"/>
      <c r="W536" s="6"/>
      <c r="X536" s="6"/>
      <c r="Y536" s="6"/>
      <c r="Z536" s="6"/>
    </row>
    <row r="537" ht="45.0" customHeight="1">
      <c r="A537" s="104"/>
      <c r="B537" s="248"/>
      <c r="C537" s="134" t="s">
        <v>6732</v>
      </c>
      <c r="D537" s="147">
        <v>0.0</v>
      </c>
      <c r="E537" s="113" t="s">
        <v>331</v>
      </c>
      <c r="F537" s="134"/>
      <c r="G537" s="400"/>
      <c r="H537" s="78"/>
      <c r="I537" s="78"/>
      <c r="J537" s="5"/>
      <c r="K537" s="6"/>
      <c r="L537" s="6"/>
      <c r="M537" s="6"/>
      <c r="N537" s="6"/>
      <c r="O537" s="6"/>
      <c r="P537" s="6"/>
      <c r="Q537" s="6"/>
      <c r="R537" s="6"/>
      <c r="S537" s="6"/>
      <c r="T537" s="6"/>
      <c r="U537" s="6"/>
      <c r="V537" s="6"/>
      <c r="W537" s="6"/>
      <c r="X537" s="6"/>
      <c r="Y537" s="6"/>
      <c r="Z537" s="6"/>
    </row>
    <row r="538" ht="39.75" customHeight="1">
      <c r="A538" s="152" t="s">
        <v>2428</v>
      </c>
      <c r="B538" s="99" t="s">
        <v>2429</v>
      </c>
      <c r="C538" s="3"/>
      <c r="D538" s="3"/>
      <c r="E538" s="3"/>
      <c r="F538" s="3"/>
      <c r="G538" s="4"/>
      <c r="H538" s="78">
        <f>SUM(D539:D541)</f>
        <v>0</v>
      </c>
      <c r="I538" s="78">
        <f>COUNT(D539:D541)*2</f>
        <v>6</v>
      </c>
      <c r="J538" s="5"/>
      <c r="K538" s="6"/>
      <c r="L538" s="6"/>
      <c r="M538" s="6"/>
      <c r="N538" s="6"/>
      <c r="O538" s="6"/>
      <c r="P538" s="6"/>
      <c r="Q538" s="6"/>
      <c r="R538" s="6"/>
      <c r="S538" s="6"/>
      <c r="T538" s="6"/>
      <c r="U538" s="6"/>
      <c r="V538" s="6"/>
      <c r="W538" s="6"/>
      <c r="X538" s="6"/>
      <c r="Y538" s="6"/>
      <c r="Z538" s="6"/>
    </row>
    <row r="539" ht="31.5" customHeight="1">
      <c r="A539" s="104" t="s">
        <v>2430</v>
      </c>
      <c r="B539" s="248" t="s">
        <v>2431</v>
      </c>
      <c r="C539" s="134" t="s">
        <v>2432</v>
      </c>
      <c r="D539" s="108">
        <v>0.0</v>
      </c>
      <c r="E539" s="113" t="s">
        <v>158</v>
      </c>
      <c r="F539" s="108"/>
      <c r="G539" s="108"/>
      <c r="H539" s="78"/>
      <c r="I539" s="78"/>
      <c r="J539" s="5"/>
      <c r="K539" s="6"/>
      <c r="L539" s="6"/>
      <c r="M539" s="6"/>
      <c r="N539" s="6"/>
      <c r="O539" s="6"/>
      <c r="P539" s="6"/>
      <c r="Q539" s="6"/>
      <c r="R539" s="6"/>
      <c r="S539" s="6"/>
      <c r="T539" s="6"/>
      <c r="U539" s="6"/>
      <c r="V539" s="6"/>
      <c r="W539" s="6"/>
      <c r="X539" s="6"/>
      <c r="Y539" s="6"/>
      <c r="Z539" s="6"/>
    </row>
    <row r="540" ht="47.25" customHeight="1">
      <c r="A540" s="104" t="s">
        <v>2434</v>
      </c>
      <c r="B540" s="248" t="s">
        <v>2435</v>
      </c>
      <c r="C540" s="121" t="s">
        <v>2436</v>
      </c>
      <c r="D540" s="108">
        <v>0.0</v>
      </c>
      <c r="E540" s="113" t="s">
        <v>158</v>
      </c>
      <c r="F540" s="108"/>
      <c r="G540" s="108"/>
      <c r="H540" s="78"/>
      <c r="I540" s="78"/>
      <c r="J540" s="5"/>
      <c r="K540" s="6"/>
      <c r="L540" s="6"/>
      <c r="M540" s="6"/>
      <c r="N540" s="6"/>
      <c r="O540" s="6"/>
      <c r="P540" s="6"/>
      <c r="Q540" s="6"/>
      <c r="R540" s="6"/>
      <c r="S540" s="6"/>
      <c r="T540" s="6"/>
      <c r="U540" s="6"/>
      <c r="V540" s="6"/>
      <c r="W540" s="6"/>
      <c r="X540" s="6"/>
      <c r="Y540" s="6"/>
      <c r="Z540" s="6"/>
    </row>
    <row r="541" ht="31.5" customHeight="1">
      <c r="A541" s="104" t="s">
        <v>2437</v>
      </c>
      <c r="B541" s="248" t="s">
        <v>2438</v>
      </c>
      <c r="C541" s="115" t="s">
        <v>2439</v>
      </c>
      <c r="D541" s="108">
        <v>0.0</v>
      </c>
      <c r="E541" s="113" t="s">
        <v>158</v>
      </c>
      <c r="F541" s="108"/>
      <c r="G541" s="108"/>
      <c r="H541" s="78"/>
      <c r="I541" s="78"/>
      <c r="J541" s="5"/>
      <c r="K541" s="6"/>
      <c r="L541" s="6"/>
      <c r="M541" s="6"/>
      <c r="N541" s="6"/>
      <c r="O541" s="6"/>
      <c r="P541" s="6"/>
      <c r="Q541" s="6"/>
      <c r="R541" s="6"/>
      <c r="S541" s="6"/>
      <c r="T541" s="6"/>
      <c r="U541" s="6"/>
      <c r="V541" s="6"/>
      <c r="W541" s="6"/>
      <c r="X541" s="6"/>
      <c r="Y541" s="6"/>
      <c r="Z541" s="6"/>
    </row>
    <row r="542" ht="39.75" customHeight="1">
      <c r="A542" s="152" t="s">
        <v>2440</v>
      </c>
      <c r="B542" s="103" t="s">
        <v>2441</v>
      </c>
      <c r="C542" s="3"/>
      <c r="D542" s="3"/>
      <c r="E542" s="3"/>
      <c r="F542" s="3"/>
      <c r="G542" s="4"/>
      <c r="H542" s="78">
        <f>SUM(D543:D548)</f>
        <v>0</v>
      </c>
      <c r="I542" s="78">
        <f>COUNT(D543:D548)*2</f>
        <v>12</v>
      </c>
      <c r="J542" s="5"/>
      <c r="K542" s="6"/>
      <c r="L542" s="6"/>
      <c r="M542" s="6"/>
      <c r="N542" s="6"/>
      <c r="O542" s="6"/>
      <c r="P542" s="6"/>
      <c r="Q542" s="6"/>
      <c r="R542" s="6"/>
      <c r="S542" s="6"/>
      <c r="T542" s="6"/>
      <c r="U542" s="6"/>
      <c r="V542" s="6"/>
      <c r="W542" s="6"/>
      <c r="X542" s="6"/>
      <c r="Y542" s="6"/>
      <c r="Z542" s="6"/>
    </row>
    <row r="543" ht="31.5" customHeight="1">
      <c r="A543" s="104" t="s">
        <v>2446</v>
      </c>
      <c r="B543" s="106" t="s">
        <v>2447</v>
      </c>
      <c r="C543" s="121" t="s">
        <v>2448</v>
      </c>
      <c r="D543" s="147">
        <v>0.0</v>
      </c>
      <c r="E543" s="113" t="s">
        <v>1062</v>
      </c>
      <c r="F543" s="134" t="s">
        <v>6219</v>
      </c>
      <c r="G543" s="108"/>
      <c r="H543" s="78"/>
      <c r="I543" s="78"/>
      <c r="J543" s="5"/>
      <c r="K543" s="6"/>
      <c r="L543" s="6"/>
      <c r="M543" s="6"/>
      <c r="N543" s="6"/>
      <c r="O543" s="6"/>
      <c r="P543" s="6"/>
      <c r="Q543" s="6"/>
      <c r="R543" s="6"/>
      <c r="S543" s="6"/>
      <c r="T543" s="6"/>
      <c r="U543" s="6"/>
      <c r="V543" s="6"/>
      <c r="W543" s="6"/>
      <c r="X543" s="6"/>
      <c r="Y543" s="6"/>
      <c r="Z543" s="6"/>
    </row>
    <row r="544" ht="47.25" customHeight="1">
      <c r="A544" s="104" t="s">
        <v>2450</v>
      </c>
      <c r="B544" s="106" t="s">
        <v>2451</v>
      </c>
      <c r="C544" s="110" t="s">
        <v>6745</v>
      </c>
      <c r="D544" s="147">
        <v>0.0</v>
      </c>
      <c r="E544" s="113" t="s">
        <v>1062</v>
      </c>
      <c r="F544" s="158"/>
      <c r="G544" s="108"/>
      <c r="H544" s="78"/>
      <c r="I544" s="78"/>
      <c r="J544" s="5"/>
      <c r="K544" s="6"/>
      <c r="L544" s="6"/>
      <c r="M544" s="6"/>
      <c r="N544" s="6"/>
      <c r="O544" s="6"/>
      <c r="P544" s="6"/>
      <c r="Q544" s="6"/>
      <c r="R544" s="6"/>
      <c r="S544" s="6"/>
      <c r="T544" s="6"/>
      <c r="U544" s="6"/>
      <c r="V544" s="6"/>
      <c r="W544" s="6"/>
      <c r="X544" s="6"/>
      <c r="Y544" s="6"/>
      <c r="Z544" s="6"/>
    </row>
    <row r="545" ht="30.0" customHeight="1">
      <c r="A545" s="104"/>
      <c r="B545" s="106"/>
      <c r="C545" s="110" t="s">
        <v>6746</v>
      </c>
      <c r="D545" s="147">
        <v>0.0</v>
      </c>
      <c r="E545" s="113" t="s">
        <v>1062</v>
      </c>
      <c r="F545" s="158"/>
      <c r="G545" s="108"/>
      <c r="H545" s="78"/>
      <c r="I545" s="78"/>
      <c r="J545" s="5"/>
      <c r="K545" s="6"/>
      <c r="L545" s="6"/>
      <c r="M545" s="6"/>
      <c r="N545" s="6"/>
      <c r="O545" s="6"/>
      <c r="P545" s="6"/>
      <c r="Q545" s="6"/>
      <c r="R545" s="6"/>
      <c r="S545" s="6"/>
      <c r="T545" s="6"/>
      <c r="U545" s="6"/>
      <c r="V545" s="6"/>
      <c r="W545" s="6"/>
      <c r="X545" s="6"/>
      <c r="Y545" s="6"/>
      <c r="Z545" s="6"/>
    </row>
    <row r="546" ht="47.25" customHeight="1">
      <c r="A546" s="104" t="s">
        <v>2456</v>
      </c>
      <c r="B546" s="150" t="s">
        <v>2459</v>
      </c>
      <c r="C546" s="116" t="s">
        <v>2460</v>
      </c>
      <c r="D546" s="108">
        <v>0.0</v>
      </c>
      <c r="E546" s="113" t="s">
        <v>1062</v>
      </c>
      <c r="F546" s="108"/>
      <c r="G546" s="108"/>
      <c r="H546" s="78"/>
      <c r="I546" s="78"/>
      <c r="J546" s="5"/>
      <c r="K546" s="6"/>
      <c r="L546" s="6"/>
      <c r="M546" s="6"/>
      <c r="N546" s="6"/>
      <c r="O546" s="6"/>
      <c r="P546" s="6"/>
      <c r="Q546" s="6"/>
      <c r="R546" s="6"/>
      <c r="S546" s="6"/>
      <c r="T546" s="6"/>
      <c r="U546" s="6"/>
      <c r="V546" s="6"/>
      <c r="W546" s="6"/>
      <c r="X546" s="6"/>
      <c r="Y546" s="6"/>
      <c r="Z546" s="6"/>
    </row>
    <row r="547" ht="47.25" customHeight="1">
      <c r="A547" s="104" t="s">
        <v>2463</v>
      </c>
      <c r="B547" s="106" t="s">
        <v>2465</v>
      </c>
      <c r="C547" s="158" t="s">
        <v>2466</v>
      </c>
      <c r="D547" s="147">
        <v>0.0</v>
      </c>
      <c r="E547" s="113" t="s">
        <v>1062</v>
      </c>
      <c r="F547" s="158"/>
      <c r="G547" s="108"/>
      <c r="H547" s="78"/>
      <c r="I547" s="78"/>
      <c r="J547" s="5"/>
      <c r="K547" s="6"/>
      <c r="L547" s="6"/>
      <c r="M547" s="6"/>
      <c r="N547" s="6"/>
      <c r="O547" s="6"/>
      <c r="P547" s="6"/>
      <c r="Q547" s="6"/>
      <c r="R547" s="6"/>
      <c r="S547" s="6"/>
      <c r="T547" s="6"/>
      <c r="U547" s="6"/>
      <c r="V547" s="6"/>
      <c r="W547" s="6"/>
      <c r="X547" s="6"/>
      <c r="Y547" s="6"/>
      <c r="Z547" s="6"/>
    </row>
    <row r="548" ht="63.0" customHeight="1">
      <c r="A548" s="104" t="s">
        <v>2468</v>
      </c>
      <c r="B548" s="106" t="s">
        <v>2470</v>
      </c>
      <c r="C548" s="121" t="s">
        <v>2471</v>
      </c>
      <c r="D548" s="147">
        <v>0.0</v>
      </c>
      <c r="E548" s="113" t="s">
        <v>1062</v>
      </c>
      <c r="F548" s="158"/>
      <c r="G548" s="108"/>
      <c r="H548" s="78"/>
      <c r="I548" s="78"/>
      <c r="J548" s="5"/>
      <c r="K548" s="6"/>
      <c r="L548" s="6"/>
      <c r="M548" s="6"/>
      <c r="N548" s="6"/>
      <c r="O548" s="6"/>
      <c r="P548" s="6"/>
      <c r="Q548" s="6"/>
      <c r="R548" s="6"/>
      <c r="S548" s="6"/>
      <c r="T548" s="6"/>
      <c r="U548" s="6"/>
      <c r="V548" s="6"/>
      <c r="W548" s="6"/>
      <c r="X548" s="6"/>
      <c r="Y548" s="6"/>
      <c r="Z548" s="6"/>
    </row>
    <row r="549" ht="39.75" customHeight="1">
      <c r="A549" s="152" t="s">
        <v>2473</v>
      </c>
      <c r="B549" s="103" t="s">
        <v>2474</v>
      </c>
      <c r="C549" s="3"/>
      <c r="D549" s="3"/>
      <c r="E549" s="3"/>
      <c r="F549" s="3"/>
      <c r="G549" s="4"/>
      <c r="H549" s="78">
        <f>SUM(D551:D553)</f>
        <v>0</v>
      </c>
      <c r="I549" s="78">
        <f>COUNT(D551:D553)*2</f>
        <v>6</v>
      </c>
      <c r="J549" s="5"/>
      <c r="K549" s="6"/>
      <c r="L549" s="6"/>
      <c r="M549" s="6"/>
      <c r="N549" s="6"/>
      <c r="O549" s="6"/>
      <c r="P549" s="6"/>
      <c r="Q549" s="6"/>
      <c r="R549" s="6"/>
      <c r="S549" s="6"/>
      <c r="T549" s="6"/>
      <c r="U549" s="6"/>
      <c r="V549" s="6"/>
      <c r="W549" s="6"/>
      <c r="X549" s="6"/>
      <c r="Y549" s="6"/>
      <c r="Z549" s="6"/>
    </row>
    <row r="550" ht="39.75" hidden="1" customHeight="1">
      <c r="A550" s="120" t="s">
        <v>2477</v>
      </c>
      <c r="B550" s="106" t="s">
        <v>2478</v>
      </c>
      <c r="C550" s="108"/>
      <c r="D550" s="108"/>
      <c r="E550" s="113"/>
      <c r="F550" s="108"/>
      <c r="G550" s="108"/>
      <c r="H550" s="78"/>
      <c r="I550" s="78"/>
      <c r="J550" s="5"/>
      <c r="K550" s="6"/>
      <c r="L550" s="6"/>
      <c r="M550" s="6"/>
      <c r="N550" s="6"/>
      <c r="O550" s="6"/>
      <c r="P550" s="6"/>
      <c r="Q550" s="6"/>
      <c r="R550" s="6"/>
      <c r="S550" s="6"/>
      <c r="T550" s="6"/>
      <c r="U550" s="6"/>
      <c r="V550" s="6"/>
      <c r="W550" s="6"/>
      <c r="X550" s="6"/>
      <c r="Y550" s="6"/>
      <c r="Z550" s="6"/>
    </row>
    <row r="551" ht="39.75" customHeight="1">
      <c r="A551" s="104" t="s">
        <v>2479</v>
      </c>
      <c r="B551" s="106" t="s">
        <v>2480</v>
      </c>
      <c r="C551" s="134" t="s">
        <v>6753</v>
      </c>
      <c r="D551" s="108">
        <v>0.0</v>
      </c>
      <c r="E551" s="113" t="s">
        <v>1062</v>
      </c>
      <c r="F551" s="108"/>
      <c r="G551" s="108"/>
      <c r="H551" s="78"/>
      <c r="I551" s="78"/>
      <c r="J551" s="5"/>
      <c r="K551" s="6"/>
      <c r="L551" s="6"/>
      <c r="M551" s="6"/>
      <c r="N551" s="6"/>
      <c r="O551" s="6"/>
      <c r="P551" s="6"/>
      <c r="Q551" s="6"/>
      <c r="R551" s="6"/>
      <c r="S551" s="6"/>
      <c r="T551" s="6"/>
      <c r="U551" s="6"/>
      <c r="V551" s="6"/>
      <c r="W551" s="6"/>
      <c r="X551" s="6"/>
      <c r="Y551" s="6"/>
      <c r="Z551" s="6"/>
    </row>
    <row r="552" ht="39.75" customHeight="1">
      <c r="A552" s="104" t="s">
        <v>2483</v>
      </c>
      <c r="B552" s="106" t="s">
        <v>2485</v>
      </c>
      <c r="C552" s="121" t="s">
        <v>2486</v>
      </c>
      <c r="D552" s="108">
        <v>0.0</v>
      </c>
      <c r="E552" s="113" t="s">
        <v>473</v>
      </c>
      <c r="F552" s="108"/>
      <c r="G552" s="108"/>
      <c r="H552" s="78"/>
      <c r="I552" s="78"/>
      <c r="J552" s="5"/>
      <c r="K552" s="6"/>
      <c r="L552" s="6"/>
      <c r="M552" s="6"/>
      <c r="N552" s="6"/>
      <c r="O552" s="6"/>
      <c r="P552" s="6"/>
      <c r="Q552" s="6"/>
      <c r="R552" s="6"/>
      <c r="S552" s="6"/>
      <c r="T552" s="6"/>
      <c r="U552" s="6"/>
      <c r="V552" s="6"/>
      <c r="W552" s="6"/>
      <c r="X552" s="6"/>
      <c r="Y552" s="6"/>
      <c r="Z552" s="6"/>
    </row>
    <row r="553" ht="39.75" customHeight="1">
      <c r="A553" s="104" t="s">
        <v>2487</v>
      </c>
      <c r="B553" s="106" t="s">
        <v>2488</v>
      </c>
      <c r="C553" s="115" t="s">
        <v>2489</v>
      </c>
      <c r="D553" s="108">
        <v>0.0</v>
      </c>
      <c r="E553" s="113" t="s">
        <v>158</v>
      </c>
      <c r="F553" s="108"/>
      <c r="G553" s="108"/>
      <c r="H553" s="78"/>
      <c r="I553" s="78"/>
      <c r="J553" s="5"/>
      <c r="K553" s="6"/>
      <c r="L553" s="6"/>
      <c r="M553" s="6"/>
      <c r="N553" s="6"/>
      <c r="O553" s="6"/>
      <c r="P553" s="6"/>
      <c r="Q553" s="6"/>
      <c r="R553" s="6"/>
      <c r="S553" s="6"/>
      <c r="T553" s="6"/>
      <c r="U553" s="6"/>
      <c r="V553" s="6"/>
      <c r="W553" s="6"/>
      <c r="X553" s="6"/>
      <c r="Y553" s="6"/>
      <c r="Z553" s="6"/>
    </row>
    <row r="554" ht="39.75" customHeight="1">
      <c r="A554" s="152" t="s">
        <v>2490</v>
      </c>
      <c r="B554" s="99" t="s">
        <v>2491</v>
      </c>
      <c r="C554" s="3"/>
      <c r="D554" s="3"/>
      <c r="E554" s="3"/>
      <c r="F554" s="3"/>
      <c r="G554" s="4"/>
      <c r="H554" s="78">
        <f>SUM(D555:D557)</f>
        <v>0</v>
      </c>
      <c r="I554" s="78">
        <f>COUNT(D555:D557)*2</f>
        <v>6</v>
      </c>
      <c r="J554" s="5"/>
      <c r="K554" s="6"/>
      <c r="L554" s="6"/>
      <c r="M554" s="6"/>
      <c r="N554" s="6"/>
      <c r="O554" s="6"/>
      <c r="P554" s="6"/>
      <c r="Q554" s="6"/>
      <c r="R554" s="6"/>
      <c r="S554" s="6"/>
      <c r="T554" s="6"/>
      <c r="U554" s="6"/>
      <c r="V554" s="6"/>
      <c r="W554" s="6"/>
      <c r="X554" s="6"/>
      <c r="Y554" s="6"/>
      <c r="Z554" s="6"/>
    </row>
    <row r="555" ht="31.5" customHeight="1">
      <c r="A555" s="104" t="s">
        <v>2499</v>
      </c>
      <c r="B555" s="248" t="s">
        <v>2500</v>
      </c>
      <c r="C555" s="108" t="s">
        <v>2501</v>
      </c>
      <c r="D555" s="108">
        <v>0.0</v>
      </c>
      <c r="E555" s="113" t="s">
        <v>158</v>
      </c>
      <c r="F555" s="108"/>
      <c r="G555" s="108"/>
      <c r="H555" s="78"/>
      <c r="I555" s="78"/>
      <c r="J555" s="5"/>
      <c r="K555" s="6"/>
      <c r="L555" s="6"/>
      <c r="M555" s="6"/>
      <c r="N555" s="6"/>
      <c r="O555" s="6"/>
      <c r="P555" s="6"/>
      <c r="Q555" s="6"/>
      <c r="R555" s="6"/>
      <c r="S555" s="6"/>
      <c r="T555" s="6"/>
      <c r="U555" s="6"/>
      <c r="V555" s="6"/>
      <c r="W555" s="6"/>
      <c r="X555" s="6"/>
      <c r="Y555" s="6"/>
      <c r="Z555" s="6"/>
    </row>
    <row r="556" ht="15.75" customHeight="1">
      <c r="A556" s="223"/>
      <c r="B556" s="248"/>
      <c r="C556" s="355" t="s">
        <v>2502</v>
      </c>
      <c r="D556" s="108">
        <v>0.0</v>
      </c>
      <c r="E556" s="113" t="s">
        <v>114</v>
      </c>
      <c r="F556" s="108"/>
      <c r="G556" s="108"/>
      <c r="H556" s="78"/>
      <c r="I556" s="78"/>
      <c r="J556" s="5"/>
      <c r="K556" s="6"/>
      <c r="L556" s="6"/>
      <c r="M556" s="6"/>
      <c r="N556" s="6"/>
      <c r="O556" s="6"/>
      <c r="P556" s="6"/>
      <c r="Q556" s="6"/>
      <c r="R556" s="6"/>
      <c r="S556" s="6"/>
      <c r="T556" s="6"/>
      <c r="U556" s="6"/>
      <c r="V556" s="6"/>
      <c r="W556" s="6"/>
      <c r="X556" s="6"/>
      <c r="Y556" s="6"/>
      <c r="Z556" s="6"/>
    </row>
    <row r="557" ht="31.5" customHeight="1">
      <c r="A557" s="104" t="s">
        <v>2506</v>
      </c>
      <c r="B557" s="248" t="s">
        <v>2507</v>
      </c>
      <c r="C557" s="108" t="s">
        <v>2508</v>
      </c>
      <c r="D557" s="108">
        <v>0.0</v>
      </c>
      <c r="E557" s="113" t="s">
        <v>158</v>
      </c>
      <c r="F557" s="108"/>
      <c r="G557" s="108"/>
      <c r="H557" s="78"/>
      <c r="I557" s="78"/>
      <c r="J557" s="5"/>
      <c r="K557" s="6"/>
      <c r="L557" s="6"/>
      <c r="M557" s="6"/>
      <c r="N557" s="6"/>
      <c r="O557" s="6"/>
      <c r="P557" s="6"/>
      <c r="Q557" s="6"/>
      <c r="R557" s="6"/>
      <c r="S557" s="6"/>
      <c r="T557" s="6"/>
      <c r="U557" s="6"/>
      <c r="V557" s="6"/>
      <c r="W557" s="6"/>
      <c r="X557" s="6"/>
      <c r="Y557" s="6"/>
      <c r="Z557" s="6"/>
    </row>
    <row r="558" ht="18.75" customHeight="1">
      <c r="A558" s="104"/>
      <c r="B558" s="149" t="s">
        <v>2513</v>
      </c>
      <c r="C558" s="3"/>
      <c r="D558" s="3"/>
      <c r="E558" s="3"/>
      <c r="F558" s="3"/>
      <c r="G558" s="4"/>
      <c r="H558" s="78">
        <f t="shared" ref="H558:I558" si="8">H559+H566+H572+H576</f>
        <v>0</v>
      </c>
      <c r="I558" s="78">
        <f t="shared" si="8"/>
        <v>28</v>
      </c>
      <c r="J558" s="5"/>
      <c r="K558" s="6"/>
      <c r="L558" s="6"/>
      <c r="M558" s="6"/>
      <c r="N558" s="6"/>
      <c r="O558" s="6"/>
      <c r="P558" s="6"/>
      <c r="Q558" s="6"/>
      <c r="R558" s="6"/>
      <c r="S558" s="6"/>
      <c r="T558" s="6"/>
      <c r="U558" s="6"/>
      <c r="V558" s="6"/>
      <c r="W558" s="6"/>
      <c r="X558" s="6"/>
      <c r="Y558" s="6"/>
      <c r="Z558" s="6"/>
    </row>
    <row r="559" ht="39.75" customHeight="1">
      <c r="A559" s="96" t="s">
        <v>2524</v>
      </c>
      <c r="B559" s="99" t="s">
        <v>2526</v>
      </c>
      <c r="C559" s="3"/>
      <c r="D559" s="3"/>
      <c r="E559" s="3"/>
      <c r="F559" s="3"/>
      <c r="G559" s="4"/>
      <c r="H559" s="78">
        <f>SUM(D560:D563)</f>
        <v>0</v>
      </c>
      <c r="I559" s="78">
        <f>COUNT(D560:D563)*2</f>
        <v>8</v>
      </c>
      <c r="J559" s="5"/>
      <c r="K559" s="6"/>
      <c r="L559" s="6"/>
      <c r="M559" s="6"/>
      <c r="N559" s="6"/>
      <c r="O559" s="6"/>
      <c r="P559" s="6"/>
      <c r="Q559" s="6"/>
      <c r="R559" s="6"/>
      <c r="S559" s="6"/>
      <c r="T559" s="6"/>
      <c r="U559" s="6"/>
      <c r="V559" s="6"/>
      <c r="W559" s="6"/>
      <c r="X559" s="6"/>
      <c r="Y559" s="6"/>
      <c r="Z559" s="6"/>
    </row>
    <row r="560" ht="30.0" customHeight="1">
      <c r="A560" s="104" t="s">
        <v>2531</v>
      </c>
      <c r="B560" s="110" t="s">
        <v>2532</v>
      </c>
      <c r="C560" s="134" t="s">
        <v>6757</v>
      </c>
      <c r="D560" s="147">
        <v>0.0</v>
      </c>
      <c r="E560" s="109" t="s">
        <v>1053</v>
      </c>
      <c r="F560" s="158"/>
      <c r="G560" s="158"/>
      <c r="H560" s="78"/>
      <c r="I560" s="78"/>
      <c r="J560" s="5"/>
      <c r="K560" s="6"/>
      <c r="L560" s="6"/>
      <c r="M560" s="6"/>
      <c r="N560" s="6"/>
      <c r="O560" s="6"/>
      <c r="P560" s="6"/>
      <c r="Q560" s="6"/>
      <c r="R560" s="6"/>
      <c r="S560" s="6"/>
      <c r="T560" s="6"/>
      <c r="U560" s="6"/>
      <c r="V560" s="6"/>
      <c r="W560" s="6"/>
      <c r="X560" s="6"/>
      <c r="Y560" s="6"/>
      <c r="Z560" s="6"/>
    </row>
    <row r="561" ht="30.0" customHeight="1">
      <c r="A561" s="104"/>
      <c r="B561" s="110"/>
      <c r="C561" s="134" t="s">
        <v>6758</v>
      </c>
      <c r="D561" s="147">
        <v>0.0</v>
      </c>
      <c r="E561" s="109" t="s">
        <v>1053</v>
      </c>
      <c r="F561" s="158"/>
      <c r="G561" s="158"/>
      <c r="H561" s="78"/>
      <c r="I561" s="78"/>
      <c r="J561" s="5"/>
      <c r="K561" s="6"/>
      <c r="L561" s="6"/>
      <c r="M561" s="6"/>
      <c r="N561" s="6"/>
      <c r="O561" s="6"/>
      <c r="P561" s="6"/>
      <c r="Q561" s="6"/>
      <c r="R561" s="6"/>
      <c r="S561" s="6"/>
      <c r="T561" s="6"/>
      <c r="U561" s="6"/>
      <c r="V561" s="6"/>
      <c r="W561" s="6"/>
      <c r="X561" s="6"/>
      <c r="Y561" s="6"/>
      <c r="Z561" s="6"/>
    </row>
    <row r="562" ht="30.0" customHeight="1">
      <c r="A562" s="104"/>
      <c r="B562" s="110"/>
      <c r="C562" s="158" t="s">
        <v>6759</v>
      </c>
      <c r="D562" s="147">
        <v>0.0</v>
      </c>
      <c r="E562" s="109" t="s">
        <v>1053</v>
      </c>
      <c r="F562" s="134" t="s">
        <v>6760</v>
      </c>
      <c r="G562" s="158"/>
      <c r="H562" s="78"/>
      <c r="I562" s="78"/>
      <c r="J562" s="5"/>
      <c r="K562" s="6"/>
      <c r="L562" s="6"/>
      <c r="M562" s="6"/>
      <c r="N562" s="6"/>
      <c r="O562" s="6"/>
      <c r="P562" s="6"/>
      <c r="Q562" s="6"/>
      <c r="R562" s="6"/>
      <c r="S562" s="6"/>
      <c r="T562" s="6"/>
      <c r="U562" s="6"/>
      <c r="V562" s="6"/>
      <c r="W562" s="6"/>
      <c r="X562" s="6"/>
      <c r="Y562" s="6"/>
      <c r="Z562" s="6"/>
    </row>
    <row r="563" ht="45.0" customHeight="1">
      <c r="A563" s="104"/>
      <c r="B563" s="110"/>
      <c r="C563" s="109" t="s">
        <v>6761</v>
      </c>
      <c r="D563" s="147">
        <v>0.0</v>
      </c>
      <c r="E563" s="109" t="s">
        <v>1053</v>
      </c>
      <c r="F563" s="134" t="s">
        <v>6762</v>
      </c>
      <c r="G563" s="158"/>
      <c r="H563" s="78"/>
      <c r="I563" s="78"/>
      <c r="J563" s="5"/>
      <c r="K563" s="6"/>
      <c r="L563" s="6"/>
      <c r="M563" s="6"/>
      <c r="N563" s="6"/>
      <c r="O563" s="6"/>
      <c r="P563" s="6"/>
      <c r="Q563" s="6"/>
      <c r="R563" s="6"/>
      <c r="S563" s="6"/>
      <c r="T563" s="6"/>
      <c r="U563" s="6"/>
      <c r="V563" s="6"/>
      <c r="W563" s="6"/>
      <c r="X563" s="6"/>
      <c r="Y563" s="6"/>
      <c r="Z563" s="6"/>
    </row>
    <row r="564" ht="30.0" hidden="1" customHeight="1">
      <c r="A564" s="120" t="s">
        <v>2541</v>
      </c>
      <c r="B564" s="110" t="s">
        <v>2542</v>
      </c>
      <c r="C564" s="158"/>
      <c r="D564" s="158"/>
      <c r="E564" s="109"/>
      <c r="F564" s="158"/>
      <c r="G564" s="158"/>
      <c r="H564" s="78"/>
      <c r="I564" s="78"/>
      <c r="J564" s="5"/>
      <c r="K564" s="6"/>
      <c r="L564" s="6"/>
      <c r="M564" s="6"/>
      <c r="N564" s="6"/>
      <c r="O564" s="6"/>
      <c r="P564" s="6"/>
      <c r="Q564" s="6"/>
      <c r="R564" s="6"/>
      <c r="S564" s="6"/>
      <c r="T564" s="6"/>
      <c r="U564" s="6"/>
      <c r="V564" s="6"/>
      <c r="W564" s="6"/>
      <c r="X564" s="6"/>
      <c r="Y564" s="6"/>
      <c r="Z564" s="6"/>
    </row>
    <row r="565" ht="45.0" hidden="1" customHeight="1">
      <c r="A565" s="120" t="s">
        <v>2544</v>
      </c>
      <c r="B565" s="110" t="s">
        <v>2545</v>
      </c>
      <c r="C565" s="158"/>
      <c r="D565" s="158"/>
      <c r="E565" s="109"/>
      <c r="F565" s="158"/>
      <c r="G565" s="158"/>
      <c r="H565" s="78"/>
      <c r="I565" s="78"/>
      <c r="J565" s="5"/>
      <c r="K565" s="6"/>
      <c r="L565" s="6"/>
      <c r="M565" s="6"/>
      <c r="N565" s="6"/>
      <c r="O565" s="6"/>
      <c r="P565" s="6"/>
      <c r="Q565" s="6"/>
      <c r="R565" s="6"/>
      <c r="S565" s="6"/>
      <c r="T565" s="6"/>
      <c r="U565" s="6"/>
      <c r="V565" s="6"/>
      <c r="W565" s="6"/>
      <c r="X565" s="6"/>
      <c r="Y565" s="6"/>
      <c r="Z565" s="6"/>
    </row>
    <row r="566" ht="39.75" customHeight="1">
      <c r="A566" s="96" t="s">
        <v>2548</v>
      </c>
      <c r="B566" s="99" t="s">
        <v>2549</v>
      </c>
      <c r="C566" s="3"/>
      <c r="D566" s="3"/>
      <c r="E566" s="3"/>
      <c r="F566" s="3"/>
      <c r="G566" s="4"/>
      <c r="H566" s="78">
        <f>SUM(D567:D570)</f>
        <v>0</v>
      </c>
      <c r="I566" s="78">
        <f>COUNT(D567:D570)*2</f>
        <v>8</v>
      </c>
      <c r="J566" s="5"/>
      <c r="K566" s="6"/>
      <c r="L566" s="6"/>
      <c r="M566" s="6"/>
      <c r="N566" s="6"/>
      <c r="O566" s="6"/>
      <c r="P566" s="6"/>
      <c r="Q566" s="6"/>
      <c r="R566" s="6"/>
      <c r="S566" s="6"/>
      <c r="T566" s="6"/>
      <c r="U566" s="6"/>
      <c r="V566" s="6"/>
      <c r="W566" s="6"/>
      <c r="X566" s="6"/>
      <c r="Y566" s="6"/>
      <c r="Z566" s="6"/>
    </row>
    <row r="567" ht="30.0" customHeight="1">
      <c r="A567" s="104" t="s">
        <v>2551</v>
      </c>
      <c r="B567" s="110" t="s">
        <v>2552</v>
      </c>
      <c r="C567" s="134" t="s">
        <v>6763</v>
      </c>
      <c r="D567" s="147">
        <v>0.0</v>
      </c>
      <c r="E567" s="109" t="s">
        <v>1053</v>
      </c>
      <c r="F567" s="158"/>
      <c r="G567" s="158"/>
      <c r="H567" s="78"/>
      <c r="I567" s="78"/>
      <c r="J567" s="5"/>
      <c r="K567" s="6"/>
      <c r="L567" s="6"/>
      <c r="M567" s="6"/>
      <c r="N567" s="6"/>
      <c r="O567" s="6"/>
      <c r="P567" s="6"/>
      <c r="Q567" s="6"/>
      <c r="R567" s="6"/>
      <c r="S567" s="6"/>
      <c r="T567" s="6"/>
      <c r="U567" s="6"/>
      <c r="V567" s="6"/>
      <c r="W567" s="6"/>
      <c r="X567" s="6"/>
      <c r="Y567" s="6"/>
      <c r="Z567" s="6"/>
    </row>
    <row r="568" ht="30.0" customHeight="1">
      <c r="A568" s="104"/>
      <c r="B568" s="110"/>
      <c r="C568" s="134" t="s">
        <v>6764</v>
      </c>
      <c r="D568" s="147">
        <v>0.0</v>
      </c>
      <c r="E568" s="109" t="s">
        <v>1053</v>
      </c>
      <c r="F568" s="158"/>
      <c r="G568" s="158"/>
      <c r="H568" s="78"/>
      <c r="I568" s="78"/>
      <c r="J568" s="5"/>
      <c r="K568" s="6"/>
      <c r="L568" s="6"/>
      <c r="M568" s="6"/>
      <c r="N568" s="6"/>
      <c r="O568" s="6"/>
      <c r="P568" s="6"/>
      <c r="Q568" s="6"/>
      <c r="R568" s="6"/>
      <c r="S568" s="6"/>
      <c r="T568" s="6"/>
      <c r="U568" s="6"/>
      <c r="V568" s="6"/>
      <c r="W568" s="6"/>
      <c r="X568" s="6"/>
      <c r="Y568" s="6"/>
      <c r="Z568" s="6"/>
    </row>
    <row r="569" ht="45.0" customHeight="1">
      <c r="A569" s="104"/>
      <c r="B569" s="110"/>
      <c r="C569" s="134" t="s">
        <v>6765</v>
      </c>
      <c r="D569" s="147">
        <v>0.0</v>
      </c>
      <c r="E569" s="109" t="s">
        <v>1053</v>
      </c>
      <c r="F569" s="134" t="s">
        <v>6767</v>
      </c>
      <c r="G569" s="158"/>
      <c r="H569" s="78"/>
      <c r="I569" s="78"/>
      <c r="J569" s="5"/>
      <c r="K569" s="6"/>
      <c r="L569" s="6"/>
      <c r="M569" s="6"/>
      <c r="N569" s="6"/>
      <c r="O569" s="6"/>
      <c r="P569" s="6"/>
      <c r="Q569" s="6"/>
      <c r="R569" s="6"/>
      <c r="S569" s="6"/>
      <c r="T569" s="6"/>
      <c r="U569" s="6"/>
      <c r="V569" s="6"/>
      <c r="W569" s="6"/>
      <c r="X569" s="6"/>
      <c r="Y569" s="6"/>
      <c r="Z569" s="6"/>
    </row>
    <row r="570" ht="60.0" customHeight="1">
      <c r="A570" s="104"/>
      <c r="B570" s="110"/>
      <c r="C570" s="134" t="s">
        <v>6769</v>
      </c>
      <c r="D570" s="147">
        <v>0.0</v>
      </c>
      <c r="E570" s="109" t="s">
        <v>1053</v>
      </c>
      <c r="F570" s="134" t="s">
        <v>6770</v>
      </c>
      <c r="G570" s="158"/>
      <c r="H570" s="78"/>
      <c r="I570" s="78"/>
      <c r="J570" s="5"/>
      <c r="K570" s="6"/>
      <c r="L570" s="6"/>
      <c r="M570" s="6"/>
      <c r="N570" s="6"/>
      <c r="O570" s="6"/>
      <c r="P570" s="6"/>
      <c r="Q570" s="6"/>
      <c r="R570" s="6"/>
      <c r="S570" s="6"/>
      <c r="T570" s="6"/>
      <c r="U570" s="6"/>
      <c r="V570" s="6"/>
      <c r="W570" s="6"/>
      <c r="X570" s="6"/>
      <c r="Y570" s="6"/>
      <c r="Z570" s="6"/>
    </row>
    <row r="571" ht="45.0" hidden="1" customHeight="1">
      <c r="A571" s="120" t="s">
        <v>2570</v>
      </c>
      <c r="B571" s="110" t="s">
        <v>2571</v>
      </c>
      <c r="C571" s="158"/>
      <c r="D571" s="158"/>
      <c r="E571" s="109"/>
      <c r="F571" s="158"/>
      <c r="G571" s="158"/>
      <c r="H571" s="78"/>
      <c r="I571" s="78"/>
      <c r="J571" s="5"/>
      <c r="K571" s="6"/>
      <c r="L571" s="6"/>
      <c r="M571" s="6"/>
      <c r="N571" s="6"/>
      <c r="O571" s="6"/>
      <c r="P571" s="6"/>
      <c r="Q571" s="6"/>
      <c r="R571" s="6"/>
      <c r="S571" s="6"/>
      <c r="T571" s="6"/>
      <c r="U571" s="6"/>
      <c r="V571" s="6"/>
      <c r="W571" s="6"/>
      <c r="X571" s="6"/>
      <c r="Y571" s="6"/>
      <c r="Z571" s="6"/>
    </row>
    <row r="572" ht="39.75" customHeight="1">
      <c r="A572" s="96" t="s">
        <v>2572</v>
      </c>
      <c r="B572" s="99" t="s">
        <v>2573</v>
      </c>
      <c r="C572" s="3"/>
      <c r="D572" s="3"/>
      <c r="E572" s="3"/>
      <c r="F572" s="3"/>
      <c r="G572" s="4"/>
      <c r="H572" s="78">
        <f>SUM(D573:D574)</f>
        <v>0</v>
      </c>
      <c r="I572" s="78">
        <f>COUNT(D573:D574)*2</f>
        <v>4</v>
      </c>
      <c r="J572" s="5"/>
      <c r="K572" s="6"/>
      <c r="L572" s="6"/>
      <c r="M572" s="6"/>
      <c r="N572" s="6"/>
      <c r="O572" s="6"/>
      <c r="P572" s="6"/>
      <c r="Q572" s="6"/>
      <c r="R572" s="6"/>
      <c r="S572" s="6"/>
      <c r="T572" s="6"/>
      <c r="U572" s="6"/>
      <c r="V572" s="6"/>
      <c r="W572" s="6"/>
      <c r="X572" s="6"/>
      <c r="Y572" s="6"/>
      <c r="Z572" s="6"/>
    </row>
    <row r="573" ht="30.0" customHeight="1">
      <c r="A573" s="104" t="s">
        <v>2578</v>
      </c>
      <c r="B573" s="110" t="s">
        <v>2579</v>
      </c>
      <c r="C573" s="158" t="s">
        <v>4556</v>
      </c>
      <c r="D573" s="147">
        <v>0.0</v>
      </c>
      <c r="E573" s="109" t="s">
        <v>1053</v>
      </c>
      <c r="F573" s="158"/>
      <c r="G573" s="158"/>
      <c r="H573" s="78"/>
      <c r="I573" s="78"/>
      <c r="J573" s="5"/>
      <c r="K573" s="6"/>
      <c r="L573" s="6"/>
      <c r="M573" s="6"/>
      <c r="N573" s="6"/>
      <c r="O573" s="6"/>
      <c r="P573" s="6"/>
      <c r="Q573" s="6"/>
      <c r="R573" s="6"/>
      <c r="S573" s="6"/>
      <c r="T573" s="6"/>
      <c r="U573" s="6"/>
      <c r="V573" s="6"/>
      <c r="W573" s="6"/>
      <c r="X573" s="6"/>
      <c r="Y573" s="6"/>
      <c r="Z573" s="6"/>
    </row>
    <row r="574">
      <c r="A574" s="104"/>
      <c r="B574" s="110"/>
      <c r="C574" s="158" t="s">
        <v>6771</v>
      </c>
      <c r="D574" s="147">
        <v>0.0</v>
      </c>
      <c r="E574" s="109" t="s">
        <v>1053</v>
      </c>
      <c r="F574" s="158"/>
      <c r="G574" s="158"/>
      <c r="H574" s="78"/>
      <c r="I574" s="78"/>
      <c r="J574" s="5"/>
      <c r="K574" s="6"/>
      <c r="L574" s="6"/>
      <c r="M574" s="6"/>
      <c r="N574" s="6"/>
      <c r="O574" s="6"/>
      <c r="P574" s="6"/>
      <c r="Q574" s="6"/>
      <c r="R574" s="6"/>
      <c r="S574" s="6"/>
      <c r="T574" s="6"/>
      <c r="U574" s="6"/>
      <c r="V574" s="6"/>
      <c r="W574" s="6"/>
      <c r="X574" s="6"/>
      <c r="Y574" s="6"/>
      <c r="Z574" s="6"/>
    </row>
    <row r="575" ht="45.0" hidden="1" customHeight="1">
      <c r="A575" s="120" t="s">
        <v>2591</v>
      </c>
      <c r="B575" s="110" t="s">
        <v>2592</v>
      </c>
      <c r="C575" s="158"/>
      <c r="D575" s="158"/>
      <c r="E575" s="109"/>
      <c r="F575" s="158"/>
      <c r="G575" s="158"/>
      <c r="H575" s="78"/>
      <c r="I575" s="78"/>
      <c r="J575" s="5"/>
      <c r="K575" s="6"/>
      <c r="L575" s="6"/>
      <c r="M575" s="6"/>
      <c r="N575" s="6"/>
      <c r="O575" s="6"/>
      <c r="P575" s="6"/>
      <c r="Q575" s="6"/>
      <c r="R575" s="6"/>
      <c r="S575" s="6"/>
      <c r="T575" s="6"/>
      <c r="U575" s="6"/>
      <c r="V575" s="6"/>
      <c r="W575" s="6"/>
      <c r="X575" s="6"/>
      <c r="Y575" s="6"/>
      <c r="Z575" s="6"/>
    </row>
    <row r="576" ht="39.75" customHeight="1">
      <c r="A576" s="96" t="s">
        <v>2593</v>
      </c>
      <c r="B576" s="99" t="s">
        <v>2594</v>
      </c>
      <c r="C576" s="3"/>
      <c r="D576" s="3"/>
      <c r="E576" s="3"/>
      <c r="F576" s="3"/>
      <c r="G576" s="4"/>
      <c r="H576" s="78">
        <f>SUM(D577:D580)</f>
        <v>0</v>
      </c>
      <c r="I576" s="78">
        <f>COUNT(D577:D580)*2</f>
        <v>8</v>
      </c>
      <c r="J576" s="5"/>
      <c r="K576" s="6"/>
      <c r="L576" s="6"/>
      <c r="M576" s="6"/>
      <c r="N576" s="6"/>
      <c r="O576" s="6"/>
      <c r="P576" s="6"/>
      <c r="Q576" s="6"/>
      <c r="R576" s="6"/>
      <c r="S576" s="6"/>
      <c r="T576" s="6"/>
      <c r="U576" s="6"/>
      <c r="V576" s="6"/>
      <c r="W576" s="6"/>
      <c r="X576" s="6"/>
      <c r="Y576" s="6"/>
      <c r="Z576" s="6"/>
    </row>
    <row r="577" ht="30.0" customHeight="1">
      <c r="A577" s="104" t="s">
        <v>2597</v>
      </c>
      <c r="B577" s="110" t="s">
        <v>2598</v>
      </c>
      <c r="C577" s="134" t="s">
        <v>6772</v>
      </c>
      <c r="D577" s="147">
        <v>0.0</v>
      </c>
      <c r="E577" s="109" t="s">
        <v>1053</v>
      </c>
      <c r="F577" s="158"/>
      <c r="G577" s="158"/>
      <c r="H577" s="78"/>
      <c r="I577" s="78"/>
      <c r="J577" s="5"/>
      <c r="K577" s="6"/>
      <c r="L577" s="6"/>
      <c r="M577" s="6"/>
      <c r="N577" s="6"/>
      <c r="O577" s="6"/>
      <c r="P577" s="6"/>
      <c r="Q577" s="6"/>
      <c r="R577" s="6"/>
      <c r="S577" s="6"/>
      <c r="T577" s="6"/>
      <c r="U577" s="6"/>
      <c r="V577" s="6"/>
      <c r="W577" s="6"/>
      <c r="X577" s="6"/>
      <c r="Y577" s="6"/>
      <c r="Z577" s="6"/>
    </row>
    <row r="578" ht="30.0" customHeight="1">
      <c r="A578" s="104"/>
      <c r="B578" s="110"/>
      <c r="C578" s="134" t="s">
        <v>6773</v>
      </c>
      <c r="D578" s="147">
        <v>0.0</v>
      </c>
      <c r="E578" s="109" t="s">
        <v>1053</v>
      </c>
      <c r="F578" s="158"/>
      <c r="G578" s="158"/>
      <c r="H578" s="78"/>
      <c r="I578" s="78"/>
      <c r="J578" s="5"/>
      <c r="K578" s="6"/>
      <c r="L578" s="6"/>
      <c r="M578" s="6"/>
      <c r="N578" s="6"/>
      <c r="O578" s="6"/>
      <c r="P578" s="6"/>
      <c r="Q578" s="6"/>
      <c r="R578" s="6"/>
      <c r="S578" s="6"/>
      <c r="T578" s="6"/>
      <c r="U578" s="6"/>
      <c r="V578" s="6"/>
      <c r="W578" s="6"/>
      <c r="X578" s="6"/>
      <c r="Y578" s="6"/>
      <c r="Z578" s="6"/>
    </row>
    <row r="579" ht="30.0" customHeight="1">
      <c r="A579" s="104"/>
      <c r="B579" s="110"/>
      <c r="C579" s="134" t="s">
        <v>6774</v>
      </c>
      <c r="D579" s="147">
        <v>0.0</v>
      </c>
      <c r="E579" s="109" t="s">
        <v>1053</v>
      </c>
      <c r="F579" s="158"/>
      <c r="G579" s="158"/>
      <c r="H579" s="78"/>
      <c r="I579" s="78"/>
      <c r="J579" s="5"/>
      <c r="K579" s="6"/>
      <c r="L579" s="6"/>
      <c r="M579" s="6"/>
      <c r="N579" s="6"/>
      <c r="O579" s="6"/>
      <c r="P579" s="6"/>
      <c r="Q579" s="6"/>
      <c r="R579" s="6"/>
      <c r="S579" s="6"/>
      <c r="T579" s="6"/>
      <c r="U579" s="6"/>
      <c r="V579" s="6"/>
      <c r="W579" s="6"/>
      <c r="X579" s="6"/>
      <c r="Y579" s="6"/>
      <c r="Z579" s="6"/>
    </row>
    <row r="580" ht="30.0" customHeight="1">
      <c r="A580" s="104"/>
      <c r="B580" s="110"/>
      <c r="C580" s="134" t="s">
        <v>6775</v>
      </c>
      <c r="D580" s="147">
        <v>0.0</v>
      </c>
      <c r="E580" s="109" t="s">
        <v>1053</v>
      </c>
      <c r="F580" s="158"/>
      <c r="G580" s="158"/>
      <c r="H580" s="78"/>
      <c r="I580" s="78"/>
      <c r="J580" s="5"/>
      <c r="K580" s="6"/>
      <c r="L580" s="6"/>
      <c r="M580" s="6"/>
      <c r="N580" s="6"/>
      <c r="O580" s="6"/>
      <c r="P580" s="6"/>
      <c r="Q580" s="6"/>
      <c r="R580" s="6"/>
      <c r="S580" s="6"/>
      <c r="T580" s="6"/>
      <c r="U580" s="6"/>
      <c r="V580" s="6"/>
      <c r="W580" s="6"/>
      <c r="X580" s="6"/>
      <c r="Y580" s="6"/>
      <c r="Z580" s="6"/>
    </row>
    <row r="581" ht="45.0" hidden="1" customHeight="1">
      <c r="A581" s="120" t="s">
        <v>2617</v>
      </c>
      <c r="B581" s="110" t="s">
        <v>2622</v>
      </c>
      <c r="C581" s="158"/>
      <c r="D581" s="158"/>
      <c r="E581" s="109"/>
      <c r="F581" s="158"/>
      <c r="G581" s="158"/>
      <c r="H581" s="78"/>
      <c r="I581" s="78"/>
      <c r="J581" s="5"/>
      <c r="K581" s="6"/>
      <c r="L581" s="6"/>
      <c r="M581" s="6"/>
      <c r="N581" s="6"/>
      <c r="O581" s="6"/>
      <c r="P581" s="6"/>
      <c r="Q581" s="6"/>
      <c r="R581" s="6"/>
      <c r="S581" s="6"/>
      <c r="T581" s="6"/>
      <c r="U581" s="6"/>
      <c r="V581" s="6"/>
      <c r="W581" s="6"/>
      <c r="X581" s="6"/>
      <c r="Y581" s="6"/>
      <c r="Z581" s="6"/>
    </row>
    <row r="582">
      <c r="A582" s="390"/>
      <c r="B582" s="5"/>
      <c r="C582" s="5"/>
      <c r="D582" s="5">
        <v>0.0</v>
      </c>
      <c r="E582" s="18"/>
      <c r="F582" s="5"/>
      <c r="G582" s="5"/>
      <c r="H582" s="78"/>
      <c r="I582" s="78"/>
      <c r="J582" s="5"/>
      <c r="K582" s="6"/>
      <c r="L582" s="6"/>
      <c r="M582" s="6"/>
      <c r="N582" s="6"/>
      <c r="O582" s="6"/>
      <c r="P582" s="6"/>
      <c r="Q582" s="6"/>
      <c r="R582" s="6"/>
      <c r="S582" s="6"/>
      <c r="T582" s="6"/>
      <c r="U582" s="6"/>
      <c r="V582" s="6"/>
      <c r="W582" s="6"/>
      <c r="X582" s="6"/>
      <c r="Y582" s="6"/>
      <c r="Z582" s="6"/>
    </row>
    <row r="583">
      <c r="A583" s="508"/>
      <c r="B583" s="18"/>
      <c r="C583" s="18"/>
      <c r="D583" s="18"/>
      <c r="E583" s="18"/>
      <c r="F583" s="18"/>
      <c r="G583" s="18"/>
      <c r="H583" s="78"/>
      <c r="I583" s="78"/>
      <c r="J583" s="5"/>
      <c r="K583" s="6"/>
      <c r="L583" s="6"/>
      <c r="M583" s="6"/>
      <c r="N583" s="6"/>
      <c r="O583" s="6"/>
      <c r="P583" s="6"/>
      <c r="Q583" s="6"/>
      <c r="R583" s="6"/>
      <c r="S583" s="6"/>
      <c r="T583" s="6"/>
      <c r="U583" s="6"/>
      <c r="V583" s="6"/>
      <c r="W583" s="6"/>
      <c r="X583" s="6"/>
      <c r="Y583" s="6"/>
      <c r="Z583" s="6"/>
    </row>
    <row r="584">
      <c r="A584" s="390"/>
      <c r="B584" s="78"/>
      <c r="C584" s="78"/>
      <c r="D584" s="78"/>
      <c r="E584" s="78"/>
      <c r="F584" s="18"/>
      <c r="G584" s="18"/>
      <c r="H584" s="78"/>
      <c r="I584" s="78"/>
      <c r="J584" s="5"/>
      <c r="K584" s="6"/>
      <c r="L584" s="6"/>
      <c r="M584" s="6"/>
      <c r="N584" s="6"/>
      <c r="O584" s="6"/>
      <c r="P584" s="6"/>
      <c r="Q584" s="6"/>
      <c r="R584" s="6"/>
      <c r="S584" s="6"/>
      <c r="T584" s="6"/>
      <c r="U584" s="6"/>
      <c r="V584" s="6"/>
      <c r="W584" s="6"/>
      <c r="X584" s="6"/>
      <c r="Y584" s="6"/>
      <c r="Z584" s="6"/>
    </row>
    <row r="585">
      <c r="A585" s="390"/>
      <c r="B585" s="78" t="s">
        <v>52</v>
      </c>
      <c r="C585" s="78"/>
      <c r="D585" s="78" t="s">
        <v>4499</v>
      </c>
      <c r="E585" s="78"/>
      <c r="F585" s="18"/>
      <c r="G585" s="18"/>
      <c r="H585" s="78"/>
      <c r="I585" s="78"/>
      <c r="J585" s="5"/>
      <c r="K585" s="6"/>
      <c r="L585" s="6"/>
      <c r="M585" s="6"/>
      <c r="N585" s="6"/>
      <c r="O585" s="6"/>
      <c r="P585" s="6"/>
      <c r="Q585" s="6"/>
      <c r="R585" s="6"/>
      <c r="S585" s="6"/>
      <c r="T585" s="6"/>
      <c r="U585" s="6"/>
      <c r="V585" s="6"/>
      <c r="W585" s="6"/>
      <c r="X585" s="6"/>
      <c r="Y585" s="6"/>
      <c r="Z585" s="6"/>
    </row>
    <row r="586">
      <c r="A586" s="390" t="s">
        <v>18</v>
      </c>
      <c r="B586" s="78">
        <f>IF(E586=0,0,H42)</f>
        <v>14</v>
      </c>
      <c r="C586" s="78">
        <f>IF(E586=0,0,I42)</f>
        <v>14</v>
      </c>
      <c r="D586" s="289">
        <f>IF(D594=0,0,B586/C586)</f>
        <v>1</v>
      </c>
      <c r="E586" s="78">
        <f>H2</f>
        <v>16</v>
      </c>
      <c r="F586" s="18"/>
      <c r="G586" s="18"/>
      <c r="H586" s="78"/>
      <c r="I586" s="78"/>
      <c r="J586" s="5"/>
      <c r="K586" s="6"/>
      <c r="L586" s="6"/>
      <c r="M586" s="6"/>
      <c r="N586" s="6"/>
      <c r="O586" s="6"/>
      <c r="P586" s="6"/>
      <c r="Q586" s="6"/>
      <c r="R586" s="6"/>
      <c r="S586" s="6"/>
      <c r="T586" s="6"/>
      <c r="U586" s="6"/>
      <c r="V586" s="6"/>
      <c r="W586" s="6"/>
      <c r="X586" s="6"/>
      <c r="Y586" s="6"/>
      <c r="Z586" s="6"/>
    </row>
    <row r="587">
      <c r="A587" s="390" t="s">
        <v>23</v>
      </c>
      <c r="B587" s="78">
        <f>IF(E586=0,0,H96)</f>
        <v>8</v>
      </c>
      <c r="C587" s="78">
        <f>IF(E586=0,0,I96)</f>
        <v>16</v>
      </c>
      <c r="D587" s="289">
        <f>IF(D594=0,0,B587/C587)</f>
        <v>0.5</v>
      </c>
      <c r="E587" s="78"/>
      <c r="F587" s="18"/>
      <c r="G587" s="18"/>
      <c r="H587" s="78"/>
      <c r="I587" s="78"/>
      <c r="J587" s="5"/>
      <c r="K587" s="6"/>
      <c r="L587" s="6"/>
      <c r="M587" s="6"/>
      <c r="N587" s="6"/>
      <c r="O587" s="6"/>
      <c r="P587" s="6"/>
      <c r="Q587" s="6"/>
      <c r="R587" s="6"/>
      <c r="S587" s="6"/>
      <c r="T587" s="6"/>
      <c r="U587" s="6"/>
      <c r="V587" s="6"/>
      <c r="W587" s="6"/>
      <c r="X587" s="6"/>
      <c r="Y587" s="6"/>
      <c r="Z587" s="6"/>
    </row>
    <row r="588">
      <c r="A588" s="390" t="s">
        <v>25</v>
      </c>
      <c r="B588" s="78">
        <f>IF(E586=0,0,H130)</f>
        <v>43</v>
      </c>
      <c r="C588" s="78">
        <f>IF(E586=0,0,I130)</f>
        <v>82</v>
      </c>
      <c r="D588" s="289">
        <f>IF(D594=0,0,B588/C588)</f>
        <v>0.5243902439</v>
      </c>
      <c r="E588" s="78"/>
      <c r="F588" s="18"/>
      <c r="G588" s="18"/>
      <c r="H588" s="78"/>
      <c r="I588" s="78"/>
      <c r="J588" s="5"/>
      <c r="K588" s="6"/>
      <c r="L588" s="6"/>
      <c r="M588" s="6"/>
      <c r="N588" s="6"/>
      <c r="O588" s="6"/>
      <c r="P588" s="6"/>
      <c r="Q588" s="6"/>
      <c r="R588" s="6"/>
      <c r="S588" s="6"/>
      <c r="T588" s="6"/>
      <c r="U588" s="6"/>
      <c r="V588" s="6"/>
      <c r="W588" s="6"/>
      <c r="X588" s="6"/>
      <c r="Y588" s="6"/>
      <c r="Z588" s="6"/>
    </row>
    <row r="589">
      <c r="A589" s="390" t="s">
        <v>27</v>
      </c>
      <c r="B589" s="78">
        <f>IF(E586=0,0,H191)</f>
        <v>72</v>
      </c>
      <c r="C589" s="78">
        <f>IF(E586=0,0,I191)</f>
        <v>118</v>
      </c>
      <c r="D589" s="289">
        <f>IF(D594=0,0,B589/C589)</f>
        <v>0.6101694915</v>
      </c>
      <c r="E589" s="78"/>
      <c r="F589" s="18"/>
      <c r="G589" s="18"/>
      <c r="H589" s="78"/>
      <c r="I589" s="78"/>
      <c r="J589" s="5"/>
      <c r="K589" s="6"/>
      <c r="L589" s="6"/>
      <c r="M589" s="6"/>
      <c r="N589" s="6"/>
      <c r="O589" s="6"/>
      <c r="P589" s="6"/>
      <c r="Q589" s="6"/>
      <c r="R589" s="6"/>
      <c r="S589" s="6"/>
      <c r="T589" s="6"/>
      <c r="U589" s="6"/>
      <c r="V589" s="6"/>
      <c r="W589" s="6"/>
      <c r="X589" s="6"/>
      <c r="Y589" s="6"/>
      <c r="Z589" s="6"/>
    </row>
    <row r="590">
      <c r="A590" s="390" t="s">
        <v>29</v>
      </c>
      <c r="B590" s="78">
        <f>IF(E586=0,0,H287)</f>
        <v>18</v>
      </c>
      <c r="C590" s="78">
        <f>IF(E586=0,0,I287)</f>
        <v>30</v>
      </c>
      <c r="D590" s="289">
        <f>IF(D594=0,0,B590/C590)</f>
        <v>0.6</v>
      </c>
      <c r="E590" s="78"/>
      <c r="F590" s="18"/>
      <c r="G590" s="18"/>
      <c r="H590" s="78"/>
      <c r="I590" s="78"/>
      <c r="J590" s="5"/>
      <c r="K590" s="6"/>
      <c r="L590" s="6"/>
      <c r="M590" s="6"/>
      <c r="N590" s="6"/>
      <c r="O590" s="6"/>
      <c r="P590" s="6"/>
      <c r="Q590" s="6"/>
      <c r="R590" s="6"/>
      <c r="S590" s="6"/>
      <c r="T590" s="6"/>
      <c r="U590" s="6"/>
      <c r="V590" s="6"/>
      <c r="W590" s="6"/>
      <c r="X590" s="6"/>
      <c r="Y590" s="6"/>
      <c r="Z590" s="6"/>
    </row>
    <row r="591">
      <c r="A591" s="390" t="s">
        <v>31</v>
      </c>
      <c r="B591" s="78">
        <f>IF(E586=0,0,H433)</f>
        <v>23</v>
      </c>
      <c r="C591" s="78">
        <f>IF(E586=0,0,I433)</f>
        <v>80</v>
      </c>
      <c r="D591" s="289">
        <f>IF(D594=0,0,B591/C591)</f>
        <v>0.2875</v>
      </c>
      <c r="E591" s="78"/>
      <c r="F591" s="18"/>
      <c r="G591" s="18"/>
      <c r="H591" s="78"/>
      <c r="I591" s="78"/>
      <c r="J591" s="5"/>
      <c r="K591" s="6"/>
      <c r="L591" s="6"/>
      <c r="M591" s="6"/>
      <c r="N591" s="6"/>
      <c r="O591" s="6"/>
      <c r="P591" s="6"/>
      <c r="Q591" s="6"/>
      <c r="R591" s="6"/>
      <c r="S591" s="6"/>
      <c r="T591" s="6"/>
      <c r="U591" s="6"/>
      <c r="V591" s="6"/>
      <c r="W591" s="6"/>
      <c r="X591" s="6"/>
      <c r="Y591" s="6"/>
      <c r="Z591" s="6"/>
    </row>
    <row r="592">
      <c r="A592" s="390" t="s">
        <v>33</v>
      </c>
      <c r="B592" s="78">
        <f>IF(E586=0,0,H487)</f>
        <v>6</v>
      </c>
      <c r="C592" s="78">
        <f>IF(E586=0,0,I487)</f>
        <v>116</v>
      </c>
      <c r="D592" s="289">
        <f>IF(D594=0,0,B592/C592)</f>
        <v>0.05172413793</v>
      </c>
      <c r="E592" s="78"/>
      <c r="F592" s="18"/>
      <c r="G592" s="18"/>
      <c r="H592" s="78"/>
      <c r="I592" s="78"/>
      <c r="J592" s="5"/>
      <c r="K592" s="6"/>
      <c r="L592" s="6"/>
      <c r="M592" s="6"/>
      <c r="N592" s="6"/>
      <c r="O592" s="6"/>
      <c r="P592" s="6"/>
      <c r="Q592" s="6"/>
      <c r="R592" s="6"/>
      <c r="S592" s="6"/>
      <c r="T592" s="6"/>
      <c r="U592" s="6"/>
      <c r="V592" s="6"/>
      <c r="W592" s="6"/>
      <c r="X592" s="6"/>
      <c r="Y592" s="6"/>
      <c r="Z592" s="6"/>
    </row>
    <row r="593">
      <c r="A593" s="390" t="s">
        <v>35</v>
      </c>
      <c r="B593" s="78">
        <f>IF(E586=0,0,H558)</f>
        <v>0</v>
      </c>
      <c r="C593" s="78">
        <f>IF(E586=0,0,I558)</f>
        <v>28</v>
      </c>
      <c r="D593" s="289">
        <f>IF(D594=0,0,B593/C593)</f>
        <v>0</v>
      </c>
      <c r="E593" s="78"/>
      <c r="F593" s="18"/>
      <c r="G593" s="18"/>
      <c r="H593" s="78"/>
      <c r="I593" s="78"/>
      <c r="J593" s="5"/>
      <c r="K593" s="6"/>
      <c r="L593" s="6"/>
      <c r="M593" s="6"/>
      <c r="N593" s="6"/>
      <c r="O593" s="6"/>
      <c r="P593" s="6"/>
      <c r="Q593" s="6"/>
      <c r="R593" s="6"/>
      <c r="S593" s="6"/>
      <c r="T593" s="6"/>
      <c r="U593" s="6"/>
      <c r="V593" s="6"/>
      <c r="W593" s="6"/>
      <c r="X593" s="6"/>
      <c r="Y593" s="6"/>
      <c r="Z593" s="6"/>
    </row>
    <row r="594">
      <c r="A594" s="390" t="s">
        <v>2679</v>
      </c>
      <c r="B594" s="78">
        <f>IF(H2=0,0,SUM(B586:B593))</f>
        <v>184</v>
      </c>
      <c r="C594" s="78">
        <f>IF(H2=0,0,SUM(C586:C593))</f>
        <v>484</v>
      </c>
      <c r="D594" s="289">
        <f>IF(H2=0,0,B594/C594)</f>
        <v>0.3801652893</v>
      </c>
      <c r="E594" s="78"/>
      <c r="F594" s="18"/>
      <c r="G594" s="18"/>
      <c r="H594" s="78"/>
      <c r="I594" s="78"/>
      <c r="J594" s="5"/>
      <c r="K594" s="6"/>
      <c r="L594" s="6"/>
      <c r="M594" s="6"/>
      <c r="N594" s="6"/>
      <c r="O594" s="6"/>
      <c r="P594" s="6"/>
      <c r="Q594" s="6"/>
      <c r="R594" s="6"/>
      <c r="S594" s="6"/>
      <c r="T594" s="6"/>
      <c r="U594" s="6"/>
      <c r="V594" s="6"/>
      <c r="W594" s="6"/>
      <c r="X594" s="6"/>
      <c r="Y594" s="6"/>
      <c r="Z594" s="6"/>
    </row>
    <row r="595">
      <c r="A595" s="390"/>
      <c r="B595" s="78"/>
      <c r="C595" s="78"/>
      <c r="D595" s="78"/>
      <c r="E595" s="78"/>
      <c r="F595" s="18"/>
      <c r="G595" s="18"/>
      <c r="H595" s="78"/>
      <c r="I595" s="78"/>
      <c r="J595" s="5"/>
      <c r="K595" s="6"/>
      <c r="L595" s="6"/>
      <c r="M595" s="6"/>
      <c r="N595" s="6"/>
      <c r="O595" s="6"/>
      <c r="P595" s="6"/>
      <c r="Q595" s="6"/>
      <c r="R595" s="6"/>
      <c r="S595" s="6"/>
      <c r="T595" s="6"/>
      <c r="U595" s="6"/>
      <c r="V595" s="6"/>
      <c r="W595" s="6"/>
      <c r="X595" s="6"/>
      <c r="Y595" s="6"/>
      <c r="Z595" s="6"/>
    </row>
    <row r="596">
      <c r="A596" s="390">
        <v>0.0</v>
      </c>
      <c r="B596" s="78"/>
      <c r="C596" s="78"/>
      <c r="D596" s="78"/>
      <c r="E596" s="78"/>
      <c r="F596" s="18"/>
      <c r="G596" s="18"/>
      <c r="H596" s="78"/>
      <c r="I596" s="78"/>
      <c r="J596" s="5"/>
      <c r="K596" s="6"/>
      <c r="L596" s="6"/>
      <c r="M596" s="6"/>
      <c r="N596" s="6"/>
      <c r="O596" s="6"/>
      <c r="P596" s="6"/>
      <c r="Q596" s="6"/>
      <c r="R596" s="6"/>
      <c r="S596" s="6"/>
      <c r="T596" s="6"/>
      <c r="U596" s="6"/>
      <c r="V596" s="6"/>
      <c r="W596" s="6"/>
      <c r="X596" s="6"/>
      <c r="Y596" s="6"/>
      <c r="Z596" s="6"/>
    </row>
    <row r="597">
      <c r="A597" s="390">
        <v>1.0</v>
      </c>
      <c r="B597" s="78"/>
      <c r="C597" s="78"/>
      <c r="D597" s="78"/>
      <c r="E597" s="78"/>
      <c r="F597" s="18"/>
      <c r="G597" s="18"/>
      <c r="H597" s="78"/>
      <c r="I597" s="78"/>
      <c r="J597" s="5"/>
      <c r="K597" s="6"/>
      <c r="L597" s="6"/>
      <c r="M597" s="6"/>
      <c r="N597" s="6"/>
      <c r="O597" s="6"/>
      <c r="P597" s="6"/>
      <c r="Q597" s="6"/>
      <c r="R597" s="6"/>
      <c r="S597" s="6"/>
      <c r="T597" s="6"/>
      <c r="U597" s="6"/>
      <c r="V597" s="6"/>
      <c r="W597" s="6"/>
      <c r="X597" s="6"/>
      <c r="Y597" s="6"/>
      <c r="Z597" s="6"/>
    </row>
    <row r="598">
      <c r="A598" s="390">
        <v>2.0</v>
      </c>
      <c r="B598" s="78"/>
      <c r="C598" s="78"/>
      <c r="D598" s="78"/>
      <c r="E598" s="78"/>
      <c r="F598" s="18"/>
      <c r="G598" s="18"/>
      <c r="H598" s="78"/>
      <c r="I598" s="78"/>
      <c r="J598" s="5"/>
      <c r="K598" s="6"/>
      <c r="L598" s="6"/>
      <c r="M598" s="6"/>
      <c r="N598" s="6"/>
      <c r="O598" s="6"/>
      <c r="P598" s="6"/>
      <c r="Q598" s="6"/>
      <c r="R598" s="6"/>
      <c r="S598" s="6"/>
      <c r="T598" s="6"/>
      <c r="U598" s="6"/>
      <c r="V598" s="6"/>
      <c r="W598" s="6"/>
      <c r="X598" s="6"/>
      <c r="Y598" s="6"/>
      <c r="Z598" s="6"/>
    </row>
    <row r="599">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41:$G$582"/>
  <mergeCells count="117">
    <mergeCell ref="B112:G112"/>
    <mergeCell ref="B117:G117"/>
    <mergeCell ref="B123:G123"/>
    <mergeCell ref="B130:G130"/>
    <mergeCell ref="B131:G131"/>
    <mergeCell ref="B146:G146"/>
    <mergeCell ref="B106:G106"/>
    <mergeCell ref="B206:G206"/>
    <mergeCell ref="B218:G218"/>
    <mergeCell ref="B231:G231"/>
    <mergeCell ref="B235:G235"/>
    <mergeCell ref="B251:G251"/>
    <mergeCell ref="B152:G152"/>
    <mergeCell ref="B159:G159"/>
    <mergeCell ref="B173:G173"/>
    <mergeCell ref="B178:G178"/>
    <mergeCell ref="B191:G191"/>
    <mergeCell ref="B192:G192"/>
    <mergeCell ref="B197:G197"/>
    <mergeCell ref="A3:I3"/>
    <mergeCell ref="A4:B4"/>
    <mergeCell ref="C4:E4"/>
    <mergeCell ref="G4:I4"/>
    <mergeCell ref="A5:B5"/>
    <mergeCell ref="C5:E5"/>
    <mergeCell ref="B8:C8"/>
    <mergeCell ref="A6:B6"/>
    <mergeCell ref="G5:I5"/>
    <mergeCell ref="G6:I6"/>
    <mergeCell ref="D8:I8"/>
    <mergeCell ref="D9:I16"/>
    <mergeCell ref="B19:I19"/>
    <mergeCell ref="B20:I20"/>
    <mergeCell ref="A1:I1"/>
    <mergeCell ref="A7:I7"/>
    <mergeCell ref="C6:E6"/>
    <mergeCell ref="B18:I18"/>
    <mergeCell ref="A17:I17"/>
    <mergeCell ref="B27:I27"/>
    <mergeCell ref="B29:I29"/>
    <mergeCell ref="B28:I28"/>
    <mergeCell ref="A38:I40"/>
    <mergeCell ref="B42:G42"/>
    <mergeCell ref="B43:G43"/>
    <mergeCell ref="B31:I31"/>
    <mergeCell ref="B32:I32"/>
    <mergeCell ref="B33:I33"/>
    <mergeCell ref="B34:I34"/>
    <mergeCell ref="B35:I35"/>
    <mergeCell ref="B36:I36"/>
    <mergeCell ref="B37:I37"/>
    <mergeCell ref="B22:I22"/>
    <mergeCell ref="B23:I23"/>
    <mergeCell ref="B24:I24"/>
    <mergeCell ref="B25:I25"/>
    <mergeCell ref="B26:I26"/>
    <mergeCell ref="B21:I21"/>
    <mergeCell ref="B30:I30"/>
    <mergeCell ref="B68:G68"/>
    <mergeCell ref="B62:G62"/>
    <mergeCell ref="B72:G72"/>
    <mergeCell ref="B84:G84"/>
    <mergeCell ref="B93:G93"/>
    <mergeCell ref="B96:G96"/>
    <mergeCell ref="B97:G97"/>
    <mergeCell ref="A2:G2"/>
    <mergeCell ref="H2:I2"/>
    <mergeCell ref="B374:G374"/>
    <mergeCell ref="B379:G379"/>
    <mergeCell ref="B370:G370"/>
    <mergeCell ref="B396:G396"/>
    <mergeCell ref="B402:G402"/>
    <mergeCell ref="B410:G410"/>
    <mergeCell ref="B417:G417"/>
    <mergeCell ref="B422:G422"/>
    <mergeCell ref="B391:G391"/>
    <mergeCell ref="B384:G384"/>
    <mergeCell ref="B296:G296"/>
    <mergeCell ref="B301:G301"/>
    <mergeCell ref="B307:G307"/>
    <mergeCell ref="B310:G310"/>
    <mergeCell ref="B277:G277"/>
    <mergeCell ref="B284:G284"/>
    <mergeCell ref="B287:G287"/>
    <mergeCell ref="B288:G288"/>
    <mergeCell ref="B293:G293"/>
    <mergeCell ref="B313:G313"/>
    <mergeCell ref="B319:G319"/>
    <mergeCell ref="B339:G339"/>
    <mergeCell ref="B344:G344"/>
    <mergeCell ref="B348:G348"/>
    <mergeCell ref="B355:G355"/>
    <mergeCell ref="B359:G359"/>
    <mergeCell ref="B433:G433"/>
    <mergeCell ref="B434:G434"/>
    <mergeCell ref="B442:G442"/>
    <mergeCell ref="B450:G450"/>
    <mergeCell ref="B457:G457"/>
    <mergeCell ref="B463:G463"/>
    <mergeCell ref="B477:G477"/>
    <mergeCell ref="B558:G558"/>
    <mergeCell ref="B554:G554"/>
    <mergeCell ref="B572:G572"/>
    <mergeCell ref="B566:G566"/>
    <mergeCell ref="B491:G491"/>
    <mergeCell ref="B496:G496"/>
    <mergeCell ref="B487:G487"/>
    <mergeCell ref="B488:G488"/>
    <mergeCell ref="B576:G576"/>
    <mergeCell ref="B538:G538"/>
    <mergeCell ref="B542:G542"/>
    <mergeCell ref="B549:G549"/>
    <mergeCell ref="B559:G559"/>
    <mergeCell ref="B501:G501"/>
    <mergeCell ref="B267:G267"/>
    <mergeCell ref="B270:G270"/>
    <mergeCell ref="B273:G273"/>
  </mergeCells>
  <dataValidations>
    <dataValidation type="list" allowBlank="1" showErrorMessage="1" sqref="D41 D44:D61 D63:D67 D69:D71 D73:D83 D85:D92 D94:D95 D98:D105 D107:D111 D113:D116 D118:D122 D124:D129 D132:D145 D147:D151 D153:D158 D160:D172 D174:D177 D179:D190 D193:D196 D198:D205 D207:D217 D219:D230 D232:D234 D236:D250 D252:D266 D268:D269 D271:D272 D274:D276 D278:D283 D285:D286 D289:D292 D294:D295 D297:D300 D302:D306 D308:D309 D311:D312 D314:D318 D320:D338 D340:D343 D345:D347 D349:D354 D356:D358 D360:D369 D371:D373 D375:D378 D380:D383 D385:D390 D392:D395 D397:D401 D403:D409 D411:D416 D418:D421 D423:D432 D435:D441 D443:D449 D451:D456 D458:D462 D464:D476 D478:D486 D489:D490 D492:D495 D497:D500 D502:D537 D539:D541 D543:D548 D550:D553 D555:D557 D560:D565 D567:D571 D573:D575 D577:D585 D596:D598">
      <formula1>$A$596:$A$598</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13.75"/>
    <col customWidth="1" min="2" max="2" width="35.0"/>
    <col customWidth="1" min="3" max="3" width="17.38"/>
    <col customWidth="1" min="4" max="4" width="7.38"/>
    <col customWidth="1" min="5" max="5" width="7.88"/>
    <col customWidth="1" min="6" max="6" width="22.0"/>
    <col customWidth="1" min="7" max="7" width="19.13"/>
    <col customWidth="1" min="8" max="8" width="5.38"/>
    <col customWidth="1" min="9" max="9" width="3.75"/>
    <col customWidth="1" min="10" max="26" width="7.63"/>
  </cols>
  <sheetData>
    <row r="1" ht="33.75" customHeight="1">
      <c r="A1" s="1">
        <v>2.0</v>
      </c>
      <c r="B1" s="3"/>
      <c r="C1" s="3"/>
      <c r="D1" s="3"/>
      <c r="E1" s="3"/>
      <c r="F1" s="3"/>
      <c r="G1" s="3"/>
      <c r="H1" s="3"/>
      <c r="I1" s="4"/>
      <c r="J1" s="6"/>
      <c r="K1" s="6"/>
      <c r="L1" s="6"/>
      <c r="M1" s="6"/>
      <c r="N1" s="6"/>
      <c r="O1" s="6"/>
      <c r="P1" s="6"/>
      <c r="Q1" s="6"/>
      <c r="R1" s="6"/>
      <c r="S1" s="6"/>
      <c r="T1" s="6"/>
      <c r="U1" s="6"/>
      <c r="V1" s="6"/>
      <c r="W1" s="6"/>
      <c r="X1" s="6"/>
      <c r="Y1" s="6"/>
      <c r="Z1" s="6"/>
    </row>
    <row r="2" ht="33.75" customHeight="1">
      <c r="A2" s="1" t="s">
        <v>5864</v>
      </c>
      <c r="B2" s="3"/>
      <c r="C2" s="3"/>
      <c r="D2" s="3"/>
      <c r="E2" s="3"/>
      <c r="F2" s="3"/>
      <c r="G2" s="3"/>
      <c r="H2" s="8">
        <v>17.0</v>
      </c>
      <c r="I2" s="4"/>
      <c r="J2" s="6"/>
      <c r="K2" s="6"/>
      <c r="L2" s="6"/>
      <c r="M2" s="6"/>
      <c r="N2" s="6"/>
      <c r="O2" s="6"/>
      <c r="P2" s="6"/>
      <c r="Q2" s="6"/>
      <c r="R2" s="6"/>
      <c r="S2" s="6"/>
      <c r="T2" s="6"/>
      <c r="U2" s="6"/>
      <c r="V2" s="6"/>
      <c r="W2" s="6"/>
      <c r="X2" s="6"/>
      <c r="Y2" s="6"/>
      <c r="Z2" s="6"/>
    </row>
    <row r="3" ht="28.5" customHeight="1">
      <c r="A3" s="11" t="s">
        <v>4</v>
      </c>
      <c r="B3" s="3"/>
      <c r="C3" s="3"/>
      <c r="D3" s="3"/>
      <c r="E3" s="3"/>
      <c r="F3" s="3"/>
      <c r="G3" s="3"/>
      <c r="H3" s="3"/>
      <c r="I3" s="4"/>
      <c r="J3" s="6"/>
      <c r="K3" s="6"/>
      <c r="L3" s="6"/>
      <c r="M3" s="6"/>
      <c r="N3" s="6"/>
      <c r="O3" s="6"/>
      <c r="P3" s="6"/>
      <c r="Q3" s="6"/>
      <c r="R3" s="6"/>
      <c r="S3" s="6"/>
      <c r="T3" s="6"/>
      <c r="U3" s="6"/>
      <c r="V3" s="6"/>
      <c r="W3" s="6"/>
      <c r="X3" s="6"/>
      <c r="Y3" s="6"/>
      <c r="Z3" s="6"/>
    </row>
    <row r="4" ht="28.5" customHeight="1">
      <c r="A4" s="14" t="s">
        <v>5</v>
      </c>
      <c r="B4" s="4"/>
      <c r="C4" s="11"/>
      <c r="D4" s="3"/>
      <c r="E4" s="4"/>
      <c r="F4" s="16" t="s">
        <v>8</v>
      </c>
      <c r="G4" s="11"/>
      <c r="H4" s="3"/>
      <c r="I4" s="4"/>
      <c r="J4" s="6"/>
      <c r="K4" s="6"/>
      <c r="L4" s="6"/>
      <c r="M4" s="6"/>
      <c r="N4" s="6"/>
      <c r="O4" s="6"/>
      <c r="P4" s="6"/>
      <c r="Q4" s="6"/>
      <c r="R4" s="6"/>
      <c r="S4" s="6"/>
      <c r="T4" s="6"/>
      <c r="U4" s="6"/>
      <c r="V4" s="6"/>
      <c r="W4" s="6"/>
      <c r="X4" s="6"/>
      <c r="Y4" s="6"/>
      <c r="Z4" s="6"/>
    </row>
    <row r="5" ht="28.5" customHeight="1">
      <c r="A5" s="20" t="s">
        <v>9</v>
      </c>
      <c r="B5" s="4"/>
      <c r="C5" s="21"/>
      <c r="D5" s="3"/>
      <c r="E5" s="4"/>
      <c r="F5" s="23" t="s">
        <v>11</v>
      </c>
      <c r="G5" s="11"/>
      <c r="H5" s="3"/>
      <c r="I5" s="4"/>
      <c r="J5" s="6"/>
      <c r="K5" s="6"/>
      <c r="L5" s="6"/>
      <c r="M5" s="6"/>
      <c r="N5" s="6"/>
      <c r="O5" s="6"/>
      <c r="P5" s="6"/>
      <c r="Q5" s="6"/>
      <c r="R5" s="6"/>
      <c r="S5" s="6"/>
      <c r="T5" s="6"/>
      <c r="U5" s="6"/>
      <c r="V5" s="6"/>
      <c r="W5" s="6"/>
      <c r="X5" s="6"/>
      <c r="Y5" s="6"/>
      <c r="Z5" s="6"/>
    </row>
    <row r="6" ht="42.0" customHeight="1">
      <c r="A6" s="20" t="s">
        <v>12</v>
      </c>
      <c r="B6" s="4"/>
      <c r="C6" s="26"/>
      <c r="D6" s="3"/>
      <c r="E6" s="4"/>
      <c r="F6" s="23" t="s">
        <v>13</v>
      </c>
      <c r="G6" s="11"/>
      <c r="H6" s="3"/>
      <c r="I6" s="4"/>
      <c r="J6" s="6"/>
      <c r="K6" s="6"/>
      <c r="L6" s="6"/>
      <c r="M6" s="6"/>
      <c r="N6" s="6"/>
      <c r="O6" s="6"/>
      <c r="P6" s="6"/>
      <c r="Q6" s="6"/>
      <c r="R6" s="6"/>
      <c r="S6" s="6"/>
      <c r="T6" s="6"/>
      <c r="U6" s="6"/>
      <c r="V6" s="6"/>
      <c r="W6" s="6"/>
      <c r="X6" s="6"/>
      <c r="Y6" s="6"/>
      <c r="Z6" s="6"/>
    </row>
    <row r="7" ht="33.75" customHeight="1">
      <c r="A7" s="29" t="s">
        <v>5866</v>
      </c>
      <c r="B7" s="9"/>
      <c r="C7" s="9"/>
      <c r="D7" s="9"/>
      <c r="E7" s="9"/>
      <c r="F7" s="9"/>
      <c r="G7" s="9"/>
      <c r="H7" s="9"/>
      <c r="I7" s="10"/>
      <c r="J7" s="6"/>
      <c r="K7" s="6"/>
      <c r="L7" s="6"/>
      <c r="M7" s="6"/>
      <c r="N7" s="6"/>
      <c r="O7" s="6"/>
      <c r="P7" s="6"/>
      <c r="Q7" s="6"/>
      <c r="R7" s="6"/>
      <c r="S7" s="6"/>
      <c r="T7" s="6"/>
      <c r="U7" s="6"/>
      <c r="V7" s="6"/>
      <c r="W7" s="6"/>
      <c r="X7" s="6"/>
      <c r="Y7" s="6"/>
      <c r="Z7" s="6"/>
    </row>
    <row r="8" ht="33.75" customHeight="1">
      <c r="A8" s="27" t="s">
        <v>15</v>
      </c>
      <c r="B8" s="3"/>
      <c r="C8" s="4"/>
      <c r="D8" s="37" t="s">
        <v>5867</v>
      </c>
      <c r="E8" s="3"/>
      <c r="F8" s="3"/>
      <c r="G8" s="3"/>
      <c r="H8" s="3"/>
      <c r="I8" s="4"/>
      <c r="J8" s="6"/>
      <c r="K8" s="6"/>
      <c r="L8" s="6"/>
      <c r="M8" s="6"/>
      <c r="N8" s="6"/>
      <c r="O8" s="6"/>
      <c r="P8" s="6"/>
      <c r="Q8" s="6"/>
      <c r="R8" s="6"/>
      <c r="S8" s="6"/>
      <c r="T8" s="6"/>
      <c r="U8" s="6"/>
      <c r="V8" s="6"/>
      <c r="W8" s="6"/>
      <c r="X8" s="6"/>
      <c r="Y8" s="6"/>
      <c r="Z8" s="6"/>
    </row>
    <row r="9" ht="33.0" customHeight="1">
      <c r="A9" s="475" t="s">
        <v>18</v>
      </c>
      <c r="B9" s="30" t="s">
        <v>19</v>
      </c>
      <c r="C9" s="291">
        <f>'Mortuary '!D535</f>
        <v>0.8333333333</v>
      </c>
      <c r="D9" s="47">
        <f>D543</f>
        <v>0.2826086957</v>
      </c>
      <c r="E9" s="43"/>
      <c r="F9" s="43"/>
      <c r="G9" s="43"/>
      <c r="H9" s="43"/>
      <c r="I9" s="45"/>
      <c r="J9" s="6"/>
      <c r="K9" s="6"/>
      <c r="L9" s="6"/>
      <c r="M9" s="6"/>
      <c r="N9" s="6"/>
      <c r="O9" s="6"/>
      <c r="P9" s="6"/>
      <c r="Q9" s="6"/>
      <c r="R9" s="6"/>
      <c r="S9" s="6"/>
      <c r="T9" s="6"/>
      <c r="U9" s="6"/>
      <c r="V9" s="6"/>
      <c r="W9" s="6"/>
      <c r="X9" s="6"/>
      <c r="Y9" s="6"/>
      <c r="Z9" s="6"/>
    </row>
    <row r="10" ht="33.0" customHeight="1">
      <c r="A10" s="475" t="s">
        <v>23</v>
      </c>
      <c r="B10" s="30" t="s">
        <v>24</v>
      </c>
      <c r="C10" s="291">
        <f>'Mortuary '!D536</f>
        <v>0.5454545455</v>
      </c>
      <c r="D10" s="48"/>
      <c r="I10" s="50"/>
      <c r="J10" s="6"/>
      <c r="K10" s="6"/>
      <c r="L10" s="6"/>
      <c r="M10" s="6"/>
      <c r="N10" s="6"/>
      <c r="O10" s="6"/>
      <c r="P10" s="6"/>
      <c r="Q10" s="6"/>
      <c r="R10" s="6"/>
      <c r="S10" s="6"/>
      <c r="T10" s="6"/>
      <c r="U10" s="6"/>
      <c r="V10" s="6"/>
      <c r="W10" s="6"/>
      <c r="X10" s="6"/>
      <c r="Y10" s="6"/>
      <c r="Z10" s="6"/>
    </row>
    <row r="11" ht="33.0" customHeight="1">
      <c r="A11" s="475" t="s">
        <v>25</v>
      </c>
      <c r="B11" s="30" t="s">
        <v>26</v>
      </c>
      <c r="C11" s="291">
        <f>'Mortuary '!D537</f>
        <v>0.3181818182</v>
      </c>
      <c r="D11" s="48"/>
      <c r="I11" s="50"/>
      <c r="J11" s="6"/>
      <c r="K11" s="6"/>
      <c r="L11" s="6"/>
      <c r="M11" s="6"/>
      <c r="N11" s="6"/>
      <c r="O11" s="6"/>
      <c r="P11" s="6"/>
      <c r="Q11" s="6"/>
      <c r="R11" s="6"/>
      <c r="S11" s="6"/>
      <c r="T11" s="6"/>
      <c r="U11" s="6"/>
      <c r="V11" s="6"/>
      <c r="W11" s="6"/>
      <c r="X11" s="6"/>
      <c r="Y11" s="6"/>
      <c r="Z11" s="6"/>
    </row>
    <row r="12" ht="33.0" customHeight="1">
      <c r="A12" s="475" t="s">
        <v>27</v>
      </c>
      <c r="B12" s="30" t="s">
        <v>28</v>
      </c>
      <c r="C12" s="291">
        <f>'Mortuary '!D538</f>
        <v>0.3103448276</v>
      </c>
      <c r="D12" s="48"/>
      <c r="I12" s="50"/>
      <c r="J12" s="6"/>
      <c r="K12" s="6"/>
      <c r="L12" s="6"/>
      <c r="M12" s="6"/>
      <c r="N12" s="6"/>
      <c r="O12" s="6"/>
      <c r="P12" s="6"/>
      <c r="Q12" s="6"/>
      <c r="R12" s="6"/>
      <c r="S12" s="6"/>
      <c r="T12" s="6"/>
      <c r="U12" s="6"/>
      <c r="V12" s="6"/>
      <c r="W12" s="6"/>
      <c r="X12" s="6"/>
      <c r="Y12" s="6"/>
      <c r="Z12" s="6"/>
    </row>
    <row r="13" ht="33.0" customHeight="1">
      <c r="A13" s="475" t="s">
        <v>29</v>
      </c>
      <c r="B13" s="30" t="s">
        <v>30</v>
      </c>
      <c r="C13" s="291">
        <f>'Mortuary '!D539</f>
        <v>0.5</v>
      </c>
      <c r="D13" s="48"/>
      <c r="I13" s="50"/>
      <c r="J13" s="6"/>
      <c r="K13" s="6"/>
      <c r="L13" s="6"/>
      <c r="M13" s="6"/>
      <c r="N13" s="6"/>
      <c r="O13" s="6"/>
      <c r="P13" s="6"/>
      <c r="Q13" s="6"/>
      <c r="R13" s="6"/>
      <c r="S13" s="6"/>
      <c r="T13" s="6"/>
      <c r="U13" s="6"/>
      <c r="V13" s="6"/>
      <c r="W13" s="6"/>
      <c r="X13" s="6"/>
      <c r="Y13" s="6"/>
      <c r="Z13" s="6"/>
    </row>
    <row r="14" ht="33.0" customHeight="1">
      <c r="A14" s="475" t="s">
        <v>31</v>
      </c>
      <c r="B14" s="30" t="s">
        <v>32</v>
      </c>
      <c r="C14" s="291">
        <f>'Mortuary '!D540</f>
        <v>0.2195121951</v>
      </c>
      <c r="D14" s="48"/>
      <c r="I14" s="50"/>
      <c r="J14" s="6"/>
      <c r="K14" s="6"/>
      <c r="L14" s="6"/>
      <c r="M14" s="6"/>
      <c r="N14" s="6"/>
      <c r="O14" s="6"/>
      <c r="P14" s="6"/>
      <c r="Q14" s="6"/>
      <c r="R14" s="6"/>
      <c r="S14" s="6"/>
      <c r="T14" s="6"/>
      <c r="U14" s="6"/>
      <c r="V14" s="6"/>
      <c r="W14" s="6"/>
      <c r="X14" s="6"/>
      <c r="Y14" s="6"/>
      <c r="Z14" s="6"/>
    </row>
    <row r="15" ht="33.0" customHeight="1">
      <c r="A15" s="475" t="s">
        <v>33</v>
      </c>
      <c r="B15" s="30" t="s">
        <v>34</v>
      </c>
      <c r="C15" s="291">
        <f>'Mortuary '!D541</f>
        <v>0.03225806452</v>
      </c>
      <c r="D15" s="48"/>
      <c r="I15" s="50"/>
      <c r="J15" s="6"/>
      <c r="K15" s="6"/>
      <c r="L15" s="6"/>
      <c r="M15" s="6"/>
      <c r="N15" s="6"/>
      <c r="O15" s="6"/>
      <c r="P15" s="6"/>
      <c r="Q15" s="6"/>
      <c r="R15" s="6"/>
      <c r="S15" s="6"/>
      <c r="T15" s="6"/>
      <c r="U15" s="6"/>
      <c r="V15" s="6"/>
      <c r="W15" s="6"/>
      <c r="X15" s="6"/>
      <c r="Y15" s="6"/>
      <c r="Z15" s="6"/>
    </row>
    <row r="16" ht="33.0" customHeight="1">
      <c r="A16" s="475" t="s">
        <v>35</v>
      </c>
      <c r="B16" s="30" t="s">
        <v>36</v>
      </c>
      <c r="C16" s="291">
        <f>'Mortuary '!D542</f>
        <v>0</v>
      </c>
      <c r="D16" s="53"/>
      <c r="E16" s="54"/>
      <c r="F16" s="54"/>
      <c r="G16" s="54"/>
      <c r="H16" s="54"/>
      <c r="I16" s="55"/>
      <c r="J16" s="6"/>
      <c r="K16" s="6"/>
      <c r="L16" s="6"/>
      <c r="M16" s="6"/>
      <c r="N16" s="6"/>
      <c r="O16" s="6"/>
      <c r="P16" s="6"/>
      <c r="Q16" s="6"/>
      <c r="R16" s="6"/>
      <c r="S16" s="6"/>
      <c r="T16" s="6"/>
      <c r="U16" s="6"/>
      <c r="V16" s="6"/>
      <c r="W16" s="6"/>
      <c r="X16" s="6"/>
      <c r="Y16" s="6"/>
      <c r="Z16" s="6"/>
    </row>
    <row r="17" ht="33.0" customHeight="1">
      <c r="A17" s="58"/>
      <c r="B17" s="3"/>
      <c r="C17" s="3"/>
      <c r="D17" s="3"/>
      <c r="E17" s="3"/>
      <c r="F17" s="3"/>
      <c r="G17" s="3"/>
      <c r="H17" s="3"/>
      <c r="I17" s="4"/>
      <c r="J17" s="6"/>
      <c r="K17" s="6"/>
      <c r="L17" s="6"/>
      <c r="M17" s="6"/>
      <c r="N17" s="6"/>
      <c r="O17" s="6"/>
      <c r="P17" s="6"/>
      <c r="Q17" s="6"/>
      <c r="R17" s="6"/>
      <c r="S17" s="6"/>
      <c r="T17" s="6"/>
      <c r="U17" s="6"/>
      <c r="V17" s="6"/>
      <c r="W17" s="6"/>
      <c r="X17" s="6"/>
      <c r="Y17" s="6"/>
      <c r="Z17" s="6"/>
    </row>
    <row r="18" ht="33.0" customHeight="1">
      <c r="A18" s="60"/>
      <c r="B18" s="51" t="s">
        <v>37</v>
      </c>
      <c r="C18" s="3"/>
      <c r="D18" s="3"/>
      <c r="E18" s="3"/>
      <c r="F18" s="3"/>
      <c r="G18" s="3"/>
      <c r="H18" s="3"/>
      <c r="I18" s="4"/>
      <c r="J18" s="6"/>
      <c r="K18" s="6"/>
      <c r="L18" s="6"/>
      <c r="M18" s="6"/>
      <c r="N18" s="6"/>
      <c r="O18" s="6"/>
      <c r="P18" s="6"/>
      <c r="Q18" s="6"/>
      <c r="R18" s="6"/>
      <c r="S18" s="6"/>
      <c r="T18" s="6"/>
      <c r="U18" s="6"/>
      <c r="V18" s="6"/>
      <c r="W18" s="6"/>
      <c r="X18" s="6"/>
      <c r="Y18" s="6"/>
      <c r="Z18" s="6"/>
    </row>
    <row r="19" ht="33.0" hidden="1" customHeight="1">
      <c r="A19" s="23">
        <v>1.0</v>
      </c>
      <c r="B19" s="59"/>
      <c r="C19" s="3"/>
      <c r="D19" s="3"/>
      <c r="E19" s="3"/>
      <c r="F19" s="3"/>
      <c r="G19" s="3"/>
      <c r="H19" s="3"/>
      <c r="I19" s="4"/>
      <c r="J19" s="6"/>
      <c r="K19" s="6"/>
      <c r="L19" s="6"/>
      <c r="M19" s="6"/>
      <c r="N19" s="6"/>
      <c r="O19" s="6"/>
      <c r="P19" s="6"/>
      <c r="Q19" s="6"/>
      <c r="R19" s="6"/>
      <c r="S19" s="6"/>
      <c r="T19" s="6"/>
      <c r="U19" s="6"/>
      <c r="V19" s="6"/>
      <c r="W19" s="6"/>
      <c r="X19" s="6"/>
      <c r="Y19" s="6"/>
      <c r="Z19" s="6"/>
    </row>
    <row r="20" ht="33.0" hidden="1" customHeight="1">
      <c r="A20" s="23">
        <v>2.0</v>
      </c>
      <c r="B20" s="59"/>
      <c r="C20" s="3"/>
      <c r="D20" s="3"/>
      <c r="E20" s="3"/>
      <c r="F20" s="3"/>
      <c r="G20" s="3"/>
      <c r="H20" s="3"/>
      <c r="I20" s="4"/>
      <c r="J20" s="6"/>
      <c r="K20" s="6"/>
      <c r="L20" s="6"/>
      <c r="M20" s="6"/>
      <c r="N20" s="6"/>
      <c r="O20" s="6"/>
      <c r="P20" s="6"/>
      <c r="Q20" s="6"/>
      <c r="R20" s="6"/>
      <c r="S20" s="6"/>
      <c r="T20" s="6"/>
      <c r="U20" s="6"/>
      <c r="V20" s="6"/>
      <c r="W20" s="6"/>
      <c r="X20" s="6"/>
      <c r="Y20" s="6"/>
      <c r="Z20" s="6"/>
    </row>
    <row r="21" ht="33.0" hidden="1" customHeight="1">
      <c r="A21" s="23">
        <v>3.0</v>
      </c>
      <c r="B21" s="59" t="s">
        <v>5872</v>
      </c>
      <c r="C21" s="3"/>
      <c r="D21" s="3"/>
      <c r="E21" s="3"/>
      <c r="F21" s="3"/>
      <c r="G21" s="3"/>
      <c r="H21" s="3"/>
      <c r="I21" s="4"/>
      <c r="J21" s="6"/>
      <c r="K21" s="6"/>
      <c r="L21" s="6"/>
      <c r="M21" s="6"/>
      <c r="N21" s="6"/>
      <c r="O21" s="6"/>
      <c r="P21" s="6"/>
      <c r="Q21" s="6"/>
      <c r="R21" s="6"/>
      <c r="S21" s="6"/>
      <c r="T21" s="6"/>
      <c r="U21" s="6"/>
      <c r="V21" s="6"/>
      <c r="W21" s="6"/>
      <c r="X21" s="6"/>
      <c r="Y21" s="6"/>
      <c r="Z21" s="6"/>
    </row>
    <row r="22" ht="33.0" hidden="1" customHeight="1">
      <c r="A22" s="23">
        <v>4.0</v>
      </c>
      <c r="B22" s="59"/>
      <c r="C22" s="3"/>
      <c r="D22" s="3"/>
      <c r="E22" s="3"/>
      <c r="F22" s="3"/>
      <c r="G22" s="3"/>
      <c r="H22" s="3"/>
      <c r="I22" s="4"/>
      <c r="J22" s="6"/>
      <c r="K22" s="6"/>
      <c r="L22" s="6"/>
      <c r="M22" s="6"/>
      <c r="N22" s="6"/>
      <c r="O22" s="6"/>
      <c r="P22" s="6"/>
      <c r="Q22" s="6"/>
      <c r="R22" s="6"/>
      <c r="S22" s="6"/>
      <c r="T22" s="6"/>
      <c r="U22" s="6"/>
      <c r="V22" s="6"/>
      <c r="W22" s="6"/>
      <c r="X22" s="6"/>
      <c r="Y22" s="6"/>
      <c r="Z22" s="6"/>
    </row>
    <row r="23" ht="33.0" hidden="1" customHeight="1">
      <c r="A23" s="23">
        <v>5.0</v>
      </c>
      <c r="B23" s="59"/>
      <c r="C23" s="3"/>
      <c r="D23" s="3"/>
      <c r="E23" s="3"/>
      <c r="F23" s="3"/>
      <c r="G23" s="3"/>
      <c r="H23" s="3"/>
      <c r="I23" s="4"/>
      <c r="J23" s="6"/>
      <c r="K23" s="6"/>
      <c r="L23" s="6"/>
      <c r="M23" s="6"/>
      <c r="N23" s="6"/>
      <c r="O23" s="6"/>
      <c r="P23" s="6"/>
      <c r="Q23" s="6"/>
      <c r="R23" s="6"/>
      <c r="S23" s="6"/>
      <c r="T23" s="6"/>
      <c r="U23" s="6"/>
      <c r="V23" s="6"/>
      <c r="W23" s="6"/>
      <c r="X23" s="6"/>
      <c r="Y23" s="6"/>
      <c r="Z23" s="6"/>
    </row>
    <row r="24" ht="33.0" hidden="1" customHeight="1">
      <c r="A24" s="60"/>
      <c r="B24" s="51" t="s">
        <v>39</v>
      </c>
      <c r="C24" s="3"/>
      <c r="D24" s="3"/>
      <c r="E24" s="3"/>
      <c r="F24" s="3"/>
      <c r="G24" s="3"/>
      <c r="H24" s="3"/>
      <c r="I24" s="4"/>
      <c r="J24" s="6"/>
      <c r="K24" s="6"/>
      <c r="L24" s="6"/>
      <c r="M24" s="6"/>
      <c r="N24" s="6"/>
      <c r="O24" s="6"/>
      <c r="P24" s="6"/>
      <c r="Q24" s="6"/>
      <c r="R24" s="6"/>
      <c r="S24" s="6"/>
      <c r="T24" s="6"/>
      <c r="U24" s="6"/>
      <c r="V24" s="6"/>
      <c r="W24" s="6"/>
      <c r="X24" s="6"/>
      <c r="Y24" s="6"/>
      <c r="Z24" s="6"/>
    </row>
    <row r="25" ht="33.0" hidden="1" customHeight="1">
      <c r="A25" s="23">
        <v>1.0</v>
      </c>
      <c r="B25" s="59"/>
      <c r="C25" s="3"/>
      <c r="D25" s="3"/>
      <c r="E25" s="3"/>
      <c r="F25" s="3"/>
      <c r="G25" s="3"/>
      <c r="H25" s="3"/>
      <c r="I25" s="4"/>
      <c r="J25" s="6"/>
      <c r="K25" s="6"/>
      <c r="L25" s="6"/>
      <c r="M25" s="6"/>
      <c r="N25" s="6"/>
      <c r="O25" s="6"/>
      <c r="P25" s="6"/>
      <c r="Q25" s="6"/>
      <c r="R25" s="6"/>
      <c r="S25" s="6"/>
      <c r="T25" s="6"/>
      <c r="U25" s="6"/>
      <c r="V25" s="6"/>
      <c r="W25" s="6"/>
      <c r="X25" s="6"/>
      <c r="Y25" s="6"/>
      <c r="Z25" s="6"/>
    </row>
    <row r="26" ht="33.0" hidden="1" customHeight="1">
      <c r="A26" s="23">
        <v>2.0</v>
      </c>
      <c r="B26" s="59"/>
      <c r="C26" s="3"/>
      <c r="D26" s="3"/>
      <c r="E26" s="3"/>
      <c r="F26" s="3"/>
      <c r="G26" s="3"/>
      <c r="H26" s="3"/>
      <c r="I26" s="4"/>
      <c r="J26" s="6"/>
      <c r="K26" s="6"/>
      <c r="L26" s="6"/>
      <c r="M26" s="6"/>
      <c r="N26" s="6"/>
      <c r="O26" s="6"/>
      <c r="P26" s="6"/>
      <c r="Q26" s="6"/>
      <c r="R26" s="6"/>
      <c r="S26" s="6"/>
      <c r="T26" s="6"/>
      <c r="U26" s="6"/>
      <c r="V26" s="6"/>
      <c r="W26" s="6"/>
      <c r="X26" s="6"/>
      <c r="Y26" s="6"/>
      <c r="Z26" s="6"/>
    </row>
    <row r="27" ht="33.0" hidden="1" customHeight="1">
      <c r="A27" s="23">
        <v>3.0</v>
      </c>
      <c r="B27" s="59"/>
      <c r="C27" s="3"/>
      <c r="D27" s="3"/>
      <c r="E27" s="3"/>
      <c r="F27" s="3"/>
      <c r="G27" s="3"/>
      <c r="H27" s="3"/>
      <c r="I27" s="4"/>
      <c r="J27" s="6"/>
      <c r="K27" s="6"/>
      <c r="L27" s="6"/>
      <c r="M27" s="6"/>
      <c r="N27" s="6"/>
      <c r="O27" s="6"/>
      <c r="P27" s="6"/>
      <c r="Q27" s="6"/>
      <c r="R27" s="6"/>
      <c r="S27" s="6"/>
      <c r="T27" s="6"/>
      <c r="U27" s="6"/>
      <c r="V27" s="6"/>
      <c r="W27" s="6"/>
      <c r="X27" s="6"/>
      <c r="Y27" s="6"/>
      <c r="Z27" s="6"/>
    </row>
    <row r="28" ht="33.0" hidden="1" customHeight="1">
      <c r="A28" s="23">
        <v>4.0</v>
      </c>
      <c r="B28" s="59"/>
      <c r="C28" s="3"/>
      <c r="D28" s="3"/>
      <c r="E28" s="3"/>
      <c r="F28" s="3"/>
      <c r="G28" s="3"/>
      <c r="H28" s="3"/>
      <c r="I28" s="4"/>
      <c r="J28" s="6"/>
      <c r="K28" s="6"/>
      <c r="L28" s="6"/>
      <c r="M28" s="6"/>
      <c r="N28" s="6"/>
      <c r="O28" s="6"/>
      <c r="P28" s="6"/>
      <c r="Q28" s="6"/>
      <c r="R28" s="6"/>
      <c r="S28" s="6"/>
      <c r="T28" s="6"/>
      <c r="U28" s="6"/>
      <c r="V28" s="6"/>
      <c r="W28" s="6"/>
      <c r="X28" s="6"/>
      <c r="Y28" s="6"/>
      <c r="Z28" s="6"/>
    </row>
    <row r="29" ht="33.0" hidden="1" customHeight="1">
      <c r="A29" s="23">
        <v>5.0</v>
      </c>
      <c r="B29" s="59"/>
      <c r="C29" s="3"/>
      <c r="D29" s="3"/>
      <c r="E29" s="3"/>
      <c r="F29" s="3"/>
      <c r="G29" s="3"/>
      <c r="H29" s="3"/>
      <c r="I29" s="4"/>
      <c r="J29" s="6"/>
      <c r="K29" s="6"/>
      <c r="L29" s="6"/>
      <c r="M29" s="6"/>
      <c r="N29" s="6"/>
      <c r="O29" s="6"/>
      <c r="P29" s="6"/>
      <c r="Q29" s="6"/>
      <c r="R29" s="6"/>
      <c r="S29" s="6"/>
      <c r="T29" s="6"/>
      <c r="U29" s="6"/>
      <c r="V29" s="6"/>
      <c r="W29" s="6"/>
      <c r="X29" s="6"/>
      <c r="Y29" s="6"/>
      <c r="Z29" s="6"/>
    </row>
    <row r="30" ht="33.0" hidden="1" customHeight="1">
      <c r="A30" s="60"/>
      <c r="B30" s="51" t="s">
        <v>40</v>
      </c>
      <c r="C30" s="3"/>
      <c r="D30" s="3"/>
      <c r="E30" s="3"/>
      <c r="F30" s="3"/>
      <c r="G30" s="3"/>
      <c r="H30" s="3"/>
      <c r="I30" s="4"/>
      <c r="J30" s="6"/>
      <c r="K30" s="6"/>
      <c r="L30" s="6"/>
      <c r="M30" s="6"/>
      <c r="N30" s="6"/>
      <c r="O30" s="6"/>
      <c r="P30" s="6"/>
      <c r="Q30" s="6"/>
      <c r="R30" s="6"/>
      <c r="S30" s="6"/>
      <c r="T30" s="6"/>
      <c r="U30" s="6"/>
      <c r="V30" s="6"/>
      <c r="W30" s="6"/>
      <c r="X30" s="6"/>
      <c r="Y30" s="6"/>
      <c r="Z30" s="6"/>
    </row>
    <row r="31" ht="33.0" hidden="1" customHeight="1">
      <c r="A31" s="23">
        <v>1.0</v>
      </c>
      <c r="B31" s="59"/>
      <c r="C31" s="3"/>
      <c r="D31" s="3"/>
      <c r="E31" s="3"/>
      <c r="F31" s="3"/>
      <c r="G31" s="3"/>
      <c r="H31" s="3"/>
      <c r="I31" s="4"/>
      <c r="J31" s="6"/>
      <c r="K31" s="6"/>
      <c r="L31" s="6"/>
      <c r="M31" s="6"/>
      <c r="N31" s="6"/>
      <c r="O31" s="6"/>
      <c r="P31" s="6"/>
      <c r="Q31" s="6"/>
      <c r="R31" s="6"/>
      <c r="S31" s="6"/>
      <c r="T31" s="6"/>
      <c r="U31" s="6"/>
      <c r="V31" s="6"/>
      <c r="W31" s="6"/>
      <c r="X31" s="6"/>
      <c r="Y31" s="6"/>
      <c r="Z31" s="6"/>
    </row>
    <row r="32" ht="33.0" hidden="1" customHeight="1">
      <c r="A32" s="23">
        <v>2.0</v>
      </c>
      <c r="B32" s="59"/>
      <c r="C32" s="3"/>
      <c r="D32" s="3"/>
      <c r="E32" s="3"/>
      <c r="F32" s="3"/>
      <c r="G32" s="3"/>
      <c r="H32" s="3"/>
      <c r="I32" s="4"/>
      <c r="J32" s="6"/>
      <c r="K32" s="6"/>
      <c r="L32" s="6"/>
      <c r="M32" s="6"/>
      <c r="N32" s="6"/>
      <c r="O32" s="6"/>
      <c r="P32" s="6"/>
      <c r="Q32" s="6"/>
      <c r="R32" s="6"/>
      <c r="S32" s="6"/>
      <c r="T32" s="6"/>
      <c r="U32" s="6"/>
      <c r="V32" s="6"/>
      <c r="W32" s="6"/>
      <c r="X32" s="6"/>
      <c r="Y32" s="6"/>
      <c r="Z32" s="6"/>
    </row>
    <row r="33" ht="33.0" hidden="1" customHeight="1">
      <c r="A33" s="23">
        <v>3.0</v>
      </c>
      <c r="B33" s="59"/>
      <c r="C33" s="3"/>
      <c r="D33" s="3"/>
      <c r="E33" s="3"/>
      <c r="F33" s="3"/>
      <c r="G33" s="3"/>
      <c r="H33" s="3"/>
      <c r="I33" s="4"/>
      <c r="J33" s="6"/>
      <c r="K33" s="6"/>
      <c r="L33" s="6"/>
      <c r="M33" s="6"/>
      <c r="N33" s="6"/>
      <c r="O33" s="6"/>
      <c r="P33" s="6"/>
      <c r="Q33" s="6"/>
      <c r="R33" s="6"/>
      <c r="S33" s="6"/>
      <c r="T33" s="6"/>
      <c r="U33" s="6"/>
      <c r="V33" s="6"/>
      <c r="W33" s="6"/>
      <c r="X33" s="6"/>
      <c r="Y33" s="6"/>
      <c r="Z33" s="6"/>
    </row>
    <row r="34" ht="33.0" hidden="1" customHeight="1">
      <c r="A34" s="23">
        <v>4.0</v>
      </c>
      <c r="B34" s="59"/>
      <c r="C34" s="3"/>
      <c r="D34" s="3"/>
      <c r="E34" s="3"/>
      <c r="F34" s="3"/>
      <c r="G34" s="3"/>
      <c r="H34" s="3"/>
      <c r="I34" s="4"/>
      <c r="J34" s="6"/>
      <c r="K34" s="6"/>
      <c r="L34" s="6"/>
      <c r="M34" s="6"/>
      <c r="N34" s="6"/>
      <c r="O34" s="6"/>
      <c r="P34" s="6"/>
      <c r="Q34" s="6"/>
      <c r="R34" s="6"/>
      <c r="S34" s="6"/>
      <c r="T34" s="6"/>
      <c r="U34" s="6"/>
      <c r="V34" s="6"/>
      <c r="W34" s="6"/>
      <c r="X34" s="6"/>
      <c r="Y34" s="6"/>
      <c r="Z34" s="6"/>
    </row>
    <row r="35" ht="33.0" hidden="1" customHeight="1">
      <c r="A35" s="23">
        <v>5.0</v>
      </c>
      <c r="B35" s="59"/>
      <c r="C35" s="3"/>
      <c r="D35" s="3"/>
      <c r="E35" s="3"/>
      <c r="F35" s="3"/>
      <c r="G35" s="3"/>
      <c r="H35" s="3"/>
      <c r="I35" s="4"/>
      <c r="J35" s="6"/>
      <c r="K35" s="6"/>
      <c r="L35" s="6"/>
      <c r="M35" s="6"/>
      <c r="N35" s="6"/>
      <c r="O35" s="6"/>
      <c r="P35" s="6"/>
      <c r="Q35" s="6"/>
      <c r="R35" s="6"/>
      <c r="S35" s="6"/>
      <c r="T35" s="6"/>
      <c r="U35" s="6"/>
      <c r="V35" s="6"/>
      <c r="W35" s="6"/>
      <c r="X35" s="6"/>
      <c r="Y35" s="6"/>
      <c r="Z35" s="6"/>
    </row>
    <row r="36" ht="33.0" hidden="1" customHeight="1">
      <c r="A36" s="60"/>
      <c r="B36" s="19" t="s">
        <v>41</v>
      </c>
      <c r="C36" s="3"/>
      <c r="D36" s="3"/>
      <c r="E36" s="3"/>
      <c r="F36" s="3"/>
      <c r="G36" s="3"/>
      <c r="H36" s="3"/>
      <c r="I36" s="4"/>
      <c r="J36" s="6"/>
      <c r="K36" s="6"/>
      <c r="L36" s="6"/>
      <c r="M36" s="6"/>
      <c r="N36" s="6"/>
      <c r="O36" s="6"/>
      <c r="P36" s="6"/>
      <c r="Q36" s="6"/>
      <c r="R36" s="6"/>
      <c r="S36" s="6"/>
      <c r="T36" s="6"/>
      <c r="U36" s="6"/>
      <c r="V36" s="6"/>
      <c r="W36" s="6"/>
      <c r="X36" s="6"/>
      <c r="Y36" s="6"/>
      <c r="Z36" s="6"/>
    </row>
    <row r="37" ht="33.0" hidden="1" customHeight="1">
      <c r="A37" s="60"/>
      <c r="B37" s="19" t="s">
        <v>42</v>
      </c>
      <c r="C37" s="3"/>
      <c r="D37" s="3"/>
      <c r="E37" s="3"/>
      <c r="F37" s="3"/>
      <c r="G37" s="3"/>
      <c r="H37" s="3"/>
      <c r="I37" s="4"/>
      <c r="J37" s="6"/>
      <c r="K37" s="6"/>
      <c r="L37" s="6"/>
      <c r="M37" s="6"/>
      <c r="N37" s="6"/>
      <c r="O37" s="6"/>
      <c r="P37" s="6"/>
      <c r="Q37" s="6"/>
      <c r="R37" s="6"/>
      <c r="S37" s="6"/>
      <c r="T37" s="6"/>
      <c r="U37" s="6"/>
      <c r="V37" s="6"/>
      <c r="W37" s="6"/>
      <c r="X37" s="6"/>
      <c r="Y37" s="6"/>
      <c r="Z37" s="6"/>
    </row>
    <row r="38" ht="33.0" hidden="1" customHeight="1">
      <c r="A38" s="515" t="s">
        <v>5873</v>
      </c>
      <c r="B38" s="515"/>
      <c r="C38" s="515"/>
      <c r="D38" s="515"/>
      <c r="E38" s="515"/>
      <c r="F38" s="515"/>
      <c r="G38" s="515"/>
      <c r="H38" s="515"/>
      <c r="I38" s="515"/>
      <c r="J38" s="6"/>
      <c r="K38" s="6"/>
      <c r="L38" s="6"/>
      <c r="M38" s="6"/>
      <c r="N38" s="6"/>
      <c r="O38" s="6"/>
      <c r="P38" s="6"/>
      <c r="Q38" s="6"/>
      <c r="R38" s="6"/>
      <c r="S38" s="6"/>
      <c r="T38" s="6"/>
      <c r="U38" s="6"/>
      <c r="V38" s="6"/>
      <c r="W38" s="6"/>
      <c r="X38" s="6"/>
      <c r="Y38" s="6"/>
      <c r="Z38" s="6"/>
    </row>
    <row r="39" ht="9.0" hidden="1" customHeight="1">
      <c r="A39" s="515"/>
      <c r="B39" s="515"/>
      <c r="C39" s="515"/>
      <c r="D39" s="515"/>
      <c r="E39" s="515"/>
      <c r="F39" s="515"/>
      <c r="G39" s="515"/>
      <c r="H39" s="515"/>
      <c r="I39" s="515"/>
      <c r="J39" s="6"/>
      <c r="K39" s="6"/>
      <c r="L39" s="6"/>
      <c r="M39" s="6"/>
      <c r="N39" s="6"/>
      <c r="O39" s="6"/>
      <c r="P39" s="6"/>
      <c r="Q39" s="6"/>
      <c r="R39" s="6"/>
      <c r="S39" s="6"/>
      <c r="T39" s="6"/>
      <c r="U39" s="6"/>
      <c r="V39" s="6"/>
      <c r="W39" s="6"/>
      <c r="X39" s="6"/>
      <c r="Y39" s="6"/>
      <c r="Z39" s="6"/>
    </row>
    <row r="40" hidden="1">
      <c r="A40" s="515"/>
      <c r="B40" s="515"/>
      <c r="C40" s="515"/>
      <c r="D40" s="515"/>
      <c r="E40" s="515"/>
      <c r="F40" s="515"/>
      <c r="G40" s="515"/>
      <c r="H40" s="515"/>
      <c r="I40" s="515"/>
      <c r="J40" s="6"/>
      <c r="K40" s="6"/>
      <c r="L40" s="6"/>
      <c r="M40" s="6"/>
      <c r="N40" s="6"/>
      <c r="O40" s="6"/>
      <c r="P40" s="6"/>
      <c r="Q40" s="6"/>
      <c r="R40" s="6"/>
      <c r="S40" s="6"/>
      <c r="T40" s="6"/>
      <c r="U40" s="6"/>
      <c r="V40" s="6"/>
      <c r="W40" s="6"/>
      <c r="X40" s="6"/>
      <c r="Y40" s="6"/>
      <c r="Z40" s="6"/>
    </row>
    <row r="41" ht="30.0" hidden="1" customHeight="1">
      <c r="A41" s="294" t="s">
        <v>44</v>
      </c>
      <c r="B41" s="294" t="s">
        <v>2832</v>
      </c>
      <c r="C41" s="294" t="s">
        <v>5874</v>
      </c>
      <c r="D41" s="306" t="s">
        <v>2713</v>
      </c>
      <c r="E41" s="295" t="s">
        <v>2714</v>
      </c>
      <c r="F41" s="306" t="s">
        <v>5875</v>
      </c>
      <c r="G41" s="306" t="s">
        <v>5876</v>
      </c>
      <c r="H41" s="516"/>
      <c r="I41" s="516"/>
      <c r="J41" s="6"/>
      <c r="K41" s="6"/>
      <c r="L41" s="6"/>
      <c r="M41" s="6"/>
      <c r="N41" s="6"/>
      <c r="O41" s="6"/>
      <c r="P41" s="6"/>
      <c r="Q41" s="6"/>
      <c r="R41" s="6"/>
      <c r="S41" s="6"/>
      <c r="T41" s="6"/>
      <c r="U41" s="6"/>
      <c r="V41" s="6"/>
      <c r="W41" s="6"/>
      <c r="X41" s="6"/>
      <c r="Y41" s="6"/>
      <c r="Z41" s="6"/>
    </row>
    <row r="42" ht="21.0" customHeight="1">
      <c r="A42" s="379"/>
      <c r="B42" s="517" t="s">
        <v>55</v>
      </c>
      <c r="C42" s="3"/>
      <c r="D42" s="3"/>
      <c r="E42" s="3"/>
      <c r="F42" s="3"/>
      <c r="G42" s="4"/>
      <c r="H42" s="516">
        <f t="shared" ref="H42:I42" si="1">H43+H84</f>
        <v>10</v>
      </c>
      <c r="I42" s="516">
        <f t="shared" si="1"/>
        <v>12</v>
      </c>
      <c r="J42" s="6"/>
      <c r="K42" s="6"/>
      <c r="L42" s="6"/>
      <c r="M42" s="6"/>
      <c r="N42" s="6"/>
      <c r="O42" s="6"/>
      <c r="P42" s="6"/>
      <c r="Q42" s="6"/>
      <c r="R42" s="6"/>
      <c r="S42" s="6"/>
      <c r="T42" s="6"/>
      <c r="U42" s="6"/>
      <c r="V42" s="6"/>
      <c r="W42" s="6"/>
      <c r="X42" s="6"/>
      <c r="Y42" s="6"/>
      <c r="Z42" s="6"/>
    </row>
    <row r="43" ht="18.75" customHeight="1">
      <c r="A43" s="104" t="s">
        <v>58</v>
      </c>
      <c r="B43" s="128" t="s">
        <v>68</v>
      </c>
      <c r="C43" s="3"/>
      <c r="D43" s="3"/>
      <c r="E43" s="3"/>
      <c r="F43" s="3"/>
      <c r="G43" s="4"/>
      <c r="H43" s="516">
        <f>SUM(D57)</f>
        <v>2</v>
      </c>
      <c r="I43" s="516">
        <f>COUNT(D57)*2</f>
        <v>2</v>
      </c>
      <c r="J43" s="6"/>
      <c r="K43" s="6"/>
      <c r="L43" s="6"/>
      <c r="M43" s="6"/>
      <c r="N43" s="6"/>
      <c r="O43" s="6"/>
      <c r="P43" s="6"/>
      <c r="Q43" s="6"/>
      <c r="R43" s="6"/>
      <c r="S43" s="6"/>
      <c r="T43" s="6"/>
      <c r="U43" s="6"/>
      <c r="V43" s="6"/>
      <c r="W43" s="6"/>
      <c r="X43" s="6"/>
      <c r="Y43" s="6"/>
      <c r="Z43" s="6"/>
    </row>
    <row r="44" ht="15.0" hidden="1" customHeight="1">
      <c r="A44" s="120" t="s">
        <v>61</v>
      </c>
      <c r="B44" s="122" t="s">
        <v>62</v>
      </c>
      <c r="C44" s="134"/>
      <c r="D44" s="158"/>
      <c r="E44" s="109"/>
      <c r="F44" s="158"/>
      <c r="G44" s="158"/>
      <c r="H44" s="263"/>
      <c r="I44" s="263"/>
      <c r="J44" s="6"/>
      <c r="K44" s="6"/>
      <c r="L44" s="6"/>
      <c r="M44" s="6"/>
      <c r="N44" s="6"/>
      <c r="O44" s="6"/>
      <c r="P44" s="6"/>
      <c r="Q44" s="6"/>
      <c r="R44" s="6"/>
      <c r="S44" s="6"/>
      <c r="T44" s="6"/>
      <c r="U44" s="6"/>
      <c r="V44" s="6"/>
      <c r="W44" s="6"/>
      <c r="X44" s="6"/>
      <c r="Y44" s="6"/>
      <c r="Z44" s="6"/>
    </row>
    <row r="45" ht="15.0" hidden="1" customHeight="1">
      <c r="A45" s="120" t="s">
        <v>69</v>
      </c>
      <c r="B45" s="122" t="s">
        <v>70</v>
      </c>
      <c r="C45" s="134"/>
      <c r="D45" s="158"/>
      <c r="E45" s="109"/>
      <c r="F45" s="158"/>
      <c r="G45" s="158"/>
      <c r="H45" s="263"/>
      <c r="I45" s="263"/>
      <c r="J45" s="6"/>
      <c r="K45" s="6"/>
      <c r="L45" s="6"/>
      <c r="M45" s="6"/>
      <c r="N45" s="6"/>
      <c r="O45" s="6"/>
      <c r="P45" s="6"/>
      <c r="Q45" s="6"/>
      <c r="R45" s="6"/>
      <c r="S45" s="6"/>
      <c r="T45" s="6"/>
      <c r="U45" s="6"/>
      <c r="V45" s="6"/>
      <c r="W45" s="6"/>
      <c r="X45" s="6"/>
      <c r="Y45" s="6"/>
      <c r="Z45" s="6"/>
    </row>
    <row r="46" ht="15.0" hidden="1" customHeight="1">
      <c r="A46" s="120" t="s">
        <v>73</v>
      </c>
      <c r="B46" s="122" t="s">
        <v>75</v>
      </c>
      <c r="C46" s="134"/>
      <c r="D46" s="158"/>
      <c r="E46" s="109"/>
      <c r="F46" s="158"/>
      <c r="G46" s="158"/>
      <c r="H46" s="263"/>
      <c r="I46" s="263"/>
      <c r="J46" s="6"/>
      <c r="K46" s="6"/>
      <c r="L46" s="6"/>
      <c r="M46" s="6"/>
      <c r="N46" s="6"/>
      <c r="O46" s="6"/>
      <c r="P46" s="6"/>
      <c r="Q46" s="6"/>
      <c r="R46" s="6"/>
      <c r="S46" s="6"/>
      <c r="T46" s="6"/>
      <c r="U46" s="6"/>
      <c r="V46" s="6"/>
      <c r="W46" s="6"/>
      <c r="X46" s="6"/>
      <c r="Y46" s="6"/>
      <c r="Z46" s="6"/>
    </row>
    <row r="47" ht="15.0" hidden="1" customHeight="1">
      <c r="A47" s="120" t="s">
        <v>78</v>
      </c>
      <c r="B47" s="122" t="s">
        <v>79</v>
      </c>
      <c r="C47" s="134"/>
      <c r="D47" s="158"/>
      <c r="E47" s="109"/>
      <c r="F47" s="158"/>
      <c r="G47" s="158"/>
      <c r="H47" s="263"/>
      <c r="I47" s="263"/>
      <c r="J47" s="6"/>
      <c r="K47" s="6"/>
      <c r="L47" s="6"/>
      <c r="M47" s="6"/>
      <c r="N47" s="6"/>
      <c r="O47" s="6"/>
      <c r="P47" s="6"/>
      <c r="Q47" s="6"/>
      <c r="R47" s="6"/>
      <c r="S47" s="6"/>
      <c r="T47" s="6"/>
      <c r="U47" s="6"/>
      <c r="V47" s="6"/>
      <c r="W47" s="6"/>
      <c r="X47" s="6"/>
      <c r="Y47" s="6"/>
      <c r="Z47" s="6"/>
    </row>
    <row r="48" ht="15.0" hidden="1" customHeight="1">
      <c r="A48" s="120" t="s">
        <v>82</v>
      </c>
      <c r="B48" s="122" t="s">
        <v>83</v>
      </c>
      <c r="C48" s="134"/>
      <c r="D48" s="158"/>
      <c r="E48" s="109"/>
      <c r="F48" s="158"/>
      <c r="G48" s="158"/>
      <c r="H48" s="263"/>
      <c r="I48" s="263"/>
      <c r="J48" s="6"/>
      <c r="K48" s="6"/>
      <c r="L48" s="6"/>
      <c r="M48" s="6"/>
      <c r="N48" s="6"/>
      <c r="O48" s="6"/>
      <c r="P48" s="6"/>
      <c r="Q48" s="6"/>
      <c r="R48" s="6"/>
      <c r="S48" s="6"/>
      <c r="T48" s="6"/>
      <c r="U48" s="6"/>
      <c r="V48" s="6"/>
      <c r="W48" s="6"/>
      <c r="X48" s="6"/>
      <c r="Y48" s="6"/>
      <c r="Z48" s="6"/>
    </row>
    <row r="49" ht="15.0" hidden="1" customHeight="1">
      <c r="A49" s="120" t="s">
        <v>89</v>
      </c>
      <c r="B49" s="122" t="s">
        <v>91</v>
      </c>
      <c r="C49" s="134"/>
      <c r="D49" s="158"/>
      <c r="E49" s="109"/>
      <c r="F49" s="158"/>
      <c r="G49" s="158"/>
      <c r="H49" s="263"/>
      <c r="I49" s="263"/>
      <c r="J49" s="6"/>
      <c r="K49" s="6"/>
      <c r="L49" s="6"/>
      <c r="M49" s="6"/>
      <c r="N49" s="6"/>
      <c r="O49" s="6"/>
      <c r="P49" s="6"/>
      <c r="Q49" s="6"/>
      <c r="R49" s="6"/>
      <c r="S49" s="6"/>
      <c r="T49" s="6"/>
      <c r="U49" s="6"/>
      <c r="V49" s="6"/>
      <c r="W49" s="6"/>
      <c r="X49" s="6"/>
      <c r="Y49" s="6"/>
      <c r="Z49" s="6"/>
    </row>
    <row r="50" ht="15.0" hidden="1" customHeight="1">
      <c r="A50" s="120" t="s">
        <v>126</v>
      </c>
      <c r="B50" s="122" t="s">
        <v>110</v>
      </c>
      <c r="C50" s="134"/>
      <c r="D50" s="158"/>
      <c r="E50" s="109"/>
      <c r="F50" s="158"/>
      <c r="G50" s="158"/>
      <c r="H50" s="263"/>
      <c r="I50" s="263"/>
      <c r="J50" s="6"/>
      <c r="K50" s="6"/>
      <c r="L50" s="6"/>
      <c r="M50" s="6"/>
      <c r="N50" s="6"/>
      <c r="O50" s="6"/>
      <c r="P50" s="6"/>
      <c r="Q50" s="6"/>
      <c r="R50" s="6"/>
      <c r="S50" s="6"/>
      <c r="T50" s="6"/>
      <c r="U50" s="6"/>
      <c r="V50" s="6"/>
      <c r="W50" s="6"/>
      <c r="X50" s="6"/>
      <c r="Y50" s="6"/>
      <c r="Z50" s="6"/>
    </row>
    <row r="51" ht="15.0" hidden="1" customHeight="1">
      <c r="A51" s="120" t="s">
        <v>116</v>
      </c>
      <c r="B51" s="122" t="s">
        <v>117</v>
      </c>
      <c r="C51" s="134"/>
      <c r="D51" s="158"/>
      <c r="E51" s="109"/>
      <c r="F51" s="158"/>
      <c r="G51" s="158"/>
      <c r="H51" s="263"/>
      <c r="I51" s="263"/>
      <c r="J51" s="6"/>
      <c r="K51" s="6"/>
      <c r="L51" s="6"/>
      <c r="M51" s="6"/>
      <c r="N51" s="6"/>
      <c r="O51" s="6"/>
      <c r="P51" s="6"/>
      <c r="Q51" s="6"/>
      <c r="R51" s="6"/>
      <c r="S51" s="6"/>
      <c r="T51" s="6"/>
      <c r="U51" s="6"/>
      <c r="V51" s="6"/>
      <c r="W51" s="6"/>
      <c r="X51" s="6"/>
      <c r="Y51" s="6"/>
      <c r="Z51" s="6"/>
    </row>
    <row r="52" ht="15.0" hidden="1" customHeight="1">
      <c r="A52" s="120" t="s">
        <v>135</v>
      </c>
      <c r="B52" s="122" t="s">
        <v>119</v>
      </c>
      <c r="C52" s="134"/>
      <c r="D52" s="158"/>
      <c r="E52" s="109"/>
      <c r="F52" s="158"/>
      <c r="G52" s="158"/>
      <c r="H52" s="263"/>
      <c r="I52" s="263"/>
      <c r="J52" s="6"/>
      <c r="K52" s="6"/>
      <c r="L52" s="6"/>
      <c r="M52" s="6"/>
      <c r="N52" s="6"/>
      <c r="O52" s="6"/>
      <c r="P52" s="6"/>
      <c r="Q52" s="6"/>
      <c r="R52" s="6"/>
      <c r="S52" s="6"/>
      <c r="T52" s="6"/>
      <c r="U52" s="6"/>
      <c r="V52" s="6"/>
      <c r="W52" s="6"/>
      <c r="X52" s="6"/>
      <c r="Y52" s="6"/>
      <c r="Z52" s="6"/>
    </row>
    <row r="53" ht="15.0" hidden="1" customHeight="1">
      <c r="A53" s="120" t="s">
        <v>124</v>
      </c>
      <c r="B53" s="122" t="s">
        <v>125</v>
      </c>
      <c r="C53" s="134"/>
      <c r="D53" s="158"/>
      <c r="E53" s="109"/>
      <c r="F53" s="158"/>
      <c r="G53" s="158"/>
      <c r="H53" s="263"/>
      <c r="I53" s="263"/>
      <c r="J53" s="6"/>
      <c r="K53" s="6"/>
      <c r="L53" s="6"/>
      <c r="M53" s="6"/>
      <c r="N53" s="6"/>
      <c r="O53" s="6"/>
      <c r="P53" s="6"/>
      <c r="Q53" s="6"/>
      <c r="R53" s="6"/>
      <c r="S53" s="6"/>
      <c r="T53" s="6"/>
      <c r="U53" s="6"/>
      <c r="V53" s="6"/>
      <c r="W53" s="6"/>
      <c r="X53" s="6"/>
      <c r="Y53" s="6"/>
      <c r="Z53" s="6"/>
    </row>
    <row r="54" ht="15.0" hidden="1" customHeight="1">
      <c r="A54" s="120" t="s">
        <v>128</v>
      </c>
      <c r="B54" s="122" t="s">
        <v>129</v>
      </c>
      <c r="C54" s="134"/>
      <c r="D54" s="158"/>
      <c r="E54" s="109"/>
      <c r="F54" s="158"/>
      <c r="G54" s="158"/>
      <c r="H54" s="263"/>
      <c r="I54" s="263"/>
      <c r="J54" s="6"/>
      <c r="K54" s="6"/>
      <c r="L54" s="6"/>
      <c r="M54" s="6"/>
      <c r="N54" s="6"/>
      <c r="O54" s="6"/>
      <c r="P54" s="6"/>
      <c r="Q54" s="6"/>
      <c r="R54" s="6"/>
      <c r="S54" s="6"/>
      <c r="T54" s="6"/>
      <c r="U54" s="6"/>
      <c r="V54" s="6"/>
      <c r="W54" s="6"/>
      <c r="X54" s="6"/>
      <c r="Y54" s="6"/>
      <c r="Z54" s="6"/>
    </row>
    <row r="55" ht="15.0" hidden="1" customHeight="1">
      <c r="A55" s="120" t="s">
        <v>132</v>
      </c>
      <c r="B55" s="122" t="s">
        <v>133</v>
      </c>
      <c r="C55" s="134"/>
      <c r="D55" s="158"/>
      <c r="E55" s="109"/>
      <c r="F55" s="158"/>
      <c r="G55" s="158"/>
      <c r="H55" s="263"/>
      <c r="I55" s="263"/>
      <c r="J55" s="6"/>
      <c r="K55" s="6"/>
      <c r="L55" s="6"/>
      <c r="M55" s="6"/>
      <c r="N55" s="6"/>
      <c r="O55" s="6"/>
      <c r="P55" s="6"/>
      <c r="Q55" s="6"/>
      <c r="R55" s="6"/>
      <c r="S55" s="6"/>
      <c r="T55" s="6"/>
      <c r="U55" s="6"/>
      <c r="V55" s="6"/>
      <c r="W55" s="6"/>
      <c r="X55" s="6"/>
      <c r="Y55" s="6"/>
      <c r="Z55" s="6"/>
    </row>
    <row r="56" ht="15.0" hidden="1" customHeight="1">
      <c r="A56" s="120" t="s">
        <v>148</v>
      </c>
      <c r="B56" s="122" t="s">
        <v>138</v>
      </c>
      <c r="C56" s="178"/>
      <c r="D56" s="158"/>
      <c r="E56" s="109"/>
      <c r="F56" s="158"/>
      <c r="G56" s="158"/>
      <c r="H56" s="263"/>
      <c r="I56" s="263"/>
      <c r="J56" s="6"/>
      <c r="K56" s="6"/>
      <c r="L56" s="6"/>
      <c r="M56" s="6"/>
      <c r="N56" s="6"/>
      <c r="O56" s="6"/>
      <c r="P56" s="6"/>
      <c r="Q56" s="6"/>
      <c r="R56" s="6"/>
      <c r="S56" s="6"/>
      <c r="T56" s="6"/>
      <c r="U56" s="6"/>
      <c r="V56" s="6"/>
      <c r="W56" s="6"/>
      <c r="X56" s="6"/>
      <c r="Y56" s="6"/>
      <c r="Z56" s="6"/>
    </row>
    <row r="57" ht="36.0" customHeight="1">
      <c r="A57" s="104" t="s">
        <v>153</v>
      </c>
      <c r="B57" s="122" t="s">
        <v>150</v>
      </c>
      <c r="C57" s="134" t="s">
        <v>5877</v>
      </c>
      <c r="D57" s="147">
        <v>2.0</v>
      </c>
      <c r="E57" s="109" t="s">
        <v>158</v>
      </c>
      <c r="F57" s="134" t="s">
        <v>5878</v>
      </c>
      <c r="G57" s="158"/>
      <c r="H57" s="516"/>
      <c r="I57" s="516"/>
      <c r="J57" s="6"/>
      <c r="K57" s="6"/>
      <c r="L57" s="6"/>
      <c r="M57" s="6"/>
      <c r="N57" s="6"/>
      <c r="O57" s="6"/>
      <c r="P57" s="6"/>
      <c r="Q57" s="6"/>
      <c r="R57" s="6"/>
      <c r="S57" s="6"/>
      <c r="T57" s="6"/>
      <c r="U57" s="6"/>
      <c r="V57" s="6"/>
      <c r="W57" s="6"/>
      <c r="X57" s="6"/>
      <c r="Y57" s="6"/>
      <c r="Z57" s="6"/>
    </row>
    <row r="58" ht="15.0" hidden="1" customHeight="1">
      <c r="A58" s="120" t="s">
        <v>155</v>
      </c>
      <c r="B58" s="122" t="s">
        <v>157</v>
      </c>
      <c r="C58" s="134"/>
      <c r="D58" s="158"/>
      <c r="E58" s="109"/>
      <c r="F58" s="158"/>
      <c r="G58" s="158"/>
      <c r="H58" s="263"/>
      <c r="I58" s="263"/>
      <c r="J58" s="6"/>
      <c r="K58" s="6"/>
      <c r="L58" s="6"/>
      <c r="M58" s="6"/>
      <c r="N58" s="6"/>
      <c r="O58" s="6"/>
      <c r="P58" s="6"/>
      <c r="Q58" s="6"/>
      <c r="R58" s="6"/>
      <c r="S58" s="6"/>
      <c r="T58" s="6"/>
      <c r="U58" s="6"/>
      <c r="V58" s="6"/>
      <c r="W58" s="6"/>
      <c r="X58" s="6"/>
      <c r="Y58" s="6"/>
      <c r="Z58" s="6"/>
    </row>
    <row r="59" ht="15.0" hidden="1" customHeight="1">
      <c r="A59" s="120" t="s">
        <v>170</v>
      </c>
      <c r="B59" s="122" t="s">
        <v>160</v>
      </c>
      <c r="C59" s="134"/>
      <c r="D59" s="158"/>
      <c r="E59" s="109"/>
      <c r="F59" s="158"/>
      <c r="G59" s="158"/>
      <c r="H59" s="263"/>
      <c r="I59" s="263"/>
      <c r="J59" s="6"/>
      <c r="K59" s="6"/>
      <c r="L59" s="6"/>
      <c r="M59" s="6"/>
      <c r="N59" s="6"/>
      <c r="O59" s="6"/>
      <c r="P59" s="6"/>
      <c r="Q59" s="6"/>
      <c r="R59" s="6"/>
      <c r="S59" s="6"/>
      <c r="T59" s="6"/>
      <c r="U59" s="6"/>
      <c r="V59" s="6"/>
      <c r="W59" s="6"/>
      <c r="X59" s="6"/>
      <c r="Y59" s="6"/>
      <c r="Z59" s="6"/>
    </row>
    <row r="60" ht="15.0" hidden="1" customHeight="1">
      <c r="A60" s="120" t="s">
        <v>164</v>
      </c>
      <c r="B60" s="122" t="s">
        <v>165</v>
      </c>
      <c r="C60" s="134"/>
      <c r="D60" s="158"/>
      <c r="E60" s="109"/>
      <c r="F60" s="158"/>
      <c r="G60" s="158"/>
      <c r="H60" s="263"/>
      <c r="I60" s="263"/>
      <c r="J60" s="6"/>
      <c r="K60" s="6"/>
      <c r="L60" s="6"/>
      <c r="M60" s="6"/>
      <c r="N60" s="6"/>
      <c r="O60" s="6"/>
      <c r="P60" s="6"/>
      <c r="Q60" s="6"/>
      <c r="R60" s="6"/>
      <c r="S60" s="6"/>
      <c r="T60" s="6"/>
      <c r="U60" s="6"/>
      <c r="V60" s="6"/>
      <c r="W60" s="6"/>
      <c r="X60" s="6"/>
      <c r="Y60" s="6"/>
      <c r="Z60" s="6"/>
    </row>
    <row r="61" ht="15.0" hidden="1" customHeight="1">
      <c r="A61" s="120" t="s">
        <v>168</v>
      </c>
      <c r="B61" s="122" t="s">
        <v>169</v>
      </c>
      <c r="C61" s="134"/>
      <c r="D61" s="158"/>
      <c r="E61" s="109"/>
      <c r="F61" s="158"/>
      <c r="G61" s="158"/>
      <c r="H61" s="263"/>
      <c r="I61" s="263"/>
      <c r="J61" s="6"/>
      <c r="K61" s="6"/>
      <c r="L61" s="6"/>
      <c r="M61" s="6"/>
      <c r="N61" s="6"/>
      <c r="O61" s="6"/>
      <c r="P61" s="6"/>
      <c r="Q61" s="6"/>
      <c r="R61" s="6"/>
      <c r="S61" s="6"/>
      <c r="T61" s="6"/>
      <c r="U61" s="6"/>
      <c r="V61" s="6"/>
      <c r="W61" s="6"/>
      <c r="X61" s="6"/>
      <c r="Y61" s="6"/>
      <c r="Z61" s="6"/>
    </row>
    <row r="62" ht="15.75" hidden="1" customHeight="1">
      <c r="A62" s="120" t="s">
        <v>171</v>
      </c>
      <c r="B62" s="519" t="s">
        <v>177</v>
      </c>
      <c r="C62" s="520"/>
      <c r="D62" s="521"/>
      <c r="E62" s="522"/>
      <c r="F62" s="521"/>
      <c r="G62" s="521"/>
      <c r="H62" s="263"/>
      <c r="I62" s="263"/>
      <c r="J62" s="6"/>
      <c r="K62" s="6"/>
      <c r="L62" s="6"/>
      <c r="M62" s="6"/>
      <c r="N62" s="6"/>
      <c r="O62" s="6"/>
      <c r="P62" s="6"/>
      <c r="Q62" s="6"/>
      <c r="R62" s="6"/>
      <c r="S62" s="6"/>
      <c r="T62" s="6"/>
      <c r="U62" s="6"/>
      <c r="V62" s="6"/>
      <c r="W62" s="6"/>
      <c r="X62" s="6"/>
      <c r="Y62" s="6"/>
      <c r="Z62" s="6"/>
    </row>
    <row r="63" ht="15.0" hidden="1" customHeight="1">
      <c r="A63" s="120" t="s">
        <v>178</v>
      </c>
      <c r="B63" s="122" t="s">
        <v>179</v>
      </c>
      <c r="C63" s="134"/>
      <c r="D63" s="158"/>
      <c r="E63" s="109"/>
      <c r="F63" s="158"/>
      <c r="G63" s="158"/>
      <c r="H63" s="263"/>
      <c r="I63" s="263"/>
      <c r="J63" s="6"/>
      <c r="K63" s="6"/>
      <c r="L63" s="6"/>
      <c r="M63" s="6"/>
      <c r="N63" s="6"/>
      <c r="O63" s="6"/>
      <c r="P63" s="6"/>
      <c r="Q63" s="6"/>
      <c r="R63" s="6"/>
      <c r="S63" s="6"/>
      <c r="T63" s="6"/>
      <c r="U63" s="6"/>
      <c r="V63" s="6"/>
      <c r="W63" s="6"/>
      <c r="X63" s="6"/>
      <c r="Y63" s="6"/>
      <c r="Z63" s="6"/>
    </row>
    <row r="64" ht="15.0" hidden="1" customHeight="1">
      <c r="A64" s="120" t="s">
        <v>180</v>
      </c>
      <c r="B64" s="122" t="s">
        <v>181</v>
      </c>
      <c r="C64" s="134"/>
      <c r="D64" s="158"/>
      <c r="E64" s="109"/>
      <c r="F64" s="158"/>
      <c r="G64" s="158"/>
      <c r="H64" s="263"/>
      <c r="I64" s="263"/>
      <c r="J64" s="6"/>
      <c r="K64" s="6"/>
      <c r="L64" s="6"/>
      <c r="M64" s="6"/>
      <c r="N64" s="6"/>
      <c r="O64" s="6"/>
      <c r="P64" s="6"/>
      <c r="Q64" s="6"/>
      <c r="R64" s="6"/>
      <c r="S64" s="6"/>
      <c r="T64" s="6"/>
      <c r="U64" s="6"/>
      <c r="V64" s="6"/>
      <c r="W64" s="6"/>
      <c r="X64" s="6"/>
      <c r="Y64" s="6"/>
      <c r="Z64" s="6"/>
    </row>
    <row r="65" ht="15.0" hidden="1" customHeight="1">
      <c r="A65" s="120" t="s">
        <v>184</v>
      </c>
      <c r="B65" s="122" t="s">
        <v>185</v>
      </c>
      <c r="C65" s="134"/>
      <c r="D65" s="158"/>
      <c r="E65" s="109"/>
      <c r="F65" s="158"/>
      <c r="G65" s="158"/>
      <c r="H65" s="263"/>
      <c r="I65" s="263"/>
      <c r="J65" s="6"/>
      <c r="K65" s="6"/>
      <c r="L65" s="6"/>
      <c r="M65" s="6"/>
      <c r="N65" s="6"/>
      <c r="O65" s="6"/>
      <c r="P65" s="6"/>
      <c r="Q65" s="6"/>
      <c r="R65" s="6"/>
      <c r="S65" s="6"/>
      <c r="T65" s="6"/>
      <c r="U65" s="6"/>
      <c r="V65" s="6"/>
      <c r="W65" s="6"/>
      <c r="X65" s="6"/>
      <c r="Y65" s="6"/>
      <c r="Z65" s="6"/>
    </row>
    <row r="66" ht="15.0" hidden="1" customHeight="1">
      <c r="A66" s="120" t="s">
        <v>186</v>
      </c>
      <c r="B66" s="122" t="s">
        <v>187</v>
      </c>
      <c r="C66" s="134"/>
      <c r="D66" s="158"/>
      <c r="E66" s="109"/>
      <c r="F66" s="158"/>
      <c r="G66" s="158"/>
      <c r="H66" s="263"/>
      <c r="I66" s="263"/>
      <c r="J66" s="6"/>
      <c r="K66" s="6"/>
      <c r="L66" s="6"/>
      <c r="M66" s="6"/>
      <c r="N66" s="6"/>
      <c r="O66" s="6"/>
      <c r="P66" s="6"/>
      <c r="Q66" s="6"/>
      <c r="R66" s="6"/>
      <c r="S66" s="6"/>
      <c r="T66" s="6"/>
      <c r="U66" s="6"/>
      <c r="V66" s="6"/>
      <c r="W66" s="6"/>
      <c r="X66" s="6"/>
      <c r="Y66" s="6"/>
      <c r="Z66" s="6"/>
    </row>
    <row r="67" ht="15.0" hidden="1" customHeight="1">
      <c r="A67" s="120" t="s">
        <v>190</v>
      </c>
      <c r="B67" s="122" t="s">
        <v>191</v>
      </c>
      <c r="C67" s="134"/>
      <c r="D67" s="158"/>
      <c r="E67" s="109"/>
      <c r="F67" s="158"/>
      <c r="G67" s="158"/>
      <c r="H67" s="263"/>
      <c r="I67" s="263"/>
      <c r="J67" s="6"/>
      <c r="K67" s="6"/>
      <c r="L67" s="6"/>
      <c r="M67" s="6"/>
      <c r="N67" s="6"/>
      <c r="O67" s="6"/>
      <c r="P67" s="6"/>
      <c r="Q67" s="6"/>
      <c r="R67" s="6"/>
      <c r="S67" s="6"/>
      <c r="T67" s="6"/>
      <c r="U67" s="6"/>
      <c r="V67" s="6"/>
      <c r="W67" s="6"/>
      <c r="X67" s="6"/>
      <c r="Y67" s="6"/>
      <c r="Z67" s="6"/>
    </row>
    <row r="68" ht="15.75" hidden="1" customHeight="1">
      <c r="A68" s="120" t="s">
        <v>193</v>
      </c>
      <c r="B68" s="519" t="s">
        <v>235</v>
      </c>
      <c r="C68" s="520"/>
      <c r="D68" s="521"/>
      <c r="E68" s="522"/>
      <c r="F68" s="521"/>
      <c r="G68" s="521"/>
      <c r="H68" s="263"/>
      <c r="I68" s="263"/>
      <c r="J68" s="6"/>
      <c r="K68" s="6"/>
      <c r="L68" s="6"/>
      <c r="M68" s="6"/>
      <c r="N68" s="6"/>
      <c r="O68" s="6"/>
      <c r="P68" s="6"/>
      <c r="Q68" s="6"/>
      <c r="R68" s="6"/>
      <c r="S68" s="6"/>
      <c r="T68" s="6"/>
      <c r="U68" s="6"/>
      <c r="V68" s="6"/>
      <c r="W68" s="6"/>
      <c r="X68" s="6"/>
      <c r="Y68" s="6"/>
      <c r="Z68" s="6"/>
    </row>
    <row r="69" ht="15.0" hidden="1" customHeight="1">
      <c r="A69" s="120" t="s">
        <v>246</v>
      </c>
      <c r="B69" s="122" t="s">
        <v>199</v>
      </c>
      <c r="C69" s="134"/>
      <c r="D69" s="158"/>
      <c r="E69" s="109"/>
      <c r="F69" s="158"/>
      <c r="G69" s="158"/>
      <c r="H69" s="263"/>
      <c r="I69" s="263"/>
      <c r="J69" s="6"/>
      <c r="K69" s="6"/>
      <c r="L69" s="6"/>
      <c r="M69" s="6"/>
      <c r="N69" s="6"/>
      <c r="O69" s="6"/>
      <c r="P69" s="6"/>
      <c r="Q69" s="6"/>
      <c r="R69" s="6"/>
      <c r="S69" s="6"/>
      <c r="T69" s="6"/>
      <c r="U69" s="6"/>
      <c r="V69" s="6"/>
      <c r="W69" s="6"/>
      <c r="X69" s="6"/>
      <c r="Y69" s="6"/>
      <c r="Z69" s="6"/>
    </row>
    <row r="70" ht="15.0" hidden="1" customHeight="1">
      <c r="A70" s="120" t="s">
        <v>254</v>
      </c>
      <c r="B70" s="122" t="s">
        <v>214</v>
      </c>
      <c r="C70" s="134"/>
      <c r="D70" s="158"/>
      <c r="E70" s="109"/>
      <c r="F70" s="158"/>
      <c r="G70" s="158"/>
      <c r="H70" s="263"/>
      <c r="I70" s="263"/>
      <c r="J70" s="6"/>
      <c r="K70" s="6"/>
      <c r="L70" s="6"/>
      <c r="M70" s="6"/>
      <c r="N70" s="6"/>
      <c r="O70" s="6"/>
      <c r="P70" s="6"/>
      <c r="Q70" s="6"/>
      <c r="R70" s="6"/>
      <c r="S70" s="6"/>
      <c r="T70" s="6"/>
      <c r="U70" s="6"/>
      <c r="V70" s="6"/>
      <c r="W70" s="6"/>
      <c r="X70" s="6"/>
      <c r="Y70" s="6"/>
      <c r="Z70" s="6"/>
    </row>
    <row r="71" ht="15.0" hidden="1" customHeight="1">
      <c r="A71" s="120" t="s">
        <v>261</v>
      </c>
      <c r="B71" s="122" t="s">
        <v>222</v>
      </c>
      <c r="C71" s="134"/>
      <c r="D71" s="158"/>
      <c r="E71" s="109"/>
      <c r="F71" s="158"/>
      <c r="G71" s="158"/>
      <c r="H71" s="263"/>
      <c r="I71" s="263"/>
      <c r="J71" s="6"/>
      <c r="K71" s="6"/>
      <c r="L71" s="6"/>
      <c r="M71" s="6"/>
      <c r="N71" s="6"/>
      <c r="O71" s="6"/>
      <c r="P71" s="6"/>
      <c r="Q71" s="6"/>
      <c r="R71" s="6"/>
      <c r="S71" s="6"/>
      <c r="T71" s="6"/>
      <c r="U71" s="6"/>
      <c r="V71" s="6"/>
      <c r="W71" s="6"/>
      <c r="X71" s="6"/>
      <c r="Y71" s="6"/>
      <c r="Z71" s="6"/>
    </row>
    <row r="72" ht="31.5" hidden="1" customHeight="1">
      <c r="A72" s="120" t="s">
        <v>226</v>
      </c>
      <c r="B72" s="519" t="s">
        <v>264</v>
      </c>
      <c r="C72" s="520"/>
      <c r="D72" s="521"/>
      <c r="E72" s="522"/>
      <c r="F72" s="521"/>
      <c r="G72" s="521"/>
      <c r="H72" s="263"/>
      <c r="I72" s="263"/>
      <c r="J72" s="6"/>
      <c r="K72" s="6"/>
      <c r="L72" s="6"/>
      <c r="M72" s="6"/>
      <c r="N72" s="6"/>
      <c r="O72" s="6"/>
      <c r="P72" s="6"/>
      <c r="Q72" s="6"/>
      <c r="R72" s="6"/>
      <c r="S72" s="6"/>
      <c r="T72" s="6"/>
      <c r="U72" s="6"/>
      <c r="V72" s="6"/>
      <c r="W72" s="6"/>
      <c r="X72" s="6"/>
      <c r="Y72" s="6"/>
      <c r="Z72" s="6"/>
    </row>
    <row r="73" ht="30.75" hidden="1" customHeight="1">
      <c r="A73" s="120" t="s">
        <v>233</v>
      </c>
      <c r="B73" s="122" t="s">
        <v>234</v>
      </c>
      <c r="C73" s="134"/>
      <c r="D73" s="158"/>
      <c r="E73" s="109"/>
      <c r="F73" s="158"/>
      <c r="G73" s="158"/>
      <c r="H73" s="263"/>
      <c r="I73" s="263"/>
      <c r="J73" s="6"/>
      <c r="K73" s="6"/>
      <c r="L73" s="6"/>
      <c r="M73" s="6"/>
      <c r="N73" s="6"/>
      <c r="O73" s="6"/>
      <c r="P73" s="6"/>
      <c r="Q73" s="6"/>
      <c r="R73" s="6"/>
      <c r="S73" s="6"/>
      <c r="T73" s="6"/>
      <c r="U73" s="6"/>
      <c r="V73" s="6"/>
      <c r="W73" s="6"/>
      <c r="X73" s="6"/>
      <c r="Y73" s="6"/>
      <c r="Z73" s="6"/>
    </row>
    <row r="74" ht="30.75" hidden="1" customHeight="1">
      <c r="A74" s="120" t="s">
        <v>236</v>
      </c>
      <c r="B74" s="122" t="s">
        <v>237</v>
      </c>
      <c r="C74" s="134"/>
      <c r="D74" s="158"/>
      <c r="E74" s="109"/>
      <c r="F74" s="158"/>
      <c r="G74" s="158"/>
      <c r="H74" s="263"/>
      <c r="I74" s="263"/>
      <c r="J74" s="6"/>
      <c r="K74" s="6"/>
      <c r="L74" s="6"/>
      <c r="M74" s="6"/>
      <c r="N74" s="6"/>
      <c r="O74" s="6"/>
      <c r="P74" s="6"/>
      <c r="Q74" s="6"/>
      <c r="R74" s="6"/>
      <c r="S74" s="6"/>
      <c r="T74" s="6"/>
      <c r="U74" s="6"/>
      <c r="V74" s="6"/>
      <c r="W74" s="6"/>
      <c r="X74" s="6"/>
      <c r="Y74" s="6"/>
      <c r="Z74" s="6"/>
    </row>
    <row r="75" ht="30.75" hidden="1" customHeight="1">
      <c r="A75" s="120" t="s">
        <v>238</v>
      </c>
      <c r="B75" s="122" t="s">
        <v>239</v>
      </c>
      <c r="C75" s="134"/>
      <c r="D75" s="158"/>
      <c r="E75" s="109"/>
      <c r="F75" s="158"/>
      <c r="G75" s="158"/>
      <c r="H75" s="263"/>
      <c r="I75" s="263"/>
      <c r="J75" s="6"/>
      <c r="K75" s="6"/>
      <c r="L75" s="6"/>
      <c r="M75" s="6"/>
      <c r="N75" s="6"/>
      <c r="O75" s="6"/>
      <c r="P75" s="6"/>
      <c r="Q75" s="6"/>
      <c r="R75" s="6"/>
      <c r="S75" s="6"/>
      <c r="T75" s="6"/>
      <c r="U75" s="6"/>
      <c r="V75" s="6"/>
      <c r="W75" s="6"/>
      <c r="X75" s="6"/>
      <c r="Y75" s="6"/>
      <c r="Z75" s="6"/>
    </row>
    <row r="76" ht="30.75" hidden="1" customHeight="1">
      <c r="A76" s="120" t="s">
        <v>240</v>
      </c>
      <c r="B76" s="122" t="s">
        <v>242</v>
      </c>
      <c r="C76" s="134"/>
      <c r="D76" s="158"/>
      <c r="E76" s="109"/>
      <c r="F76" s="158"/>
      <c r="G76" s="158"/>
      <c r="H76" s="263"/>
      <c r="I76" s="263"/>
      <c r="J76" s="6"/>
      <c r="K76" s="6"/>
      <c r="L76" s="6"/>
      <c r="M76" s="6"/>
      <c r="N76" s="6"/>
      <c r="O76" s="6"/>
      <c r="P76" s="6"/>
      <c r="Q76" s="6"/>
      <c r="R76" s="6"/>
      <c r="S76" s="6"/>
      <c r="T76" s="6"/>
      <c r="U76" s="6"/>
      <c r="V76" s="6"/>
      <c r="W76" s="6"/>
      <c r="X76" s="6"/>
      <c r="Y76" s="6"/>
      <c r="Z76" s="6"/>
    </row>
    <row r="77" ht="30.75" hidden="1" customHeight="1">
      <c r="A77" s="120" t="s">
        <v>243</v>
      </c>
      <c r="B77" s="122" t="s">
        <v>273</v>
      </c>
      <c r="C77" s="134"/>
      <c r="D77" s="158"/>
      <c r="E77" s="109"/>
      <c r="F77" s="158"/>
      <c r="G77" s="158"/>
      <c r="H77" s="263"/>
      <c r="I77" s="263"/>
      <c r="J77" s="6"/>
      <c r="K77" s="6"/>
      <c r="L77" s="6"/>
      <c r="M77" s="6"/>
      <c r="N77" s="6"/>
      <c r="O77" s="6"/>
      <c r="P77" s="6"/>
      <c r="Q77" s="6"/>
      <c r="R77" s="6"/>
      <c r="S77" s="6"/>
      <c r="T77" s="6"/>
      <c r="U77" s="6"/>
      <c r="V77" s="6"/>
      <c r="W77" s="6"/>
      <c r="X77" s="6"/>
      <c r="Y77" s="6"/>
      <c r="Z77" s="6"/>
    </row>
    <row r="78" ht="30.75" hidden="1" customHeight="1">
      <c r="A78" s="120" t="s">
        <v>249</v>
      </c>
      <c r="B78" s="122" t="s">
        <v>250</v>
      </c>
      <c r="C78" s="134"/>
      <c r="D78" s="158"/>
      <c r="E78" s="109"/>
      <c r="F78" s="158"/>
      <c r="G78" s="158"/>
      <c r="H78" s="263"/>
      <c r="I78" s="263"/>
      <c r="J78" s="6"/>
      <c r="K78" s="6"/>
      <c r="L78" s="6"/>
      <c r="M78" s="6"/>
      <c r="N78" s="6"/>
      <c r="O78" s="6"/>
      <c r="P78" s="6"/>
      <c r="Q78" s="6"/>
      <c r="R78" s="6"/>
      <c r="S78" s="6"/>
      <c r="T78" s="6"/>
      <c r="U78" s="6"/>
      <c r="V78" s="6"/>
      <c r="W78" s="6"/>
      <c r="X78" s="6"/>
      <c r="Y78" s="6"/>
      <c r="Z78" s="6"/>
    </row>
    <row r="79" ht="30.75" hidden="1" customHeight="1">
      <c r="A79" s="120" t="s">
        <v>252</v>
      </c>
      <c r="B79" s="122" t="s">
        <v>255</v>
      </c>
      <c r="C79" s="134"/>
      <c r="D79" s="158"/>
      <c r="E79" s="109"/>
      <c r="F79" s="158"/>
      <c r="G79" s="158"/>
      <c r="H79" s="263"/>
      <c r="I79" s="263"/>
      <c r="J79" s="6"/>
      <c r="K79" s="6"/>
      <c r="L79" s="6"/>
      <c r="M79" s="6"/>
      <c r="N79" s="6"/>
      <c r="O79" s="6"/>
      <c r="P79" s="6"/>
      <c r="Q79" s="6"/>
      <c r="R79" s="6"/>
      <c r="S79" s="6"/>
      <c r="T79" s="6"/>
      <c r="U79" s="6"/>
      <c r="V79" s="6"/>
      <c r="W79" s="6"/>
      <c r="X79" s="6"/>
      <c r="Y79" s="6"/>
      <c r="Z79" s="6"/>
    </row>
    <row r="80" ht="46.5" hidden="1" customHeight="1">
      <c r="A80" s="120" t="s">
        <v>259</v>
      </c>
      <c r="B80" s="122" t="s">
        <v>260</v>
      </c>
      <c r="C80" s="134"/>
      <c r="D80" s="158"/>
      <c r="E80" s="109"/>
      <c r="F80" s="158"/>
      <c r="G80" s="158"/>
      <c r="H80" s="263"/>
      <c r="I80" s="263"/>
      <c r="J80" s="6"/>
      <c r="K80" s="6"/>
      <c r="L80" s="6"/>
      <c r="M80" s="6"/>
      <c r="N80" s="6"/>
      <c r="O80" s="6"/>
      <c r="P80" s="6"/>
      <c r="Q80" s="6"/>
      <c r="R80" s="6"/>
      <c r="S80" s="6"/>
      <c r="T80" s="6"/>
      <c r="U80" s="6"/>
      <c r="V80" s="6"/>
      <c r="W80" s="6"/>
      <c r="X80" s="6"/>
      <c r="Y80" s="6"/>
      <c r="Z80" s="6"/>
    </row>
    <row r="81" ht="30.75" hidden="1" customHeight="1">
      <c r="A81" s="120" t="s">
        <v>262</v>
      </c>
      <c r="B81" s="122" t="s">
        <v>263</v>
      </c>
      <c r="C81" s="134"/>
      <c r="D81" s="158"/>
      <c r="E81" s="109"/>
      <c r="F81" s="158"/>
      <c r="G81" s="158"/>
      <c r="H81" s="263"/>
      <c r="I81" s="263"/>
      <c r="J81" s="6"/>
      <c r="K81" s="6"/>
      <c r="L81" s="6"/>
      <c r="M81" s="6"/>
      <c r="N81" s="6"/>
      <c r="O81" s="6"/>
      <c r="P81" s="6"/>
      <c r="Q81" s="6"/>
      <c r="R81" s="6"/>
      <c r="S81" s="6"/>
      <c r="T81" s="6"/>
      <c r="U81" s="6"/>
      <c r="V81" s="6"/>
      <c r="W81" s="6"/>
      <c r="X81" s="6"/>
      <c r="Y81" s="6"/>
      <c r="Z81" s="6"/>
    </row>
    <row r="82" ht="30.75" hidden="1" customHeight="1">
      <c r="A82" s="120" t="s">
        <v>265</v>
      </c>
      <c r="B82" s="122" t="s">
        <v>266</v>
      </c>
      <c r="C82" s="134"/>
      <c r="D82" s="158"/>
      <c r="E82" s="109"/>
      <c r="F82" s="158"/>
      <c r="G82" s="158"/>
      <c r="H82" s="263"/>
      <c r="I82" s="263"/>
      <c r="J82" s="6"/>
      <c r="K82" s="6"/>
      <c r="L82" s="6"/>
      <c r="M82" s="6"/>
      <c r="N82" s="6"/>
      <c r="O82" s="6"/>
      <c r="P82" s="6"/>
      <c r="Q82" s="6"/>
      <c r="R82" s="6"/>
      <c r="S82" s="6"/>
      <c r="T82" s="6"/>
      <c r="U82" s="6"/>
      <c r="V82" s="6"/>
      <c r="W82" s="6"/>
      <c r="X82" s="6"/>
      <c r="Y82" s="6"/>
      <c r="Z82" s="6"/>
    </row>
    <row r="83" ht="14.25" hidden="1" customHeight="1">
      <c r="A83" s="120" t="s">
        <v>267</v>
      </c>
      <c r="B83" s="110" t="s">
        <v>268</v>
      </c>
      <c r="C83" s="134"/>
      <c r="D83" s="158"/>
      <c r="E83" s="109"/>
      <c r="F83" s="158"/>
      <c r="G83" s="158"/>
      <c r="H83" s="263"/>
      <c r="I83" s="263"/>
      <c r="J83" s="6"/>
      <c r="K83" s="6"/>
      <c r="L83" s="6"/>
      <c r="M83" s="6"/>
      <c r="N83" s="6"/>
      <c r="O83" s="6"/>
      <c r="P83" s="6"/>
      <c r="Q83" s="6"/>
      <c r="R83" s="6"/>
      <c r="S83" s="6"/>
      <c r="T83" s="6"/>
      <c r="U83" s="6"/>
      <c r="V83" s="6"/>
      <c r="W83" s="6"/>
      <c r="X83" s="6"/>
      <c r="Y83" s="6"/>
      <c r="Z83" s="6"/>
    </row>
    <row r="84" ht="18.75" customHeight="1">
      <c r="A84" s="104" t="s">
        <v>294</v>
      </c>
      <c r="B84" s="128" t="s">
        <v>295</v>
      </c>
      <c r="C84" s="3"/>
      <c r="D84" s="3"/>
      <c r="E84" s="3"/>
      <c r="F84" s="3"/>
      <c r="G84" s="4"/>
      <c r="H84" s="525">
        <f>SUM(D92:D96)</f>
        <v>8</v>
      </c>
      <c r="I84" s="525">
        <f>COUNT(D92:D96)*2</f>
        <v>10</v>
      </c>
      <c r="J84" s="6"/>
      <c r="K84" s="6"/>
      <c r="L84" s="6"/>
      <c r="M84" s="6"/>
      <c r="N84" s="6"/>
      <c r="O84" s="6"/>
      <c r="P84" s="6"/>
      <c r="Q84" s="6"/>
      <c r="R84" s="6"/>
      <c r="S84" s="6"/>
      <c r="T84" s="6"/>
      <c r="U84" s="6"/>
      <c r="V84" s="6"/>
      <c r="W84" s="6"/>
      <c r="X84" s="6"/>
      <c r="Y84" s="6"/>
      <c r="Z84" s="6"/>
    </row>
    <row r="85" ht="15.0" hidden="1" customHeight="1">
      <c r="A85" s="120" t="s">
        <v>275</v>
      </c>
      <c r="B85" s="122" t="s">
        <v>276</v>
      </c>
      <c r="C85" s="134"/>
      <c r="D85" s="158"/>
      <c r="E85" s="109"/>
      <c r="F85" s="158"/>
      <c r="G85" s="158"/>
      <c r="H85" s="263"/>
      <c r="I85" s="263"/>
      <c r="J85" s="6"/>
      <c r="K85" s="6"/>
      <c r="L85" s="6"/>
      <c r="M85" s="6"/>
      <c r="N85" s="6"/>
      <c r="O85" s="6"/>
      <c r="P85" s="6"/>
      <c r="Q85" s="6"/>
      <c r="R85" s="6"/>
      <c r="S85" s="6"/>
      <c r="T85" s="6"/>
      <c r="U85" s="6"/>
      <c r="V85" s="6"/>
      <c r="W85" s="6"/>
      <c r="X85" s="6"/>
      <c r="Y85" s="6"/>
      <c r="Z85" s="6"/>
    </row>
    <row r="86" ht="15.0" hidden="1" customHeight="1">
      <c r="A86" s="120" t="s">
        <v>277</v>
      </c>
      <c r="B86" s="122" t="s">
        <v>278</v>
      </c>
      <c r="C86" s="134"/>
      <c r="D86" s="158"/>
      <c r="E86" s="109"/>
      <c r="F86" s="158"/>
      <c r="G86" s="158"/>
      <c r="H86" s="263"/>
      <c r="I86" s="263"/>
      <c r="J86" s="6"/>
      <c r="K86" s="6"/>
      <c r="L86" s="6"/>
      <c r="M86" s="6"/>
      <c r="N86" s="6"/>
      <c r="O86" s="6"/>
      <c r="P86" s="6"/>
      <c r="Q86" s="6"/>
      <c r="R86" s="6"/>
      <c r="S86" s="6"/>
      <c r="T86" s="6"/>
      <c r="U86" s="6"/>
      <c r="V86" s="6"/>
      <c r="W86" s="6"/>
      <c r="X86" s="6"/>
      <c r="Y86" s="6"/>
      <c r="Z86" s="6"/>
    </row>
    <row r="87" ht="15.0" hidden="1" customHeight="1">
      <c r="A87" s="120" t="s">
        <v>326</v>
      </c>
      <c r="B87" s="122" t="s">
        <v>280</v>
      </c>
      <c r="C87" s="134"/>
      <c r="D87" s="158"/>
      <c r="E87" s="109"/>
      <c r="F87" s="158"/>
      <c r="G87" s="158"/>
      <c r="H87" s="263"/>
      <c r="I87" s="263"/>
      <c r="J87" s="6"/>
      <c r="K87" s="6"/>
      <c r="L87" s="6"/>
      <c r="M87" s="6"/>
      <c r="N87" s="6"/>
      <c r="O87" s="6"/>
      <c r="P87" s="6"/>
      <c r="Q87" s="6"/>
      <c r="R87" s="6"/>
      <c r="S87" s="6"/>
      <c r="T87" s="6"/>
      <c r="U87" s="6"/>
      <c r="V87" s="6"/>
      <c r="W87" s="6"/>
      <c r="X87" s="6"/>
      <c r="Y87" s="6"/>
      <c r="Z87" s="6"/>
    </row>
    <row r="88" ht="15.0" hidden="1" customHeight="1">
      <c r="A88" s="120" t="s">
        <v>282</v>
      </c>
      <c r="B88" s="122" t="s">
        <v>283</v>
      </c>
      <c r="C88" s="134"/>
      <c r="D88" s="158"/>
      <c r="E88" s="109"/>
      <c r="F88" s="158"/>
      <c r="G88" s="158"/>
      <c r="H88" s="263"/>
      <c r="I88" s="263"/>
      <c r="J88" s="6"/>
      <c r="K88" s="6"/>
      <c r="L88" s="6"/>
      <c r="M88" s="6"/>
      <c r="N88" s="6"/>
      <c r="O88" s="6"/>
      <c r="P88" s="6"/>
      <c r="Q88" s="6"/>
      <c r="R88" s="6"/>
      <c r="S88" s="6"/>
      <c r="T88" s="6"/>
      <c r="U88" s="6"/>
      <c r="V88" s="6"/>
      <c r="W88" s="6"/>
      <c r="X88" s="6"/>
      <c r="Y88" s="6"/>
      <c r="Z88" s="6"/>
    </row>
    <row r="89" ht="15.0" hidden="1" customHeight="1">
      <c r="A89" s="120" t="s">
        <v>284</v>
      </c>
      <c r="B89" s="122" t="s">
        <v>285</v>
      </c>
      <c r="C89" s="134"/>
      <c r="D89" s="158"/>
      <c r="E89" s="109"/>
      <c r="F89" s="158"/>
      <c r="G89" s="158"/>
      <c r="H89" s="263"/>
      <c r="I89" s="263"/>
      <c r="J89" s="6"/>
      <c r="K89" s="6"/>
      <c r="L89" s="6"/>
      <c r="M89" s="6"/>
      <c r="N89" s="6"/>
      <c r="O89" s="6"/>
      <c r="P89" s="6"/>
      <c r="Q89" s="6"/>
      <c r="R89" s="6"/>
      <c r="S89" s="6"/>
      <c r="T89" s="6"/>
      <c r="U89" s="6"/>
      <c r="V89" s="6"/>
      <c r="W89" s="6"/>
      <c r="X89" s="6"/>
      <c r="Y89" s="6"/>
      <c r="Z89" s="6"/>
    </row>
    <row r="90" ht="15.0" hidden="1" customHeight="1">
      <c r="A90" s="120" t="s">
        <v>286</v>
      </c>
      <c r="B90" s="122" t="s">
        <v>287</v>
      </c>
      <c r="C90" s="134"/>
      <c r="D90" s="158"/>
      <c r="E90" s="109"/>
      <c r="F90" s="158"/>
      <c r="G90" s="158"/>
      <c r="H90" s="263"/>
      <c r="I90" s="263"/>
      <c r="J90" s="6"/>
      <c r="K90" s="6"/>
      <c r="L90" s="6"/>
      <c r="M90" s="6"/>
      <c r="N90" s="6"/>
      <c r="O90" s="6"/>
      <c r="P90" s="6"/>
      <c r="Q90" s="6"/>
      <c r="R90" s="6"/>
      <c r="S90" s="6"/>
      <c r="T90" s="6"/>
      <c r="U90" s="6"/>
      <c r="V90" s="6"/>
      <c r="W90" s="6"/>
      <c r="X90" s="6"/>
      <c r="Y90" s="6"/>
      <c r="Z90" s="6"/>
    </row>
    <row r="91" ht="15.0" hidden="1" customHeight="1">
      <c r="A91" s="120" t="s">
        <v>335</v>
      </c>
      <c r="B91" s="122" t="s">
        <v>289</v>
      </c>
      <c r="C91" s="134"/>
      <c r="D91" s="158"/>
      <c r="E91" s="109"/>
      <c r="F91" s="158"/>
      <c r="G91" s="158"/>
      <c r="H91" s="263"/>
      <c r="I91" s="263"/>
      <c r="J91" s="6"/>
      <c r="K91" s="6"/>
      <c r="L91" s="6"/>
      <c r="M91" s="6"/>
      <c r="N91" s="6"/>
      <c r="O91" s="6"/>
      <c r="P91" s="6"/>
      <c r="Q91" s="6"/>
      <c r="R91" s="6"/>
      <c r="S91" s="6"/>
      <c r="T91" s="6"/>
      <c r="U91" s="6"/>
      <c r="V91" s="6"/>
      <c r="W91" s="6"/>
      <c r="X91" s="6"/>
      <c r="Y91" s="6"/>
      <c r="Z91" s="6"/>
    </row>
    <row r="92" ht="63.0" customHeight="1">
      <c r="A92" s="104" t="s">
        <v>5885</v>
      </c>
      <c r="B92" s="122" t="s">
        <v>5886</v>
      </c>
      <c r="C92" s="134" t="s">
        <v>5888</v>
      </c>
      <c r="D92" s="147">
        <v>2.0</v>
      </c>
      <c r="E92" s="109" t="s">
        <v>158</v>
      </c>
      <c r="F92" s="158"/>
      <c r="G92" s="158"/>
      <c r="H92" s="516"/>
      <c r="I92" s="516"/>
      <c r="J92" s="6"/>
      <c r="K92" s="6"/>
      <c r="L92" s="6"/>
      <c r="M92" s="6"/>
      <c r="N92" s="6"/>
      <c r="O92" s="6"/>
      <c r="P92" s="6"/>
      <c r="Q92" s="6"/>
      <c r="R92" s="6"/>
      <c r="S92" s="6"/>
      <c r="T92" s="6"/>
      <c r="U92" s="6"/>
      <c r="V92" s="6"/>
      <c r="W92" s="6"/>
      <c r="X92" s="6"/>
      <c r="Y92" s="6"/>
      <c r="Z92" s="6"/>
    </row>
    <row r="93" ht="42.75" customHeight="1">
      <c r="A93" s="104"/>
      <c r="B93" s="134"/>
      <c r="C93" s="134" t="s">
        <v>5893</v>
      </c>
      <c r="D93" s="147">
        <v>2.0</v>
      </c>
      <c r="E93" s="109" t="s">
        <v>158</v>
      </c>
      <c r="F93" s="158"/>
      <c r="G93" s="158"/>
      <c r="H93" s="516"/>
      <c r="I93" s="516"/>
      <c r="J93" s="6"/>
      <c r="K93" s="6"/>
      <c r="L93" s="6"/>
      <c r="M93" s="6"/>
      <c r="N93" s="6"/>
      <c r="O93" s="6"/>
      <c r="P93" s="6"/>
      <c r="Q93" s="6"/>
      <c r="R93" s="6"/>
      <c r="S93" s="6"/>
      <c r="T93" s="6"/>
      <c r="U93" s="6"/>
      <c r="V93" s="6"/>
      <c r="W93" s="6"/>
      <c r="X93" s="6"/>
      <c r="Y93" s="6"/>
      <c r="Z93" s="6"/>
    </row>
    <row r="94" ht="28.5" customHeight="1">
      <c r="A94" s="104"/>
      <c r="B94" s="178"/>
      <c r="C94" s="134" t="s">
        <v>5897</v>
      </c>
      <c r="D94" s="147">
        <v>2.0</v>
      </c>
      <c r="E94" s="109" t="s">
        <v>158</v>
      </c>
      <c r="F94" s="158"/>
      <c r="G94" s="158"/>
      <c r="H94" s="516"/>
      <c r="I94" s="516"/>
      <c r="J94" s="6"/>
      <c r="K94" s="6"/>
      <c r="L94" s="6"/>
      <c r="M94" s="6"/>
      <c r="N94" s="6"/>
      <c r="O94" s="6"/>
      <c r="P94" s="6"/>
      <c r="Q94" s="6"/>
      <c r="R94" s="6"/>
      <c r="S94" s="6"/>
      <c r="T94" s="6"/>
      <c r="U94" s="6"/>
      <c r="V94" s="6"/>
      <c r="W94" s="6"/>
      <c r="X94" s="6"/>
      <c r="Y94" s="6"/>
      <c r="Z94" s="6"/>
    </row>
    <row r="95" ht="28.5" customHeight="1">
      <c r="A95" s="104"/>
      <c r="B95" s="122"/>
      <c r="C95" s="134" t="s">
        <v>5901</v>
      </c>
      <c r="D95" s="147">
        <v>2.0</v>
      </c>
      <c r="E95" s="109" t="s">
        <v>158</v>
      </c>
      <c r="F95" s="158"/>
      <c r="G95" s="158"/>
      <c r="H95" s="516"/>
      <c r="I95" s="516"/>
      <c r="J95" s="6"/>
      <c r="K95" s="6"/>
      <c r="L95" s="6"/>
      <c r="M95" s="6"/>
      <c r="N95" s="6"/>
      <c r="O95" s="6"/>
      <c r="P95" s="6"/>
      <c r="Q95" s="6"/>
      <c r="R95" s="6"/>
      <c r="S95" s="6"/>
      <c r="T95" s="6"/>
      <c r="U95" s="6"/>
      <c r="V95" s="6"/>
      <c r="W95" s="6"/>
      <c r="X95" s="6"/>
      <c r="Y95" s="6"/>
      <c r="Z95" s="6"/>
    </row>
    <row r="96" ht="28.5" customHeight="1">
      <c r="A96" s="104"/>
      <c r="B96" s="122"/>
      <c r="C96" s="134" t="s">
        <v>5903</v>
      </c>
      <c r="D96" s="147">
        <v>0.0</v>
      </c>
      <c r="E96" s="109" t="s">
        <v>158</v>
      </c>
      <c r="F96" s="158"/>
      <c r="G96" s="158"/>
      <c r="H96" s="516"/>
      <c r="I96" s="516"/>
      <c r="J96" s="6"/>
      <c r="K96" s="6"/>
      <c r="L96" s="6"/>
      <c r="M96" s="6"/>
      <c r="N96" s="6"/>
      <c r="O96" s="6"/>
      <c r="P96" s="6"/>
      <c r="Q96" s="6"/>
      <c r="R96" s="6"/>
      <c r="S96" s="6"/>
      <c r="T96" s="6"/>
      <c r="U96" s="6"/>
      <c r="V96" s="6"/>
      <c r="W96" s="6"/>
      <c r="X96" s="6"/>
      <c r="Y96" s="6"/>
      <c r="Z96" s="6"/>
    </row>
    <row r="97" ht="31.5" hidden="1" customHeight="1">
      <c r="A97" s="120" t="s">
        <v>338</v>
      </c>
      <c r="B97" s="519" t="s">
        <v>292</v>
      </c>
      <c r="C97" s="520"/>
      <c r="D97" s="521"/>
      <c r="E97" s="522"/>
      <c r="F97" s="521"/>
      <c r="G97" s="521"/>
      <c r="H97" s="263"/>
      <c r="I97" s="263"/>
      <c r="J97" s="6"/>
      <c r="K97" s="6"/>
      <c r="L97" s="6"/>
      <c r="M97" s="6"/>
      <c r="N97" s="6"/>
      <c r="O97" s="6"/>
      <c r="P97" s="6"/>
      <c r="Q97" s="6"/>
      <c r="R97" s="6"/>
      <c r="S97" s="6"/>
      <c r="T97" s="6"/>
      <c r="U97" s="6"/>
      <c r="V97" s="6"/>
      <c r="W97" s="6"/>
      <c r="X97" s="6"/>
      <c r="Y97" s="6"/>
      <c r="Z97" s="6"/>
    </row>
    <row r="98" ht="30.75" hidden="1" customHeight="1">
      <c r="A98" s="120" t="s">
        <v>343</v>
      </c>
      <c r="B98" s="122" t="s">
        <v>298</v>
      </c>
      <c r="C98" s="134"/>
      <c r="D98" s="158"/>
      <c r="E98" s="109"/>
      <c r="F98" s="158"/>
      <c r="G98" s="158"/>
      <c r="H98" s="263"/>
      <c r="I98" s="263"/>
      <c r="J98" s="6"/>
      <c r="K98" s="6"/>
      <c r="L98" s="6"/>
      <c r="M98" s="6"/>
      <c r="N98" s="6"/>
      <c r="O98" s="6"/>
      <c r="P98" s="6"/>
      <c r="Q98" s="6"/>
      <c r="R98" s="6"/>
      <c r="S98" s="6"/>
      <c r="T98" s="6"/>
      <c r="U98" s="6"/>
      <c r="V98" s="6"/>
      <c r="W98" s="6"/>
      <c r="X98" s="6"/>
      <c r="Y98" s="6"/>
      <c r="Z98" s="6"/>
    </row>
    <row r="99" ht="46.5" hidden="1" customHeight="1">
      <c r="A99" s="120" t="s">
        <v>303</v>
      </c>
      <c r="B99" s="122" t="s">
        <v>306</v>
      </c>
      <c r="C99" s="134"/>
      <c r="D99" s="158"/>
      <c r="E99" s="109"/>
      <c r="F99" s="158"/>
      <c r="G99" s="158"/>
      <c r="H99" s="263"/>
      <c r="I99" s="263"/>
      <c r="J99" s="6"/>
      <c r="K99" s="6"/>
      <c r="L99" s="6"/>
      <c r="M99" s="6"/>
      <c r="N99" s="6"/>
      <c r="O99" s="6"/>
      <c r="P99" s="6"/>
      <c r="Q99" s="6"/>
      <c r="R99" s="6"/>
      <c r="S99" s="6"/>
      <c r="T99" s="6"/>
      <c r="U99" s="6"/>
      <c r="V99" s="6"/>
      <c r="W99" s="6"/>
      <c r="X99" s="6"/>
      <c r="Y99" s="6"/>
      <c r="Z99" s="6"/>
    </row>
    <row r="100" ht="21.0" customHeight="1">
      <c r="A100" s="379"/>
      <c r="B100" s="517" t="s">
        <v>310</v>
      </c>
      <c r="C100" s="3"/>
      <c r="D100" s="3"/>
      <c r="E100" s="3"/>
      <c r="F100" s="3"/>
      <c r="G100" s="4"/>
      <c r="H100" s="516">
        <f t="shared" ref="H100:I100" si="2">H101+H111+H117+H122</f>
        <v>12</v>
      </c>
      <c r="I100" s="516">
        <f t="shared" si="2"/>
        <v>22</v>
      </c>
      <c r="J100" s="6"/>
      <c r="K100" s="6"/>
      <c r="L100" s="6"/>
      <c r="M100" s="6"/>
      <c r="N100" s="6"/>
      <c r="O100" s="6"/>
      <c r="P100" s="6"/>
      <c r="Q100" s="6"/>
      <c r="R100" s="6"/>
      <c r="S100" s="6"/>
      <c r="T100" s="6"/>
      <c r="U100" s="6"/>
      <c r="V100" s="6"/>
      <c r="W100" s="6"/>
      <c r="X100" s="6"/>
      <c r="Y100" s="6"/>
      <c r="Z100" s="6"/>
    </row>
    <row r="101" ht="18.75" customHeight="1">
      <c r="A101" s="265" t="s">
        <v>364</v>
      </c>
      <c r="B101" s="99" t="s">
        <v>365</v>
      </c>
      <c r="C101" s="3"/>
      <c r="D101" s="3"/>
      <c r="E101" s="3"/>
      <c r="F101" s="3"/>
      <c r="G101" s="4"/>
      <c r="H101" s="516">
        <f>SUM(D102:D110)</f>
        <v>2</v>
      </c>
      <c r="I101" s="516">
        <f>COUNT(D102:D110)*2</f>
        <v>8</v>
      </c>
      <c r="J101" s="6"/>
      <c r="K101" s="6"/>
      <c r="L101" s="6"/>
      <c r="M101" s="6"/>
      <c r="N101" s="6"/>
      <c r="O101" s="6"/>
      <c r="P101" s="6"/>
      <c r="Q101" s="6"/>
      <c r="R101" s="6"/>
      <c r="S101" s="6"/>
      <c r="T101" s="6"/>
      <c r="U101" s="6"/>
      <c r="V101" s="6"/>
      <c r="W101" s="6"/>
      <c r="X101" s="6"/>
      <c r="Y101" s="6"/>
      <c r="Z101" s="6"/>
    </row>
    <row r="102" ht="28.5" customHeight="1">
      <c r="A102" s="148" t="s">
        <v>369</v>
      </c>
      <c r="B102" s="307" t="s">
        <v>329</v>
      </c>
      <c r="C102" s="110" t="s">
        <v>5917</v>
      </c>
      <c r="D102" s="147">
        <v>0.0</v>
      </c>
      <c r="E102" s="109" t="s">
        <v>331</v>
      </c>
      <c r="F102" s="158"/>
      <c r="G102" s="158"/>
      <c r="H102" s="516"/>
      <c r="I102" s="516"/>
      <c r="J102" s="6"/>
      <c r="K102" s="6"/>
      <c r="L102" s="6"/>
      <c r="M102" s="6"/>
      <c r="N102" s="6"/>
      <c r="O102" s="6"/>
      <c r="P102" s="6"/>
      <c r="Q102" s="6"/>
      <c r="R102" s="6"/>
      <c r="S102" s="6"/>
      <c r="T102" s="6"/>
      <c r="U102" s="6"/>
      <c r="V102" s="6"/>
      <c r="W102" s="6"/>
      <c r="X102" s="6"/>
      <c r="Y102" s="6"/>
      <c r="Z102" s="6"/>
    </row>
    <row r="103" ht="30.75" customHeight="1">
      <c r="A103" s="148"/>
      <c r="B103" s="307"/>
      <c r="C103" s="307" t="s">
        <v>3810</v>
      </c>
      <c r="D103" s="147">
        <v>0.0</v>
      </c>
      <c r="E103" s="109" t="s">
        <v>331</v>
      </c>
      <c r="F103" s="158"/>
      <c r="G103" s="158"/>
      <c r="H103" s="516"/>
      <c r="I103" s="516"/>
      <c r="J103" s="6"/>
      <c r="K103" s="6"/>
      <c r="L103" s="6"/>
      <c r="M103" s="6"/>
      <c r="N103" s="6"/>
      <c r="O103" s="6"/>
      <c r="P103" s="6"/>
      <c r="Q103" s="6"/>
      <c r="R103" s="6"/>
      <c r="S103" s="6"/>
      <c r="T103" s="6"/>
      <c r="U103" s="6"/>
      <c r="V103" s="6"/>
      <c r="W103" s="6"/>
      <c r="X103" s="6"/>
      <c r="Y103" s="6"/>
      <c r="Z103" s="6"/>
    </row>
    <row r="104" ht="30.75" hidden="1" customHeight="1">
      <c r="A104" s="212" t="s">
        <v>379</v>
      </c>
      <c r="B104" s="307" t="s">
        <v>339</v>
      </c>
      <c r="C104" s="134"/>
      <c r="D104" s="158"/>
      <c r="E104" s="109"/>
      <c r="F104" s="158"/>
      <c r="G104" s="158"/>
      <c r="H104" s="263"/>
      <c r="I104" s="263"/>
      <c r="J104" s="6"/>
      <c r="K104" s="6"/>
      <c r="L104" s="6"/>
      <c r="M104" s="6"/>
      <c r="N104" s="6"/>
      <c r="O104" s="6"/>
      <c r="P104" s="6"/>
      <c r="Q104" s="6"/>
      <c r="R104" s="6"/>
      <c r="S104" s="6"/>
      <c r="T104" s="6"/>
      <c r="U104" s="6"/>
      <c r="V104" s="6"/>
      <c r="W104" s="6"/>
      <c r="X104" s="6"/>
      <c r="Y104" s="6"/>
      <c r="Z104" s="6"/>
    </row>
    <row r="105" ht="30.75" hidden="1" customHeight="1">
      <c r="A105" s="212" t="s">
        <v>345</v>
      </c>
      <c r="B105" s="307" t="s">
        <v>346</v>
      </c>
      <c r="C105" s="134"/>
      <c r="D105" s="158"/>
      <c r="E105" s="109"/>
      <c r="F105" s="158"/>
      <c r="G105" s="158"/>
      <c r="H105" s="263"/>
      <c r="I105" s="263"/>
      <c r="J105" s="6"/>
      <c r="K105" s="6"/>
      <c r="L105" s="6"/>
      <c r="M105" s="6"/>
      <c r="N105" s="6"/>
      <c r="O105" s="6"/>
      <c r="P105" s="6"/>
      <c r="Q105" s="6"/>
      <c r="R105" s="6"/>
      <c r="S105" s="6"/>
      <c r="T105" s="6"/>
      <c r="U105" s="6"/>
      <c r="V105" s="6"/>
      <c r="W105" s="6"/>
      <c r="X105" s="6"/>
      <c r="Y105" s="6"/>
      <c r="Z105" s="6"/>
    </row>
    <row r="106" ht="30.75" hidden="1" customHeight="1">
      <c r="A106" s="212" t="s">
        <v>410</v>
      </c>
      <c r="B106" s="307" t="s">
        <v>348</v>
      </c>
      <c r="C106" s="134"/>
      <c r="D106" s="158"/>
      <c r="E106" s="109"/>
      <c r="F106" s="158"/>
      <c r="G106" s="158"/>
      <c r="H106" s="263"/>
      <c r="I106" s="263"/>
      <c r="J106" s="6"/>
      <c r="K106" s="6"/>
      <c r="L106" s="6"/>
      <c r="M106" s="6"/>
      <c r="N106" s="6"/>
      <c r="O106" s="6"/>
      <c r="P106" s="6"/>
      <c r="Q106" s="6"/>
      <c r="R106" s="6"/>
      <c r="S106" s="6"/>
      <c r="T106" s="6"/>
      <c r="U106" s="6"/>
      <c r="V106" s="6"/>
      <c r="W106" s="6"/>
      <c r="X106" s="6"/>
      <c r="Y106" s="6"/>
      <c r="Z106" s="6"/>
    </row>
    <row r="107" ht="30.75" hidden="1" customHeight="1">
      <c r="A107" s="212" t="s">
        <v>349</v>
      </c>
      <c r="B107" s="307" t="s">
        <v>350</v>
      </c>
      <c r="C107" s="134"/>
      <c r="D107" s="158"/>
      <c r="E107" s="109"/>
      <c r="F107" s="158"/>
      <c r="G107" s="158"/>
      <c r="H107" s="263"/>
      <c r="I107" s="263"/>
      <c r="J107" s="6"/>
      <c r="K107" s="6"/>
      <c r="L107" s="6"/>
      <c r="M107" s="6"/>
      <c r="N107" s="6"/>
      <c r="O107" s="6"/>
      <c r="P107" s="6"/>
      <c r="Q107" s="6"/>
      <c r="R107" s="6"/>
      <c r="S107" s="6"/>
      <c r="T107" s="6"/>
      <c r="U107" s="6"/>
      <c r="V107" s="6"/>
      <c r="W107" s="6"/>
      <c r="X107" s="6"/>
      <c r="Y107" s="6"/>
      <c r="Z107" s="6"/>
    </row>
    <row r="108" ht="30.75" customHeight="1">
      <c r="A108" s="148" t="s">
        <v>419</v>
      </c>
      <c r="B108" s="307" t="s">
        <v>354</v>
      </c>
      <c r="C108" s="126" t="s">
        <v>5922</v>
      </c>
      <c r="D108" s="147">
        <v>0.0</v>
      </c>
      <c r="E108" s="109" t="s">
        <v>331</v>
      </c>
      <c r="F108" s="158"/>
      <c r="G108" s="158"/>
      <c r="H108" s="516"/>
      <c r="I108" s="516"/>
      <c r="J108" s="6"/>
      <c r="K108" s="6"/>
      <c r="L108" s="6"/>
      <c r="M108" s="6"/>
      <c r="N108" s="6"/>
      <c r="O108" s="6"/>
      <c r="P108" s="6"/>
      <c r="Q108" s="6"/>
      <c r="R108" s="6"/>
      <c r="S108" s="6"/>
      <c r="T108" s="6"/>
      <c r="U108" s="6"/>
      <c r="V108" s="6"/>
      <c r="W108" s="6"/>
      <c r="X108" s="6"/>
      <c r="Y108" s="6"/>
      <c r="Z108" s="6"/>
    </row>
    <row r="109" ht="30.75" hidden="1" customHeight="1">
      <c r="A109" s="212" t="s">
        <v>421</v>
      </c>
      <c r="B109" s="307" t="s">
        <v>357</v>
      </c>
      <c r="C109" s="526"/>
      <c r="D109" s="158"/>
      <c r="E109" s="109"/>
      <c r="F109" s="158"/>
      <c r="G109" s="158"/>
      <c r="H109" s="263"/>
      <c r="I109" s="263"/>
      <c r="J109" s="6"/>
      <c r="K109" s="6"/>
      <c r="L109" s="6"/>
      <c r="M109" s="6"/>
      <c r="N109" s="6"/>
      <c r="O109" s="6"/>
      <c r="P109" s="6"/>
      <c r="Q109" s="6"/>
      <c r="R109" s="6"/>
      <c r="S109" s="6"/>
      <c r="T109" s="6"/>
      <c r="U109" s="6"/>
      <c r="V109" s="6"/>
      <c r="W109" s="6"/>
      <c r="X109" s="6"/>
      <c r="Y109" s="6"/>
      <c r="Z109" s="6"/>
    </row>
    <row r="110" ht="42.75" customHeight="1">
      <c r="A110" s="148" t="s">
        <v>361</v>
      </c>
      <c r="B110" s="307" t="s">
        <v>362</v>
      </c>
      <c r="C110" s="134" t="s">
        <v>5931</v>
      </c>
      <c r="D110" s="147">
        <v>2.0</v>
      </c>
      <c r="E110" s="109" t="s">
        <v>331</v>
      </c>
      <c r="F110" s="158"/>
      <c r="G110" s="158"/>
      <c r="H110" s="516"/>
      <c r="I110" s="516"/>
      <c r="J110" s="6"/>
      <c r="K110" s="6"/>
      <c r="L110" s="6"/>
      <c r="M110" s="6"/>
      <c r="N110" s="6"/>
      <c r="O110" s="6"/>
      <c r="P110" s="6"/>
      <c r="Q110" s="6"/>
      <c r="R110" s="6"/>
      <c r="S110" s="6"/>
      <c r="T110" s="6"/>
      <c r="U110" s="6"/>
      <c r="V110" s="6"/>
      <c r="W110" s="6"/>
      <c r="X110" s="6"/>
      <c r="Y110" s="6"/>
      <c r="Z110" s="6"/>
    </row>
    <row r="111" ht="18.75" customHeight="1">
      <c r="A111" s="148" t="s">
        <v>426</v>
      </c>
      <c r="B111" s="99" t="s">
        <v>5932</v>
      </c>
      <c r="C111" s="3"/>
      <c r="D111" s="3"/>
      <c r="E111" s="3"/>
      <c r="F111" s="3"/>
      <c r="G111" s="4"/>
      <c r="H111" s="516">
        <f>SUM(D113:D116)</f>
        <v>2</v>
      </c>
      <c r="I111" s="516">
        <f>COUNT(D113:D114)*2</f>
        <v>4</v>
      </c>
      <c r="J111" s="6"/>
      <c r="K111" s="6"/>
      <c r="L111" s="6"/>
      <c r="M111" s="6"/>
      <c r="N111" s="6"/>
      <c r="O111" s="6"/>
      <c r="P111" s="6"/>
      <c r="Q111" s="6"/>
      <c r="R111" s="6"/>
      <c r="S111" s="6"/>
      <c r="T111" s="6"/>
      <c r="U111" s="6"/>
      <c r="V111" s="6"/>
      <c r="W111" s="6"/>
      <c r="X111" s="6"/>
      <c r="Y111" s="6"/>
      <c r="Z111" s="6"/>
    </row>
    <row r="112" ht="15.0" hidden="1" customHeight="1">
      <c r="A112" s="212" t="s">
        <v>433</v>
      </c>
      <c r="B112" s="170" t="s">
        <v>372</v>
      </c>
      <c r="C112" s="126"/>
      <c r="D112" s="158"/>
      <c r="E112" s="109"/>
      <c r="F112" s="158"/>
      <c r="G112" s="158"/>
      <c r="H112" s="263"/>
      <c r="I112" s="263"/>
      <c r="J112" s="6"/>
      <c r="K112" s="6"/>
      <c r="L112" s="6"/>
      <c r="M112" s="6"/>
      <c r="N112" s="6"/>
      <c r="O112" s="6"/>
      <c r="P112" s="6"/>
      <c r="Q112" s="6"/>
      <c r="R112" s="6"/>
      <c r="S112" s="6"/>
      <c r="T112" s="6"/>
      <c r="U112" s="6"/>
      <c r="V112" s="6"/>
      <c r="W112" s="6"/>
      <c r="X112" s="6"/>
      <c r="Y112" s="6"/>
      <c r="Z112" s="6"/>
    </row>
    <row r="113" ht="57.0" customHeight="1">
      <c r="A113" s="148" t="s">
        <v>393</v>
      </c>
      <c r="B113" s="170" t="s">
        <v>394</v>
      </c>
      <c r="C113" s="134" t="s">
        <v>5934</v>
      </c>
      <c r="D113" s="147">
        <v>2.0</v>
      </c>
      <c r="E113" s="109" t="s">
        <v>453</v>
      </c>
      <c r="F113" s="158"/>
      <c r="G113" s="158"/>
      <c r="H113" s="516"/>
      <c r="I113" s="516"/>
      <c r="J113" s="6"/>
      <c r="K113" s="6"/>
      <c r="L113" s="6"/>
      <c r="M113" s="6"/>
      <c r="N113" s="6"/>
      <c r="O113" s="6"/>
      <c r="P113" s="6"/>
      <c r="Q113" s="6"/>
      <c r="R113" s="6"/>
      <c r="S113" s="6"/>
      <c r="T113" s="6"/>
      <c r="U113" s="6"/>
      <c r="V113" s="6"/>
      <c r="W113" s="6"/>
      <c r="X113" s="6"/>
      <c r="Y113" s="6"/>
      <c r="Z113" s="6"/>
    </row>
    <row r="114" ht="42.75" customHeight="1">
      <c r="A114" s="148" t="s">
        <v>451</v>
      </c>
      <c r="B114" s="166" t="s">
        <v>397</v>
      </c>
      <c r="C114" s="126" t="s">
        <v>5937</v>
      </c>
      <c r="D114" s="147">
        <v>0.0</v>
      </c>
      <c r="E114" s="109" t="s">
        <v>331</v>
      </c>
      <c r="F114" s="158"/>
      <c r="G114" s="158"/>
      <c r="H114" s="516"/>
      <c r="I114" s="516"/>
      <c r="J114" s="6"/>
      <c r="K114" s="6"/>
      <c r="L114" s="6"/>
      <c r="M114" s="6"/>
      <c r="N114" s="6"/>
      <c r="O114" s="6"/>
      <c r="P114" s="6"/>
      <c r="Q114" s="6"/>
      <c r="R114" s="6"/>
      <c r="S114" s="6"/>
      <c r="T114" s="6"/>
      <c r="U114" s="6"/>
      <c r="V114" s="6"/>
      <c r="W114" s="6"/>
      <c r="X114" s="6"/>
      <c r="Y114" s="6"/>
      <c r="Z114" s="6"/>
    </row>
    <row r="115" ht="30.75" hidden="1" customHeight="1">
      <c r="A115" s="212" t="s">
        <v>460</v>
      </c>
      <c r="B115" s="170" t="s">
        <v>414</v>
      </c>
      <c r="C115" s="134"/>
      <c r="D115" s="158"/>
      <c r="E115" s="109"/>
      <c r="F115" s="158"/>
      <c r="G115" s="158"/>
      <c r="H115" s="263"/>
      <c r="I115" s="263"/>
      <c r="J115" s="6"/>
      <c r="K115" s="6"/>
      <c r="L115" s="6"/>
      <c r="M115" s="6"/>
      <c r="N115" s="6"/>
      <c r="O115" s="6"/>
      <c r="P115" s="6"/>
      <c r="Q115" s="6"/>
      <c r="R115" s="6"/>
      <c r="S115" s="6"/>
      <c r="T115" s="6"/>
      <c r="U115" s="6"/>
      <c r="V115" s="6"/>
      <c r="W115" s="6"/>
      <c r="X115" s="6"/>
      <c r="Y115" s="6"/>
      <c r="Z115" s="6"/>
    </row>
    <row r="116" ht="30.75" hidden="1" customHeight="1">
      <c r="A116" s="212" t="s">
        <v>416</v>
      </c>
      <c r="B116" s="164" t="s">
        <v>417</v>
      </c>
      <c r="C116" s="134"/>
      <c r="D116" s="158"/>
      <c r="E116" s="109"/>
      <c r="F116" s="158"/>
      <c r="G116" s="158"/>
      <c r="H116" s="263"/>
      <c r="I116" s="263"/>
      <c r="J116" s="6"/>
      <c r="K116" s="6"/>
      <c r="L116" s="6"/>
      <c r="M116" s="6"/>
      <c r="N116" s="6"/>
      <c r="O116" s="6"/>
      <c r="P116" s="6"/>
      <c r="Q116" s="6"/>
      <c r="R116" s="6"/>
      <c r="S116" s="6"/>
      <c r="T116" s="6"/>
      <c r="U116" s="6"/>
      <c r="V116" s="6"/>
      <c r="W116" s="6"/>
      <c r="X116" s="6"/>
      <c r="Y116" s="6"/>
      <c r="Z116" s="6"/>
    </row>
    <row r="117" ht="18.75" customHeight="1">
      <c r="A117" s="148" t="s">
        <v>469</v>
      </c>
      <c r="B117" s="99" t="s">
        <v>487</v>
      </c>
      <c r="C117" s="3"/>
      <c r="D117" s="3"/>
      <c r="E117" s="3"/>
      <c r="F117" s="3"/>
      <c r="G117" s="4"/>
      <c r="H117" s="516">
        <f>SUM(D118:D121)</f>
        <v>8</v>
      </c>
      <c r="I117" s="516">
        <f>COUNT(D118:D121)*2</f>
        <v>8</v>
      </c>
      <c r="J117" s="6"/>
      <c r="K117" s="6"/>
      <c r="L117" s="6"/>
      <c r="M117" s="6"/>
      <c r="N117" s="6"/>
      <c r="O117" s="6"/>
      <c r="P117" s="6"/>
      <c r="Q117" s="6"/>
      <c r="R117" s="6"/>
      <c r="S117" s="6"/>
      <c r="T117" s="6"/>
      <c r="U117" s="6"/>
      <c r="V117" s="6"/>
      <c r="W117" s="6"/>
      <c r="X117" s="6"/>
      <c r="Y117" s="6"/>
      <c r="Z117" s="6"/>
    </row>
    <row r="118" ht="72.0" customHeight="1">
      <c r="A118" s="148" t="s">
        <v>488</v>
      </c>
      <c r="B118" s="170" t="s">
        <v>431</v>
      </c>
      <c r="C118" s="134" t="s">
        <v>5947</v>
      </c>
      <c r="D118" s="147">
        <v>2.0</v>
      </c>
      <c r="E118" s="109" t="s">
        <v>331</v>
      </c>
      <c r="F118" s="134" t="s">
        <v>5948</v>
      </c>
      <c r="G118" s="158"/>
      <c r="H118" s="516"/>
      <c r="I118" s="516"/>
      <c r="J118" s="6"/>
      <c r="K118" s="6"/>
      <c r="L118" s="6"/>
      <c r="M118" s="6"/>
      <c r="N118" s="6"/>
      <c r="O118" s="6"/>
      <c r="P118" s="6"/>
      <c r="Q118" s="6"/>
      <c r="R118" s="6"/>
      <c r="S118" s="6"/>
      <c r="T118" s="6"/>
      <c r="U118" s="6"/>
      <c r="V118" s="6"/>
      <c r="W118" s="6"/>
      <c r="X118" s="6"/>
      <c r="Y118" s="6"/>
      <c r="Z118" s="6"/>
    </row>
    <row r="119" ht="30.75" customHeight="1">
      <c r="A119" s="148" t="s">
        <v>499</v>
      </c>
      <c r="B119" s="170" t="s">
        <v>437</v>
      </c>
      <c r="C119" s="126" t="s">
        <v>5949</v>
      </c>
      <c r="D119" s="147">
        <v>2.0</v>
      </c>
      <c r="E119" s="109" t="s">
        <v>1062</v>
      </c>
      <c r="F119" s="158"/>
      <c r="G119" s="158"/>
      <c r="H119" s="516"/>
      <c r="I119" s="516"/>
      <c r="J119" s="6"/>
      <c r="K119" s="6"/>
      <c r="L119" s="6"/>
      <c r="M119" s="6"/>
      <c r="N119" s="6"/>
      <c r="O119" s="6"/>
      <c r="P119" s="6"/>
      <c r="Q119" s="6"/>
      <c r="R119" s="6"/>
      <c r="S119" s="6"/>
      <c r="T119" s="6"/>
      <c r="U119" s="6"/>
      <c r="V119" s="6"/>
      <c r="W119" s="6"/>
      <c r="X119" s="6"/>
      <c r="Y119" s="6"/>
      <c r="Z119" s="6"/>
    </row>
    <row r="120" ht="30.75" customHeight="1">
      <c r="A120" s="148" t="s">
        <v>505</v>
      </c>
      <c r="B120" s="170" t="s">
        <v>445</v>
      </c>
      <c r="C120" s="115" t="s">
        <v>5951</v>
      </c>
      <c r="D120" s="147">
        <v>2.0</v>
      </c>
      <c r="E120" s="109" t="s">
        <v>1107</v>
      </c>
      <c r="F120" s="158"/>
      <c r="G120" s="158"/>
      <c r="H120" s="516"/>
      <c r="I120" s="516"/>
      <c r="J120" s="6"/>
      <c r="K120" s="6"/>
      <c r="L120" s="6"/>
      <c r="M120" s="6"/>
      <c r="N120" s="6"/>
      <c r="O120" s="6"/>
      <c r="P120" s="6"/>
      <c r="Q120" s="6"/>
      <c r="R120" s="6"/>
      <c r="S120" s="6"/>
      <c r="T120" s="6"/>
      <c r="U120" s="6"/>
      <c r="V120" s="6"/>
      <c r="W120" s="6"/>
      <c r="X120" s="6"/>
      <c r="Y120" s="6"/>
      <c r="Z120" s="6"/>
    </row>
    <row r="121" ht="46.5" customHeight="1">
      <c r="A121" s="148" t="s">
        <v>514</v>
      </c>
      <c r="B121" s="170" t="s">
        <v>450</v>
      </c>
      <c r="C121" s="126" t="s">
        <v>5953</v>
      </c>
      <c r="D121" s="147">
        <v>2.0</v>
      </c>
      <c r="E121" s="109" t="s">
        <v>453</v>
      </c>
      <c r="F121" s="158"/>
      <c r="G121" s="158"/>
      <c r="H121" s="516"/>
      <c r="I121" s="516"/>
      <c r="J121" s="6"/>
      <c r="K121" s="6"/>
      <c r="L121" s="6"/>
      <c r="M121" s="6"/>
      <c r="N121" s="6"/>
      <c r="O121" s="6"/>
      <c r="P121" s="6"/>
      <c r="Q121" s="6"/>
      <c r="R121" s="6"/>
      <c r="S121" s="6"/>
      <c r="T121" s="6"/>
      <c r="U121" s="6"/>
      <c r="V121" s="6"/>
      <c r="W121" s="6"/>
      <c r="X121" s="6"/>
      <c r="Y121" s="6"/>
      <c r="Z121" s="6"/>
    </row>
    <row r="122" ht="31.5" customHeight="1">
      <c r="A122" s="148" t="s">
        <v>521</v>
      </c>
      <c r="B122" s="99" t="s">
        <v>531</v>
      </c>
      <c r="C122" s="3"/>
      <c r="D122" s="3"/>
      <c r="E122" s="3"/>
      <c r="F122" s="3"/>
      <c r="G122" s="4"/>
      <c r="H122" s="516">
        <f>SUM(D127)</f>
        <v>0</v>
      </c>
      <c r="I122" s="516">
        <f>COUNT(D127)*2</f>
        <v>2</v>
      </c>
      <c r="J122" s="6"/>
      <c r="K122" s="6"/>
      <c r="L122" s="6"/>
      <c r="M122" s="6"/>
      <c r="N122" s="6"/>
      <c r="O122" s="6"/>
      <c r="P122" s="6"/>
      <c r="Q122" s="6"/>
      <c r="R122" s="6"/>
      <c r="S122" s="6"/>
      <c r="T122" s="6"/>
      <c r="U122" s="6"/>
      <c r="V122" s="6"/>
      <c r="W122" s="6"/>
      <c r="X122" s="6"/>
      <c r="Y122" s="6"/>
      <c r="Z122" s="6"/>
    </row>
    <row r="123" ht="30.75" hidden="1" customHeight="1">
      <c r="A123" s="212" t="s">
        <v>528</v>
      </c>
      <c r="B123" s="170" t="s">
        <v>463</v>
      </c>
      <c r="C123" s="134"/>
      <c r="D123" s="158"/>
      <c r="E123" s="109"/>
      <c r="F123" s="158"/>
      <c r="G123" s="158"/>
      <c r="H123" s="263"/>
      <c r="I123" s="263"/>
      <c r="J123" s="6"/>
      <c r="K123" s="6"/>
      <c r="L123" s="6"/>
      <c r="M123" s="6"/>
      <c r="N123" s="6"/>
      <c r="O123" s="6"/>
      <c r="P123" s="6"/>
      <c r="Q123" s="6"/>
      <c r="R123" s="6"/>
      <c r="S123" s="6"/>
      <c r="T123" s="6"/>
      <c r="U123" s="6"/>
      <c r="V123" s="6"/>
      <c r="W123" s="6"/>
      <c r="X123" s="6"/>
      <c r="Y123" s="6"/>
      <c r="Z123" s="6"/>
    </row>
    <row r="124" ht="15.0" hidden="1" customHeight="1">
      <c r="A124" s="212" t="s">
        <v>533</v>
      </c>
      <c r="B124" s="170" t="s">
        <v>467</v>
      </c>
      <c r="C124" s="126"/>
      <c r="D124" s="158"/>
      <c r="E124" s="109"/>
      <c r="F124" s="158"/>
      <c r="G124" s="158"/>
      <c r="H124" s="263"/>
      <c r="I124" s="263"/>
      <c r="J124" s="6"/>
      <c r="K124" s="6"/>
      <c r="L124" s="6"/>
      <c r="M124" s="6"/>
      <c r="N124" s="6"/>
      <c r="O124" s="6"/>
      <c r="P124" s="6"/>
      <c r="Q124" s="6"/>
      <c r="R124" s="6"/>
      <c r="S124" s="6"/>
      <c r="T124" s="6"/>
      <c r="U124" s="6"/>
      <c r="V124" s="6"/>
      <c r="W124" s="6"/>
      <c r="X124" s="6"/>
      <c r="Y124" s="6"/>
      <c r="Z124" s="6"/>
    </row>
    <row r="125" ht="15.0" hidden="1" customHeight="1">
      <c r="A125" s="212" t="s">
        <v>534</v>
      </c>
      <c r="B125" s="170" t="s">
        <v>471</v>
      </c>
      <c r="C125" s="126"/>
      <c r="D125" s="158"/>
      <c r="E125" s="109"/>
      <c r="F125" s="158"/>
      <c r="G125" s="158"/>
      <c r="H125" s="263"/>
      <c r="I125" s="263"/>
      <c r="J125" s="6"/>
      <c r="K125" s="6"/>
      <c r="L125" s="6"/>
      <c r="M125" s="6"/>
      <c r="N125" s="6"/>
      <c r="O125" s="6"/>
      <c r="P125" s="6"/>
      <c r="Q125" s="6"/>
      <c r="R125" s="6"/>
      <c r="S125" s="6"/>
      <c r="T125" s="6"/>
      <c r="U125" s="6"/>
      <c r="V125" s="6"/>
      <c r="W125" s="6"/>
      <c r="X125" s="6"/>
      <c r="Y125" s="6"/>
      <c r="Z125" s="6"/>
    </row>
    <row r="126" ht="30.75" hidden="1" customHeight="1">
      <c r="A126" s="212" t="s">
        <v>538</v>
      </c>
      <c r="B126" s="170" t="s">
        <v>476</v>
      </c>
      <c r="C126" s="134"/>
      <c r="D126" s="158"/>
      <c r="E126" s="109"/>
      <c r="F126" s="158"/>
      <c r="G126" s="158"/>
      <c r="H126" s="263"/>
      <c r="I126" s="263"/>
      <c r="J126" s="6"/>
      <c r="K126" s="6"/>
      <c r="L126" s="6"/>
      <c r="M126" s="6"/>
      <c r="N126" s="6"/>
      <c r="O126" s="6"/>
      <c r="P126" s="6"/>
      <c r="Q126" s="6"/>
      <c r="R126" s="6"/>
      <c r="S126" s="6"/>
      <c r="T126" s="6"/>
      <c r="U126" s="6"/>
      <c r="V126" s="6"/>
      <c r="W126" s="6"/>
      <c r="X126" s="6"/>
      <c r="Y126" s="6"/>
      <c r="Z126" s="6"/>
    </row>
    <row r="127" ht="57.0" customHeight="1">
      <c r="A127" s="148" t="s">
        <v>548</v>
      </c>
      <c r="B127" s="122" t="s">
        <v>5955</v>
      </c>
      <c r="C127" s="121" t="s">
        <v>5956</v>
      </c>
      <c r="D127" s="147">
        <v>0.0</v>
      </c>
      <c r="E127" s="109" t="s">
        <v>331</v>
      </c>
      <c r="F127" s="158"/>
      <c r="G127" s="158"/>
      <c r="H127" s="516"/>
      <c r="I127" s="516"/>
      <c r="J127" s="6"/>
      <c r="K127" s="6"/>
      <c r="L127" s="6"/>
      <c r="M127" s="6"/>
      <c r="N127" s="6"/>
      <c r="O127" s="6"/>
      <c r="P127" s="6"/>
      <c r="Q127" s="6"/>
      <c r="R127" s="6"/>
      <c r="S127" s="6"/>
      <c r="T127" s="6"/>
      <c r="U127" s="6"/>
      <c r="V127" s="6"/>
      <c r="W127" s="6"/>
      <c r="X127" s="6"/>
      <c r="Y127" s="6"/>
      <c r="Z127" s="6"/>
    </row>
    <row r="128" ht="63.0" hidden="1" customHeight="1">
      <c r="A128" s="212" t="s">
        <v>553</v>
      </c>
      <c r="B128" s="528" t="s">
        <v>564</v>
      </c>
      <c r="C128" s="520"/>
      <c r="D128" s="521"/>
      <c r="E128" s="522"/>
      <c r="F128" s="521"/>
      <c r="G128" s="521"/>
      <c r="H128" s="263"/>
      <c r="I128" s="263"/>
      <c r="J128" s="6"/>
      <c r="K128" s="6"/>
      <c r="L128" s="6"/>
      <c r="M128" s="6"/>
      <c r="N128" s="6"/>
      <c r="O128" s="6"/>
      <c r="P128" s="6"/>
      <c r="Q128" s="6"/>
      <c r="R128" s="6"/>
      <c r="S128" s="6"/>
      <c r="T128" s="6"/>
      <c r="U128" s="6"/>
      <c r="V128" s="6"/>
      <c r="W128" s="6"/>
      <c r="X128" s="6"/>
      <c r="Y128" s="6"/>
      <c r="Z128" s="6"/>
    </row>
    <row r="129" ht="30.75" hidden="1" customHeight="1">
      <c r="A129" s="212" t="s">
        <v>491</v>
      </c>
      <c r="B129" s="170" t="s">
        <v>492</v>
      </c>
      <c r="C129" s="134"/>
      <c r="D129" s="158"/>
      <c r="E129" s="109"/>
      <c r="F129" s="158"/>
      <c r="G129" s="158"/>
      <c r="H129" s="263"/>
      <c r="I129" s="263"/>
      <c r="J129" s="6"/>
      <c r="K129" s="6"/>
      <c r="L129" s="6"/>
      <c r="M129" s="6"/>
      <c r="N129" s="6"/>
      <c r="O129" s="6"/>
      <c r="P129" s="6"/>
      <c r="Q129" s="6"/>
      <c r="R129" s="6"/>
      <c r="S129" s="6"/>
      <c r="T129" s="6"/>
      <c r="U129" s="6"/>
      <c r="V129" s="6"/>
      <c r="W129" s="6"/>
      <c r="X129" s="6"/>
      <c r="Y129" s="6"/>
      <c r="Z129" s="6"/>
    </row>
    <row r="130" ht="30.75" hidden="1" customHeight="1">
      <c r="A130" s="212" t="s">
        <v>567</v>
      </c>
      <c r="B130" s="170" t="s">
        <v>497</v>
      </c>
      <c r="C130" s="134"/>
      <c r="D130" s="158"/>
      <c r="E130" s="109"/>
      <c r="F130" s="158"/>
      <c r="G130" s="158"/>
      <c r="H130" s="263"/>
      <c r="I130" s="263"/>
      <c r="J130" s="6"/>
      <c r="K130" s="6"/>
      <c r="L130" s="6"/>
      <c r="M130" s="6"/>
      <c r="N130" s="6"/>
      <c r="O130" s="6"/>
      <c r="P130" s="6"/>
      <c r="Q130" s="6"/>
      <c r="R130" s="6"/>
      <c r="S130" s="6"/>
      <c r="T130" s="6"/>
      <c r="U130" s="6"/>
      <c r="V130" s="6"/>
      <c r="W130" s="6"/>
      <c r="X130" s="6"/>
      <c r="Y130" s="6"/>
      <c r="Z130" s="6"/>
    </row>
    <row r="131" ht="30.75" hidden="1" customHeight="1">
      <c r="A131" s="212" t="s">
        <v>570</v>
      </c>
      <c r="B131" s="170" t="s">
        <v>503</v>
      </c>
      <c r="C131" s="134"/>
      <c r="D131" s="158"/>
      <c r="E131" s="109"/>
      <c r="F131" s="158"/>
      <c r="G131" s="158"/>
      <c r="H131" s="263"/>
      <c r="I131" s="263"/>
      <c r="J131" s="6"/>
      <c r="K131" s="6"/>
      <c r="L131" s="6"/>
      <c r="M131" s="6"/>
      <c r="N131" s="6"/>
      <c r="O131" s="6"/>
      <c r="P131" s="6"/>
      <c r="Q131" s="6"/>
      <c r="R131" s="6"/>
      <c r="S131" s="6"/>
      <c r="T131" s="6"/>
      <c r="U131" s="6"/>
      <c r="V131" s="6"/>
      <c r="W131" s="6"/>
      <c r="X131" s="6"/>
      <c r="Y131" s="6"/>
      <c r="Z131" s="6"/>
    </row>
    <row r="132" ht="30.75" hidden="1" customHeight="1">
      <c r="A132" s="212" t="s">
        <v>572</v>
      </c>
      <c r="B132" s="170" t="s">
        <v>507</v>
      </c>
      <c r="C132" s="134"/>
      <c r="D132" s="158"/>
      <c r="E132" s="109"/>
      <c r="F132" s="158"/>
      <c r="G132" s="158"/>
      <c r="H132" s="263"/>
      <c r="I132" s="263"/>
      <c r="J132" s="6"/>
      <c r="K132" s="6"/>
      <c r="L132" s="6"/>
      <c r="M132" s="6"/>
      <c r="N132" s="6"/>
      <c r="O132" s="6"/>
      <c r="P132" s="6"/>
      <c r="Q132" s="6"/>
      <c r="R132" s="6"/>
      <c r="S132" s="6"/>
      <c r="T132" s="6"/>
      <c r="U132" s="6"/>
      <c r="V132" s="6"/>
      <c r="W132" s="6"/>
      <c r="X132" s="6"/>
      <c r="Y132" s="6"/>
      <c r="Z132" s="6"/>
    </row>
    <row r="133" ht="30.75" hidden="1" customHeight="1">
      <c r="A133" s="212" t="s">
        <v>575</v>
      </c>
      <c r="B133" s="170" t="s">
        <v>512</v>
      </c>
      <c r="C133" s="134"/>
      <c r="D133" s="158"/>
      <c r="E133" s="109"/>
      <c r="F133" s="158"/>
      <c r="G133" s="158"/>
      <c r="H133" s="263"/>
      <c r="I133" s="263"/>
      <c r="J133" s="6"/>
      <c r="K133" s="6"/>
      <c r="L133" s="6"/>
      <c r="M133" s="6"/>
      <c r="N133" s="6"/>
      <c r="O133" s="6"/>
      <c r="P133" s="6"/>
      <c r="Q133" s="6"/>
      <c r="R133" s="6"/>
      <c r="S133" s="6"/>
      <c r="T133" s="6"/>
      <c r="U133" s="6"/>
      <c r="V133" s="6"/>
      <c r="W133" s="6"/>
      <c r="X133" s="6"/>
      <c r="Y133" s="6"/>
      <c r="Z133" s="6"/>
    </row>
    <row r="134" ht="30.75" hidden="1" customHeight="1">
      <c r="A134" s="212" t="s">
        <v>515</v>
      </c>
      <c r="B134" s="172" t="s">
        <v>516</v>
      </c>
      <c r="C134" s="134"/>
      <c r="D134" s="158"/>
      <c r="E134" s="109"/>
      <c r="F134" s="158"/>
      <c r="G134" s="158"/>
      <c r="H134" s="263"/>
      <c r="I134" s="263"/>
      <c r="J134" s="6"/>
      <c r="K134" s="6"/>
      <c r="L134" s="6"/>
      <c r="M134" s="6"/>
      <c r="N134" s="6"/>
      <c r="O134" s="6"/>
      <c r="P134" s="6"/>
      <c r="Q134" s="6"/>
      <c r="R134" s="6"/>
      <c r="S134" s="6"/>
      <c r="T134" s="6"/>
      <c r="U134" s="6"/>
      <c r="V134" s="6"/>
      <c r="W134" s="6"/>
      <c r="X134" s="6"/>
      <c r="Y134" s="6"/>
      <c r="Z134" s="6"/>
    </row>
    <row r="135" ht="21.0" customHeight="1">
      <c r="A135" s="379"/>
      <c r="B135" s="517" t="s">
        <v>524</v>
      </c>
      <c r="C135" s="3"/>
      <c r="D135" s="3"/>
      <c r="E135" s="3"/>
      <c r="F135" s="3"/>
      <c r="G135" s="4"/>
      <c r="H135" s="516">
        <f t="shared" ref="H135:I135" si="3">H136+H154+H161+H166+H177+H184</f>
        <v>28</v>
      </c>
      <c r="I135" s="516">
        <f t="shared" si="3"/>
        <v>88</v>
      </c>
      <c r="J135" s="6"/>
      <c r="K135" s="6"/>
      <c r="L135" s="6"/>
      <c r="M135" s="6"/>
      <c r="N135" s="6"/>
      <c r="O135" s="6"/>
      <c r="P135" s="6"/>
      <c r="Q135" s="6"/>
      <c r="R135" s="6"/>
      <c r="S135" s="6"/>
      <c r="T135" s="6"/>
      <c r="U135" s="6"/>
      <c r="V135" s="6"/>
      <c r="W135" s="6"/>
      <c r="X135" s="6"/>
      <c r="Y135" s="6"/>
      <c r="Z135" s="6"/>
    </row>
    <row r="136" ht="18.75" customHeight="1">
      <c r="A136" s="148" t="s">
        <v>594</v>
      </c>
      <c r="B136" s="128" t="s">
        <v>530</v>
      </c>
      <c r="C136" s="3"/>
      <c r="D136" s="3"/>
      <c r="E136" s="3"/>
      <c r="F136" s="3"/>
      <c r="G136" s="4"/>
      <c r="H136" s="516">
        <f>SUM(D137:D153)</f>
        <v>12</v>
      </c>
      <c r="I136" s="516">
        <f>COUNT(D137:D153)*2</f>
        <v>32</v>
      </c>
      <c r="J136" s="6"/>
      <c r="K136" s="6"/>
      <c r="L136" s="6"/>
      <c r="M136" s="6"/>
      <c r="N136" s="6"/>
      <c r="O136" s="6"/>
      <c r="P136" s="6"/>
      <c r="Q136" s="6"/>
      <c r="R136" s="6"/>
      <c r="S136" s="6"/>
      <c r="T136" s="6"/>
      <c r="U136" s="6"/>
      <c r="V136" s="6"/>
      <c r="W136" s="6"/>
      <c r="X136" s="6"/>
      <c r="Y136" s="6"/>
      <c r="Z136" s="6"/>
    </row>
    <row r="137" ht="59.25" customHeight="1">
      <c r="A137" s="148" t="s">
        <v>611</v>
      </c>
      <c r="B137" s="154" t="s">
        <v>536</v>
      </c>
      <c r="C137" s="134" t="s">
        <v>5982</v>
      </c>
      <c r="D137" s="147">
        <v>2.0</v>
      </c>
      <c r="E137" s="109" t="s">
        <v>331</v>
      </c>
      <c r="F137" s="158"/>
      <c r="G137" s="158"/>
      <c r="H137" s="516"/>
      <c r="I137" s="516"/>
      <c r="J137" s="6"/>
      <c r="K137" s="6"/>
      <c r="L137" s="6"/>
      <c r="M137" s="6"/>
      <c r="N137" s="6"/>
      <c r="O137" s="6"/>
      <c r="P137" s="6"/>
      <c r="Q137" s="6"/>
      <c r="R137" s="6"/>
      <c r="S137" s="6"/>
      <c r="T137" s="6"/>
      <c r="U137" s="6"/>
      <c r="V137" s="6"/>
      <c r="W137" s="6"/>
      <c r="X137" s="6"/>
      <c r="Y137" s="6"/>
      <c r="Z137" s="6"/>
    </row>
    <row r="138" ht="59.25" customHeight="1">
      <c r="A138" s="148"/>
      <c r="B138" s="154"/>
      <c r="C138" s="134"/>
      <c r="D138" s="147"/>
      <c r="E138" s="109" t="s">
        <v>331</v>
      </c>
      <c r="F138" s="158"/>
      <c r="G138" s="158"/>
      <c r="H138" s="516"/>
      <c r="I138" s="516"/>
      <c r="J138" s="6"/>
      <c r="K138" s="6"/>
      <c r="L138" s="6"/>
      <c r="M138" s="6"/>
      <c r="N138" s="6"/>
      <c r="O138" s="6"/>
      <c r="P138" s="6"/>
      <c r="Q138" s="6"/>
      <c r="R138" s="6"/>
      <c r="S138" s="6"/>
      <c r="T138" s="6"/>
      <c r="U138" s="6"/>
      <c r="V138" s="6"/>
      <c r="W138" s="6"/>
      <c r="X138" s="6"/>
      <c r="Y138" s="6"/>
      <c r="Z138" s="6"/>
    </row>
    <row r="139" ht="59.25" customHeight="1">
      <c r="A139" s="148" t="s">
        <v>622</v>
      </c>
      <c r="B139" s="188" t="s">
        <v>546</v>
      </c>
      <c r="C139" s="134" t="s">
        <v>541</v>
      </c>
      <c r="D139" s="147">
        <v>0.0</v>
      </c>
      <c r="E139" s="109" t="s">
        <v>331</v>
      </c>
      <c r="F139" s="158"/>
      <c r="G139" s="158"/>
      <c r="H139" s="516"/>
      <c r="I139" s="516"/>
      <c r="J139" s="6"/>
      <c r="K139" s="6"/>
      <c r="L139" s="6"/>
      <c r="M139" s="6"/>
      <c r="N139" s="6"/>
      <c r="O139" s="6"/>
      <c r="P139" s="6"/>
      <c r="Q139" s="6"/>
      <c r="R139" s="6"/>
      <c r="S139" s="6"/>
      <c r="T139" s="6"/>
      <c r="U139" s="6"/>
      <c r="V139" s="6"/>
      <c r="W139" s="6"/>
      <c r="X139" s="6"/>
      <c r="Y139" s="6"/>
      <c r="Z139" s="6"/>
    </row>
    <row r="140" ht="15.0" customHeight="1">
      <c r="A140" s="148"/>
      <c r="B140" s="188"/>
      <c r="C140" s="134" t="s">
        <v>3929</v>
      </c>
      <c r="D140" s="147">
        <v>0.0</v>
      </c>
      <c r="E140" s="109" t="s">
        <v>331</v>
      </c>
      <c r="F140" s="158"/>
      <c r="G140" s="158"/>
      <c r="H140" s="516"/>
      <c r="I140" s="516"/>
      <c r="J140" s="6"/>
      <c r="K140" s="6"/>
      <c r="L140" s="6"/>
      <c r="M140" s="6"/>
      <c r="N140" s="6"/>
      <c r="O140" s="6"/>
      <c r="P140" s="6"/>
      <c r="Q140" s="6"/>
      <c r="R140" s="6"/>
      <c r="S140" s="6"/>
      <c r="T140" s="6"/>
      <c r="U140" s="6"/>
      <c r="V140" s="6"/>
      <c r="W140" s="6"/>
      <c r="X140" s="6"/>
      <c r="Y140" s="6"/>
      <c r="Z140" s="6"/>
    </row>
    <row r="141" ht="15.0" customHeight="1">
      <c r="A141" s="148"/>
      <c r="B141" s="188"/>
      <c r="C141" s="134" t="s">
        <v>5988</v>
      </c>
      <c r="D141" s="147">
        <v>2.0</v>
      </c>
      <c r="E141" s="109" t="s">
        <v>331</v>
      </c>
      <c r="F141" s="158"/>
      <c r="G141" s="158"/>
      <c r="H141" s="516"/>
      <c r="I141" s="516"/>
      <c r="J141" s="6"/>
      <c r="K141" s="6"/>
      <c r="L141" s="6"/>
      <c r="M141" s="6"/>
      <c r="N141" s="6"/>
      <c r="O141" s="6"/>
      <c r="P141" s="6"/>
      <c r="Q141" s="6"/>
      <c r="R141" s="6"/>
      <c r="S141" s="6"/>
      <c r="T141" s="6"/>
      <c r="U141" s="6"/>
      <c r="V141" s="6"/>
      <c r="W141" s="6"/>
      <c r="X141" s="6"/>
      <c r="Y141" s="6"/>
      <c r="Z141" s="6"/>
    </row>
    <row r="142" ht="15.0" customHeight="1">
      <c r="A142" s="148"/>
      <c r="B142" s="188"/>
      <c r="C142" s="134" t="s">
        <v>552</v>
      </c>
      <c r="D142" s="147">
        <v>0.0</v>
      </c>
      <c r="E142" s="109"/>
      <c r="F142" s="158"/>
      <c r="G142" s="158"/>
      <c r="H142" s="516"/>
      <c r="I142" s="516"/>
      <c r="J142" s="6"/>
      <c r="K142" s="6"/>
      <c r="L142" s="6"/>
      <c r="M142" s="6"/>
      <c r="N142" s="6"/>
      <c r="O142" s="6"/>
      <c r="P142" s="6"/>
      <c r="Q142" s="6"/>
      <c r="R142" s="6"/>
      <c r="S142" s="6"/>
      <c r="T142" s="6"/>
      <c r="U142" s="6"/>
      <c r="V142" s="6"/>
      <c r="W142" s="6"/>
      <c r="X142" s="6"/>
      <c r="Y142" s="6"/>
      <c r="Z142" s="6"/>
    </row>
    <row r="143" ht="72.0" customHeight="1">
      <c r="A143" s="148" t="s">
        <v>633</v>
      </c>
      <c r="B143" s="154" t="s">
        <v>555</v>
      </c>
      <c r="C143" s="134" t="s">
        <v>5992</v>
      </c>
      <c r="D143" s="147">
        <v>0.0</v>
      </c>
      <c r="E143" s="109" t="s">
        <v>331</v>
      </c>
      <c r="F143" s="134" t="s">
        <v>5993</v>
      </c>
      <c r="G143" s="158"/>
      <c r="H143" s="516"/>
      <c r="I143" s="516"/>
      <c r="J143" s="6"/>
      <c r="K143" s="6"/>
      <c r="L143" s="6"/>
      <c r="M143" s="6"/>
      <c r="N143" s="6"/>
      <c r="O143" s="6"/>
      <c r="P143" s="6"/>
      <c r="Q143" s="6"/>
      <c r="R143" s="6"/>
      <c r="S143" s="6"/>
      <c r="T143" s="6"/>
      <c r="U143" s="6"/>
      <c r="V143" s="6"/>
      <c r="W143" s="6"/>
      <c r="X143" s="6"/>
      <c r="Y143" s="6"/>
      <c r="Z143" s="6"/>
    </row>
    <row r="144" ht="86.25" customHeight="1">
      <c r="A144" s="148"/>
      <c r="B144" s="154"/>
      <c r="C144" s="134" t="s">
        <v>5995</v>
      </c>
      <c r="D144" s="147">
        <v>2.0</v>
      </c>
      <c r="E144" s="109" t="s">
        <v>331</v>
      </c>
      <c r="F144" s="134" t="s">
        <v>5997</v>
      </c>
      <c r="G144" s="158"/>
      <c r="H144" s="516"/>
      <c r="I144" s="516"/>
      <c r="J144" s="6"/>
      <c r="K144" s="6"/>
      <c r="L144" s="6"/>
      <c r="M144" s="6"/>
      <c r="N144" s="6"/>
      <c r="O144" s="6"/>
      <c r="P144" s="6"/>
      <c r="Q144" s="6"/>
      <c r="R144" s="6"/>
      <c r="S144" s="6"/>
      <c r="T144" s="6"/>
      <c r="U144" s="6"/>
      <c r="V144" s="6"/>
      <c r="W144" s="6"/>
      <c r="X144" s="6"/>
      <c r="Y144" s="6"/>
      <c r="Z144" s="6"/>
    </row>
    <row r="145" ht="72.0" customHeight="1">
      <c r="A145" s="148"/>
      <c r="B145" s="154"/>
      <c r="C145" s="134" t="s">
        <v>5999</v>
      </c>
      <c r="D145" s="147">
        <v>2.0</v>
      </c>
      <c r="E145" s="109" t="s">
        <v>331</v>
      </c>
      <c r="F145" s="134" t="s">
        <v>6000</v>
      </c>
      <c r="G145" s="158"/>
      <c r="H145" s="516"/>
      <c r="I145" s="516"/>
      <c r="J145" s="6"/>
      <c r="K145" s="6"/>
      <c r="L145" s="6"/>
      <c r="M145" s="6"/>
      <c r="N145" s="6"/>
      <c r="O145" s="6"/>
      <c r="P145" s="6"/>
      <c r="Q145" s="6"/>
      <c r="R145" s="6"/>
      <c r="S145" s="6"/>
      <c r="T145" s="6"/>
      <c r="U145" s="6"/>
      <c r="V145" s="6"/>
      <c r="W145" s="6"/>
      <c r="X145" s="6"/>
      <c r="Y145" s="6"/>
      <c r="Z145" s="6"/>
    </row>
    <row r="146" ht="86.25" customHeight="1">
      <c r="A146" s="148"/>
      <c r="B146" s="154"/>
      <c r="C146" s="134" t="s">
        <v>6001</v>
      </c>
      <c r="D146" s="147">
        <v>0.0</v>
      </c>
      <c r="E146" s="109" t="s">
        <v>331</v>
      </c>
      <c r="F146" s="134" t="s">
        <v>6003</v>
      </c>
      <c r="G146" s="158"/>
      <c r="H146" s="516"/>
      <c r="I146" s="516"/>
      <c r="J146" s="6"/>
      <c r="K146" s="6"/>
      <c r="L146" s="6"/>
      <c r="M146" s="6"/>
      <c r="N146" s="6"/>
      <c r="O146" s="6"/>
      <c r="P146" s="6"/>
      <c r="Q146" s="6"/>
      <c r="R146" s="6"/>
      <c r="S146" s="6"/>
      <c r="T146" s="6"/>
      <c r="U146" s="6"/>
      <c r="V146" s="6"/>
      <c r="W146" s="6"/>
      <c r="X146" s="6"/>
      <c r="Y146" s="6"/>
      <c r="Z146" s="6"/>
    </row>
    <row r="147" ht="57.0" customHeight="1">
      <c r="A147" s="148"/>
      <c r="B147" s="154"/>
      <c r="C147" s="134" t="s">
        <v>6004</v>
      </c>
      <c r="D147" s="147">
        <v>0.0</v>
      </c>
      <c r="E147" s="109" t="s">
        <v>331</v>
      </c>
      <c r="F147" s="134" t="s">
        <v>6006</v>
      </c>
      <c r="G147" s="158"/>
      <c r="H147" s="516"/>
      <c r="I147" s="516"/>
      <c r="J147" s="6"/>
      <c r="K147" s="6"/>
      <c r="L147" s="6"/>
      <c r="M147" s="6"/>
      <c r="N147" s="6"/>
      <c r="O147" s="6"/>
      <c r="P147" s="6"/>
      <c r="Q147" s="6"/>
      <c r="R147" s="6"/>
      <c r="S147" s="6"/>
      <c r="T147" s="6"/>
      <c r="U147" s="6"/>
      <c r="V147" s="6"/>
      <c r="W147" s="6"/>
      <c r="X147" s="6"/>
      <c r="Y147" s="6"/>
      <c r="Z147" s="6"/>
    </row>
    <row r="148" ht="57.0" customHeight="1">
      <c r="A148" s="148"/>
      <c r="B148" s="154"/>
      <c r="C148" s="134" t="s">
        <v>6007</v>
      </c>
      <c r="D148" s="147">
        <v>0.0</v>
      </c>
      <c r="E148" s="109" t="s">
        <v>331</v>
      </c>
      <c r="F148" s="134" t="s">
        <v>6008</v>
      </c>
      <c r="G148" s="158"/>
      <c r="H148" s="516"/>
      <c r="I148" s="516"/>
      <c r="J148" s="6"/>
      <c r="K148" s="6"/>
      <c r="L148" s="6"/>
      <c r="M148" s="6"/>
      <c r="N148" s="6"/>
      <c r="O148" s="6"/>
      <c r="P148" s="6"/>
      <c r="Q148" s="6"/>
      <c r="R148" s="6"/>
      <c r="S148" s="6"/>
      <c r="T148" s="6"/>
      <c r="U148" s="6"/>
      <c r="V148" s="6"/>
      <c r="W148" s="6"/>
      <c r="X148" s="6"/>
      <c r="Y148" s="6"/>
      <c r="Z148" s="6"/>
    </row>
    <row r="149" ht="57.0" customHeight="1">
      <c r="A149" s="148"/>
      <c r="B149" s="122"/>
      <c r="C149" s="448" t="s">
        <v>6011</v>
      </c>
      <c r="D149" s="147">
        <v>0.0</v>
      </c>
      <c r="E149" s="109" t="s">
        <v>331</v>
      </c>
      <c r="F149" s="134"/>
      <c r="G149" s="158"/>
      <c r="H149" s="516"/>
      <c r="I149" s="516"/>
      <c r="J149" s="6"/>
      <c r="K149" s="6"/>
      <c r="L149" s="6"/>
      <c r="M149" s="6"/>
      <c r="N149" s="6"/>
      <c r="O149" s="6"/>
      <c r="P149" s="6"/>
      <c r="Q149" s="6"/>
      <c r="R149" s="6"/>
      <c r="S149" s="6"/>
      <c r="T149" s="6"/>
      <c r="U149" s="6"/>
      <c r="V149" s="6"/>
      <c r="W149" s="6"/>
      <c r="X149" s="6"/>
      <c r="Y149" s="6"/>
      <c r="Z149" s="6"/>
    </row>
    <row r="150" ht="42.75" customHeight="1">
      <c r="A150" s="148" t="s">
        <v>673</v>
      </c>
      <c r="B150" s="413" t="s">
        <v>588</v>
      </c>
      <c r="C150" s="221" t="s">
        <v>6014</v>
      </c>
      <c r="D150" s="529">
        <v>2.0</v>
      </c>
      <c r="E150" s="259" t="s">
        <v>331</v>
      </c>
      <c r="F150" s="393" t="s">
        <v>6016</v>
      </c>
      <c r="G150" s="158"/>
      <c r="H150" s="516"/>
      <c r="I150" s="516"/>
      <c r="J150" s="6"/>
      <c r="K150" s="6"/>
      <c r="L150" s="6"/>
      <c r="M150" s="6"/>
      <c r="N150" s="6"/>
      <c r="O150" s="6"/>
      <c r="P150" s="6"/>
      <c r="Q150" s="6"/>
      <c r="R150" s="6"/>
      <c r="S150" s="6"/>
      <c r="T150" s="6"/>
      <c r="U150" s="6"/>
      <c r="V150" s="6"/>
      <c r="W150" s="6"/>
      <c r="X150" s="6"/>
      <c r="Y150" s="6"/>
      <c r="Z150" s="6"/>
    </row>
    <row r="151" ht="30.75" customHeight="1">
      <c r="A151" s="148" t="s">
        <v>675</v>
      </c>
      <c r="B151" s="154" t="s">
        <v>592</v>
      </c>
      <c r="C151" s="134" t="s">
        <v>6017</v>
      </c>
      <c r="D151" s="147">
        <v>0.0</v>
      </c>
      <c r="E151" s="109" t="s">
        <v>331</v>
      </c>
      <c r="F151" s="158"/>
      <c r="G151" s="158"/>
      <c r="H151" s="516"/>
      <c r="I151" s="516"/>
      <c r="J151" s="6"/>
      <c r="K151" s="6"/>
      <c r="L151" s="6"/>
      <c r="M151" s="6"/>
      <c r="N151" s="6"/>
      <c r="O151" s="6"/>
      <c r="P151" s="6"/>
      <c r="Q151" s="6"/>
      <c r="R151" s="6"/>
      <c r="S151" s="6"/>
      <c r="T151" s="6"/>
      <c r="U151" s="6"/>
      <c r="V151" s="6"/>
      <c r="W151" s="6"/>
      <c r="X151" s="6"/>
      <c r="Y151" s="6"/>
      <c r="Z151" s="6"/>
    </row>
    <row r="152" ht="28.5" customHeight="1">
      <c r="A152" s="148" t="s">
        <v>678</v>
      </c>
      <c r="B152" s="154" t="s">
        <v>597</v>
      </c>
      <c r="C152" s="134" t="s">
        <v>6018</v>
      </c>
      <c r="D152" s="147">
        <v>2.0</v>
      </c>
      <c r="E152" s="109" t="s">
        <v>331</v>
      </c>
      <c r="F152" s="158"/>
      <c r="G152" s="158"/>
      <c r="H152" s="516"/>
      <c r="I152" s="516"/>
      <c r="J152" s="6"/>
      <c r="K152" s="6"/>
      <c r="L152" s="6"/>
      <c r="M152" s="6"/>
      <c r="N152" s="6"/>
      <c r="O152" s="6"/>
      <c r="P152" s="6"/>
      <c r="Q152" s="6"/>
      <c r="R152" s="6"/>
      <c r="S152" s="6"/>
      <c r="T152" s="6"/>
      <c r="U152" s="6"/>
      <c r="V152" s="6"/>
      <c r="W152" s="6"/>
      <c r="X152" s="6"/>
      <c r="Y152" s="6"/>
      <c r="Z152" s="6"/>
    </row>
    <row r="153" ht="46.5" customHeight="1">
      <c r="A153" s="148" t="s">
        <v>683</v>
      </c>
      <c r="B153" s="154" t="s">
        <v>603</v>
      </c>
      <c r="C153" s="134" t="s">
        <v>6019</v>
      </c>
      <c r="D153" s="147">
        <v>0.0</v>
      </c>
      <c r="E153" s="109" t="s">
        <v>331</v>
      </c>
      <c r="F153" s="158"/>
      <c r="G153" s="158"/>
      <c r="H153" s="516"/>
      <c r="I153" s="516"/>
      <c r="J153" s="6"/>
      <c r="K153" s="6"/>
      <c r="L153" s="6"/>
      <c r="M153" s="6"/>
      <c r="N153" s="6"/>
      <c r="O153" s="6"/>
      <c r="P153" s="6"/>
      <c r="Q153" s="6"/>
      <c r="R153" s="6"/>
      <c r="S153" s="6"/>
      <c r="T153" s="6"/>
      <c r="U153" s="6"/>
      <c r="V153" s="6"/>
      <c r="W153" s="6"/>
      <c r="X153" s="6"/>
      <c r="Y153" s="6"/>
      <c r="Z153" s="6"/>
    </row>
    <row r="154" ht="18.75" customHeight="1">
      <c r="A154" s="148" t="s">
        <v>690</v>
      </c>
      <c r="B154" s="128" t="s">
        <v>616</v>
      </c>
      <c r="C154" s="3"/>
      <c r="D154" s="3"/>
      <c r="E154" s="3"/>
      <c r="F154" s="3"/>
      <c r="G154" s="4"/>
      <c r="H154" s="516">
        <f>SUM(D155:D160)</f>
        <v>5</v>
      </c>
      <c r="I154" s="516">
        <f>COUNT(D155:D160)*2</f>
        <v>10</v>
      </c>
      <c r="J154" s="6"/>
      <c r="K154" s="6"/>
      <c r="L154" s="6"/>
      <c r="M154" s="6"/>
      <c r="N154" s="6"/>
      <c r="O154" s="6"/>
      <c r="P154" s="6"/>
      <c r="Q154" s="6"/>
      <c r="R154" s="6"/>
      <c r="S154" s="6"/>
      <c r="T154" s="6"/>
      <c r="U154" s="6"/>
      <c r="V154" s="6"/>
      <c r="W154" s="6"/>
      <c r="X154" s="6"/>
      <c r="Y154" s="6"/>
      <c r="Z154" s="6"/>
    </row>
    <row r="155" ht="129.0" customHeight="1">
      <c r="A155" s="148" t="s">
        <v>634</v>
      </c>
      <c r="B155" s="188" t="s">
        <v>636</v>
      </c>
      <c r="C155" s="115" t="s">
        <v>637</v>
      </c>
      <c r="D155" s="147">
        <v>0.0</v>
      </c>
      <c r="E155" s="113" t="s">
        <v>331</v>
      </c>
      <c r="F155" s="115" t="s">
        <v>639</v>
      </c>
      <c r="G155" s="158"/>
      <c r="H155" s="516"/>
      <c r="I155" s="516"/>
      <c r="J155" s="6"/>
      <c r="K155" s="6"/>
      <c r="L155" s="6"/>
      <c r="M155" s="6"/>
      <c r="N155" s="6"/>
      <c r="O155" s="6"/>
      <c r="P155" s="6"/>
      <c r="Q155" s="6"/>
      <c r="R155" s="6"/>
      <c r="S155" s="6"/>
      <c r="T155" s="6"/>
      <c r="U155" s="6"/>
      <c r="V155" s="6"/>
      <c r="W155" s="6"/>
      <c r="X155" s="6"/>
      <c r="Y155" s="6"/>
      <c r="Z155" s="6"/>
    </row>
    <row r="156" ht="30.75" hidden="1" customHeight="1">
      <c r="A156" s="212" t="s">
        <v>641</v>
      </c>
      <c r="B156" s="188" t="s">
        <v>643</v>
      </c>
      <c r="C156" s="134"/>
      <c r="D156" s="158"/>
      <c r="E156" s="109"/>
      <c r="F156" s="158"/>
      <c r="G156" s="158"/>
      <c r="H156" s="263"/>
      <c r="I156" s="263"/>
      <c r="J156" s="6"/>
      <c r="K156" s="6"/>
      <c r="L156" s="6"/>
      <c r="M156" s="6"/>
      <c r="N156" s="6"/>
      <c r="O156" s="6"/>
      <c r="P156" s="6"/>
      <c r="Q156" s="6"/>
      <c r="R156" s="6"/>
      <c r="S156" s="6"/>
      <c r="T156" s="6"/>
      <c r="U156" s="6"/>
      <c r="V156" s="6"/>
      <c r="W156" s="6"/>
      <c r="X156" s="6"/>
      <c r="Y156" s="6"/>
      <c r="Z156" s="6"/>
    </row>
    <row r="157" ht="42.75" customHeight="1">
      <c r="A157" s="148" t="s">
        <v>705</v>
      </c>
      <c r="B157" s="188" t="s">
        <v>647</v>
      </c>
      <c r="C157" s="126" t="s">
        <v>6033</v>
      </c>
      <c r="D157" s="147">
        <v>2.0</v>
      </c>
      <c r="E157" s="109" t="s">
        <v>331</v>
      </c>
      <c r="F157" s="158"/>
      <c r="G157" s="158"/>
      <c r="H157" s="516"/>
      <c r="I157" s="516"/>
      <c r="J157" s="6"/>
      <c r="K157" s="6"/>
      <c r="L157" s="6"/>
      <c r="M157" s="6"/>
      <c r="N157" s="6"/>
      <c r="O157" s="6"/>
      <c r="P157" s="6"/>
      <c r="Q157" s="6"/>
      <c r="R157" s="6"/>
      <c r="S157" s="6"/>
      <c r="T157" s="6"/>
      <c r="U157" s="6"/>
      <c r="V157" s="6"/>
      <c r="W157" s="6"/>
      <c r="X157" s="6"/>
      <c r="Y157" s="6"/>
      <c r="Z157" s="6"/>
    </row>
    <row r="158" ht="30.75" customHeight="1">
      <c r="A158" s="148" t="s">
        <v>716</v>
      </c>
      <c r="B158" s="190" t="s">
        <v>654</v>
      </c>
      <c r="C158" s="110" t="s">
        <v>6036</v>
      </c>
      <c r="D158" s="147">
        <v>1.0</v>
      </c>
      <c r="E158" s="109" t="s">
        <v>331</v>
      </c>
      <c r="F158" s="158"/>
      <c r="G158" s="158" t="s">
        <v>6038</v>
      </c>
      <c r="H158" s="516"/>
      <c r="I158" s="516"/>
      <c r="J158" s="6"/>
      <c r="K158" s="6"/>
      <c r="L158" s="6"/>
      <c r="M158" s="6"/>
      <c r="N158" s="6"/>
      <c r="O158" s="6"/>
      <c r="P158" s="6"/>
      <c r="Q158" s="6"/>
      <c r="R158" s="6"/>
      <c r="S158" s="6"/>
      <c r="T158" s="6"/>
      <c r="U158" s="6"/>
      <c r="V158" s="6"/>
      <c r="W158" s="6"/>
      <c r="X158" s="6"/>
      <c r="Y158" s="6"/>
      <c r="Z158" s="6"/>
    </row>
    <row r="159" ht="28.5" customHeight="1">
      <c r="A159" s="148"/>
      <c r="B159" s="190"/>
      <c r="C159" s="134" t="s">
        <v>6041</v>
      </c>
      <c r="D159" s="147">
        <v>0.0</v>
      </c>
      <c r="E159" s="109" t="s">
        <v>331</v>
      </c>
      <c r="F159" s="158"/>
      <c r="G159" s="158"/>
      <c r="H159" s="516"/>
      <c r="I159" s="516"/>
      <c r="J159" s="6"/>
      <c r="K159" s="6"/>
      <c r="L159" s="6"/>
      <c r="M159" s="6"/>
      <c r="N159" s="6"/>
      <c r="O159" s="6"/>
      <c r="P159" s="6"/>
      <c r="Q159" s="6"/>
      <c r="R159" s="6"/>
      <c r="S159" s="6"/>
      <c r="T159" s="6"/>
      <c r="U159" s="6"/>
      <c r="V159" s="6"/>
      <c r="W159" s="6"/>
      <c r="X159" s="6"/>
      <c r="Y159" s="6"/>
      <c r="Z159" s="6"/>
    </row>
    <row r="160" ht="28.5" customHeight="1">
      <c r="A160" s="148"/>
      <c r="B160" s="190"/>
      <c r="C160" s="191" t="s">
        <v>6042</v>
      </c>
      <c r="D160" s="147">
        <v>2.0</v>
      </c>
      <c r="E160" s="109" t="s">
        <v>331</v>
      </c>
      <c r="F160" s="158"/>
      <c r="G160" s="158"/>
      <c r="H160" s="516"/>
      <c r="I160" s="516"/>
      <c r="J160" s="6"/>
      <c r="K160" s="6"/>
      <c r="L160" s="6"/>
      <c r="M160" s="6"/>
      <c r="N160" s="6"/>
      <c r="O160" s="6"/>
      <c r="P160" s="6"/>
      <c r="Q160" s="6"/>
      <c r="R160" s="6"/>
      <c r="S160" s="6"/>
      <c r="T160" s="6"/>
      <c r="U160" s="6"/>
      <c r="V160" s="6"/>
      <c r="W160" s="6"/>
      <c r="X160" s="6"/>
      <c r="Y160" s="6"/>
      <c r="Z160" s="6"/>
    </row>
    <row r="161" ht="18.75" customHeight="1">
      <c r="A161" s="148" t="s">
        <v>727</v>
      </c>
      <c r="B161" s="128" t="s">
        <v>669</v>
      </c>
      <c r="C161" s="3"/>
      <c r="D161" s="3"/>
      <c r="E161" s="3"/>
      <c r="F161" s="3"/>
      <c r="G161" s="4"/>
      <c r="H161" s="516">
        <f>SUM(D163:D165)</f>
        <v>0</v>
      </c>
      <c r="I161" s="516">
        <f>COUNT(D163:D165)*2</f>
        <v>6</v>
      </c>
      <c r="J161" s="6"/>
      <c r="K161" s="6"/>
      <c r="L161" s="6"/>
      <c r="M161" s="6"/>
      <c r="N161" s="6"/>
      <c r="O161" s="6"/>
      <c r="P161" s="6"/>
      <c r="Q161" s="6"/>
      <c r="R161" s="6"/>
      <c r="S161" s="6"/>
      <c r="T161" s="6"/>
      <c r="U161" s="6"/>
      <c r="V161" s="6"/>
      <c r="W161" s="6"/>
      <c r="X161" s="6"/>
      <c r="Y161" s="6"/>
      <c r="Z161" s="6"/>
    </row>
    <row r="162" ht="15.0" hidden="1" customHeight="1">
      <c r="A162" s="212" t="s">
        <v>751</v>
      </c>
      <c r="B162" s="188" t="s">
        <v>686</v>
      </c>
      <c r="C162" s="129"/>
      <c r="D162" s="158"/>
      <c r="E162" s="109"/>
      <c r="F162" s="158"/>
      <c r="G162" s="158"/>
      <c r="H162" s="263"/>
      <c r="I162" s="263"/>
      <c r="J162" s="6"/>
      <c r="K162" s="6"/>
      <c r="L162" s="6"/>
      <c r="M162" s="6"/>
      <c r="N162" s="6"/>
      <c r="O162" s="6"/>
      <c r="P162" s="6"/>
      <c r="Q162" s="6"/>
      <c r="R162" s="6"/>
      <c r="S162" s="6"/>
      <c r="T162" s="6"/>
      <c r="U162" s="6"/>
      <c r="V162" s="6"/>
      <c r="W162" s="6"/>
      <c r="X162" s="6"/>
      <c r="Y162" s="6"/>
      <c r="Z162" s="6"/>
    </row>
    <row r="163" ht="42.75" customHeight="1">
      <c r="A163" s="148" t="s">
        <v>759</v>
      </c>
      <c r="B163" s="194" t="s">
        <v>693</v>
      </c>
      <c r="C163" s="110" t="s">
        <v>6055</v>
      </c>
      <c r="D163" s="147">
        <v>0.0</v>
      </c>
      <c r="E163" s="113" t="s">
        <v>331</v>
      </c>
      <c r="F163" s="158"/>
      <c r="G163" s="158"/>
      <c r="H163" s="516"/>
      <c r="I163" s="516"/>
      <c r="J163" s="6"/>
      <c r="K163" s="6"/>
      <c r="L163" s="6"/>
      <c r="M163" s="6"/>
      <c r="N163" s="6"/>
      <c r="O163" s="6"/>
      <c r="P163" s="6"/>
      <c r="Q163" s="6"/>
      <c r="R163" s="6"/>
      <c r="S163" s="6"/>
      <c r="T163" s="6"/>
      <c r="U163" s="6"/>
      <c r="V163" s="6"/>
      <c r="W163" s="6"/>
      <c r="X163" s="6"/>
      <c r="Y163" s="6"/>
      <c r="Z163" s="6"/>
    </row>
    <row r="164" ht="72.0" customHeight="1">
      <c r="A164" s="148"/>
      <c r="B164" s="194"/>
      <c r="C164" s="110" t="s">
        <v>696</v>
      </c>
      <c r="D164" s="147">
        <v>0.0</v>
      </c>
      <c r="E164" s="113" t="s">
        <v>383</v>
      </c>
      <c r="F164" s="158"/>
      <c r="G164" s="158"/>
      <c r="H164" s="516"/>
      <c r="I164" s="516"/>
      <c r="J164" s="6"/>
      <c r="K164" s="6"/>
      <c r="L164" s="6"/>
      <c r="M164" s="6"/>
      <c r="N164" s="6"/>
      <c r="O164" s="6"/>
      <c r="P164" s="6"/>
      <c r="Q164" s="6"/>
      <c r="R164" s="6"/>
      <c r="S164" s="6"/>
      <c r="T164" s="6"/>
      <c r="U164" s="6"/>
      <c r="V164" s="6"/>
      <c r="W164" s="6"/>
      <c r="X164" s="6"/>
      <c r="Y164" s="6"/>
      <c r="Z164" s="6"/>
    </row>
    <row r="165" ht="46.5" customHeight="1">
      <c r="A165" s="148" t="s">
        <v>764</v>
      </c>
      <c r="B165" s="188" t="s">
        <v>699</v>
      </c>
      <c r="C165" s="115" t="s">
        <v>700</v>
      </c>
      <c r="D165" s="147">
        <v>0.0</v>
      </c>
      <c r="E165" s="113" t="s">
        <v>152</v>
      </c>
      <c r="F165" s="158"/>
      <c r="G165" s="158"/>
      <c r="H165" s="516"/>
      <c r="I165" s="516"/>
      <c r="J165" s="6"/>
      <c r="K165" s="6"/>
      <c r="L165" s="6"/>
      <c r="M165" s="6"/>
      <c r="N165" s="6"/>
      <c r="O165" s="6"/>
      <c r="P165" s="6"/>
      <c r="Q165" s="6"/>
      <c r="R165" s="6"/>
      <c r="S165" s="6"/>
      <c r="T165" s="6"/>
      <c r="U165" s="6"/>
      <c r="V165" s="6"/>
      <c r="W165" s="6"/>
      <c r="X165" s="6"/>
      <c r="Y165" s="6"/>
      <c r="Z165" s="6"/>
    </row>
    <row r="166" ht="18.75" customHeight="1">
      <c r="A166" s="148" t="s">
        <v>765</v>
      </c>
      <c r="B166" s="128" t="s">
        <v>702</v>
      </c>
      <c r="C166" s="3"/>
      <c r="D166" s="3"/>
      <c r="E166" s="3"/>
      <c r="F166" s="3"/>
      <c r="G166" s="4"/>
      <c r="H166" s="516">
        <f>SUM(D167:D176)</f>
        <v>7</v>
      </c>
      <c r="I166" s="516">
        <f>COUNT(D167:D176)*2</f>
        <v>16</v>
      </c>
      <c r="J166" s="6"/>
      <c r="K166" s="6"/>
      <c r="L166" s="6"/>
      <c r="M166" s="6"/>
      <c r="N166" s="6"/>
      <c r="O166" s="6"/>
      <c r="P166" s="6"/>
      <c r="Q166" s="6"/>
      <c r="R166" s="6"/>
      <c r="S166" s="6"/>
      <c r="T166" s="6"/>
      <c r="U166" s="6"/>
      <c r="V166" s="6"/>
      <c r="W166" s="6"/>
      <c r="X166" s="6"/>
      <c r="Y166" s="6"/>
      <c r="Z166" s="6"/>
    </row>
    <row r="167" ht="42.75" customHeight="1">
      <c r="A167" s="148" t="s">
        <v>769</v>
      </c>
      <c r="B167" s="154" t="s">
        <v>721</v>
      </c>
      <c r="C167" s="134" t="s">
        <v>6063</v>
      </c>
      <c r="D167" s="147">
        <v>2.0</v>
      </c>
      <c r="E167" s="109" t="s">
        <v>383</v>
      </c>
      <c r="F167" s="158"/>
      <c r="G167" s="158"/>
      <c r="H167" s="516"/>
      <c r="I167" s="516"/>
      <c r="J167" s="6"/>
      <c r="K167" s="6"/>
      <c r="L167" s="6"/>
      <c r="M167" s="6"/>
      <c r="N167" s="6"/>
      <c r="O167" s="6"/>
      <c r="P167" s="6"/>
      <c r="Q167" s="6"/>
      <c r="R167" s="6"/>
      <c r="S167" s="6"/>
      <c r="T167" s="6"/>
      <c r="U167" s="6"/>
      <c r="V167" s="6"/>
      <c r="W167" s="6"/>
      <c r="X167" s="6"/>
      <c r="Y167" s="6"/>
      <c r="Z167" s="6"/>
    </row>
    <row r="168" ht="30.75" hidden="1" customHeight="1">
      <c r="A168" s="212" t="s">
        <v>774</v>
      </c>
      <c r="B168" s="154" t="s">
        <v>725</v>
      </c>
      <c r="C168" s="134"/>
      <c r="D168" s="158"/>
      <c r="E168" s="109"/>
      <c r="F168" s="158"/>
      <c r="G168" s="158"/>
      <c r="H168" s="263"/>
      <c r="I168" s="263"/>
      <c r="J168" s="6"/>
      <c r="K168" s="6"/>
      <c r="L168" s="6"/>
      <c r="M168" s="6"/>
      <c r="N168" s="6"/>
      <c r="O168" s="6"/>
      <c r="P168" s="6"/>
      <c r="Q168" s="6"/>
      <c r="R168" s="6"/>
      <c r="S168" s="6"/>
      <c r="T168" s="6"/>
      <c r="U168" s="6"/>
      <c r="V168" s="6"/>
      <c r="W168" s="6"/>
      <c r="X168" s="6"/>
      <c r="Y168" s="6"/>
      <c r="Z168" s="6"/>
    </row>
    <row r="169" ht="30.75" hidden="1" customHeight="1">
      <c r="A169" s="212" t="s">
        <v>778</v>
      </c>
      <c r="B169" s="154" t="s">
        <v>729</v>
      </c>
      <c r="C169" s="134"/>
      <c r="D169" s="158"/>
      <c r="E169" s="109"/>
      <c r="F169" s="158"/>
      <c r="G169" s="158"/>
      <c r="H169" s="263"/>
      <c r="I169" s="263"/>
      <c r="J169" s="6"/>
      <c r="K169" s="6"/>
      <c r="L169" s="6"/>
      <c r="M169" s="6"/>
      <c r="N169" s="6"/>
      <c r="O169" s="6"/>
      <c r="P169" s="6"/>
      <c r="Q169" s="6"/>
      <c r="R169" s="6"/>
      <c r="S169" s="6"/>
      <c r="T169" s="6"/>
      <c r="U169" s="6"/>
      <c r="V169" s="6"/>
      <c r="W169" s="6"/>
      <c r="X169" s="6"/>
      <c r="Y169" s="6"/>
      <c r="Z169" s="6"/>
    </row>
    <row r="170" ht="42.75" customHeight="1">
      <c r="A170" s="148" t="s">
        <v>781</v>
      </c>
      <c r="B170" s="154" t="s">
        <v>735</v>
      </c>
      <c r="C170" s="134" t="s">
        <v>6066</v>
      </c>
      <c r="D170" s="147">
        <v>0.0</v>
      </c>
      <c r="E170" s="113" t="s">
        <v>152</v>
      </c>
      <c r="F170" s="158"/>
      <c r="G170" s="158" t="s">
        <v>6067</v>
      </c>
      <c r="H170" s="516"/>
      <c r="I170" s="516"/>
      <c r="J170" s="6"/>
      <c r="K170" s="6"/>
      <c r="L170" s="6"/>
      <c r="M170" s="6"/>
      <c r="N170" s="6"/>
      <c r="O170" s="6"/>
      <c r="P170" s="6"/>
      <c r="Q170" s="6"/>
      <c r="R170" s="6"/>
      <c r="S170" s="6"/>
      <c r="T170" s="6"/>
      <c r="U170" s="6"/>
      <c r="V170" s="6"/>
      <c r="W170" s="6"/>
      <c r="X170" s="6"/>
      <c r="Y170" s="6"/>
      <c r="Z170" s="6"/>
    </row>
    <row r="171" ht="28.5" customHeight="1">
      <c r="A171" s="148" t="s">
        <v>784</v>
      </c>
      <c r="B171" s="154" t="s">
        <v>738</v>
      </c>
      <c r="C171" s="134" t="s">
        <v>6068</v>
      </c>
      <c r="D171" s="147">
        <v>0.0</v>
      </c>
      <c r="E171" s="113" t="s">
        <v>152</v>
      </c>
      <c r="F171" s="158"/>
      <c r="G171" s="158"/>
      <c r="H171" s="516"/>
      <c r="I171" s="516"/>
      <c r="J171" s="6"/>
      <c r="K171" s="6"/>
      <c r="L171" s="6"/>
      <c r="M171" s="6"/>
      <c r="N171" s="6"/>
      <c r="O171" s="6"/>
      <c r="P171" s="6"/>
      <c r="Q171" s="6"/>
      <c r="R171" s="6"/>
      <c r="S171" s="6"/>
      <c r="T171" s="6"/>
      <c r="U171" s="6"/>
      <c r="V171" s="6"/>
      <c r="W171" s="6"/>
      <c r="X171" s="6"/>
      <c r="Y171" s="6"/>
      <c r="Z171" s="6"/>
    </row>
    <row r="172" ht="28.5" customHeight="1">
      <c r="A172" s="148"/>
      <c r="B172" s="154"/>
      <c r="C172" s="134" t="s">
        <v>6070</v>
      </c>
      <c r="D172" s="147">
        <v>0.0</v>
      </c>
      <c r="E172" s="113" t="s">
        <v>152</v>
      </c>
      <c r="F172" s="158"/>
      <c r="G172" s="158"/>
      <c r="H172" s="516"/>
      <c r="I172" s="516"/>
      <c r="J172" s="6"/>
      <c r="K172" s="6"/>
      <c r="L172" s="6"/>
      <c r="M172" s="6"/>
      <c r="N172" s="6"/>
      <c r="O172" s="6"/>
      <c r="P172" s="6"/>
      <c r="Q172" s="6"/>
      <c r="R172" s="6"/>
      <c r="S172" s="6"/>
      <c r="T172" s="6"/>
      <c r="U172" s="6"/>
      <c r="V172" s="6"/>
      <c r="W172" s="6"/>
      <c r="X172" s="6"/>
      <c r="Y172" s="6"/>
      <c r="Z172" s="6"/>
    </row>
    <row r="173" ht="28.5" customHeight="1">
      <c r="A173" s="148" t="s">
        <v>791</v>
      </c>
      <c r="B173" s="154" t="s">
        <v>744</v>
      </c>
      <c r="C173" s="134" t="s">
        <v>801</v>
      </c>
      <c r="D173" s="147">
        <v>2.0</v>
      </c>
      <c r="E173" s="113" t="s">
        <v>152</v>
      </c>
      <c r="F173" s="263"/>
      <c r="G173" s="158"/>
      <c r="H173" s="516"/>
      <c r="I173" s="516"/>
      <c r="J173" s="6"/>
      <c r="K173" s="6"/>
      <c r="L173" s="6"/>
      <c r="M173" s="6"/>
      <c r="N173" s="6"/>
      <c r="O173" s="6"/>
      <c r="P173" s="6"/>
      <c r="Q173" s="6"/>
      <c r="R173" s="6"/>
      <c r="S173" s="6"/>
      <c r="T173" s="6"/>
      <c r="U173" s="6"/>
      <c r="V173" s="6"/>
      <c r="W173" s="6"/>
      <c r="X173" s="6"/>
      <c r="Y173" s="6"/>
      <c r="Z173" s="6"/>
    </row>
    <row r="174" ht="15.0" customHeight="1">
      <c r="A174" s="148"/>
      <c r="B174" s="154"/>
      <c r="C174" s="110" t="s">
        <v>747</v>
      </c>
      <c r="D174" s="147">
        <v>0.0</v>
      </c>
      <c r="E174" s="113" t="s">
        <v>152</v>
      </c>
      <c r="F174" s="158"/>
      <c r="G174" s="158"/>
      <c r="H174" s="516"/>
      <c r="I174" s="516"/>
      <c r="J174" s="6"/>
      <c r="K174" s="6"/>
      <c r="L174" s="6"/>
      <c r="M174" s="6"/>
      <c r="N174" s="6"/>
      <c r="O174" s="6"/>
      <c r="P174" s="6"/>
      <c r="Q174" s="6"/>
      <c r="R174" s="6"/>
      <c r="S174" s="6"/>
      <c r="T174" s="6"/>
      <c r="U174" s="6"/>
      <c r="V174" s="6"/>
      <c r="W174" s="6"/>
      <c r="X174" s="6"/>
      <c r="Y174" s="6"/>
      <c r="Z174" s="6"/>
    </row>
    <row r="175" ht="28.5" customHeight="1">
      <c r="A175" s="148" t="s">
        <v>804</v>
      </c>
      <c r="B175" s="154" t="s">
        <v>754</v>
      </c>
      <c r="C175" s="110" t="s">
        <v>6072</v>
      </c>
      <c r="D175" s="147">
        <v>1.0</v>
      </c>
      <c r="E175" s="113" t="s">
        <v>152</v>
      </c>
      <c r="F175" s="158"/>
      <c r="G175" s="158" t="s">
        <v>6074</v>
      </c>
      <c r="H175" s="516"/>
      <c r="I175" s="516"/>
      <c r="J175" s="6"/>
      <c r="K175" s="6"/>
      <c r="L175" s="6"/>
      <c r="M175" s="6"/>
      <c r="N175" s="6"/>
      <c r="O175" s="6"/>
      <c r="P175" s="6"/>
      <c r="Q175" s="6"/>
      <c r="R175" s="6"/>
      <c r="S175" s="6"/>
      <c r="T175" s="6"/>
      <c r="U175" s="6"/>
      <c r="V175" s="6"/>
      <c r="W175" s="6"/>
      <c r="X175" s="6"/>
      <c r="Y175" s="6"/>
      <c r="Z175" s="6"/>
    </row>
    <row r="176" ht="28.5" customHeight="1">
      <c r="A176" s="148"/>
      <c r="B176" s="154"/>
      <c r="C176" s="110" t="s">
        <v>6076</v>
      </c>
      <c r="D176" s="147">
        <v>2.0</v>
      </c>
      <c r="E176" s="113" t="s">
        <v>152</v>
      </c>
      <c r="F176" s="158"/>
      <c r="G176" s="158"/>
      <c r="H176" s="516"/>
      <c r="I176" s="516"/>
      <c r="J176" s="6"/>
      <c r="K176" s="6"/>
      <c r="L176" s="6"/>
      <c r="M176" s="6"/>
      <c r="N176" s="6"/>
      <c r="O176" s="6"/>
      <c r="P176" s="6"/>
      <c r="Q176" s="6"/>
      <c r="R176" s="6"/>
      <c r="S176" s="6"/>
      <c r="T176" s="6"/>
      <c r="U176" s="6"/>
      <c r="V176" s="6"/>
      <c r="W176" s="6"/>
      <c r="X176" s="6"/>
      <c r="Y176" s="6"/>
      <c r="Z176" s="6"/>
    </row>
    <row r="177" ht="18.75" customHeight="1">
      <c r="A177" s="148" t="s">
        <v>830</v>
      </c>
      <c r="B177" s="128" t="s">
        <v>831</v>
      </c>
      <c r="C177" s="3"/>
      <c r="D177" s="3"/>
      <c r="E177" s="3"/>
      <c r="F177" s="3"/>
      <c r="G177" s="4"/>
      <c r="H177" s="516">
        <f>SUM(D179:D182)</f>
        <v>0</v>
      </c>
      <c r="I177" s="516">
        <f>COUNT(D179:D182)*2</f>
        <v>6</v>
      </c>
      <c r="J177" s="6"/>
      <c r="K177" s="6"/>
      <c r="L177" s="6"/>
      <c r="M177" s="6"/>
      <c r="N177" s="6"/>
      <c r="O177" s="6"/>
      <c r="P177" s="6"/>
      <c r="Q177" s="6"/>
      <c r="R177" s="6"/>
      <c r="S177" s="6"/>
      <c r="T177" s="6"/>
      <c r="U177" s="6"/>
      <c r="V177" s="6"/>
      <c r="W177" s="6"/>
      <c r="X177" s="6"/>
      <c r="Y177" s="6"/>
      <c r="Z177" s="6"/>
    </row>
    <row r="178" ht="30.75" hidden="1" customHeight="1">
      <c r="A178" s="212" t="s">
        <v>849</v>
      </c>
      <c r="B178" s="154" t="s">
        <v>767</v>
      </c>
      <c r="C178" s="134"/>
      <c r="D178" s="158"/>
      <c r="E178" s="109"/>
      <c r="F178" s="158"/>
      <c r="G178" s="158"/>
      <c r="H178" s="263"/>
      <c r="I178" s="263"/>
      <c r="J178" s="6"/>
      <c r="K178" s="6"/>
      <c r="L178" s="6"/>
      <c r="M178" s="6"/>
      <c r="N178" s="6"/>
      <c r="O178" s="6"/>
      <c r="P178" s="6"/>
      <c r="Q178" s="6"/>
      <c r="R178" s="6"/>
      <c r="S178" s="6"/>
      <c r="T178" s="6"/>
      <c r="U178" s="6"/>
      <c r="V178" s="6"/>
      <c r="W178" s="6"/>
      <c r="X178" s="6"/>
      <c r="Y178" s="6"/>
      <c r="Z178" s="6"/>
    </row>
    <row r="179" ht="100.5" customHeight="1">
      <c r="A179" s="148" t="s">
        <v>908</v>
      </c>
      <c r="B179" s="154" t="s">
        <v>820</v>
      </c>
      <c r="C179" s="134" t="s">
        <v>6091</v>
      </c>
      <c r="D179" s="147">
        <v>0.0</v>
      </c>
      <c r="E179" s="113" t="s">
        <v>771</v>
      </c>
      <c r="F179" s="134" t="s">
        <v>6093</v>
      </c>
      <c r="G179" s="158"/>
      <c r="H179" s="516"/>
      <c r="I179" s="516"/>
      <c r="J179" s="6"/>
      <c r="K179" s="6"/>
      <c r="L179" s="6"/>
      <c r="M179" s="6"/>
      <c r="N179" s="6"/>
      <c r="O179" s="6"/>
      <c r="P179" s="6"/>
      <c r="Q179" s="6"/>
      <c r="R179" s="6"/>
      <c r="S179" s="6"/>
      <c r="T179" s="6"/>
      <c r="U179" s="6"/>
      <c r="V179" s="6"/>
      <c r="W179" s="6"/>
      <c r="X179" s="6"/>
      <c r="Y179" s="6"/>
      <c r="Z179" s="6"/>
    </row>
    <row r="180" ht="28.5" customHeight="1">
      <c r="A180" s="148"/>
      <c r="B180" s="154"/>
      <c r="C180" s="134" t="s">
        <v>6094</v>
      </c>
      <c r="D180" s="147">
        <v>0.0</v>
      </c>
      <c r="E180" s="113" t="s">
        <v>771</v>
      </c>
      <c r="F180" s="134" t="s">
        <v>6096</v>
      </c>
      <c r="G180" s="158"/>
      <c r="H180" s="516"/>
      <c r="I180" s="516"/>
      <c r="J180" s="6"/>
      <c r="K180" s="6"/>
      <c r="L180" s="6"/>
      <c r="M180" s="6"/>
      <c r="N180" s="6"/>
      <c r="O180" s="6"/>
      <c r="P180" s="6"/>
      <c r="Q180" s="6"/>
      <c r="R180" s="6"/>
      <c r="S180" s="6"/>
      <c r="T180" s="6"/>
      <c r="U180" s="6"/>
      <c r="V180" s="6"/>
      <c r="W180" s="6"/>
      <c r="X180" s="6"/>
      <c r="Y180" s="6"/>
      <c r="Z180" s="6"/>
    </row>
    <row r="181" ht="28.5" customHeight="1">
      <c r="A181" s="148"/>
      <c r="B181" s="154"/>
      <c r="C181" s="448" t="s">
        <v>6098</v>
      </c>
      <c r="D181" s="147">
        <v>0.0</v>
      </c>
      <c r="E181" s="113" t="s">
        <v>383</v>
      </c>
      <c r="F181" s="134"/>
      <c r="G181" s="158"/>
      <c r="H181" s="516"/>
      <c r="I181" s="516"/>
      <c r="J181" s="6"/>
      <c r="K181" s="6"/>
      <c r="L181" s="6"/>
      <c r="M181" s="6"/>
      <c r="N181" s="6"/>
      <c r="O181" s="6"/>
      <c r="P181" s="6"/>
      <c r="Q181" s="6"/>
      <c r="R181" s="6"/>
      <c r="S181" s="6"/>
      <c r="T181" s="6"/>
      <c r="U181" s="6"/>
      <c r="V181" s="6"/>
      <c r="W181" s="6"/>
      <c r="X181" s="6"/>
      <c r="Y181" s="6"/>
      <c r="Z181" s="6"/>
    </row>
    <row r="182" ht="30.75" hidden="1" customHeight="1">
      <c r="A182" s="212" t="s">
        <v>926</v>
      </c>
      <c r="B182" s="188" t="s">
        <v>833</v>
      </c>
      <c r="C182" s="134"/>
      <c r="D182" s="158"/>
      <c r="E182" s="109"/>
      <c r="F182" s="158"/>
      <c r="G182" s="158"/>
      <c r="H182" s="263"/>
      <c r="I182" s="263"/>
      <c r="J182" s="6"/>
      <c r="K182" s="6"/>
      <c r="L182" s="6"/>
      <c r="M182" s="6"/>
      <c r="N182" s="6"/>
      <c r="O182" s="6"/>
      <c r="P182" s="6"/>
      <c r="Q182" s="6"/>
      <c r="R182" s="6"/>
      <c r="S182" s="6"/>
      <c r="T182" s="6"/>
      <c r="U182" s="6"/>
      <c r="V182" s="6"/>
      <c r="W182" s="6"/>
      <c r="X182" s="6"/>
      <c r="Y182" s="6"/>
      <c r="Z182" s="6"/>
    </row>
    <row r="183" ht="30.75" hidden="1" customHeight="1">
      <c r="A183" s="212"/>
      <c r="B183" s="172"/>
      <c r="C183" s="134" t="s">
        <v>6098</v>
      </c>
      <c r="D183" s="158"/>
      <c r="E183" s="109"/>
      <c r="F183" s="158"/>
      <c r="G183" s="158"/>
      <c r="H183" s="263"/>
      <c r="I183" s="263"/>
      <c r="J183" s="6"/>
      <c r="K183" s="6"/>
      <c r="L183" s="6"/>
      <c r="M183" s="6"/>
      <c r="N183" s="6"/>
      <c r="O183" s="6"/>
      <c r="P183" s="6"/>
      <c r="Q183" s="6"/>
      <c r="R183" s="6"/>
      <c r="S183" s="6"/>
      <c r="T183" s="6"/>
      <c r="U183" s="6"/>
      <c r="V183" s="6"/>
      <c r="W183" s="6"/>
      <c r="X183" s="6"/>
      <c r="Y183" s="6"/>
      <c r="Z183" s="6"/>
    </row>
    <row r="184" ht="18.75" customHeight="1">
      <c r="A184" s="148" t="s">
        <v>933</v>
      </c>
      <c r="B184" s="128" t="s">
        <v>837</v>
      </c>
      <c r="C184" s="3"/>
      <c r="D184" s="3"/>
      <c r="E184" s="3"/>
      <c r="F184" s="3"/>
      <c r="G184" s="4"/>
      <c r="H184" s="516">
        <f>SUM(D185:D195)</f>
        <v>4</v>
      </c>
      <c r="I184" s="516">
        <f>COUNT(D185:D195)*2</f>
        <v>18</v>
      </c>
      <c r="J184" s="6"/>
      <c r="K184" s="6"/>
      <c r="L184" s="6"/>
      <c r="M184" s="6"/>
      <c r="N184" s="6"/>
      <c r="O184" s="6"/>
      <c r="P184" s="6"/>
      <c r="Q184" s="6"/>
      <c r="R184" s="6"/>
      <c r="S184" s="6"/>
      <c r="T184" s="6"/>
      <c r="U184" s="6"/>
      <c r="V184" s="6"/>
      <c r="W184" s="6"/>
      <c r="X184" s="6"/>
      <c r="Y184" s="6"/>
      <c r="Z184" s="6"/>
    </row>
    <row r="185" ht="129.0" customHeight="1">
      <c r="A185" s="148" t="s">
        <v>943</v>
      </c>
      <c r="B185" s="154" t="s">
        <v>852</v>
      </c>
      <c r="C185" s="106" t="s">
        <v>853</v>
      </c>
      <c r="D185" s="147">
        <v>0.0</v>
      </c>
      <c r="E185" s="109" t="s">
        <v>331</v>
      </c>
      <c r="F185" s="134" t="s">
        <v>6114</v>
      </c>
      <c r="G185" s="158"/>
      <c r="H185" s="516"/>
      <c r="I185" s="516"/>
      <c r="J185" s="6"/>
      <c r="K185" s="6"/>
      <c r="L185" s="6"/>
      <c r="M185" s="6"/>
      <c r="N185" s="6"/>
      <c r="O185" s="6"/>
      <c r="P185" s="6"/>
      <c r="Q185" s="6"/>
      <c r="R185" s="6"/>
      <c r="S185" s="6"/>
      <c r="T185" s="6"/>
      <c r="U185" s="6"/>
      <c r="V185" s="6"/>
      <c r="W185" s="6"/>
      <c r="X185" s="6"/>
      <c r="Y185" s="6"/>
      <c r="Z185" s="6"/>
    </row>
    <row r="186" ht="129.0" customHeight="1">
      <c r="A186" s="148" t="s">
        <v>950</v>
      </c>
      <c r="B186" s="154" t="s">
        <v>866</v>
      </c>
      <c r="C186" s="106" t="s">
        <v>6115</v>
      </c>
      <c r="D186" s="147">
        <v>0.0</v>
      </c>
      <c r="E186" s="109" t="s">
        <v>331</v>
      </c>
      <c r="F186" s="121" t="s">
        <v>6116</v>
      </c>
      <c r="G186" s="158"/>
      <c r="H186" s="516"/>
      <c r="I186" s="516"/>
      <c r="J186" s="6"/>
      <c r="K186" s="6"/>
      <c r="L186" s="6"/>
      <c r="M186" s="6"/>
      <c r="N186" s="6"/>
      <c r="O186" s="6"/>
      <c r="P186" s="6"/>
      <c r="Q186" s="6"/>
      <c r="R186" s="6"/>
      <c r="S186" s="6"/>
      <c r="T186" s="6"/>
      <c r="U186" s="6"/>
      <c r="V186" s="6"/>
      <c r="W186" s="6"/>
      <c r="X186" s="6"/>
      <c r="Y186" s="6"/>
      <c r="Z186" s="6"/>
    </row>
    <row r="187" ht="30.75" hidden="1" customHeight="1">
      <c r="A187" s="212" t="s">
        <v>983</v>
      </c>
      <c r="B187" s="154" t="s">
        <v>881</v>
      </c>
      <c r="C187" s="134"/>
      <c r="D187" s="158"/>
      <c r="E187" s="109"/>
      <c r="F187" s="158"/>
      <c r="G187" s="158"/>
      <c r="H187" s="263"/>
      <c r="I187" s="263"/>
      <c r="J187" s="6"/>
      <c r="K187" s="6"/>
      <c r="L187" s="6"/>
      <c r="M187" s="6"/>
      <c r="N187" s="6"/>
      <c r="O187" s="6"/>
      <c r="P187" s="6"/>
      <c r="Q187" s="6"/>
      <c r="R187" s="6"/>
      <c r="S187" s="6"/>
      <c r="T187" s="6"/>
      <c r="U187" s="6"/>
      <c r="V187" s="6"/>
      <c r="W187" s="6"/>
      <c r="X187" s="6"/>
      <c r="Y187" s="6"/>
      <c r="Z187" s="6"/>
    </row>
    <row r="188" ht="46.5" hidden="1" customHeight="1">
      <c r="A188" s="212" t="s">
        <v>991</v>
      </c>
      <c r="B188" s="154" t="s">
        <v>889</v>
      </c>
      <c r="C188" s="134"/>
      <c r="D188" s="158"/>
      <c r="E188" s="109"/>
      <c r="F188" s="158"/>
      <c r="G188" s="158"/>
      <c r="H188" s="263"/>
      <c r="I188" s="263"/>
      <c r="J188" s="6"/>
      <c r="K188" s="6"/>
      <c r="L188" s="6"/>
      <c r="M188" s="6"/>
      <c r="N188" s="6"/>
      <c r="O188" s="6"/>
      <c r="P188" s="6"/>
      <c r="Q188" s="6"/>
      <c r="R188" s="6"/>
      <c r="S188" s="6"/>
      <c r="T188" s="6"/>
      <c r="U188" s="6"/>
      <c r="V188" s="6"/>
      <c r="W188" s="6"/>
      <c r="X188" s="6"/>
      <c r="Y188" s="6"/>
      <c r="Z188" s="6"/>
    </row>
    <row r="189" ht="42.75" customHeight="1">
      <c r="A189" s="148" t="s">
        <v>1005</v>
      </c>
      <c r="B189" s="154" t="s">
        <v>899</v>
      </c>
      <c r="C189" s="134" t="s">
        <v>6122</v>
      </c>
      <c r="D189" s="147">
        <v>2.0</v>
      </c>
      <c r="E189" s="109" t="s">
        <v>331</v>
      </c>
      <c r="F189" s="134" t="s">
        <v>6124</v>
      </c>
      <c r="G189" s="158"/>
      <c r="H189" s="516"/>
      <c r="I189" s="516"/>
      <c r="J189" s="6"/>
      <c r="K189" s="6"/>
      <c r="L189" s="6"/>
      <c r="M189" s="6"/>
      <c r="N189" s="6"/>
      <c r="O189" s="6"/>
      <c r="P189" s="6"/>
      <c r="Q189" s="6"/>
      <c r="R189" s="6"/>
      <c r="S189" s="6"/>
      <c r="T189" s="6"/>
      <c r="U189" s="6"/>
      <c r="V189" s="6"/>
      <c r="W189" s="6"/>
      <c r="X189" s="6"/>
      <c r="Y189" s="6"/>
      <c r="Z189" s="6"/>
    </row>
    <row r="190" ht="42.75" customHeight="1">
      <c r="A190" s="148"/>
      <c r="B190" s="263"/>
      <c r="C190" s="174" t="s">
        <v>6126</v>
      </c>
      <c r="D190" s="147">
        <v>0.0</v>
      </c>
      <c r="E190" s="109" t="s">
        <v>331</v>
      </c>
      <c r="F190" s="134"/>
      <c r="G190" s="158"/>
      <c r="H190" s="516"/>
      <c r="I190" s="516"/>
      <c r="J190" s="6"/>
      <c r="K190" s="6"/>
      <c r="L190" s="6"/>
      <c r="M190" s="6"/>
      <c r="N190" s="6"/>
      <c r="O190" s="6"/>
      <c r="P190" s="6"/>
      <c r="Q190" s="6"/>
      <c r="R190" s="6"/>
      <c r="S190" s="6"/>
      <c r="T190" s="6"/>
      <c r="U190" s="6"/>
      <c r="V190" s="6"/>
      <c r="W190" s="6"/>
      <c r="X190" s="6"/>
      <c r="Y190" s="6"/>
      <c r="Z190" s="6"/>
    </row>
    <row r="191" ht="57.0" customHeight="1">
      <c r="A191" s="148" t="s">
        <v>906</v>
      </c>
      <c r="B191" s="154" t="s">
        <v>907</v>
      </c>
      <c r="C191" s="106" t="s">
        <v>909</v>
      </c>
      <c r="D191" s="147">
        <v>0.0</v>
      </c>
      <c r="E191" s="109" t="s">
        <v>331</v>
      </c>
      <c r="F191" s="115" t="s">
        <v>911</v>
      </c>
      <c r="G191" s="158"/>
      <c r="H191" s="516"/>
      <c r="I191" s="516"/>
      <c r="J191" s="6"/>
      <c r="K191" s="6"/>
      <c r="L191" s="6"/>
      <c r="M191" s="6"/>
      <c r="N191" s="6"/>
      <c r="O191" s="6"/>
      <c r="P191" s="6"/>
      <c r="Q191" s="6"/>
      <c r="R191" s="6"/>
      <c r="S191" s="6"/>
      <c r="T191" s="6"/>
      <c r="U191" s="6"/>
      <c r="V191" s="6"/>
      <c r="W191" s="6"/>
      <c r="X191" s="6"/>
      <c r="Y191" s="6"/>
      <c r="Z191" s="6"/>
    </row>
    <row r="192" ht="30.75" customHeight="1">
      <c r="A192" s="148"/>
      <c r="B192" s="154"/>
      <c r="C192" s="106" t="s">
        <v>6127</v>
      </c>
      <c r="D192" s="147">
        <v>0.0</v>
      </c>
      <c r="E192" s="109" t="s">
        <v>331</v>
      </c>
      <c r="F192" s="115"/>
      <c r="G192" s="158"/>
      <c r="H192" s="516"/>
      <c r="I192" s="516"/>
      <c r="J192" s="6"/>
      <c r="K192" s="6"/>
      <c r="L192" s="6"/>
      <c r="M192" s="6"/>
      <c r="N192" s="6"/>
      <c r="O192" s="6"/>
      <c r="P192" s="6"/>
      <c r="Q192" s="6"/>
      <c r="R192" s="6"/>
      <c r="S192" s="6"/>
      <c r="T192" s="6"/>
      <c r="U192" s="6"/>
      <c r="V192" s="6"/>
      <c r="W192" s="6"/>
      <c r="X192" s="6"/>
      <c r="Y192" s="6"/>
      <c r="Z192" s="6"/>
    </row>
    <row r="193" ht="30.75" customHeight="1">
      <c r="A193" s="148" t="s">
        <v>1016</v>
      </c>
      <c r="B193" s="154" t="s">
        <v>925</v>
      </c>
      <c r="C193" s="129" t="s">
        <v>6128</v>
      </c>
      <c r="D193" s="147">
        <v>0.0</v>
      </c>
      <c r="E193" s="109" t="s">
        <v>331</v>
      </c>
      <c r="F193" s="158"/>
      <c r="G193" s="158"/>
      <c r="H193" s="516"/>
      <c r="I193" s="516"/>
      <c r="J193" s="6"/>
      <c r="K193" s="6"/>
      <c r="L193" s="6"/>
      <c r="M193" s="6"/>
      <c r="N193" s="6"/>
      <c r="O193" s="6"/>
      <c r="P193" s="6"/>
      <c r="Q193" s="6"/>
      <c r="R193" s="6"/>
      <c r="S193" s="6"/>
      <c r="T193" s="6"/>
      <c r="U193" s="6"/>
      <c r="V193" s="6"/>
      <c r="W193" s="6"/>
      <c r="X193" s="6"/>
      <c r="Y193" s="6"/>
      <c r="Z193" s="6"/>
    </row>
    <row r="194" ht="28.5" customHeight="1">
      <c r="A194" s="148"/>
      <c r="B194" s="134"/>
      <c r="C194" s="110" t="s">
        <v>2956</v>
      </c>
      <c r="D194" s="147">
        <v>2.0</v>
      </c>
      <c r="E194" s="109" t="s">
        <v>331</v>
      </c>
      <c r="F194" s="123" t="s">
        <v>6129</v>
      </c>
      <c r="G194" s="158"/>
      <c r="H194" s="516"/>
      <c r="I194" s="516"/>
      <c r="J194" s="6"/>
      <c r="K194" s="6"/>
      <c r="L194" s="6"/>
      <c r="M194" s="6"/>
      <c r="N194" s="6"/>
      <c r="O194" s="6"/>
      <c r="P194" s="6"/>
      <c r="Q194" s="6"/>
      <c r="R194" s="6"/>
      <c r="S194" s="6"/>
      <c r="T194" s="6"/>
      <c r="U194" s="6"/>
      <c r="V194" s="6"/>
      <c r="W194" s="6"/>
      <c r="X194" s="6"/>
      <c r="Y194" s="6"/>
      <c r="Z194" s="6"/>
    </row>
    <row r="195" ht="72.0" customHeight="1">
      <c r="A195" s="148"/>
      <c r="B195" s="134"/>
      <c r="C195" s="134" t="s">
        <v>6131</v>
      </c>
      <c r="D195" s="147">
        <v>0.0</v>
      </c>
      <c r="E195" s="109" t="s">
        <v>331</v>
      </c>
      <c r="F195" s="134" t="s">
        <v>6132</v>
      </c>
      <c r="G195" s="158"/>
      <c r="H195" s="516"/>
      <c r="I195" s="516"/>
      <c r="J195" s="6"/>
      <c r="K195" s="6"/>
      <c r="L195" s="6"/>
      <c r="M195" s="6"/>
      <c r="N195" s="6"/>
      <c r="O195" s="6"/>
      <c r="P195" s="6"/>
      <c r="Q195" s="6"/>
      <c r="R195" s="6"/>
      <c r="S195" s="6"/>
      <c r="T195" s="6"/>
      <c r="U195" s="6"/>
      <c r="V195" s="6"/>
      <c r="W195" s="6"/>
      <c r="X195" s="6"/>
      <c r="Y195" s="6"/>
      <c r="Z195" s="6"/>
    </row>
    <row r="196" ht="21.0" customHeight="1">
      <c r="A196" s="379"/>
      <c r="B196" s="517" t="s">
        <v>939</v>
      </c>
      <c r="C196" s="3"/>
      <c r="D196" s="3"/>
      <c r="E196" s="3"/>
      <c r="F196" s="3"/>
      <c r="G196" s="4"/>
      <c r="H196" s="516">
        <f t="shared" ref="H196:I196" si="4">H197+H202+H212+H219+H231+H253+H258</f>
        <v>18</v>
      </c>
      <c r="I196" s="516">
        <f t="shared" si="4"/>
        <v>58</v>
      </c>
      <c r="J196" s="6"/>
      <c r="K196" s="6"/>
      <c r="L196" s="6"/>
      <c r="M196" s="6"/>
      <c r="N196" s="6"/>
      <c r="O196" s="6"/>
      <c r="P196" s="6"/>
      <c r="Q196" s="6"/>
      <c r="R196" s="6"/>
      <c r="S196" s="6"/>
      <c r="T196" s="6"/>
      <c r="U196" s="6"/>
      <c r="V196" s="6"/>
      <c r="W196" s="6"/>
      <c r="X196" s="6"/>
      <c r="Y196" s="6"/>
      <c r="Z196" s="6"/>
    </row>
    <row r="197" ht="18.75" customHeight="1">
      <c r="A197" s="148" t="s">
        <v>1042</v>
      </c>
      <c r="B197" s="128" t="s">
        <v>959</v>
      </c>
      <c r="C197" s="3"/>
      <c r="D197" s="3"/>
      <c r="E197" s="3"/>
      <c r="F197" s="3"/>
      <c r="G197" s="4"/>
      <c r="H197" s="516">
        <f>SUM(D198:D201)</f>
        <v>0</v>
      </c>
      <c r="I197" s="516">
        <f>COUNT(D198:D201)*2</f>
        <v>8</v>
      </c>
      <c r="J197" s="6"/>
      <c r="K197" s="6"/>
      <c r="L197" s="6"/>
      <c r="M197" s="6"/>
      <c r="N197" s="6"/>
      <c r="O197" s="6"/>
      <c r="P197" s="6"/>
      <c r="Q197" s="6"/>
      <c r="R197" s="6"/>
      <c r="S197" s="6"/>
      <c r="T197" s="6"/>
      <c r="U197" s="6"/>
      <c r="V197" s="6"/>
      <c r="W197" s="6"/>
      <c r="X197" s="6"/>
      <c r="Y197" s="6"/>
      <c r="Z197" s="6"/>
    </row>
    <row r="198" ht="42.75" customHeight="1">
      <c r="A198" s="148" t="s">
        <v>1050</v>
      </c>
      <c r="B198" s="172" t="s">
        <v>978</v>
      </c>
      <c r="C198" s="115" t="s">
        <v>6149</v>
      </c>
      <c r="D198" s="147">
        <v>0.0</v>
      </c>
      <c r="E198" s="113" t="s">
        <v>158</v>
      </c>
      <c r="F198" s="158"/>
      <c r="G198" s="158"/>
      <c r="H198" s="516"/>
      <c r="I198" s="516"/>
      <c r="J198" s="6"/>
      <c r="K198" s="6"/>
      <c r="L198" s="6"/>
      <c r="M198" s="6"/>
      <c r="N198" s="6"/>
      <c r="O198" s="6"/>
      <c r="P198" s="6"/>
      <c r="Q198" s="6"/>
      <c r="R198" s="6"/>
      <c r="S198" s="6"/>
      <c r="T198" s="6"/>
      <c r="U198" s="6"/>
      <c r="V198" s="6"/>
      <c r="W198" s="6"/>
      <c r="X198" s="6"/>
      <c r="Y198" s="6"/>
      <c r="Z198" s="6"/>
    </row>
    <row r="199" ht="42.75" customHeight="1">
      <c r="A199" s="148"/>
      <c r="B199" s="172"/>
      <c r="C199" s="121" t="s">
        <v>985</v>
      </c>
      <c r="D199" s="147">
        <v>0.0</v>
      </c>
      <c r="E199" s="113" t="s">
        <v>158</v>
      </c>
      <c r="F199" s="158"/>
      <c r="G199" s="158"/>
      <c r="H199" s="516"/>
      <c r="I199" s="516"/>
      <c r="J199" s="6"/>
      <c r="K199" s="6"/>
      <c r="L199" s="6"/>
      <c r="M199" s="6"/>
      <c r="N199" s="6"/>
      <c r="O199" s="6"/>
      <c r="P199" s="6"/>
      <c r="Q199" s="6"/>
      <c r="R199" s="6"/>
      <c r="S199" s="6"/>
      <c r="T199" s="6"/>
      <c r="U199" s="6"/>
      <c r="V199" s="6"/>
      <c r="W199" s="6"/>
      <c r="X199" s="6"/>
      <c r="Y199" s="6"/>
      <c r="Z199" s="6"/>
    </row>
    <row r="200" ht="30.75" customHeight="1">
      <c r="A200" s="148" t="s">
        <v>1054</v>
      </c>
      <c r="B200" s="122" t="s">
        <v>997</v>
      </c>
      <c r="C200" s="110" t="s">
        <v>6155</v>
      </c>
      <c r="D200" s="147">
        <v>0.0</v>
      </c>
      <c r="E200" s="113" t="s">
        <v>1003</v>
      </c>
      <c r="F200" s="158"/>
      <c r="G200" s="158"/>
      <c r="H200" s="516"/>
      <c r="I200" s="516"/>
      <c r="J200" s="6"/>
      <c r="K200" s="6"/>
      <c r="L200" s="6"/>
      <c r="M200" s="6"/>
      <c r="N200" s="6"/>
      <c r="O200" s="6"/>
      <c r="P200" s="6"/>
      <c r="Q200" s="6"/>
      <c r="R200" s="6"/>
      <c r="S200" s="6"/>
      <c r="T200" s="6"/>
      <c r="U200" s="6"/>
      <c r="V200" s="6"/>
      <c r="W200" s="6"/>
      <c r="X200" s="6"/>
      <c r="Y200" s="6"/>
      <c r="Z200" s="6"/>
    </row>
    <row r="201" ht="30.75" customHeight="1">
      <c r="A201" s="148" t="s">
        <v>1059</v>
      </c>
      <c r="B201" s="122" t="s">
        <v>1008</v>
      </c>
      <c r="C201" s="115" t="s">
        <v>1009</v>
      </c>
      <c r="D201" s="147">
        <v>0.0</v>
      </c>
      <c r="E201" s="113" t="s">
        <v>386</v>
      </c>
      <c r="F201" s="158"/>
      <c r="G201" s="158"/>
      <c r="H201" s="516"/>
      <c r="I201" s="516"/>
      <c r="J201" s="6"/>
      <c r="K201" s="6"/>
      <c r="L201" s="6"/>
      <c r="M201" s="6"/>
      <c r="N201" s="6"/>
      <c r="O201" s="6"/>
      <c r="P201" s="6"/>
      <c r="Q201" s="6"/>
      <c r="R201" s="6"/>
      <c r="S201" s="6"/>
      <c r="T201" s="6"/>
      <c r="U201" s="6"/>
      <c r="V201" s="6"/>
      <c r="W201" s="6"/>
      <c r="X201" s="6"/>
      <c r="Y201" s="6"/>
      <c r="Z201" s="6"/>
    </row>
    <row r="202" ht="18.75" customHeight="1">
      <c r="A202" s="148" t="s">
        <v>1063</v>
      </c>
      <c r="B202" s="128" t="s">
        <v>1022</v>
      </c>
      <c r="C202" s="3"/>
      <c r="D202" s="3"/>
      <c r="E202" s="3"/>
      <c r="F202" s="3"/>
      <c r="G202" s="4"/>
      <c r="H202" s="516">
        <f>SUM(D207:D210)</f>
        <v>1</v>
      </c>
      <c r="I202" s="516">
        <f>COUNT(D207:D210)*2</f>
        <v>6</v>
      </c>
      <c r="J202" s="6"/>
      <c r="K202" s="6"/>
      <c r="L202" s="6"/>
      <c r="M202" s="6"/>
      <c r="N202" s="6"/>
      <c r="O202" s="6"/>
      <c r="P202" s="6"/>
      <c r="Q202" s="6"/>
      <c r="R202" s="6"/>
      <c r="S202" s="6"/>
      <c r="T202" s="6"/>
      <c r="U202" s="6"/>
      <c r="V202" s="6"/>
      <c r="W202" s="6"/>
      <c r="X202" s="6"/>
      <c r="Y202" s="6"/>
      <c r="Z202" s="6"/>
    </row>
    <row r="203" ht="30.75" hidden="1" customHeight="1">
      <c r="A203" s="212" t="s">
        <v>1033</v>
      </c>
      <c r="B203" s="122" t="s">
        <v>1034</v>
      </c>
      <c r="C203" s="134"/>
      <c r="D203" s="158"/>
      <c r="E203" s="109"/>
      <c r="F203" s="158"/>
      <c r="G203" s="158"/>
      <c r="H203" s="263"/>
      <c r="I203" s="263"/>
      <c r="J203" s="6"/>
      <c r="K203" s="6"/>
      <c r="L203" s="6"/>
      <c r="M203" s="6"/>
      <c r="N203" s="6"/>
      <c r="O203" s="6"/>
      <c r="P203" s="6"/>
      <c r="Q203" s="6"/>
      <c r="R203" s="6"/>
      <c r="S203" s="6"/>
      <c r="T203" s="6"/>
      <c r="U203" s="6"/>
      <c r="V203" s="6"/>
      <c r="W203" s="6"/>
      <c r="X203" s="6"/>
      <c r="Y203" s="6"/>
      <c r="Z203" s="6"/>
    </row>
    <row r="204" ht="15.0" hidden="1" customHeight="1">
      <c r="A204" s="212" t="s">
        <v>1037</v>
      </c>
      <c r="B204" s="172" t="s">
        <v>1038</v>
      </c>
      <c r="C204" s="134"/>
      <c r="D204" s="158"/>
      <c r="E204" s="109"/>
      <c r="F204" s="158"/>
      <c r="G204" s="158"/>
      <c r="H204" s="263"/>
      <c r="I204" s="263"/>
      <c r="J204" s="6"/>
      <c r="K204" s="6"/>
      <c r="L204" s="6"/>
      <c r="M204" s="6"/>
      <c r="N204" s="6"/>
      <c r="O204" s="6"/>
      <c r="P204" s="6"/>
      <c r="Q204" s="6"/>
      <c r="R204" s="6"/>
      <c r="S204" s="6"/>
      <c r="T204" s="6"/>
      <c r="U204" s="6"/>
      <c r="V204" s="6"/>
      <c r="W204" s="6"/>
      <c r="X204" s="6"/>
      <c r="Y204" s="6"/>
      <c r="Z204" s="6"/>
    </row>
    <row r="205" ht="15.0" hidden="1" customHeight="1">
      <c r="A205" s="212" t="s">
        <v>1073</v>
      </c>
      <c r="B205" s="122" t="s">
        <v>1044</v>
      </c>
      <c r="C205" s="134"/>
      <c r="D205" s="158"/>
      <c r="E205" s="109"/>
      <c r="F205" s="158"/>
      <c r="G205" s="158"/>
      <c r="H205" s="263"/>
      <c r="I205" s="263"/>
      <c r="J205" s="6"/>
      <c r="K205" s="6"/>
      <c r="L205" s="6"/>
      <c r="M205" s="6"/>
      <c r="N205" s="6"/>
      <c r="O205" s="6"/>
      <c r="P205" s="6"/>
      <c r="Q205" s="6"/>
      <c r="R205" s="6"/>
      <c r="S205" s="6"/>
      <c r="T205" s="6"/>
      <c r="U205" s="6"/>
      <c r="V205" s="6"/>
      <c r="W205" s="6"/>
      <c r="X205" s="6"/>
      <c r="Y205" s="6"/>
      <c r="Z205" s="6"/>
    </row>
    <row r="206" ht="30.75" hidden="1" customHeight="1">
      <c r="A206" s="212" t="s">
        <v>1082</v>
      </c>
      <c r="B206" s="122" t="s">
        <v>1048</v>
      </c>
      <c r="C206" s="134"/>
      <c r="D206" s="158"/>
      <c r="E206" s="109"/>
      <c r="F206" s="158"/>
      <c r="G206" s="158"/>
      <c r="H206" s="263"/>
      <c r="I206" s="263"/>
      <c r="J206" s="6"/>
      <c r="K206" s="6"/>
      <c r="L206" s="6"/>
      <c r="M206" s="6"/>
      <c r="N206" s="6"/>
      <c r="O206" s="6"/>
      <c r="P206" s="6"/>
      <c r="Q206" s="6"/>
      <c r="R206" s="6"/>
      <c r="S206" s="6"/>
      <c r="T206" s="6"/>
      <c r="U206" s="6"/>
      <c r="V206" s="6"/>
      <c r="W206" s="6"/>
      <c r="X206" s="6"/>
      <c r="Y206" s="6"/>
      <c r="Z206" s="6"/>
    </row>
    <row r="207" ht="30.75" customHeight="1">
      <c r="A207" s="148" t="s">
        <v>1086</v>
      </c>
      <c r="B207" s="172" t="s">
        <v>1056</v>
      </c>
      <c r="C207" s="110" t="s">
        <v>6159</v>
      </c>
      <c r="D207" s="147">
        <v>0.0</v>
      </c>
      <c r="E207" s="113" t="s">
        <v>1062</v>
      </c>
      <c r="F207" s="158"/>
      <c r="G207" s="158"/>
      <c r="H207" s="516"/>
      <c r="I207" s="516"/>
      <c r="J207" s="6"/>
      <c r="K207" s="6"/>
      <c r="L207" s="6"/>
      <c r="M207" s="6"/>
      <c r="N207" s="6"/>
      <c r="O207" s="6"/>
      <c r="P207" s="6"/>
      <c r="Q207" s="6"/>
      <c r="R207" s="6"/>
      <c r="S207" s="6"/>
      <c r="T207" s="6"/>
      <c r="U207" s="6"/>
      <c r="V207" s="6"/>
      <c r="W207" s="6"/>
      <c r="X207" s="6"/>
      <c r="Y207" s="6"/>
      <c r="Z207" s="6"/>
    </row>
    <row r="208" ht="28.5" hidden="1" customHeight="1">
      <c r="A208" s="212" t="s">
        <v>1093</v>
      </c>
      <c r="B208" s="110" t="s">
        <v>1068</v>
      </c>
      <c r="C208" s="134"/>
      <c r="D208" s="158"/>
      <c r="E208" s="109"/>
      <c r="F208" s="158"/>
      <c r="G208" s="158"/>
      <c r="H208" s="263"/>
      <c r="I208" s="263"/>
      <c r="J208" s="6"/>
      <c r="K208" s="6"/>
      <c r="L208" s="6"/>
      <c r="M208" s="6"/>
      <c r="N208" s="6"/>
      <c r="O208" s="6"/>
      <c r="P208" s="6"/>
      <c r="Q208" s="6"/>
      <c r="R208" s="6"/>
      <c r="S208" s="6"/>
      <c r="T208" s="6"/>
      <c r="U208" s="6"/>
      <c r="V208" s="6"/>
      <c r="W208" s="6"/>
      <c r="X208" s="6"/>
      <c r="Y208" s="6"/>
      <c r="Z208" s="6"/>
    </row>
    <row r="209" ht="42.75" customHeight="1">
      <c r="A209" s="148" t="s">
        <v>1100</v>
      </c>
      <c r="B209" s="122" t="s">
        <v>1075</v>
      </c>
      <c r="C209" s="121" t="s">
        <v>1076</v>
      </c>
      <c r="D209" s="147">
        <v>1.0</v>
      </c>
      <c r="E209" s="113" t="s">
        <v>383</v>
      </c>
      <c r="F209" s="158"/>
      <c r="G209" s="158" t="s">
        <v>6161</v>
      </c>
      <c r="H209" s="516"/>
      <c r="I209" s="516"/>
      <c r="J209" s="6"/>
      <c r="K209" s="6"/>
      <c r="L209" s="6"/>
      <c r="M209" s="6"/>
      <c r="N209" s="6"/>
      <c r="O209" s="6"/>
      <c r="P209" s="6"/>
      <c r="Q209" s="6"/>
      <c r="R209" s="6"/>
      <c r="S209" s="6"/>
      <c r="T209" s="6"/>
      <c r="U209" s="6"/>
      <c r="V209" s="6"/>
      <c r="W209" s="6"/>
      <c r="X209" s="6"/>
      <c r="Y209" s="6"/>
      <c r="Z209" s="6"/>
    </row>
    <row r="210" ht="28.5" customHeight="1">
      <c r="A210" s="148"/>
      <c r="B210" s="122"/>
      <c r="C210" s="110" t="s">
        <v>5606</v>
      </c>
      <c r="D210" s="147">
        <v>0.0</v>
      </c>
      <c r="E210" s="113" t="s">
        <v>158</v>
      </c>
      <c r="F210" s="158"/>
      <c r="G210" s="158"/>
      <c r="H210" s="516"/>
      <c r="I210" s="516"/>
      <c r="J210" s="6"/>
      <c r="K210" s="6"/>
      <c r="L210" s="6"/>
      <c r="M210" s="6"/>
      <c r="N210" s="6"/>
      <c r="O210" s="6"/>
      <c r="P210" s="6"/>
      <c r="Q210" s="6"/>
      <c r="R210" s="6"/>
      <c r="S210" s="6"/>
      <c r="T210" s="6"/>
      <c r="U210" s="6"/>
      <c r="V210" s="6"/>
      <c r="W210" s="6"/>
      <c r="X210" s="6"/>
      <c r="Y210" s="6"/>
      <c r="Z210" s="6"/>
    </row>
    <row r="211" ht="30.75" hidden="1" customHeight="1">
      <c r="A211" s="212" t="s">
        <v>1106</v>
      </c>
      <c r="B211" s="122" t="s">
        <v>1080</v>
      </c>
      <c r="C211" s="134"/>
      <c r="D211" s="158"/>
      <c r="E211" s="109"/>
      <c r="F211" s="158"/>
      <c r="G211" s="158"/>
      <c r="H211" s="263"/>
      <c r="I211" s="263"/>
      <c r="J211" s="6"/>
      <c r="K211" s="6"/>
      <c r="L211" s="6"/>
      <c r="M211" s="6"/>
      <c r="N211" s="6"/>
      <c r="O211" s="6"/>
      <c r="P211" s="6"/>
      <c r="Q211" s="6"/>
      <c r="R211" s="6"/>
      <c r="S211" s="6"/>
      <c r="T211" s="6"/>
      <c r="U211" s="6"/>
      <c r="V211" s="6"/>
      <c r="W211" s="6"/>
      <c r="X211" s="6"/>
      <c r="Y211" s="6"/>
      <c r="Z211" s="6"/>
    </row>
    <row r="212" ht="18.75" customHeight="1">
      <c r="A212" s="148" t="s">
        <v>1111</v>
      </c>
      <c r="B212" s="128" t="s">
        <v>1084</v>
      </c>
      <c r="C212" s="3"/>
      <c r="D212" s="3"/>
      <c r="E212" s="3"/>
      <c r="F212" s="3"/>
      <c r="G212" s="4"/>
      <c r="H212" s="516">
        <f>SUM(D213:D218)</f>
        <v>9</v>
      </c>
      <c r="I212" s="516">
        <f>COUNT(D213:D218)*2</f>
        <v>10</v>
      </c>
      <c r="J212" s="6"/>
      <c r="K212" s="6"/>
      <c r="L212" s="6"/>
      <c r="M212" s="6"/>
      <c r="N212" s="6"/>
      <c r="O212" s="6"/>
      <c r="P212" s="6"/>
      <c r="Q212" s="6"/>
      <c r="R212" s="6"/>
      <c r="S212" s="6"/>
      <c r="T212" s="6"/>
      <c r="U212" s="6"/>
      <c r="V212" s="6"/>
      <c r="W212" s="6"/>
      <c r="X212" s="6"/>
      <c r="Y212" s="6"/>
      <c r="Z212" s="6"/>
    </row>
    <row r="213" ht="30.75" customHeight="1">
      <c r="A213" s="148" t="s">
        <v>1121</v>
      </c>
      <c r="B213" s="122" t="s">
        <v>1091</v>
      </c>
      <c r="C213" s="126" t="s">
        <v>6166</v>
      </c>
      <c r="D213" s="147">
        <v>2.0</v>
      </c>
      <c r="E213" s="109" t="s">
        <v>331</v>
      </c>
      <c r="F213" s="158"/>
      <c r="G213" s="158"/>
      <c r="H213" s="516"/>
      <c r="I213" s="516"/>
      <c r="J213" s="6"/>
      <c r="K213" s="6"/>
      <c r="L213" s="6"/>
      <c r="M213" s="6"/>
      <c r="N213" s="6"/>
      <c r="O213" s="6"/>
      <c r="P213" s="6"/>
      <c r="Q213" s="6"/>
      <c r="R213" s="6"/>
      <c r="S213" s="6"/>
      <c r="T213" s="6"/>
      <c r="U213" s="6"/>
      <c r="V213" s="6"/>
      <c r="W213" s="6"/>
      <c r="X213" s="6"/>
      <c r="Y213" s="6"/>
      <c r="Z213" s="6"/>
    </row>
    <row r="214" ht="15.0" customHeight="1">
      <c r="A214" s="148"/>
      <c r="B214" s="122"/>
      <c r="C214" s="126" t="s">
        <v>6168</v>
      </c>
      <c r="D214" s="147">
        <v>2.0</v>
      </c>
      <c r="E214" s="109" t="s">
        <v>331</v>
      </c>
      <c r="F214" s="158"/>
      <c r="G214" s="158"/>
      <c r="H214" s="516"/>
      <c r="I214" s="516"/>
      <c r="J214" s="6"/>
      <c r="K214" s="6"/>
      <c r="L214" s="6"/>
      <c r="M214" s="6"/>
      <c r="N214" s="6"/>
      <c r="O214" s="6"/>
      <c r="P214" s="6"/>
      <c r="Q214" s="6"/>
      <c r="R214" s="6"/>
      <c r="S214" s="6"/>
      <c r="T214" s="6"/>
      <c r="U214" s="6"/>
      <c r="V214" s="6"/>
      <c r="W214" s="6"/>
      <c r="X214" s="6"/>
      <c r="Y214" s="6"/>
      <c r="Z214" s="6"/>
    </row>
    <row r="215" ht="42.75" customHeight="1">
      <c r="A215" s="148" t="s">
        <v>1129</v>
      </c>
      <c r="B215" s="122" t="s">
        <v>1099</v>
      </c>
      <c r="C215" s="191" t="s">
        <v>6169</v>
      </c>
      <c r="D215" s="147">
        <v>2.0</v>
      </c>
      <c r="E215" s="183" t="s">
        <v>453</v>
      </c>
      <c r="F215" s="404"/>
      <c r="G215" s="158"/>
      <c r="H215" s="516"/>
      <c r="I215" s="516"/>
      <c r="J215" s="6"/>
      <c r="K215" s="6"/>
      <c r="L215" s="6"/>
      <c r="M215" s="6"/>
      <c r="N215" s="6"/>
      <c r="O215" s="6"/>
      <c r="P215" s="6"/>
      <c r="Q215" s="6"/>
      <c r="R215" s="6"/>
      <c r="S215" s="6"/>
      <c r="T215" s="6"/>
      <c r="U215" s="6"/>
      <c r="V215" s="6"/>
      <c r="W215" s="6"/>
      <c r="X215" s="6"/>
      <c r="Y215" s="6"/>
      <c r="Z215" s="6"/>
    </row>
    <row r="216" ht="100.5" customHeight="1">
      <c r="A216" s="148" t="s">
        <v>1103</v>
      </c>
      <c r="B216" s="122" t="s">
        <v>1104</v>
      </c>
      <c r="C216" s="115" t="s">
        <v>6171</v>
      </c>
      <c r="D216" s="147">
        <v>2.0</v>
      </c>
      <c r="E216" s="113" t="s">
        <v>383</v>
      </c>
      <c r="F216" s="115" t="s">
        <v>1108</v>
      </c>
      <c r="G216" s="158"/>
      <c r="H216" s="516"/>
      <c r="I216" s="516"/>
      <c r="J216" s="6"/>
      <c r="K216" s="6"/>
      <c r="L216" s="6"/>
      <c r="M216" s="6"/>
      <c r="N216" s="6"/>
      <c r="O216" s="6"/>
      <c r="P216" s="6"/>
      <c r="Q216" s="6"/>
      <c r="R216" s="6"/>
      <c r="S216" s="6"/>
      <c r="T216" s="6"/>
      <c r="U216" s="6"/>
      <c r="V216" s="6"/>
      <c r="W216" s="6"/>
      <c r="X216" s="6"/>
      <c r="Y216" s="6"/>
      <c r="Z216" s="6"/>
    </row>
    <row r="217" ht="42.75" customHeight="1">
      <c r="A217" s="148" t="s">
        <v>1144</v>
      </c>
      <c r="B217" s="122" t="s">
        <v>1117</v>
      </c>
      <c r="C217" s="110" t="s">
        <v>6172</v>
      </c>
      <c r="D217" s="147">
        <v>1.0</v>
      </c>
      <c r="E217" s="109" t="s">
        <v>331</v>
      </c>
      <c r="F217" s="158"/>
      <c r="G217" s="158" t="s">
        <v>6173</v>
      </c>
      <c r="H217" s="516"/>
      <c r="I217" s="516"/>
      <c r="J217" s="6"/>
      <c r="K217" s="6"/>
      <c r="L217" s="6"/>
      <c r="M217" s="6"/>
      <c r="N217" s="6"/>
      <c r="O217" s="6"/>
      <c r="P217" s="6"/>
      <c r="Q217" s="6"/>
      <c r="R217" s="6"/>
      <c r="S217" s="6"/>
      <c r="T217" s="6"/>
      <c r="U217" s="6"/>
      <c r="V217" s="6"/>
      <c r="W217" s="6"/>
      <c r="X217" s="6"/>
      <c r="Y217" s="6"/>
      <c r="Z217" s="6"/>
    </row>
    <row r="218" ht="28.5" customHeight="1">
      <c r="A218" s="148" t="s">
        <v>1122</v>
      </c>
      <c r="B218" s="181" t="s">
        <v>1124</v>
      </c>
      <c r="C218" s="115" t="s">
        <v>1157</v>
      </c>
      <c r="D218" s="147"/>
      <c r="E218" s="109" t="s">
        <v>473</v>
      </c>
      <c r="F218" s="158"/>
      <c r="G218" s="158" t="s">
        <v>6174</v>
      </c>
      <c r="H218" s="516"/>
      <c r="I218" s="516"/>
      <c r="J218" s="6"/>
      <c r="K218" s="6"/>
      <c r="L218" s="6"/>
      <c r="M218" s="6"/>
      <c r="N218" s="6"/>
      <c r="O218" s="6"/>
      <c r="P218" s="6"/>
      <c r="Q218" s="6"/>
      <c r="R218" s="6"/>
      <c r="S218" s="6"/>
      <c r="T218" s="6"/>
      <c r="U218" s="6"/>
      <c r="V218" s="6"/>
      <c r="W218" s="6"/>
      <c r="X218" s="6"/>
      <c r="Y218" s="6"/>
      <c r="Z218" s="6"/>
    </row>
    <row r="219" ht="18.75" customHeight="1">
      <c r="A219" s="208" t="s">
        <v>1155</v>
      </c>
      <c r="B219" s="128" t="s">
        <v>1131</v>
      </c>
      <c r="C219" s="3"/>
      <c r="D219" s="3"/>
      <c r="E219" s="3"/>
      <c r="F219" s="3"/>
      <c r="G219" s="4"/>
      <c r="H219" s="516">
        <f>SUM(D220:D230)</f>
        <v>4</v>
      </c>
      <c r="I219" s="516">
        <f>COUNT(D220:D230)*2</f>
        <v>20</v>
      </c>
      <c r="J219" s="6"/>
      <c r="K219" s="6"/>
      <c r="L219" s="6"/>
      <c r="M219" s="6"/>
      <c r="N219" s="6"/>
      <c r="O219" s="6"/>
      <c r="P219" s="6"/>
      <c r="Q219" s="6"/>
      <c r="R219" s="6"/>
      <c r="S219" s="6"/>
      <c r="T219" s="6"/>
      <c r="U219" s="6"/>
      <c r="V219" s="6"/>
      <c r="W219" s="6"/>
      <c r="X219" s="6"/>
      <c r="Y219" s="6"/>
      <c r="Z219" s="6"/>
    </row>
    <row r="220" ht="28.5" customHeight="1">
      <c r="A220" s="148" t="s">
        <v>1147</v>
      </c>
      <c r="B220" s="172" t="s">
        <v>1148</v>
      </c>
      <c r="C220" s="134" t="s">
        <v>1151</v>
      </c>
      <c r="D220" s="147">
        <v>0.0</v>
      </c>
      <c r="E220" s="109" t="s">
        <v>331</v>
      </c>
      <c r="F220" s="158"/>
      <c r="G220" s="158"/>
      <c r="H220" s="516"/>
      <c r="I220" s="516"/>
      <c r="J220" s="6"/>
      <c r="K220" s="6"/>
      <c r="L220" s="6"/>
      <c r="M220" s="6"/>
      <c r="N220" s="6"/>
      <c r="O220" s="6"/>
      <c r="P220" s="6"/>
      <c r="Q220" s="6"/>
      <c r="R220" s="6"/>
      <c r="S220" s="6"/>
      <c r="T220" s="6"/>
      <c r="U220" s="6"/>
      <c r="V220" s="6"/>
      <c r="W220" s="6"/>
      <c r="X220" s="6"/>
      <c r="Y220" s="6"/>
      <c r="Z220" s="6"/>
    </row>
    <row r="221" ht="28.5" customHeight="1">
      <c r="A221" s="148"/>
      <c r="B221" s="172"/>
      <c r="C221" s="134" t="s">
        <v>1154</v>
      </c>
      <c r="D221" s="147">
        <v>0.0</v>
      </c>
      <c r="E221" s="109" t="s">
        <v>331</v>
      </c>
      <c r="F221" s="158"/>
      <c r="G221" s="158"/>
      <c r="H221" s="516"/>
      <c r="I221" s="516"/>
      <c r="J221" s="6"/>
      <c r="K221" s="6"/>
      <c r="L221" s="6"/>
      <c r="M221" s="6"/>
      <c r="N221" s="6"/>
      <c r="O221" s="6"/>
      <c r="P221" s="6"/>
      <c r="Q221" s="6"/>
      <c r="R221" s="6"/>
      <c r="S221" s="6"/>
      <c r="T221" s="6"/>
      <c r="U221" s="6"/>
      <c r="V221" s="6"/>
      <c r="W221" s="6"/>
      <c r="X221" s="6"/>
      <c r="Y221" s="6"/>
      <c r="Z221" s="6"/>
    </row>
    <row r="222" ht="57.0" customHeight="1">
      <c r="A222" s="148" t="s">
        <v>1172</v>
      </c>
      <c r="B222" s="122" t="s">
        <v>1159</v>
      </c>
      <c r="C222" s="134" t="s">
        <v>1160</v>
      </c>
      <c r="D222" s="147">
        <v>0.0</v>
      </c>
      <c r="E222" s="109" t="s">
        <v>331</v>
      </c>
      <c r="F222" s="134" t="s">
        <v>1161</v>
      </c>
      <c r="G222" s="158"/>
      <c r="H222" s="516"/>
      <c r="I222" s="516"/>
      <c r="J222" s="6"/>
      <c r="K222" s="6"/>
      <c r="L222" s="6"/>
      <c r="M222" s="6"/>
      <c r="N222" s="6"/>
      <c r="O222" s="6"/>
      <c r="P222" s="6"/>
      <c r="Q222" s="6"/>
      <c r="R222" s="6"/>
      <c r="S222" s="6"/>
      <c r="T222" s="6"/>
      <c r="U222" s="6"/>
      <c r="V222" s="6"/>
      <c r="W222" s="6"/>
      <c r="X222" s="6"/>
      <c r="Y222" s="6"/>
      <c r="Z222" s="6"/>
    </row>
    <row r="223" ht="28.5" customHeight="1">
      <c r="A223" s="148"/>
      <c r="B223" s="122"/>
      <c r="C223" s="115" t="s">
        <v>1163</v>
      </c>
      <c r="D223" s="147">
        <v>0.0</v>
      </c>
      <c r="E223" s="109" t="s">
        <v>331</v>
      </c>
      <c r="F223" s="115"/>
      <c r="G223" s="158"/>
      <c r="H223" s="516"/>
      <c r="I223" s="516"/>
      <c r="J223" s="6"/>
      <c r="K223" s="6"/>
      <c r="L223" s="6"/>
      <c r="M223" s="6"/>
      <c r="N223" s="6"/>
      <c r="O223" s="6"/>
      <c r="P223" s="6"/>
      <c r="Q223" s="6"/>
      <c r="R223" s="6"/>
      <c r="S223" s="6"/>
      <c r="T223" s="6"/>
      <c r="U223" s="6"/>
      <c r="V223" s="6"/>
      <c r="W223" s="6"/>
      <c r="X223" s="6"/>
      <c r="Y223" s="6"/>
      <c r="Z223" s="6"/>
    </row>
    <row r="224" ht="28.5" customHeight="1">
      <c r="A224" s="148"/>
      <c r="B224" s="122"/>
      <c r="C224" s="110" t="s">
        <v>1164</v>
      </c>
      <c r="D224" s="147">
        <v>0.0</v>
      </c>
      <c r="E224" s="109" t="s">
        <v>331</v>
      </c>
      <c r="F224" s="115"/>
      <c r="G224" s="158"/>
      <c r="H224" s="516"/>
      <c r="I224" s="516"/>
      <c r="J224" s="6"/>
      <c r="K224" s="6"/>
      <c r="L224" s="6"/>
      <c r="M224" s="6"/>
      <c r="N224" s="6"/>
      <c r="O224" s="6"/>
      <c r="P224" s="6"/>
      <c r="Q224" s="6"/>
      <c r="R224" s="6"/>
      <c r="S224" s="6"/>
      <c r="T224" s="6"/>
      <c r="U224" s="6"/>
      <c r="V224" s="6"/>
      <c r="W224" s="6"/>
      <c r="X224" s="6"/>
      <c r="Y224" s="6"/>
      <c r="Z224" s="6"/>
    </row>
    <row r="225" ht="28.5" customHeight="1">
      <c r="A225" s="148" t="s">
        <v>1179</v>
      </c>
      <c r="B225" s="122" t="s">
        <v>1167</v>
      </c>
      <c r="C225" s="211" t="s">
        <v>1168</v>
      </c>
      <c r="D225" s="147">
        <v>2.0</v>
      </c>
      <c r="E225" s="109" t="s">
        <v>331</v>
      </c>
      <c r="F225" s="158"/>
      <c r="G225" s="158"/>
      <c r="H225" s="516"/>
      <c r="I225" s="516"/>
      <c r="J225" s="6"/>
      <c r="K225" s="6"/>
      <c r="L225" s="6"/>
      <c r="M225" s="6"/>
      <c r="N225" s="6"/>
      <c r="O225" s="6"/>
      <c r="P225" s="6"/>
      <c r="Q225" s="6"/>
      <c r="R225" s="6"/>
      <c r="S225" s="6"/>
      <c r="T225" s="6"/>
      <c r="U225" s="6"/>
      <c r="V225" s="6"/>
      <c r="W225" s="6"/>
      <c r="X225" s="6"/>
      <c r="Y225" s="6"/>
      <c r="Z225" s="6"/>
    </row>
    <row r="226" ht="28.5" customHeight="1">
      <c r="A226" s="148"/>
      <c r="B226" s="122"/>
      <c r="C226" s="134" t="s">
        <v>1170</v>
      </c>
      <c r="D226" s="147">
        <v>0.0</v>
      </c>
      <c r="E226" s="109" t="s">
        <v>331</v>
      </c>
      <c r="F226" s="158"/>
      <c r="G226" s="158"/>
      <c r="H226" s="516"/>
      <c r="I226" s="516"/>
      <c r="J226" s="6"/>
      <c r="K226" s="6"/>
      <c r="L226" s="6"/>
      <c r="M226" s="6"/>
      <c r="N226" s="6"/>
      <c r="O226" s="6"/>
      <c r="P226" s="6"/>
      <c r="Q226" s="6"/>
      <c r="R226" s="6"/>
      <c r="S226" s="6"/>
      <c r="T226" s="6"/>
      <c r="U226" s="6"/>
      <c r="V226" s="6"/>
      <c r="W226" s="6"/>
      <c r="X226" s="6"/>
      <c r="Y226" s="6"/>
      <c r="Z226" s="6"/>
    </row>
    <row r="227" ht="28.5" customHeight="1">
      <c r="A227" s="148"/>
      <c r="B227" s="122"/>
      <c r="C227" s="134" t="s">
        <v>6184</v>
      </c>
      <c r="D227" s="147">
        <v>2.0</v>
      </c>
      <c r="E227" s="109" t="s">
        <v>331</v>
      </c>
      <c r="F227" s="158"/>
      <c r="G227" s="158"/>
      <c r="H227" s="516"/>
      <c r="I227" s="516"/>
      <c r="J227" s="6"/>
      <c r="K227" s="6"/>
      <c r="L227" s="6"/>
      <c r="M227" s="6"/>
      <c r="N227" s="6"/>
      <c r="O227" s="6"/>
      <c r="P227" s="6"/>
      <c r="Q227" s="6"/>
      <c r="R227" s="6"/>
      <c r="S227" s="6"/>
      <c r="T227" s="6"/>
      <c r="U227" s="6"/>
      <c r="V227" s="6"/>
      <c r="W227" s="6"/>
      <c r="X227" s="6"/>
      <c r="Y227" s="6"/>
      <c r="Z227" s="6"/>
    </row>
    <row r="228" ht="15.0" hidden="1" customHeight="1">
      <c r="A228" s="212" t="s">
        <v>1176</v>
      </c>
      <c r="B228" s="122" t="s">
        <v>6186</v>
      </c>
      <c r="C228" s="134"/>
      <c r="D228" s="158"/>
      <c r="E228" s="109"/>
      <c r="F228" s="158"/>
      <c r="G228" s="158"/>
      <c r="H228" s="263"/>
      <c r="I228" s="263"/>
      <c r="J228" s="6"/>
      <c r="K228" s="6"/>
      <c r="L228" s="6"/>
      <c r="M228" s="6"/>
      <c r="N228" s="6"/>
      <c r="O228" s="6"/>
      <c r="P228" s="6"/>
      <c r="Q228" s="6"/>
      <c r="R228" s="6"/>
      <c r="S228" s="6"/>
      <c r="T228" s="6"/>
      <c r="U228" s="6"/>
      <c r="V228" s="6"/>
      <c r="W228" s="6"/>
      <c r="X228" s="6"/>
      <c r="Y228" s="6"/>
      <c r="Z228" s="6"/>
    </row>
    <row r="229" ht="28.5" customHeight="1">
      <c r="A229" s="148" t="s">
        <v>1193</v>
      </c>
      <c r="B229" s="122" t="s">
        <v>1182</v>
      </c>
      <c r="C229" s="110" t="s">
        <v>6189</v>
      </c>
      <c r="D229" s="147">
        <v>0.0</v>
      </c>
      <c r="E229" s="109" t="s">
        <v>331</v>
      </c>
      <c r="F229" s="158"/>
      <c r="G229" s="158"/>
      <c r="H229" s="516"/>
      <c r="I229" s="516"/>
      <c r="J229" s="6"/>
      <c r="K229" s="6"/>
      <c r="L229" s="6"/>
      <c r="M229" s="6"/>
      <c r="N229" s="6"/>
      <c r="O229" s="6"/>
      <c r="P229" s="6"/>
      <c r="Q229" s="6"/>
      <c r="R229" s="6"/>
      <c r="S229" s="6"/>
      <c r="T229" s="6"/>
      <c r="U229" s="6"/>
      <c r="V229" s="6"/>
      <c r="W229" s="6"/>
      <c r="X229" s="6"/>
      <c r="Y229" s="6"/>
      <c r="Z229" s="6"/>
    </row>
    <row r="230" ht="30.75" customHeight="1">
      <c r="A230" s="148" t="s">
        <v>1186</v>
      </c>
      <c r="B230" s="122" t="s">
        <v>1187</v>
      </c>
      <c r="C230" s="121" t="s">
        <v>1188</v>
      </c>
      <c r="D230" s="147">
        <v>0.0</v>
      </c>
      <c r="E230" s="109" t="s">
        <v>331</v>
      </c>
      <c r="F230" s="158"/>
      <c r="G230" s="158"/>
      <c r="H230" s="516"/>
      <c r="I230" s="516"/>
      <c r="J230" s="6"/>
      <c r="K230" s="6"/>
      <c r="L230" s="6"/>
      <c r="M230" s="6"/>
      <c r="N230" s="6"/>
      <c r="O230" s="6"/>
      <c r="P230" s="6"/>
      <c r="Q230" s="6"/>
      <c r="R230" s="6"/>
      <c r="S230" s="6"/>
      <c r="T230" s="6"/>
      <c r="U230" s="6"/>
      <c r="V230" s="6"/>
      <c r="W230" s="6"/>
      <c r="X230" s="6"/>
      <c r="Y230" s="6"/>
      <c r="Z230" s="6"/>
    </row>
    <row r="231" ht="18.75" customHeight="1">
      <c r="A231" s="148" t="s">
        <v>1196</v>
      </c>
      <c r="B231" s="128" t="s">
        <v>1192</v>
      </c>
      <c r="C231" s="3"/>
      <c r="D231" s="3"/>
      <c r="E231" s="3"/>
      <c r="F231" s="3"/>
      <c r="G231" s="4"/>
      <c r="H231" s="516">
        <f>SUM(D232:D233)</f>
        <v>0</v>
      </c>
      <c r="I231" s="516">
        <f>COUNT(D232:D252)*2</f>
        <v>4</v>
      </c>
      <c r="J231" s="6"/>
      <c r="K231" s="6"/>
      <c r="L231" s="6"/>
      <c r="M231" s="6"/>
      <c r="N231" s="6"/>
      <c r="O231" s="6"/>
      <c r="P231" s="6"/>
      <c r="Q231" s="6"/>
      <c r="R231" s="6"/>
      <c r="S231" s="6"/>
      <c r="T231" s="6"/>
      <c r="U231" s="6"/>
      <c r="V231" s="6"/>
      <c r="W231" s="6"/>
      <c r="X231" s="6"/>
      <c r="Y231" s="6"/>
      <c r="Z231" s="6"/>
    </row>
    <row r="232" ht="86.25" customHeight="1">
      <c r="A232" s="148" t="s">
        <v>1205</v>
      </c>
      <c r="B232" s="122" t="s">
        <v>1198</v>
      </c>
      <c r="C232" s="115" t="s">
        <v>1199</v>
      </c>
      <c r="D232" s="147">
        <v>0.0</v>
      </c>
      <c r="E232" s="113" t="s">
        <v>386</v>
      </c>
      <c r="F232" s="134" t="s">
        <v>6195</v>
      </c>
      <c r="G232" s="158"/>
      <c r="H232" s="516"/>
      <c r="I232" s="516"/>
      <c r="J232" s="6"/>
      <c r="K232" s="6"/>
      <c r="L232" s="6"/>
      <c r="M232" s="6"/>
      <c r="N232" s="6"/>
      <c r="O232" s="6"/>
      <c r="P232" s="6"/>
      <c r="Q232" s="6"/>
      <c r="R232" s="6"/>
      <c r="S232" s="6"/>
      <c r="T232" s="6"/>
      <c r="U232" s="6"/>
      <c r="V232" s="6"/>
      <c r="W232" s="6"/>
      <c r="X232" s="6"/>
      <c r="Y232" s="6"/>
      <c r="Z232" s="6"/>
    </row>
    <row r="233" ht="30.75" customHeight="1">
      <c r="A233" s="148" t="s">
        <v>1208</v>
      </c>
      <c r="B233" s="122" t="s">
        <v>1202</v>
      </c>
      <c r="C233" s="110" t="s">
        <v>6197</v>
      </c>
      <c r="D233" s="147">
        <v>0.0</v>
      </c>
      <c r="E233" s="113" t="s">
        <v>386</v>
      </c>
      <c r="F233" s="158"/>
      <c r="G233" s="158"/>
      <c r="H233" s="516"/>
      <c r="I233" s="516"/>
      <c r="J233" s="6"/>
      <c r="K233" s="6"/>
      <c r="L233" s="6"/>
      <c r="M233" s="6"/>
      <c r="N233" s="6"/>
      <c r="O233" s="6"/>
      <c r="P233" s="6"/>
      <c r="Q233" s="6"/>
      <c r="R233" s="6"/>
      <c r="S233" s="6"/>
      <c r="T233" s="6"/>
      <c r="U233" s="6"/>
      <c r="V233" s="6"/>
      <c r="W233" s="6"/>
      <c r="X233" s="6"/>
      <c r="Y233" s="6"/>
      <c r="Z233" s="6"/>
    </row>
    <row r="234" ht="28.5" hidden="1" customHeight="1">
      <c r="A234" s="212" t="s">
        <v>1211</v>
      </c>
      <c r="B234" s="181" t="s">
        <v>1213</v>
      </c>
      <c r="C234" s="134"/>
      <c r="D234" s="158"/>
      <c r="E234" s="109"/>
      <c r="F234" s="158"/>
      <c r="G234" s="158"/>
      <c r="H234" s="263"/>
      <c r="I234" s="263"/>
      <c r="J234" s="6"/>
      <c r="K234" s="6"/>
      <c r="L234" s="6"/>
      <c r="M234" s="6"/>
      <c r="N234" s="6"/>
      <c r="O234" s="6"/>
      <c r="P234" s="6"/>
      <c r="Q234" s="6"/>
      <c r="R234" s="6"/>
      <c r="S234" s="6"/>
      <c r="T234" s="6"/>
      <c r="U234" s="6"/>
      <c r="V234" s="6"/>
      <c r="W234" s="6"/>
      <c r="X234" s="6"/>
      <c r="Y234" s="6"/>
      <c r="Z234" s="6"/>
    </row>
    <row r="235" ht="47.25" hidden="1" customHeight="1">
      <c r="A235" s="212" t="s">
        <v>1216</v>
      </c>
      <c r="B235" s="519" t="s">
        <v>1221</v>
      </c>
      <c r="C235" s="520"/>
      <c r="D235" s="521"/>
      <c r="E235" s="522"/>
      <c r="F235" s="521"/>
      <c r="G235" s="521"/>
      <c r="H235" s="263"/>
      <c r="I235" s="263"/>
      <c r="J235" s="6"/>
      <c r="K235" s="6"/>
      <c r="L235" s="6"/>
      <c r="M235" s="6"/>
      <c r="N235" s="6"/>
      <c r="O235" s="6"/>
      <c r="P235" s="6"/>
      <c r="Q235" s="6"/>
      <c r="R235" s="6"/>
      <c r="S235" s="6"/>
      <c r="T235" s="6"/>
      <c r="U235" s="6"/>
      <c r="V235" s="6"/>
      <c r="W235" s="6"/>
      <c r="X235" s="6"/>
      <c r="Y235" s="6"/>
      <c r="Z235" s="6"/>
    </row>
    <row r="236" ht="30.75" hidden="1" customHeight="1">
      <c r="A236" s="212" t="s">
        <v>1227</v>
      </c>
      <c r="B236" s="122" t="s">
        <v>1228</v>
      </c>
      <c r="C236" s="134"/>
      <c r="D236" s="158"/>
      <c r="E236" s="109"/>
      <c r="F236" s="158"/>
      <c r="G236" s="158"/>
      <c r="H236" s="263"/>
      <c r="I236" s="263"/>
      <c r="J236" s="6"/>
      <c r="K236" s="6"/>
      <c r="L236" s="6"/>
      <c r="M236" s="6"/>
      <c r="N236" s="6"/>
      <c r="O236" s="6"/>
      <c r="P236" s="6"/>
      <c r="Q236" s="6"/>
      <c r="R236" s="6"/>
      <c r="S236" s="6"/>
      <c r="T236" s="6"/>
      <c r="U236" s="6"/>
      <c r="V236" s="6"/>
      <c r="W236" s="6"/>
      <c r="X236" s="6"/>
      <c r="Y236" s="6"/>
      <c r="Z236" s="6"/>
    </row>
    <row r="237" ht="30.75" hidden="1" customHeight="1">
      <c r="A237" s="212" t="s">
        <v>1215</v>
      </c>
      <c r="B237" s="122" t="s">
        <v>1217</v>
      </c>
      <c r="C237" s="134"/>
      <c r="D237" s="158"/>
      <c r="E237" s="109"/>
      <c r="F237" s="158"/>
      <c r="G237" s="158"/>
      <c r="H237" s="263"/>
      <c r="I237" s="263"/>
      <c r="J237" s="6"/>
      <c r="K237" s="6"/>
      <c r="L237" s="6"/>
      <c r="M237" s="6"/>
      <c r="N237" s="6"/>
      <c r="O237" s="6"/>
      <c r="P237" s="6"/>
      <c r="Q237" s="6"/>
      <c r="R237" s="6"/>
      <c r="S237" s="6"/>
      <c r="T237" s="6"/>
      <c r="U237" s="6"/>
      <c r="V237" s="6"/>
      <c r="W237" s="6"/>
      <c r="X237" s="6"/>
      <c r="Y237" s="6"/>
      <c r="Z237" s="6"/>
    </row>
    <row r="238" ht="28.5" hidden="1" customHeight="1">
      <c r="A238" s="212" t="s">
        <v>1218</v>
      </c>
      <c r="B238" s="110" t="s">
        <v>1219</v>
      </c>
      <c r="C238" s="134"/>
      <c r="D238" s="158"/>
      <c r="E238" s="109"/>
      <c r="F238" s="158"/>
      <c r="G238" s="158"/>
      <c r="H238" s="263"/>
      <c r="I238" s="263"/>
      <c r="J238" s="6"/>
      <c r="K238" s="6"/>
      <c r="L238" s="6"/>
      <c r="M238" s="6"/>
      <c r="N238" s="6"/>
      <c r="O238" s="6"/>
      <c r="P238" s="6"/>
      <c r="Q238" s="6"/>
      <c r="R238" s="6"/>
      <c r="S238" s="6"/>
      <c r="T238" s="6"/>
      <c r="U238" s="6"/>
      <c r="V238" s="6"/>
      <c r="W238" s="6"/>
      <c r="X238" s="6"/>
      <c r="Y238" s="6"/>
      <c r="Z238" s="6"/>
    </row>
    <row r="239" ht="31.5" hidden="1" customHeight="1">
      <c r="A239" s="212" t="s">
        <v>1220</v>
      </c>
      <c r="B239" s="519" t="s">
        <v>1222</v>
      </c>
      <c r="C239" s="520"/>
      <c r="D239" s="521"/>
      <c r="E239" s="522"/>
      <c r="F239" s="521"/>
      <c r="G239" s="521"/>
      <c r="H239" s="263"/>
      <c r="I239" s="263"/>
      <c r="J239" s="6"/>
      <c r="K239" s="6"/>
      <c r="L239" s="6"/>
      <c r="M239" s="6"/>
      <c r="N239" s="6"/>
      <c r="O239" s="6"/>
      <c r="P239" s="6"/>
      <c r="Q239" s="6"/>
      <c r="R239" s="6"/>
      <c r="S239" s="6"/>
      <c r="T239" s="6"/>
      <c r="U239" s="6"/>
      <c r="V239" s="6"/>
      <c r="W239" s="6"/>
      <c r="X239" s="6"/>
      <c r="Y239" s="6"/>
      <c r="Z239" s="6"/>
    </row>
    <row r="240" ht="15.0" hidden="1" customHeight="1">
      <c r="A240" s="212" t="s">
        <v>1230</v>
      </c>
      <c r="B240" s="122" t="s">
        <v>1231</v>
      </c>
      <c r="C240" s="134"/>
      <c r="D240" s="158"/>
      <c r="E240" s="109"/>
      <c r="F240" s="158"/>
      <c r="G240" s="158"/>
      <c r="H240" s="263"/>
      <c r="I240" s="263"/>
      <c r="J240" s="6"/>
      <c r="K240" s="6"/>
      <c r="L240" s="6"/>
      <c r="M240" s="6"/>
      <c r="N240" s="6"/>
      <c r="O240" s="6"/>
      <c r="P240" s="6"/>
      <c r="Q240" s="6"/>
      <c r="R240" s="6"/>
      <c r="S240" s="6"/>
      <c r="T240" s="6"/>
      <c r="U240" s="6"/>
      <c r="V240" s="6"/>
      <c r="W240" s="6"/>
      <c r="X240" s="6"/>
      <c r="Y240" s="6"/>
      <c r="Z240" s="6"/>
    </row>
    <row r="241" ht="30.75" hidden="1" customHeight="1">
      <c r="A241" s="212" t="s">
        <v>1234</v>
      </c>
      <c r="B241" s="122" t="s">
        <v>1235</v>
      </c>
      <c r="C241" s="134"/>
      <c r="D241" s="158"/>
      <c r="E241" s="109"/>
      <c r="F241" s="158"/>
      <c r="G241" s="158"/>
      <c r="H241" s="263"/>
      <c r="I241" s="263"/>
      <c r="J241" s="6"/>
      <c r="K241" s="6"/>
      <c r="L241" s="6"/>
      <c r="M241" s="6"/>
      <c r="N241" s="6"/>
      <c r="O241" s="6"/>
      <c r="P241" s="6"/>
      <c r="Q241" s="6"/>
      <c r="R241" s="6"/>
      <c r="S241" s="6"/>
      <c r="T241" s="6"/>
      <c r="U241" s="6"/>
      <c r="V241" s="6"/>
      <c r="W241" s="6"/>
      <c r="X241" s="6"/>
      <c r="Y241" s="6"/>
      <c r="Z241" s="6"/>
    </row>
    <row r="242" ht="28.5" hidden="1" customHeight="1">
      <c r="A242" s="212" t="s">
        <v>1236</v>
      </c>
      <c r="B242" s="110" t="s">
        <v>1237</v>
      </c>
      <c r="C242" s="134"/>
      <c r="D242" s="158"/>
      <c r="E242" s="109"/>
      <c r="F242" s="158"/>
      <c r="G242" s="158"/>
      <c r="H242" s="263"/>
      <c r="I242" s="263"/>
      <c r="J242" s="6"/>
      <c r="K242" s="6"/>
      <c r="L242" s="6"/>
      <c r="M242" s="6"/>
      <c r="N242" s="6"/>
      <c r="O242" s="6"/>
      <c r="P242" s="6"/>
      <c r="Q242" s="6"/>
      <c r="R242" s="6"/>
      <c r="S242" s="6"/>
      <c r="T242" s="6"/>
      <c r="U242" s="6"/>
      <c r="V242" s="6"/>
      <c r="W242" s="6"/>
      <c r="X242" s="6"/>
      <c r="Y242" s="6"/>
      <c r="Z242" s="6"/>
    </row>
    <row r="243" ht="63.0" hidden="1" customHeight="1">
      <c r="A243" s="212" t="s">
        <v>1239</v>
      </c>
      <c r="B243" s="519" t="s">
        <v>1240</v>
      </c>
      <c r="C243" s="520"/>
      <c r="D243" s="521"/>
      <c r="E243" s="522"/>
      <c r="F243" s="521"/>
      <c r="G243" s="521"/>
      <c r="H243" s="263"/>
      <c r="I243" s="263"/>
      <c r="J243" s="6"/>
      <c r="K243" s="6"/>
      <c r="L243" s="6"/>
      <c r="M243" s="6"/>
      <c r="N243" s="6"/>
      <c r="O243" s="6"/>
      <c r="P243" s="6"/>
      <c r="Q243" s="6"/>
      <c r="R243" s="6"/>
      <c r="S243" s="6"/>
      <c r="T243" s="6"/>
      <c r="U243" s="6"/>
      <c r="V243" s="6"/>
      <c r="W243" s="6"/>
      <c r="X243" s="6"/>
      <c r="Y243" s="6"/>
      <c r="Z243" s="6"/>
    </row>
    <row r="244" ht="30.75" hidden="1" customHeight="1">
      <c r="A244" s="212" t="s">
        <v>1241</v>
      </c>
      <c r="B244" s="122" t="s">
        <v>1242</v>
      </c>
      <c r="C244" s="134"/>
      <c r="D244" s="158"/>
      <c r="E244" s="109"/>
      <c r="F244" s="158"/>
      <c r="G244" s="158"/>
      <c r="H244" s="263"/>
      <c r="I244" s="263"/>
      <c r="J244" s="6"/>
      <c r="K244" s="6"/>
      <c r="L244" s="6"/>
      <c r="M244" s="6"/>
      <c r="N244" s="6"/>
      <c r="O244" s="6"/>
      <c r="P244" s="6"/>
      <c r="Q244" s="6"/>
      <c r="R244" s="6"/>
      <c r="S244" s="6"/>
      <c r="T244" s="6"/>
      <c r="U244" s="6"/>
      <c r="V244" s="6"/>
      <c r="W244" s="6"/>
      <c r="X244" s="6"/>
      <c r="Y244" s="6"/>
      <c r="Z244" s="6"/>
    </row>
    <row r="245" ht="30.75" hidden="1" customHeight="1">
      <c r="A245" s="212" t="s">
        <v>1245</v>
      </c>
      <c r="B245" s="122" t="s">
        <v>1246</v>
      </c>
      <c r="C245" s="134"/>
      <c r="D245" s="158"/>
      <c r="E245" s="109"/>
      <c r="F245" s="158"/>
      <c r="G245" s="158"/>
      <c r="H245" s="263"/>
      <c r="I245" s="263"/>
      <c r="J245" s="6"/>
      <c r="K245" s="6"/>
      <c r="L245" s="6"/>
      <c r="M245" s="6"/>
      <c r="N245" s="6"/>
      <c r="O245" s="6"/>
      <c r="P245" s="6"/>
      <c r="Q245" s="6"/>
      <c r="R245" s="6"/>
      <c r="S245" s="6"/>
      <c r="T245" s="6"/>
      <c r="U245" s="6"/>
      <c r="V245" s="6"/>
      <c r="W245" s="6"/>
      <c r="X245" s="6"/>
      <c r="Y245" s="6"/>
      <c r="Z245" s="6"/>
    </row>
    <row r="246" ht="31.5" hidden="1" customHeight="1">
      <c r="A246" s="219" t="s">
        <v>1249</v>
      </c>
      <c r="B246" s="537" t="s">
        <v>1255</v>
      </c>
      <c r="C246" s="520"/>
      <c r="D246" s="521"/>
      <c r="E246" s="522"/>
      <c r="F246" s="521"/>
      <c r="G246" s="521"/>
      <c r="H246" s="263"/>
      <c r="I246" s="263"/>
      <c r="J246" s="6"/>
      <c r="K246" s="6"/>
      <c r="L246" s="6"/>
      <c r="M246" s="6"/>
      <c r="N246" s="6"/>
      <c r="O246" s="6"/>
      <c r="P246" s="6"/>
      <c r="Q246" s="6"/>
      <c r="R246" s="6"/>
      <c r="S246" s="6"/>
      <c r="T246" s="6"/>
      <c r="U246" s="6"/>
      <c r="V246" s="6"/>
      <c r="W246" s="6"/>
      <c r="X246" s="6"/>
      <c r="Y246" s="6"/>
      <c r="Z246" s="6"/>
    </row>
    <row r="247" ht="30.75" hidden="1" customHeight="1">
      <c r="A247" s="212" t="s">
        <v>1259</v>
      </c>
      <c r="B247" s="122" t="s">
        <v>1260</v>
      </c>
      <c r="C247" s="134"/>
      <c r="D247" s="158"/>
      <c r="E247" s="109"/>
      <c r="F247" s="158"/>
      <c r="G247" s="158"/>
      <c r="H247" s="263"/>
      <c r="I247" s="263"/>
      <c r="J247" s="6"/>
      <c r="K247" s="6"/>
      <c r="L247" s="6"/>
      <c r="M247" s="6"/>
      <c r="N247" s="6"/>
      <c r="O247" s="6"/>
      <c r="P247" s="6"/>
      <c r="Q247" s="6"/>
      <c r="R247" s="6"/>
      <c r="S247" s="6"/>
      <c r="T247" s="6"/>
      <c r="U247" s="6"/>
      <c r="V247" s="6"/>
      <c r="W247" s="6"/>
      <c r="X247" s="6"/>
      <c r="Y247" s="6"/>
      <c r="Z247" s="6"/>
    </row>
    <row r="248" ht="30.75" hidden="1" customHeight="1">
      <c r="A248" s="212" t="s">
        <v>1261</v>
      </c>
      <c r="B248" s="122" t="s">
        <v>1262</v>
      </c>
      <c r="C248" s="134"/>
      <c r="D248" s="158"/>
      <c r="E248" s="109"/>
      <c r="F248" s="158"/>
      <c r="G248" s="158"/>
      <c r="H248" s="263"/>
      <c r="I248" s="263"/>
      <c r="J248" s="6"/>
      <c r="K248" s="6"/>
      <c r="L248" s="6"/>
      <c r="M248" s="6"/>
      <c r="N248" s="6"/>
      <c r="O248" s="6"/>
      <c r="P248" s="6"/>
      <c r="Q248" s="6"/>
      <c r="R248" s="6"/>
      <c r="S248" s="6"/>
      <c r="T248" s="6"/>
      <c r="U248" s="6"/>
      <c r="V248" s="6"/>
      <c r="W248" s="6"/>
      <c r="X248" s="6"/>
      <c r="Y248" s="6"/>
      <c r="Z248" s="6"/>
    </row>
    <row r="249" ht="47.25" hidden="1" customHeight="1">
      <c r="A249" s="212" t="s">
        <v>1263</v>
      </c>
      <c r="B249" s="519" t="s">
        <v>1269</v>
      </c>
      <c r="C249" s="520"/>
      <c r="D249" s="521"/>
      <c r="E249" s="522"/>
      <c r="F249" s="521"/>
      <c r="G249" s="521"/>
      <c r="H249" s="263"/>
      <c r="I249" s="263"/>
      <c r="J249" s="6"/>
      <c r="K249" s="6"/>
      <c r="L249" s="6"/>
      <c r="M249" s="6"/>
      <c r="N249" s="6"/>
      <c r="O249" s="6"/>
      <c r="P249" s="6"/>
      <c r="Q249" s="6"/>
      <c r="R249" s="6"/>
      <c r="S249" s="6"/>
      <c r="T249" s="6"/>
      <c r="U249" s="6"/>
      <c r="V249" s="6"/>
      <c r="W249" s="6"/>
      <c r="X249" s="6"/>
      <c r="Y249" s="6"/>
      <c r="Z249" s="6"/>
    </row>
    <row r="250" ht="30.75" hidden="1" customHeight="1">
      <c r="A250" s="212" t="s">
        <v>1265</v>
      </c>
      <c r="B250" s="122" t="s">
        <v>1266</v>
      </c>
      <c r="C250" s="110"/>
      <c r="D250" s="158"/>
      <c r="E250" s="109"/>
      <c r="F250" s="158"/>
      <c r="G250" s="158"/>
      <c r="H250" s="263"/>
      <c r="I250" s="263"/>
      <c r="J250" s="6"/>
      <c r="K250" s="6"/>
      <c r="L250" s="6"/>
      <c r="M250" s="6"/>
      <c r="N250" s="6"/>
      <c r="O250" s="6"/>
      <c r="P250" s="6"/>
      <c r="Q250" s="6"/>
      <c r="R250" s="6"/>
      <c r="S250" s="6"/>
      <c r="T250" s="6"/>
      <c r="U250" s="6"/>
      <c r="V250" s="6"/>
      <c r="W250" s="6"/>
      <c r="X250" s="6"/>
      <c r="Y250" s="6"/>
      <c r="Z250" s="6"/>
    </row>
    <row r="251" ht="30.75" hidden="1" customHeight="1">
      <c r="A251" s="212" t="s">
        <v>1267</v>
      </c>
      <c r="B251" s="122" t="s">
        <v>1268</v>
      </c>
      <c r="C251" s="134"/>
      <c r="D251" s="158"/>
      <c r="E251" s="109"/>
      <c r="F251" s="158"/>
      <c r="G251" s="158"/>
      <c r="H251" s="263"/>
      <c r="I251" s="263"/>
      <c r="J251" s="6"/>
      <c r="K251" s="6"/>
      <c r="L251" s="6"/>
      <c r="M251" s="6"/>
      <c r="N251" s="6"/>
      <c r="O251" s="6"/>
      <c r="P251" s="6"/>
      <c r="Q251" s="6"/>
      <c r="R251" s="6"/>
      <c r="S251" s="6"/>
      <c r="T251" s="6"/>
      <c r="U251" s="6"/>
      <c r="V251" s="6"/>
      <c r="W251" s="6"/>
      <c r="X251" s="6"/>
      <c r="Y251" s="6"/>
      <c r="Z251" s="6"/>
    </row>
    <row r="252" ht="30.75" hidden="1" customHeight="1">
      <c r="A252" s="212" t="s">
        <v>1270</v>
      </c>
      <c r="B252" s="172" t="s">
        <v>1271</v>
      </c>
      <c r="C252" s="134"/>
      <c r="D252" s="158"/>
      <c r="E252" s="109"/>
      <c r="F252" s="158"/>
      <c r="G252" s="158"/>
      <c r="H252" s="263"/>
      <c r="I252" s="263"/>
      <c r="J252" s="6"/>
      <c r="K252" s="6"/>
      <c r="L252" s="6"/>
      <c r="M252" s="6"/>
      <c r="N252" s="6"/>
      <c r="O252" s="6"/>
      <c r="P252" s="6"/>
      <c r="Q252" s="6"/>
      <c r="R252" s="6"/>
      <c r="S252" s="6"/>
      <c r="T252" s="6"/>
      <c r="U252" s="6"/>
      <c r="V252" s="6"/>
      <c r="W252" s="6"/>
      <c r="X252" s="6"/>
      <c r="Y252" s="6"/>
      <c r="Z252" s="6"/>
    </row>
    <row r="253" ht="18.75" customHeight="1">
      <c r="A253" s="148" t="s">
        <v>1273</v>
      </c>
      <c r="B253" s="128" t="s">
        <v>1275</v>
      </c>
      <c r="C253" s="3"/>
      <c r="D253" s="3"/>
      <c r="E253" s="3"/>
      <c r="F253" s="3"/>
      <c r="G253" s="4"/>
      <c r="H253" s="516">
        <f>SUM(D254:D257)</f>
        <v>4</v>
      </c>
      <c r="I253" s="516">
        <f>COUNT(D254:D257)*2</f>
        <v>8</v>
      </c>
      <c r="J253" s="6"/>
      <c r="K253" s="6"/>
      <c r="L253" s="6"/>
      <c r="M253" s="6"/>
      <c r="N253" s="6"/>
      <c r="O253" s="6"/>
      <c r="P253" s="6"/>
      <c r="Q253" s="6"/>
      <c r="R253" s="6"/>
      <c r="S253" s="6"/>
      <c r="T253" s="6"/>
      <c r="U253" s="6"/>
      <c r="V253" s="6"/>
      <c r="W253" s="6"/>
      <c r="X253" s="6"/>
      <c r="Y253" s="6"/>
      <c r="Z253" s="6"/>
    </row>
    <row r="254" ht="62.25" customHeight="1">
      <c r="A254" s="148" t="s">
        <v>1278</v>
      </c>
      <c r="B254" s="122" t="s">
        <v>1279</v>
      </c>
      <c r="C254" s="122" t="s">
        <v>1280</v>
      </c>
      <c r="D254" s="147">
        <v>2.0</v>
      </c>
      <c r="E254" s="113" t="s">
        <v>473</v>
      </c>
      <c r="F254" s="158"/>
      <c r="G254" s="158"/>
      <c r="H254" s="516"/>
      <c r="I254" s="516"/>
      <c r="J254" s="6"/>
      <c r="K254" s="6"/>
      <c r="L254" s="6"/>
      <c r="M254" s="6"/>
      <c r="N254" s="6"/>
      <c r="O254" s="6"/>
      <c r="P254" s="6"/>
      <c r="Q254" s="6"/>
      <c r="R254" s="6"/>
      <c r="S254" s="6"/>
      <c r="T254" s="6"/>
      <c r="U254" s="6"/>
      <c r="V254" s="6"/>
      <c r="W254" s="6"/>
      <c r="X254" s="6"/>
      <c r="Y254" s="6"/>
      <c r="Z254" s="6"/>
    </row>
    <row r="255" ht="100.5" customHeight="1">
      <c r="A255" s="148" t="s">
        <v>1282</v>
      </c>
      <c r="B255" s="122" t="s">
        <v>1283</v>
      </c>
      <c r="C255" s="115" t="s">
        <v>1285</v>
      </c>
      <c r="D255" s="147">
        <v>2.0</v>
      </c>
      <c r="E255" s="113" t="s">
        <v>1062</v>
      </c>
      <c r="F255" s="115" t="s">
        <v>1286</v>
      </c>
      <c r="G255" s="158" t="s">
        <v>6236</v>
      </c>
      <c r="H255" s="516"/>
      <c r="I255" s="516"/>
      <c r="J255" s="6"/>
      <c r="K255" s="6"/>
      <c r="L255" s="6"/>
      <c r="M255" s="6"/>
      <c r="N255" s="6"/>
      <c r="O255" s="6"/>
      <c r="P255" s="6"/>
      <c r="Q255" s="6"/>
      <c r="R255" s="6"/>
      <c r="S255" s="6"/>
      <c r="T255" s="6"/>
      <c r="U255" s="6"/>
      <c r="V255" s="6"/>
      <c r="W255" s="6"/>
      <c r="X255" s="6"/>
      <c r="Y255" s="6"/>
      <c r="Z255" s="6"/>
    </row>
    <row r="256" ht="28.5" customHeight="1">
      <c r="A256" s="148"/>
      <c r="B256" s="122"/>
      <c r="C256" s="115" t="s">
        <v>1289</v>
      </c>
      <c r="D256" s="147">
        <v>0.0</v>
      </c>
      <c r="E256" s="113" t="s">
        <v>473</v>
      </c>
      <c r="F256" s="113"/>
      <c r="G256" s="158"/>
      <c r="H256" s="516"/>
      <c r="I256" s="516"/>
      <c r="J256" s="6"/>
      <c r="K256" s="6"/>
      <c r="L256" s="6"/>
      <c r="M256" s="6"/>
      <c r="N256" s="6"/>
      <c r="O256" s="6"/>
      <c r="P256" s="6"/>
      <c r="Q256" s="6"/>
      <c r="R256" s="6"/>
      <c r="S256" s="6"/>
      <c r="T256" s="6"/>
      <c r="U256" s="6"/>
      <c r="V256" s="6"/>
      <c r="W256" s="6"/>
      <c r="X256" s="6"/>
      <c r="Y256" s="6"/>
      <c r="Z256" s="6"/>
    </row>
    <row r="257" ht="30.75" customHeight="1">
      <c r="A257" s="148" t="s">
        <v>1290</v>
      </c>
      <c r="B257" s="122" t="s">
        <v>1291</v>
      </c>
      <c r="C257" s="110" t="s">
        <v>6241</v>
      </c>
      <c r="D257" s="147">
        <v>0.0</v>
      </c>
      <c r="E257" s="113" t="s">
        <v>331</v>
      </c>
      <c r="F257" s="158"/>
      <c r="G257" s="158"/>
      <c r="H257" s="516"/>
      <c r="I257" s="516"/>
      <c r="J257" s="6"/>
      <c r="K257" s="6"/>
      <c r="L257" s="6"/>
      <c r="M257" s="6"/>
      <c r="N257" s="6"/>
      <c r="O257" s="6"/>
      <c r="P257" s="6"/>
      <c r="Q257" s="6"/>
      <c r="R257" s="6"/>
      <c r="S257" s="6"/>
      <c r="T257" s="6"/>
      <c r="U257" s="6"/>
      <c r="V257" s="6"/>
      <c r="W257" s="6"/>
      <c r="X257" s="6"/>
      <c r="Y257" s="6"/>
      <c r="Z257" s="6"/>
    </row>
    <row r="258" ht="18.75" customHeight="1">
      <c r="A258" s="148" t="s">
        <v>1293</v>
      </c>
      <c r="B258" s="99" t="s">
        <v>1294</v>
      </c>
      <c r="C258" s="3"/>
      <c r="D258" s="3"/>
      <c r="E258" s="3"/>
      <c r="F258" s="3"/>
      <c r="G258" s="4"/>
      <c r="H258" s="516">
        <f>SUM(D259)</f>
        <v>0</v>
      </c>
      <c r="I258" s="516">
        <f>COUNT(D259)*2</f>
        <v>2</v>
      </c>
      <c r="J258" s="6"/>
      <c r="K258" s="6"/>
      <c r="L258" s="6"/>
      <c r="M258" s="6"/>
      <c r="N258" s="6"/>
      <c r="O258" s="6"/>
      <c r="P258" s="6"/>
      <c r="Q258" s="6"/>
      <c r="R258" s="6"/>
      <c r="S258" s="6"/>
      <c r="T258" s="6"/>
      <c r="U258" s="6"/>
      <c r="V258" s="6"/>
      <c r="W258" s="6"/>
      <c r="X258" s="6"/>
      <c r="Y258" s="6"/>
      <c r="Z258" s="6"/>
    </row>
    <row r="259" ht="129.0" customHeight="1">
      <c r="A259" s="148" t="s">
        <v>1296</v>
      </c>
      <c r="B259" s="210" t="s">
        <v>1297</v>
      </c>
      <c r="C259" s="134" t="s">
        <v>1299</v>
      </c>
      <c r="D259" s="147">
        <v>0.0</v>
      </c>
      <c r="E259" s="113" t="s">
        <v>158</v>
      </c>
      <c r="F259" s="110" t="s">
        <v>1306</v>
      </c>
      <c r="G259" s="158"/>
      <c r="H259" s="516"/>
      <c r="I259" s="516"/>
      <c r="J259" s="6"/>
      <c r="K259" s="6"/>
      <c r="L259" s="6"/>
      <c r="M259" s="6"/>
      <c r="N259" s="6"/>
      <c r="O259" s="6"/>
      <c r="P259" s="6"/>
      <c r="Q259" s="6"/>
      <c r="R259" s="6"/>
      <c r="S259" s="6"/>
      <c r="T259" s="6"/>
      <c r="U259" s="6"/>
      <c r="V259" s="6"/>
      <c r="W259" s="6"/>
      <c r="X259" s="6"/>
      <c r="Y259" s="6"/>
      <c r="Z259" s="6"/>
    </row>
    <row r="260" ht="14.25" hidden="1" customHeight="1">
      <c r="A260" s="212" t="s">
        <v>1301</v>
      </c>
      <c r="B260" s="210" t="s">
        <v>1302</v>
      </c>
      <c r="C260" s="134"/>
      <c r="D260" s="158"/>
      <c r="E260" s="109"/>
      <c r="F260" s="158"/>
      <c r="G260" s="158"/>
      <c r="H260" s="263"/>
      <c r="I260" s="263"/>
      <c r="J260" s="6"/>
      <c r="K260" s="6"/>
      <c r="L260" s="6"/>
      <c r="M260" s="6"/>
      <c r="N260" s="6"/>
      <c r="O260" s="6"/>
      <c r="P260" s="6"/>
      <c r="Q260" s="6"/>
      <c r="R260" s="6"/>
      <c r="S260" s="6"/>
      <c r="T260" s="6"/>
      <c r="U260" s="6"/>
      <c r="V260" s="6"/>
      <c r="W260" s="6"/>
      <c r="X260" s="6"/>
      <c r="Y260" s="6"/>
      <c r="Z260" s="6"/>
    </row>
    <row r="261" ht="21.0" customHeight="1">
      <c r="A261" s="379"/>
      <c r="B261" s="517" t="s">
        <v>1304</v>
      </c>
      <c r="C261" s="3"/>
      <c r="D261" s="3"/>
      <c r="E261" s="3"/>
      <c r="F261" s="3"/>
      <c r="G261" s="4"/>
      <c r="H261" s="516">
        <f t="shared" ref="H261:I261" si="5">H293+H310+H341</f>
        <v>16</v>
      </c>
      <c r="I261" s="516">
        <f t="shared" si="5"/>
        <v>32</v>
      </c>
      <c r="J261" s="6"/>
      <c r="K261" s="6"/>
      <c r="L261" s="6"/>
      <c r="M261" s="6"/>
      <c r="N261" s="6"/>
      <c r="O261" s="6"/>
      <c r="P261" s="6"/>
      <c r="Q261" s="6"/>
      <c r="R261" s="6"/>
      <c r="S261" s="6"/>
      <c r="T261" s="6"/>
      <c r="U261" s="6"/>
      <c r="V261" s="6"/>
      <c r="W261" s="6"/>
      <c r="X261" s="6"/>
      <c r="Y261" s="6"/>
      <c r="Z261" s="6"/>
    </row>
    <row r="262" ht="47.25" hidden="1" customHeight="1">
      <c r="A262" s="212" t="s">
        <v>1308</v>
      </c>
      <c r="B262" s="519" t="s">
        <v>1309</v>
      </c>
      <c r="C262" s="520"/>
      <c r="D262" s="521"/>
      <c r="E262" s="522"/>
      <c r="F262" s="521"/>
      <c r="G262" s="521"/>
      <c r="H262" s="263"/>
      <c r="I262" s="263"/>
      <c r="J262" s="6"/>
      <c r="K262" s="6"/>
      <c r="L262" s="6"/>
      <c r="M262" s="6"/>
      <c r="N262" s="6"/>
      <c r="O262" s="6"/>
      <c r="P262" s="6"/>
      <c r="Q262" s="6"/>
      <c r="R262" s="6"/>
      <c r="S262" s="6"/>
      <c r="T262" s="6"/>
      <c r="U262" s="6"/>
      <c r="V262" s="6"/>
      <c r="W262" s="6"/>
      <c r="X262" s="6"/>
      <c r="Y262" s="6"/>
      <c r="Z262" s="6"/>
    </row>
    <row r="263" ht="30.75" hidden="1" customHeight="1">
      <c r="A263" s="212" t="s">
        <v>1310</v>
      </c>
      <c r="B263" s="122" t="s">
        <v>1311</v>
      </c>
      <c r="C263" s="134"/>
      <c r="D263" s="158"/>
      <c r="E263" s="109"/>
      <c r="F263" s="158"/>
      <c r="G263" s="158"/>
      <c r="H263" s="263"/>
      <c r="I263" s="263"/>
      <c r="J263" s="6"/>
      <c r="K263" s="6"/>
      <c r="L263" s="6"/>
      <c r="M263" s="6"/>
      <c r="N263" s="6"/>
      <c r="O263" s="6"/>
      <c r="P263" s="6"/>
      <c r="Q263" s="6"/>
      <c r="R263" s="6"/>
      <c r="S263" s="6"/>
      <c r="T263" s="6"/>
      <c r="U263" s="6"/>
      <c r="V263" s="6"/>
      <c r="W263" s="6"/>
      <c r="X263" s="6"/>
      <c r="Y263" s="6"/>
      <c r="Z263" s="6"/>
    </row>
    <row r="264" ht="15.0" hidden="1" customHeight="1">
      <c r="A264" s="212" t="s">
        <v>1317</v>
      </c>
      <c r="B264" s="122" t="s">
        <v>1318</v>
      </c>
      <c r="C264" s="134"/>
      <c r="D264" s="158"/>
      <c r="E264" s="109"/>
      <c r="F264" s="158"/>
      <c r="G264" s="158"/>
      <c r="H264" s="263"/>
      <c r="I264" s="263"/>
      <c r="J264" s="6"/>
      <c r="K264" s="6"/>
      <c r="L264" s="6"/>
      <c r="M264" s="6"/>
      <c r="N264" s="6"/>
      <c r="O264" s="6"/>
      <c r="P264" s="6"/>
      <c r="Q264" s="6"/>
      <c r="R264" s="6"/>
      <c r="S264" s="6"/>
      <c r="T264" s="6"/>
      <c r="U264" s="6"/>
      <c r="V264" s="6"/>
      <c r="W264" s="6"/>
      <c r="X264" s="6"/>
      <c r="Y264" s="6"/>
      <c r="Z264" s="6"/>
    </row>
    <row r="265" ht="15.0" hidden="1" customHeight="1">
      <c r="A265" s="212" t="s">
        <v>1326</v>
      </c>
      <c r="B265" s="122" t="s">
        <v>1328</v>
      </c>
      <c r="C265" s="134"/>
      <c r="D265" s="158"/>
      <c r="E265" s="109"/>
      <c r="F265" s="158"/>
      <c r="G265" s="158"/>
      <c r="H265" s="263"/>
      <c r="I265" s="263"/>
      <c r="J265" s="6"/>
      <c r="K265" s="6"/>
      <c r="L265" s="6"/>
      <c r="M265" s="6"/>
      <c r="N265" s="6"/>
      <c r="O265" s="6"/>
      <c r="P265" s="6"/>
      <c r="Q265" s="6"/>
      <c r="R265" s="6"/>
      <c r="S265" s="6"/>
      <c r="T265" s="6"/>
      <c r="U265" s="6"/>
      <c r="V265" s="6"/>
      <c r="W265" s="6"/>
      <c r="X265" s="6"/>
      <c r="Y265" s="6"/>
      <c r="Z265" s="6"/>
    </row>
    <row r="266" ht="30.75" hidden="1" customHeight="1">
      <c r="A266" s="212" t="s">
        <v>1341</v>
      </c>
      <c r="B266" s="122" t="s">
        <v>1342</v>
      </c>
      <c r="C266" s="134"/>
      <c r="D266" s="158"/>
      <c r="E266" s="109"/>
      <c r="F266" s="158"/>
      <c r="G266" s="158"/>
      <c r="H266" s="263"/>
      <c r="I266" s="263"/>
      <c r="J266" s="6"/>
      <c r="K266" s="6"/>
      <c r="L266" s="6"/>
      <c r="M266" s="6"/>
      <c r="N266" s="6"/>
      <c r="O266" s="6"/>
      <c r="P266" s="6"/>
      <c r="Q266" s="6"/>
      <c r="R266" s="6"/>
      <c r="S266" s="6"/>
      <c r="T266" s="6"/>
      <c r="U266" s="6"/>
      <c r="V266" s="6"/>
      <c r="W266" s="6"/>
      <c r="X266" s="6"/>
      <c r="Y266" s="6"/>
      <c r="Z266" s="6"/>
    </row>
    <row r="267" ht="47.25" hidden="1" customHeight="1">
      <c r="A267" s="212" t="s">
        <v>1344</v>
      </c>
      <c r="B267" s="519" t="s">
        <v>1345</v>
      </c>
      <c r="C267" s="520"/>
      <c r="D267" s="521"/>
      <c r="E267" s="522"/>
      <c r="F267" s="521"/>
      <c r="G267" s="521"/>
      <c r="H267" s="263"/>
      <c r="I267" s="263"/>
      <c r="J267" s="6"/>
      <c r="K267" s="6"/>
      <c r="L267" s="6"/>
      <c r="M267" s="6"/>
      <c r="N267" s="6"/>
      <c r="O267" s="6"/>
      <c r="P267" s="6"/>
      <c r="Q267" s="6"/>
      <c r="R267" s="6"/>
      <c r="S267" s="6"/>
      <c r="T267" s="6"/>
      <c r="U267" s="6"/>
      <c r="V267" s="6"/>
      <c r="W267" s="6"/>
      <c r="X267" s="6"/>
      <c r="Y267" s="6"/>
      <c r="Z267" s="6"/>
    </row>
    <row r="268" ht="30.75" hidden="1" customHeight="1">
      <c r="A268" s="212" t="s">
        <v>1347</v>
      </c>
      <c r="B268" s="122" t="s">
        <v>1348</v>
      </c>
      <c r="C268" s="134"/>
      <c r="D268" s="158"/>
      <c r="E268" s="109"/>
      <c r="F268" s="158"/>
      <c r="G268" s="158"/>
      <c r="H268" s="263"/>
      <c r="I268" s="263"/>
      <c r="J268" s="6"/>
      <c r="K268" s="6"/>
      <c r="L268" s="6"/>
      <c r="M268" s="6"/>
      <c r="N268" s="6"/>
      <c r="O268" s="6"/>
      <c r="P268" s="6"/>
      <c r="Q268" s="6"/>
      <c r="R268" s="6"/>
      <c r="S268" s="6"/>
      <c r="T268" s="6"/>
      <c r="U268" s="6"/>
      <c r="V268" s="6"/>
      <c r="W268" s="6"/>
      <c r="X268" s="6"/>
      <c r="Y268" s="6"/>
      <c r="Z268" s="6"/>
    </row>
    <row r="269" ht="30.75" hidden="1" customHeight="1">
      <c r="A269" s="212" t="s">
        <v>1355</v>
      </c>
      <c r="B269" s="122" t="s">
        <v>1356</v>
      </c>
      <c r="C269" s="134"/>
      <c r="D269" s="158"/>
      <c r="E269" s="109"/>
      <c r="F269" s="158"/>
      <c r="G269" s="158"/>
      <c r="H269" s="263"/>
      <c r="I269" s="263"/>
      <c r="J269" s="6"/>
      <c r="K269" s="6"/>
      <c r="L269" s="6"/>
      <c r="M269" s="6"/>
      <c r="N269" s="6"/>
      <c r="O269" s="6"/>
      <c r="P269" s="6"/>
      <c r="Q269" s="6"/>
      <c r="R269" s="6"/>
      <c r="S269" s="6"/>
      <c r="T269" s="6"/>
      <c r="U269" s="6"/>
      <c r="V269" s="6"/>
      <c r="W269" s="6"/>
      <c r="X269" s="6"/>
      <c r="Y269" s="6"/>
      <c r="Z269" s="6"/>
    </row>
    <row r="270" ht="47.25" hidden="1" customHeight="1">
      <c r="A270" s="212" t="s">
        <v>1360</v>
      </c>
      <c r="B270" s="519" t="s">
        <v>1386</v>
      </c>
      <c r="C270" s="520"/>
      <c r="D270" s="521"/>
      <c r="E270" s="522"/>
      <c r="F270" s="521"/>
      <c r="G270" s="521"/>
      <c r="H270" s="263"/>
      <c r="I270" s="263"/>
      <c r="J270" s="6"/>
      <c r="K270" s="6"/>
      <c r="L270" s="6"/>
      <c r="M270" s="6"/>
      <c r="N270" s="6"/>
      <c r="O270" s="6"/>
      <c r="P270" s="6"/>
      <c r="Q270" s="6"/>
      <c r="R270" s="6"/>
      <c r="S270" s="6"/>
      <c r="T270" s="6"/>
      <c r="U270" s="6"/>
      <c r="V270" s="6"/>
      <c r="W270" s="6"/>
      <c r="X270" s="6"/>
      <c r="Y270" s="6"/>
      <c r="Z270" s="6"/>
    </row>
    <row r="271" ht="30.75" hidden="1" customHeight="1">
      <c r="A271" s="212" t="s">
        <v>1373</v>
      </c>
      <c r="B271" s="122" t="s">
        <v>1399</v>
      </c>
      <c r="C271" s="134"/>
      <c r="D271" s="158"/>
      <c r="E271" s="109"/>
      <c r="F271" s="158"/>
      <c r="G271" s="158"/>
      <c r="H271" s="263"/>
      <c r="I271" s="263"/>
      <c r="J271" s="6"/>
      <c r="K271" s="6"/>
      <c r="L271" s="6"/>
      <c r="M271" s="6"/>
      <c r="N271" s="6"/>
      <c r="O271" s="6"/>
      <c r="P271" s="6"/>
      <c r="Q271" s="6"/>
      <c r="R271" s="6"/>
      <c r="S271" s="6"/>
      <c r="T271" s="6"/>
      <c r="U271" s="6"/>
      <c r="V271" s="6"/>
      <c r="W271" s="6"/>
      <c r="X271" s="6"/>
      <c r="Y271" s="6"/>
      <c r="Z271" s="6"/>
    </row>
    <row r="272" ht="42.75" hidden="1" customHeight="1">
      <c r="A272" s="212" t="s">
        <v>1382</v>
      </c>
      <c r="B272" s="110" t="s">
        <v>1414</v>
      </c>
      <c r="C272" s="134"/>
      <c r="D272" s="158"/>
      <c r="E272" s="109"/>
      <c r="F272" s="158"/>
      <c r="G272" s="158"/>
      <c r="H272" s="263"/>
      <c r="I272" s="263"/>
      <c r="J272" s="6"/>
      <c r="K272" s="6"/>
      <c r="L272" s="6"/>
      <c r="M272" s="6"/>
      <c r="N272" s="6"/>
      <c r="O272" s="6"/>
      <c r="P272" s="6"/>
      <c r="Q272" s="6"/>
      <c r="R272" s="6"/>
      <c r="S272" s="6"/>
      <c r="T272" s="6"/>
      <c r="U272" s="6"/>
      <c r="V272" s="6"/>
      <c r="W272" s="6"/>
      <c r="X272" s="6"/>
      <c r="Y272" s="6"/>
      <c r="Z272" s="6"/>
    </row>
    <row r="273" ht="15.0" hidden="1" customHeight="1">
      <c r="A273" s="212" t="s">
        <v>1397</v>
      </c>
      <c r="B273" s="122" t="s">
        <v>1398</v>
      </c>
      <c r="C273" s="134"/>
      <c r="D273" s="158"/>
      <c r="E273" s="109"/>
      <c r="F273" s="158"/>
      <c r="G273" s="158"/>
      <c r="H273" s="263"/>
      <c r="I273" s="263"/>
      <c r="J273" s="6"/>
      <c r="K273" s="6"/>
      <c r="L273" s="6"/>
      <c r="M273" s="6"/>
      <c r="N273" s="6"/>
      <c r="O273" s="6"/>
      <c r="P273" s="6"/>
      <c r="Q273" s="6"/>
      <c r="R273" s="6"/>
      <c r="S273" s="6"/>
      <c r="T273" s="6"/>
      <c r="U273" s="6"/>
      <c r="V273" s="6"/>
      <c r="W273" s="6"/>
      <c r="X273" s="6"/>
      <c r="Y273" s="6"/>
      <c r="Z273" s="6"/>
    </row>
    <row r="274" ht="30.75" hidden="1" customHeight="1">
      <c r="A274" s="212" t="s">
        <v>1401</v>
      </c>
      <c r="B274" s="122" t="s">
        <v>1440</v>
      </c>
      <c r="C274" s="134"/>
      <c r="D274" s="158"/>
      <c r="E274" s="109"/>
      <c r="F274" s="158"/>
      <c r="G274" s="158"/>
      <c r="H274" s="263"/>
      <c r="I274" s="263"/>
      <c r="J274" s="6"/>
      <c r="K274" s="6"/>
      <c r="L274" s="6"/>
      <c r="M274" s="6"/>
      <c r="N274" s="6"/>
      <c r="O274" s="6"/>
      <c r="P274" s="6"/>
      <c r="Q274" s="6"/>
      <c r="R274" s="6"/>
      <c r="S274" s="6"/>
      <c r="T274" s="6"/>
      <c r="U274" s="6"/>
      <c r="V274" s="6"/>
      <c r="W274" s="6"/>
      <c r="X274" s="6"/>
      <c r="Y274" s="6"/>
      <c r="Z274" s="6"/>
    </row>
    <row r="275" ht="31.5" hidden="1" customHeight="1">
      <c r="A275" s="212" t="s">
        <v>1404</v>
      </c>
      <c r="B275" s="519" t="s">
        <v>1405</v>
      </c>
      <c r="C275" s="520"/>
      <c r="D275" s="521"/>
      <c r="E275" s="522"/>
      <c r="F275" s="521"/>
      <c r="G275" s="521"/>
      <c r="H275" s="263"/>
      <c r="I275" s="263"/>
      <c r="J275" s="6"/>
      <c r="K275" s="6"/>
      <c r="L275" s="6"/>
      <c r="M275" s="6"/>
      <c r="N275" s="6"/>
      <c r="O275" s="6"/>
      <c r="P275" s="6"/>
      <c r="Q275" s="6"/>
      <c r="R275" s="6"/>
      <c r="S275" s="6"/>
      <c r="T275" s="6"/>
      <c r="U275" s="6"/>
      <c r="V275" s="6"/>
      <c r="W275" s="6"/>
      <c r="X275" s="6"/>
      <c r="Y275" s="6"/>
      <c r="Z275" s="6"/>
    </row>
    <row r="276" ht="30.75" hidden="1" customHeight="1">
      <c r="A276" s="212" t="s">
        <v>1411</v>
      </c>
      <c r="B276" s="122" t="s">
        <v>1412</v>
      </c>
      <c r="C276" s="134"/>
      <c r="D276" s="158"/>
      <c r="E276" s="109"/>
      <c r="F276" s="158"/>
      <c r="G276" s="158"/>
      <c r="H276" s="263"/>
      <c r="I276" s="263"/>
      <c r="J276" s="6"/>
      <c r="K276" s="6"/>
      <c r="L276" s="6"/>
      <c r="M276" s="6"/>
      <c r="N276" s="6"/>
      <c r="O276" s="6"/>
      <c r="P276" s="6"/>
      <c r="Q276" s="6"/>
      <c r="R276" s="6"/>
      <c r="S276" s="6"/>
      <c r="T276" s="6"/>
      <c r="U276" s="6"/>
      <c r="V276" s="6"/>
      <c r="W276" s="6"/>
      <c r="X276" s="6"/>
      <c r="Y276" s="6"/>
      <c r="Z276" s="6"/>
    </row>
    <row r="277" ht="28.5" hidden="1" customHeight="1">
      <c r="A277" s="212" t="s">
        <v>1416</v>
      </c>
      <c r="B277" s="110" t="s">
        <v>1418</v>
      </c>
      <c r="C277" s="134"/>
      <c r="D277" s="158"/>
      <c r="E277" s="109"/>
      <c r="F277" s="158"/>
      <c r="G277" s="158"/>
      <c r="H277" s="263"/>
      <c r="I277" s="263"/>
      <c r="J277" s="6"/>
      <c r="K277" s="6"/>
      <c r="L277" s="6"/>
      <c r="M277" s="6"/>
      <c r="N277" s="6"/>
      <c r="O277" s="6"/>
      <c r="P277" s="6"/>
      <c r="Q277" s="6"/>
      <c r="R277" s="6"/>
      <c r="S277" s="6"/>
      <c r="T277" s="6"/>
      <c r="U277" s="6"/>
      <c r="V277" s="6"/>
      <c r="W277" s="6"/>
      <c r="X277" s="6"/>
      <c r="Y277" s="6"/>
      <c r="Z277" s="6"/>
    </row>
    <row r="278" ht="30.75" hidden="1" customHeight="1">
      <c r="A278" s="212" t="s">
        <v>1423</v>
      </c>
      <c r="B278" s="122" t="s">
        <v>1424</v>
      </c>
      <c r="C278" s="134"/>
      <c r="D278" s="158"/>
      <c r="E278" s="109"/>
      <c r="F278" s="158"/>
      <c r="G278" s="158"/>
      <c r="H278" s="263"/>
      <c r="I278" s="263"/>
      <c r="J278" s="6"/>
      <c r="K278" s="6"/>
      <c r="L278" s="6"/>
      <c r="M278" s="6"/>
      <c r="N278" s="6"/>
      <c r="O278" s="6"/>
      <c r="P278" s="6"/>
      <c r="Q278" s="6"/>
      <c r="R278" s="6"/>
      <c r="S278" s="6"/>
      <c r="T278" s="6"/>
      <c r="U278" s="6"/>
      <c r="V278" s="6"/>
      <c r="W278" s="6"/>
      <c r="X278" s="6"/>
      <c r="Y278" s="6"/>
      <c r="Z278" s="6"/>
    </row>
    <row r="279" ht="15.0" hidden="1" customHeight="1">
      <c r="A279" s="212" t="s">
        <v>1427</v>
      </c>
      <c r="B279" s="122" t="s">
        <v>1428</v>
      </c>
      <c r="C279" s="134"/>
      <c r="D279" s="158"/>
      <c r="E279" s="109"/>
      <c r="F279" s="158"/>
      <c r="G279" s="158"/>
      <c r="H279" s="263"/>
      <c r="I279" s="263"/>
      <c r="J279" s="6"/>
      <c r="K279" s="6"/>
      <c r="L279" s="6"/>
      <c r="M279" s="6"/>
      <c r="N279" s="6"/>
      <c r="O279" s="6"/>
      <c r="P279" s="6"/>
      <c r="Q279" s="6"/>
      <c r="R279" s="6"/>
      <c r="S279" s="6"/>
      <c r="T279" s="6"/>
      <c r="U279" s="6"/>
      <c r="V279" s="6"/>
      <c r="W279" s="6"/>
      <c r="X279" s="6"/>
      <c r="Y279" s="6"/>
      <c r="Z279" s="6"/>
    </row>
    <row r="280" ht="15.0" hidden="1" customHeight="1">
      <c r="A280" s="212" t="s">
        <v>1430</v>
      </c>
      <c r="B280" s="122" t="s">
        <v>1431</v>
      </c>
      <c r="C280" s="134"/>
      <c r="D280" s="158"/>
      <c r="E280" s="109"/>
      <c r="F280" s="158"/>
      <c r="G280" s="158"/>
      <c r="H280" s="263"/>
      <c r="I280" s="263"/>
      <c r="J280" s="6"/>
      <c r="K280" s="6"/>
      <c r="L280" s="6"/>
      <c r="M280" s="6"/>
      <c r="N280" s="6"/>
      <c r="O280" s="6"/>
      <c r="P280" s="6"/>
      <c r="Q280" s="6"/>
      <c r="R280" s="6"/>
      <c r="S280" s="6"/>
      <c r="T280" s="6"/>
      <c r="U280" s="6"/>
      <c r="V280" s="6"/>
      <c r="W280" s="6"/>
      <c r="X280" s="6"/>
      <c r="Y280" s="6"/>
      <c r="Z280" s="6"/>
    </row>
    <row r="281" ht="31.5" hidden="1" customHeight="1">
      <c r="A281" s="212" t="s">
        <v>1432</v>
      </c>
      <c r="B281" s="519" t="s">
        <v>1491</v>
      </c>
      <c r="C281" s="520"/>
      <c r="D281" s="521"/>
      <c r="E281" s="522"/>
      <c r="F281" s="521"/>
      <c r="G281" s="521"/>
      <c r="H281" s="263"/>
      <c r="I281" s="263"/>
      <c r="J281" s="6"/>
      <c r="K281" s="6"/>
      <c r="L281" s="6"/>
      <c r="M281" s="6"/>
      <c r="N281" s="6"/>
      <c r="O281" s="6"/>
      <c r="P281" s="6"/>
      <c r="Q281" s="6"/>
      <c r="R281" s="6"/>
      <c r="S281" s="6"/>
      <c r="T281" s="6"/>
      <c r="U281" s="6"/>
      <c r="V281" s="6"/>
      <c r="W281" s="6"/>
      <c r="X281" s="6"/>
      <c r="Y281" s="6"/>
      <c r="Z281" s="6"/>
    </row>
    <row r="282" ht="14.25" hidden="1" customHeight="1">
      <c r="A282" s="212" t="s">
        <v>1441</v>
      </c>
      <c r="B282" s="110" t="s">
        <v>1442</v>
      </c>
      <c r="C282" s="134"/>
      <c r="D282" s="158"/>
      <c r="E282" s="109"/>
      <c r="F282" s="158"/>
      <c r="G282" s="158"/>
      <c r="H282" s="263"/>
      <c r="I282" s="263"/>
      <c r="J282" s="6"/>
      <c r="K282" s="6"/>
      <c r="L282" s="6"/>
      <c r="M282" s="6"/>
      <c r="N282" s="6"/>
      <c r="O282" s="6"/>
      <c r="P282" s="6"/>
      <c r="Q282" s="6"/>
      <c r="R282" s="6"/>
      <c r="S282" s="6"/>
      <c r="T282" s="6"/>
      <c r="U282" s="6"/>
      <c r="V282" s="6"/>
      <c r="W282" s="6"/>
      <c r="X282" s="6"/>
      <c r="Y282" s="6"/>
      <c r="Z282" s="6"/>
    </row>
    <row r="283" ht="28.5" hidden="1" customHeight="1">
      <c r="A283" s="212" t="s">
        <v>1444</v>
      </c>
      <c r="B283" s="110" t="s">
        <v>1445</v>
      </c>
      <c r="C283" s="134"/>
      <c r="D283" s="158"/>
      <c r="E283" s="109"/>
      <c r="F283" s="158"/>
      <c r="G283" s="158"/>
      <c r="H283" s="263"/>
      <c r="I283" s="263"/>
      <c r="J283" s="6"/>
      <c r="K283" s="6"/>
      <c r="L283" s="6"/>
      <c r="M283" s="6"/>
      <c r="N283" s="6"/>
      <c r="O283" s="6"/>
      <c r="P283" s="6"/>
      <c r="Q283" s="6"/>
      <c r="R283" s="6"/>
      <c r="S283" s="6"/>
      <c r="T283" s="6"/>
      <c r="U283" s="6"/>
      <c r="V283" s="6"/>
      <c r="W283" s="6"/>
      <c r="X283" s="6"/>
      <c r="Y283" s="6"/>
      <c r="Z283" s="6"/>
    </row>
    <row r="284" ht="63.0" hidden="1" customHeight="1">
      <c r="A284" s="212" t="s">
        <v>1448</v>
      </c>
      <c r="B284" s="519" t="s">
        <v>1519</v>
      </c>
      <c r="C284" s="520"/>
      <c r="D284" s="521"/>
      <c r="E284" s="522"/>
      <c r="F284" s="521"/>
      <c r="G284" s="521"/>
      <c r="H284" s="263"/>
      <c r="I284" s="263"/>
      <c r="J284" s="6"/>
      <c r="K284" s="6"/>
      <c r="L284" s="6"/>
      <c r="M284" s="6"/>
      <c r="N284" s="6"/>
      <c r="O284" s="6"/>
      <c r="P284" s="6"/>
      <c r="Q284" s="6"/>
      <c r="R284" s="6"/>
      <c r="S284" s="6"/>
      <c r="T284" s="6"/>
      <c r="U284" s="6"/>
      <c r="V284" s="6"/>
      <c r="W284" s="6"/>
      <c r="X284" s="6"/>
      <c r="Y284" s="6"/>
      <c r="Z284" s="6"/>
    </row>
    <row r="285" ht="14.25" hidden="1" customHeight="1">
      <c r="A285" s="212" t="s">
        <v>1455</v>
      </c>
      <c r="B285" s="110" t="s">
        <v>1528</v>
      </c>
      <c r="C285" s="134"/>
      <c r="D285" s="158"/>
      <c r="E285" s="109"/>
      <c r="F285" s="158"/>
      <c r="G285" s="158"/>
      <c r="H285" s="263"/>
      <c r="I285" s="263"/>
      <c r="J285" s="6"/>
      <c r="K285" s="6"/>
      <c r="L285" s="6"/>
      <c r="M285" s="6"/>
      <c r="N285" s="6"/>
      <c r="O285" s="6"/>
      <c r="P285" s="6"/>
      <c r="Q285" s="6"/>
      <c r="R285" s="6"/>
      <c r="S285" s="6"/>
      <c r="T285" s="6"/>
      <c r="U285" s="6"/>
      <c r="V285" s="6"/>
      <c r="W285" s="6"/>
      <c r="X285" s="6"/>
      <c r="Y285" s="6"/>
      <c r="Z285" s="6"/>
    </row>
    <row r="286" ht="14.25" hidden="1" customHeight="1">
      <c r="A286" s="212" t="s">
        <v>1464</v>
      </c>
      <c r="B286" s="110" t="s">
        <v>1465</v>
      </c>
      <c r="C286" s="134"/>
      <c r="D286" s="158"/>
      <c r="E286" s="109"/>
      <c r="F286" s="158"/>
      <c r="G286" s="158"/>
      <c r="H286" s="263"/>
      <c r="I286" s="263"/>
      <c r="J286" s="6"/>
      <c r="K286" s="6"/>
      <c r="L286" s="6"/>
      <c r="M286" s="6"/>
      <c r="N286" s="6"/>
      <c r="O286" s="6"/>
      <c r="P286" s="6"/>
      <c r="Q286" s="6"/>
      <c r="R286" s="6"/>
      <c r="S286" s="6"/>
      <c r="T286" s="6"/>
      <c r="U286" s="6"/>
      <c r="V286" s="6"/>
      <c r="W286" s="6"/>
      <c r="X286" s="6"/>
      <c r="Y286" s="6"/>
      <c r="Z286" s="6"/>
    </row>
    <row r="287" ht="31.5" hidden="1" customHeight="1">
      <c r="A287" s="212" t="s">
        <v>1474</v>
      </c>
      <c r="B287" s="519" t="s">
        <v>1556</v>
      </c>
      <c r="C287" s="520"/>
      <c r="D287" s="521"/>
      <c r="E287" s="522"/>
      <c r="F287" s="521"/>
      <c r="G287" s="521"/>
      <c r="H287" s="263"/>
      <c r="I287" s="263"/>
      <c r="J287" s="6"/>
      <c r="K287" s="6"/>
      <c r="L287" s="6"/>
      <c r="M287" s="6"/>
      <c r="N287" s="6"/>
      <c r="O287" s="6"/>
      <c r="P287" s="6"/>
      <c r="Q287" s="6"/>
      <c r="R287" s="6"/>
      <c r="S287" s="6"/>
      <c r="T287" s="6"/>
      <c r="U287" s="6"/>
      <c r="V287" s="6"/>
      <c r="W287" s="6"/>
      <c r="X287" s="6"/>
      <c r="Y287" s="6"/>
      <c r="Z287" s="6"/>
    </row>
    <row r="288" ht="30.75" hidden="1" customHeight="1">
      <c r="A288" s="212" t="s">
        <v>1484</v>
      </c>
      <c r="B288" s="172" t="s">
        <v>1567</v>
      </c>
      <c r="C288" s="134"/>
      <c r="D288" s="158"/>
      <c r="E288" s="109"/>
      <c r="F288" s="158"/>
      <c r="G288" s="158"/>
      <c r="H288" s="263"/>
      <c r="I288" s="263"/>
      <c r="J288" s="6"/>
      <c r="K288" s="6"/>
      <c r="L288" s="6"/>
      <c r="M288" s="6"/>
      <c r="N288" s="6"/>
      <c r="O288" s="6"/>
      <c r="P288" s="6"/>
      <c r="Q288" s="6"/>
      <c r="R288" s="6"/>
      <c r="S288" s="6"/>
      <c r="T288" s="6"/>
      <c r="U288" s="6"/>
      <c r="V288" s="6"/>
      <c r="W288" s="6"/>
      <c r="X288" s="6"/>
      <c r="Y288" s="6"/>
      <c r="Z288" s="6"/>
    </row>
    <row r="289" ht="15.0" hidden="1" customHeight="1">
      <c r="A289" s="212" t="s">
        <v>1487</v>
      </c>
      <c r="B289" s="122" t="s">
        <v>1488</v>
      </c>
      <c r="C289" s="134"/>
      <c r="D289" s="158"/>
      <c r="E289" s="109"/>
      <c r="F289" s="158"/>
      <c r="G289" s="158"/>
      <c r="H289" s="263"/>
      <c r="I289" s="263"/>
      <c r="J289" s="6"/>
      <c r="K289" s="6"/>
      <c r="L289" s="6"/>
      <c r="M289" s="6"/>
      <c r="N289" s="6"/>
      <c r="O289" s="6"/>
      <c r="P289" s="6"/>
      <c r="Q289" s="6"/>
      <c r="R289" s="6"/>
      <c r="S289" s="6"/>
      <c r="T289" s="6"/>
      <c r="U289" s="6"/>
      <c r="V289" s="6"/>
      <c r="W289" s="6"/>
      <c r="X289" s="6"/>
      <c r="Y289" s="6"/>
      <c r="Z289" s="6"/>
    </row>
    <row r="290" ht="30.75" hidden="1" customHeight="1">
      <c r="A290" s="212" t="s">
        <v>1493</v>
      </c>
      <c r="B290" s="122" t="s">
        <v>1494</v>
      </c>
      <c r="C290" s="134"/>
      <c r="D290" s="158"/>
      <c r="E290" s="109"/>
      <c r="F290" s="158"/>
      <c r="G290" s="158"/>
      <c r="H290" s="263"/>
      <c r="I290" s="263"/>
      <c r="J290" s="6"/>
      <c r="K290" s="6"/>
      <c r="L290" s="6"/>
      <c r="M290" s="6"/>
      <c r="N290" s="6"/>
      <c r="O290" s="6"/>
      <c r="P290" s="6"/>
      <c r="Q290" s="6"/>
      <c r="R290" s="6"/>
      <c r="S290" s="6"/>
      <c r="T290" s="6"/>
      <c r="U290" s="6"/>
      <c r="V290" s="6"/>
      <c r="W290" s="6"/>
      <c r="X290" s="6"/>
      <c r="Y290" s="6"/>
      <c r="Z290" s="6"/>
    </row>
    <row r="291" ht="30.75" hidden="1" customHeight="1">
      <c r="A291" s="212" t="s">
        <v>1512</v>
      </c>
      <c r="B291" s="122" t="s">
        <v>1514</v>
      </c>
      <c r="C291" s="134"/>
      <c r="D291" s="158"/>
      <c r="E291" s="109"/>
      <c r="F291" s="158"/>
      <c r="G291" s="158"/>
      <c r="H291" s="263"/>
      <c r="I291" s="263"/>
      <c r="J291" s="6"/>
      <c r="K291" s="6"/>
      <c r="L291" s="6"/>
      <c r="M291" s="6"/>
      <c r="N291" s="6"/>
      <c r="O291" s="6"/>
      <c r="P291" s="6"/>
      <c r="Q291" s="6"/>
      <c r="R291" s="6"/>
      <c r="S291" s="6"/>
      <c r="T291" s="6"/>
      <c r="U291" s="6"/>
      <c r="V291" s="6"/>
      <c r="W291" s="6"/>
      <c r="X291" s="6"/>
      <c r="Y291" s="6"/>
      <c r="Z291" s="6"/>
    </row>
    <row r="292" ht="15.0" hidden="1" customHeight="1">
      <c r="A292" s="212" t="s">
        <v>1516</v>
      </c>
      <c r="B292" s="122" t="s">
        <v>1517</v>
      </c>
      <c r="C292" s="134"/>
      <c r="D292" s="158"/>
      <c r="E292" s="109"/>
      <c r="F292" s="158"/>
      <c r="G292" s="158"/>
      <c r="H292" s="263"/>
      <c r="I292" s="263"/>
      <c r="J292" s="6"/>
      <c r="K292" s="6"/>
      <c r="L292" s="6"/>
      <c r="M292" s="6"/>
      <c r="N292" s="6"/>
      <c r="O292" s="6"/>
      <c r="P292" s="6"/>
      <c r="Q292" s="6"/>
      <c r="R292" s="6"/>
      <c r="S292" s="6"/>
      <c r="T292" s="6"/>
      <c r="U292" s="6"/>
      <c r="V292" s="6"/>
      <c r="W292" s="6"/>
      <c r="X292" s="6"/>
      <c r="Y292" s="6"/>
      <c r="Z292" s="6"/>
    </row>
    <row r="293" ht="18.75" customHeight="1">
      <c r="A293" s="148" t="s">
        <v>1521</v>
      </c>
      <c r="B293" s="128" t="s">
        <v>1599</v>
      </c>
      <c r="C293" s="3"/>
      <c r="D293" s="3"/>
      <c r="E293" s="3"/>
      <c r="F293" s="3"/>
      <c r="G293" s="4"/>
      <c r="H293" s="516">
        <f>SUM(D300)</f>
        <v>2</v>
      </c>
      <c r="I293" s="516">
        <f>COUNT(D300)*2</f>
        <v>2</v>
      </c>
      <c r="J293" s="6"/>
      <c r="K293" s="6"/>
      <c r="L293" s="6"/>
      <c r="M293" s="6"/>
      <c r="N293" s="6"/>
      <c r="O293" s="6"/>
      <c r="P293" s="6"/>
      <c r="Q293" s="6"/>
      <c r="R293" s="6"/>
      <c r="S293" s="6"/>
      <c r="T293" s="6"/>
      <c r="U293" s="6"/>
      <c r="V293" s="6"/>
      <c r="W293" s="6"/>
      <c r="X293" s="6"/>
      <c r="Y293" s="6"/>
      <c r="Z293" s="6"/>
    </row>
    <row r="294" ht="30.75" hidden="1" customHeight="1">
      <c r="A294" s="212" t="s">
        <v>1530</v>
      </c>
      <c r="B294" s="122" t="s">
        <v>1531</v>
      </c>
      <c r="C294" s="134"/>
      <c r="D294" s="158"/>
      <c r="E294" s="109"/>
      <c r="F294" s="158"/>
      <c r="G294" s="158"/>
      <c r="H294" s="263"/>
      <c r="I294" s="263"/>
      <c r="J294" s="6"/>
      <c r="K294" s="6"/>
      <c r="L294" s="6"/>
      <c r="M294" s="6"/>
      <c r="N294" s="6"/>
      <c r="O294" s="6"/>
      <c r="P294" s="6"/>
      <c r="Q294" s="6"/>
      <c r="R294" s="6"/>
      <c r="S294" s="6"/>
      <c r="T294" s="6"/>
      <c r="U294" s="6"/>
      <c r="V294" s="6"/>
      <c r="W294" s="6"/>
      <c r="X294" s="6"/>
      <c r="Y294" s="6"/>
      <c r="Z294" s="6"/>
    </row>
    <row r="295" ht="30.75" hidden="1" customHeight="1">
      <c r="A295" s="212" t="s">
        <v>1533</v>
      </c>
      <c r="B295" s="122" t="s">
        <v>1534</v>
      </c>
      <c r="C295" s="134"/>
      <c r="D295" s="158"/>
      <c r="E295" s="109"/>
      <c r="F295" s="158"/>
      <c r="G295" s="158"/>
      <c r="H295" s="263"/>
      <c r="I295" s="263"/>
      <c r="J295" s="6"/>
      <c r="K295" s="6"/>
      <c r="L295" s="6"/>
      <c r="M295" s="6"/>
      <c r="N295" s="6"/>
      <c r="O295" s="6"/>
      <c r="P295" s="6"/>
      <c r="Q295" s="6"/>
      <c r="R295" s="6"/>
      <c r="S295" s="6"/>
      <c r="T295" s="6"/>
      <c r="U295" s="6"/>
      <c r="V295" s="6"/>
      <c r="W295" s="6"/>
      <c r="X295" s="6"/>
      <c r="Y295" s="6"/>
      <c r="Z295" s="6"/>
    </row>
    <row r="296" ht="30.75" hidden="1" customHeight="1">
      <c r="A296" s="212" t="s">
        <v>1536</v>
      </c>
      <c r="B296" s="122" t="s">
        <v>1538</v>
      </c>
      <c r="C296" s="134"/>
      <c r="D296" s="158"/>
      <c r="E296" s="109"/>
      <c r="F296" s="158"/>
      <c r="G296" s="158"/>
      <c r="H296" s="263"/>
      <c r="I296" s="263"/>
      <c r="J296" s="6"/>
      <c r="K296" s="6"/>
      <c r="L296" s="6"/>
      <c r="M296" s="6"/>
      <c r="N296" s="6"/>
      <c r="O296" s="6"/>
      <c r="P296" s="6"/>
      <c r="Q296" s="6"/>
      <c r="R296" s="6"/>
      <c r="S296" s="6"/>
      <c r="T296" s="6"/>
      <c r="U296" s="6"/>
      <c r="V296" s="6"/>
      <c r="W296" s="6"/>
      <c r="X296" s="6"/>
      <c r="Y296" s="6"/>
      <c r="Z296" s="6"/>
    </row>
    <row r="297" ht="15.0" hidden="1" customHeight="1">
      <c r="A297" s="212" t="s">
        <v>1539</v>
      </c>
      <c r="B297" s="172" t="s">
        <v>1540</v>
      </c>
      <c r="C297" s="134"/>
      <c r="D297" s="158"/>
      <c r="E297" s="109"/>
      <c r="F297" s="158"/>
      <c r="G297" s="158"/>
      <c r="H297" s="263"/>
      <c r="I297" s="263"/>
      <c r="J297" s="6"/>
      <c r="K297" s="6"/>
      <c r="L297" s="6"/>
      <c r="M297" s="6"/>
      <c r="N297" s="6"/>
      <c r="O297" s="6"/>
      <c r="P297" s="6"/>
      <c r="Q297" s="6"/>
      <c r="R297" s="6"/>
      <c r="S297" s="6"/>
      <c r="T297" s="6"/>
      <c r="U297" s="6"/>
      <c r="V297" s="6"/>
      <c r="W297" s="6"/>
      <c r="X297" s="6"/>
      <c r="Y297" s="6"/>
      <c r="Z297" s="6"/>
    </row>
    <row r="298" ht="30.75" hidden="1" customHeight="1">
      <c r="A298" s="212" t="s">
        <v>1542</v>
      </c>
      <c r="B298" s="122" t="s">
        <v>1543</v>
      </c>
      <c r="C298" s="134"/>
      <c r="D298" s="158"/>
      <c r="E298" s="109"/>
      <c r="F298" s="158"/>
      <c r="G298" s="158"/>
      <c r="H298" s="516"/>
      <c r="I298" s="516"/>
      <c r="J298" s="6"/>
      <c r="K298" s="6"/>
      <c r="L298" s="6"/>
      <c r="M298" s="6"/>
      <c r="N298" s="6"/>
      <c r="O298" s="6"/>
      <c r="P298" s="6"/>
      <c r="Q298" s="6"/>
      <c r="R298" s="6"/>
      <c r="S298" s="6"/>
      <c r="T298" s="6"/>
      <c r="U298" s="6"/>
      <c r="V298" s="6"/>
      <c r="W298" s="6"/>
      <c r="X298" s="6"/>
      <c r="Y298" s="6"/>
      <c r="Z298" s="6"/>
    </row>
    <row r="299" ht="15.0" hidden="1" customHeight="1">
      <c r="A299" s="212" t="s">
        <v>1546</v>
      </c>
      <c r="B299" s="122" t="s">
        <v>1547</v>
      </c>
      <c r="C299" s="134"/>
      <c r="D299" s="158"/>
      <c r="E299" s="109"/>
      <c r="F299" s="158"/>
      <c r="G299" s="158"/>
      <c r="H299" s="516"/>
      <c r="I299" s="516"/>
      <c r="J299" s="6"/>
      <c r="K299" s="6"/>
      <c r="L299" s="6"/>
      <c r="M299" s="6"/>
      <c r="N299" s="6"/>
      <c r="O299" s="6"/>
      <c r="P299" s="6"/>
      <c r="Q299" s="6"/>
      <c r="R299" s="6"/>
      <c r="S299" s="6"/>
      <c r="T299" s="6"/>
      <c r="U299" s="6"/>
      <c r="V299" s="6"/>
      <c r="W299" s="6"/>
      <c r="X299" s="6"/>
      <c r="Y299" s="6"/>
      <c r="Z299" s="6"/>
    </row>
    <row r="300" ht="42.75" customHeight="1">
      <c r="A300" s="148" t="s">
        <v>1553</v>
      </c>
      <c r="B300" s="122" t="s">
        <v>1554</v>
      </c>
      <c r="C300" s="134" t="s">
        <v>6320</v>
      </c>
      <c r="D300" s="147">
        <v>2.0</v>
      </c>
      <c r="E300" s="109" t="s">
        <v>1062</v>
      </c>
      <c r="F300" s="134" t="s">
        <v>6321</v>
      </c>
      <c r="G300" s="158"/>
      <c r="H300" s="516"/>
      <c r="I300" s="516"/>
      <c r="J300" s="6"/>
      <c r="K300" s="6"/>
      <c r="L300" s="6"/>
      <c r="M300" s="6"/>
      <c r="N300" s="6"/>
      <c r="O300" s="6"/>
      <c r="P300" s="6"/>
      <c r="Q300" s="6"/>
      <c r="R300" s="6"/>
      <c r="S300" s="6"/>
      <c r="T300" s="6"/>
      <c r="U300" s="6"/>
      <c r="V300" s="6"/>
      <c r="W300" s="6"/>
      <c r="X300" s="6"/>
      <c r="Y300" s="6"/>
      <c r="Z300" s="6"/>
    </row>
    <row r="301" ht="31.5" hidden="1" customHeight="1">
      <c r="A301" s="212" t="s">
        <v>1557</v>
      </c>
      <c r="B301" s="519" t="s">
        <v>1558</v>
      </c>
      <c r="C301" s="520"/>
      <c r="D301" s="521"/>
      <c r="E301" s="522"/>
      <c r="F301" s="521"/>
      <c r="G301" s="521"/>
      <c r="H301" s="263"/>
      <c r="I301" s="263"/>
      <c r="J301" s="6"/>
      <c r="K301" s="6"/>
      <c r="L301" s="6"/>
      <c r="M301" s="6"/>
      <c r="N301" s="6"/>
      <c r="O301" s="6"/>
      <c r="P301" s="6"/>
      <c r="Q301" s="6"/>
      <c r="R301" s="6"/>
      <c r="S301" s="6"/>
      <c r="T301" s="6"/>
      <c r="U301" s="6"/>
      <c r="V301" s="6"/>
      <c r="W301" s="6"/>
      <c r="X301" s="6"/>
      <c r="Y301" s="6"/>
      <c r="Z301" s="6"/>
    </row>
    <row r="302" ht="15.0" hidden="1" customHeight="1">
      <c r="A302" s="212" t="s">
        <v>1561</v>
      </c>
      <c r="B302" s="122" t="s">
        <v>1562</v>
      </c>
      <c r="C302" s="134"/>
      <c r="D302" s="158"/>
      <c r="E302" s="109"/>
      <c r="F302" s="158"/>
      <c r="G302" s="158"/>
      <c r="H302" s="263"/>
      <c r="I302" s="263"/>
      <c r="J302" s="6"/>
      <c r="K302" s="6"/>
      <c r="L302" s="6"/>
      <c r="M302" s="6"/>
      <c r="N302" s="6"/>
      <c r="O302" s="6"/>
      <c r="P302" s="6"/>
      <c r="Q302" s="6"/>
      <c r="R302" s="6"/>
      <c r="S302" s="6"/>
      <c r="T302" s="6"/>
      <c r="U302" s="6"/>
      <c r="V302" s="6"/>
      <c r="W302" s="6"/>
      <c r="X302" s="6"/>
      <c r="Y302" s="6"/>
      <c r="Z302" s="6"/>
    </row>
    <row r="303" ht="30.75" hidden="1" customHeight="1">
      <c r="A303" s="212" t="s">
        <v>1563</v>
      </c>
      <c r="B303" s="122" t="s">
        <v>1564</v>
      </c>
      <c r="C303" s="134"/>
      <c r="D303" s="158"/>
      <c r="E303" s="109"/>
      <c r="F303" s="158"/>
      <c r="G303" s="158"/>
      <c r="H303" s="263"/>
      <c r="I303" s="263"/>
      <c r="J303" s="6"/>
      <c r="K303" s="6"/>
      <c r="L303" s="6"/>
      <c r="M303" s="6"/>
      <c r="N303" s="6"/>
      <c r="O303" s="6"/>
      <c r="P303" s="6"/>
      <c r="Q303" s="6"/>
      <c r="R303" s="6"/>
      <c r="S303" s="6"/>
      <c r="T303" s="6"/>
      <c r="U303" s="6"/>
      <c r="V303" s="6"/>
      <c r="W303" s="6"/>
      <c r="X303" s="6"/>
      <c r="Y303" s="6"/>
      <c r="Z303" s="6"/>
    </row>
    <row r="304" ht="30.75" hidden="1" customHeight="1">
      <c r="A304" s="212" t="s">
        <v>1565</v>
      </c>
      <c r="B304" s="122" t="s">
        <v>1566</v>
      </c>
      <c r="C304" s="134"/>
      <c r="D304" s="158"/>
      <c r="E304" s="109"/>
      <c r="F304" s="158"/>
      <c r="G304" s="158"/>
      <c r="H304" s="263"/>
      <c r="I304" s="263"/>
      <c r="J304" s="6"/>
      <c r="K304" s="6"/>
      <c r="L304" s="6"/>
      <c r="M304" s="6"/>
      <c r="N304" s="6"/>
      <c r="O304" s="6"/>
      <c r="P304" s="6"/>
      <c r="Q304" s="6"/>
      <c r="R304" s="6"/>
      <c r="S304" s="6"/>
      <c r="T304" s="6"/>
      <c r="U304" s="6"/>
      <c r="V304" s="6"/>
      <c r="W304" s="6"/>
      <c r="X304" s="6"/>
      <c r="Y304" s="6"/>
      <c r="Z304" s="6"/>
    </row>
    <row r="305" ht="30.75" hidden="1" customHeight="1">
      <c r="A305" s="212" t="s">
        <v>1568</v>
      </c>
      <c r="B305" s="122" t="s">
        <v>1570</v>
      </c>
      <c r="C305" s="134"/>
      <c r="D305" s="158"/>
      <c r="E305" s="109"/>
      <c r="F305" s="158"/>
      <c r="G305" s="158"/>
      <c r="H305" s="263"/>
      <c r="I305" s="263"/>
      <c r="J305" s="6"/>
      <c r="K305" s="6"/>
      <c r="L305" s="6"/>
      <c r="M305" s="6"/>
      <c r="N305" s="6"/>
      <c r="O305" s="6"/>
      <c r="P305" s="6"/>
      <c r="Q305" s="6"/>
      <c r="R305" s="6"/>
      <c r="S305" s="6"/>
      <c r="T305" s="6"/>
      <c r="U305" s="6"/>
      <c r="V305" s="6"/>
      <c r="W305" s="6"/>
      <c r="X305" s="6"/>
      <c r="Y305" s="6"/>
      <c r="Z305" s="6"/>
    </row>
    <row r="306" ht="31.5" hidden="1" customHeight="1">
      <c r="A306" s="212" t="s">
        <v>1572</v>
      </c>
      <c r="B306" s="519" t="s">
        <v>1574</v>
      </c>
      <c r="C306" s="520"/>
      <c r="D306" s="521"/>
      <c r="E306" s="522"/>
      <c r="F306" s="521"/>
      <c r="G306" s="521"/>
      <c r="H306" s="263"/>
      <c r="I306" s="263"/>
      <c r="J306" s="6"/>
      <c r="K306" s="6"/>
      <c r="L306" s="6"/>
      <c r="M306" s="6"/>
      <c r="N306" s="6"/>
      <c r="O306" s="6"/>
      <c r="P306" s="6"/>
      <c r="Q306" s="6"/>
      <c r="R306" s="6"/>
      <c r="S306" s="6"/>
      <c r="T306" s="6"/>
      <c r="U306" s="6"/>
      <c r="V306" s="6"/>
      <c r="W306" s="6"/>
      <c r="X306" s="6"/>
      <c r="Y306" s="6"/>
      <c r="Z306" s="6"/>
    </row>
    <row r="307" ht="28.5" hidden="1" customHeight="1">
      <c r="A307" s="212" t="s">
        <v>1581</v>
      </c>
      <c r="B307" s="110" t="s">
        <v>1582</v>
      </c>
      <c r="C307" s="134"/>
      <c r="D307" s="158"/>
      <c r="E307" s="109"/>
      <c r="F307" s="158"/>
      <c r="G307" s="158"/>
      <c r="H307" s="263"/>
      <c r="I307" s="263"/>
      <c r="J307" s="6"/>
      <c r="K307" s="6"/>
      <c r="L307" s="6"/>
      <c r="M307" s="6"/>
      <c r="N307" s="6"/>
      <c r="O307" s="6"/>
      <c r="P307" s="6"/>
      <c r="Q307" s="6"/>
      <c r="R307" s="6"/>
      <c r="S307" s="6"/>
      <c r="T307" s="6"/>
      <c r="U307" s="6"/>
      <c r="V307" s="6"/>
      <c r="W307" s="6"/>
      <c r="X307" s="6"/>
      <c r="Y307" s="6"/>
      <c r="Z307" s="6"/>
    </row>
    <row r="308" ht="14.25" hidden="1" customHeight="1">
      <c r="A308" s="212" t="s">
        <v>1583</v>
      </c>
      <c r="B308" s="110" t="s">
        <v>1584</v>
      </c>
      <c r="C308" s="134"/>
      <c r="D308" s="158"/>
      <c r="E308" s="109"/>
      <c r="F308" s="158"/>
      <c r="G308" s="158"/>
      <c r="H308" s="263"/>
      <c r="I308" s="263"/>
      <c r="J308" s="6"/>
      <c r="K308" s="6"/>
      <c r="L308" s="6"/>
      <c r="M308" s="6"/>
      <c r="N308" s="6"/>
      <c r="O308" s="6"/>
      <c r="P308" s="6"/>
      <c r="Q308" s="6"/>
      <c r="R308" s="6"/>
      <c r="S308" s="6"/>
      <c r="T308" s="6"/>
      <c r="U308" s="6"/>
      <c r="V308" s="6"/>
      <c r="W308" s="6"/>
      <c r="X308" s="6"/>
      <c r="Y308" s="6"/>
      <c r="Z308" s="6"/>
    </row>
    <row r="309" ht="46.5" hidden="1" customHeight="1">
      <c r="A309" s="212" t="s">
        <v>1587</v>
      </c>
      <c r="B309" s="122" t="s">
        <v>1588</v>
      </c>
      <c r="C309" s="134"/>
      <c r="D309" s="158"/>
      <c r="E309" s="109"/>
      <c r="F309" s="158"/>
      <c r="G309" s="158"/>
      <c r="H309" s="263"/>
      <c r="I309" s="263"/>
      <c r="J309" s="6"/>
      <c r="K309" s="6"/>
      <c r="L309" s="6"/>
      <c r="M309" s="6"/>
      <c r="N309" s="6"/>
      <c r="O309" s="6"/>
      <c r="P309" s="6"/>
      <c r="Q309" s="6"/>
      <c r="R309" s="6"/>
      <c r="S309" s="6"/>
      <c r="T309" s="6"/>
      <c r="U309" s="6"/>
      <c r="V309" s="6"/>
      <c r="W309" s="6"/>
      <c r="X309" s="6"/>
      <c r="Y309" s="6"/>
      <c r="Z309" s="6"/>
    </row>
    <row r="310" ht="18.75" customHeight="1">
      <c r="A310" s="148" t="s">
        <v>1590</v>
      </c>
      <c r="B310" s="128" t="s">
        <v>1592</v>
      </c>
      <c r="C310" s="3"/>
      <c r="D310" s="3"/>
      <c r="E310" s="3"/>
      <c r="F310" s="3"/>
      <c r="G310" s="4"/>
      <c r="H310" s="516">
        <f>SUM(D313:D340)</f>
        <v>0</v>
      </c>
      <c r="I310" s="516">
        <f>COUNT(D313:D340)*2</f>
        <v>4</v>
      </c>
      <c r="J310" s="6"/>
      <c r="K310" s="6"/>
      <c r="L310" s="6"/>
      <c r="M310" s="6"/>
      <c r="N310" s="6"/>
      <c r="O310" s="6"/>
      <c r="P310" s="6"/>
      <c r="Q310" s="6"/>
      <c r="R310" s="6"/>
      <c r="S310" s="6"/>
      <c r="T310" s="6"/>
      <c r="U310" s="6"/>
      <c r="V310" s="6"/>
      <c r="W310" s="6"/>
      <c r="X310" s="6"/>
      <c r="Y310" s="6"/>
      <c r="Z310" s="6"/>
    </row>
    <row r="311" ht="15.0" hidden="1" customHeight="1">
      <c r="A311" s="212" t="s">
        <v>1597</v>
      </c>
      <c r="B311" s="122" t="s">
        <v>1598</v>
      </c>
      <c r="C311" s="134"/>
      <c r="D311" s="158"/>
      <c r="E311" s="109"/>
      <c r="F311" s="158"/>
      <c r="G311" s="158"/>
      <c r="H311" s="263"/>
      <c r="I311" s="263"/>
      <c r="J311" s="6"/>
      <c r="K311" s="6"/>
      <c r="L311" s="6"/>
      <c r="M311" s="6"/>
      <c r="N311" s="6"/>
      <c r="O311" s="6"/>
      <c r="P311" s="6"/>
      <c r="Q311" s="6"/>
      <c r="R311" s="6"/>
      <c r="S311" s="6"/>
      <c r="T311" s="6"/>
      <c r="U311" s="6"/>
      <c r="V311" s="6"/>
      <c r="W311" s="6"/>
      <c r="X311" s="6"/>
      <c r="Y311" s="6"/>
      <c r="Z311" s="6"/>
    </row>
    <row r="312" ht="15.0" hidden="1" customHeight="1">
      <c r="A312" s="212" t="s">
        <v>1600</v>
      </c>
      <c r="B312" s="122" t="s">
        <v>1601</v>
      </c>
      <c r="C312" s="134"/>
      <c r="D312" s="158"/>
      <c r="E312" s="109"/>
      <c r="F312" s="158"/>
      <c r="G312" s="158"/>
      <c r="H312" s="263"/>
      <c r="I312" s="263"/>
      <c r="J312" s="6"/>
      <c r="K312" s="6"/>
      <c r="L312" s="6"/>
      <c r="M312" s="6"/>
      <c r="N312" s="6"/>
      <c r="O312" s="6"/>
      <c r="P312" s="6"/>
      <c r="Q312" s="6"/>
      <c r="R312" s="6"/>
      <c r="S312" s="6"/>
      <c r="T312" s="6"/>
      <c r="U312" s="6"/>
      <c r="V312" s="6"/>
      <c r="W312" s="6"/>
      <c r="X312" s="6"/>
      <c r="Y312" s="6"/>
      <c r="Z312" s="6"/>
    </row>
    <row r="313" ht="15.0" customHeight="1">
      <c r="A313" s="148" t="s">
        <v>1603</v>
      </c>
      <c r="B313" s="122" t="s">
        <v>1604</v>
      </c>
      <c r="C313" s="115" t="s">
        <v>1605</v>
      </c>
      <c r="D313" s="147">
        <v>0.0</v>
      </c>
      <c r="E313" s="18" t="s">
        <v>158</v>
      </c>
      <c r="F313" s="158"/>
      <c r="G313" s="158"/>
      <c r="H313" s="516"/>
      <c r="I313" s="516"/>
      <c r="J313" s="6"/>
      <c r="K313" s="6"/>
      <c r="L313" s="6"/>
      <c r="M313" s="6"/>
      <c r="N313" s="6"/>
      <c r="O313" s="6"/>
      <c r="P313" s="6"/>
      <c r="Q313" s="6"/>
      <c r="R313" s="6"/>
      <c r="S313" s="6"/>
      <c r="T313" s="6"/>
      <c r="U313" s="6"/>
      <c r="V313" s="6"/>
      <c r="W313" s="6"/>
      <c r="X313" s="6"/>
      <c r="Y313" s="6"/>
      <c r="Z313" s="6"/>
    </row>
    <row r="314" ht="15.0" customHeight="1">
      <c r="A314" s="148"/>
      <c r="B314" s="122"/>
      <c r="C314" s="115" t="s">
        <v>1607</v>
      </c>
      <c r="D314" s="147">
        <v>0.0</v>
      </c>
      <c r="E314" s="113" t="s">
        <v>158</v>
      </c>
      <c r="F314" s="158"/>
      <c r="G314" s="158"/>
      <c r="H314" s="516"/>
      <c r="I314" s="516"/>
      <c r="J314" s="6"/>
      <c r="K314" s="6"/>
      <c r="L314" s="6"/>
      <c r="M314" s="6"/>
      <c r="N314" s="6"/>
      <c r="O314" s="6"/>
      <c r="P314" s="6"/>
      <c r="Q314" s="6"/>
      <c r="R314" s="6"/>
      <c r="S314" s="6"/>
      <c r="T314" s="6"/>
      <c r="U314" s="6"/>
      <c r="V314" s="6"/>
      <c r="W314" s="6"/>
      <c r="X314" s="6"/>
      <c r="Y314" s="6"/>
      <c r="Z314" s="6"/>
    </row>
    <row r="315" ht="46.5" hidden="1" customHeight="1">
      <c r="A315" s="212" t="s">
        <v>1609</v>
      </c>
      <c r="B315" s="172" t="s">
        <v>1611</v>
      </c>
      <c r="C315" s="134"/>
      <c r="D315" s="158"/>
      <c r="E315" s="109"/>
      <c r="F315" s="158"/>
      <c r="G315" s="158"/>
      <c r="H315" s="263"/>
      <c r="I315" s="263"/>
      <c r="J315" s="6"/>
      <c r="K315" s="6"/>
      <c r="L315" s="6"/>
      <c r="M315" s="6"/>
      <c r="N315" s="6"/>
      <c r="O315" s="6"/>
      <c r="P315" s="6"/>
      <c r="Q315" s="6"/>
      <c r="R315" s="6"/>
      <c r="S315" s="6"/>
      <c r="T315" s="6"/>
      <c r="U315" s="6"/>
      <c r="V315" s="6"/>
      <c r="W315" s="6"/>
      <c r="X315" s="6"/>
      <c r="Y315" s="6"/>
      <c r="Z315" s="6"/>
    </row>
    <row r="316" ht="15.0" hidden="1" customHeight="1">
      <c r="A316" s="212" t="s">
        <v>1612</v>
      </c>
      <c r="B316" s="122" t="s">
        <v>1613</v>
      </c>
      <c r="C316" s="134"/>
      <c r="D316" s="158"/>
      <c r="E316" s="109"/>
      <c r="F316" s="158"/>
      <c r="G316" s="158"/>
      <c r="H316" s="263"/>
      <c r="I316" s="263"/>
      <c r="J316" s="6"/>
      <c r="K316" s="6"/>
      <c r="L316" s="6"/>
      <c r="M316" s="6"/>
      <c r="N316" s="6"/>
      <c r="O316" s="6"/>
      <c r="P316" s="6"/>
      <c r="Q316" s="6"/>
      <c r="R316" s="6"/>
      <c r="S316" s="6"/>
      <c r="T316" s="6"/>
      <c r="U316" s="6"/>
      <c r="V316" s="6"/>
      <c r="W316" s="6"/>
      <c r="X316" s="6"/>
      <c r="Y316" s="6"/>
      <c r="Z316" s="6"/>
    </row>
    <row r="317" ht="31.5" hidden="1" customHeight="1">
      <c r="A317" s="212" t="s">
        <v>1614</v>
      </c>
      <c r="B317" s="519" t="s">
        <v>1615</v>
      </c>
      <c r="C317" s="520"/>
      <c r="D317" s="521"/>
      <c r="E317" s="522"/>
      <c r="F317" s="521"/>
      <c r="G317" s="521"/>
      <c r="H317" s="263"/>
      <c r="I317" s="263"/>
      <c r="J317" s="6"/>
      <c r="K317" s="6"/>
      <c r="L317" s="6"/>
      <c r="M317" s="6"/>
      <c r="N317" s="6"/>
      <c r="O317" s="6"/>
      <c r="P317" s="6"/>
      <c r="Q317" s="6"/>
      <c r="R317" s="6"/>
      <c r="S317" s="6"/>
      <c r="T317" s="6"/>
      <c r="U317" s="6"/>
      <c r="V317" s="6"/>
      <c r="W317" s="6"/>
      <c r="X317" s="6"/>
      <c r="Y317" s="6"/>
      <c r="Z317" s="6"/>
    </row>
    <row r="318" ht="15.0" hidden="1" customHeight="1">
      <c r="A318" s="212" t="s">
        <v>1625</v>
      </c>
      <c r="B318" s="122" t="s">
        <v>1626</v>
      </c>
      <c r="C318" s="134"/>
      <c r="D318" s="158"/>
      <c r="E318" s="109"/>
      <c r="F318" s="158"/>
      <c r="G318" s="158"/>
      <c r="H318" s="263"/>
      <c r="I318" s="263"/>
      <c r="J318" s="6"/>
      <c r="K318" s="6"/>
      <c r="L318" s="6"/>
      <c r="M318" s="6"/>
      <c r="N318" s="6"/>
      <c r="O318" s="6"/>
      <c r="P318" s="6"/>
      <c r="Q318" s="6"/>
      <c r="R318" s="6"/>
      <c r="S318" s="6"/>
      <c r="T318" s="6"/>
      <c r="U318" s="6"/>
      <c r="V318" s="6"/>
      <c r="W318" s="6"/>
      <c r="X318" s="6"/>
      <c r="Y318" s="6"/>
      <c r="Z318" s="6"/>
    </row>
    <row r="319" ht="15.0" hidden="1" customHeight="1">
      <c r="A319" s="212" t="s">
        <v>1632</v>
      </c>
      <c r="B319" s="122" t="s">
        <v>1633</v>
      </c>
      <c r="C319" s="134"/>
      <c r="D319" s="158"/>
      <c r="E319" s="109"/>
      <c r="F319" s="158"/>
      <c r="G319" s="158"/>
      <c r="H319" s="263"/>
      <c r="I319" s="263"/>
      <c r="J319" s="6"/>
      <c r="K319" s="6"/>
      <c r="L319" s="6"/>
      <c r="M319" s="6"/>
      <c r="N319" s="6"/>
      <c r="O319" s="6"/>
      <c r="P319" s="6"/>
      <c r="Q319" s="6"/>
      <c r="R319" s="6"/>
      <c r="S319" s="6"/>
      <c r="T319" s="6"/>
      <c r="U319" s="6"/>
      <c r="V319" s="6"/>
      <c r="W319" s="6"/>
      <c r="X319" s="6"/>
      <c r="Y319" s="6"/>
      <c r="Z319" s="6"/>
    </row>
    <row r="320" ht="15.0" hidden="1" customHeight="1">
      <c r="A320" s="212" t="s">
        <v>1638</v>
      </c>
      <c r="B320" s="122" t="s">
        <v>1641</v>
      </c>
      <c r="C320" s="134"/>
      <c r="D320" s="158"/>
      <c r="E320" s="109"/>
      <c r="F320" s="158"/>
      <c r="G320" s="158"/>
      <c r="H320" s="263"/>
      <c r="I320" s="263"/>
      <c r="J320" s="6"/>
      <c r="K320" s="6"/>
      <c r="L320" s="6"/>
      <c r="M320" s="6"/>
      <c r="N320" s="6"/>
      <c r="O320" s="6"/>
      <c r="P320" s="6"/>
      <c r="Q320" s="6"/>
      <c r="R320" s="6"/>
      <c r="S320" s="6"/>
      <c r="T320" s="6"/>
      <c r="U320" s="6"/>
      <c r="V320" s="6"/>
      <c r="W320" s="6"/>
      <c r="X320" s="6"/>
      <c r="Y320" s="6"/>
      <c r="Z320" s="6"/>
    </row>
    <row r="321" ht="47.25" hidden="1" customHeight="1">
      <c r="A321" s="212" t="s">
        <v>1646</v>
      </c>
      <c r="B321" s="519" t="s">
        <v>1649</v>
      </c>
      <c r="C321" s="520"/>
      <c r="D321" s="521"/>
      <c r="E321" s="522"/>
      <c r="F321" s="521"/>
      <c r="G321" s="521"/>
      <c r="H321" s="263"/>
      <c r="I321" s="263"/>
      <c r="J321" s="6"/>
      <c r="K321" s="6"/>
      <c r="L321" s="6"/>
      <c r="M321" s="6"/>
      <c r="N321" s="6"/>
      <c r="O321" s="6"/>
      <c r="P321" s="6"/>
      <c r="Q321" s="6"/>
      <c r="R321" s="6"/>
      <c r="S321" s="6"/>
      <c r="T321" s="6"/>
      <c r="U321" s="6"/>
      <c r="V321" s="6"/>
      <c r="W321" s="6"/>
      <c r="X321" s="6"/>
      <c r="Y321" s="6"/>
      <c r="Z321" s="6"/>
    </row>
    <row r="322" ht="30.75" hidden="1" customHeight="1">
      <c r="A322" s="212" t="s">
        <v>1657</v>
      </c>
      <c r="B322" s="122" t="s">
        <v>1658</v>
      </c>
      <c r="C322" s="134"/>
      <c r="D322" s="158"/>
      <c r="E322" s="109"/>
      <c r="F322" s="158"/>
      <c r="G322" s="158"/>
      <c r="H322" s="263"/>
      <c r="I322" s="263"/>
      <c r="J322" s="6"/>
      <c r="K322" s="6"/>
      <c r="L322" s="6"/>
      <c r="M322" s="6"/>
      <c r="N322" s="6"/>
      <c r="O322" s="6"/>
      <c r="P322" s="6"/>
      <c r="Q322" s="6"/>
      <c r="R322" s="6"/>
      <c r="S322" s="6"/>
      <c r="T322" s="6"/>
      <c r="U322" s="6"/>
      <c r="V322" s="6"/>
      <c r="W322" s="6"/>
      <c r="X322" s="6"/>
      <c r="Y322" s="6"/>
      <c r="Z322" s="6"/>
    </row>
    <row r="323" ht="15.0" hidden="1" customHeight="1">
      <c r="A323" s="212" t="s">
        <v>1661</v>
      </c>
      <c r="B323" s="122" t="s">
        <v>1662</v>
      </c>
      <c r="C323" s="134"/>
      <c r="D323" s="158"/>
      <c r="E323" s="109"/>
      <c r="F323" s="158"/>
      <c r="G323" s="158"/>
      <c r="H323" s="263"/>
      <c r="I323" s="263"/>
      <c r="J323" s="6"/>
      <c r="K323" s="6"/>
      <c r="L323" s="6"/>
      <c r="M323" s="6"/>
      <c r="N323" s="6"/>
      <c r="O323" s="6"/>
      <c r="P323" s="6"/>
      <c r="Q323" s="6"/>
      <c r="R323" s="6"/>
      <c r="S323" s="6"/>
      <c r="T323" s="6"/>
      <c r="U323" s="6"/>
      <c r="V323" s="6"/>
      <c r="W323" s="6"/>
      <c r="X323" s="6"/>
      <c r="Y323" s="6"/>
      <c r="Z323" s="6"/>
    </row>
    <row r="324" ht="15.0" hidden="1" customHeight="1">
      <c r="A324" s="212" t="s">
        <v>1664</v>
      </c>
      <c r="B324" s="122" t="s">
        <v>1665</v>
      </c>
      <c r="C324" s="134"/>
      <c r="D324" s="158"/>
      <c r="E324" s="109"/>
      <c r="F324" s="158"/>
      <c r="G324" s="158"/>
      <c r="H324" s="263"/>
      <c r="I324" s="263"/>
      <c r="J324" s="6"/>
      <c r="K324" s="6"/>
      <c r="L324" s="6"/>
      <c r="M324" s="6"/>
      <c r="N324" s="6"/>
      <c r="O324" s="6"/>
      <c r="P324" s="6"/>
      <c r="Q324" s="6"/>
      <c r="R324" s="6"/>
      <c r="S324" s="6"/>
      <c r="T324" s="6"/>
      <c r="U324" s="6"/>
      <c r="V324" s="6"/>
      <c r="W324" s="6"/>
      <c r="X324" s="6"/>
      <c r="Y324" s="6"/>
      <c r="Z324" s="6"/>
    </row>
    <row r="325" ht="30.75" hidden="1" customHeight="1">
      <c r="A325" s="212" t="s">
        <v>1666</v>
      </c>
      <c r="B325" s="122" t="s">
        <v>1667</v>
      </c>
      <c r="C325" s="134"/>
      <c r="D325" s="158"/>
      <c r="E325" s="109"/>
      <c r="F325" s="158"/>
      <c r="G325" s="158"/>
      <c r="H325" s="263"/>
      <c r="I325" s="263"/>
      <c r="J325" s="6"/>
      <c r="K325" s="6"/>
      <c r="L325" s="6"/>
      <c r="M325" s="6"/>
      <c r="N325" s="6"/>
      <c r="O325" s="6"/>
      <c r="P325" s="6"/>
      <c r="Q325" s="6"/>
      <c r="R325" s="6"/>
      <c r="S325" s="6"/>
      <c r="T325" s="6"/>
      <c r="U325" s="6"/>
      <c r="V325" s="6"/>
      <c r="W325" s="6"/>
      <c r="X325" s="6"/>
      <c r="Y325" s="6"/>
      <c r="Z325" s="6"/>
    </row>
    <row r="326" ht="30.75" hidden="1" customHeight="1">
      <c r="A326" s="212" t="s">
        <v>1668</v>
      </c>
      <c r="B326" s="122" t="s">
        <v>1669</v>
      </c>
      <c r="C326" s="134"/>
      <c r="D326" s="158"/>
      <c r="E326" s="109"/>
      <c r="F326" s="158"/>
      <c r="G326" s="158"/>
      <c r="H326" s="263"/>
      <c r="I326" s="263"/>
      <c r="J326" s="6"/>
      <c r="K326" s="6"/>
      <c r="L326" s="6"/>
      <c r="M326" s="6"/>
      <c r="N326" s="6"/>
      <c r="O326" s="6"/>
      <c r="P326" s="6"/>
      <c r="Q326" s="6"/>
      <c r="R326" s="6"/>
      <c r="S326" s="6"/>
      <c r="T326" s="6"/>
      <c r="U326" s="6"/>
      <c r="V326" s="6"/>
      <c r="W326" s="6"/>
      <c r="X326" s="6"/>
      <c r="Y326" s="6"/>
      <c r="Z326" s="6"/>
    </row>
    <row r="327" ht="15.0" hidden="1" customHeight="1">
      <c r="A327" s="212" t="s">
        <v>1670</v>
      </c>
      <c r="B327" s="122" t="s">
        <v>1671</v>
      </c>
      <c r="C327" s="134"/>
      <c r="D327" s="158"/>
      <c r="E327" s="109"/>
      <c r="F327" s="158"/>
      <c r="G327" s="158"/>
      <c r="H327" s="263"/>
      <c r="I327" s="263"/>
      <c r="J327" s="6"/>
      <c r="K327" s="6"/>
      <c r="L327" s="6"/>
      <c r="M327" s="6"/>
      <c r="N327" s="6"/>
      <c r="O327" s="6"/>
      <c r="P327" s="6"/>
      <c r="Q327" s="6"/>
      <c r="R327" s="6"/>
      <c r="S327" s="6"/>
      <c r="T327" s="6"/>
      <c r="U327" s="6"/>
      <c r="V327" s="6"/>
      <c r="W327" s="6"/>
      <c r="X327" s="6"/>
      <c r="Y327" s="6"/>
      <c r="Z327" s="6"/>
    </row>
    <row r="328" ht="15.0" hidden="1" customHeight="1">
      <c r="A328" s="212" t="s">
        <v>1672</v>
      </c>
      <c r="B328" s="122" t="s">
        <v>1673</v>
      </c>
      <c r="C328" s="134"/>
      <c r="D328" s="158"/>
      <c r="E328" s="109"/>
      <c r="F328" s="158"/>
      <c r="G328" s="158"/>
      <c r="H328" s="263"/>
      <c r="I328" s="263"/>
      <c r="J328" s="6"/>
      <c r="K328" s="6"/>
      <c r="L328" s="6"/>
      <c r="M328" s="6"/>
      <c r="N328" s="6"/>
      <c r="O328" s="6"/>
      <c r="P328" s="6"/>
      <c r="Q328" s="6"/>
      <c r="R328" s="6"/>
      <c r="S328" s="6"/>
      <c r="T328" s="6"/>
      <c r="U328" s="6"/>
      <c r="V328" s="6"/>
      <c r="W328" s="6"/>
      <c r="X328" s="6"/>
      <c r="Y328" s="6"/>
      <c r="Z328" s="6"/>
    </row>
    <row r="329" ht="15.0" hidden="1" customHeight="1">
      <c r="A329" s="212" t="s">
        <v>1674</v>
      </c>
      <c r="B329" s="122" t="s">
        <v>1675</v>
      </c>
      <c r="C329" s="134"/>
      <c r="D329" s="158"/>
      <c r="E329" s="109"/>
      <c r="F329" s="158"/>
      <c r="G329" s="158"/>
      <c r="H329" s="263"/>
      <c r="I329" s="263"/>
      <c r="J329" s="6"/>
      <c r="K329" s="6"/>
      <c r="L329" s="6"/>
      <c r="M329" s="6"/>
      <c r="N329" s="6"/>
      <c r="O329" s="6"/>
      <c r="P329" s="6"/>
      <c r="Q329" s="6"/>
      <c r="R329" s="6"/>
      <c r="S329" s="6"/>
      <c r="T329" s="6"/>
      <c r="U329" s="6"/>
      <c r="V329" s="6"/>
      <c r="W329" s="6"/>
      <c r="X329" s="6"/>
      <c r="Y329" s="6"/>
      <c r="Z329" s="6"/>
    </row>
    <row r="330" ht="15.0" hidden="1" customHeight="1">
      <c r="A330" s="212" t="s">
        <v>1676</v>
      </c>
      <c r="B330" s="122" t="s">
        <v>1677</v>
      </c>
      <c r="C330" s="134"/>
      <c r="D330" s="158"/>
      <c r="E330" s="109"/>
      <c r="F330" s="158"/>
      <c r="G330" s="158"/>
      <c r="H330" s="263"/>
      <c r="I330" s="263"/>
      <c r="J330" s="6"/>
      <c r="K330" s="6"/>
      <c r="L330" s="6"/>
      <c r="M330" s="6"/>
      <c r="N330" s="6"/>
      <c r="O330" s="6"/>
      <c r="P330" s="6"/>
      <c r="Q330" s="6"/>
      <c r="R330" s="6"/>
      <c r="S330" s="6"/>
      <c r="T330" s="6"/>
      <c r="U330" s="6"/>
      <c r="V330" s="6"/>
      <c r="W330" s="6"/>
      <c r="X330" s="6"/>
      <c r="Y330" s="6"/>
      <c r="Z330" s="6"/>
    </row>
    <row r="331" ht="30.75" hidden="1" customHeight="1">
      <c r="A331" s="212" t="s">
        <v>1680</v>
      </c>
      <c r="B331" s="122" t="s">
        <v>1681</v>
      </c>
      <c r="C331" s="134"/>
      <c r="D331" s="158"/>
      <c r="E331" s="109"/>
      <c r="F331" s="158"/>
      <c r="G331" s="158"/>
      <c r="H331" s="263"/>
      <c r="I331" s="263"/>
      <c r="J331" s="6"/>
      <c r="K331" s="6"/>
      <c r="L331" s="6"/>
      <c r="M331" s="6"/>
      <c r="N331" s="6"/>
      <c r="O331" s="6"/>
      <c r="P331" s="6"/>
      <c r="Q331" s="6"/>
      <c r="R331" s="6"/>
      <c r="S331" s="6"/>
      <c r="T331" s="6"/>
      <c r="U331" s="6"/>
      <c r="V331" s="6"/>
      <c r="W331" s="6"/>
      <c r="X331" s="6"/>
      <c r="Y331" s="6"/>
      <c r="Z331" s="6"/>
    </row>
    <row r="332" ht="31.5" hidden="1" customHeight="1">
      <c r="A332" s="212" t="s">
        <v>1683</v>
      </c>
      <c r="B332" s="519" t="s">
        <v>1816</v>
      </c>
      <c r="C332" s="520"/>
      <c r="D332" s="521"/>
      <c r="E332" s="522"/>
      <c r="F332" s="521"/>
      <c r="G332" s="521"/>
      <c r="H332" s="263"/>
      <c r="I332" s="263"/>
      <c r="J332" s="6"/>
      <c r="K332" s="6"/>
      <c r="L332" s="6"/>
      <c r="M332" s="6"/>
      <c r="N332" s="6"/>
      <c r="O332" s="6"/>
      <c r="P332" s="6"/>
      <c r="Q332" s="6"/>
      <c r="R332" s="6"/>
      <c r="S332" s="6"/>
      <c r="T332" s="6"/>
      <c r="U332" s="6"/>
      <c r="V332" s="6"/>
      <c r="W332" s="6"/>
      <c r="X332" s="6"/>
      <c r="Y332" s="6"/>
      <c r="Z332" s="6"/>
    </row>
    <row r="333" ht="30.75" hidden="1" customHeight="1">
      <c r="A333" s="212" t="s">
        <v>1687</v>
      </c>
      <c r="B333" s="122" t="s">
        <v>1824</v>
      </c>
      <c r="C333" s="134"/>
      <c r="D333" s="158"/>
      <c r="E333" s="109"/>
      <c r="F333" s="158"/>
      <c r="G333" s="158"/>
      <c r="H333" s="263"/>
      <c r="I333" s="263"/>
      <c r="J333" s="6"/>
      <c r="K333" s="6"/>
      <c r="L333" s="6"/>
      <c r="M333" s="6"/>
      <c r="N333" s="6"/>
      <c r="O333" s="6"/>
      <c r="P333" s="6"/>
      <c r="Q333" s="6"/>
      <c r="R333" s="6"/>
      <c r="S333" s="6"/>
      <c r="T333" s="6"/>
      <c r="U333" s="6"/>
      <c r="V333" s="6"/>
      <c r="W333" s="6"/>
      <c r="X333" s="6"/>
      <c r="Y333" s="6"/>
      <c r="Z333" s="6"/>
    </row>
    <row r="334" ht="30.75" hidden="1" customHeight="1">
      <c r="A334" s="212" t="s">
        <v>1691</v>
      </c>
      <c r="B334" s="122" t="s">
        <v>1830</v>
      </c>
      <c r="C334" s="134"/>
      <c r="D334" s="158"/>
      <c r="E334" s="109"/>
      <c r="F334" s="158"/>
      <c r="G334" s="158"/>
      <c r="H334" s="263"/>
      <c r="I334" s="263"/>
      <c r="J334" s="6"/>
      <c r="K334" s="6"/>
      <c r="L334" s="6"/>
      <c r="M334" s="6"/>
      <c r="N334" s="6"/>
      <c r="O334" s="6"/>
      <c r="P334" s="6"/>
      <c r="Q334" s="6"/>
      <c r="R334" s="6"/>
      <c r="S334" s="6"/>
      <c r="T334" s="6"/>
      <c r="U334" s="6"/>
      <c r="V334" s="6"/>
      <c r="W334" s="6"/>
      <c r="X334" s="6"/>
      <c r="Y334" s="6"/>
      <c r="Z334" s="6"/>
    </row>
    <row r="335" ht="30.75" hidden="1" customHeight="1">
      <c r="A335" s="212" t="s">
        <v>1696</v>
      </c>
      <c r="B335" s="122" t="s">
        <v>1834</v>
      </c>
      <c r="C335" s="134"/>
      <c r="D335" s="158"/>
      <c r="E335" s="109"/>
      <c r="F335" s="158"/>
      <c r="G335" s="158"/>
      <c r="H335" s="263"/>
      <c r="I335" s="263"/>
      <c r="J335" s="6"/>
      <c r="K335" s="6"/>
      <c r="L335" s="6"/>
      <c r="M335" s="6"/>
      <c r="N335" s="6"/>
      <c r="O335" s="6"/>
      <c r="P335" s="6"/>
      <c r="Q335" s="6"/>
      <c r="R335" s="6"/>
      <c r="S335" s="6"/>
      <c r="T335" s="6"/>
      <c r="U335" s="6"/>
      <c r="V335" s="6"/>
      <c r="W335" s="6"/>
      <c r="X335" s="6"/>
      <c r="Y335" s="6"/>
      <c r="Z335" s="6"/>
    </row>
    <row r="336" ht="31.5" hidden="1" customHeight="1">
      <c r="A336" s="212" t="s">
        <v>1700</v>
      </c>
      <c r="B336" s="519" t="s">
        <v>1836</v>
      </c>
      <c r="C336" s="520"/>
      <c r="D336" s="521"/>
      <c r="E336" s="522"/>
      <c r="F336" s="521"/>
      <c r="G336" s="521"/>
      <c r="H336" s="263"/>
      <c r="I336" s="263"/>
      <c r="J336" s="6"/>
      <c r="K336" s="6"/>
      <c r="L336" s="6"/>
      <c r="M336" s="6"/>
      <c r="N336" s="6"/>
      <c r="O336" s="6"/>
      <c r="P336" s="6"/>
      <c r="Q336" s="6"/>
      <c r="R336" s="6"/>
      <c r="S336" s="6"/>
      <c r="T336" s="6"/>
      <c r="U336" s="6"/>
      <c r="V336" s="6"/>
      <c r="W336" s="6"/>
      <c r="X336" s="6"/>
      <c r="Y336" s="6"/>
      <c r="Z336" s="6"/>
    </row>
    <row r="337" ht="15.0" hidden="1" customHeight="1">
      <c r="A337" s="212" t="s">
        <v>1705</v>
      </c>
      <c r="B337" s="122" t="s">
        <v>1849</v>
      </c>
      <c r="C337" s="134"/>
      <c r="D337" s="158"/>
      <c r="E337" s="109"/>
      <c r="F337" s="158"/>
      <c r="G337" s="158"/>
      <c r="H337" s="263"/>
      <c r="I337" s="263"/>
      <c r="J337" s="6"/>
      <c r="K337" s="6"/>
      <c r="L337" s="6"/>
      <c r="M337" s="6"/>
      <c r="N337" s="6"/>
      <c r="O337" s="6"/>
      <c r="P337" s="6"/>
      <c r="Q337" s="6"/>
      <c r="R337" s="6"/>
      <c r="S337" s="6"/>
      <c r="T337" s="6"/>
      <c r="U337" s="6"/>
      <c r="V337" s="6"/>
      <c r="W337" s="6"/>
      <c r="X337" s="6"/>
      <c r="Y337" s="6"/>
      <c r="Z337" s="6"/>
    </row>
    <row r="338" ht="15.0" hidden="1" customHeight="1">
      <c r="A338" s="212" t="s">
        <v>1709</v>
      </c>
      <c r="B338" s="122" t="s">
        <v>1850</v>
      </c>
      <c r="C338" s="134"/>
      <c r="D338" s="158"/>
      <c r="E338" s="109"/>
      <c r="F338" s="158"/>
      <c r="G338" s="158"/>
      <c r="H338" s="263"/>
      <c r="I338" s="263"/>
      <c r="J338" s="6"/>
      <c r="K338" s="6"/>
      <c r="L338" s="6"/>
      <c r="M338" s="6"/>
      <c r="N338" s="6"/>
      <c r="O338" s="6"/>
      <c r="P338" s="6"/>
      <c r="Q338" s="6"/>
      <c r="R338" s="6"/>
      <c r="S338" s="6"/>
      <c r="T338" s="6"/>
      <c r="U338" s="6"/>
      <c r="V338" s="6"/>
      <c r="W338" s="6"/>
      <c r="X338" s="6"/>
      <c r="Y338" s="6"/>
      <c r="Z338" s="6"/>
    </row>
    <row r="339" ht="15.0" hidden="1" customHeight="1">
      <c r="A339" s="212" t="s">
        <v>1713</v>
      </c>
      <c r="B339" s="122" t="s">
        <v>1851</v>
      </c>
      <c r="C339" s="134"/>
      <c r="D339" s="158"/>
      <c r="E339" s="109"/>
      <c r="F339" s="158"/>
      <c r="G339" s="158"/>
      <c r="H339" s="263"/>
      <c r="I339" s="263"/>
      <c r="J339" s="6"/>
      <c r="K339" s="6"/>
      <c r="L339" s="6"/>
      <c r="M339" s="6"/>
      <c r="N339" s="6"/>
      <c r="O339" s="6"/>
      <c r="P339" s="6"/>
      <c r="Q339" s="6"/>
      <c r="R339" s="6"/>
      <c r="S339" s="6"/>
      <c r="T339" s="6"/>
      <c r="U339" s="6"/>
      <c r="V339" s="6"/>
      <c r="W339" s="6"/>
      <c r="X339" s="6"/>
      <c r="Y339" s="6"/>
      <c r="Z339" s="6"/>
    </row>
    <row r="340" ht="15.0" hidden="1" customHeight="1">
      <c r="A340" s="212" t="s">
        <v>1715</v>
      </c>
      <c r="B340" s="122" t="s">
        <v>1852</v>
      </c>
      <c r="C340" s="134"/>
      <c r="D340" s="158"/>
      <c r="E340" s="109"/>
      <c r="F340" s="158"/>
      <c r="G340" s="158"/>
      <c r="H340" s="263"/>
      <c r="I340" s="263"/>
      <c r="J340" s="6"/>
      <c r="K340" s="6"/>
      <c r="L340" s="6"/>
      <c r="M340" s="6"/>
      <c r="N340" s="6"/>
      <c r="O340" s="6"/>
      <c r="P340" s="6"/>
      <c r="Q340" s="6"/>
      <c r="R340" s="6"/>
      <c r="S340" s="6"/>
      <c r="T340" s="6"/>
      <c r="U340" s="6"/>
      <c r="V340" s="6"/>
      <c r="W340" s="6"/>
      <c r="X340" s="6"/>
      <c r="Y340" s="6"/>
      <c r="Z340" s="6"/>
    </row>
    <row r="341" ht="18.75" customHeight="1">
      <c r="A341" s="148" t="s">
        <v>1717</v>
      </c>
      <c r="B341" s="128" t="s">
        <v>1719</v>
      </c>
      <c r="C341" s="3"/>
      <c r="D341" s="3"/>
      <c r="E341" s="3"/>
      <c r="F341" s="3"/>
      <c r="G341" s="4"/>
      <c r="H341" s="525">
        <f>SUM(D342:D360)</f>
        <v>14</v>
      </c>
      <c r="I341" s="525">
        <f>COUNT(D342:D360)*2</f>
        <v>26</v>
      </c>
      <c r="J341" s="6"/>
      <c r="K341" s="6"/>
      <c r="L341" s="6"/>
      <c r="M341" s="6"/>
      <c r="N341" s="6"/>
      <c r="O341" s="6"/>
      <c r="P341" s="6"/>
      <c r="Q341" s="6"/>
      <c r="R341" s="6"/>
      <c r="S341" s="6"/>
      <c r="T341" s="6"/>
      <c r="U341" s="6"/>
      <c r="V341" s="6"/>
      <c r="W341" s="6"/>
      <c r="X341" s="6"/>
      <c r="Y341" s="6"/>
      <c r="Z341" s="6"/>
    </row>
    <row r="342" ht="66.0" customHeight="1">
      <c r="A342" s="148" t="s">
        <v>1720</v>
      </c>
      <c r="B342" s="122" t="s">
        <v>1721</v>
      </c>
      <c r="C342" s="122" t="s">
        <v>1874</v>
      </c>
      <c r="D342" s="147">
        <v>2.0</v>
      </c>
      <c r="E342" s="109" t="s">
        <v>158</v>
      </c>
      <c r="F342" s="158"/>
      <c r="G342" s="158"/>
      <c r="H342" s="516"/>
      <c r="I342" s="516"/>
      <c r="J342" s="6"/>
      <c r="K342" s="6"/>
      <c r="L342" s="6"/>
      <c r="M342" s="6"/>
      <c r="N342" s="6"/>
      <c r="O342" s="6"/>
      <c r="P342" s="6"/>
      <c r="Q342" s="6"/>
      <c r="R342" s="6"/>
      <c r="S342" s="6"/>
      <c r="T342" s="6"/>
      <c r="U342" s="6"/>
      <c r="V342" s="6"/>
      <c r="W342" s="6"/>
      <c r="X342" s="6"/>
      <c r="Y342" s="6"/>
      <c r="Z342" s="6"/>
    </row>
    <row r="343" ht="30.75" hidden="1" customHeight="1">
      <c r="A343" s="212" t="s">
        <v>1723</v>
      </c>
      <c r="B343" s="122" t="s">
        <v>1724</v>
      </c>
      <c r="C343" s="134"/>
      <c r="D343" s="158"/>
      <c r="E343" s="109"/>
      <c r="F343" s="158"/>
      <c r="G343" s="158"/>
      <c r="H343" s="263"/>
      <c r="I343" s="263"/>
      <c r="J343" s="6"/>
      <c r="K343" s="6"/>
      <c r="L343" s="6"/>
      <c r="M343" s="6"/>
      <c r="N343" s="6"/>
      <c r="O343" s="6"/>
      <c r="P343" s="6"/>
      <c r="Q343" s="6"/>
      <c r="R343" s="6"/>
      <c r="S343" s="6"/>
      <c r="T343" s="6"/>
      <c r="U343" s="6"/>
      <c r="V343" s="6"/>
      <c r="W343" s="6"/>
      <c r="X343" s="6"/>
      <c r="Y343" s="6"/>
      <c r="Z343" s="6"/>
    </row>
    <row r="344" ht="14.25" hidden="1" customHeight="1">
      <c r="A344" s="212" t="s">
        <v>1725</v>
      </c>
      <c r="B344" s="110" t="s">
        <v>1726</v>
      </c>
      <c r="C344" s="134"/>
      <c r="D344" s="158"/>
      <c r="E344" s="109"/>
      <c r="F344" s="158"/>
      <c r="G344" s="158"/>
      <c r="H344" s="263"/>
      <c r="I344" s="263"/>
      <c r="J344" s="6"/>
      <c r="K344" s="6"/>
      <c r="L344" s="6"/>
      <c r="M344" s="6"/>
      <c r="N344" s="6"/>
      <c r="O344" s="6"/>
      <c r="P344" s="6"/>
      <c r="Q344" s="6"/>
      <c r="R344" s="6"/>
      <c r="S344" s="6"/>
      <c r="T344" s="6"/>
      <c r="U344" s="6"/>
      <c r="V344" s="6"/>
      <c r="W344" s="6"/>
      <c r="X344" s="6"/>
      <c r="Y344" s="6"/>
      <c r="Z344" s="6"/>
    </row>
    <row r="345" ht="114.75" customHeight="1">
      <c r="A345" s="148" t="s">
        <v>1728</v>
      </c>
      <c r="B345" s="122" t="s">
        <v>1729</v>
      </c>
      <c r="C345" s="129" t="s">
        <v>6355</v>
      </c>
      <c r="D345" s="147">
        <v>0.0</v>
      </c>
      <c r="E345" s="130" t="s">
        <v>158</v>
      </c>
      <c r="F345" s="129" t="s">
        <v>6356</v>
      </c>
      <c r="G345" s="158"/>
      <c r="H345" s="516"/>
      <c r="I345" s="516"/>
      <c r="J345" s="6"/>
      <c r="K345" s="6"/>
      <c r="L345" s="6"/>
      <c r="M345" s="6"/>
      <c r="N345" s="6"/>
      <c r="O345" s="6"/>
      <c r="P345" s="6"/>
      <c r="Q345" s="6"/>
      <c r="R345" s="6"/>
      <c r="S345" s="6"/>
      <c r="T345" s="6"/>
      <c r="U345" s="6"/>
      <c r="V345" s="6"/>
      <c r="W345" s="6"/>
      <c r="X345" s="6"/>
      <c r="Y345" s="6"/>
      <c r="Z345" s="6"/>
    </row>
    <row r="346" ht="300.0" customHeight="1">
      <c r="A346" s="200"/>
      <c r="B346" s="326"/>
      <c r="C346" s="134" t="s">
        <v>6358</v>
      </c>
      <c r="D346" s="147"/>
      <c r="E346" s="109"/>
      <c r="F346" s="134" t="s">
        <v>6360</v>
      </c>
      <c r="G346" s="158" t="s">
        <v>6361</v>
      </c>
      <c r="H346" s="516"/>
      <c r="I346" s="516"/>
      <c r="J346" s="6"/>
      <c r="K346" s="6"/>
      <c r="L346" s="6"/>
      <c r="M346" s="6"/>
      <c r="N346" s="6"/>
      <c r="O346" s="6"/>
      <c r="P346" s="6"/>
      <c r="Q346" s="6"/>
      <c r="R346" s="6"/>
      <c r="S346" s="6"/>
      <c r="T346" s="6"/>
      <c r="U346" s="6"/>
      <c r="V346" s="6"/>
      <c r="W346" s="6"/>
      <c r="X346" s="6"/>
      <c r="Y346" s="6"/>
      <c r="Z346" s="6"/>
    </row>
    <row r="347" ht="158.25" customHeight="1">
      <c r="A347" s="200"/>
      <c r="B347" s="326"/>
      <c r="C347" s="134" t="s">
        <v>6363</v>
      </c>
      <c r="D347" s="147"/>
      <c r="E347" s="109" t="s">
        <v>366</v>
      </c>
      <c r="F347" s="134" t="s">
        <v>6364</v>
      </c>
      <c r="G347" s="158" t="s">
        <v>6365</v>
      </c>
      <c r="H347" s="516"/>
      <c r="I347" s="516"/>
      <c r="J347" s="6"/>
      <c r="K347" s="6"/>
      <c r="L347" s="6"/>
      <c r="M347" s="6"/>
      <c r="N347" s="6"/>
      <c r="O347" s="6"/>
      <c r="P347" s="6"/>
      <c r="Q347" s="6"/>
      <c r="R347" s="6"/>
      <c r="S347" s="6"/>
      <c r="T347" s="6"/>
      <c r="U347" s="6"/>
      <c r="V347" s="6"/>
      <c r="W347" s="6"/>
      <c r="X347" s="6"/>
      <c r="Y347" s="6"/>
      <c r="Z347" s="6"/>
    </row>
    <row r="348" ht="42.75" customHeight="1">
      <c r="A348" s="200"/>
      <c r="B348" s="326"/>
      <c r="C348" s="134" t="s">
        <v>6366</v>
      </c>
      <c r="D348" s="147">
        <v>0.0</v>
      </c>
      <c r="E348" s="109" t="s">
        <v>1062</v>
      </c>
      <c r="F348" s="134"/>
      <c r="G348" s="158"/>
      <c r="H348" s="516"/>
      <c r="I348" s="516"/>
      <c r="J348" s="6"/>
      <c r="K348" s="6"/>
      <c r="L348" s="6"/>
      <c r="M348" s="6"/>
      <c r="N348" s="6"/>
      <c r="O348" s="6"/>
      <c r="P348" s="6"/>
      <c r="Q348" s="6"/>
      <c r="R348" s="6"/>
      <c r="S348" s="6"/>
      <c r="T348" s="6"/>
      <c r="U348" s="6"/>
      <c r="V348" s="6"/>
      <c r="W348" s="6"/>
      <c r="X348" s="6"/>
      <c r="Y348" s="6"/>
      <c r="Z348" s="6"/>
    </row>
    <row r="349" ht="86.25" customHeight="1">
      <c r="A349" s="200"/>
      <c r="B349" s="326"/>
      <c r="C349" s="134" t="s">
        <v>6368</v>
      </c>
      <c r="D349" s="147">
        <v>0.0</v>
      </c>
      <c r="E349" s="109" t="s">
        <v>366</v>
      </c>
      <c r="F349" s="134" t="s">
        <v>6369</v>
      </c>
      <c r="G349" s="158"/>
      <c r="H349" s="516"/>
      <c r="I349" s="516"/>
      <c r="J349" s="6"/>
      <c r="K349" s="6"/>
      <c r="L349" s="6"/>
      <c r="M349" s="6"/>
      <c r="N349" s="6"/>
      <c r="O349" s="6"/>
      <c r="P349" s="6"/>
      <c r="Q349" s="6"/>
      <c r="R349" s="6"/>
      <c r="S349" s="6"/>
      <c r="T349" s="6"/>
      <c r="U349" s="6"/>
      <c r="V349" s="6"/>
      <c r="W349" s="6"/>
      <c r="X349" s="6"/>
      <c r="Y349" s="6"/>
      <c r="Z349" s="6"/>
    </row>
    <row r="350" ht="57.0" customHeight="1">
      <c r="A350" s="200"/>
      <c r="B350" s="326"/>
      <c r="C350" s="134" t="s">
        <v>6371</v>
      </c>
      <c r="D350" s="147"/>
      <c r="E350" s="109" t="s">
        <v>366</v>
      </c>
      <c r="F350" s="134"/>
      <c r="G350" s="158" t="s">
        <v>6372</v>
      </c>
      <c r="H350" s="516"/>
      <c r="I350" s="516"/>
      <c r="J350" s="6"/>
      <c r="K350" s="6"/>
      <c r="L350" s="6"/>
      <c r="M350" s="6"/>
      <c r="N350" s="6"/>
      <c r="O350" s="6"/>
      <c r="P350" s="6"/>
      <c r="Q350" s="6"/>
      <c r="R350" s="6"/>
      <c r="S350" s="6"/>
      <c r="T350" s="6"/>
      <c r="U350" s="6"/>
      <c r="V350" s="6"/>
      <c r="W350" s="6"/>
      <c r="X350" s="6"/>
      <c r="Y350" s="6"/>
      <c r="Z350" s="6"/>
    </row>
    <row r="351" ht="105.0" customHeight="1">
      <c r="A351" s="200"/>
      <c r="B351" s="326"/>
      <c r="C351" s="134" t="s">
        <v>6374</v>
      </c>
      <c r="D351" s="147"/>
      <c r="E351" s="109" t="s">
        <v>4987</v>
      </c>
      <c r="F351" s="134" t="s">
        <v>6376</v>
      </c>
      <c r="G351" s="158" t="s">
        <v>6377</v>
      </c>
      <c r="H351" s="516"/>
      <c r="I351" s="516"/>
      <c r="J351" s="6"/>
      <c r="K351" s="6"/>
      <c r="L351" s="6"/>
      <c r="M351" s="6"/>
      <c r="N351" s="6"/>
      <c r="O351" s="6"/>
      <c r="P351" s="6"/>
      <c r="Q351" s="6"/>
      <c r="R351" s="6"/>
      <c r="S351" s="6"/>
      <c r="T351" s="6"/>
      <c r="U351" s="6"/>
      <c r="V351" s="6"/>
      <c r="W351" s="6"/>
      <c r="X351" s="6"/>
      <c r="Y351" s="6"/>
      <c r="Z351" s="6"/>
    </row>
    <row r="352" ht="42.75" customHeight="1">
      <c r="A352" s="200"/>
      <c r="B352" s="326"/>
      <c r="C352" s="134" t="s">
        <v>6378</v>
      </c>
      <c r="D352" s="147">
        <v>0.0</v>
      </c>
      <c r="E352" s="109" t="s">
        <v>158</v>
      </c>
      <c r="F352" s="158"/>
      <c r="G352" s="158"/>
      <c r="H352" s="516"/>
      <c r="I352" s="516"/>
      <c r="J352" s="6"/>
      <c r="K352" s="6"/>
      <c r="L352" s="6"/>
      <c r="M352" s="6"/>
      <c r="N352" s="6"/>
      <c r="O352" s="6"/>
      <c r="P352" s="6"/>
      <c r="Q352" s="6"/>
      <c r="R352" s="6"/>
      <c r="S352" s="6"/>
      <c r="T352" s="6"/>
      <c r="U352" s="6"/>
      <c r="V352" s="6"/>
      <c r="W352" s="6"/>
      <c r="X352" s="6"/>
      <c r="Y352" s="6"/>
      <c r="Z352" s="6"/>
    </row>
    <row r="353" ht="42.75" customHeight="1">
      <c r="A353" s="200"/>
      <c r="B353" s="326"/>
      <c r="C353" s="134" t="s">
        <v>6380</v>
      </c>
      <c r="D353" s="147">
        <v>2.0</v>
      </c>
      <c r="E353" s="109" t="s">
        <v>158</v>
      </c>
      <c r="F353" s="540"/>
      <c r="G353" s="158"/>
      <c r="H353" s="516"/>
      <c r="I353" s="516"/>
      <c r="J353" s="6"/>
      <c r="K353" s="6"/>
      <c r="L353" s="6"/>
      <c r="M353" s="6"/>
      <c r="N353" s="6"/>
      <c r="O353" s="6"/>
      <c r="P353" s="6"/>
      <c r="Q353" s="6"/>
      <c r="R353" s="6"/>
      <c r="S353" s="6"/>
      <c r="T353" s="6"/>
      <c r="U353" s="6"/>
      <c r="V353" s="6"/>
      <c r="W353" s="6"/>
      <c r="X353" s="6"/>
      <c r="Y353" s="6"/>
      <c r="Z353" s="6"/>
    </row>
    <row r="354" ht="42.75" customHeight="1">
      <c r="A354" s="200"/>
      <c r="B354" s="326"/>
      <c r="C354" s="134" t="s">
        <v>6384</v>
      </c>
      <c r="D354" s="147">
        <v>2.0</v>
      </c>
      <c r="E354" s="109" t="s">
        <v>366</v>
      </c>
      <c r="F354" s="134" t="s">
        <v>6387</v>
      </c>
      <c r="G354" s="158"/>
      <c r="H354" s="516"/>
      <c r="I354" s="516"/>
      <c r="J354" s="6"/>
      <c r="K354" s="6"/>
      <c r="L354" s="6"/>
      <c r="M354" s="6"/>
      <c r="N354" s="6"/>
      <c r="O354" s="6"/>
      <c r="P354" s="6"/>
      <c r="Q354" s="6"/>
      <c r="R354" s="6"/>
      <c r="S354" s="6"/>
      <c r="T354" s="6"/>
      <c r="U354" s="6"/>
      <c r="V354" s="6"/>
      <c r="W354" s="6"/>
      <c r="X354" s="6"/>
      <c r="Y354" s="6"/>
      <c r="Z354" s="6"/>
    </row>
    <row r="355" ht="86.25" customHeight="1">
      <c r="A355" s="200"/>
      <c r="B355" s="326"/>
      <c r="C355" s="134" t="s">
        <v>6388</v>
      </c>
      <c r="D355" s="147">
        <v>2.0</v>
      </c>
      <c r="E355" s="109" t="s">
        <v>366</v>
      </c>
      <c r="F355" s="134" t="s">
        <v>6389</v>
      </c>
      <c r="G355" s="158"/>
      <c r="H355" s="516"/>
      <c r="I355" s="516"/>
      <c r="J355" s="6"/>
      <c r="K355" s="6"/>
      <c r="L355" s="6"/>
      <c r="M355" s="6"/>
      <c r="N355" s="6"/>
      <c r="O355" s="6"/>
      <c r="P355" s="6"/>
      <c r="Q355" s="6"/>
      <c r="R355" s="6"/>
      <c r="S355" s="6"/>
      <c r="T355" s="6"/>
      <c r="U355" s="6"/>
      <c r="V355" s="6"/>
      <c r="W355" s="6"/>
      <c r="X355" s="6"/>
      <c r="Y355" s="6"/>
      <c r="Z355" s="6"/>
    </row>
    <row r="356" ht="42.75" customHeight="1">
      <c r="A356" s="200"/>
      <c r="B356" s="326"/>
      <c r="C356" s="134" t="s">
        <v>6391</v>
      </c>
      <c r="D356" s="147">
        <v>2.0</v>
      </c>
      <c r="E356" s="109" t="s">
        <v>158</v>
      </c>
      <c r="F356" s="158"/>
      <c r="G356" s="158"/>
      <c r="H356" s="516"/>
      <c r="I356" s="516"/>
      <c r="J356" s="6"/>
      <c r="K356" s="6"/>
      <c r="L356" s="6"/>
      <c r="M356" s="6"/>
      <c r="N356" s="6"/>
      <c r="O356" s="6"/>
      <c r="P356" s="6"/>
      <c r="Q356" s="6"/>
      <c r="R356" s="6"/>
      <c r="S356" s="6"/>
      <c r="T356" s="6"/>
      <c r="U356" s="6"/>
      <c r="V356" s="6"/>
      <c r="W356" s="6"/>
      <c r="X356" s="6"/>
      <c r="Y356" s="6"/>
      <c r="Z356" s="6"/>
    </row>
    <row r="357" ht="42.75" customHeight="1">
      <c r="A357" s="200"/>
      <c r="B357" s="326"/>
      <c r="C357" s="134" t="s">
        <v>6392</v>
      </c>
      <c r="D357" s="147">
        <v>2.0</v>
      </c>
      <c r="E357" s="109" t="s">
        <v>158</v>
      </c>
      <c r="F357" s="158"/>
      <c r="G357" s="158"/>
      <c r="H357" s="516"/>
      <c r="I357" s="516"/>
      <c r="J357" s="6"/>
      <c r="K357" s="6"/>
      <c r="L357" s="6"/>
      <c r="M357" s="6"/>
      <c r="N357" s="6"/>
      <c r="O357" s="6"/>
      <c r="P357" s="6"/>
      <c r="Q357" s="6"/>
      <c r="R357" s="6"/>
      <c r="S357" s="6"/>
      <c r="T357" s="6"/>
      <c r="U357" s="6"/>
      <c r="V357" s="6"/>
      <c r="W357" s="6"/>
      <c r="X357" s="6"/>
      <c r="Y357" s="6"/>
      <c r="Z357" s="6"/>
    </row>
    <row r="358" ht="42.75" customHeight="1">
      <c r="A358" s="200"/>
      <c r="B358" s="122"/>
      <c r="C358" s="121" t="s">
        <v>6394</v>
      </c>
      <c r="D358" s="147">
        <v>1.0</v>
      </c>
      <c r="E358" s="109" t="s">
        <v>771</v>
      </c>
      <c r="F358" s="158" t="s">
        <v>6395</v>
      </c>
      <c r="G358" s="158" t="s">
        <v>6396</v>
      </c>
      <c r="H358" s="516"/>
      <c r="I358" s="516"/>
      <c r="J358" s="6"/>
      <c r="K358" s="6"/>
      <c r="L358" s="6"/>
      <c r="M358" s="6"/>
      <c r="N358" s="6"/>
      <c r="O358" s="6"/>
      <c r="P358" s="6"/>
      <c r="Q358" s="6"/>
      <c r="R358" s="6"/>
      <c r="S358" s="6"/>
      <c r="T358" s="6"/>
      <c r="U358" s="6"/>
      <c r="V358" s="6"/>
      <c r="W358" s="6"/>
      <c r="X358" s="6"/>
      <c r="Y358" s="6"/>
      <c r="Z358" s="6"/>
    </row>
    <row r="359" ht="42.75" customHeight="1">
      <c r="A359" s="200"/>
      <c r="B359" s="122"/>
      <c r="C359" s="121" t="s">
        <v>6397</v>
      </c>
      <c r="D359" s="147">
        <v>1.0</v>
      </c>
      <c r="E359" s="109" t="s">
        <v>366</v>
      </c>
      <c r="F359" s="158" t="s">
        <v>6399</v>
      </c>
      <c r="G359" s="158" t="s">
        <v>6396</v>
      </c>
      <c r="H359" s="516"/>
      <c r="I359" s="516"/>
      <c r="J359" s="6"/>
      <c r="K359" s="6"/>
      <c r="L359" s="6"/>
      <c r="M359" s="6"/>
      <c r="N359" s="6"/>
      <c r="O359" s="6"/>
      <c r="P359" s="6"/>
      <c r="Q359" s="6"/>
      <c r="R359" s="6"/>
      <c r="S359" s="6"/>
      <c r="T359" s="6"/>
      <c r="U359" s="6"/>
      <c r="V359" s="6"/>
      <c r="W359" s="6"/>
      <c r="X359" s="6"/>
      <c r="Y359" s="6"/>
      <c r="Z359" s="6"/>
    </row>
    <row r="360" ht="42.75" customHeight="1">
      <c r="A360" s="200"/>
      <c r="B360" s="122"/>
      <c r="C360" s="121" t="s">
        <v>6400</v>
      </c>
      <c r="D360" s="147">
        <v>0.0</v>
      </c>
      <c r="E360" s="109" t="s">
        <v>366</v>
      </c>
      <c r="F360" s="158" t="s">
        <v>6401</v>
      </c>
      <c r="G360" s="376"/>
      <c r="H360" s="516"/>
      <c r="I360" s="516"/>
      <c r="J360" s="6"/>
      <c r="K360" s="6"/>
      <c r="L360" s="6"/>
      <c r="M360" s="6"/>
      <c r="N360" s="6"/>
      <c r="O360" s="6"/>
      <c r="P360" s="6"/>
      <c r="Q360" s="6"/>
      <c r="R360" s="6"/>
      <c r="S360" s="6"/>
      <c r="T360" s="6"/>
      <c r="U360" s="6"/>
      <c r="V360" s="6"/>
      <c r="W360" s="6"/>
      <c r="X360" s="6"/>
      <c r="Y360" s="6"/>
      <c r="Z360" s="6"/>
    </row>
    <row r="361" ht="42.75" hidden="1" customHeight="1">
      <c r="A361" s="541"/>
      <c r="B361" s="517"/>
      <c r="C361" s="3"/>
      <c r="D361" s="3"/>
      <c r="E361" s="3"/>
      <c r="F361" s="3"/>
      <c r="G361" s="4"/>
      <c r="H361" s="263"/>
      <c r="I361" s="263"/>
      <c r="J361" s="6"/>
      <c r="K361" s="6"/>
      <c r="L361" s="6"/>
      <c r="M361" s="6"/>
      <c r="N361" s="6"/>
      <c r="O361" s="6"/>
      <c r="P361" s="6"/>
      <c r="Q361" s="6"/>
      <c r="R361" s="6"/>
      <c r="S361" s="6"/>
      <c r="T361" s="6"/>
      <c r="U361" s="6"/>
      <c r="V361" s="6"/>
      <c r="W361" s="6"/>
      <c r="X361" s="6"/>
      <c r="Y361" s="6"/>
      <c r="Z361" s="6"/>
    </row>
    <row r="362" ht="31.5" hidden="1" customHeight="1">
      <c r="A362" s="212" t="s">
        <v>1732</v>
      </c>
      <c r="B362" s="519" t="s">
        <v>1914</v>
      </c>
      <c r="C362" s="520"/>
      <c r="D362" s="521"/>
      <c r="E362" s="522"/>
      <c r="F362" s="521"/>
      <c r="G362" s="521"/>
      <c r="H362" s="263"/>
      <c r="I362" s="263"/>
      <c r="J362" s="6"/>
      <c r="K362" s="6"/>
      <c r="L362" s="6"/>
      <c r="M362" s="6"/>
      <c r="N362" s="6"/>
      <c r="O362" s="6"/>
      <c r="P362" s="6"/>
      <c r="Q362" s="6"/>
      <c r="R362" s="6"/>
      <c r="S362" s="6"/>
      <c r="T362" s="6"/>
      <c r="U362" s="6"/>
      <c r="V362" s="6"/>
      <c r="W362" s="6"/>
      <c r="X362" s="6"/>
      <c r="Y362" s="6"/>
      <c r="Z362" s="6"/>
    </row>
    <row r="363" ht="30.75" hidden="1" customHeight="1">
      <c r="A363" s="212" t="s">
        <v>1744</v>
      </c>
      <c r="B363" s="122" t="s">
        <v>1745</v>
      </c>
      <c r="C363" s="134"/>
      <c r="D363" s="158"/>
      <c r="E363" s="109"/>
      <c r="F363" s="158"/>
      <c r="G363" s="158"/>
      <c r="H363" s="263"/>
      <c r="I363" s="263"/>
      <c r="J363" s="6"/>
      <c r="K363" s="6"/>
      <c r="L363" s="6"/>
      <c r="M363" s="6"/>
      <c r="N363" s="6"/>
      <c r="O363" s="6"/>
      <c r="P363" s="6"/>
      <c r="Q363" s="6"/>
      <c r="R363" s="6"/>
      <c r="S363" s="6"/>
      <c r="T363" s="6"/>
      <c r="U363" s="6"/>
      <c r="V363" s="6"/>
      <c r="W363" s="6"/>
      <c r="X363" s="6"/>
      <c r="Y363" s="6"/>
      <c r="Z363" s="6"/>
    </row>
    <row r="364" ht="46.5" hidden="1" customHeight="1">
      <c r="A364" s="212" t="s">
        <v>1752</v>
      </c>
      <c r="B364" s="122" t="s">
        <v>1928</v>
      </c>
      <c r="C364" s="134"/>
      <c r="D364" s="158"/>
      <c r="E364" s="109"/>
      <c r="F364" s="158"/>
      <c r="G364" s="158"/>
      <c r="H364" s="263"/>
      <c r="I364" s="263"/>
      <c r="J364" s="6"/>
      <c r="K364" s="6"/>
      <c r="L364" s="6"/>
      <c r="M364" s="6"/>
      <c r="N364" s="6"/>
      <c r="O364" s="6"/>
      <c r="P364" s="6"/>
      <c r="Q364" s="6"/>
      <c r="R364" s="6"/>
      <c r="S364" s="6"/>
      <c r="T364" s="6"/>
      <c r="U364" s="6"/>
      <c r="V364" s="6"/>
      <c r="W364" s="6"/>
      <c r="X364" s="6"/>
      <c r="Y364" s="6"/>
      <c r="Z364" s="6"/>
    </row>
    <row r="365" ht="30.75" hidden="1" customHeight="1">
      <c r="A365" s="212" t="s">
        <v>1782</v>
      </c>
      <c r="B365" s="122" t="s">
        <v>1931</v>
      </c>
      <c r="C365" s="134"/>
      <c r="D365" s="158"/>
      <c r="E365" s="109"/>
      <c r="F365" s="158"/>
      <c r="G365" s="158"/>
      <c r="H365" s="263"/>
      <c r="I365" s="263"/>
      <c r="J365" s="6"/>
      <c r="K365" s="6"/>
      <c r="L365" s="6"/>
      <c r="M365" s="6"/>
      <c r="N365" s="6"/>
      <c r="O365" s="6"/>
      <c r="P365" s="6"/>
      <c r="Q365" s="6"/>
      <c r="R365" s="6"/>
      <c r="S365" s="6"/>
      <c r="T365" s="6"/>
      <c r="U365" s="6"/>
      <c r="V365" s="6"/>
      <c r="W365" s="6"/>
      <c r="X365" s="6"/>
      <c r="Y365" s="6"/>
      <c r="Z365" s="6"/>
    </row>
    <row r="366" ht="46.5" hidden="1" customHeight="1">
      <c r="A366" s="212" t="s">
        <v>1787</v>
      </c>
      <c r="B366" s="122" t="s">
        <v>1788</v>
      </c>
      <c r="C366" s="134"/>
      <c r="D366" s="158"/>
      <c r="E366" s="109"/>
      <c r="F366" s="158"/>
      <c r="G366" s="158"/>
      <c r="H366" s="263"/>
      <c r="I366" s="263"/>
      <c r="J366" s="6"/>
      <c r="K366" s="6"/>
      <c r="L366" s="6"/>
      <c r="M366" s="6"/>
      <c r="N366" s="6"/>
      <c r="O366" s="6"/>
      <c r="P366" s="6"/>
      <c r="Q366" s="6"/>
      <c r="R366" s="6"/>
      <c r="S366" s="6"/>
      <c r="T366" s="6"/>
      <c r="U366" s="6"/>
      <c r="V366" s="6"/>
      <c r="W366" s="6"/>
      <c r="X366" s="6"/>
      <c r="Y366" s="6"/>
      <c r="Z366" s="6"/>
    </row>
    <row r="367" ht="30.75" hidden="1" customHeight="1">
      <c r="A367" s="212" t="s">
        <v>1792</v>
      </c>
      <c r="B367" s="122" t="s">
        <v>1793</v>
      </c>
      <c r="C367" s="134"/>
      <c r="D367" s="158"/>
      <c r="E367" s="109"/>
      <c r="F367" s="158"/>
      <c r="G367" s="158"/>
      <c r="H367" s="263"/>
      <c r="I367" s="263"/>
      <c r="J367" s="6"/>
      <c r="K367" s="6"/>
      <c r="L367" s="6"/>
      <c r="M367" s="6"/>
      <c r="N367" s="6"/>
      <c r="O367" s="6"/>
      <c r="P367" s="6"/>
      <c r="Q367" s="6"/>
      <c r="R367" s="6"/>
      <c r="S367" s="6"/>
      <c r="T367" s="6"/>
      <c r="U367" s="6"/>
      <c r="V367" s="6"/>
      <c r="W367" s="6"/>
      <c r="X367" s="6"/>
      <c r="Y367" s="6"/>
      <c r="Z367" s="6"/>
    </row>
    <row r="368" ht="28.5" hidden="1" customHeight="1">
      <c r="A368" s="212" t="s">
        <v>1799</v>
      </c>
      <c r="B368" s="110" t="s">
        <v>1800</v>
      </c>
      <c r="C368" s="134"/>
      <c r="D368" s="158"/>
      <c r="E368" s="109"/>
      <c r="F368" s="158"/>
      <c r="G368" s="158"/>
      <c r="H368" s="263"/>
      <c r="I368" s="263"/>
      <c r="J368" s="6"/>
      <c r="K368" s="6"/>
      <c r="L368" s="6"/>
      <c r="M368" s="6"/>
      <c r="N368" s="6"/>
      <c r="O368" s="6"/>
      <c r="P368" s="6"/>
      <c r="Q368" s="6"/>
      <c r="R368" s="6"/>
      <c r="S368" s="6"/>
      <c r="T368" s="6"/>
      <c r="U368" s="6"/>
      <c r="V368" s="6"/>
      <c r="W368" s="6"/>
      <c r="X368" s="6"/>
      <c r="Y368" s="6"/>
      <c r="Z368" s="6"/>
    </row>
    <row r="369" ht="31.5" hidden="1" customHeight="1">
      <c r="A369" s="212" t="s">
        <v>1817</v>
      </c>
      <c r="B369" s="519" t="s">
        <v>1945</v>
      </c>
      <c r="C369" s="520"/>
      <c r="D369" s="521"/>
      <c r="E369" s="522"/>
      <c r="F369" s="521"/>
      <c r="G369" s="521"/>
      <c r="H369" s="263"/>
      <c r="I369" s="263"/>
      <c r="J369" s="6"/>
      <c r="K369" s="6"/>
      <c r="L369" s="6"/>
      <c r="M369" s="6"/>
      <c r="N369" s="6"/>
      <c r="O369" s="6"/>
      <c r="P369" s="6"/>
      <c r="Q369" s="6"/>
      <c r="R369" s="6"/>
      <c r="S369" s="6"/>
      <c r="T369" s="6"/>
      <c r="U369" s="6"/>
      <c r="V369" s="6"/>
      <c r="W369" s="6"/>
      <c r="X369" s="6"/>
      <c r="Y369" s="6"/>
      <c r="Z369" s="6"/>
    </row>
    <row r="370" ht="62.25" hidden="1" customHeight="1">
      <c r="A370" s="212" t="s">
        <v>1822</v>
      </c>
      <c r="B370" s="122" t="s">
        <v>1964</v>
      </c>
      <c r="C370" s="134"/>
      <c r="D370" s="158"/>
      <c r="E370" s="109"/>
      <c r="F370" s="158"/>
      <c r="G370" s="158"/>
      <c r="H370" s="263"/>
      <c r="I370" s="263"/>
      <c r="J370" s="6"/>
      <c r="K370" s="6"/>
      <c r="L370" s="6"/>
      <c r="M370" s="6"/>
      <c r="N370" s="6"/>
      <c r="O370" s="6"/>
      <c r="P370" s="6"/>
      <c r="Q370" s="6"/>
      <c r="R370" s="6"/>
      <c r="S370" s="6"/>
      <c r="T370" s="6"/>
      <c r="U370" s="6"/>
      <c r="V370" s="6"/>
      <c r="W370" s="6"/>
      <c r="X370" s="6"/>
      <c r="Y370" s="6"/>
      <c r="Z370" s="6"/>
    </row>
    <row r="371" ht="30.75" hidden="1" customHeight="1">
      <c r="A371" s="212" t="s">
        <v>1826</v>
      </c>
      <c r="B371" s="122" t="s">
        <v>1827</v>
      </c>
      <c r="C371" s="134"/>
      <c r="D371" s="158"/>
      <c r="E371" s="109"/>
      <c r="F371" s="158"/>
      <c r="G371" s="158"/>
      <c r="H371" s="263"/>
      <c r="I371" s="263"/>
      <c r="J371" s="6"/>
      <c r="K371" s="6"/>
      <c r="L371" s="6"/>
      <c r="M371" s="6"/>
      <c r="N371" s="6"/>
      <c r="O371" s="6"/>
      <c r="P371" s="6"/>
      <c r="Q371" s="6"/>
      <c r="R371" s="6"/>
      <c r="S371" s="6"/>
      <c r="T371" s="6"/>
      <c r="U371" s="6"/>
      <c r="V371" s="6"/>
      <c r="W371" s="6"/>
      <c r="X371" s="6"/>
      <c r="Y371" s="6"/>
      <c r="Z371" s="6"/>
    </row>
    <row r="372" ht="30.75" hidden="1" customHeight="1">
      <c r="A372" s="212" t="s">
        <v>1828</v>
      </c>
      <c r="B372" s="122" t="s">
        <v>2025</v>
      </c>
      <c r="C372" s="134"/>
      <c r="D372" s="158"/>
      <c r="E372" s="109"/>
      <c r="F372" s="158"/>
      <c r="G372" s="158"/>
      <c r="H372" s="263"/>
      <c r="I372" s="263"/>
      <c r="J372" s="6"/>
      <c r="K372" s="6"/>
      <c r="L372" s="6"/>
      <c r="M372" s="6"/>
      <c r="N372" s="6"/>
      <c r="O372" s="6"/>
      <c r="P372" s="6"/>
      <c r="Q372" s="6"/>
      <c r="R372" s="6"/>
      <c r="S372" s="6"/>
      <c r="T372" s="6"/>
      <c r="U372" s="6"/>
      <c r="V372" s="6"/>
      <c r="W372" s="6"/>
      <c r="X372" s="6"/>
      <c r="Y372" s="6"/>
      <c r="Z372" s="6"/>
    </row>
    <row r="373" ht="30.75" hidden="1" customHeight="1">
      <c r="A373" s="212" t="s">
        <v>1831</v>
      </c>
      <c r="B373" s="122" t="s">
        <v>1832</v>
      </c>
      <c r="C373" s="134"/>
      <c r="D373" s="158"/>
      <c r="E373" s="109"/>
      <c r="F373" s="158"/>
      <c r="G373" s="158"/>
      <c r="H373" s="263"/>
      <c r="I373" s="263"/>
      <c r="J373" s="6"/>
      <c r="K373" s="6"/>
      <c r="L373" s="6"/>
      <c r="M373" s="6"/>
      <c r="N373" s="6"/>
      <c r="O373" s="6"/>
      <c r="P373" s="6"/>
      <c r="Q373" s="6"/>
      <c r="R373" s="6"/>
      <c r="S373" s="6"/>
      <c r="T373" s="6"/>
      <c r="U373" s="6"/>
      <c r="V373" s="6"/>
      <c r="W373" s="6"/>
      <c r="X373" s="6"/>
      <c r="Y373" s="6"/>
      <c r="Z373" s="6"/>
    </row>
    <row r="374" ht="31.5" hidden="1" customHeight="1">
      <c r="A374" s="212" t="s">
        <v>1833</v>
      </c>
      <c r="B374" s="519" t="s">
        <v>2085</v>
      </c>
      <c r="C374" s="520"/>
      <c r="D374" s="521"/>
      <c r="E374" s="522"/>
      <c r="F374" s="521"/>
      <c r="G374" s="521"/>
      <c r="H374" s="263"/>
      <c r="I374" s="263"/>
      <c r="J374" s="6"/>
      <c r="K374" s="6"/>
      <c r="L374" s="6"/>
      <c r="M374" s="6"/>
      <c r="N374" s="6"/>
      <c r="O374" s="6"/>
      <c r="P374" s="6"/>
      <c r="Q374" s="6"/>
      <c r="R374" s="6"/>
      <c r="S374" s="6"/>
      <c r="T374" s="6"/>
      <c r="U374" s="6"/>
      <c r="V374" s="6"/>
      <c r="W374" s="6"/>
      <c r="X374" s="6"/>
      <c r="Y374" s="6"/>
      <c r="Z374" s="6"/>
    </row>
    <row r="375" ht="15.0" hidden="1" customHeight="1">
      <c r="A375" s="212" t="s">
        <v>1837</v>
      </c>
      <c r="B375" s="122" t="s">
        <v>2097</v>
      </c>
      <c r="C375" s="134"/>
      <c r="D375" s="158"/>
      <c r="E375" s="109"/>
      <c r="F375" s="158"/>
      <c r="G375" s="158"/>
      <c r="H375" s="263"/>
      <c r="I375" s="263"/>
      <c r="J375" s="6"/>
      <c r="K375" s="6"/>
      <c r="L375" s="6"/>
      <c r="M375" s="6"/>
      <c r="N375" s="6"/>
      <c r="O375" s="6"/>
      <c r="P375" s="6"/>
      <c r="Q375" s="6"/>
      <c r="R375" s="6"/>
      <c r="S375" s="6"/>
      <c r="T375" s="6"/>
      <c r="U375" s="6"/>
      <c r="V375" s="6"/>
      <c r="W375" s="6"/>
      <c r="X375" s="6"/>
      <c r="Y375" s="6"/>
      <c r="Z375" s="6"/>
    </row>
    <row r="376" ht="30.75" hidden="1" customHeight="1">
      <c r="A376" s="212" t="s">
        <v>1839</v>
      </c>
      <c r="B376" s="122" t="s">
        <v>2113</v>
      </c>
      <c r="C376" s="134"/>
      <c r="D376" s="158"/>
      <c r="E376" s="109"/>
      <c r="F376" s="158"/>
      <c r="G376" s="158"/>
      <c r="H376" s="263"/>
      <c r="I376" s="263"/>
      <c r="J376" s="6"/>
      <c r="K376" s="6"/>
      <c r="L376" s="6"/>
      <c r="M376" s="6"/>
      <c r="N376" s="6"/>
      <c r="O376" s="6"/>
      <c r="P376" s="6"/>
      <c r="Q376" s="6"/>
      <c r="R376" s="6"/>
      <c r="S376" s="6"/>
      <c r="T376" s="6"/>
      <c r="U376" s="6"/>
      <c r="V376" s="6"/>
      <c r="W376" s="6"/>
      <c r="X376" s="6"/>
      <c r="Y376" s="6"/>
      <c r="Z376" s="6"/>
    </row>
    <row r="377" ht="30.75" hidden="1" customHeight="1">
      <c r="A377" s="212" t="s">
        <v>1841</v>
      </c>
      <c r="B377" s="122" t="s">
        <v>1842</v>
      </c>
      <c r="C377" s="134"/>
      <c r="D377" s="158"/>
      <c r="E377" s="109"/>
      <c r="F377" s="158"/>
      <c r="G377" s="158"/>
      <c r="H377" s="263"/>
      <c r="I377" s="263"/>
      <c r="J377" s="6"/>
      <c r="K377" s="6"/>
      <c r="L377" s="6"/>
      <c r="M377" s="6"/>
      <c r="N377" s="6"/>
      <c r="O377" s="6"/>
      <c r="P377" s="6"/>
      <c r="Q377" s="6"/>
      <c r="R377" s="6"/>
      <c r="S377" s="6"/>
      <c r="T377" s="6"/>
      <c r="U377" s="6"/>
      <c r="V377" s="6"/>
      <c r="W377" s="6"/>
      <c r="X377" s="6"/>
      <c r="Y377" s="6"/>
      <c r="Z377" s="6"/>
    </row>
    <row r="378" ht="30.75" hidden="1" customHeight="1">
      <c r="A378" s="212" t="s">
        <v>1843</v>
      </c>
      <c r="B378" s="122" t="s">
        <v>2116</v>
      </c>
      <c r="C378" s="134"/>
      <c r="D378" s="158"/>
      <c r="E378" s="109"/>
      <c r="F378" s="158"/>
      <c r="G378" s="158"/>
      <c r="H378" s="263"/>
      <c r="I378" s="263"/>
      <c r="J378" s="6"/>
      <c r="K378" s="6"/>
      <c r="L378" s="6"/>
      <c r="M378" s="6"/>
      <c r="N378" s="6"/>
      <c r="O378" s="6"/>
      <c r="P378" s="6"/>
      <c r="Q378" s="6"/>
      <c r="R378" s="6"/>
      <c r="S378" s="6"/>
      <c r="T378" s="6"/>
      <c r="U378" s="6"/>
      <c r="V378" s="6"/>
      <c r="W378" s="6"/>
      <c r="X378" s="6"/>
      <c r="Y378" s="6"/>
      <c r="Z378" s="6"/>
    </row>
    <row r="379" ht="30.75" hidden="1" customHeight="1">
      <c r="A379" s="212" t="s">
        <v>1845</v>
      </c>
      <c r="B379" s="122" t="s">
        <v>1846</v>
      </c>
      <c r="C379" s="134"/>
      <c r="D379" s="158"/>
      <c r="E379" s="109"/>
      <c r="F379" s="158"/>
      <c r="G379" s="158"/>
      <c r="H379" s="263"/>
      <c r="I379" s="263"/>
      <c r="J379" s="6"/>
      <c r="K379" s="6"/>
      <c r="L379" s="6"/>
      <c r="M379" s="6"/>
      <c r="N379" s="6"/>
      <c r="O379" s="6"/>
      <c r="P379" s="6"/>
      <c r="Q379" s="6"/>
      <c r="R379" s="6"/>
      <c r="S379" s="6"/>
      <c r="T379" s="6"/>
      <c r="U379" s="6"/>
      <c r="V379" s="6"/>
      <c r="W379" s="6"/>
      <c r="X379" s="6"/>
      <c r="Y379" s="6"/>
      <c r="Z379" s="6"/>
    </row>
    <row r="380" ht="47.25" hidden="1" customHeight="1">
      <c r="A380" s="212" t="s">
        <v>1847</v>
      </c>
      <c r="B380" s="519" t="s">
        <v>1848</v>
      </c>
      <c r="C380" s="520"/>
      <c r="D380" s="521"/>
      <c r="E380" s="522"/>
      <c r="F380" s="521"/>
      <c r="G380" s="521"/>
      <c r="H380" s="263"/>
      <c r="I380" s="263"/>
      <c r="J380" s="6"/>
      <c r="K380" s="6"/>
      <c r="L380" s="6"/>
      <c r="M380" s="6"/>
      <c r="N380" s="6"/>
      <c r="O380" s="6"/>
      <c r="P380" s="6"/>
      <c r="Q380" s="6"/>
      <c r="R380" s="6"/>
      <c r="S380" s="6"/>
      <c r="T380" s="6"/>
      <c r="U380" s="6"/>
      <c r="V380" s="6"/>
      <c r="W380" s="6"/>
      <c r="X380" s="6"/>
      <c r="Y380" s="6"/>
      <c r="Z380" s="6"/>
    </row>
    <row r="381" ht="15.0" hidden="1" customHeight="1">
      <c r="A381" s="212" t="s">
        <v>1853</v>
      </c>
      <c r="B381" s="122" t="s">
        <v>1854</v>
      </c>
      <c r="C381" s="134"/>
      <c r="D381" s="158"/>
      <c r="E381" s="109"/>
      <c r="F381" s="158"/>
      <c r="G381" s="158"/>
      <c r="H381" s="263"/>
      <c r="I381" s="263"/>
      <c r="J381" s="6"/>
      <c r="K381" s="6"/>
      <c r="L381" s="6"/>
      <c r="M381" s="6"/>
      <c r="N381" s="6"/>
      <c r="O381" s="6"/>
      <c r="P381" s="6"/>
      <c r="Q381" s="6"/>
      <c r="R381" s="6"/>
      <c r="S381" s="6"/>
      <c r="T381" s="6"/>
      <c r="U381" s="6"/>
      <c r="V381" s="6"/>
      <c r="W381" s="6"/>
      <c r="X381" s="6"/>
      <c r="Y381" s="6"/>
      <c r="Z381" s="6"/>
    </row>
    <row r="382" ht="28.5" hidden="1" customHeight="1">
      <c r="A382" s="212" t="s">
        <v>1892</v>
      </c>
      <c r="B382" s="110" t="s">
        <v>1893</v>
      </c>
      <c r="C382" s="134"/>
      <c r="D382" s="158"/>
      <c r="E382" s="109"/>
      <c r="F382" s="158"/>
      <c r="G382" s="158"/>
      <c r="H382" s="263"/>
      <c r="I382" s="263"/>
      <c r="J382" s="6"/>
      <c r="K382" s="6"/>
      <c r="L382" s="6"/>
      <c r="M382" s="6"/>
      <c r="N382" s="6"/>
      <c r="O382" s="6"/>
      <c r="P382" s="6"/>
      <c r="Q382" s="6"/>
      <c r="R382" s="6"/>
      <c r="S382" s="6"/>
      <c r="T382" s="6"/>
      <c r="U382" s="6"/>
      <c r="V382" s="6"/>
      <c r="W382" s="6"/>
      <c r="X382" s="6"/>
      <c r="Y382" s="6"/>
      <c r="Z382" s="6"/>
    </row>
    <row r="383" ht="30.75" hidden="1" customHeight="1">
      <c r="A383" s="212" t="s">
        <v>1897</v>
      </c>
      <c r="B383" s="122" t="s">
        <v>1898</v>
      </c>
      <c r="C383" s="134"/>
      <c r="D383" s="158"/>
      <c r="E383" s="109"/>
      <c r="F383" s="158"/>
      <c r="G383" s="158"/>
      <c r="H383" s="263"/>
      <c r="I383" s="263"/>
      <c r="J383" s="6"/>
      <c r="K383" s="6"/>
      <c r="L383" s="6"/>
      <c r="M383" s="6"/>
      <c r="N383" s="6"/>
      <c r="O383" s="6"/>
      <c r="P383" s="6"/>
      <c r="Q383" s="6"/>
      <c r="R383" s="6"/>
      <c r="S383" s="6"/>
      <c r="T383" s="6"/>
      <c r="U383" s="6"/>
      <c r="V383" s="6"/>
      <c r="W383" s="6"/>
      <c r="X383" s="6"/>
      <c r="Y383" s="6"/>
      <c r="Z383" s="6"/>
    </row>
    <row r="384" ht="30.75" hidden="1" customHeight="1">
      <c r="A384" s="212" t="s">
        <v>1900</v>
      </c>
      <c r="B384" s="122" t="s">
        <v>1901</v>
      </c>
      <c r="C384" s="134"/>
      <c r="D384" s="158"/>
      <c r="E384" s="109"/>
      <c r="F384" s="158"/>
      <c r="G384" s="158"/>
      <c r="H384" s="263"/>
      <c r="I384" s="263"/>
      <c r="J384" s="6"/>
      <c r="K384" s="6"/>
      <c r="L384" s="6"/>
      <c r="M384" s="6"/>
      <c r="N384" s="6"/>
      <c r="O384" s="6"/>
      <c r="P384" s="6"/>
      <c r="Q384" s="6"/>
      <c r="R384" s="6"/>
      <c r="S384" s="6"/>
      <c r="T384" s="6"/>
      <c r="U384" s="6"/>
      <c r="V384" s="6"/>
      <c r="W384" s="6"/>
      <c r="X384" s="6"/>
      <c r="Y384" s="6"/>
      <c r="Z384" s="6"/>
    </row>
    <row r="385" ht="30.75" hidden="1" customHeight="1">
      <c r="A385" s="212" t="s">
        <v>1902</v>
      </c>
      <c r="B385" s="122" t="s">
        <v>1903</v>
      </c>
      <c r="C385" s="134"/>
      <c r="D385" s="158"/>
      <c r="E385" s="109"/>
      <c r="F385" s="158"/>
      <c r="G385" s="158"/>
      <c r="H385" s="263"/>
      <c r="I385" s="263"/>
      <c r="J385" s="6"/>
      <c r="K385" s="6"/>
      <c r="L385" s="6"/>
      <c r="M385" s="6"/>
      <c r="N385" s="6"/>
      <c r="O385" s="6"/>
      <c r="P385" s="6"/>
      <c r="Q385" s="6"/>
      <c r="R385" s="6"/>
      <c r="S385" s="6"/>
      <c r="T385" s="6"/>
      <c r="U385" s="6"/>
      <c r="V385" s="6"/>
      <c r="W385" s="6"/>
      <c r="X385" s="6"/>
      <c r="Y385" s="6"/>
      <c r="Z385" s="6"/>
    </row>
    <row r="386" ht="30.75" hidden="1" customHeight="1">
      <c r="A386" s="212" t="s">
        <v>1904</v>
      </c>
      <c r="B386" s="122" t="s">
        <v>1905</v>
      </c>
      <c r="C386" s="134"/>
      <c r="D386" s="158"/>
      <c r="E386" s="109"/>
      <c r="F386" s="158"/>
      <c r="G386" s="158"/>
      <c r="H386" s="263"/>
      <c r="I386" s="263"/>
      <c r="J386" s="6"/>
      <c r="K386" s="6"/>
      <c r="L386" s="6"/>
      <c r="M386" s="6"/>
      <c r="N386" s="6"/>
      <c r="O386" s="6"/>
      <c r="P386" s="6"/>
      <c r="Q386" s="6"/>
      <c r="R386" s="6"/>
      <c r="S386" s="6"/>
      <c r="T386" s="6"/>
      <c r="U386" s="6"/>
      <c r="V386" s="6"/>
      <c r="W386" s="6"/>
      <c r="X386" s="6"/>
      <c r="Y386" s="6"/>
      <c r="Z386" s="6"/>
    </row>
    <row r="387" ht="30.75" hidden="1" customHeight="1">
      <c r="A387" s="212" t="s">
        <v>1907</v>
      </c>
      <c r="B387" s="122" t="s">
        <v>1908</v>
      </c>
      <c r="C387" s="134"/>
      <c r="D387" s="158"/>
      <c r="E387" s="109"/>
      <c r="F387" s="158"/>
      <c r="G387" s="158"/>
      <c r="H387" s="263"/>
      <c r="I387" s="263"/>
      <c r="J387" s="6"/>
      <c r="K387" s="6"/>
      <c r="L387" s="6"/>
      <c r="M387" s="6"/>
      <c r="N387" s="6"/>
      <c r="O387" s="6"/>
      <c r="P387" s="6"/>
      <c r="Q387" s="6"/>
      <c r="R387" s="6"/>
      <c r="S387" s="6"/>
      <c r="T387" s="6"/>
      <c r="U387" s="6"/>
      <c r="V387" s="6"/>
      <c r="W387" s="6"/>
      <c r="X387" s="6"/>
      <c r="Y387" s="6"/>
      <c r="Z387" s="6"/>
    </row>
    <row r="388" ht="47.25" hidden="1" customHeight="1">
      <c r="A388" s="212" t="s">
        <v>1910</v>
      </c>
      <c r="B388" s="519" t="s">
        <v>2130</v>
      </c>
      <c r="C388" s="520"/>
      <c r="D388" s="521"/>
      <c r="E388" s="522"/>
      <c r="F388" s="521"/>
      <c r="G388" s="521"/>
      <c r="H388" s="263"/>
      <c r="I388" s="263"/>
      <c r="J388" s="6"/>
      <c r="K388" s="6"/>
      <c r="L388" s="6"/>
      <c r="M388" s="6"/>
      <c r="N388" s="6"/>
      <c r="O388" s="6"/>
      <c r="P388" s="6"/>
      <c r="Q388" s="6"/>
      <c r="R388" s="6"/>
      <c r="S388" s="6"/>
      <c r="T388" s="6"/>
      <c r="U388" s="6"/>
      <c r="V388" s="6"/>
      <c r="W388" s="6"/>
      <c r="X388" s="6"/>
      <c r="Y388" s="6"/>
      <c r="Z388" s="6"/>
    </row>
    <row r="389" ht="15.0" hidden="1" customHeight="1">
      <c r="A389" s="212" t="s">
        <v>1912</v>
      </c>
      <c r="B389" s="122" t="s">
        <v>1913</v>
      </c>
      <c r="C389" s="134"/>
      <c r="D389" s="158"/>
      <c r="E389" s="109"/>
      <c r="F389" s="158"/>
      <c r="G389" s="158"/>
      <c r="H389" s="263"/>
      <c r="I389" s="263"/>
      <c r="J389" s="6"/>
      <c r="K389" s="6"/>
      <c r="L389" s="6"/>
      <c r="M389" s="6"/>
      <c r="N389" s="6"/>
      <c r="O389" s="6"/>
      <c r="P389" s="6"/>
      <c r="Q389" s="6"/>
      <c r="R389" s="6"/>
      <c r="S389" s="6"/>
      <c r="T389" s="6"/>
      <c r="U389" s="6"/>
      <c r="V389" s="6"/>
      <c r="W389" s="6"/>
      <c r="X389" s="6"/>
      <c r="Y389" s="6"/>
      <c r="Z389" s="6"/>
    </row>
    <row r="390" ht="30.75" hidden="1" customHeight="1">
      <c r="A390" s="212" t="s">
        <v>1915</v>
      </c>
      <c r="B390" s="122" t="s">
        <v>2140</v>
      </c>
      <c r="C390" s="134"/>
      <c r="D390" s="158"/>
      <c r="E390" s="109"/>
      <c r="F390" s="158"/>
      <c r="G390" s="158"/>
      <c r="H390" s="263"/>
      <c r="I390" s="263"/>
      <c r="J390" s="6"/>
      <c r="K390" s="6"/>
      <c r="L390" s="6"/>
      <c r="M390" s="6"/>
      <c r="N390" s="6"/>
      <c r="O390" s="6"/>
      <c r="P390" s="6"/>
      <c r="Q390" s="6"/>
      <c r="R390" s="6"/>
      <c r="S390" s="6"/>
      <c r="T390" s="6"/>
      <c r="U390" s="6"/>
      <c r="V390" s="6"/>
      <c r="W390" s="6"/>
      <c r="X390" s="6"/>
      <c r="Y390" s="6"/>
      <c r="Z390" s="6"/>
    </row>
    <row r="391" ht="30.75" hidden="1" customHeight="1">
      <c r="A391" s="212" t="s">
        <v>1918</v>
      </c>
      <c r="B391" s="122" t="s">
        <v>2143</v>
      </c>
      <c r="C391" s="134"/>
      <c r="D391" s="158"/>
      <c r="E391" s="109"/>
      <c r="F391" s="158"/>
      <c r="G391" s="158"/>
      <c r="H391" s="263"/>
      <c r="I391" s="263"/>
      <c r="J391" s="6"/>
      <c r="K391" s="6"/>
      <c r="L391" s="6"/>
      <c r="M391" s="6"/>
      <c r="N391" s="6"/>
      <c r="O391" s="6"/>
      <c r="P391" s="6"/>
      <c r="Q391" s="6"/>
      <c r="R391" s="6"/>
      <c r="S391" s="6"/>
      <c r="T391" s="6"/>
      <c r="U391" s="6"/>
      <c r="V391" s="6"/>
      <c r="W391" s="6"/>
      <c r="X391" s="6"/>
      <c r="Y391" s="6"/>
      <c r="Z391" s="6"/>
    </row>
    <row r="392" ht="30.75" hidden="1" customHeight="1">
      <c r="A392" s="212" t="s">
        <v>1920</v>
      </c>
      <c r="B392" s="122" t="s">
        <v>2144</v>
      </c>
      <c r="C392" s="134"/>
      <c r="D392" s="158"/>
      <c r="E392" s="109"/>
      <c r="F392" s="158"/>
      <c r="G392" s="158"/>
      <c r="H392" s="263"/>
      <c r="I392" s="263"/>
      <c r="J392" s="6"/>
      <c r="K392" s="6"/>
      <c r="L392" s="6"/>
      <c r="M392" s="6"/>
      <c r="N392" s="6"/>
      <c r="O392" s="6"/>
      <c r="P392" s="6"/>
      <c r="Q392" s="6"/>
      <c r="R392" s="6"/>
      <c r="S392" s="6"/>
      <c r="T392" s="6"/>
      <c r="U392" s="6"/>
      <c r="V392" s="6"/>
      <c r="W392" s="6"/>
      <c r="X392" s="6"/>
      <c r="Y392" s="6"/>
      <c r="Z392" s="6"/>
    </row>
    <row r="393" ht="30.75" hidden="1" customHeight="1">
      <c r="A393" s="212" t="s">
        <v>1922</v>
      </c>
      <c r="B393" s="122" t="s">
        <v>2147</v>
      </c>
      <c r="C393" s="134"/>
      <c r="D393" s="158"/>
      <c r="E393" s="109"/>
      <c r="F393" s="158"/>
      <c r="G393" s="158"/>
      <c r="H393" s="263"/>
      <c r="I393" s="263"/>
      <c r="J393" s="6"/>
      <c r="K393" s="6"/>
      <c r="L393" s="6"/>
      <c r="M393" s="6"/>
      <c r="N393" s="6"/>
      <c r="O393" s="6"/>
      <c r="P393" s="6"/>
      <c r="Q393" s="6"/>
      <c r="R393" s="6"/>
      <c r="S393" s="6"/>
      <c r="T393" s="6"/>
      <c r="U393" s="6"/>
      <c r="V393" s="6"/>
      <c r="W393" s="6"/>
      <c r="X393" s="6"/>
      <c r="Y393" s="6"/>
      <c r="Z393" s="6"/>
    </row>
    <row r="394" ht="30.75" hidden="1" customHeight="1">
      <c r="A394" s="212" t="s">
        <v>1924</v>
      </c>
      <c r="B394" s="122" t="s">
        <v>2152</v>
      </c>
      <c r="C394" s="134"/>
      <c r="D394" s="158"/>
      <c r="E394" s="109"/>
      <c r="F394" s="158"/>
      <c r="G394" s="158"/>
      <c r="H394" s="263"/>
      <c r="I394" s="263"/>
      <c r="J394" s="6"/>
      <c r="K394" s="6"/>
      <c r="L394" s="6"/>
      <c r="M394" s="6"/>
      <c r="N394" s="6"/>
      <c r="O394" s="6"/>
      <c r="P394" s="6"/>
      <c r="Q394" s="6"/>
      <c r="R394" s="6"/>
      <c r="S394" s="6"/>
      <c r="T394" s="6"/>
      <c r="U394" s="6"/>
      <c r="V394" s="6"/>
      <c r="W394" s="6"/>
      <c r="X394" s="6"/>
      <c r="Y394" s="6"/>
      <c r="Z394" s="6"/>
    </row>
    <row r="395" ht="47.25" hidden="1" customHeight="1">
      <c r="A395" s="212" t="s">
        <v>1926</v>
      </c>
      <c r="B395" s="519" t="s">
        <v>2157</v>
      </c>
      <c r="C395" s="520"/>
      <c r="D395" s="521"/>
      <c r="E395" s="522"/>
      <c r="F395" s="521"/>
      <c r="G395" s="521"/>
      <c r="H395" s="263"/>
      <c r="I395" s="263"/>
      <c r="J395" s="6"/>
      <c r="K395" s="6"/>
      <c r="L395" s="6"/>
      <c r="M395" s="6"/>
      <c r="N395" s="6"/>
      <c r="O395" s="6"/>
      <c r="P395" s="6"/>
      <c r="Q395" s="6"/>
      <c r="R395" s="6"/>
      <c r="S395" s="6"/>
      <c r="T395" s="6"/>
      <c r="U395" s="6"/>
      <c r="V395" s="6"/>
      <c r="W395" s="6"/>
      <c r="X395" s="6"/>
      <c r="Y395" s="6"/>
      <c r="Z395" s="6"/>
    </row>
    <row r="396" ht="15.0" hidden="1" customHeight="1">
      <c r="A396" s="212" t="s">
        <v>1936</v>
      </c>
      <c r="B396" s="122" t="s">
        <v>2164</v>
      </c>
      <c r="C396" s="134"/>
      <c r="D396" s="158"/>
      <c r="E396" s="109"/>
      <c r="F396" s="158"/>
      <c r="G396" s="158"/>
      <c r="H396" s="263"/>
      <c r="I396" s="263"/>
      <c r="J396" s="6"/>
      <c r="K396" s="6"/>
      <c r="L396" s="6"/>
      <c r="M396" s="6"/>
      <c r="N396" s="6"/>
      <c r="O396" s="6"/>
      <c r="P396" s="6"/>
      <c r="Q396" s="6"/>
      <c r="R396" s="6"/>
      <c r="S396" s="6"/>
      <c r="T396" s="6"/>
      <c r="U396" s="6"/>
      <c r="V396" s="6"/>
      <c r="W396" s="6"/>
      <c r="X396" s="6"/>
      <c r="Y396" s="6"/>
      <c r="Z396" s="6"/>
    </row>
    <row r="397" ht="15.0" hidden="1" customHeight="1">
      <c r="A397" s="212" t="s">
        <v>1950</v>
      </c>
      <c r="B397" s="122" t="s">
        <v>2168</v>
      </c>
      <c r="C397" s="134"/>
      <c r="D397" s="158"/>
      <c r="E397" s="109"/>
      <c r="F397" s="158"/>
      <c r="G397" s="158"/>
      <c r="H397" s="263"/>
      <c r="I397" s="263"/>
      <c r="J397" s="6"/>
      <c r="K397" s="6"/>
      <c r="L397" s="6"/>
      <c r="M397" s="6"/>
      <c r="N397" s="6"/>
      <c r="O397" s="6"/>
      <c r="P397" s="6"/>
      <c r="Q397" s="6"/>
      <c r="R397" s="6"/>
      <c r="S397" s="6"/>
      <c r="T397" s="6"/>
      <c r="U397" s="6"/>
      <c r="V397" s="6"/>
      <c r="W397" s="6"/>
      <c r="X397" s="6"/>
      <c r="Y397" s="6"/>
      <c r="Z397" s="6"/>
    </row>
    <row r="398" ht="15.0" hidden="1" customHeight="1">
      <c r="A398" s="212" t="s">
        <v>1960</v>
      </c>
      <c r="B398" s="122" t="s">
        <v>2172</v>
      </c>
      <c r="C398" s="134"/>
      <c r="D398" s="158"/>
      <c r="E398" s="109"/>
      <c r="F398" s="158"/>
      <c r="G398" s="158"/>
      <c r="H398" s="263"/>
      <c r="I398" s="263"/>
      <c r="J398" s="6"/>
      <c r="K398" s="6"/>
      <c r="L398" s="6"/>
      <c r="M398" s="6"/>
      <c r="N398" s="6"/>
      <c r="O398" s="6"/>
      <c r="P398" s="6"/>
      <c r="Q398" s="6"/>
      <c r="R398" s="6"/>
      <c r="S398" s="6"/>
      <c r="T398" s="6"/>
      <c r="U398" s="6"/>
      <c r="V398" s="6"/>
      <c r="W398" s="6"/>
      <c r="X398" s="6"/>
      <c r="Y398" s="6"/>
      <c r="Z398" s="6"/>
    </row>
    <row r="399" ht="15.0" hidden="1" customHeight="1">
      <c r="A399" s="212" t="s">
        <v>1982</v>
      </c>
      <c r="B399" s="122" t="s">
        <v>2177</v>
      </c>
      <c r="C399" s="134"/>
      <c r="D399" s="158"/>
      <c r="E399" s="109"/>
      <c r="F399" s="158"/>
      <c r="G399" s="158"/>
      <c r="H399" s="263"/>
      <c r="I399" s="263"/>
      <c r="J399" s="6"/>
      <c r="K399" s="6"/>
      <c r="L399" s="6"/>
      <c r="M399" s="6"/>
      <c r="N399" s="6"/>
      <c r="O399" s="6"/>
      <c r="P399" s="6"/>
      <c r="Q399" s="6"/>
      <c r="R399" s="6"/>
      <c r="S399" s="6"/>
      <c r="T399" s="6"/>
      <c r="U399" s="6"/>
      <c r="V399" s="6"/>
      <c r="W399" s="6"/>
      <c r="X399" s="6"/>
      <c r="Y399" s="6"/>
      <c r="Z399" s="6"/>
    </row>
    <row r="400" ht="18.0" hidden="1" customHeight="1">
      <c r="A400" s="542"/>
      <c r="B400" s="517" t="s">
        <v>6419</v>
      </c>
      <c r="C400" s="3"/>
      <c r="D400" s="3"/>
      <c r="E400" s="3"/>
      <c r="F400" s="3"/>
      <c r="G400" s="4"/>
      <c r="H400" s="263"/>
      <c r="I400" s="263"/>
      <c r="J400" s="6"/>
      <c r="K400" s="6"/>
      <c r="L400" s="6"/>
      <c r="M400" s="6"/>
      <c r="N400" s="6"/>
      <c r="O400" s="6"/>
      <c r="P400" s="6"/>
      <c r="Q400" s="6"/>
      <c r="R400" s="6"/>
      <c r="S400" s="6"/>
      <c r="T400" s="6"/>
      <c r="U400" s="6"/>
      <c r="V400" s="6"/>
      <c r="W400" s="6"/>
      <c r="X400" s="6"/>
      <c r="Y400" s="6"/>
      <c r="Z400" s="6"/>
    </row>
    <row r="401" ht="47.25" hidden="1" customHeight="1">
      <c r="A401" s="212" t="s">
        <v>2003</v>
      </c>
      <c r="B401" s="519" t="s">
        <v>2180</v>
      </c>
      <c r="C401" s="520"/>
      <c r="D401" s="521"/>
      <c r="E401" s="522"/>
      <c r="F401" s="521"/>
      <c r="G401" s="521"/>
      <c r="H401" s="263"/>
      <c r="I401" s="263"/>
      <c r="J401" s="6"/>
      <c r="K401" s="6"/>
      <c r="L401" s="6"/>
      <c r="M401" s="6"/>
      <c r="N401" s="6"/>
      <c r="O401" s="6"/>
      <c r="P401" s="6"/>
      <c r="Q401" s="6"/>
      <c r="R401" s="6"/>
      <c r="S401" s="6"/>
      <c r="T401" s="6"/>
      <c r="U401" s="6"/>
      <c r="V401" s="6"/>
      <c r="W401" s="6"/>
      <c r="X401" s="6"/>
      <c r="Y401" s="6"/>
      <c r="Z401" s="6"/>
    </row>
    <row r="402" ht="30.75" hidden="1" customHeight="1">
      <c r="A402" s="212" t="s">
        <v>2005</v>
      </c>
      <c r="B402" s="122" t="s">
        <v>234</v>
      </c>
      <c r="C402" s="134"/>
      <c r="D402" s="158"/>
      <c r="E402" s="109"/>
      <c r="F402" s="158"/>
      <c r="G402" s="158"/>
      <c r="H402" s="263"/>
      <c r="I402" s="263"/>
      <c r="J402" s="6"/>
      <c r="K402" s="6"/>
      <c r="L402" s="6"/>
      <c r="M402" s="6"/>
      <c r="N402" s="6"/>
      <c r="O402" s="6"/>
      <c r="P402" s="6"/>
      <c r="Q402" s="6"/>
      <c r="R402" s="6"/>
      <c r="S402" s="6"/>
      <c r="T402" s="6"/>
      <c r="U402" s="6"/>
      <c r="V402" s="6"/>
      <c r="W402" s="6"/>
      <c r="X402" s="6"/>
      <c r="Y402" s="6"/>
      <c r="Z402" s="6"/>
    </row>
    <row r="403" ht="30.75" hidden="1" customHeight="1">
      <c r="A403" s="212" t="s">
        <v>2012</v>
      </c>
      <c r="B403" s="122" t="s">
        <v>237</v>
      </c>
      <c r="C403" s="134"/>
      <c r="D403" s="158"/>
      <c r="E403" s="109"/>
      <c r="F403" s="158"/>
      <c r="G403" s="158"/>
      <c r="H403" s="263"/>
      <c r="I403" s="263"/>
      <c r="J403" s="6"/>
      <c r="K403" s="6"/>
      <c r="L403" s="6"/>
      <c r="M403" s="6"/>
      <c r="N403" s="6"/>
      <c r="O403" s="6"/>
      <c r="P403" s="6"/>
      <c r="Q403" s="6"/>
      <c r="R403" s="6"/>
      <c r="S403" s="6"/>
      <c r="T403" s="6"/>
      <c r="U403" s="6"/>
      <c r="V403" s="6"/>
      <c r="W403" s="6"/>
      <c r="X403" s="6"/>
      <c r="Y403" s="6"/>
      <c r="Z403" s="6"/>
    </row>
    <row r="404" ht="30.75" hidden="1" customHeight="1">
      <c r="A404" s="212" t="s">
        <v>2034</v>
      </c>
      <c r="B404" s="122" t="s">
        <v>239</v>
      </c>
      <c r="C404" s="134"/>
      <c r="D404" s="158"/>
      <c r="E404" s="109"/>
      <c r="F404" s="158"/>
      <c r="G404" s="158"/>
      <c r="H404" s="263"/>
      <c r="I404" s="263"/>
      <c r="J404" s="6"/>
      <c r="K404" s="6"/>
      <c r="L404" s="6"/>
      <c r="M404" s="6"/>
      <c r="N404" s="6"/>
      <c r="O404" s="6"/>
      <c r="P404" s="6"/>
      <c r="Q404" s="6"/>
      <c r="R404" s="6"/>
      <c r="S404" s="6"/>
      <c r="T404" s="6"/>
      <c r="U404" s="6"/>
      <c r="V404" s="6"/>
      <c r="W404" s="6"/>
      <c r="X404" s="6"/>
      <c r="Y404" s="6"/>
      <c r="Z404" s="6"/>
    </row>
    <row r="405" ht="30.75" hidden="1" customHeight="1">
      <c r="A405" s="212" t="s">
        <v>2058</v>
      </c>
      <c r="B405" s="122" t="s">
        <v>242</v>
      </c>
      <c r="C405" s="134"/>
      <c r="D405" s="158"/>
      <c r="E405" s="109"/>
      <c r="F405" s="158"/>
      <c r="G405" s="158"/>
      <c r="H405" s="263"/>
      <c r="I405" s="263"/>
      <c r="J405" s="6"/>
      <c r="K405" s="6"/>
      <c r="L405" s="6"/>
      <c r="M405" s="6"/>
      <c r="N405" s="6"/>
      <c r="O405" s="6"/>
      <c r="P405" s="6"/>
      <c r="Q405" s="6"/>
      <c r="R405" s="6"/>
      <c r="S405" s="6"/>
      <c r="T405" s="6"/>
      <c r="U405" s="6"/>
      <c r="V405" s="6"/>
      <c r="W405" s="6"/>
      <c r="X405" s="6"/>
      <c r="Y405" s="6"/>
      <c r="Z405" s="6"/>
    </row>
    <row r="406" ht="30.75" hidden="1" customHeight="1">
      <c r="A406" s="212" t="s">
        <v>2078</v>
      </c>
      <c r="B406" s="122" t="s">
        <v>2193</v>
      </c>
      <c r="C406" s="134"/>
      <c r="D406" s="158"/>
      <c r="E406" s="109"/>
      <c r="F406" s="158"/>
      <c r="G406" s="158"/>
      <c r="H406" s="263"/>
      <c r="I406" s="263"/>
      <c r="J406" s="6"/>
      <c r="K406" s="6"/>
      <c r="L406" s="6"/>
      <c r="M406" s="6"/>
      <c r="N406" s="6"/>
      <c r="O406" s="6"/>
      <c r="P406" s="6"/>
      <c r="Q406" s="6"/>
      <c r="R406" s="6"/>
      <c r="S406" s="6"/>
      <c r="T406" s="6"/>
      <c r="U406" s="6"/>
      <c r="V406" s="6"/>
      <c r="W406" s="6"/>
      <c r="X406" s="6"/>
      <c r="Y406" s="6"/>
      <c r="Z406" s="6"/>
    </row>
    <row r="407" ht="30.75" hidden="1" customHeight="1">
      <c r="A407" s="212" t="s">
        <v>2082</v>
      </c>
      <c r="B407" s="122" t="s">
        <v>250</v>
      </c>
      <c r="C407" s="134"/>
      <c r="D407" s="158"/>
      <c r="E407" s="109"/>
      <c r="F407" s="158"/>
      <c r="G407" s="158"/>
      <c r="H407" s="263"/>
      <c r="I407" s="263"/>
      <c r="J407" s="6"/>
      <c r="K407" s="6"/>
      <c r="L407" s="6"/>
      <c r="M407" s="6"/>
      <c r="N407" s="6"/>
      <c r="O407" s="6"/>
      <c r="P407" s="6"/>
      <c r="Q407" s="6"/>
      <c r="R407" s="6"/>
      <c r="S407" s="6"/>
      <c r="T407" s="6"/>
      <c r="U407" s="6"/>
      <c r="V407" s="6"/>
      <c r="W407" s="6"/>
      <c r="X407" s="6"/>
      <c r="Y407" s="6"/>
      <c r="Z407" s="6"/>
    </row>
    <row r="408" ht="30.75" hidden="1" customHeight="1">
      <c r="A408" s="212" t="s">
        <v>2087</v>
      </c>
      <c r="B408" s="122" t="s">
        <v>255</v>
      </c>
      <c r="C408" s="134"/>
      <c r="D408" s="158"/>
      <c r="E408" s="109"/>
      <c r="F408" s="158"/>
      <c r="G408" s="158"/>
      <c r="H408" s="263"/>
      <c r="I408" s="263"/>
      <c r="J408" s="6"/>
      <c r="K408" s="6"/>
      <c r="L408" s="6"/>
      <c r="M408" s="6"/>
      <c r="N408" s="6"/>
      <c r="O408" s="6"/>
      <c r="P408" s="6"/>
      <c r="Q408" s="6"/>
      <c r="R408" s="6"/>
      <c r="S408" s="6"/>
      <c r="T408" s="6"/>
      <c r="U408" s="6"/>
      <c r="V408" s="6"/>
      <c r="W408" s="6"/>
      <c r="X408" s="6"/>
      <c r="Y408" s="6"/>
      <c r="Z408" s="6"/>
    </row>
    <row r="409" ht="46.5" hidden="1" customHeight="1">
      <c r="A409" s="212" t="s">
        <v>2091</v>
      </c>
      <c r="B409" s="122" t="s">
        <v>2199</v>
      </c>
      <c r="C409" s="134"/>
      <c r="D409" s="158"/>
      <c r="E409" s="109"/>
      <c r="F409" s="158"/>
      <c r="G409" s="158"/>
      <c r="H409" s="263"/>
      <c r="I409" s="263"/>
      <c r="J409" s="6"/>
      <c r="K409" s="6"/>
      <c r="L409" s="6"/>
      <c r="M409" s="6"/>
      <c r="N409" s="6"/>
      <c r="O409" s="6"/>
      <c r="P409" s="6"/>
      <c r="Q409" s="6"/>
      <c r="R409" s="6"/>
      <c r="S409" s="6"/>
      <c r="T409" s="6"/>
      <c r="U409" s="6"/>
      <c r="V409" s="6"/>
      <c r="W409" s="6"/>
      <c r="X409" s="6"/>
      <c r="Y409" s="6"/>
      <c r="Z409" s="6"/>
    </row>
    <row r="410" ht="30.75" hidden="1" customHeight="1">
      <c r="A410" s="212" t="s">
        <v>2101</v>
      </c>
      <c r="B410" s="122" t="s">
        <v>2202</v>
      </c>
      <c r="C410" s="134"/>
      <c r="D410" s="158"/>
      <c r="E410" s="109"/>
      <c r="F410" s="158"/>
      <c r="G410" s="158"/>
      <c r="H410" s="263"/>
      <c r="I410" s="263"/>
      <c r="J410" s="6"/>
      <c r="K410" s="6"/>
      <c r="L410" s="6"/>
      <c r="M410" s="6"/>
      <c r="N410" s="6"/>
      <c r="O410" s="6"/>
      <c r="P410" s="6"/>
      <c r="Q410" s="6"/>
      <c r="R410" s="6"/>
      <c r="S410" s="6"/>
      <c r="T410" s="6"/>
      <c r="U410" s="6"/>
      <c r="V410" s="6"/>
      <c r="W410" s="6"/>
      <c r="X410" s="6"/>
      <c r="Y410" s="6"/>
      <c r="Z410" s="6"/>
    </row>
    <row r="411" ht="30.75" hidden="1" customHeight="1">
      <c r="A411" s="212" t="s">
        <v>2105</v>
      </c>
      <c r="B411" s="122" t="s">
        <v>2209</v>
      </c>
      <c r="C411" s="134"/>
      <c r="D411" s="158"/>
      <c r="E411" s="109"/>
      <c r="F411" s="158"/>
      <c r="G411" s="158"/>
      <c r="H411" s="263"/>
      <c r="I411" s="263"/>
      <c r="J411" s="6"/>
      <c r="K411" s="6"/>
      <c r="L411" s="6"/>
      <c r="M411" s="6"/>
      <c r="N411" s="6"/>
      <c r="O411" s="6"/>
      <c r="P411" s="6"/>
      <c r="Q411" s="6"/>
      <c r="R411" s="6"/>
      <c r="S411" s="6"/>
      <c r="T411" s="6"/>
      <c r="U411" s="6"/>
      <c r="V411" s="6"/>
      <c r="W411" s="6"/>
      <c r="X411" s="6"/>
      <c r="Y411" s="6"/>
      <c r="Z411" s="6"/>
    </row>
    <row r="412" ht="21.0" customHeight="1">
      <c r="A412" s="379"/>
      <c r="B412" s="517" t="s">
        <v>2112</v>
      </c>
      <c r="C412" s="3"/>
      <c r="D412" s="3"/>
      <c r="E412" s="3"/>
      <c r="F412" s="3"/>
      <c r="G412" s="4"/>
      <c r="H412" s="516">
        <f t="shared" ref="H412:I412" si="6">H413+H421+H430+H435+H441+H452</f>
        <v>18</v>
      </c>
      <c r="I412" s="516">
        <f t="shared" si="6"/>
        <v>82</v>
      </c>
      <c r="J412" s="6"/>
      <c r="K412" s="6"/>
      <c r="L412" s="6"/>
      <c r="M412" s="6"/>
      <c r="N412" s="6"/>
      <c r="O412" s="6"/>
      <c r="P412" s="6"/>
      <c r="Q412" s="6"/>
      <c r="R412" s="6"/>
      <c r="S412" s="6"/>
      <c r="T412" s="6"/>
      <c r="U412" s="6"/>
      <c r="V412" s="6"/>
      <c r="W412" s="6"/>
      <c r="X412" s="6"/>
      <c r="Y412" s="6"/>
      <c r="Z412" s="6"/>
    </row>
    <row r="413" ht="18.75" customHeight="1">
      <c r="A413" s="265" t="s">
        <v>2118</v>
      </c>
      <c r="B413" s="128" t="s">
        <v>2232</v>
      </c>
      <c r="C413" s="3"/>
      <c r="D413" s="3"/>
      <c r="E413" s="3"/>
      <c r="F413" s="3"/>
      <c r="G413" s="4"/>
      <c r="H413" s="516">
        <f>SUM(D417:D419)</f>
        <v>0</v>
      </c>
      <c r="I413" s="516">
        <f>COUNT(D417:D420)*2</f>
        <v>6</v>
      </c>
      <c r="J413" s="6"/>
      <c r="K413" s="6"/>
      <c r="L413" s="6"/>
      <c r="M413" s="6"/>
      <c r="N413" s="6"/>
      <c r="O413" s="6"/>
      <c r="P413" s="6"/>
      <c r="Q413" s="6"/>
      <c r="R413" s="6"/>
      <c r="S413" s="6"/>
      <c r="T413" s="6"/>
      <c r="U413" s="6"/>
      <c r="V413" s="6"/>
      <c r="W413" s="6"/>
      <c r="X413" s="6"/>
      <c r="Y413" s="6"/>
      <c r="Z413" s="6"/>
    </row>
    <row r="414" ht="15.0" hidden="1" customHeight="1">
      <c r="A414" s="543" t="s">
        <v>2120</v>
      </c>
      <c r="B414" s="122" t="s">
        <v>2253</v>
      </c>
      <c r="C414" s="134"/>
      <c r="D414" s="158"/>
      <c r="E414" s="109"/>
      <c r="F414" s="158"/>
      <c r="G414" s="158"/>
      <c r="H414" s="263"/>
      <c r="I414" s="263"/>
      <c r="J414" s="6"/>
      <c r="K414" s="6"/>
      <c r="L414" s="6"/>
      <c r="M414" s="6"/>
      <c r="N414" s="6"/>
      <c r="O414" s="6"/>
      <c r="P414" s="6"/>
      <c r="Q414" s="6"/>
      <c r="R414" s="6"/>
      <c r="S414" s="6"/>
      <c r="T414" s="6"/>
      <c r="U414" s="6"/>
      <c r="V414" s="6"/>
      <c r="W414" s="6"/>
      <c r="X414" s="6"/>
      <c r="Y414" s="6"/>
      <c r="Z414" s="6"/>
    </row>
    <row r="415" ht="30.75" hidden="1" customHeight="1">
      <c r="A415" s="543" t="s">
        <v>2122</v>
      </c>
      <c r="B415" s="122" t="s">
        <v>2269</v>
      </c>
      <c r="C415" s="134"/>
      <c r="D415" s="158"/>
      <c r="E415" s="109"/>
      <c r="F415" s="158"/>
      <c r="G415" s="158"/>
      <c r="H415" s="263"/>
      <c r="I415" s="263"/>
      <c r="J415" s="6"/>
      <c r="K415" s="6"/>
      <c r="L415" s="6"/>
      <c r="M415" s="6"/>
      <c r="N415" s="6"/>
      <c r="O415" s="6"/>
      <c r="P415" s="6"/>
      <c r="Q415" s="6"/>
      <c r="R415" s="6"/>
      <c r="S415" s="6"/>
      <c r="T415" s="6"/>
      <c r="U415" s="6"/>
      <c r="V415" s="6"/>
      <c r="W415" s="6"/>
      <c r="X415" s="6"/>
      <c r="Y415" s="6"/>
      <c r="Z415" s="6"/>
    </row>
    <row r="416" ht="15.0" hidden="1" customHeight="1">
      <c r="A416" s="543" t="s">
        <v>2124</v>
      </c>
      <c r="B416" s="122" t="s">
        <v>2270</v>
      </c>
      <c r="C416" s="134"/>
      <c r="D416" s="158"/>
      <c r="E416" s="109"/>
      <c r="F416" s="158"/>
      <c r="G416" s="158"/>
      <c r="H416" s="263"/>
      <c r="I416" s="263"/>
      <c r="J416" s="6"/>
      <c r="K416" s="6"/>
      <c r="L416" s="6"/>
      <c r="M416" s="6"/>
      <c r="N416" s="6"/>
      <c r="O416" s="6"/>
      <c r="P416" s="6"/>
      <c r="Q416" s="6"/>
      <c r="R416" s="6"/>
      <c r="S416" s="6"/>
      <c r="T416" s="6"/>
      <c r="U416" s="6"/>
      <c r="V416" s="6"/>
      <c r="W416" s="6"/>
      <c r="X416" s="6"/>
      <c r="Y416" s="6"/>
      <c r="Z416" s="6"/>
    </row>
    <row r="417" ht="30.75" customHeight="1">
      <c r="A417" s="364" t="s">
        <v>2126</v>
      </c>
      <c r="B417" s="122" t="s">
        <v>2273</v>
      </c>
      <c r="C417" s="115" t="s">
        <v>2128</v>
      </c>
      <c r="D417" s="147">
        <v>0.0</v>
      </c>
      <c r="E417" s="109" t="s">
        <v>158</v>
      </c>
      <c r="F417" s="121" t="s">
        <v>2129</v>
      </c>
      <c r="G417" s="158"/>
      <c r="H417" s="516"/>
      <c r="I417" s="516"/>
      <c r="J417" s="6"/>
      <c r="K417" s="6"/>
      <c r="L417" s="6"/>
      <c r="M417" s="6"/>
      <c r="N417" s="6"/>
      <c r="O417" s="6"/>
      <c r="P417" s="6"/>
      <c r="Q417" s="6"/>
      <c r="R417" s="6"/>
      <c r="S417" s="6"/>
      <c r="T417" s="6"/>
      <c r="U417" s="6"/>
      <c r="V417" s="6"/>
      <c r="W417" s="6"/>
      <c r="X417" s="6"/>
      <c r="Y417" s="6"/>
      <c r="Z417" s="6"/>
    </row>
    <row r="418" ht="28.5" customHeight="1">
      <c r="A418" s="364"/>
      <c r="B418" s="122"/>
      <c r="C418" s="115" t="s">
        <v>2131</v>
      </c>
      <c r="D418" s="147">
        <v>0.0</v>
      </c>
      <c r="E418" s="109" t="s">
        <v>158</v>
      </c>
      <c r="F418" s="109"/>
      <c r="G418" s="158"/>
      <c r="H418" s="516"/>
      <c r="I418" s="516"/>
      <c r="J418" s="6"/>
      <c r="K418" s="6"/>
      <c r="L418" s="6"/>
      <c r="M418" s="6"/>
      <c r="N418" s="6"/>
      <c r="O418" s="6"/>
      <c r="P418" s="6"/>
      <c r="Q418" s="6"/>
      <c r="R418" s="6"/>
      <c r="S418" s="6"/>
      <c r="T418" s="6"/>
      <c r="U418" s="6"/>
      <c r="V418" s="6"/>
      <c r="W418" s="6"/>
      <c r="X418" s="6"/>
      <c r="Y418" s="6"/>
      <c r="Z418" s="6"/>
    </row>
    <row r="419" ht="57.0" customHeight="1">
      <c r="A419" s="364" t="s">
        <v>2132</v>
      </c>
      <c r="B419" s="122" t="s">
        <v>2285</v>
      </c>
      <c r="C419" s="243" t="s">
        <v>2134</v>
      </c>
      <c r="D419" s="147">
        <v>0.0</v>
      </c>
      <c r="E419" s="109" t="s">
        <v>158</v>
      </c>
      <c r="F419" s="110" t="s">
        <v>2135</v>
      </c>
      <c r="G419" s="158"/>
      <c r="H419" s="516"/>
      <c r="I419" s="516"/>
      <c r="J419" s="6"/>
      <c r="K419" s="6"/>
      <c r="L419" s="6"/>
      <c r="M419" s="6"/>
      <c r="N419" s="6"/>
      <c r="O419" s="6"/>
      <c r="P419" s="6"/>
      <c r="Q419" s="6"/>
      <c r="R419" s="6"/>
      <c r="S419" s="6"/>
      <c r="T419" s="6"/>
      <c r="U419" s="6"/>
      <c r="V419" s="6"/>
      <c r="W419" s="6"/>
      <c r="X419" s="6"/>
      <c r="Y419" s="6"/>
      <c r="Z419" s="6"/>
    </row>
    <row r="420" ht="15.0" hidden="1" customHeight="1">
      <c r="A420" s="543" t="s">
        <v>2136</v>
      </c>
      <c r="B420" s="122" t="s">
        <v>2288</v>
      </c>
      <c r="C420" s="134"/>
      <c r="D420" s="158"/>
      <c r="E420" s="109"/>
      <c r="F420" s="158"/>
      <c r="G420" s="158"/>
      <c r="H420" s="263"/>
      <c r="I420" s="263"/>
      <c r="J420" s="6"/>
      <c r="K420" s="6"/>
      <c r="L420" s="6"/>
      <c r="M420" s="6"/>
      <c r="N420" s="6"/>
      <c r="O420" s="6"/>
      <c r="P420" s="6"/>
      <c r="Q420" s="6"/>
      <c r="R420" s="6"/>
      <c r="S420" s="6"/>
      <c r="T420" s="6"/>
      <c r="U420" s="6"/>
      <c r="V420" s="6"/>
      <c r="W420" s="6"/>
      <c r="X420" s="6"/>
      <c r="Y420" s="6"/>
      <c r="Z420" s="6"/>
    </row>
    <row r="421" ht="18.75" customHeight="1">
      <c r="A421" s="364" t="s">
        <v>2141</v>
      </c>
      <c r="B421" s="128" t="s">
        <v>2298</v>
      </c>
      <c r="C421" s="3"/>
      <c r="D421" s="3"/>
      <c r="E421" s="3"/>
      <c r="F421" s="3"/>
      <c r="G421" s="4"/>
      <c r="H421" s="516">
        <f>SUM(D422:D428)</f>
        <v>6</v>
      </c>
      <c r="I421" s="516">
        <f>COUNT(D422:D428)*2</f>
        <v>14</v>
      </c>
      <c r="J421" s="6"/>
      <c r="K421" s="6"/>
      <c r="L421" s="6"/>
      <c r="M421" s="6"/>
      <c r="N421" s="6"/>
      <c r="O421" s="6"/>
      <c r="P421" s="6"/>
      <c r="Q421" s="6"/>
      <c r="R421" s="6"/>
      <c r="S421" s="6"/>
      <c r="T421" s="6"/>
      <c r="U421" s="6"/>
      <c r="V421" s="6"/>
      <c r="W421" s="6"/>
      <c r="X421" s="6"/>
      <c r="Y421" s="6"/>
      <c r="Z421" s="6"/>
    </row>
    <row r="422" ht="57.0" customHeight="1">
      <c r="A422" s="364" t="s">
        <v>2145</v>
      </c>
      <c r="B422" s="122" t="s">
        <v>2146</v>
      </c>
      <c r="C422" s="115" t="s">
        <v>2148</v>
      </c>
      <c r="D422" s="147">
        <v>2.0</v>
      </c>
      <c r="E422" s="109" t="s">
        <v>331</v>
      </c>
      <c r="F422" s="134" t="s">
        <v>2149</v>
      </c>
      <c r="G422" s="158"/>
      <c r="H422" s="516"/>
      <c r="I422" s="516"/>
      <c r="J422" s="6"/>
      <c r="K422" s="6"/>
      <c r="L422" s="6"/>
      <c r="M422" s="6"/>
      <c r="N422" s="6"/>
      <c r="O422" s="6"/>
      <c r="P422" s="6"/>
      <c r="Q422" s="6"/>
      <c r="R422" s="6"/>
      <c r="S422" s="6"/>
      <c r="T422" s="6"/>
      <c r="U422" s="6"/>
      <c r="V422" s="6"/>
      <c r="W422" s="6"/>
      <c r="X422" s="6"/>
      <c r="Y422" s="6"/>
      <c r="Z422" s="6"/>
    </row>
    <row r="423" ht="57.0" customHeight="1">
      <c r="A423" s="364"/>
      <c r="B423" s="122"/>
      <c r="C423" s="115" t="s">
        <v>2151</v>
      </c>
      <c r="D423" s="147">
        <v>2.0</v>
      </c>
      <c r="E423" s="109" t="s">
        <v>386</v>
      </c>
      <c r="F423" s="134" t="s">
        <v>2153</v>
      </c>
      <c r="G423" s="158"/>
      <c r="H423" s="516"/>
      <c r="I423" s="516"/>
      <c r="J423" s="6"/>
      <c r="K423" s="6"/>
      <c r="L423" s="6"/>
      <c r="M423" s="6"/>
      <c r="N423" s="6"/>
      <c r="O423" s="6"/>
      <c r="P423" s="6"/>
      <c r="Q423" s="6"/>
      <c r="R423" s="6"/>
      <c r="S423" s="6"/>
      <c r="T423" s="6"/>
      <c r="U423" s="6"/>
      <c r="V423" s="6"/>
      <c r="W423" s="6"/>
      <c r="X423" s="6"/>
      <c r="Y423" s="6"/>
      <c r="Z423" s="6"/>
    </row>
    <row r="424" ht="72.0" customHeight="1">
      <c r="A424" s="364"/>
      <c r="B424" s="122"/>
      <c r="C424" s="115" t="s">
        <v>2154</v>
      </c>
      <c r="D424" s="147">
        <v>0.0</v>
      </c>
      <c r="E424" s="109" t="s">
        <v>386</v>
      </c>
      <c r="F424" s="134" t="s">
        <v>2155</v>
      </c>
      <c r="G424" s="158"/>
      <c r="H424" s="516"/>
      <c r="I424" s="516"/>
      <c r="J424" s="6"/>
      <c r="K424" s="6"/>
      <c r="L424" s="6"/>
      <c r="M424" s="6"/>
      <c r="N424" s="6"/>
      <c r="O424" s="6"/>
      <c r="P424" s="6"/>
      <c r="Q424" s="6"/>
      <c r="R424" s="6"/>
      <c r="S424" s="6"/>
      <c r="T424" s="6"/>
      <c r="U424" s="6"/>
      <c r="V424" s="6"/>
      <c r="W424" s="6"/>
      <c r="X424" s="6"/>
      <c r="Y424" s="6"/>
      <c r="Z424" s="6"/>
    </row>
    <row r="425" ht="57.0" customHeight="1">
      <c r="A425" s="364"/>
      <c r="B425" s="122"/>
      <c r="C425" s="115" t="s">
        <v>2156</v>
      </c>
      <c r="D425" s="147">
        <v>0.0</v>
      </c>
      <c r="E425" s="109" t="s">
        <v>386</v>
      </c>
      <c r="F425" s="134" t="s">
        <v>2158</v>
      </c>
      <c r="G425" s="158"/>
      <c r="H425" s="516"/>
      <c r="I425" s="516"/>
      <c r="J425" s="6"/>
      <c r="K425" s="6"/>
      <c r="L425" s="6"/>
      <c r="M425" s="6"/>
      <c r="N425" s="6"/>
      <c r="O425" s="6"/>
      <c r="P425" s="6"/>
      <c r="Q425" s="6"/>
      <c r="R425" s="6"/>
      <c r="S425" s="6"/>
      <c r="T425" s="6"/>
      <c r="U425" s="6"/>
      <c r="V425" s="6"/>
      <c r="W425" s="6"/>
      <c r="X425" s="6"/>
      <c r="Y425" s="6"/>
      <c r="Z425" s="6"/>
    </row>
    <row r="426" ht="72.0" customHeight="1">
      <c r="A426" s="364"/>
      <c r="B426" s="122"/>
      <c r="C426" s="115" t="s">
        <v>2159</v>
      </c>
      <c r="D426" s="147">
        <v>0.0</v>
      </c>
      <c r="E426" s="109" t="s">
        <v>331</v>
      </c>
      <c r="F426" s="134" t="s">
        <v>2160</v>
      </c>
      <c r="G426" s="158"/>
      <c r="H426" s="516"/>
      <c r="I426" s="516"/>
      <c r="J426" s="6"/>
      <c r="K426" s="6"/>
      <c r="L426" s="6"/>
      <c r="M426" s="6"/>
      <c r="N426" s="6"/>
      <c r="O426" s="6"/>
      <c r="P426" s="6"/>
      <c r="Q426" s="6"/>
      <c r="R426" s="6"/>
      <c r="S426" s="6"/>
      <c r="T426" s="6"/>
      <c r="U426" s="6"/>
      <c r="V426" s="6"/>
      <c r="W426" s="6"/>
      <c r="X426" s="6"/>
      <c r="Y426" s="6"/>
      <c r="Z426" s="6"/>
    </row>
    <row r="427" ht="30.75" customHeight="1">
      <c r="A427" s="364" t="s">
        <v>2161</v>
      </c>
      <c r="B427" s="122" t="s">
        <v>2335</v>
      </c>
      <c r="C427" s="115" t="s">
        <v>2163</v>
      </c>
      <c r="D427" s="147">
        <v>0.0</v>
      </c>
      <c r="E427" s="109" t="s">
        <v>114</v>
      </c>
      <c r="F427" s="134" t="s">
        <v>2165</v>
      </c>
      <c r="G427" s="158"/>
      <c r="H427" s="516"/>
      <c r="I427" s="516"/>
      <c r="J427" s="6"/>
      <c r="K427" s="6"/>
      <c r="L427" s="6"/>
      <c r="M427" s="6"/>
      <c r="N427" s="6"/>
      <c r="O427" s="6"/>
      <c r="P427" s="6"/>
      <c r="Q427" s="6"/>
      <c r="R427" s="6"/>
      <c r="S427" s="6"/>
      <c r="T427" s="6"/>
      <c r="U427" s="6"/>
      <c r="V427" s="6"/>
      <c r="W427" s="6"/>
      <c r="X427" s="6"/>
      <c r="Y427" s="6"/>
      <c r="Z427" s="6"/>
    </row>
    <row r="428" ht="15.0" customHeight="1">
      <c r="A428" s="364"/>
      <c r="B428" s="122"/>
      <c r="C428" s="115" t="s">
        <v>2166</v>
      </c>
      <c r="D428" s="147">
        <v>2.0</v>
      </c>
      <c r="E428" s="109" t="s">
        <v>473</v>
      </c>
      <c r="F428" s="109"/>
      <c r="G428" s="158"/>
      <c r="H428" s="516"/>
      <c r="I428" s="516"/>
      <c r="J428" s="6"/>
      <c r="K428" s="6"/>
      <c r="L428" s="6"/>
      <c r="M428" s="6"/>
      <c r="N428" s="6"/>
      <c r="O428" s="6"/>
      <c r="P428" s="6"/>
      <c r="Q428" s="6"/>
      <c r="R428" s="6"/>
      <c r="S428" s="6"/>
      <c r="T428" s="6"/>
      <c r="U428" s="6"/>
      <c r="V428" s="6"/>
      <c r="W428" s="6"/>
      <c r="X428" s="6"/>
      <c r="Y428" s="6"/>
      <c r="Z428" s="6"/>
    </row>
    <row r="429" ht="30.75" hidden="1" customHeight="1">
      <c r="A429" s="543" t="s">
        <v>2169</v>
      </c>
      <c r="B429" s="122" t="s">
        <v>2345</v>
      </c>
      <c r="C429" s="110"/>
      <c r="D429" s="158"/>
      <c r="E429" s="109"/>
      <c r="F429" s="158"/>
      <c r="G429" s="158"/>
      <c r="H429" s="263"/>
      <c r="I429" s="263"/>
      <c r="J429" s="6"/>
      <c r="K429" s="6"/>
      <c r="L429" s="6"/>
      <c r="M429" s="6"/>
      <c r="N429" s="6"/>
      <c r="O429" s="6"/>
      <c r="P429" s="6"/>
      <c r="Q429" s="6"/>
      <c r="R429" s="6"/>
      <c r="S429" s="6"/>
      <c r="T429" s="6"/>
      <c r="U429" s="6"/>
      <c r="V429" s="6"/>
      <c r="W429" s="6"/>
      <c r="X429" s="6"/>
      <c r="Y429" s="6"/>
      <c r="Z429" s="6"/>
    </row>
    <row r="430" ht="18.75" customHeight="1">
      <c r="A430" s="364" t="s">
        <v>2175</v>
      </c>
      <c r="B430" s="128" t="s">
        <v>2364</v>
      </c>
      <c r="C430" s="3"/>
      <c r="D430" s="3"/>
      <c r="E430" s="3"/>
      <c r="F430" s="3"/>
      <c r="G430" s="4"/>
      <c r="H430" s="516">
        <f>SUM(D431:D434)</f>
        <v>6</v>
      </c>
      <c r="I430" s="516">
        <f>COUNT(D431:D434)*2</f>
        <v>8</v>
      </c>
      <c r="J430" s="6"/>
      <c r="K430" s="6"/>
      <c r="L430" s="6"/>
      <c r="M430" s="6"/>
      <c r="N430" s="6"/>
      <c r="O430" s="6"/>
      <c r="P430" s="6"/>
      <c r="Q430" s="6"/>
      <c r="R430" s="6"/>
      <c r="S430" s="6"/>
      <c r="T430" s="6"/>
      <c r="U430" s="6"/>
      <c r="V430" s="6"/>
      <c r="W430" s="6"/>
      <c r="X430" s="6"/>
      <c r="Y430" s="6"/>
      <c r="Z430" s="6"/>
    </row>
    <row r="431" ht="45.0" customHeight="1">
      <c r="A431" s="364" t="s">
        <v>2178</v>
      </c>
      <c r="B431" s="122" t="s">
        <v>2382</v>
      </c>
      <c r="C431" s="110" t="s">
        <v>2181</v>
      </c>
      <c r="D431" s="147">
        <v>2.0</v>
      </c>
      <c r="E431" s="109" t="s">
        <v>386</v>
      </c>
      <c r="F431" s="134" t="s">
        <v>6456</v>
      </c>
      <c r="G431" s="158"/>
      <c r="H431" s="516"/>
      <c r="I431" s="516"/>
      <c r="J431" s="6"/>
      <c r="K431" s="6"/>
      <c r="L431" s="6"/>
      <c r="M431" s="6"/>
      <c r="N431" s="6"/>
      <c r="O431" s="6"/>
      <c r="P431" s="6"/>
      <c r="Q431" s="6"/>
      <c r="R431" s="6"/>
      <c r="S431" s="6"/>
      <c r="T431" s="6"/>
      <c r="U431" s="6"/>
      <c r="V431" s="6"/>
      <c r="W431" s="6"/>
      <c r="X431" s="6"/>
      <c r="Y431" s="6"/>
      <c r="Z431" s="6"/>
    </row>
    <row r="432" ht="15.75" customHeight="1">
      <c r="A432" s="364"/>
      <c r="B432" s="122"/>
      <c r="C432" s="110" t="s">
        <v>6459</v>
      </c>
      <c r="D432" s="147">
        <v>0.0</v>
      </c>
      <c r="E432" s="109" t="s">
        <v>386</v>
      </c>
      <c r="F432" s="158"/>
      <c r="G432" s="158"/>
      <c r="H432" s="516"/>
      <c r="I432" s="516"/>
      <c r="J432" s="6"/>
      <c r="K432" s="6"/>
      <c r="L432" s="6"/>
      <c r="M432" s="6"/>
      <c r="N432" s="6"/>
      <c r="O432" s="6"/>
      <c r="P432" s="6"/>
      <c r="Q432" s="6"/>
      <c r="R432" s="6"/>
      <c r="S432" s="6"/>
      <c r="T432" s="6"/>
      <c r="U432" s="6"/>
      <c r="V432" s="6"/>
      <c r="W432" s="6"/>
      <c r="X432" s="6"/>
      <c r="Y432" s="6"/>
      <c r="Z432" s="6"/>
    </row>
    <row r="433" ht="45.0" customHeight="1">
      <c r="A433" s="364" t="s">
        <v>2183</v>
      </c>
      <c r="B433" s="122" t="s">
        <v>2403</v>
      </c>
      <c r="C433" s="110" t="s">
        <v>2185</v>
      </c>
      <c r="D433" s="147">
        <v>2.0</v>
      </c>
      <c r="E433" s="109" t="s">
        <v>386</v>
      </c>
      <c r="F433" s="158"/>
      <c r="G433" s="158"/>
      <c r="H433" s="516"/>
      <c r="I433" s="516"/>
      <c r="J433" s="6"/>
      <c r="K433" s="6"/>
      <c r="L433" s="6"/>
      <c r="M433" s="6"/>
      <c r="N433" s="6"/>
      <c r="O433" s="6"/>
      <c r="P433" s="6"/>
      <c r="Q433" s="6"/>
      <c r="R433" s="6"/>
      <c r="S433" s="6"/>
      <c r="T433" s="6"/>
      <c r="U433" s="6"/>
      <c r="V433" s="6"/>
      <c r="W433" s="6"/>
      <c r="X433" s="6"/>
      <c r="Y433" s="6"/>
      <c r="Z433" s="6"/>
    </row>
    <row r="434" ht="45.0" customHeight="1">
      <c r="A434" s="364"/>
      <c r="B434" s="122"/>
      <c r="C434" s="110" t="s">
        <v>6460</v>
      </c>
      <c r="D434" s="147">
        <v>2.0</v>
      </c>
      <c r="E434" s="109" t="s">
        <v>386</v>
      </c>
      <c r="F434" s="158"/>
      <c r="G434" s="158"/>
      <c r="H434" s="516"/>
      <c r="I434" s="516"/>
      <c r="J434" s="6"/>
      <c r="K434" s="6"/>
      <c r="L434" s="6"/>
      <c r="M434" s="6"/>
      <c r="N434" s="6"/>
      <c r="O434" s="6"/>
      <c r="P434" s="6"/>
      <c r="Q434" s="6"/>
      <c r="R434" s="6"/>
      <c r="S434" s="6"/>
      <c r="T434" s="6"/>
      <c r="U434" s="6"/>
      <c r="V434" s="6"/>
      <c r="W434" s="6"/>
      <c r="X434" s="6"/>
      <c r="Y434" s="6"/>
      <c r="Z434" s="6"/>
    </row>
    <row r="435" ht="18.75" customHeight="1">
      <c r="A435" s="364" t="s">
        <v>2189</v>
      </c>
      <c r="B435" s="128" t="s">
        <v>2407</v>
      </c>
      <c r="C435" s="3"/>
      <c r="D435" s="3"/>
      <c r="E435" s="3"/>
      <c r="F435" s="3"/>
      <c r="G435" s="4"/>
      <c r="H435" s="516">
        <f>SUM(D436:D440)</f>
        <v>0</v>
      </c>
      <c r="I435" s="516">
        <f>COUNT(D436:D440)*2</f>
        <v>10</v>
      </c>
      <c r="J435" s="6"/>
      <c r="K435" s="6"/>
      <c r="L435" s="6"/>
      <c r="M435" s="6"/>
      <c r="N435" s="6"/>
      <c r="O435" s="6"/>
      <c r="P435" s="6"/>
      <c r="Q435" s="6"/>
      <c r="R435" s="6"/>
      <c r="S435" s="6"/>
      <c r="T435" s="6"/>
      <c r="U435" s="6"/>
      <c r="V435" s="6"/>
      <c r="W435" s="6"/>
      <c r="X435" s="6"/>
      <c r="Y435" s="6"/>
      <c r="Z435" s="6"/>
    </row>
    <row r="436" ht="45.0" customHeight="1">
      <c r="A436" s="364" t="s">
        <v>2195</v>
      </c>
      <c r="B436" s="110" t="s">
        <v>2414</v>
      </c>
      <c r="C436" s="123" t="s">
        <v>6462</v>
      </c>
      <c r="D436" s="147">
        <v>0.0</v>
      </c>
      <c r="E436" s="109" t="s">
        <v>114</v>
      </c>
      <c r="F436" s="158"/>
      <c r="G436" s="158"/>
      <c r="H436" s="516"/>
      <c r="I436" s="516"/>
      <c r="J436" s="6"/>
      <c r="K436" s="6"/>
      <c r="L436" s="6"/>
      <c r="M436" s="6"/>
      <c r="N436" s="6"/>
      <c r="O436" s="6"/>
      <c r="P436" s="6"/>
      <c r="Q436" s="6"/>
      <c r="R436" s="6"/>
      <c r="S436" s="6"/>
      <c r="T436" s="6"/>
      <c r="U436" s="6"/>
      <c r="V436" s="6"/>
      <c r="W436" s="6"/>
      <c r="X436" s="6"/>
      <c r="Y436" s="6"/>
      <c r="Z436" s="6"/>
    </row>
    <row r="437" ht="30.0" customHeight="1">
      <c r="A437" s="364"/>
      <c r="B437" s="110"/>
      <c r="C437" s="123" t="s">
        <v>6463</v>
      </c>
      <c r="D437" s="147">
        <v>0.0</v>
      </c>
      <c r="E437" s="109" t="s">
        <v>114</v>
      </c>
      <c r="F437" s="158"/>
      <c r="G437" s="158"/>
      <c r="H437" s="516"/>
      <c r="I437" s="516"/>
      <c r="J437" s="6"/>
      <c r="K437" s="6"/>
      <c r="L437" s="6"/>
      <c r="M437" s="6"/>
      <c r="N437" s="6"/>
      <c r="O437" s="6"/>
      <c r="P437" s="6"/>
      <c r="Q437" s="6"/>
      <c r="R437" s="6"/>
      <c r="S437" s="6"/>
      <c r="T437" s="6"/>
      <c r="U437" s="6"/>
      <c r="V437" s="6"/>
      <c r="W437" s="6"/>
      <c r="X437" s="6"/>
      <c r="Y437" s="6"/>
      <c r="Z437" s="6"/>
    </row>
    <row r="438" ht="45.0" customHeight="1">
      <c r="A438" s="364"/>
      <c r="B438" s="110"/>
      <c r="C438" s="110" t="s">
        <v>2205</v>
      </c>
      <c r="D438" s="147">
        <v>0.0</v>
      </c>
      <c r="E438" s="109" t="s">
        <v>114</v>
      </c>
      <c r="F438" s="108" t="s">
        <v>2207</v>
      </c>
      <c r="G438" s="158"/>
      <c r="H438" s="516"/>
      <c r="I438" s="516"/>
      <c r="J438" s="6"/>
      <c r="K438" s="6"/>
      <c r="L438" s="6"/>
      <c r="M438" s="6"/>
      <c r="N438" s="6"/>
      <c r="O438" s="6"/>
      <c r="P438" s="6"/>
      <c r="Q438" s="6"/>
      <c r="R438" s="6"/>
      <c r="S438" s="6"/>
      <c r="T438" s="6"/>
      <c r="U438" s="6"/>
      <c r="V438" s="6"/>
      <c r="W438" s="6"/>
      <c r="X438" s="6"/>
      <c r="Y438" s="6"/>
      <c r="Z438" s="6"/>
    </row>
    <row r="439" ht="45.0" customHeight="1">
      <c r="A439" s="364"/>
      <c r="B439" s="110"/>
      <c r="C439" s="110" t="s">
        <v>2208</v>
      </c>
      <c r="D439" s="147">
        <v>0.0</v>
      </c>
      <c r="E439" s="109" t="s">
        <v>114</v>
      </c>
      <c r="F439" s="121" t="s">
        <v>2210</v>
      </c>
      <c r="G439" s="158"/>
      <c r="H439" s="516"/>
      <c r="I439" s="516"/>
      <c r="J439" s="6"/>
      <c r="K439" s="6"/>
      <c r="L439" s="6"/>
      <c r="M439" s="6"/>
      <c r="N439" s="6"/>
      <c r="O439" s="6"/>
      <c r="P439" s="6"/>
      <c r="Q439" s="6"/>
      <c r="R439" s="6"/>
      <c r="S439" s="6"/>
      <c r="T439" s="6"/>
      <c r="U439" s="6"/>
      <c r="V439" s="6"/>
      <c r="W439" s="6"/>
      <c r="X439" s="6"/>
      <c r="Y439" s="6"/>
      <c r="Z439" s="6"/>
    </row>
    <row r="440" ht="30.0" customHeight="1">
      <c r="A440" s="364"/>
      <c r="B440" s="110"/>
      <c r="C440" s="256" t="s">
        <v>2213</v>
      </c>
      <c r="D440" s="147">
        <v>0.0</v>
      </c>
      <c r="E440" s="109" t="s">
        <v>114</v>
      </c>
      <c r="F440" s="134"/>
      <c r="G440" s="158"/>
      <c r="H440" s="516"/>
      <c r="I440" s="516"/>
      <c r="J440" s="6"/>
      <c r="K440" s="6"/>
      <c r="L440" s="6"/>
      <c r="M440" s="6"/>
      <c r="N440" s="6"/>
      <c r="O440" s="6"/>
      <c r="P440" s="6"/>
      <c r="Q440" s="6"/>
      <c r="R440" s="6"/>
      <c r="S440" s="6"/>
      <c r="T440" s="6"/>
      <c r="U440" s="6"/>
      <c r="V440" s="6"/>
      <c r="W440" s="6"/>
      <c r="X440" s="6"/>
      <c r="Y440" s="6"/>
      <c r="Z440" s="6"/>
    </row>
    <row r="441" ht="18.75" customHeight="1">
      <c r="A441" s="544" t="s">
        <v>2227</v>
      </c>
      <c r="B441" s="445" t="s">
        <v>2228</v>
      </c>
      <c r="C441" s="3"/>
      <c r="D441" s="3"/>
      <c r="E441" s="3"/>
      <c r="F441" s="3"/>
      <c r="G441" s="4"/>
      <c r="H441" s="516">
        <f>SUM(D442:D449)</f>
        <v>2</v>
      </c>
      <c r="I441" s="516">
        <f>COUNT(D442:D449)*2</f>
        <v>16</v>
      </c>
      <c r="J441" s="6"/>
      <c r="K441" s="6"/>
      <c r="L441" s="6"/>
      <c r="M441" s="6"/>
      <c r="N441" s="6"/>
      <c r="O441" s="6"/>
      <c r="P441" s="6"/>
      <c r="Q441" s="6"/>
      <c r="R441" s="6"/>
      <c r="S441" s="6"/>
      <c r="T441" s="6"/>
      <c r="U441" s="6"/>
      <c r="V441" s="6"/>
      <c r="W441" s="6"/>
      <c r="X441" s="6"/>
      <c r="Y441" s="6"/>
      <c r="Z441" s="6"/>
    </row>
    <row r="442" ht="60.0" customHeight="1">
      <c r="A442" s="364" t="s">
        <v>2234</v>
      </c>
      <c r="B442" s="110" t="s">
        <v>2235</v>
      </c>
      <c r="C442" s="110" t="s">
        <v>2236</v>
      </c>
      <c r="D442" s="147">
        <v>2.0</v>
      </c>
      <c r="E442" s="109" t="s">
        <v>331</v>
      </c>
      <c r="F442" s="158"/>
      <c r="G442" s="158"/>
      <c r="H442" s="516"/>
      <c r="I442" s="516"/>
      <c r="J442" s="6"/>
      <c r="K442" s="6"/>
      <c r="L442" s="6"/>
      <c r="M442" s="6"/>
      <c r="N442" s="6"/>
      <c r="O442" s="6"/>
      <c r="P442" s="6"/>
      <c r="Q442" s="6"/>
      <c r="R442" s="6"/>
      <c r="S442" s="6"/>
      <c r="T442" s="6"/>
      <c r="U442" s="6"/>
      <c r="V442" s="6"/>
      <c r="W442" s="6"/>
      <c r="X442" s="6"/>
      <c r="Y442" s="6"/>
      <c r="Z442" s="6"/>
    </row>
    <row r="443" ht="45.0" customHeight="1">
      <c r="A443" s="364" t="s">
        <v>2240</v>
      </c>
      <c r="B443" s="110" t="s">
        <v>2482</v>
      </c>
      <c r="C443" s="115" t="s">
        <v>2242</v>
      </c>
      <c r="D443" s="147">
        <v>0.0</v>
      </c>
      <c r="E443" s="109" t="s">
        <v>386</v>
      </c>
      <c r="F443" s="121" t="s">
        <v>2328</v>
      </c>
      <c r="G443" s="158"/>
      <c r="H443" s="516"/>
      <c r="I443" s="516"/>
      <c r="J443" s="6"/>
      <c r="K443" s="6"/>
      <c r="L443" s="6"/>
      <c r="M443" s="6"/>
      <c r="N443" s="6"/>
      <c r="O443" s="6"/>
      <c r="P443" s="6"/>
      <c r="Q443" s="6"/>
      <c r="R443" s="6"/>
      <c r="S443" s="6"/>
      <c r="T443" s="6"/>
      <c r="U443" s="6"/>
      <c r="V443" s="6"/>
      <c r="W443" s="6"/>
      <c r="X443" s="6"/>
      <c r="Y443" s="6"/>
      <c r="Z443" s="6"/>
    </row>
    <row r="444" ht="45.0" customHeight="1">
      <c r="A444" s="364"/>
      <c r="B444" s="110"/>
      <c r="C444" s="115" t="s">
        <v>2246</v>
      </c>
      <c r="D444" s="147">
        <v>0.0</v>
      </c>
      <c r="E444" s="109" t="s">
        <v>386</v>
      </c>
      <c r="F444" s="121" t="s">
        <v>2247</v>
      </c>
      <c r="G444" s="158"/>
      <c r="H444" s="516"/>
      <c r="I444" s="516"/>
      <c r="J444" s="6"/>
      <c r="K444" s="6"/>
      <c r="L444" s="6"/>
      <c r="M444" s="6"/>
      <c r="N444" s="6"/>
      <c r="O444" s="6"/>
      <c r="P444" s="6"/>
      <c r="Q444" s="6"/>
      <c r="R444" s="6"/>
      <c r="S444" s="6"/>
      <c r="T444" s="6"/>
      <c r="U444" s="6"/>
      <c r="V444" s="6"/>
      <c r="W444" s="6"/>
      <c r="X444" s="6"/>
      <c r="Y444" s="6"/>
      <c r="Z444" s="6"/>
    </row>
    <row r="445" ht="45.0" customHeight="1">
      <c r="A445" s="364" t="s">
        <v>2248</v>
      </c>
      <c r="B445" s="110" t="s">
        <v>2494</v>
      </c>
      <c r="C445" s="115" t="s">
        <v>2250</v>
      </c>
      <c r="D445" s="147">
        <v>0.0</v>
      </c>
      <c r="E445" s="109" t="s">
        <v>158</v>
      </c>
      <c r="F445" s="109"/>
      <c r="G445" s="158"/>
      <c r="H445" s="516"/>
      <c r="I445" s="516"/>
      <c r="J445" s="6"/>
      <c r="K445" s="6"/>
      <c r="L445" s="6"/>
      <c r="M445" s="6"/>
      <c r="N445" s="6"/>
      <c r="O445" s="6"/>
      <c r="P445" s="6"/>
      <c r="Q445" s="6"/>
      <c r="R445" s="6"/>
      <c r="S445" s="6"/>
      <c r="T445" s="6"/>
      <c r="U445" s="6"/>
      <c r="V445" s="6"/>
      <c r="W445" s="6"/>
      <c r="X445" s="6"/>
      <c r="Y445" s="6"/>
      <c r="Z445" s="6"/>
    </row>
    <row r="446" ht="45.0" customHeight="1">
      <c r="A446" s="364"/>
      <c r="B446" s="110"/>
      <c r="C446" s="115" t="s">
        <v>2251</v>
      </c>
      <c r="D446" s="147">
        <v>0.0</v>
      </c>
      <c r="E446" s="109" t="s">
        <v>158</v>
      </c>
      <c r="F446" s="109"/>
      <c r="G446" s="158"/>
      <c r="H446" s="516"/>
      <c r="I446" s="516"/>
      <c r="J446" s="6"/>
      <c r="K446" s="6"/>
      <c r="L446" s="6"/>
      <c r="M446" s="6"/>
      <c r="N446" s="6"/>
      <c r="O446" s="6"/>
      <c r="P446" s="6"/>
      <c r="Q446" s="6"/>
      <c r="R446" s="6"/>
      <c r="S446" s="6"/>
      <c r="T446" s="6"/>
      <c r="U446" s="6"/>
      <c r="V446" s="6"/>
      <c r="W446" s="6"/>
      <c r="X446" s="6"/>
      <c r="Y446" s="6"/>
      <c r="Z446" s="6"/>
    </row>
    <row r="447" ht="60.0" customHeight="1">
      <c r="A447" s="364"/>
      <c r="B447" s="110"/>
      <c r="C447" s="110" t="s">
        <v>2252</v>
      </c>
      <c r="D447" s="147">
        <v>0.0</v>
      </c>
      <c r="E447" s="109" t="s">
        <v>158</v>
      </c>
      <c r="F447" s="109"/>
      <c r="G447" s="158"/>
      <c r="H447" s="516"/>
      <c r="I447" s="516"/>
      <c r="J447" s="6"/>
      <c r="K447" s="6"/>
      <c r="L447" s="6"/>
      <c r="M447" s="6"/>
      <c r="N447" s="6"/>
      <c r="O447" s="6"/>
      <c r="P447" s="6"/>
      <c r="Q447" s="6"/>
      <c r="R447" s="6"/>
      <c r="S447" s="6"/>
      <c r="T447" s="6"/>
      <c r="U447" s="6"/>
      <c r="V447" s="6"/>
      <c r="W447" s="6"/>
      <c r="X447" s="6"/>
      <c r="Y447" s="6"/>
      <c r="Z447" s="6"/>
    </row>
    <row r="448" ht="45.0" customHeight="1">
      <c r="A448" s="364"/>
      <c r="B448" s="110"/>
      <c r="C448" s="115" t="s">
        <v>2256</v>
      </c>
      <c r="D448" s="147">
        <v>0.0</v>
      </c>
      <c r="E448" s="109" t="s">
        <v>386</v>
      </c>
      <c r="F448" s="121" t="s">
        <v>2257</v>
      </c>
      <c r="G448" s="158"/>
      <c r="H448" s="516"/>
      <c r="I448" s="516"/>
      <c r="J448" s="6"/>
      <c r="K448" s="6"/>
      <c r="L448" s="6"/>
      <c r="M448" s="6"/>
      <c r="N448" s="6"/>
      <c r="O448" s="6"/>
      <c r="P448" s="6"/>
      <c r="Q448" s="6"/>
      <c r="R448" s="6"/>
      <c r="S448" s="6"/>
      <c r="T448" s="6"/>
      <c r="U448" s="6"/>
      <c r="V448" s="6"/>
      <c r="W448" s="6"/>
      <c r="X448" s="6"/>
      <c r="Y448" s="6"/>
      <c r="Z448" s="6"/>
    </row>
    <row r="449" ht="60.0" customHeight="1">
      <c r="A449" s="364"/>
      <c r="B449" s="110"/>
      <c r="C449" s="115" t="s">
        <v>2259</v>
      </c>
      <c r="D449" s="147">
        <v>0.0</v>
      </c>
      <c r="E449" s="109" t="s">
        <v>386</v>
      </c>
      <c r="F449" s="121" t="s">
        <v>2261</v>
      </c>
      <c r="G449" s="158"/>
      <c r="H449" s="516"/>
      <c r="I449" s="516"/>
      <c r="J449" s="6"/>
      <c r="K449" s="6"/>
      <c r="L449" s="6"/>
      <c r="M449" s="6"/>
      <c r="N449" s="6"/>
      <c r="O449" s="6"/>
      <c r="P449" s="6"/>
      <c r="Q449" s="6"/>
      <c r="R449" s="6"/>
      <c r="S449" s="6"/>
      <c r="T449" s="6"/>
      <c r="U449" s="6"/>
      <c r="V449" s="6"/>
      <c r="W449" s="6"/>
      <c r="X449" s="6"/>
      <c r="Y449" s="6"/>
      <c r="Z449" s="6"/>
    </row>
    <row r="450" ht="30.0" hidden="1" customHeight="1">
      <c r="A450" s="543" t="s">
        <v>2262</v>
      </c>
      <c r="B450" s="110" t="s">
        <v>2522</v>
      </c>
      <c r="C450" s="134"/>
      <c r="D450" s="158"/>
      <c r="E450" s="109"/>
      <c r="F450" s="158"/>
      <c r="G450" s="158"/>
      <c r="H450" s="263"/>
      <c r="I450" s="263"/>
      <c r="J450" s="6"/>
      <c r="K450" s="6"/>
      <c r="L450" s="6"/>
      <c r="M450" s="6"/>
      <c r="N450" s="6"/>
      <c r="O450" s="6"/>
      <c r="P450" s="6"/>
      <c r="Q450" s="6"/>
      <c r="R450" s="6"/>
      <c r="S450" s="6"/>
      <c r="T450" s="6"/>
      <c r="U450" s="6"/>
      <c r="V450" s="6"/>
      <c r="W450" s="6"/>
      <c r="X450" s="6"/>
      <c r="Y450" s="6"/>
      <c r="Z450" s="6"/>
    </row>
    <row r="451" hidden="1">
      <c r="A451" s="543" t="s">
        <v>2264</v>
      </c>
      <c r="B451" s="110" t="s">
        <v>2528</v>
      </c>
      <c r="C451" s="134"/>
      <c r="D451" s="158"/>
      <c r="E451" s="109"/>
      <c r="F451" s="158"/>
      <c r="G451" s="158"/>
      <c r="H451" s="263"/>
      <c r="I451" s="263"/>
      <c r="J451" s="6"/>
      <c r="K451" s="6"/>
      <c r="L451" s="6"/>
      <c r="M451" s="6"/>
      <c r="N451" s="6"/>
      <c r="O451" s="6"/>
      <c r="P451" s="6"/>
      <c r="Q451" s="6"/>
      <c r="R451" s="6"/>
      <c r="S451" s="6"/>
      <c r="T451" s="6"/>
      <c r="U451" s="6"/>
      <c r="V451" s="6"/>
      <c r="W451" s="6"/>
      <c r="X451" s="6"/>
      <c r="Y451" s="6"/>
      <c r="Z451" s="6"/>
    </row>
    <row r="452" ht="18.75" customHeight="1">
      <c r="A452" s="545" t="s">
        <v>2267</v>
      </c>
      <c r="B452" s="445" t="s">
        <v>2530</v>
      </c>
      <c r="C452" s="3"/>
      <c r="D452" s="3"/>
      <c r="E452" s="3"/>
      <c r="F452" s="3"/>
      <c r="G452" s="4"/>
      <c r="H452" s="516">
        <f>SUM(D453:D466)</f>
        <v>4</v>
      </c>
      <c r="I452" s="516">
        <f>COUNT(D453:D466)*2</f>
        <v>28</v>
      </c>
      <c r="J452" s="6"/>
      <c r="K452" s="6"/>
      <c r="L452" s="6"/>
      <c r="M452" s="6"/>
      <c r="N452" s="6"/>
      <c r="O452" s="6"/>
      <c r="P452" s="6"/>
      <c r="Q452" s="6"/>
      <c r="R452" s="6"/>
      <c r="S452" s="6"/>
      <c r="T452" s="6"/>
      <c r="U452" s="6"/>
      <c r="V452" s="6"/>
      <c r="W452" s="6"/>
      <c r="X452" s="6"/>
      <c r="Y452" s="6"/>
      <c r="Z452" s="6"/>
    </row>
    <row r="453" ht="63.0" customHeight="1">
      <c r="A453" s="364" t="s">
        <v>2274</v>
      </c>
      <c r="B453" s="122" t="s">
        <v>2547</v>
      </c>
      <c r="C453" s="110" t="s">
        <v>2276</v>
      </c>
      <c r="D453" s="147">
        <v>0.0</v>
      </c>
      <c r="E453" s="109" t="s">
        <v>331</v>
      </c>
      <c r="F453" s="158"/>
      <c r="G453" s="158"/>
      <c r="H453" s="516"/>
      <c r="I453" s="516"/>
      <c r="J453" s="6"/>
      <c r="K453" s="6"/>
      <c r="L453" s="6"/>
      <c r="M453" s="6"/>
      <c r="N453" s="6"/>
      <c r="O453" s="6"/>
      <c r="P453" s="6"/>
      <c r="Q453" s="6"/>
      <c r="R453" s="6"/>
      <c r="S453" s="6"/>
      <c r="T453" s="6"/>
      <c r="U453" s="6"/>
      <c r="V453" s="6"/>
      <c r="W453" s="6"/>
      <c r="X453" s="6"/>
      <c r="Y453" s="6"/>
      <c r="Z453" s="6"/>
    </row>
    <row r="454" ht="45.0" customHeight="1">
      <c r="A454" s="364"/>
      <c r="B454" s="122"/>
      <c r="C454" s="110" t="s">
        <v>2279</v>
      </c>
      <c r="D454" s="147">
        <v>0.0</v>
      </c>
      <c r="E454" s="109" t="s">
        <v>331</v>
      </c>
      <c r="F454" s="158"/>
      <c r="G454" s="158"/>
      <c r="H454" s="516"/>
      <c r="I454" s="516"/>
      <c r="J454" s="6"/>
      <c r="K454" s="6"/>
      <c r="L454" s="6"/>
      <c r="M454" s="6"/>
      <c r="N454" s="6"/>
      <c r="O454" s="6"/>
      <c r="P454" s="6"/>
      <c r="Q454" s="6"/>
      <c r="R454" s="6"/>
      <c r="S454" s="6"/>
      <c r="T454" s="6"/>
      <c r="U454" s="6"/>
      <c r="V454" s="6"/>
      <c r="W454" s="6"/>
      <c r="X454" s="6"/>
      <c r="Y454" s="6"/>
      <c r="Z454" s="6"/>
    </row>
    <row r="455" ht="45.0" customHeight="1">
      <c r="A455" s="364"/>
      <c r="B455" s="122"/>
      <c r="C455" s="110" t="s">
        <v>2282</v>
      </c>
      <c r="D455" s="147">
        <v>0.0</v>
      </c>
      <c r="E455" s="109" t="s">
        <v>386</v>
      </c>
      <c r="F455" s="158"/>
      <c r="G455" s="158"/>
      <c r="H455" s="516"/>
      <c r="I455" s="516"/>
      <c r="J455" s="6"/>
      <c r="K455" s="6"/>
      <c r="L455" s="6"/>
      <c r="M455" s="6"/>
      <c r="N455" s="6"/>
      <c r="O455" s="6"/>
      <c r="P455" s="6"/>
      <c r="Q455" s="6"/>
      <c r="R455" s="6"/>
      <c r="S455" s="6"/>
      <c r="T455" s="6"/>
      <c r="U455" s="6"/>
      <c r="V455" s="6"/>
      <c r="W455" s="6"/>
      <c r="X455" s="6"/>
      <c r="Y455" s="6"/>
      <c r="Z455" s="6"/>
    </row>
    <row r="456" ht="75.0" customHeight="1">
      <c r="A456" s="364"/>
      <c r="B456" s="122"/>
      <c r="C456" s="110" t="s">
        <v>2286</v>
      </c>
      <c r="D456" s="147">
        <v>0.0</v>
      </c>
      <c r="E456" s="109" t="s">
        <v>331</v>
      </c>
      <c r="F456" s="158"/>
      <c r="G456" s="158"/>
      <c r="H456" s="516"/>
      <c r="I456" s="516"/>
      <c r="J456" s="6"/>
      <c r="K456" s="6"/>
      <c r="L456" s="6"/>
      <c r="M456" s="6"/>
      <c r="N456" s="6"/>
      <c r="O456" s="6"/>
      <c r="P456" s="6"/>
      <c r="Q456" s="6"/>
      <c r="R456" s="6"/>
      <c r="S456" s="6"/>
      <c r="T456" s="6"/>
      <c r="U456" s="6"/>
      <c r="V456" s="6"/>
      <c r="W456" s="6"/>
      <c r="X456" s="6"/>
      <c r="Y456" s="6"/>
      <c r="Z456" s="6"/>
    </row>
    <row r="457" ht="45.0" customHeight="1">
      <c r="A457" s="364"/>
      <c r="B457" s="122"/>
      <c r="C457" s="115" t="s">
        <v>2289</v>
      </c>
      <c r="D457" s="147">
        <v>0.0</v>
      </c>
      <c r="E457" s="109" t="s">
        <v>331</v>
      </c>
      <c r="F457" s="158"/>
      <c r="G457" s="158"/>
      <c r="H457" s="516"/>
      <c r="I457" s="516"/>
      <c r="J457" s="6"/>
      <c r="K457" s="6"/>
      <c r="L457" s="6"/>
      <c r="M457" s="6"/>
      <c r="N457" s="6"/>
      <c r="O457" s="6"/>
      <c r="P457" s="6"/>
      <c r="Q457" s="6"/>
      <c r="R457" s="6"/>
      <c r="S457" s="6"/>
      <c r="T457" s="6"/>
      <c r="U457" s="6"/>
      <c r="V457" s="6"/>
      <c r="W457" s="6"/>
      <c r="X457" s="6"/>
      <c r="Y457" s="6"/>
      <c r="Z457" s="6"/>
    </row>
    <row r="458" ht="45.0" customHeight="1">
      <c r="A458" s="364" t="s">
        <v>2291</v>
      </c>
      <c r="B458" s="122" t="s">
        <v>2554</v>
      </c>
      <c r="C458" s="115" t="s">
        <v>2294</v>
      </c>
      <c r="D458" s="147">
        <v>0.0</v>
      </c>
      <c r="E458" s="109" t="s">
        <v>331</v>
      </c>
      <c r="F458" s="134" t="s">
        <v>2295</v>
      </c>
      <c r="G458" s="158"/>
      <c r="H458" s="516"/>
      <c r="I458" s="516"/>
      <c r="J458" s="6"/>
      <c r="K458" s="6"/>
      <c r="L458" s="6"/>
      <c r="M458" s="6"/>
      <c r="N458" s="6"/>
      <c r="O458" s="6"/>
      <c r="P458" s="6"/>
      <c r="Q458" s="6"/>
      <c r="R458" s="6"/>
      <c r="S458" s="6"/>
      <c r="T458" s="6"/>
      <c r="U458" s="6"/>
      <c r="V458" s="6"/>
      <c r="W458" s="6"/>
      <c r="X458" s="6"/>
      <c r="Y458" s="6"/>
      <c r="Z458" s="6"/>
    </row>
    <row r="459" ht="60.0" customHeight="1">
      <c r="A459" s="364"/>
      <c r="B459" s="122"/>
      <c r="C459" s="115" t="s">
        <v>2297</v>
      </c>
      <c r="D459" s="147">
        <v>0.0</v>
      </c>
      <c r="E459" s="109" t="s">
        <v>331</v>
      </c>
      <c r="F459" s="134" t="s">
        <v>2299</v>
      </c>
      <c r="G459" s="158"/>
      <c r="H459" s="516"/>
      <c r="I459" s="516"/>
      <c r="J459" s="6"/>
      <c r="K459" s="6"/>
      <c r="L459" s="6"/>
      <c r="M459" s="6"/>
      <c r="N459" s="6"/>
      <c r="O459" s="6"/>
      <c r="P459" s="6"/>
      <c r="Q459" s="6"/>
      <c r="R459" s="6"/>
      <c r="S459" s="6"/>
      <c r="T459" s="6"/>
      <c r="U459" s="6"/>
      <c r="V459" s="6"/>
      <c r="W459" s="6"/>
      <c r="X459" s="6"/>
      <c r="Y459" s="6"/>
      <c r="Z459" s="6"/>
    </row>
    <row r="460" ht="30.0" customHeight="1">
      <c r="A460" s="364"/>
      <c r="B460" s="122"/>
      <c r="C460" s="115" t="s">
        <v>2300</v>
      </c>
      <c r="D460" s="147">
        <v>0.0</v>
      </c>
      <c r="E460" s="109" t="s">
        <v>386</v>
      </c>
      <c r="F460" s="115" t="s">
        <v>2301</v>
      </c>
      <c r="G460" s="158"/>
      <c r="H460" s="516"/>
      <c r="I460" s="516"/>
      <c r="J460" s="6"/>
      <c r="K460" s="6"/>
      <c r="L460" s="6"/>
      <c r="M460" s="6"/>
      <c r="N460" s="6"/>
      <c r="O460" s="6"/>
      <c r="P460" s="6"/>
      <c r="Q460" s="6"/>
      <c r="R460" s="6"/>
      <c r="S460" s="6"/>
      <c r="T460" s="6"/>
      <c r="U460" s="6"/>
      <c r="V460" s="6"/>
      <c r="W460" s="6"/>
      <c r="X460" s="6"/>
      <c r="Y460" s="6"/>
      <c r="Z460" s="6"/>
    </row>
    <row r="461" ht="45.0" customHeight="1">
      <c r="A461" s="364"/>
      <c r="B461" s="122"/>
      <c r="C461" s="191" t="s">
        <v>2302</v>
      </c>
      <c r="D461" s="147">
        <v>0.0</v>
      </c>
      <c r="E461" s="109" t="s">
        <v>473</v>
      </c>
      <c r="F461" s="115"/>
      <c r="G461" s="158"/>
      <c r="H461" s="516"/>
      <c r="I461" s="516"/>
      <c r="J461" s="6"/>
      <c r="K461" s="6"/>
      <c r="L461" s="6"/>
      <c r="M461" s="6"/>
      <c r="N461" s="6"/>
      <c r="O461" s="6"/>
      <c r="P461" s="6"/>
      <c r="Q461" s="6"/>
      <c r="R461" s="6"/>
      <c r="S461" s="6"/>
      <c r="T461" s="6"/>
      <c r="U461" s="6"/>
      <c r="V461" s="6"/>
      <c r="W461" s="6"/>
      <c r="X461" s="6"/>
      <c r="Y461" s="6"/>
      <c r="Z461" s="6"/>
    </row>
    <row r="462" ht="45.0" customHeight="1">
      <c r="A462" s="364"/>
      <c r="B462" s="122"/>
      <c r="C462" s="115" t="s">
        <v>2309</v>
      </c>
      <c r="D462" s="147">
        <v>0.0</v>
      </c>
      <c r="E462" s="109" t="s">
        <v>386</v>
      </c>
      <c r="F462" s="134" t="s">
        <v>2310</v>
      </c>
      <c r="G462" s="158"/>
      <c r="H462" s="516"/>
      <c r="I462" s="516"/>
      <c r="J462" s="6"/>
      <c r="K462" s="6"/>
      <c r="L462" s="6"/>
      <c r="M462" s="6"/>
      <c r="N462" s="6"/>
      <c r="O462" s="6"/>
      <c r="P462" s="6"/>
      <c r="Q462" s="6"/>
      <c r="R462" s="6"/>
      <c r="S462" s="6"/>
      <c r="T462" s="6"/>
      <c r="U462" s="6"/>
      <c r="V462" s="6"/>
      <c r="W462" s="6"/>
      <c r="X462" s="6"/>
      <c r="Y462" s="6"/>
      <c r="Z462" s="6"/>
    </row>
    <row r="463" ht="60.0" customHeight="1">
      <c r="A463" s="364"/>
      <c r="B463" s="122"/>
      <c r="C463" s="115" t="s">
        <v>2311</v>
      </c>
      <c r="D463" s="147">
        <v>0.0</v>
      </c>
      <c r="E463" s="109" t="s">
        <v>473</v>
      </c>
      <c r="F463" s="134" t="s">
        <v>2313</v>
      </c>
      <c r="G463" s="158"/>
      <c r="H463" s="516"/>
      <c r="I463" s="516"/>
      <c r="J463" s="6"/>
      <c r="K463" s="6"/>
      <c r="L463" s="6"/>
      <c r="M463" s="6"/>
      <c r="N463" s="6"/>
      <c r="O463" s="6"/>
      <c r="P463" s="6"/>
      <c r="Q463" s="6"/>
      <c r="R463" s="6"/>
      <c r="S463" s="6"/>
      <c r="T463" s="6"/>
      <c r="U463" s="6"/>
      <c r="V463" s="6"/>
      <c r="W463" s="6"/>
      <c r="X463" s="6"/>
      <c r="Y463" s="6"/>
      <c r="Z463" s="6"/>
    </row>
    <row r="464" ht="31.5" customHeight="1">
      <c r="A464" s="364" t="s">
        <v>2315</v>
      </c>
      <c r="B464" s="122" t="s">
        <v>2567</v>
      </c>
      <c r="C464" s="116" t="s">
        <v>2317</v>
      </c>
      <c r="D464" s="147">
        <v>2.0</v>
      </c>
      <c r="E464" s="266" t="s">
        <v>473</v>
      </c>
      <c r="F464" s="158"/>
      <c r="G464" s="158"/>
      <c r="H464" s="516"/>
      <c r="I464" s="516"/>
      <c r="J464" s="6"/>
      <c r="K464" s="6"/>
      <c r="L464" s="6"/>
      <c r="M464" s="6"/>
      <c r="N464" s="6"/>
      <c r="O464" s="6"/>
      <c r="P464" s="6"/>
      <c r="Q464" s="6"/>
      <c r="R464" s="6"/>
      <c r="S464" s="6"/>
      <c r="T464" s="6"/>
      <c r="U464" s="6"/>
      <c r="V464" s="6"/>
      <c r="W464" s="6"/>
      <c r="X464" s="6"/>
      <c r="Y464" s="6"/>
      <c r="Z464" s="6"/>
    </row>
    <row r="465" ht="60.0" customHeight="1">
      <c r="A465" s="364"/>
      <c r="B465" s="122"/>
      <c r="C465" s="110" t="s">
        <v>2401</v>
      </c>
      <c r="D465" s="147">
        <v>0.0</v>
      </c>
      <c r="E465" s="266" t="s">
        <v>114</v>
      </c>
      <c r="F465" s="121" t="s">
        <v>6493</v>
      </c>
      <c r="G465" s="158"/>
      <c r="H465" s="516"/>
      <c r="I465" s="516"/>
      <c r="J465" s="6"/>
      <c r="K465" s="6"/>
      <c r="L465" s="6"/>
      <c r="M465" s="6"/>
      <c r="N465" s="6"/>
      <c r="O465" s="6"/>
      <c r="P465" s="6"/>
      <c r="Q465" s="6"/>
      <c r="R465" s="6"/>
      <c r="S465" s="6"/>
      <c r="T465" s="6"/>
      <c r="U465" s="6"/>
      <c r="V465" s="6"/>
      <c r="W465" s="6"/>
      <c r="X465" s="6"/>
      <c r="Y465" s="6"/>
      <c r="Z465" s="6"/>
    </row>
    <row r="466" ht="60.0" customHeight="1">
      <c r="A466" s="378"/>
      <c r="B466" s="134"/>
      <c r="C466" s="110" t="s">
        <v>2319</v>
      </c>
      <c r="D466" s="147">
        <v>2.0</v>
      </c>
      <c r="E466" s="109" t="s">
        <v>114</v>
      </c>
      <c r="F466" s="158"/>
      <c r="G466" s="158"/>
      <c r="H466" s="516"/>
      <c r="I466" s="516"/>
      <c r="J466" s="6"/>
      <c r="K466" s="6"/>
      <c r="L466" s="6"/>
      <c r="M466" s="6"/>
      <c r="N466" s="6"/>
      <c r="O466" s="6"/>
      <c r="P466" s="6"/>
      <c r="Q466" s="6"/>
      <c r="R466" s="6"/>
      <c r="S466" s="6"/>
      <c r="T466" s="6"/>
      <c r="U466" s="6"/>
      <c r="V466" s="6"/>
      <c r="W466" s="6"/>
      <c r="X466" s="6"/>
      <c r="Y466" s="6"/>
      <c r="Z466" s="6"/>
    </row>
    <row r="467" ht="21.0" customHeight="1">
      <c r="A467" s="379"/>
      <c r="B467" s="517" t="s">
        <v>2321</v>
      </c>
      <c r="C467" s="3"/>
      <c r="D467" s="3"/>
      <c r="E467" s="3"/>
      <c r="F467" s="3"/>
      <c r="G467" s="4"/>
      <c r="H467" s="516">
        <f t="shared" ref="H467:I467" si="7">H468+H475+H480+H497+H501+H507+H512</f>
        <v>2</v>
      </c>
      <c r="I467" s="516">
        <f t="shared" si="7"/>
        <v>62</v>
      </c>
      <c r="J467" s="6"/>
      <c r="K467" s="6"/>
      <c r="L467" s="6"/>
      <c r="M467" s="6"/>
      <c r="N467" s="6"/>
      <c r="O467" s="6"/>
      <c r="P467" s="6"/>
      <c r="Q467" s="6"/>
      <c r="R467" s="6"/>
      <c r="S467" s="6"/>
      <c r="T467" s="6"/>
      <c r="U467" s="6"/>
      <c r="V467" s="6"/>
      <c r="W467" s="6"/>
      <c r="X467" s="6"/>
      <c r="Y467" s="6"/>
      <c r="Z467" s="6"/>
    </row>
    <row r="468" ht="18.75" customHeight="1">
      <c r="A468" s="148" t="s">
        <v>2323</v>
      </c>
      <c r="B468" s="128" t="s">
        <v>2324</v>
      </c>
      <c r="C468" s="3"/>
      <c r="D468" s="3"/>
      <c r="E468" s="3"/>
      <c r="F468" s="3"/>
      <c r="G468" s="4"/>
      <c r="H468" s="516">
        <f>SUM(D469)</f>
        <v>0</v>
      </c>
      <c r="I468" s="516">
        <f>COUNT(D469)*2</f>
        <v>2</v>
      </c>
      <c r="J468" s="6"/>
      <c r="K468" s="6"/>
      <c r="L468" s="6"/>
      <c r="M468" s="6"/>
      <c r="N468" s="6"/>
      <c r="O468" s="6"/>
      <c r="P468" s="6"/>
      <c r="Q468" s="6"/>
      <c r="R468" s="6"/>
      <c r="S468" s="6"/>
      <c r="T468" s="6"/>
      <c r="U468" s="6"/>
      <c r="V468" s="6"/>
      <c r="W468" s="6"/>
      <c r="X468" s="6"/>
      <c r="Y468" s="6"/>
      <c r="Z468" s="6"/>
    </row>
    <row r="469" ht="78.75" customHeight="1">
      <c r="A469" s="148" t="s">
        <v>2334</v>
      </c>
      <c r="B469" s="122" t="s">
        <v>2336</v>
      </c>
      <c r="C469" s="229" t="s">
        <v>2337</v>
      </c>
      <c r="D469" s="147">
        <v>0.0</v>
      </c>
      <c r="E469" s="113" t="s">
        <v>158</v>
      </c>
      <c r="F469" s="158"/>
      <c r="G469" s="158"/>
      <c r="H469" s="516"/>
      <c r="I469" s="516"/>
      <c r="J469" s="6"/>
      <c r="K469" s="6"/>
      <c r="L469" s="6"/>
      <c r="M469" s="6"/>
      <c r="N469" s="6"/>
      <c r="O469" s="6"/>
      <c r="P469" s="6"/>
      <c r="Q469" s="6"/>
      <c r="R469" s="6"/>
      <c r="S469" s="6"/>
      <c r="T469" s="6"/>
      <c r="U469" s="6"/>
      <c r="V469" s="6"/>
      <c r="W469" s="6"/>
      <c r="X469" s="6"/>
      <c r="Y469" s="6"/>
      <c r="Z469" s="6"/>
    </row>
    <row r="470" ht="30.0" hidden="1" customHeight="1">
      <c r="A470" s="212" t="s">
        <v>2340</v>
      </c>
      <c r="B470" s="110" t="s">
        <v>2341</v>
      </c>
      <c r="C470" s="134"/>
      <c r="D470" s="158"/>
      <c r="E470" s="109"/>
      <c r="F470" s="158"/>
      <c r="G470" s="158"/>
      <c r="H470" s="263"/>
      <c r="I470" s="263"/>
      <c r="J470" s="6"/>
      <c r="K470" s="6"/>
      <c r="L470" s="6"/>
      <c r="M470" s="6"/>
      <c r="N470" s="6"/>
      <c r="O470" s="6"/>
      <c r="P470" s="6"/>
      <c r="Q470" s="6"/>
      <c r="R470" s="6"/>
      <c r="S470" s="6"/>
      <c r="T470" s="6"/>
      <c r="U470" s="6"/>
      <c r="V470" s="6"/>
      <c r="W470" s="6"/>
      <c r="X470" s="6"/>
      <c r="Y470" s="6"/>
      <c r="Z470" s="6"/>
    </row>
    <row r="471" ht="31.5" hidden="1" customHeight="1">
      <c r="A471" s="212" t="s">
        <v>2343</v>
      </c>
      <c r="B471" s="519" t="s">
        <v>2596</v>
      </c>
      <c r="C471" s="520"/>
      <c r="D471" s="521"/>
      <c r="E471" s="522"/>
      <c r="F471" s="521"/>
      <c r="G471" s="521"/>
      <c r="H471" s="263"/>
      <c r="I471" s="263"/>
      <c r="J471" s="6"/>
      <c r="K471" s="6"/>
      <c r="L471" s="6"/>
      <c r="M471" s="6"/>
      <c r="N471" s="6"/>
      <c r="O471" s="6"/>
      <c r="P471" s="6"/>
      <c r="Q471" s="6"/>
      <c r="R471" s="6"/>
      <c r="S471" s="6"/>
      <c r="T471" s="6"/>
      <c r="U471" s="6"/>
      <c r="V471" s="6"/>
      <c r="W471" s="6"/>
      <c r="X471" s="6"/>
      <c r="Y471" s="6"/>
      <c r="Z471" s="6"/>
    </row>
    <row r="472" ht="30.75" hidden="1" customHeight="1">
      <c r="A472" s="212" t="s">
        <v>2348</v>
      </c>
      <c r="B472" s="122" t="s">
        <v>2600</v>
      </c>
      <c r="C472" s="134"/>
      <c r="D472" s="158"/>
      <c r="E472" s="109"/>
      <c r="F472" s="158"/>
      <c r="G472" s="158"/>
      <c r="H472" s="263"/>
      <c r="I472" s="263"/>
      <c r="J472" s="6"/>
      <c r="K472" s="6"/>
      <c r="L472" s="6"/>
      <c r="M472" s="6"/>
      <c r="N472" s="6"/>
      <c r="O472" s="6"/>
      <c r="P472" s="6"/>
      <c r="Q472" s="6"/>
      <c r="R472" s="6"/>
      <c r="S472" s="6"/>
      <c r="T472" s="6"/>
      <c r="U472" s="6"/>
      <c r="V472" s="6"/>
      <c r="W472" s="6"/>
      <c r="X472" s="6"/>
      <c r="Y472" s="6"/>
      <c r="Z472" s="6"/>
    </row>
    <row r="473" ht="30.75" hidden="1" customHeight="1">
      <c r="A473" s="212" t="s">
        <v>2351</v>
      </c>
      <c r="B473" s="122" t="s">
        <v>2602</v>
      </c>
      <c r="C473" s="134"/>
      <c r="D473" s="158"/>
      <c r="E473" s="109"/>
      <c r="F473" s="158"/>
      <c r="G473" s="158"/>
      <c r="H473" s="263"/>
      <c r="I473" s="263"/>
      <c r="J473" s="6"/>
      <c r="K473" s="6"/>
      <c r="L473" s="6"/>
      <c r="M473" s="6"/>
      <c r="N473" s="6"/>
      <c r="O473" s="6"/>
      <c r="P473" s="6"/>
      <c r="Q473" s="6"/>
      <c r="R473" s="6"/>
      <c r="S473" s="6"/>
      <c r="T473" s="6"/>
      <c r="U473" s="6"/>
      <c r="V473" s="6"/>
      <c r="W473" s="6"/>
      <c r="X473" s="6"/>
      <c r="Y473" s="6"/>
      <c r="Z473" s="6"/>
    </row>
    <row r="474" ht="30.75" hidden="1" customHeight="1">
      <c r="A474" s="212" t="s">
        <v>2355</v>
      </c>
      <c r="B474" s="122" t="s">
        <v>2607</v>
      </c>
      <c r="C474" s="134"/>
      <c r="D474" s="158"/>
      <c r="E474" s="109"/>
      <c r="F474" s="158"/>
      <c r="G474" s="158"/>
      <c r="H474" s="263"/>
      <c r="I474" s="263"/>
      <c r="J474" s="6"/>
      <c r="K474" s="6"/>
      <c r="L474" s="6"/>
      <c r="M474" s="6"/>
      <c r="N474" s="6"/>
      <c r="O474" s="6"/>
      <c r="P474" s="6"/>
      <c r="Q474" s="6"/>
      <c r="R474" s="6"/>
      <c r="S474" s="6"/>
      <c r="T474" s="6"/>
      <c r="U474" s="6"/>
      <c r="V474" s="6"/>
      <c r="W474" s="6"/>
      <c r="X474" s="6"/>
      <c r="Y474" s="6"/>
      <c r="Z474" s="6"/>
    </row>
    <row r="475" ht="18.75" customHeight="1">
      <c r="A475" s="148" t="s">
        <v>2359</v>
      </c>
      <c r="B475" s="128" t="s">
        <v>2610</v>
      </c>
      <c r="C475" s="3"/>
      <c r="D475" s="3"/>
      <c r="E475" s="3"/>
      <c r="F475" s="3"/>
      <c r="G475" s="4"/>
      <c r="H475" s="516">
        <f>SUM(D476:D479)</f>
        <v>2</v>
      </c>
      <c r="I475" s="516">
        <f>COUNT(D476:D479)*2</f>
        <v>6</v>
      </c>
      <c r="J475" s="6"/>
      <c r="K475" s="6"/>
      <c r="L475" s="6"/>
      <c r="M475" s="6"/>
      <c r="N475" s="6"/>
      <c r="O475" s="6"/>
      <c r="P475" s="6"/>
      <c r="Q475" s="6"/>
      <c r="R475" s="6"/>
      <c r="S475" s="6"/>
      <c r="T475" s="6"/>
      <c r="U475" s="6"/>
      <c r="V475" s="6"/>
      <c r="W475" s="6"/>
      <c r="X475" s="6"/>
      <c r="Y475" s="6"/>
      <c r="Z475" s="6"/>
    </row>
    <row r="476" ht="100.5" customHeight="1">
      <c r="A476" s="148" t="s">
        <v>2365</v>
      </c>
      <c r="B476" s="122" t="s">
        <v>2624</v>
      </c>
      <c r="C476" s="121" t="s">
        <v>2367</v>
      </c>
      <c r="D476" s="147">
        <v>0.0</v>
      </c>
      <c r="E476" s="113" t="s">
        <v>158</v>
      </c>
      <c r="F476" s="158"/>
      <c r="G476" s="158"/>
      <c r="H476" s="516"/>
      <c r="I476" s="516"/>
      <c r="J476" s="6"/>
      <c r="K476" s="6"/>
      <c r="L476" s="6"/>
      <c r="M476" s="6"/>
      <c r="N476" s="6"/>
      <c r="O476" s="6"/>
      <c r="P476" s="6"/>
      <c r="Q476" s="6"/>
      <c r="R476" s="6"/>
      <c r="S476" s="6"/>
      <c r="T476" s="6"/>
      <c r="U476" s="6"/>
      <c r="V476" s="6"/>
      <c r="W476" s="6"/>
      <c r="X476" s="6"/>
      <c r="Y476" s="6"/>
      <c r="Z476" s="6"/>
    </row>
    <row r="477" ht="30.75" hidden="1" customHeight="1">
      <c r="A477" s="212" t="s">
        <v>2370</v>
      </c>
      <c r="B477" s="122" t="s">
        <v>2627</v>
      </c>
      <c r="C477" s="134"/>
      <c r="D477" s="158"/>
      <c r="E477" s="113"/>
      <c r="F477" s="158"/>
      <c r="G477" s="158"/>
      <c r="H477" s="263"/>
      <c r="I477" s="263"/>
      <c r="J477" s="6"/>
      <c r="K477" s="6"/>
      <c r="L477" s="6"/>
      <c r="M477" s="6"/>
      <c r="N477" s="6"/>
      <c r="O477" s="6"/>
      <c r="P477" s="6"/>
      <c r="Q477" s="6"/>
      <c r="R477" s="6"/>
      <c r="S477" s="6"/>
      <c r="T477" s="6"/>
      <c r="U477" s="6"/>
      <c r="V477" s="6"/>
      <c r="W477" s="6"/>
      <c r="X477" s="6"/>
      <c r="Y477" s="6"/>
      <c r="Z477" s="6"/>
    </row>
    <row r="478" ht="62.25" customHeight="1">
      <c r="A478" s="148" t="s">
        <v>2376</v>
      </c>
      <c r="B478" s="172" t="s">
        <v>2628</v>
      </c>
      <c r="C478" s="248" t="s">
        <v>2378</v>
      </c>
      <c r="D478" s="147">
        <v>0.0</v>
      </c>
      <c r="E478" s="113" t="s">
        <v>158</v>
      </c>
      <c r="F478" s="158"/>
      <c r="G478" s="158"/>
      <c r="H478" s="516"/>
      <c r="I478" s="516"/>
      <c r="J478" s="6"/>
      <c r="K478" s="6"/>
      <c r="L478" s="6"/>
      <c r="M478" s="6"/>
      <c r="N478" s="6"/>
      <c r="O478" s="6"/>
      <c r="P478" s="6"/>
      <c r="Q478" s="6"/>
      <c r="R478" s="6"/>
      <c r="S478" s="6"/>
      <c r="T478" s="6"/>
      <c r="U478" s="6"/>
      <c r="V478" s="6"/>
      <c r="W478" s="6"/>
      <c r="X478" s="6"/>
      <c r="Y478" s="6"/>
      <c r="Z478" s="6"/>
    </row>
    <row r="479" ht="46.5" customHeight="1">
      <c r="A479" s="148"/>
      <c r="B479" s="172"/>
      <c r="C479" s="248" t="s">
        <v>2380</v>
      </c>
      <c r="D479" s="147">
        <v>2.0</v>
      </c>
      <c r="E479" s="113" t="s">
        <v>473</v>
      </c>
      <c r="F479" s="158"/>
      <c r="G479" s="158"/>
      <c r="H479" s="516"/>
      <c r="I479" s="516"/>
      <c r="J479" s="6"/>
      <c r="K479" s="6"/>
      <c r="L479" s="6"/>
      <c r="M479" s="6"/>
      <c r="N479" s="6"/>
      <c r="O479" s="6"/>
      <c r="P479" s="6"/>
      <c r="Q479" s="6"/>
      <c r="R479" s="6"/>
      <c r="S479" s="6"/>
      <c r="T479" s="6"/>
      <c r="U479" s="6"/>
      <c r="V479" s="6"/>
      <c r="W479" s="6"/>
      <c r="X479" s="6"/>
      <c r="Y479" s="6"/>
      <c r="Z479" s="6"/>
    </row>
    <row r="480" ht="18.75" customHeight="1">
      <c r="A480" s="148" t="s">
        <v>2381</v>
      </c>
      <c r="B480" s="128" t="s">
        <v>2629</v>
      </c>
      <c r="C480" s="3"/>
      <c r="D480" s="3"/>
      <c r="E480" s="3"/>
      <c r="F480" s="3"/>
      <c r="G480" s="4"/>
      <c r="H480" s="516">
        <f>SUM(D481:D496)</f>
        <v>0</v>
      </c>
      <c r="I480" s="516">
        <f>COUNT(D481:D496)*2</f>
        <v>32</v>
      </c>
      <c r="J480" s="6"/>
      <c r="K480" s="6"/>
      <c r="L480" s="6"/>
      <c r="M480" s="6"/>
      <c r="N480" s="6"/>
      <c r="O480" s="6"/>
      <c r="P480" s="6"/>
      <c r="Q480" s="6"/>
      <c r="R480" s="6"/>
      <c r="S480" s="6"/>
      <c r="T480" s="6"/>
      <c r="U480" s="6"/>
      <c r="V480" s="6"/>
      <c r="W480" s="6"/>
      <c r="X480" s="6"/>
      <c r="Y480" s="6"/>
      <c r="Z480" s="6"/>
    </row>
    <row r="481" ht="57.0" customHeight="1">
      <c r="A481" s="148" t="s">
        <v>2387</v>
      </c>
      <c r="B481" s="122" t="s">
        <v>2388</v>
      </c>
      <c r="C481" s="116" t="s">
        <v>2389</v>
      </c>
      <c r="D481" s="147">
        <v>0.0</v>
      </c>
      <c r="E481" s="113" t="s">
        <v>1053</v>
      </c>
      <c r="F481" s="158"/>
      <c r="G481" s="158"/>
      <c r="H481" s="516"/>
      <c r="I481" s="516"/>
      <c r="J481" s="6"/>
      <c r="K481" s="6"/>
      <c r="L481" s="6"/>
      <c r="M481" s="6"/>
      <c r="N481" s="6"/>
      <c r="O481" s="6"/>
      <c r="P481" s="6"/>
      <c r="Q481" s="6"/>
      <c r="R481" s="6"/>
      <c r="S481" s="6"/>
      <c r="T481" s="6"/>
      <c r="U481" s="6"/>
      <c r="V481" s="6"/>
      <c r="W481" s="6"/>
      <c r="X481" s="6"/>
      <c r="Y481" s="6"/>
      <c r="Z481" s="6"/>
    </row>
    <row r="482" ht="42.75" customHeight="1">
      <c r="A482" s="148"/>
      <c r="B482" s="122"/>
      <c r="C482" s="115" t="s">
        <v>2391</v>
      </c>
      <c r="D482" s="147">
        <v>0.0</v>
      </c>
      <c r="E482" s="113" t="s">
        <v>383</v>
      </c>
      <c r="F482" s="158"/>
      <c r="G482" s="158"/>
      <c r="H482" s="516"/>
      <c r="I482" s="516"/>
      <c r="J482" s="6"/>
      <c r="K482" s="6"/>
      <c r="L482" s="6"/>
      <c r="M482" s="6"/>
      <c r="N482" s="6"/>
      <c r="O482" s="6"/>
      <c r="P482" s="6"/>
      <c r="Q482" s="6"/>
      <c r="R482" s="6"/>
      <c r="S482" s="6"/>
      <c r="T482" s="6"/>
      <c r="U482" s="6"/>
      <c r="V482" s="6"/>
      <c r="W482" s="6"/>
      <c r="X482" s="6"/>
      <c r="Y482" s="6"/>
      <c r="Z482" s="6"/>
    </row>
    <row r="483" ht="57.0" customHeight="1">
      <c r="A483" s="148" t="s">
        <v>2394</v>
      </c>
      <c r="B483" s="122" t="s">
        <v>2395</v>
      </c>
      <c r="C483" s="134" t="s">
        <v>6522</v>
      </c>
      <c r="D483" s="147">
        <v>0.0</v>
      </c>
      <c r="E483" s="113" t="s">
        <v>1053</v>
      </c>
      <c r="F483" s="158"/>
      <c r="G483" s="158"/>
      <c r="H483" s="516"/>
      <c r="I483" s="516"/>
      <c r="J483" s="6"/>
      <c r="K483" s="6"/>
      <c r="L483" s="6"/>
      <c r="M483" s="6"/>
      <c r="N483" s="6"/>
      <c r="O483" s="6"/>
      <c r="P483" s="6"/>
      <c r="Q483" s="6"/>
      <c r="R483" s="6"/>
      <c r="S483" s="6"/>
      <c r="T483" s="6"/>
      <c r="U483" s="6"/>
      <c r="V483" s="6"/>
      <c r="W483" s="6"/>
      <c r="X483" s="6"/>
      <c r="Y483" s="6"/>
      <c r="Z483" s="6"/>
    </row>
    <row r="484" ht="57.0" customHeight="1">
      <c r="A484" s="148"/>
      <c r="B484" s="122"/>
      <c r="C484" s="134" t="s">
        <v>6524</v>
      </c>
      <c r="D484" s="147">
        <v>0.0</v>
      </c>
      <c r="E484" s="113" t="s">
        <v>1053</v>
      </c>
      <c r="F484" s="158"/>
      <c r="G484" s="158"/>
      <c r="H484" s="516"/>
      <c r="I484" s="516"/>
      <c r="J484" s="6"/>
      <c r="K484" s="6"/>
      <c r="L484" s="6"/>
      <c r="M484" s="6"/>
      <c r="N484" s="6"/>
      <c r="O484" s="6"/>
      <c r="P484" s="6"/>
      <c r="Q484" s="6"/>
      <c r="R484" s="6"/>
      <c r="S484" s="6"/>
      <c r="T484" s="6"/>
      <c r="U484" s="6"/>
      <c r="V484" s="6"/>
      <c r="W484" s="6"/>
      <c r="X484" s="6"/>
      <c r="Y484" s="6"/>
      <c r="Z484" s="6"/>
    </row>
    <row r="485" ht="57.0" customHeight="1">
      <c r="A485" s="148"/>
      <c r="B485" s="122"/>
      <c r="C485" s="134" t="s">
        <v>6525</v>
      </c>
      <c r="D485" s="147">
        <v>0.0</v>
      </c>
      <c r="E485" s="113" t="s">
        <v>1053</v>
      </c>
      <c r="F485" s="158"/>
      <c r="G485" s="158"/>
      <c r="H485" s="516"/>
      <c r="I485" s="516"/>
      <c r="J485" s="6"/>
      <c r="K485" s="6"/>
      <c r="L485" s="6"/>
      <c r="M485" s="6"/>
      <c r="N485" s="6"/>
      <c r="O485" s="6"/>
      <c r="P485" s="6"/>
      <c r="Q485" s="6"/>
      <c r="R485" s="6"/>
      <c r="S485" s="6"/>
      <c r="T485" s="6"/>
      <c r="U485" s="6"/>
      <c r="V485" s="6"/>
      <c r="W485" s="6"/>
      <c r="X485" s="6"/>
      <c r="Y485" s="6"/>
      <c r="Z485" s="6"/>
    </row>
    <row r="486" ht="57.0" customHeight="1">
      <c r="A486" s="148"/>
      <c r="B486" s="122"/>
      <c r="C486" s="134" t="s">
        <v>6528</v>
      </c>
      <c r="D486" s="147">
        <v>0.0</v>
      </c>
      <c r="E486" s="113" t="s">
        <v>1053</v>
      </c>
      <c r="F486" s="158"/>
      <c r="G486" s="158"/>
      <c r="H486" s="516"/>
      <c r="I486" s="516"/>
      <c r="J486" s="6"/>
      <c r="K486" s="6"/>
      <c r="L486" s="6"/>
      <c r="M486" s="6"/>
      <c r="N486" s="6"/>
      <c r="O486" s="6"/>
      <c r="P486" s="6"/>
      <c r="Q486" s="6"/>
      <c r="R486" s="6"/>
      <c r="S486" s="6"/>
      <c r="T486" s="6"/>
      <c r="U486" s="6"/>
      <c r="V486" s="6"/>
      <c r="W486" s="6"/>
      <c r="X486" s="6"/>
      <c r="Y486" s="6"/>
      <c r="Z486" s="6"/>
    </row>
    <row r="487" ht="72.0" customHeight="1">
      <c r="A487" s="148"/>
      <c r="B487" s="122"/>
      <c r="C487" s="134" t="s">
        <v>6531</v>
      </c>
      <c r="D487" s="147">
        <v>0.0</v>
      </c>
      <c r="E487" s="113" t="s">
        <v>1053</v>
      </c>
      <c r="F487" s="158"/>
      <c r="G487" s="158"/>
      <c r="H487" s="516"/>
      <c r="I487" s="516"/>
      <c r="J487" s="6"/>
      <c r="K487" s="6"/>
      <c r="L487" s="6"/>
      <c r="M487" s="6"/>
      <c r="N487" s="6"/>
      <c r="O487" s="6"/>
      <c r="P487" s="6"/>
      <c r="Q487" s="6"/>
      <c r="R487" s="6"/>
      <c r="S487" s="6"/>
      <c r="T487" s="6"/>
      <c r="U487" s="6"/>
      <c r="V487" s="6"/>
      <c r="W487" s="6"/>
      <c r="X487" s="6"/>
      <c r="Y487" s="6"/>
      <c r="Z487" s="6"/>
    </row>
    <row r="488" ht="57.0" customHeight="1">
      <c r="A488" s="148"/>
      <c r="B488" s="122"/>
      <c r="C488" s="134" t="s">
        <v>6533</v>
      </c>
      <c r="D488" s="147">
        <v>0.0</v>
      </c>
      <c r="E488" s="113" t="s">
        <v>1053</v>
      </c>
      <c r="F488" s="158"/>
      <c r="G488" s="158"/>
      <c r="H488" s="516"/>
      <c r="I488" s="516"/>
      <c r="J488" s="6"/>
      <c r="K488" s="6"/>
      <c r="L488" s="6"/>
      <c r="M488" s="6"/>
      <c r="N488" s="6"/>
      <c r="O488" s="6"/>
      <c r="P488" s="6"/>
      <c r="Q488" s="6"/>
      <c r="R488" s="6"/>
      <c r="S488" s="6"/>
      <c r="T488" s="6"/>
      <c r="U488" s="6"/>
      <c r="V488" s="6"/>
      <c r="W488" s="6"/>
      <c r="X488" s="6"/>
      <c r="Y488" s="6"/>
      <c r="Z488" s="6"/>
    </row>
    <row r="489" ht="57.0" customHeight="1">
      <c r="A489" s="148"/>
      <c r="B489" s="122"/>
      <c r="C489" s="134" t="s">
        <v>6534</v>
      </c>
      <c r="D489" s="147">
        <v>0.0</v>
      </c>
      <c r="E489" s="113" t="s">
        <v>1053</v>
      </c>
      <c r="F489" s="158"/>
      <c r="G489" s="158"/>
      <c r="H489" s="516"/>
      <c r="I489" s="516"/>
      <c r="J489" s="6"/>
      <c r="K489" s="6"/>
      <c r="L489" s="6"/>
      <c r="M489" s="6"/>
      <c r="N489" s="6"/>
      <c r="O489" s="6"/>
      <c r="P489" s="6"/>
      <c r="Q489" s="6"/>
      <c r="R489" s="6"/>
      <c r="S489" s="6"/>
      <c r="T489" s="6"/>
      <c r="U489" s="6"/>
      <c r="V489" s="6"/>
      <c r="W489" s="6"/>
      <c r="X489" s="6"/>
      <c r="Y489" s="6"/>
      <c r="Z489" s="6"/>
    </row>
    <row r="490" ht="57.0" customHeight="1">
      <c r="A490" s="148"/>
      <c r="B490" s="122"/>
      <c r="C490" s="134" t="s">
        <v>6535</v>
      </c>
      <c r="D490" s="147">
        <v>0.0</v>
      </c>
      <c r="E490" s="113" t="s">
        <v>1053</v>
      </c>
      <c r="F490" s="158"/>
      <c r="G490" s="158"/>
      <c r="H490" s="516"/>
      <c r="I490" s="516"/>
      <c r="J490" s="6"/>
      <c r="K490" s="6"/>
      <c r="L490" s="6"/>
      <c r="M490" s="6"/>
      <c r="N490" s="6"/>
      <c r="O490" s="6"/>
      <c r="P490" s="6"/>
      <c r="Q490" s="6"/>
      <c r="R490" s="6"/>
      <c r="S490" s="6"/>
      <c r="T490" s="6"/>
      <c r="U490" s="6"/>
      <c r="V490" s="6"/>
      <c r="W490" s="6"/>
      <c r="X490" s="6"/>
      <c r="Y490" s="6"/>
      <c r="Z490" s="6"/>
    </row>
    <row r="491" ht="57.0" customHeight="1">
      <c r="A491" s="148"/>
      <c r="B491" s="122"/>
      <c r="C491" s="134" t="s">
        <v>6536</v>
      </c>
      <c r="D491" s="147">
        <v>0.0</v>
      </c>
      <c r="E491" s="113" t="s">
        <v>1053</v>
      </c>
      <c r="F491" s="158"/>
      <c r="G491" s="158"/>
      <c r="H491" s="516"/>
      <c r="I491" s="516"/>
      <c r="J491" s="6"/>
      <c r="K491" s="6"/>
      <c r="L491" s="6"/>
      <c r="M491" s="6"/>
      <c r="N491" s="6"/>
      <c r="O491" s="6"/>
      <c r="P491" s="6"/>
      <c r="Q491" s="6"/>
      <c r="R491" s="6"/>
      <c r="S491" s="6"/>
      <c r="T491" s="6"/>
      <c r="U491" s="6"/>
      <c r="V491" s="6"/>
      <c r="W491" s="6"/>
      <c r="X491" s="6"/>
      <c r="Y491" s="6"/>
      <c r="Z491" s="6"/>
    </row>
    <row r="492" ht="72.0" customHeight="1">
      <c r="A492" s="148"/>
      <c r="B492" s="122"/>
      <c r="C492" s="134" t="s">
        <v>6537</v>
      </c>
      <c r="D492" s="147">
        <v>0.0</v>
      </c>
      <c r="E492" s="113" t="s">
        <v>1053</v>
      </c>
      <c r="F492" s="158"/>
      <c r="G492" s="158"/>
      <c r="H492" s="516"/>
      <c r="I492" s="516"/>
      <c r="J492" s="6"/>
      <c r="K492" s="6"/>
      <c r="L492" s="6"/>
      <c r="M492" s="6"/>
      <c r="N492" s="6"/>
      <c r="O492" s="6"/>
      <c r="P492" s="6"/>
      <c r="Q492" s="6"/>
      <c r="R492" s="6"/>
      <c r="S492" s="6"/>
      <c r="T492" s="6"/>
      <c r="U492" s="6"/>
      <c r="V492" s="6"/>
      <c r="W492" s="6"/>
      <c r="X492" s="6"/>
      <c r="Y492" s="6"/>
      <c r="Z492" s="6"/>
    </row>
    <row r="493" ht="72.0" customHeight="1">
      <c r="A493" s="148"/>
      <c r="B493" s="122"/>
      <c r="C493" s="134" t="s">
        <v>6538</v>
      </c>
      <c r="D493" s="147">
        <v>0.0</v>
      </c>
      <c r="E493" s="113" t="s">
        <v>1053</v>
      </c>
      <c r="F493" s="158"/>
      <c r="G493" s="158"/>
      <c r="H493" s="516"/>
      <c r="I493" s="516"/>
      <c r="J493" s="6"/>
      <c r="K493" s="6"/>
      <c r="L493" s="6"/>
      <c r="M493" s="6"/>
      <c r="N493" s="6"/>
      <c r="O493" s="6"/>
      <c r="P493" s="6"/>
      <c r="Q493" s="6"/>
      <c r="R493" s="6"/>
      <c r="S493" s="6"/>
      <c r="T493" s="6"/>
      <c r="U493" s="6"/>
      <c r="V493" s="6"/>
      <c r="W493" s="6"/>
      <c r="X493" s="6"/>
      <c r="Y493" s="6"/>
      <c r="Z493" s="6"/>
    </row>
    <row r="494" ht="72.0" customHeight="1">
      <c r="A494" s="148"/>
      <c r="B494" s="122"/>
      <c r="C494" s="134" t="s">
        <v>6539</v>
      </c>
      <c r="D494" s="147">
        <v>0.0</v>
      </c>
      <c r="E494" s="113" t="s">
        <v>1053</v>
      </c>
      <c r="F494" s="158"/>
      <c r="G494" s="158"/>
      <c r="H494" s="516"/>
      <c r="I494" s="516"/>
      <c r="J494" s="6"/>
      <c r="K494" s="6"/>
      <c r="L494" s="6"/>
      <c r="M494" s="6"/>
      <c r="N494" s="6"/>
      <c r="O494" s="6"/>
      <c r="P494" s="6"/>
      <c r="Q494" s="6"/>
      <c r="R494" s="6"/>
      <c r="S494" s="6"/>
      <c r="T494" s="6"/>
      <c r="U494" s="6"/>
      <c r="V494" s="6"/>
      <c r="W494" s="6"/>
      <c r="X494" s="6"/>
      <c r="Y494" s="6"/>
      <c r="Z494" s="6"/>
    </row>
    <row r="495" ht="30.75" customHeight="1">
      <c r="A495" s="148" t="s">
        <v>2419</v>
      </c>
      <c r="B495" s="122" t="s">
        <v>2667</v>
      </c>
      <c r="C495" s="134" t="s">
        <v>3493</v>
      </c>
      <c r="D495" s="147">
        <v>0.0</v>
      </c>
      <c r="E495" s="113" t="s">
        <v>158</v>
      </c>
      <c r="F495" s="158"/>
      <c r="G495" s="158"/>
      <c r="H495" s="516"/>
      <c r="I495" s="516"/>
      <c r="J495" s="6"/>
      <c r="K495" s="6"/>
      <c r="L495" s="6"/>
      <c r="M495" s="6"/>
      <c r="N495" s="6"/>
      <c r="O495" s="6"/>
      <c r="P495" s="6"/>
      <c r="Q495" s="6"/>
      <c r="R495" s="6"/>
      <c r="S495" s="6"/>
      <c r="T495" s="6"/>
      <c r="U495" s="6"/>
      <c r="V495" s="6"/>
      <c r="W495" s="6"/>
      <c r="X495" s="6"/>
      <c r="Y495" s="6"/>
      <c r="Z495" s="6"/>
    </row>
    <row r="496" ht="42.75" customHeight="1">
      <c r="A496" s="148" t="s">
        <v>2424</v>
      </c>
      <c r="B496" s="122" t="s">
        <v>2425</v>
      </c>
      <c r="C496" s="134" t="s">
        <v>6540</v>
      </c>
      <c r="D496" s="147">
        <v>0.0</v>
      </c>
      <c r="E496" s="113" t="s">
        <v>331</v>
      </c>
      <c r="F496" s="134" t="s">
        <v>6541</v>
      </c>
      <c r="G496" s="158"/>
      <c r="H496" s="516"/>
      <c r="I496" s="516"/>
      <c r="J496" s="6"/>
      <c r="K496" s="6"/>
      <c r="L496" s="6"/>
      <c r="M496" s="6"/>
      <c r="N496" s="6"/>
      <c r="O496" s="6"/>
      <c r="P496" s="6"/>
      <c r="Q496" s="6"/>
      <c r="R496" s="6"/>
      <c r="S496" s="6"/>
      <c r="T496" s="6"/>
      <c r="U496" s="6"/>
      <c r="V496" s="6"/>
      <c r="W496" s="6"/>
      <c r="X496" s="6"/>
      <c r="Y496" s="6"/>
      <c r="Z496" s="6"/>
    </row>
    <row r="497" ht="18.75" customHeight="1">
      <c r="A497" s="148" t="s">
        <v>2428</v>
      </c>
      <c r="B497" s="128" t="s">
        <v>2671</v>
      </c>
      <c r="C497" s="3"/>
      <c r="D497" s="3"/>
      <c r="E497" s="3"/>
      <c r="F497" s="3"/>
      <c r="G497" s="4"/>
      <c r="H497" s="516">
        <f>SUM(D498:D500)</f>
        <v>0</v>
      </c>
      <c r="I497" s="516">
        <f>COUNT(D498:D500)*2</f>
        <v>6</v>
      </c>
      <c r="J497" s="6"/>
      <c r="K497" s="6"/>
      <c r="L497" s="6"/>
      <c r="M497" s="6"/>
      <c r="N497" s="6"/>
      <c r="O497" s="6"/>
      <c r="P497" s="6"/>
      <c r="Q497" s="6"/>
      <c r="R497" s="6"/>
      <c r="S497" s="6"/>
      <c r="T497" s="6"/>
      <c r="U497" s="6"/>
      <c r="V497" s="6"/>
      <c r="W497" s="6"/>
      <c r="X497" s="6"/>
      <c r="Y497" s="6"/>
      <c r="Z497" s="6"/>
    </row>
    <row r="498" ht="28.5" customHeight="1">
      <c r="A498" s="148" t="s">
        <v>2430</v>
      </c>
      <c r="B498" s="122" t="s">
        <v>2672</v>
      </c>
      <c r="C498" s="134" t="s">
        <v>2432</v>
      </c>
      <c r="D498" s="147">
        <v>0.0</v>
      </c>
      <c r="E498" s="113" t="s">
        <v>158</v>
      </c>
      <c r="F498" s="158"/>
      <c r="G498" s="158"/>
      <c r="H498" s="516"/>
      <c r="I498" s="516"/>
      <c r="J498" s="6"/>
      <c r="K498" s="6"/>
      <c r="L498" s="6"/>
      <c r="M498" s="6"/>
      <c r="N498" s="6"/>
      <c r="O498" s="6"/>
      <c r="P498" s="6"/>
      <c r="Q498" s="6"/>
      <c r="R498" s="6"/>
      <c r="S498" s="6"/>
      <c r="T498" s="6"/>
      <c r="U498" s="6"/>
      <c r="V498" s="6"/>
      <c r="W498" s="6"/>
      <c r="X498" s="6"/>
      <c r="Y498" s="6"/>
      <c r="Z498" s="6"/>
    </row>
    <row r="499" ht="30.75" customHeight="1">
      <c r="A499" s="148" t="s">
        <v>2434</v>
      </c>
      <c r="B499" s="122" t="s">
        <v>2673</v>
      </c>
      <c r="C499" s="121" t="s">
        <v>2436</v>
      </c>
      <c r="D499" s="147">
        <v>0.0</v>
      </c>
      <c r="E499" s="113" t="s">
        <v>158</v>
      </c>
      <c r="F499" s="158"/>
      <c r="G499" s="158"/>
      <c r="H499" s="516"/>
      <c r="I499" s="516"/>
      <c r="J499" s="6"/>
      <c r="K499" s="6"/>
      <c r="L499" s="6"/>
      <c r="M499" s="6"/>
      <c r="N499" s="6"/>
      <c r="O499" s="6"/>
      <c r="P499" s="6"/>
      <c r="Q499" s="6"/>
      <c r="R499" s="6"/>
      <c r="S499" s="6"/>
      <c r="T499" s="6"/>
      <c r="U499" s="6"/>
      <c r="V499" s="6"/>
      <c r="W499" s="6"/>
      <c r="X499" s="6"/>
      <c r="Y499" s="6"/>
      <c r="Z499" s="6"/>
    </row>
    <row r="500" ht="30.75" customHeight="1">
      <c r="A500" s="148" t="s">
        <v>2437</v>
      </c>
      <c r="B500" s="122" t="s">
        <v>2674</v>
      </c>
      <c r="C500" s="115" t="s">
        <v>2439</v>
      </c>
      <c r="D500" s="147">
        <v>0.0</v>
      </c>
      <c r="E500" s="113" t="s">
        <v>158</v>
      </c>
      <c r="F500" s="158"/>
      <c r="G500" s="158"/>
      <c r="H500" s="516"/>
      <c r="I500" s="516"/>
      <c r="J500" s="6"/>
      <c r="K500" s="6"/>
      <c r="L500" s="6"/>
      <c r="M500" s="6"/>
      <c r="N500" s="6"/>
      <c r="O500" s="6"/>
      <c r="P500" s="6"/>
      <c r="Q500" s="6"/>
      <c r="R500" s="6"/>
      <c r="S500" s="6"/>
      <c r="T500" s="6"/>
      <c r="U500" s="6"/>
      <c r="V500" s="6"/>
      <c r="W500" s="6"/>
      <c r="X500" s="6"/>
      <c r="Y500" s="6"/>
      <c r="Z500" s="6"/>
    </row>
    <row r="501" ht="18.75" customHeight="1">
      <c r="A501" s="148" t="s">
        <v>2440</v>
      </c>
      <c r="B501" s="128" t="s">
        <v>2441</v>
      </c>
      <c r="C501" s="3"/>
      <c r="D501" s="3"/>
      <c r="E501" s="3"/>
      <c r="F501" s="3"/>
      <c r="G501" s="4"/>
      <c r="H501" s="516">
        <f>SUM(D502:D506)</f>
        <v>0</v>
      </c>
      <c r="I501" s="516">
        <f>COUNT(D502:D506)*2</f>
        <v>8</v>
      </c>
      <c r="J501" s="6"/>
      <c r="K501" s="6"/>
      <c r="L501" s="6"/>
      <c r="M501" s="6"/>
      <c r="N501" s="6"/>
      <c r="O501" s="6"/>
      <c r="P501" s="6"/>
      <c r="Q501" s="6"/>
      <c r="R501" s="6"/>
      <c r="S501" s="6"/>
      <c r="T501" s="6"/>
      <c r="U501" s="6"/>
      <c r="V501" s="6"/>
      <c r="W501" s="6"/>
      <c r="X501" s="6"/>
      <c r="Y501" s="6"/>
      <c r="Z501" s="6"/>
    </row>
    <row r="502" ht="28.5" customHeight="1">
      <c r="A502" s="148" t="s">
        <v>2446</v>
      </c>
      <c r="B502" s="122" t="s">
        <v>2447</v>
      </c>
      <c r="C502" s="121" t="s">
        <v>2448</v>
      </c>
      <c r="D502" s="147">
        <v>0.0</v>
      </c>
      <c r="E502" s="113" t="s">
        <v>1062</v>
      </c>
      <c r="F502" s="158"/>
      <c r="G502" s="158"/>
      <c r="H502" s="516"/>
      <c r="I502" s="516"/>
      <c r="J502" s="6"/>
      <c r="K502" s="6"/>
      <c r="L502" s="6"/>
      <c r="M502" s="6"/>
      <c r="N502" s="6"/>
      <c r="O502" s="6"/>
      <c r="P502" s="6"/>
      <c r="Q502" s="6"/>
      <c r="R502" s="6"/>
      <c r="S502" s="6"/>
      <c r="T502" s="6"/>
      <c r="U502" s="6"/>
      <c r="V502" s="6"/>
      <c r="W502" s="6"/>
      <c r="X502" s="6"/>
      <c r="Y502" s="6"/>
      <c r="Z502" s="6"/>
    </row>
    <row r="503" ht="30.75" hidden="1" customHeight="1">
      <c r="A503" s="212" t="s">
        <v>2450</v>
      </c>
      <c r="B503" s="122" t="s">
        <v>2451</v>
      </c>
      <c r="C503" s="134"/>
      <c r="D503" s="158"/>
      <c r="E503" s="109"/>
      <c r="F503" s="158"/>
      <c r="G503" s="158"/>
      <c r="H503" s="263"/>
      <c r="I503" s="263"/>
      <c r="J503" s="6"/>
      <c r="K503" s="6"/>
      <c r="L503" s="6"/>
      <c r="M503" s="6"/>
      <c r="N503" s="6"/>
      <c r="O503" s="6"/>
      <c r="P503" s="6"/>
      <c r="Q503" s="6"/>
      <c r="R503" s="6"/>
      <c r="S503" s="6"/>
      <c r="T503" s="6"/>
      <c r="U503" s="6"/>
      <c r="V503" s="6"/>
      <c r="W503" s="6"/>
      <c r="X503" s="6"/>
      <c r="Y503" s="6"/>
      <c r="Z503" s="6"/>
    </row>
    <row r="504" ht="30.75" customHeight="1">
      <c r="A504" s="148" t="s">
        <v>2456</v>
      </c>
      <c r="B504" s="172" t="s">
        <v>2459</v>
      </c>
      <c r="C504" s="116" t="s">
        <v>2460</v>
      </c>
      <c r="D504" s="147">
        <v>0.0</v>
      </c>
      <c r="E504" s="113" t="s">
        <v>1062</v>
      </c>
      <c r="F504" s="158"/>
      <c r="G504" s="158"/>
      <c r="H504" s="516"/>
      <c r="I504" s="516"/>
      <c r="J504" s="6"/>
      <c r="K504" s="6"/>
      <c r="L504" s="6"/>
      <c r="M504" s="6"/>
      <c r="N504" s="6"/>
      <c r="O504" s="6"/>
      <c r="P504" s="6"/>
      <c r="Q504" s="6"/>
      <c r="R504" s="6"/>
      <c r="S504" s="6"/>
      <c r="T504" s="6"/>
      <c r="U504" s="6"/>
      <c r="V504" s="6"/>
      <c r="W504" s="6"/>
      <c r="X504" s="6"/>
      <c r="Y504" s="6"/>
      <c r="Z504" s="6"/>
    </row>
    <row r="505" ht="30.75" customHeight="1">
      <c r="A505" s="148" t="s">
        <v>2463</v>
      </c>
      <c r="B505" s="122" t="s">
        <v>2465</v>
      </c>
      <c r="C505" s="134" t="s">
        <v>6567</v>
      </c>
      <c r="D505" s="147">
        <v>0.0</v>
      </c>
      <c r="E505" s="113" t="s">
        <v>1062</v>
      </c>
      <c r="F505" s="158"/>
      <c r="G505" s="158"/>
      <c r="H505" s="516"/>
      <c r="I505" s="516"/>
      <c r="J505" s="6"/>
      <c r="K505" s="6"/>
      <c r="L505" s="6"/>
      <c r="M505" s="6"/>
      <c r="N505" s="6"/>
      <c r="O505" s="6"/>
      <c r="P505" s="6"/>
      <c r="Q505" s="6"/>
      <c r="R505" s="6"/>
      <c r="S505" s="6"/>
      <c r="T505" s="6"/>
      <c r="U505" s="6"/>
      <c r="V505" s="6"/>
      <c r="W505" s="6"/>
      <c r="X505" s="6"/>
      <c r="Y505" s="6"/>
      <c r="Z505" s="6"/>
    </row>
    <row r="506" ht="46.5" customHeight="1">
      <c r="A506" s="148" t="s">
        <v>2468</v>
      </c>
      <c r="B506" s="122" t="s">
        <v>2470</v>
      </c>
      <c r="C506" s="121" t="s">
        <v>2471</v>
      </c>
      <c r="D506" s="147">
        <v>0.0</v>
      </c>
      <c r="E506" s="113" t="s">
        <v>1062</v>
      </c>
      <c r="F506" s="158"/>
      <c r="G506" s="158"/>
      <c r="H506" s="516"/>
      <c r="I506" s="516"/>
      <c r="J506" s="6"/>
      <c r="K506" s="6"/>
      <c r="L506" s="6"/>
      <c r="M506" s="6"/>
      <c r="N506" s="6"/>
      <c r="O506" s="6"/>
      <c r="P506" s="6"/>
      <c r="Q506" s="6"/>
      <c r="R506" s="6"/>
      <c r="S506" s="6"/>
      <c r="T506" s="6"/>
      <c r="U506" s="6"/>
      <c r="V506" s="6"/>
      <c r="W506" s="6"/>
      <c r="X506" s="6"/>
      <c r="Y506" s="6"/>
      <c r="Z506" s="6"/>
    </row>
    <row r="507" ht="18.75" customHeight="1">
      <c r="A507" s="148" t="s">
        <v>2473</v>
      </c>
      <c r="B507" s="128" t="s">
        <v>2474</v>
      </c>
      <c r="C507" s="3"/>
      <c r="D507" s="3"/>
      <c r="E507" s="3"/>
      <c r="F507" s="3"/>
      <c r="G507" s="4"/>
      <c r="H507" s="516">
        <f>SUM(D509:D511)</f>
        <v>0</v>
      </c>
      <c r="I507" s="516">
        <f>COUNT(D509:D511)*2</f>
        <v>6</v>
      </c>
      <c r="J507" s="6"/>
      <c r="K507" s="6"/>
      <c r="L507" s="6"/>
      <c r="M507" s="6"/>
      <c r="N507" s="6"/>
      <c r="O507" s="6"/>
      <c r="P507" s="6"/>
      <c r="Q507" s="6"/>
      <c r="R507" s="6"/>
      <c r="S507" s="6"/>
      <c r="T507" s="6"/>
      <c r="U507" s="6"/>
      <c r="V507" s="6"/>
      <c r="W507" s="6"/>
      <c r="X507" s="6"/>
      <c r="Y507" s="6"/>
      <c r="Z507" s="6"/>
    </row>
    <row r="508" ht="15.0" hidden="1" customHeight="1">
      <c r="A508" s="212" t="s">
        <v>2477</v>
      </c>
      <c r="B508" s="122" t="s">
        <v>2478</v>
      </c>
      <c r="C508" s="134"/>
      <c r="D508" s="158"/>
      <c r="E508" s="109"/>
      <c r="F508" s="158"/>
      <c r="G508" s="158"/>
      <c r="H508" s="263"/>
      <c r="I508" s="263"/>
      <c r="J508" s="6"/>
      <c r="K508" s="6"/>
      <c r="L508" s="6"/>
      <c r="M508" s="6"/>
      <c r="N508" s="6"/>
      <c r="O508" s="6"/>
      <c r="P508" s="6"/>
      <c r="Q508" s="6"/>
      <c r="R508" s="6"/>
      <c r="S508" s="6"/>
      <c r="T508" s="6"/>
      <c r="U508" s="6"/>
      <c r="V508" s="6"/>
      <c r="W508" s="6"/>
      <c r="X508" s="6"/>
      <c r="Y508" s="6"/>
      <c r="Z508" s="6"/>
    </row>
    <row r="509" ht="46.5" customHeight="1">
      <c r="A509" s="148" t="s">
        <v>2479</v>
      </c>
      <c r="B509" s="122" t="s">
        <v>2480</v>
      </c>
      <c r="C509" s="134" t="s">
        <v>6579</v>
      </c>
      <c r="D509" s="147">
        <v>0.0</v>
      </c>
      <c r="E509" s="113" t="s">
        <v>1062</v>
      </c>
      <c r="F509" s="158"/>
      <c r="G509" s="158"/>
      <c r="H509" s="516"/>
      <c r="I509" s="516"/>
      <c r="J509" s="6"/>
      <c r="K509" s="6"/>
      <c r="L509" s="6"/>
      <c r="M509" s="6"/>
      <c r="N509" s="6"/>
      <c r="O509" s="6"/>
      <c r="P509" s="6"/>
      <c r="Q509" s="6"/>
      <c r="R509" s="6"/>
      <c r="S509" s="6"/>
      <c r="T509" s="6"/>
      <c r="U509" s="6"/>
      <c r="V509" s="6"/>
      <c r="W509" s="6"/>
      <c r="X509" s="6"/>
      <c r="Y509" s="6"/>
      <c r="Z509" s="6"/>
    </row>
    <row r="510" ht="42.75" customHeight="1">
      <c r="A510" s="148" t="s">
        <v>2483</v>
      </c>
      <c r="B510" s="122" t="s">
        <v>2485</v>
      </c>
      <c r="C510" s="121" t="s">
        <v>2486</v>
      </c>
      <c r="D510" s="147">
        <v>0.0</v>
      </c>
      <c r="E510" s="113" t="s">
        <v>473</v>
      </c>
      <c r="F510" s="158"/>
      <c r="G510" s="158"/>
      <c r="H510" s="516"/>
      <c r="I510" s="516"/>
      <c r="J510" s="6"/>
      <c r="K510" s="6"/>
      <c r="L510" s="6"/>
      <c r="M510" s="6"/>
      <c r="N510" s="6"/>
      <c r="O510" s="6"/>
      <c r="P510" s="6"/>
      <c r="Q510" s="6"/>
      <c r="R510" s="6"/>
      <c r="S510" s="6"/>
      <c r="T510" s="6"/>
      <c r="U510" s="6"/>
      <c r="V510" s="6"/>
      <c r="W510" s="6"/>
      <c r="X510" s="6"/>
      <c r="Y510" s="6"/>
      <c r="Z510" s="6"/>
    </row>
    <row r="511" ht="42.75" customHeight="1">
      <c r="A511" s="148" t="s">
        <v>2487</v>
      </c>
      <c r="B511" s="122" t="s">
        <v>2488</v>
      </c>
      <c r="C511" s="115" t="s">
        <v>2489</v>
      </c>
      <c r="D511" s="147">
        <v>0.0</v>
      </c>
      <c r="E511" s="113" t="s">
        <v>158</v>
      </c>
      <c r="F511" s="158"/>
      <c r="G511" s="158"/>
      <c r="H511" s="516"/>
      <c r="I511" s="516"/>
      <c r="J511" s="6"/>
      <c r="K511" s="6"/>
      <c r="L511" s="6"/>
      <c r="M511" s="6"/>
      <c r="N511" s="6"/>
      <c r="O511" s="6"/>
      <c r="P511" s="6"/>
      <c r="Q511" s="6"/>
      <c r="R511" s="6"/>
      <c r="S511" s="6"/>
      <c r="T511" s="6"/>
      <c r="U511" s="6"/>
      <c r="V511" s="6"/>
      <c r="W511" s="6"/>
      <c r="X511" s="6"/>
      <c r="Y511" s="6"/>
      <c r="Z511" s="6"/>
    </row>
    <row r="512" ht="18.75" customHeight="1">
      <c r="A512" s="148" t="s">
        <v>2490</v>
      </c>
      <c r="B512" s="128" t="s">
        <v>2677</v>
      </c>
      <c r="C512" s="3"/>
      <c r="D512" s="3"/>
      <c r="E512" s="3"/>
      <c r="F512" s="3"/>
      <c r="G512" s="4"/>
      <c r="H512" s="516">
        <f>SUM(D513)</f>
        <v>0</v>
      </c>
      <c r="I512" s="516">
        <f>COUNT(D513)*2</f>
        <v>2</v>
      </c>
      <c r="J512" s="6"/>
      <c r="K512" s="6"/>
      <c r="L512" s="6"/>
      <c r="M512" s="6"/>
      <c r="N512" s="6"/>
      <c r="O512" s="6"/>
      <c r="P512" s="6"/>
      <c r="Q512" s="6"/>
      <c r="R512" s="6"/>
      <c r="S512" s="6"/>
      <c r="T512" s="6"/>
      <c r="U512" s="6"/>
      <c r="V512" s="6"/>
      <c r="W512" s="6"/>
      <c r="X512" s="6"/>
      <c r="Y512" s="6"/>
      <c r="Z512" s="6"/>
    </row>
    <row r="513" ht="30.75" customHeight="1">
      <c r="A513" s="148" t="s">
        <v>2499</v>
      </c>
      <c r="B513" s="122" t="s">
        <v>2678</v>
      </c>
      <c r="C513" s="134" t="s">
        <v>2501</v>
      </c>
      <c r="D513" s="147">
        <v>0.0</v>
      </c>
      <c r="E513" s="113" t="s">
        <v>158</v>
      </c>
      <c r="F513" s="158"/>
      <c r="G513" s="158"/>
      <c r="H513" s="516"/>
      <c r="I513" s="516"/>
      <c r="J513" s="6"/>
      <c r="K513" s="6"/>
      <c r="L513" s="6"/>
      <c r="M513" s="6"/>
      <c r="N513" s="6"/>
      <c r="O513" s="6"/>
      <c r="P513" s="6"/>
      <c r="Q513" s="6"/>
      <c r="R513" s="6"/>
      <c r="S513" s="6"/>
      <c r="T513" s="6"/>
      <c r="U513" s="6"/>
      <c r="V513" s="6"/>
      <c r="W513" s="6"/>
      <c r="X513" s="6"/>
      <c r="Y513" s="6"/>
      <c r="Z513" s="6"/>
    </row>
    <row r="514" ht="30.75" hidden="1" customHeight="1">
      <c r="A514" s="212" t="s">
        <v>2506</v>
      </c>
      <c r="B514" s="122" t="s">
        <v>2680</v>
      </c>
      <c r="C514" s="134"/>
      <c r="D514" s="158"/>
      <c r="E514" s="109"/>
      <c r="F514" s="158"/>
      <c r="G514" s="158"/>
      <c r="H514" s="263"/>
      <c r="I514" s="263"/>
      <c r="J514" s="6"/>
      <c r="K514" s="6"/>
      <c r="L514" s="6"/>
      <c r="M514" s="6"/>
      <c r="N514" s="6"/>
      <c r="O514" s="6"/>
      <c r="P514" s="6"/>
      <c r="Q514" s="6"/>
      <c r="R514" s="6"/>
      <c r="S514" s="6"/>
      <c r="T514" s="6"/>
      <c r="U514" s="6"/>
      <c r="V514" s="6"/>
      <c r="W514" s="6"/>
      <c r="X514" s="6"/>
      <c r="Y514" s="6"/>
      <c r="Z514" s="6"/>
    </row>
    <row r="515" ht="21.0" customHeight="1">
      <c r="A515" s="379"/>
      <c r="B515" s="517" t="s">
        <v>6584</v>
      </c>
      <c r="C515" s="3"/>
      <c r="D515" s="3"/>
      <c r="E515" s="3"/>
      <c r="F515" s="3"/>
      <c r="G515" s="4"/>
      <c r="H515" s="516">
        <f t="shared" ref="H515:I515" si="8">H516+H521+H528</f>
        <v>0</v>
      </c>
      <c r="I515" s="516">
        <f t="shared" si="8"/>
        <v>12</v>
      </c>
      <c r="J515" s="6"/>
      <c r="K515" s="6"/>
      <c r="L515" s="6"/>
      <c r="M515" s="6"/>
      <c r="N515" s="6"/>
      <c r="O515" s="6"/>
      <c r="P515" s="6"/>
      <c r="Q515" s="6"/>
      <c r="R515" s="6"/>
      <c r="S515" s="6"/>
      <c r="T515" s="6"/>
      <c r="U515" s="6"/>
      <c r="V515" s="6"/>
      <c r="W515" s="6"/>
      <c r="X515" s="6"/>
      <c r="Y515" s="6"/>
      <c r="Z515" s="6"/>
    </row>
    <row r="516" ht="18.75" customHeight="1">
      <c r="A516" s="148" t="s">
        <v>2524</v>
      </c>
      <c r="B516" s="128" t="s">
        <v>2526</v>
      </c>
      <c r="C516" s="3"/>
      <c r="D516" s="3"/>
      <c r="E516" s="3"/>
      <c r="F516" s="3"/>
      <c r="G516" s="4"/>
      <c r="H516" s="516">
        <f>SUM(D517:D518)</f>
        <v>0</v>
      </c>
      <c r="I516" s="516">
        <f>COUNT(D517:D520)*2</f>
        <v>4</v>
      </c>
      <c r="J516" s="6"/>
      <c r="K516" s="6"/>
      <c r="L516" s="6"/>
      <c r="M516" s="6"/>
      <c r="N516" s="6"/>
      <c r="O516" s="6"/>
      <c r="P516" s="6"/>
      <c r="Q516" s="6"/>
      <c r="R516" s="6"/>
      <c r="S516" s="6"/>
      <c r="T516" s="6"/>
      <c r="U516" s="6"/>
      <c r="V516" s="6"/>
      <c r="W516" s="6"/>
      <c r="X516" s="6"/>
      <c r="Y516" s="6"/>
      <c r="Z516" s="6"/>
    </row>
    <row r="517" ht="28.5" customHeight="1">
      <c r="A517" s="148" t="s">
        <v>2531</v>
      </c>
      <c r="B517" s="110" t="s">
        <v>2532</v>
      </c>
      <c r="C517" s="134" t="s">
        <v>6590</v>
      </c>
      <c r="D517" s="147">
        <v>0.0</v>
      </c>
      <c r="E517" s="109" t="s">
        <v>1053</v>
      </c>
      <c r="F517" s="158"/>
      <c r="G517" s="158"/>
      <c r="H517" s="516"/>
      <c r="I517" s="516"/>
      <c r="J517" s="6"/>
      <c r="K517" s="6"/>
      <c r="L517" s="6"/>
      <c r="M517" s="6"/>
      <c r="N517" s="6"/>
      <c r="O517" s="6"/>
      <c r="P517" s="6"/>
      <c r="Q517" s="6"/>
      <c r="R517" s="6"/>
      <c r="S517" s="6"/>
      <c r="T517" s="6"/>
      <c r="U517" s="6"/>
      <c r="V517" s="6"/>
      <c r="W517" s="6"/>
      <c r="X517" s="6"/>
      <c r="Y517" s="6"/>
      <c r="Z517" s="6"/>
    </row>
    <row r="518" ht="28.5" customHeight="1">
      <c r="A518" s="148"/>
      <c r="B518" s="110"/>
      <c r="C518" s="134" t="s">
        <v>6591</v>
      </c>
      <c r="D518" s="147">
        <v>0.0</v>
      </c>
      <c r="E518" s="109" t="s">
        <v>1053</v>
      </c>
      <c r="F518" s="158"/>
      <c r="G518" s="158"/>
      <c r="H518" s="516"/>
      <c r="I518" s="516"/>
      <c r="J518" s="6"/>
      <c r="K518" s="6"/>
      <c r="L518" s="6"/>
      <c r="M518" s="6"/>
      <c r="N518" s="6"/>
      <c r="O518" s="6"/>
      <c r="P518" s="6"/>
      <c r="Q518" s="6"/>
      <c r="R518" s="6"/>
      <c r="S518" s="6"/>
      <c r="T518" s="6"/>
      <c r="U518" s="6"/>
      <c r="V518" s="6"/>
      <c r="W518" s="6"/>
      <c r="X518" s="6"/>
      <c r="Y518" s="6"/>
      <c r="Z518" s="6"/>
    </row>
    <row r="519" ht="14.25" hidden="1" customHeight="1">
      <c r="A519" s="212" t="s">
        <v>2541</v>
      </c>
      <c r="B519" s="110" t="s">
        <v>2542</v>
      </c>
      <c r="C519" s="134"/>
      <c r="D519" s="158"/>
      <c r="E519" s="109"/>
      <c r="F519" s="158"/>
      <c r="G519" s="158"/>
      <c r="H519" s="263"/>
      <c r="I519" s="263"/>
      <c r="J519" s="6"/>
      <c r="K519" s="6"/>
      <c r="L519" s="6"/>
      <c r="M519" s="6"/>
      <c r="N519" s="6"/>
      <c r="O519" s="6"/>
      <c r="P519" s="6"/>
      <c r="Q519" s="6"/>
      <c r="R519" s="6"/>
      <c r="S519" s="6"/>
      <c r="T519" s="6"/>
      <c r="U519" s="6"/>
      <c r="V519" s="6"/>
      <c r="W519" s="6"/>
      <c r="X519" s="6"/>
      <c r="Y519" s="6"/>
      <c r="Z519" s="6"/>
    </row>
    <row r="520" ht="28.5" hidden="1" customHeight="1">
      <c r="A520" s="212" t="s">
        <v>2544</v>
      </c>
      <c r="B520" s="110" t="s">
        <v>2545</v>
      </c>
      <c r="C520" s="134"/>
      <c r="D520" s="158"/>
      <c r="E520" s="109"/>
      <c r="F520" s="158"/>
      <c r="G520" s="158"/>
      <c r="H520" s="263"/>
      <c r="I520" s="263"/>
      <c r="J520" s="6"/>
      <c r="K520" s="6"/>
      <c r="L520" s="6"/>
      <c r="M520" s="6"/>
      <c r="N520" s="6"/>
      <c r="O520" s="6"/>
      <c r="P520" s="6"/>
      <c r="Q520" s="6"/>
      <c r="R520" s="6"/>
      <c r="S520" s="6"/>
      <c r="T520" s="6"/>
      <c r="U520" s="6"/>
      <c r="V520" s="6"/>
      <c r="W520" s="6"/>
      <c r="X520" s="6"/>
      <c r="Y520" s="6"/>
      <c r="Z520" s="6"/>
    </row>
    <row r="521" ht="18.75" customHeight="1">
      <c r="A521" s="148" t="s">
        <v>2548</v>
      </c>
      <c r="B521" s="128" t="s">
        <v>2549</v>
      </c>
      <c r="C521" s="3"/>
      <c r="D521" s="3"/>
      <c r="E521" s="3"/>
      <c r="F521" s="3"/>
      <c r="G521" s="4"/>
      <c r="H521" s="516">
        <f>SUM(D522:D524)</f>
        <v>0</v>
      </c>
      <c r="I521" s="516">
        <f>COUNT(D522:D524)*2</f>
        <v>4</v>
      </c>
      <c r="J521" s="6"/>
      <c r="K521" s="6"/>
      <c r="L521" s="6"/>
      <c r="M521" s="6"/>
      <c r="N521" s="6"/>
      <c r="O521" s="6"/>
      <c r="P521" s="6"/>
      <c r="Q521" s="6"/>
      <c r="R521" s="6"/>
      <c r="S521" s="6"/>
      <c r="T521" s="6"/>
      <c r="U521" s="6"/>
      <c r="V521" s="6"/>
      <c r="W521" s="6"/>
      <c r="X521" s="6"/>
      <c r="Y521" s="6"/>
      <c r="Z521" s="6"/>
    </row>
    <row r="522" ht="28.5" customHeight="1">
      <c r="A522" s="148" t="s">
        <v>2551</v>
      </c>
      <c r="B522" s="110" t="s">
        <v>2552</v>
      </c>
      <c r="C522" s="134" t="s">
        <v>6605</v>
      </c>
      <c r="D522" s="147">
        <v>0.0</v>
      </c>
      <c r="E522" s="109" t="s">
        <v>1053</v>
      </c>
      <c r="F522" s="158"/>
      <c r="G522" s="158"/>
      <c r="H522" s="516"/>
      <c r="I522" s="516"/>
      <c r="J522" s="6"/>
      <c r="K522" s="6"/>
      <c r="L522" s="6"/>
      <c r="M522" s="6"/>
      <c r="N522" s="6"/>
      <c r="O522" s="6"/>
      <c r="P522" s="6"/>
      <c r="Q522" s="6"/>
      <c r="R522" s="6"/>
      <c r="S522" s="6"/>
      <c r="T522" s="6"/>
      <c r="U522" s="6"/>
      <c r="V522" s="6"/>
      <c r="W522" s="6"/>
      <c r="X522" s="6"/>
      <c r="Y522" s="6"/>
      <c r="Z522" s="6"/>
    </row>
    <row r="523" ht="28.5" customHeight="1">
      <c r="A523" s="148"/>
      <c r="B523" s="110" t="s">
        <v>2882</v>
      </c>
      <c r="C523" s="134" t="s">
        <v>6607</v>
      </c>
      <c r="D523" s="147">
        <v>0.0</v>
      </c>
      <c r="E523" s="109" t="s">
        <v>1053</v>
      </c>
      <c r="F523" s="158"/>
      <c r="G523" s="158"/>
      <c r="H523" s="516"/>
      <c r="I523" s="516"/>
      <c r="J523" s="6"/>
      <c r="K523" s="6"/>
      <c r="L523" s="6"/>
      <c r="M523" s="6"/>
      <c r="N523" s="6"/>
      <c r="O523" s="6"/>
      <c r="P523" s="6"/>
      <c r="Q523" s="6"/>
      <c r="R523" s="6"/>
      <c r="S523" s="6"/>
      <c r="T523" s="6"/>
      <c r="U523" s="6"/>
      <c r="V523" s="6"/>
      <c r="W523" s="6"/>
      <c r="X523" s="6"/>
      <c r="Y523" s="6"/>
      <c r="Z523" s="6"/>
    </row>
    <row r="524" ht="28.5" hidden="1" customHeight="1">
      <c r="A524" s="212" t="s">
        <v>2570</v>
      </c>
      <c r="B524" s="110" t="s">
        <v>2571</v>
      </c>
      <c r="C524" s="134"/>
      <c r="D524" s="158"/>
      <c r="E524" s="109"/>
      <c r="F524" s="158"/>
      <c r="G524" s="158"/>
      <c r="H524" s="263"/>
      <c r="I524" s="263"/>
      <c r="J524" s="6"/>
      <c r="K524" s="6"/>
      <c r="L524" s="6"/>
      <c r="M524" s="6"/>
      <c r="N524" s="6"/>
      <c r="O524" s="6"/>
      <c r="P524" s="6"/>
      <c r="Q524" s="6"/>
      <c r="R524" s="6"/>
      <c r="S524" s="6"/>
      <c r="T524" s="6"/>
      <c r="U524" s="6"/>
      <c r="V524" s="6"/>
      <c r="W524" s="6"/>
      <c r="X524" s="6"/>
      <c r="Y524" s="6"/>
      <c r="Z524" s="6"/>
    </row>
    <row r="525" ht="45.0" hidden="1" customHeight="1">
      <c r="A525" s="212" t="s">
        <v>2572</v>
      </c>
      <c r="B525" s="548" t="s">
        <v>2573</v>
      </c>
      <c r="C525" s="520"/>
      <c r="D525" s="521"/>
      <c r="E525" s="522"/>
      <c r="F525" s="521"/>
      <c r="G525" s="521"/>
      <c r="H525" s="263"/>
      <c r="I525" s="263"/>
      <c r="J525" s="6"/>
      <c r="K525" s="6"/>
      <c r="L525" s="6"/>
      <c r="M525" s="6"/>
      <c r="N525" s="6"/>
      <c r="O525" s="6"/>
      <c r="P525" s="6"/>
      <c r="Q525" s="6"/>
      <c r="R525" s="6"/>
      <c r="S525" s="6"/>
      <c r="T525" s="6"/>
      <c r="U525" s="6"/>
      <c r="V525" s="6"/>
      <c r="W525" s="6"/>
      <c r="X525" s="6"/>
      <c r="Y525" s="6"/>
      <c r="Z525" s="6"/>
    </row>
    <row r="526" ht="30.0" hidden="1" customHeight="1">
      <c r="A526" s="212" t="s">
        <v>2578</v>
      </c>
      <c r="B526" s="110" t="s">
        <v>2579</v>
      </c>
      <c r="C526" s="110" t="s">
        <v>2882</v>
      </c>
      <c r="D526" s="158"/>
      <c r="E526" s="109"/>
      <c r="F526" s="158"/>
      <c r="G526" s="158"/>
      <c r="H526" s="263"/>
      <c r="I526" s="263"/>
      <c r="J526" s="6"/>
      <c r="K526" s="6"/>
      <c r="L526" s="6"/>
      <c r="M526" s="6"/>
      <c r="N526" s="6"/>
      <c r="O526" s="6"/>
      <c r="P526" s="6"/>
      <c r="Q526" s="6"/>
      <c r="R526" s="6"/>
      <c r="S526" s="6"/>
      <c r="T526" s="6"/>
      <c r="U526" s="6"/>
      <c r="V526" s="6"/>
      <c r="W526" s="6"/>
      <c r="X526" s="6"/>
      <c r="Y526" s="6"/>
      <c r="Z526" s="6"/>
    </row>
    <row r="527" ht="30.0" hidden="1" customHeight="1">
      <c r="A527" s="212" t="s">
        <v>2591</v>
      </c>
      <c r="B527" s="110" t="s">
        <v>2592</v>
      </c>
      <c r="C527" s="134"/>
      <c r="D527" s="158"/>
      <c r="E527" s="109"/>
      <c r="F527" s="158"/>
      <c r="G527" s="158"/>
      <c r="H527" s="263"/>
      <c r="I527" s="263"/>
      <c r="J527" s="6"/>
      <c r="K527" s="6"/>
      <c r="L527" s="6"/>
      <c r="M527" s="6"/>
      <c r="N527" s="6"/>
      <c r="O527" s="6"/>
      <c r="P527" s="6"/>
      <c r="Q527" s="6"/>
      <c r="R527" s="6"/>
      <c r="S527" s="6"/>
      <c r="T527" s="6"/>
      <c r="U527" s="6"/>
      <c r="V527" s="6"/>
      <c r="W527" s="6"/>
      <c r="X527" s="6"/>
      <c r="Y527" s="6"/>
      <c r="Z527" s="6"/>
    </row>
    <row r="528" ht="18.75" customHeight="1">
      <c r="A528" s="148" t="s">
        <v>2593</v>
      </c>
      <c r="B528" s="128" t="s">
        <v>2594</v>
      </c>
      <c r="C528" s="3"/>
      <c r="D528" s="3"/>
      <c r="E528" s="3"/>
      <c r="F528" s="3"/>
      <c r="G528" s="4"/>
      <c r="H528" s="516">
        <f>SUM(D529:D530)</f>
        <v>0</v>
      </c>
      <c r="I528" s="516">
        <f>COUNT(D529:D530)*2</f>
        <v>4</v>
      </c>
      <c r="J528" s="6"/>
      <c r="K528" s="6"/>
      <c r="L528" s="6"/>
      <c r="M528" s="6"/>
      <c r="N528" s="6"/>
      <c r="O528" s="6"/>
      <c r="P528" s="6"/>
      <c r="Q528" s="6"/>
      <c r="R528" s="6"/>
      <c r="S528" s="6"/>
      <c r="T528" s="6"/>
      <c r="U528" s="6"/>
      <c r="V528" s="6"/>
      <c r="W528" s="6"/>
      <c r="X528" s="6"/>
      <c r="Y528" s="6"/>
      <c r="Z528" s="6"/>
    </row>
    <row r="529" ht="45.0" customHeight="1">
      <c r="A529" s="148" t="s">
        <v>2597</v>
      </c>
      <c r="B529" s="110" t="s">
        <v>2598</v>
      </c>
      <c r="C529" s="134" t="s">
        <v>6617</v>
      </c>
      <c r="D529" s="147">
        <v>0.0</v>
      </c>
      <c r="E529" s="109" t="s">
        <v>1053</v>
      </c>
      <c r="F529" s="158"/>
      <c r="G529" s="158"/>
      <c r="H529" s="516"/>
      <c r="I529" s="516"/>
      <c r="J529" s="6"/>
      <c r="K529" s="6"/>
      <c r="L529" s="6"/>
      <c r="M529" s="6"/>
      <c r="N529" s="6"/>
      <c r="O529" s="6"/>
      <c r="P529" s="6"/>
      <c r="Q529" s="6"/>
      <c r="R529" s="6"/>
      <c r="S529" s="6"/>
      <c r="T529" s="6"/>
      <c r="U529" s="6"/>
      <c r="V529" s="6"/>
      <c r="W529" s="6"/>
      <c r="X529" s="6"/>
      <c r="Y529" s="6"/>
      <c r="Z529" s="6"/>
    </row>
    <row r="530" ht="45.0" customHeight="1">
      <c r="A530" s="148"/>
      <c r="B530" s="110"/>
      <c r="C530" s="134" t="s">
        <v>6618</v>
      </c>
      <c r="D530" s="147">
        <v>0.0</v>
      </c>
      <c r="E530" s="109" t="s">
        <v>1053</v>
      </c>
      <c r="F530" s="158"/>
      <c r="G530" s="158"/>
      <c r="H530" s="516"/>
      <c r="I530" s="516"/>
      <c r="J530" s="6"/>
      <c r="K530" s="6"/>
      <c r="L530" s="6"/>
      <c r="M530" s="6"/>
      <c r="N530" s="6"/>
      <c r="O530" s="6"/>
      <c r="P530" s="6"/>
      <c r="Q530" s="6"/>
      <c r="R530" s="6"/>
      <c r="S530" s="6"/>
      <c r="T530" s="6"/>
      <c r="U530" s="6"/>
      <c r="V530" s="6"/>
      <c r="W530" s="6"/>
      <c r="X530" s="6"/>
      <c r="Y530" s="6"/>
      <c r="Z530" s="6"/>
    </row>
    <row r="531" ht="30.0" hidden="1" customHeight="1">
      <c r="A531" s="212" t="s">
        <v>2617</v>
      </c>
      <c r="B531" s="110" t="s">
        <v>2622</v>
      </c>
      <c r="C531" s="134"/>
      <c r="D531" s="158"/>
      <c r="E531" s="109"/>
      <c r="F531" s="158"/>
      <c r="G531" s="158"/>
      <c r="H531" s="263"/>
      <c r="I531" s="263"/>
      <c r="J531" s="6"/>
      <c r="K531" s="6"/>
      <c r="L531" s="6"/>
      <c r="M531" s="6"/>
      <c r="N531" s="6"/>
      <c r="O531" s="6"/>
      <c r="P531" s="6"/>
      <c r="Q531" s="6"/>
      <c r="R531" s="6"/>
      <c r="S531" s="6"/>
      <c r="T531" s="6"/>
      <c r="U531" s="6"/>
      <c r="V531" s="6"/>
      <c r="W531" s="6"/>
      <c r="X531" s="6"/>
      <c r="Y531" s="6"/>
      <c r="Z531" s="6"/>
    </row>
    <row r="532">
      <c r="A532" s="516"/>
      <c r="B532" s="178"/>
      <c r="C532" s="178"/>
      <c r="D532" s="263"/>
      <c r="E532" s="351"/>
      <c r="F532" s="263"/>
      <c r="G532" s="263"/>
      <c r="H532" s="516"/>
      <c r="I532" s="516"/>
      <c r="J532" s="6"/>
      <c r="K532" s="6"/>
      <c r="L532" s="6"/>
      <c r="M532" s="6"/>
      <c r="N532" s="6"/>
      <c r="O532" s="6"/>
      <c r="P532" s="6"/>
      <c r="Q532" s="6"/>
      <c r="R532" s="6"/>
      <c r="S532" s="6"/>
      <c r="T532" s="6"/>
      <c r="U532" s="6"/>
      <c r="V532" s="6"/>
      <c r="W532" s="6"/>
      <c r="X532" s="6"/>
      <c r="Y532" s="6"/>
      <c r="Z532" s="6"/>
    </row>
    <row r="533">
      <c r="A533" s="516"/>
      <c r="B533" s="550"/>
      <c r="C533" s="550"/>
      <c r="D533" s="516"/>
      <c r="E533" s="516"/>
      <c r="F533" s="525"/>
      <c r="G533" s="351"/>
      <c r="H533" s="516"/>
      <c r="I533" s="516"/>
      <c r="J533" s="6"/>
      <c r="K533" s="6"/>
      <c r="L533" s="6"/>
      <c r="M533" s="6"/>
      <c r="N533" s="6"/>
      <c r="O533" s="6"/>
      <c r="P533" s="6"/>
      <c r="Q533" s="6"/>
      <c r="R533" s="6"/>
      <c r="S533" s="6"/>
      <c r="T533" s="6"/>
      <c r="U533" s="6"/>
      <c r="V533" s="6"/>
      <c r="W533" s="6"/>
      <c r="X533" s="6"/>
      <c r="Y533" s="6"/>
      <c r="Z533" s="6"/>
    </row>
    <row r="534">
      <c r="A534" s="516"/>
      <c r="B534" s="550" t="s">
        <v>52</v>
      </c>
      <c r="C534" s="550"/>
      <c r="D534" s="516" t="s">
        <v>4499</v>
      </c>
      <c r="E534" s="516">
        <f>H2</f>
        <v>17</v>
      </c>
      <c r="F534" s="525"/>
      <c r="G534" s="351"/>
      <c r="H534" s="516"/>
      <c r="I534" s="516"/>
      <c r="J534" s="6"/>
      <c r="K534" s="6"/>
      <c r="L534" s="6"/>
      <c r="M534" s="6"/>
      <c r="N534" s="6"/>
      <c r="O534" s="6"/>
      <c r="P534" s="6"/>
      <c r="Q534" s="6"/>
      <c r="R534" s="6"/>
      <c r="S534" s="6"/>
      <c r="T534" s="6"/>
      <c r="U534" s="6"/>
      <c r="V534" s="6"/>
      <c r="W534" s="6"/>
      <c r="X534" s="6"/>
      <c r="Y534" s="6"/>
      <c r="Z534" s="6"/>
    </row>
    <row r="535">
      <c r="A535" s="516" t="s">
        <v>18</v>
      </c>
      <c r="B535" s="550">
        <f>IF(E534=0,0,H42)</f>
        <v>10</v>
      </c>
      <c r="C535" s="550">
        <f>IF(E534=0,0,I42)</f>
        <v>12</v>
      </c>
      <c r="D535" s="551">
        <f>IF(D543=0,0,B535/C535)</f>
        <v>0.8333333333</v>
      </c>
      <c r="E535" s="516"/>
      <c r="F535" s="525"/>
      <c r="G535" s="351"/>
      <c r="H535" s="516"/>
      <c r="I535" s="516"/>
      <c r="J535" s="6"/>
      <c r="K535" s="6"/>
      <c r="L535" s="6"/>
      <c r="M535" s="6"/>
      <c r="N535" s="6"/>
      <c r="O535" s="6"/>
      <c r="P535" s="6"/>
      <c r="Q535" s="6"/>
      <c r="R535" s="6"/>
      <c r="S535" s="6"/>
      <c r="T535" s="6"/>
      <c r="U535" s="6"/>
      <c r="V535" s="6"/>
      <c r="W535" s="6"/>
      <c r="X535" s="6"/>
      <c r="Y535" s="6"/>
      <c r="Z535" s="6"/>
    </row>
    <row r="536">
      <c r="A536" s="516" t="s">
        <v>23</v>
      </c>
      <c r="B536" s="550">
        <f>IF(E534=0,0,H100)</f>
        <v>12</v>
      </c>
      <c r="C536" s="550">
        <f>IF(E534=0,0,I100)</f>
        <v>22</v>
      </c>
      <c r="D536" s="551">
        <f>IF(D543=0,0,B536/C536)</f>
        <v>0.5454545455</v>
      </c>
      <c r="E536" s="516"/>
      <c r="F536" s="525"/>
      <c r="G536" s="351"/>
      <c r="H536" s="516"/>
      <c r="I536" s="516"/>
      <c r="J536" s="6"/>
      <c r="K536" s="6"/>
      <c r="L536" s="6"/>
      <c r="M536" s="6"/>
      <c r="N536" s="6"/>
      <c r="O536" s="6"/>
      <c r="P536" s="6"/>
      <c r="Q536" s="6"/>
      <c r="R536" s="6"/>
      <c r="S536" s="6"/>
      <c r="T536" s="6"/>
      <c r="U536" s="6"/>
      <c r="V536" s="6"/>
      <c r="W536" s="6"/>
      <c r="X536" s="6"/>
      <c r="Y536" s="6"/>
      <c r="Z536" s="6"/>
    </row>
    <row r="537">
      <c r="A537" s="516" t="s">
        <v>25</v>
      </c>
      <c r="B537" s="550">
        <f>IF(E534=0,0,H135)</f>
        <v>28</v>
      </c>
      <c r="C537" s="550">
        <f>IF(E534=0,0,I135)</f>
        <v>88</v>
      </c>
      <c r="D537" s="551">
        <f>IF(D543=0,0,B537/C537)</f>
        <v>0.3181818182</v>
      </c>
      <c r="E537" s="516"/>
      <c r="F537" s="525"/>
      <c r="G537" s="351"/>
      <c r="H537" s="516"/>
      <c r="I537" s="516"/>
      <c r="J537" s="6"/>
      <c r="K537" s="6"/>
      <c r="L537" s="6"/>
      <c r="M537" s="6"/>
      <c r="N537" s="6"/>
      <c r="O537" s="6"/>
      <c r="P537" s="6"/>
      <c r="Q537" s="6"/>
      <c r="R537" s="6"/>
      <c r="S537" s="6"/>
      <c r="T537" s="6"/>
      <c r="U537" s="6"/>
      <c r="V537" s="6"/>
      <c r="W537" s="6"/>
      <c r="X537" s="6"/>
      <c r="Y537" s="6"/>
      <c r="Z537" s="6"/>
    </row>
    <row r="538">
      <c r="A538" s="516" t="s">
        <v>27</v>
      </c>
      <c r="B538" s="550">
        <f>IF(E534=0,0,H196)</f>
        <v>18</v>
      </c>
      <c r="C538" s="550">
        <f>IF(E534=0,0,I196)</f>
        <v>58</v>
      </c>
      <c r="D538" s="551">
        <f>IF(D543=0,0,B538/C538)</f>
        <v>0.3103448276</v>
      </c>
      <c r="E538" s="516"/>
      <c r="F538" s="525"/>
      <c r="G538" s="351"/>
      <c r="H538" s="516"/>
      <c r="I538" s="516"/>
      <c r="J538" s="6"/>
      <c r="K538" s="6"/>
      <c r="L538" s="6"/>
      <c r="M538" s="6"/>
      <c r="N538" s="6"/>
      <c r="O538" s="6"/>
      <c r="P538" s="6"/>
      <c r="Q538" s="6"/>
      <c r="R538" s="6"/>
      <c r="S538" s="6"/>
      <c r="T538" s="6"/>
      <c r="U538" s="6"/>
      <c r="V538" s="6"/>
      <c r="W538" s="6"/>
      <c r="X538" s="6"/>
      <c r="Y538" s="6"/>
      <c r="Z538" s="6"/>
    </row>
    <row r="539">
      <c r="A539" s="516" t="s">
        <v>29</v>
      </c>
      <c r="B539" s="550">
        <f>IF(E534=0,0,H261)</f>
        <v>16</v>
      </c>
      <c r="C539" s="550">
        <f>IF(E534=0,0,I261)</f>
        <v>32</v>
      </c>
      <c r="D539" s="551">
        <f>IF(D543=0,0,B539/C539)</f>
        <v>0.5</v>
      </c>
      <c r="E539" s="516"/>
      <c r="F539" s="525"/>
      <c r="G539" s="351"/>
      <c r="H539" s="516"/>
      <c r="I539" s="516"/>
      <c r="J539" s="6"/>
      <c r="K539" s="6"/>
      <c r="L539" s="6"/>
      <c r="M539" s="6"/>
      <c r="N539" s="6"/>
      <c r="O539" s="6"/>
      <c r="P539" s="6"/>
      <c r="Q539" s="6"/>
      <c r="R539" s="6"/>
      <c r="S539" s="6"/>
      <c r="T539" s="6"/>
      <c r="U539" s="6"/>
      <c r="V539" s="6"/>
      <c r="W539" s="6"/>
      <c r="X539" s="6"/>
      <c r="Y539" s="6"/>
      <c r="Z539" s="6"/>
    </row>
    <row r="540">
      <c r="A540" s="516" t="s">
        <v>31</v>
      </c>
      <c r="B540" s="550">
        <f>IF(E534=0,0,H412)</f>
        <v>18</v>
      </c>
      <c r="C540" s="550">
        <f>IF(E534=0,0,I412)</f>
        <v>82</v>
      </c>
      <c r="D540" s="551">
        <f>IF(D543=0,0,B540/C540)</f>
        <v>0.2195121951</v>
      </c>
      <c r="E540" s="516"/>
      <c r="F540" s="525"/>
      <c r="G540" s="351"/>
      <c r="H540" s="516"/>
      <c r="I540" s="516"/>
      <c r="J540" s="6"/>
      <c r="K540" s="6"/>
      <c r="L540" s="6"/>
      <c r="M540" s="6"/>
      <c r="N540" s="6"/>
      <c r="O540" s="6"/>
      <c r="P540" s="6"/>
      <c r="Q540" s="6"/>
      <c r="R540" s="6"/>
      <c r="S540" s="6"/>
      <c r="T540" s="6"/>
      <c r="U540" s="6"/>
      <c r="V540" s="6"/>
      <c r="W540" s="6"/>
      <c r="X540" s="6"/>
      <c r="Y540" s="6"/>
      <c r="Z540" s="6"/>
    </row>
    <row r="541">
      <c r="A541" s="516" t="s">
        <v>33</v>
      </c>
      <c r="B541" s="550">
        <f>IF(E534=0,0,H467)</f>
        <v>2</v>
      </c>
      <c r="C541" s="550">
        <f>IF(E534=0,0,I467)</f>
        <v>62</v>
      </c>
      <c r="D541" s="551">
        <f>IF(D543=0,0,B541/C541)</f>
        <v>0.03225806452</v>
      </c>
      <c r="E541" s="516"/>
      <c r="F541" s="525"/>
      <c r="G541" s="351"/>
      <c r="H541" s="516"/>
      <c r="I541" s="516"/>
      <c r="J541" s="6"/>
      <c r="K541" s="6"/>
      <c r="L541" s="6"/>
      <c r="M541" s="6"/>
      <c r="N541" s="6"/>
      <c r="O541" s="6"/>
      <c r="P541" s="6"/>
      <c r="Q541" s="6"/>
      <c r="R541" s="6"/>
      <c r="S541" s="6"/>
      <c r="T541" s="6"/>
      <c r="U541" s="6"/>
      <c r="V541" s="6"/>
      <c r="W541" s="6"/>
      <c r="X541" s="6"/>
      <c r="Y541" s="6"/>
      <c r="Z541" s="6"/>
    </row>
    <row r="542">
      <c r="A542" s="516" t="s">
        <v>35</v>
      </c>
      <c r="B542" s="550">
        <f>IF(E534=0,0,H515)</f>
        <v>0</v>
      </c>
      <c r="C542" s="550">
        <f>IF(E534=0,0,I515)</f>
        <v>12</v>
      </c>
      <c r="D542" s="551">
        <f>IF(D543=0,0,B542/C542)</f>
        <v>0</v>
      </c>
      <c r="E542" s="516"/>
      <c r="F542" s="525"/>
      <c r="G542" s="351"/>
      <c r="H542" s="516"/>
      <c r="I542" s="516"/>
      <c r="J542" s="6"/>
      <c r="K542" s="6"/>
      <c r="L542" s="6"/>
      <c r="M542" s="6"/>
      <c r="N542" s="6"/>
      <c r="O542" s="6"/>
      <c r="P542" s="6"/>
      <c r="Q542" s="6"/>
      <c r="R542" s="6"/>
      <c r="S542" s="6"/>
      <c r="T542" s="6"/>
      <c r="U542" s="6"/>
      <c r="V542" s="6"/>
      <c r="W542" s="6"/>
      <c r="X542" s="6"/>
      <c r="Y542" s="6"/>
      <c r="Z542" s="6"/>
    </row>
    <row r="543">
      <c r="A543" s="516" t="s">
        <v>2679</v>
      </c>
      <c r="B543" s="550">
        <f>IF(H2=0,0,SUM(B535:B542))</f>
        <v>104</v>
      </c>
      <c r="C543" s="550">
        <f>IF(H2=0,0,SUM(C535:C542))</f>
        <v>368</v>
      </c>
      <c r="D543" s="551">
        <f>IF(H2=0,0,B543/C543)</f>
        <v>0.2826086957</v>
      </c>
      <c r="E543" s="516"/>
      <c r="F543" s="525"/>
      <c r="G543" s="351"/>
      <c r="H543" s="516"/>
      <c r="I543" s="516"/>
      <c r="J543" s="6"/>
      <c r="K543" s="6"/>
      <c r="L543" s="6"/>
      <c r="M543" s="6"/>
      <c r="N543" s="6"/>
      <c r="O543" s="6"/>
      <c r="P543" s="6"/>
      <c r="Q543" s="6"/>
      <c r="R543" s="6"/>
      <c r="S543" s="6"/>
      <c r="T543" s="6"/>
      <c r="U543" s="6"/>
      <c r="V543" s="6"/>
      <c r="W543" s="6"/>
      <c r="X543" s="6"/>
      <c r="Y543" s="6"/>
      <c r="Z543" s="6"/>
    </row>
    <row r="544">
      <c r="A544" s="516"/>
      <c r="B544" s="550"/>
      <c r="C544" s="550"/>
      <c r="D544" s="516"/>
      <c r="E544" s="516"/>
      <c r="F544" s="525"/>
      <c r="G544" s="351"/>
      <c r="H544" s="516"/>
      <c r="I544" s="516"/>
      <c r="J544" s="6"/>
      <c r="K544" s="6"/>
      <c r="L544" s="6"/>
      <c r="M544" s="6"/>
      <c r="N544" s="6"/>
      <c r="O544" s="6"/>
      <c r="P544" s="6"/>
      <c r="Q544" s="6"/>
      <c r="R544" s="6"/>
      <c r="S544" s="6"/>
      <c r="T544" s="6"/>
      <c r="U544" s="6"/>
      <c r="V544" s="6"/>
      <c r="W544" s="6"/>
      <c r="X544" s="6"/>
      <c r="Y544" s="6"/>
      <c r="Z544" s="6"/>
    </row>
    <row r="545">
      <c r="A545" s="516"/>
      <c r="B545" s="550"/>
      <c r="C545" s="550"/>
      <c r="D545" s="516"/>
      <c r="E545" s="516"/>
      <c r="F545" s="525"/>
      <c r="G545" s="351"/>
      <c r="H545" s="516"/>
      <c r="I545" s="516"/>
      <c r="J545" s="6"/>
      <c r="K545" s="6"/>
      <c r="L545" s="6"/>
      <c r="M545" s="6"/>
      <c r="N545" s="6"/>
      <c r="O545" s="6"/>
      <c r="P545" s="6"/>
      <c r="Q545" s="6"/>
      <c r="R545" s="6"/>
      <c r="S545" s="6"/>
      <c r="T545" s="6"/>
      <c r="U545" s="6"/>
      <c r="V545" s="6"/>
      <c r="W545" s="6"/>
      <c r="X545" s="6"/>
      <c r="Y545" s="6"/>
      <c r="Z545" s="6"/>
    </row>
    <row r="546">
      <c r="A546" s="516">
        <v>0.0</v>
      </c>
      <c r="B546" s="550"/>
      <c r="C546" s="550"/>
      <c r="D546" s="516"/>
      <c r="E546" s="516"/>
      <c r="F546" s="525"/>
      <c r="G546" s="351"/>
      <c r="H546" s="516"/>
      <c r="I546" s="516"/>
      <c r="J546" s="6"/>
      <c r="K546" s="6"/>
      <c r="L546" s="6"/>
      <c r="M546" s="6"/>
      <c r="N546" s="6"/>
      <c r="O546" s="6"/>
      <c r="P546" s="6"/>
      <c r="Q546" s="6"/>
      <c r="R546" s="6"/>
      <c r="S546" s="6"/>
      <c r="T546" s="6"/>
      <c r="U546" s="6"/>
      <c r="V546" s="6"/>
      <c r="W546" s="6"/>
      <c r="X546" s="6"/>
      <c r="Y546" s="6"/>
      <c r="Z546" s="6"/>
    </row>
    <row r="547">
      <c r="A547" s="516">
        <v>1.0</v>
      </c>
      <c r="B547" s="550"/>
      <c r="C547" s="550"/>
      <c r="D547" s="516"/>
      <c r="E547" s="516"/>
      <c r="F547" s="525"/>
      <c r="G547" s="351"/>
      <c r="H547" s="516"/>
      <c r="I547" s="516"/>
      <c r="J547" s="6"/>
      <c r="K547" s="6"/>
      <c r="L547" s="6"/>
      <c r="M547" s="6"/>
      <c r="N547" s="6"/>
      <c r="O547" s="6"/>
      <c r="P547" s="6"/>
      <c r="Q547" s="6"/>
      <c r="R547" s="6"/>
      <c r="S547" s="6"/>
      <c r="T547" s="6"/>
      <c r="U547" s="6"/>
      <c r="V547" s="6"/>
      <c r="W547" s="6"/>
      <c r="X547" s="6"/>
      <c r="Y547" s="6"/>
      <c r="Z547" s="6"/>
    </row>
    <row r="548">
      <c r="A548" s="516">
        <v>2.0</v>
      </c>
      <c r="B548" s="550"/>
      <c r="C548" s="550"/>
      <c r="D548" s="516"/>
      <c r="E548" s="516"/>
      <c r="F548" s="525"/>
      <c r="G548" s="351"/>
      <c r="H548" s="516"/>
      <c r="I548" s="516"/>
      <c r="J548" s="6"/>
      <c r="K548" s="6"/>
      <c r="L548" s="6"/>
      <c r="M548" s="6"/>
      <c r="N548" s="6"/>
      <c r="O548" s="6"/>
      <c r="P548" s="6"/>
      <c r="Q548" s="6"/>
      <c r="R548" s="6"/>
      <c r="S548" s="6"/>
      <c r="T548" s="6"/>
      <c r="U548" s="6"/>
      <c r="V548" s="6"/>
      <c r="W548" s="6"/>
      <c r="X548" s="6"/>
      <c r="Y548" s="6"/>
      <c r="Z548" s="6"/>
    </row>
    <row r="549">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18:$I$531"/>
  <mergeCells count="86">
    <mergeCell ref="D8:I8"/>
    <mergeCell ref="A7:I7"/>
    <mergeCell ref="A8:C8"/>
    <mergeCell ref="A5:B5"/>
    <mergeCell ref="C5:E5"/>
    <mergeCell ref="A6:B6"/>
    <mergeCell ref="C6:E6"/>
    <mergeCell ref="G5:I5"/>
    <mergeCell ref="G6:I6"/>
    <mergeCell ref="D9:I16"/>
    <mergeCell ref="A17:I17"/>
    <mergeCell ref="B18:I18"/>
    <mergeCell ref="B19:I19"/>
    <mergeCell ref="B20:I20"/>
    <mergeCell ref="B258:G258"/>
    <mergeCell ref="B261:G261"/>
    <mergeCell ref="B197:G197"/>
    <mergeCell ref="B202:G202"/>
    <mergeCell ref="B253:G253"/>
    <mergeCell ref="B212:G212"/>
    <mergeCell ref="B219:G219"/>
    <mergeCell ref="B231:G231"/>
    <mergeCell ref="B161:G161"/>
    <mergeCell ref="B166:G166"/>
    <mergeCell ref="B177:G177"/>
    <mergeCell ref="B184:G184"/>
    <mergeCell ref="B122:G122"/>
    <mergeCell ref="B135:G135"/>
    <mergeCell ref="B136:G136"/>
    <mergeCell ref="B310:G310"/>
    <mergeCell ref="B341:G341"/>
    <mergeCell ref="B293:G293"/>
    <mergeCell ref="B154:G154"/>
    <mergeCell ref="B196:G196"/>
    <mergeCell ref="B441:G441"/>
    <mergeCell ref="B452:G452"/>
    <mergeCell ref="B467:G467"/>
    <mergeCell ref="B468:G468"/>
    <mergeCell ref="B413:G413"/>
    <mergeCell ref="B421:G421"/>
    <mergeCell ref="B521:G521"/>
    <mergeCell ref="B528:G528"/>
    <mergeCell ref="B507:G507"/>
    <mergeCell ref="B497:G497"/>
    <mergeCell ref="B501:G501"/>
    <mergeCell ref="B361:G361"/>
    <mergeCell ref="B400:G400"/>
    <mergeCell ref="B412:G412"/>
    <mergeCell ref="B512:G512"/>
    <mergeCell ref="B515:G515"/>
    <mergeCell ref="B516:G516"/>
    <mergeCell ref="B480:G480"/>
    <mergeCell ref="B475:G475"/>
    <mergeCell ref="B25:I25"/>
    <mergeCell ref="B26:I26"/>
    <mergeCell ref="B21:I21"/>
    <mergeCell ref="B27:I27"/>
    <mergeCell ref="B28:I28"/>
    <mergeCell ref="B29:I29"/>
    <mergeCell ref="B23:I23"/>
    <mergeCell ref="B24:I24"/>
    <mergeCell ref="B22:I22"/>
    <mergeCell ref="B30:I30"/>
    <mergeCell ref="B32:I32"/>
    <mergeCell ref="B31:I31"/>
    <mergeCell ref="B33:I33"/>
    <mergeCell ref="B34:I34"/>
    <mergeCell ref="B35:I35"/>
    <mergeCell ref="B36:I36"/>
    <mergeCell ref="B37:I37"/>
    <mergeCell ref="B42:G42"/>
    <mergeCell ref="B43:G43"/>
    <mergeCell ref="B101:G101"/>
    <mergeCell ref="B100:G100"/>
    <mergeCell ref="B111:G111"/>
    <mergeCell ref="B117:G117"/>
    <mergeCell ref="B84:G84"/>
    <mergeCell ref="A1:I1"/>
    <mergeCell ref="A2:G2"/>
    <mergeCell ref="H2:I2"/>
    <mergeCell ref="A3:I3"/>
    <mergeCell ref="A4:B4"/>
    <mergeCell ref="C4:E4"/>
    <mergeCell ref="G4:I4"/>
    <mergeCell ref="B430:G430"/>
    <mergeCell ref="B435:G435"/>
  </mergeCells>
  <dataValidations>
    <dataValidation type="list" allowBlank="1" showErrorMessage="1" sqref="D41 D44:D56 D58:D83 D85:D91 D97:D99 D104:D107 D109 D112 D115:D116 D123:D126 D128:D134 D156 D162 D168:D169 D178 D182:D183 D187:D188 D203:D206 D208 D211 D228 D234:D252 D260 D262:D292 D294:D299 D301:D309 D311:D312 D315:D340 D343:D344 D362:D399 D401:D411 D414:D416 D420 D429 D450:D451 D470:D474 D477 D503 D508 D514 D519:D520 D524:D527 D531:D534 D544:D548">
      <formula1>$A$535:$A$537</formula1>
    </dataValidation>
    <dataValidation type="list" allowBlank="1" showErrorMessage="1" sqref="D57 D92:D96 D102:D103 D108 D110 D113:D114 D118:D121 D127 D137:D153 D155 D157:D160 D163:D165 D167 D170:D176 D179:D181 D185:D186 D189:D195 D198:D201 D207 D209:D210 D213:D218 D220:D227 D229:D230 D232:D233 D254:D257 D259 D300 D313:D314 D342 D345:D360 D417:D419 D422:D428 D431:D434 D436:D440 D442:D449 D453:D466 D469 D476 D478:D479 D481:D496 D498:D500 D502 D504:D506 D509:D511 D513 D517:D518 D522:D523 D529:D530">
      <formula1>$A$546:$A$548</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11.88"/>
    <col customWidth="1" min="2" max="2" width="27.75"/>
    <col customWidth="1" min="3" max="3" width="20.75"/>
    <col customWidth="1" min="4" max="4" width="9.88"/>
    <col customWidth="1" min="5" max="5" width="10.25"/>
    <col customWidth="1" min="6" max="6" width="17.88"/>
    <col customWidth="1" min="7" max="7" width="15.25"/>
    <col customWidth="1" min="8" max="9" width="5.0"/>
    <col customWidth="1" min="10" max="10" width="6.88"/>
    <col customWidth="1" min="11" max="26" width="7.63"/>
  </cols>
  <sheetData>
    <row r="1" ht="33.75" customHeight="1">
      <c r="A1" s="1" t="s">
        <v>0</v>
      </c>
      <c r="B1" s="3"/>
      <c r="C1" s="3"/>
      <c r="D1" s="3"/>
      <c r="E1" s="3"/>
      <c r="F1" s="3"/>
      <c r="G1" s="3"/>
      <c r="H1" s="3"/>
      <c r="I1" s="4"/>
      <c r="J1" s="5"/>
      <c r="K1" s="6"/>
      <c r="L1" s="6"/>
      <c r="M1" s="6"/>
      <c r="N1" s="6"/>
      <c r="O1" s="6"/>
      <c r="P1" s="6"/>
      <c r="Q1" s="6"/>
      <c r="R1" s="6"/>
      <c r="S1" s="6"/>
      <c r="T1" s="6"/>
      <c r="U1" s="6"/>
      <c r="V1" s="6"/>
      <c r="W1" s="6"/>
      <c r="X1" s="6"/>
      <c r="Y1" s="6"/>
      <c r="Z1" s="6"/>
    </row>
    <row r="2" ht="33.75" customHeight="1">
      <c r="A2" s="1" t="s">
        <v>5869</v>
      </c>
      <c r="B2" s="3"/>
      <c r="C2" s="3"/>
      <c r="D2" s="3"/>
      <c r="E2" s="3"/>
      <c r="F2" s="3"/>
      <c r="G2" s="3"/>
      <c r="H2" s="8">
        <v>18.0</v>
      </c>
      <c r="I2" s="4"/>
      <c r="J2" s="5"/>
      <c r="K2" s="6"/>
      <c r="L2" s="6"/>
      <c r="M2" s="6"/>
      <c r="N2" s="6"/>
      <c r="O2" s="6"/>
      <c r="P2" s="6"/>
      <c r="Q2" s="6"/>
      <c r="R2" s="6"/>
      <c r="S2" s="6"/>
      <c r="T2" s="6"/>
      <c r="U2" s="6"/>
      <c r="V2" s="6"/>
      <c r="W2" s="6"/>
      <c r="X2" s="6"/>
      <c r="Y2" s="6"/>
      <c r="Z2" s="6"/>
    </row>
    <row r="3" ht="28.5" customHeight="1">
      <c r="A3" s="11" t="s">
        <v>4</v>
      </c>
      <c r="B3" s="3"/>
      <c r="C3" s="3"/>
      <c r="D3" s="3"/>
      <c r="E3" s="3"/>
      <c r="F3" s="3"/>
      <c r="G3" s="3"/>
      <c r="H3" s="3"/>
      <c r="I3" s="4"/>
      <c r="J3" s="5"/>
      <c r="K3" s="6"/>
      <c r="L3" s="6"/>
      <c r="M3" s="6"/>
      <c r="N3" s="6"/>
      <c r="O3" s="6"/>
      <c r="P3" s="6"/>
      <c r="Q3" s="6"/>
      <c r="R3" s="6"/>
      <c r="S3" s="6"/>
      <c r="T3" s="6"/>
      <c r="U3" s="6"/>
      <c r="V3" s="6"/>
      <c r="W3" s="6"/>
      <c r="X3" s="6"/>
      <c r="Y3" s="6"/>
      <c r="Z3" s="6"/>
    </row>
    <row r="4" ht="42.0" customHeight="1">
      <c r="A4" s="14" t="s">
        <v>5</v>
      </c>
      <c r="B4" s="4"/>
      <c r="C4" s="11"/>
      <c r="D4" s="3"/>
      <c r="E4" s="4"/>
      <c r="F4" s="16" t="s">
        <v>8</v>
      </c>
      <c r="G4" s="11"/>
      <c r="H4" s="3"/>
      <c r="I4" s="4"/>
      <c r="J4" s="5"/>
      <c r="K4" s="6"/>
      <c r="L4" s="6"/>
      <c r="M4" s="6"/>
      <c r="N4" s="6"/>
      <c r="O4" s="6"/>
      <c r="P4" s="6"/>
      <c r="Q4" s="6"/>
      <c r="R4" s="6"/>
      <c r="S4" s="6"/>
      <c r="T4" s="6"/>
      <c r="U4" s="6"/>
      <c r="V4" s="6"/>
      <c r="W4" s="6"/>
      <c r="X4" s="6"/>
      <c r="Y4" s="6"/>
      <c r="Z4" s="6"/>
    </row>
    <row r="5" ht="42.0" customHeight="1">
      <c r="A5" s="20" t="s">
        <v>9</v>
      </c>
      <c r="B5" s="4"/>
      <c r="C5" s="21"/>
      <c r="D5" s="3"/>
      <c r="E5" s="4"/>
      <c r="F5" s="23" t="s">
        <v>11</v>
      </c>
      <c r="G5" s="11"/>
      <c r="H5" s="3"/>
      <c r="I5" s="4"/>
      <c r="J5" s="5"/>
      <c r="K5" s="6"/>
      <c r="L5" s="6"/>
      <c r="M5" s="6"/>
      <c r="N5" s="6"/>
      <c r="O5" s="6"/>
      <c r="P5" s="6"/>
      <c r="Q5" s="6"/>
      <c r="R5" s="6"/>
      <c r="S5" s="6"/>
      <c r="T5" s="6"/>
      <c r="U5" s="6"/>
      <c r="V5" s="6"/>
      <c r="W5" s="6"/>
      <c r="X5" s="6"/>
      <c r="Y5" s="6"/>
      <c r="Z5" s="6"/>
    </row>
    <row r="6" ht="42.0" customHeight="1">
      <c r="A6" s="20" t="s">
        <v>12</v>
      </c>
      <c r="B6" s="4"/>
      <c r="C6" s="26"/>
      <c r="D6" s="3"/>
      <c r="E6" s="4"/>
      <c r="F6" s="23" t="s">
        <v>13</v>
      </c>
      <c r="G6" s="11"/>
      <c r="H6" s="3"/>
      <c r="I6" s="4"/>
      <c r="J6" s="5"/>
      <c r="K6" s="6"/>
      <c r="L6" s="6"/>
      <c r="M6" s="6"/>
      <c r="N6" s="6"/>
      <c r="O6" s="6"/>
      <c r="P6" s="6"/>
      <c r="Q6" s="6"/>
      <c r="R6" s="6"/>
      <c r="S6" s="6"/>
      <c r="T6" s="6"/>
      <c r="U6" s="6"/>
      <c r="V6" s="6"/>
      <c r="W6" s="6"/>
      <c r="X6" s="6"/>
      <c r="Y6" s="6"/>
      <c r="Z6" s="6"/>
    </row>
    <row r="7" ht="33.75" customHeight="1">
      <c r="A7" s="29" t="s">
        <v>5870</v>
      </c>
      <c r="B7" s="9"/>
      <c r="C7" s="9"/>
      <c r="D7" s="9"/>
      <c r="E7" s="9"/>
      <c r="F7" s="9"/>
      <c r="G7" s="9"/>
      <c r="H7" s="9"/>
      <c r="I7" s="10"/>
      <c r="J7" s="5"/>
      <c r="K7" s="6"/>
      <c r="L7" s="6"/>
      <c r="M7" s="6"/>
      <c r="N7" s="6"/>
      <c r="O7" s="6"/>
      <c r="P7" s="6"/>
      <c r="Q7" s="6"/>
      <c r="R7" s="6"/>
      <c r="S7" s="6"/>
      <c r="T7" s="6"/>
      <c r="U7" s="6"/>
      <c r="V7" s="6"/>
      <c r="W7" s="6"/>
      <c r="X7" s="6"/>
      <c r="Y7" s="6"/>
      <c r="Z7" s="6"/>
    </row>
    <row r="8" ht="33.75" customHeight="1">
      <c r="A8" s="512"/>
      <c r="B8" s="27" t="s">
        <v>15</v>
      </c>
      <c r="C8" s="97"/>
      <c r="D8" s="37" t="s">
        <v>5871</v>
      </c>
      <c r="E8" s="3"/>
      <c r="F8" s="3"/>
      <c r="G8" s="3"/>
      <c r="H8" s="3"/>
      <c r="I8" s="4"/>
      <c r="J8" s="5"/>
      <c r="K8" s="6"/>
      <c r="L8" s="6"/>
      <c r="M8" s="6"/>
      <c r="N8" s="6"/>
      <c r="O8" s="6"/>
      <c r="P8" s="6"/>
      <c r="Q8" s="6"/>
      <c r="R8" s="6"/>
      <c r="S8" s="6"/>
      <c r="T8" s="6"/>
      <c r="U8" s="6"/>
      <c r="V8" s="6"/>
      <c r="W8" s="6"/>
      <c r="X8" s="6"/>
      <c r="Y8" s="6"/>
      <c r="Z8" s="6"/>
    </row>
    <row r="9" ht="33.0" customHeight="1">
      <c r="A9" s="60" t="s">
        <v>18</v>
      </c>
      <c r="B9" s="513" t="s">
        <v>19</v>
      </c>
      <c r="C9" s="514">
        <f>Admin!D822</f>
        <v>0.7424242424</v>
      </c>
      <c r="D9" s="47">
        <f>D830</f>
        <v>0.3487084871</v>
      </c>
      <c r="E9" s="43"/>
      <c r="F9" s="43"/>
      <c r="G9" s="43"/>
      <c r="H9" s="43"/>
      <c r="I9" s="45"/>
      <c r="J9" s="5"/>
      <c r="K9" s="6"/>
      <c r="L9" s="6"/>
      <c r="M9" s="6"/>
      <c r="N9" s="6"/>
      <c r="O9" s="6"/>
      <c r="P9" s="6"/>
      <c r="Q9" s="6"/>
      <c r="R9" s="6"/>
      <c r="S9" s="6"/>
      <c r="T9" s="6"/>
      <c r="U9" s="6"/>
      <c r="V9" s="6"/>
      <c r="W9" s="6"/>
      <c r="X9" s="6"/>
      <c r="Y9" s="6"/>
      <c r="Z9" s="6"/>
    </row>
    <row r="10" ht="33.0" customHeight="1">
      <c r="A10" s="60" t="s">
        <v>23</v>
      </c>
      <c r="B10" s="513" t="s">
        <v>24</v>
      </c>
      <c r="C10" s="514">
        <f>Admin!D823</f>
        <v>0.323943662</v>
      </c>
      <c r="D10" s="48"/>
      <c r="I10" s="50"/>
      <c r="J10" s="5"/>
      <c r="K10" s="6"/>
      <c r="L10" s="6"/>
      <c r="M10" s="6"/>
      <c r="N10" s="6"/>
      <c r="O10" s="6"/>
      <c r="P10" s="6"/>
      <c r="Q10" s="6"/>
      <c r="R10" s="6"/>
      <c r="S10" s="6"/>
      <c r="T10" s="6"/>
      <c r="U10" s="6"/>
      <c r="V10" s="6"/>
      <c r="W10" s="6"/>
      <c r="X10" s="6"/>
      <c r="Y10" s="6"/>
      <c r="Z10" s="6"/>
    </row>
    <row r="11" ht="33.0" customHeight="1">
      <c r="A11" s="60" t="s">
        <v>25</v>
      </c>
      <c r="B11" s="513" t="s">
        <v>26</v>
      </c>
      <c r="C11" s="514">
        <f>Admin!D824</f>
        <v>0.3867924528</v>
      </c>
      <c r="D11" s="48"/>
      <c r="I11" s="50"/>
      <c r="J11" s="5"/>
      <c r="K11" s="6"/>
      <c r="L11" s="6"/>
      <c r="M11" s="6"/>
      <c r="N11" s="6"/>
      <c r="O11" s="6"/>
      <c r="P11" s="6"/>
      <c r="Q11" s="6"/>
      <c r="R11" s="6"/>
      <c r="S11" s="6"/>
      <c r="T11" s="6"/>
      <c r="U11" s="6"/>
      <c r="V11" s="6"/>
      <c r="W11" s="6"/>
      <c r="X11" s="6"/>
      <c r="Y11" s="6"/>
      <c r="Z11" s="6"/>
    </row>
    <row r="12" ht="33.0" customHeight="1">
      <c r="A12" s="60" t="s">
        <v>27</v>
      </c>
      <c r="B12" s="513" t="s">
        <v>28</v>
      </c>
      <c r="C12" s="514">
        <f>Admin!D825</f>
        <v>0.475862069</v>
      </c>
      <c r="D12" s="48"/>
      <c r="I12" s="50"/>
      <c r="J12" s="5"/>
      <c r="K12" s="6"/>
      <c r="L12" s="6"/>
      <c r="M12" s="6"/>
      <c r="N12" s="6"/>
      <c r="O12" s="6"/>
      <c r="P12" s="6"/>
      <c r="Q12" s="6"/>
      <c r="R12" s="6"/>
      <c r="S12" s="6"/>
      <c r="T12" s="6"/>
      <c r="U12" s="6"/>
      <c r="V12" s="6"/>
      <c r="W12" s="6"/>
      <c r="X12" s="6"/>
      <c r="Y12" s="6"/>
      <c r="Z12" s="6"/>
    </row>
    <row r="13" ht="33.0" customHeight="1">
      <c r="A13" s="60" t="s">
        <v>29</v>
      </c>
      <c r="B13" s="513" t="s">
        <v>30</v>
      </c>
      <c r="C13" s="514">
        <f>Admin!D826</f>
        <v>0.4696969697</v>
      </c>
      <c r="D13" s="48"/>
      <c r="I13" s="50"/>
      <c r="J13" s="5"/>
      <c r="K13" s="6"/>
      <c r="L13" s="6"/>
      <c r="M13" s="6"/>
      <c r="N13" s="6"/>
      <c r="O13" s="6"/>
      <c r="P13" s="6"/>
      <c r="Q13" s="6"/>
      <c r="R13" s="6"/>
      <c r="S13" s="6"/>
      <c r="T13" s="6"/>
      <c r="U13" s="6"/>
      <c r="V13" s="6"/>
      <c r="W13" s="6"/>
      <c r="X13" s="6"/>
      <c r="Y13" s="6"/>
      <c r="Z13" s="6"/>
    </row>
    <row r="14" ht="33.0" customHeight="1">
      <c r="A14" s="60" t="s">
        <v>31</v>
      </c>
      <c r="B14" s="513" t="s">
        <v>32</v>
      </c>
      <c r="C14" s="514">
        <f>Admin!D827</f>
        <v>0.2452830189</v>
      </c>
      <c r="D14" s="48"/>
      <c r="I14" s="50"/>
      <c r="J14" s="5"/>
      <c r="K14" s="6"/>
      <c r="L14" s="6"/>
      <c r="M14" s="6"/>
      <c r="N14" s="6"/>
      <c r="O14" s="6"/>
      <c r="P14" s="6"/>
      <c r="Q14" s="6"/>
      <c r="R14" s="6"/>
      <c r="S14" s="6"/>
      <c r="T14" s="6"/>
      <c r="U14" s="6"/>
      <c r="V14" s="6"/>
      <c r="W14" s="6"/>
      <c r="X14" s="6"/>
      <c r="Y14" s="6"/>
      <c r="Z14" s="6"/>
    </row>
    <row r="15" ht="33.0" customHeight="1">
      <c r="A15" s="60" t="s">
        <v>33</v>
      </c>
      <c r="B15" s="513" t="s">
        <v>34</v>
      </c>
      <c r="C15" s="514">
        <f>Admin!D828</f>
        <v>0.03797468354</v>
      </c>
      <c r="D15" s="48"/>
      <c r="I15" s="50"/>
      <c r="J15" s="5"/>
      <c r="K15" s="6"/>
      <c r="L15" s="6"/>
      <c r="M15" s="6"/>
      <c r="N15" s="6"/>
      <c r="O15" s="6"/>
      <c r="P15" s="6"/>
      <c r="Q15" s="6"/>
      <c r="R15" s="6"/>
      <c r="S15" s="6"/>
      <c r="T15" s="6"/>
      <c r="U15" s="6"/>
      <c r="V15" s="6"/>
      <c r="W15" s="6"/>
      <c r="X15" s="6"/>
      <c r="Y15" s="6"/>
      <c r="Z15" s="6"/>
    </row>
    <row r="16" ht="33.0" customHeight="1">
      <c r="A16" s="60" t="s">
        <v>35</v>
      </c>
      <c r="B16" s="513" t="s">
        <v>36</v>
      </c>
      <c r="C16" s="514">
        <f>Admin!D829</f>
        <v>0</v>
      </c>
      <c r="D16" s="53"/>
      <c r="E16" s="54"/>
      <c r="F16" s="54"/>
      <c r="G16" s="54"/>
      <c r="H16" s="54"/>
      <c r="I16" s="55"/>
      <c r="J16" s="5"/>
      <c r="K16" s="6"/>
      <c r="L16" s="6"/>
      <c r="M16" s="6"/>
      <c r="N16" s="6"/>
      <c r="O16" s="6"/>
      <c r="P16" s="6"/>
      <c r="Q16" s="6"/>
      <c r="R16" s="6"/>
      <c r="S16" s="6"/>
      <c r="T16" s="6"/>
      <c r="U16" s="6"/>
      <c r="V16" s="6"/>
      <c r="W16" s="6"/>
      <c r="X16" s="6"/>
      <c r="Y16" s="6"/>
      <c r="Z16" s="6"/>
    </row>
    <row r="17" ht="33.0" customHeight="1">
      <c r="A17" s="58"/>
      <c r="B17" s="3"/>
      <c r="C17" s="3"/>
      <c r="D17" s="3"/>
      <c r="E17" s="3"/>
      <c r="F17" s="3"/>
      <c r="G17" s="3"/>
      <c r="H17" s="3"/>
      <c r="I17" s="4"/>
      <c r="J17" s="263"/>
      <c r="K17" s="6"/>
      <c r="L17" s="6"/>
      <c r="M17" s="6"/>
      <c r="N17" s="6"/>
      <c r="O17" s="6"/>
      <c r="P17" s="6"/>
      <c r="Q17" s="6"/>
      <c r="R17" s="6"/>
      <c r="S17" s="6"/>
      <c r="T17" s="6"/>
      <c r="U17" s="6"/>
      <c r="V17" s="6"/>
      <c r="W17" s="6"/>
      <c r="X17" s="6"/>
      <c r="Y17" s="6"/>
      <c r="Z17" s="6"/>
    </row>
    <row r="18" ht="33.0" customHeight="1">
      <c r="A18" s="60"/>
      <c r="B18" s="51" t="s">
        <v>37</v>
      </c>
      <c r="C18" s="3"/>
      <c r="D18" s="3"/>
      <c r="E18" s="3"/>
      <c r="F18" s="3"/>
      <c r="G18" s="3"/>
      <c r="H18" s="3"/>
      <c r="I18" s="4"/>
      <c r="J18" s="263"/>
      <c r="K18" s="6"/>
      <c r="L18" s="6"/>
      <c r="M18" s="6"/>
      <c r="N18" s="6"/>
      <c r="O18" s="6"/>
      <c r="P18" s="6"/>
      <c r="Q18" s="6"/>
      <c r="R18" s="6"/>
      <c r="S18" s="6"/>
      <c r="T18" s="6"/>
      <c r="U18" s="6"/>
      <c r="V18" s="6"/>
      <c r="W18" s="6"/>
      <c r="X18" s="6"/>
      <c r="Y18" s="6"/>
      <c r="Z18" s="6"/>
    </row>
    <row r="19" ht="33.0" customHeight="1">
      <c r="A19" s="23">
        <v>1.0</v>
      </c>
      <c r="B19" s="59"/>
      <c r="C19" s="3"/>
      <c r="D19" s="3"/>
      <c r="E19" s="3"/>
      <c r="F19" s="3"/>
      <c r="G19" s="3"/>
      <c r="H19" s="3"/>
      <c r="I19" s="4"/>
      <c r="J19" s="263"/>
      <c r="K19" s="6"/>
      <c r="L19" s="6"/>
      <c r="M19" s="6"/>
      <c r="N19" s="6"/>
      <c r="O19" s="6"/>
      <c r="P19" s="6"/>
      <c r="Q19" s="6"/>
      <c r="R19" s="6"/>
      <c r="S19" s="6"/>
      <c r="T19" s="6"/>
      <c r="U19" s="6"/>
      <c r="V19" s="6"/>
      <c r="W19" s="6"/>
      <c r="X19" s="6"/>
      <c r="Y19" s="6"/>
      <c r="Z19" s="6"/>
    </row>
    <row r="20" ht="33.0" customHeight="1">
      <c r="A20" s="23">
        <v>2.0</v>
      </c>
      <c r="B20" s="59"/>
      <c r="C20" s="3"/>
      <c r="D20" s="3"/>
      <c r="E20" s="3"/>
      <c r="F20" s="3"/>
      <c r="G20" s="3"/>
      <c r="H20" s="3"/>
      <c r="I20" s="4"/>
      <c r="J20" s="263"/>
      <c r="K20" s="6"/>
      <c r="L20" s="6"/>
      <c r="M20" s="6"/>
      <c r="N20" s="6"/>
      <c r="O20" s="6"/>
      <c r="P20" s="6"/>
      <c r="Q20" s="6"/>
      <c r="R20" s="6"/>
      <c r="S20" s="6"/>
      <c r="T20" s="6"/>
      <c r="U20" s="6"/>
      <c r="V20" s="6"/>
      <c r="W20" s="6"/>
      <c r="X20" s="6"/>
      <c r="Y20" s="6"/>
      <c r="Z20" s="6"/>
    </row>
    <row r="21" ht="33.0" customHeight="1">
      <c r="A21" s="23">
        <v>3.0</v>
      </c>
      <c r="B21" s="59"/>
      <c r="C21" s="3"/>
      <c r="D21" s="3"/>
      <c r="E21" s="3"/>
      <c r="F21" s="3"/>
      <c r="G21" s="3"/>
      <c r="H21" s="3"/>
      <c r="I21" s="4"/>
      <c r="J21" s="263"/>
      <c r="K21" s="6"/>
      <c r="L21" s="6"/>
      <c r="M21" s="6"/>
      <c r="N21" s="6"/>
      <c r="O21" s="6"/>
      <c r="P21" s="6"/>
      <c r="Q21" s="6"/>
      <c r="R21" s="6"/>
      <c r="S21" s="6"/>
      <c r="T21" s="6"/>
      <c r="U21" s="6"/>
      <c r="V21" s="6"/>
      <c r="W21" s="6"/>
      <c r="X21" s="6"/>
      <c r="Y21" s="6"/>
      <c r="Z21" s="6"/>
    </row>
    <row r="22" ht="33.0" customHeight="1">
      <c r="A22" s="23">
        <v>4.0</v>
      </c>
      <c r="B22" s="59"/>
      <c r="C22" s="3"/>
      <c r="D22" s="3"/>
      <c r="E22" s="3"/>
      <c r="F22" s="3"/>
      <c r="G22" s="3"/>
      <c r="H22" s="3"/>
      <c r="I22" s="4"/>
      <c r="J22" s="263"/>
      <c r="K22" s="6"/>
      <c r="L22" s="6"/>
      <c r="M22" s="6"/>
      <c r="N22" s="6"/>
      <c r="O22" s="6"/>
      <c r="P22" s="6"/>
      <c r="Q22" s="6"/>
      <c r="R22" s="6"/>
      <c r="S22" s="6"/>
      <c r="T22" s="6"/>
      <c r="U22" s="6"/>
      <c r="V22" s="6"/>
      <c r="W22" s="6"/>
      <c r="X22" s="6"/>
      <c r="Y22" s="6"/>
      <c r="Z22" s="6"/>
    </row>
    <row r="23" ht="33.0" customHeight="1">
      <c r="A23" s="23">
        <v>5.0</v>
      </c>
      <c r="B23" s="59"/>
      <c r="C23" s="3"/>
      <c r="D23" s="3"/>
      <c r="E23" s="3"/>
      <c r="F23" s="3"/>
      <c r="G23" s="3"/>
      <c r="H23" s="3"/>
      <c r="I23" s="4"/>
      <c r="J23" s="263"/>
      <c r="K23" s="6"/>
      <c r="L23" s="6"/>
      <c r="M23" s="6"/>
      <c r="N23" s="6"/>
      <c r="O23" s="6"/>
      <c r="P23" s="6"/>
      <c r="Q23" s="6"/>
      <c r="R23" s="6"/>
      <c r="S23" s="6"/>
      <c r="T23" s="6"/>
      <c r="U23" s="6"/>
      <c r="V23" s="6"/>
      <c r="W23" s="6"/>
      <c r="X23" s="6"/>
      <c r="Y23" s="6"/>
      <c r="Z23" s="6"/>
    </row>
    <row r="24" ht="33.0" customHeight="1">
      <c r="A24" s="60"/>
      <c r="B24" s="51" t="s">
        <v>39</v>
      </c>
      <c r="C24" s="3"/>
      <c r="D24" s="3"/>
      <c r="E24" s="3"/>
      <c r="F24" s="3"/>
      <c r="G24" s="3"/>
      <c r="H24" s="3"/>
      <c r="I24" s="4"/>
      <c r="J24" s="263"/>
      <c r="K24" s="6"/>
      <c r="L24" s="6"/>
      <c r="M24" s="6"/>
      <c r="N24" s="6"/>
      <c r="O24" s="6"/>
      <c r="P24" s="6"/>
      <c r="Q24" s="6"/>
      <c r="R24" s="6"/>
      <c r="S24" s="6"/>
      <c r="T24" s="6"/>
      <c r="U24" s="6"/>
      <c r="V24" s="6"/>
      <c r="W24" s="6"/>
      <c r="X24" s="6"/>
      <c r="Y24" s="6"/>
      <c r="Z24" s="6"/>
    </row>
    <row r="25" ht="33.0" customHeight="1">
      <c r="A25" s="23">
        <v>1.0</v>
      </c>
      <c r="B25" s="59"/>
      <c r="C25" s="3"/>
      <c r="D25" s="3"/>
      <c r="E25" s="3"/>
      <c r="F25" s="3"/>
      <c r="G25" s="3"/>
      <c r="H25" s="3"/>
      <c r="I25" s="4"/>
      <c r="J25" s="263"/>
      <c r="K25" s="6"/>
      <c r="L25" s="6"/>
      <c r="M25" s="6"/>
      <c r="N25" s="6"/>
      <c r="O25" s="6"/>
      <c r="P25" s="6"/>
      <c r="Q25" s="6"/>
      <c r="R25" s="6"/>
      <c r="S25" s="6"/>
      <c r="T25" s="6"/>
      <c r="U25" s="6"/>
      <c r="V25" s="6"/>
      <c r="W25" s="6"/>
      <c r="X25" s="6"/>
      <c r="Y25" s="6"/>
      <c r="Z25" s="6"/>
    </row>
    <row r="26" ht="33.0" customHeight="1">
      <c r="A26" s="23">
        <v>2.0</v>
      </c>
      <c r="B26" s="59"/>
      <c r="C26" s="3"/>
      <c r="D26" s="3"/>
      <c r="E26" s="3"/>
      <c r="F26" s="3"/>
      <c r="G26" s="3"/>
      <c r="H26" s="3"/>
      <c r="I26" s="4"/>
      <c r="J26" s="263"/>
      <c r="K26" s="6"/>
      <c r="L26" s="6"/>
      <c r="M26" s="6"/>
      <c r="N26" s="6"/>
      <c r="O26" s="6"/>
      <c r="P26" s="6"/>
      <c r="Q26" s="6"/>
      <c r="R26" s="6"/>
      <c r="S26" s="6"/>
      <c r="T26" s="6"/>
      <c r="U26" s="6"/>
      <c r="V26" s="6"/>
      <c r="W26" s="6"/>
      <c r="X26" s="6"/>
      <c r="Y26" s="6"/>
      <c r="Z26" s="6"/>
    </row>
    <row r="27" ht="33.0" customHeight="1">
      <c r="A27" s="23">
        <v>3.0</v>
      </c>
      <c r="B27" s="59"/>
      <c r="C27" s="3"/>
      <c r="D27" s="3"/>
      <c r="E27" s="3"/>
      <c r="F27" s="3"/>
      <c r="G27" s="3"/>
      <c r="H27" s="3"/>
      <c r="I27" s="4"/>
      <c r="J27" s="263"/>
      <c r="K27" s="6"/>
      <c r="L27" s="6"/>
      <c r="M27" s="6"/>
      <c r="N27" s="6"/>
      <c r="O27" s="6"/>
      <c r="P27" s="6"/>
      <c r="Q27" s="6"/>
      <c r="R27" s="6"/>
      <c r="S27" s="6"/>
      <c r="T27" s="6"/>
      <c r="U27" s="6"/>
      <c r="V27" s="6"/>
      <c r="W27" s="6"/>
      <c r="X27" s="6"/>
      <c r="Y27" s="6"/>
      <c r="Z27" s="6"/>
    </row>
    <row r="28" ht="33.0" customHeight="1">
      <c r="A28" s="23">
        <v>4.0</v>
      </c>
      <c r="B28" s="59"/>
      <c r="C28" s="3"/>
      <c r="D28" s="3"/>
      <c r="E28" s="3"/>
      <c r="F28" s="3"/>
      <c r="G28" s="3"/>
      <c r="H28" s="3"/>
      <c r="I28" s="4"/>
      <c r="J28" s="263"/>
      <c r="K28" s="6"/>
      <c r="L28" s="6"/>
      <c r="M28" s="6"/>
      <c r="N28" s="6"/>
      <c r="O28" s="6"/>
      <c r="P28" s="6"/>
      <c r="Q28" s="6"/>
      <c r="R28" s="6"/>
      <c r="S28" s="6"/>
      <c r="T28" s="6"/>
      <c r="U28" s="6"/>
      <c r="V28" s="6"/>
      <c r="W28" s="6"/>
      <c r="X28" s="6"/>
      <c r="Y28" s="6"/>
      <c r="Z28" s="6"/>
    </row>
    <row r="29" ht="33.0" customHeight="1">
      <c r="A29" s="23">
        <v>5.0</v>
      </c>
      <c r="B29" s="59"/>
      <c r="C29" s="3"/>
      <c r="D29" s="3"/>
      <c r="E29" s="3"/>
      <c r="F29" s="3"/>
      <c r="G29" s="3"/>
      <c r="H29" s="3"/>
      <c r="I29" s="4"/>
      <c r="J29" s="263"/>
      <c r="K29" s="6"/>
      <c r="L29" s="6"/>
      <c r="M29" s="6"/>
      <c r="N29" s="6"/>
      <c r="O29" s="6"/>
      <c r="P29" s="6"/>
      <c r="Q29" s="6"/>
      <c r="R29" s="6"/>
      <c r="S29" s="6"/>
      <c r="T29" s="6"/>
      <c r="U29" s="6"/>
      <c r="V29" s="6"/>
      <c r="W29" s="6"/>
      <c r="X29" s="6"/>
      <c r="Y29" s="6"/>
      <c r="Z29" s="6"/>
    </row>
    <row r="30" ht="33.0" customHeight="1">
      <c r="A30" s="60"/>
      <c r="B30" s="51" t="s">
        <v>40</v>
      </c>
      <c r="C30" s="3"/>
      <c r="D30" s="3"/>
      <c r="E30" s="3"/>
      <c r="F30" s="3"/>
      <c r="G30" s="3"/>
      <c r="H30" s="3"/>
      <c r="I30" s="4"/>
      <c r="J30" s="263"/>
      <c r="K30" s="6"/>
      <c r="L30" s="6"/>
      <c r="M30" s="6"/>
      <c r="N30" s="6"/>
      <c r="O30" s="6"/>
      <c r="P30" s="6"/>
      <c r="Q30" s="6"/>
      <c r="R30" s="6"/>
      <c r="S30" s="6"/>
      <c r="T30" s="6"/>
      <c r="U30" s="6"/>
      <c r="V30" s="6"/>
      <c r="W30" s="6"/>
      <c r="X30" s="6"/>
      <c r="Y30" s="6"/>
      <c r="Z30" s="6"/>
    </row>
    <row r="31" ht="33.0" customHeight="1">
      <c r="A31" s="23">
        <v>1.0</v>
      </c>
      <c r="B31" s="59"/>
      <c r="C31" s="3"/>
      <c r="D31" s="3"/>
      <c r="E31" s="3"/>
      <c r="F31" s="3"/>
      <c r="G31" s="3"/>
      <c r="H31" s="3"/>
      <c r="I31" s="4"/>
      <c r="J31" s="263"/>
      <c r="K31" s="6"/>
      <c r="L31" s="6"/>
      <c r="M31" s="6"/>
      <c r="N31" s="6"/>
      <c r="O31" s="6"/>
      <c r="P31" s="6"/>
      <c r="Q31" s="6"/>
      <c r="R31" s="6"/>
      <c r="S31" s="6"/>
      <c r="T31" s="6"/>
      <c r="U31" s="6"/>
      <c r="V31" s="6"/>
      <c r="W31" s="6"/>
      <c r="X31" s="6"/>
      <c r="Y31" s="6"/>
      <c r="Z31" s="6"/>
    </row>
    <row r="32" ht="33.0" customHeight="1">
      <c r="A32" s="23">
        <v>2.0</v>
      </c>
      <c r="B32" s="59"/>
      <c r="C32" s="3"/>
      <c r="D32" s="3"/>
      <c r="E32" s="3"/>
      <c r="F32" s="3"/>
      <c r="G32" s="3"/>
      <c r="H32" s="3"/>
      <c r="I32" s="4"/>
      <c r="J32" s="263"/>
      <c r="K32" s="6"/>
      <c r="L32" s="6"/>
      <c r="M32" s="6"/>
      <c r="N32" s="6"/>
      <c r="O32" s="6"/>
      <c r="P32" s="6"/>
      <c r="Q32" s="6"/>
      <c r="R32" s="6"/>
      <c r="S32" s="6"/>
      <c r="T32" s="6"/>
      <c r="U32" s="6"/>
      <c r="V32" s="6"/>
      <c r="W32" s="6"/>
      <c r="X32" s="6"/>
      <c r="Y32" s="6"/>
      <c r="Z32" s="6"/>
    </row>
    <row r="33" ht="33.0" customHeight="1">
      <c r="A33" s="23">
        <v>3.0</v>
      </c>
      <c r="B33" s="59"/>
      <c r="C33" s="3"/>
      <c r="D33" s="3"/>
      <c r="E33" s="3"/>
      <c r="F33" s="3"/>
      <c r="G33" s="3"/>
      <c r="H33" s="3"/>
      <c r="I33" s="4"/>
      <c r="J33" s="263"/>
      <c r="K33" s="6"/>
      <c r="L33" s="6"/>
      <c r="M33" s="6"/>
      <c r="N33" s="6"/>
      <c r="O33" s="6"/>
      <c r="P33" s="6"/>
      <c r="Q33" s="6"/>
      <c r="R33" s="6"/>
      <c r="S33" s="6"/>
      <c r="T33" s="6"/>
      <c r="U33" s="6"/>
      <c r="V33" s="6"/>
      <c r="W33" s="6"/>
      <c r="X33" s="6"/>
      <c r="Y33" s="6"/>
      <c r="Z33" s="6"/>
    </row>
    <row r="34" ht="33.0" customHeight="1">
      <c r="A34" s="23">
        <v>4.0</v>
      </c>
      <c r="B34" s="59"/>
      <c r="C34" s="3"/>
      <c r="D34" s="3"/>
      <c r="E34" s="3"/>
      <c r="F34" s="3"/>
      <c r="G34" s="3"/>
      <c r="H34" s="3"/>
      <c r="I34" s="4"/>
      <c r="J34" s="263"/>
      <c r="K34" s="6"/>
      <c r="L34" s="6"/>
      <c r="M34" s="6"/>
      <c r="N34" s="6"/>
      <c r="O34" s="6"/>
      <c r="P34" s="6"/>
      <c r="Q34" s="6"/>
      <c r="R34" s="6"/>
      <c r="S34" s="6"/>
      <c r="T34" s="6"/>
      <c r="U34" s="6"/>
      <c r="V34" s="6"/>
      <c r="W34" s="6"/>
      <c r="X34" s="6"/>
      <c r="Y34" s="6"/>
      <c r="Z34" s="6"/>
    </row>
    <row r="35" ht="33.0" customHeight="1">
      <c r="A35" s="23">
        <v>5.0</v>
      </c>
      <c r="B35" s="59"/>
      <c r="C35" s="3"/>
      <c r="D35" s="3"/>
      <c r="E35" s="3"/>
      <c r="F35" s="3"/>
      <c r="G35" s="3"/>
      <c r="H35" s="3"/>
      <c r="I35" s="4"/>
      <c r="J35" s="263"/>
      <c r="K35" s="6"/>
      <c r="L35" s="6"/>
      <c r="M35" s="6"/>
      <c r="N35" s="6"/>
      <c r="O35" s="6"/>
      <c r="P35" s="6"/>
      <c r="Q35" s="6"/>
      <c r="R35" s="6"/>
      <c r="S35" s="6"/>
      <c r="T35" s="6"/>
      <c r="U35" s="6"/>
      <c r="V35" s="6"/>
      <c r="W35" s="6"/>
      <c r="X35" s="6"/>
      <c r="Y35" s="6"/>
      <c r="Z35" s="6"/>
    </row>
    <row r="36" ht="33.0" customHeight="1">
      <c r="A36" s="60"/>
      <c r="B36" s="19" t="s">
        <v>41</v>
      </c>
      <c r="C36" s="3"/>
      <c r="D36" s="3"/>
      <c r="E36" s="3"/>
      <c r="F36" s="3"/>
      <c r="G36" s="3"/>
      <c r="H36" s="3"/>
      <c r="I36" s="4"/>
      <c r="J36" s="263"/>
      <c r="K36" s="6"/>
      <c r="L36" s="6"/>
      <c r="M36" s="6"/>
      <c r="N36" s="6"/>
      <c r="O36" s="6"/>
      <c r="P36" s="6"/>
      <c r="Q36" s="6"/>
      <c r="R36" s="6"/>
      <c r="S36" s="6"/>
      <c r="T36" s="6"/>
      <c r="U36" s="6"/>
      <c r="V36" s="6"/>
      <c r="W36" s="6"/>
      <c r="X36" s="6"/>
      <c r="Y36" s="6"/>
      <c r="Z36" s="6"/>
    </row>
    <row r="37" ht="33.0" customHeight="1">
      <c r="A37" s="60"/>
      <c r="B37" s="19" t="s">
        <v>42</v>
      </c>
      <c r="C37" s="3"/>
      <c r="D37" s="3"/>
      <c r="E37" s="3"/>
      <c r="F37" s="3"/>
      <c r="G37" s="3"/>
      <c r="H37" s="3"/>
      <c r="I37" s="4"/>
      <c r="J37" s="263"/>
      <c r="K37" s="6"/>
      <c r="L37" s="6"/>
      <c r="M37" s="6"/>
      <c r="N37" s="6"/>
      <c r="O37" s="6"/>
      <c r="P37" s="6"/>
      <c r="Q37" s="6"/>
      <c r="R37" s="6"/>
      <c r="S37" s="6"/>
      <c r="T37" s="6"/>
      <c r="U37" s="6"/>
      <c r="V37" s="6"/>
      <c r="W37" s="6"/>
      <c r="X37" s="6"/>
      <c r="Y37" s="6"/>
      <c r="Z37" s="6"/>
    </row>
    <row r="38" ht="33.0" customHeight="1">
      <c r="A38" s="69"/>
      <c r="B38" s="43"/>
      <c r="C38" s="43"/>
      <c r="D38" s="43"/>
      <c r="E38" s="43"/>
      <c r="F38" s="43"/>
      <c r="G38" s="43"/>
      <c r="H38" s="43"/>
      <c r="I38" s="45"/>
      <c r="J38" s="5"/>
      <c r="K38" s="6"/>
      <c r="L38" s="6"/>
      <c r="M38" s="6"/>
      <c r="N38" s="6"/>
      <c r="O38" s="6"/>
      <c r="P38" s="6"/>
      <c r="Q38" s="6"/>
      <c r="R38" s="6"/>
      <c r="S38" s="6"/>
      <c r="T38" s="6"/>
      <c r="U38" s="6"/>
      <c r="V38" s="6"/>
      <c r="W38" s="6"/>
      <c r="X38" s="6"/>
      <c r="Y38" s="6"/>
      <c r="Z38" s="6"/>
    </row>
    <row r="39" ht="33.0" customHeight="1">
      <c r="A39" s="53"/>
      <c r="B39" s="54"/>
      <c r="C39" s="54"/>
      <c r="D39" s="54"/>
      <c r="E39" s="54"/>
      <c r="F39" s="54"/>
      <c r="G39" s="54"/>
      <c r="H39" s="54"/>
      <c r="I39" s="55"/>
      <c r="J39" s="5"/>
      <c r="K39" s="6"/>
      <c r="L39" s="6"/>
      <c r="M39" s="6"/>
      <c r="N39" s="6"/>
      <c r="O39" s="6"/>
      <c r="P39" s="6"/>
      <c r="Q39" s="6"/>
      <c r="R39" s="6"/>
      <c r="S39" s="6"/>
      <c r="T39" s="6"/>
      <c r="U39" s="6"/>
      <c r="V39" s="6"/>
      <c r="W39" s="6"/>
      <c r="X39" s="6"/>
      <c r="Y39" s="6"/>
      <c r="Z39" s="6"/>
    </row>
    <row r="40" ht="26.25" customHeight="1">
      <c r="A40" s="398" t="s">
        <v>5879</v>
      </c>
      <c r="B40" s="3"/>
      <c r="C40" s="3"/>
      <c r="D40" s="3"/>
      <c r="E40" s="3"/>
      <c r="F40" s="3"/>
      <c r="G40" s="4"/>
      <c r="H40" s="78"/>
      <c r="I40" s="78"/>
      <c r="J40" s="5"/>
      <c r="K40" s="6"/>
      <c r="L40" s="6"/>
      <c r="M40" s="6"/>
      <c r="N40" s="6"/>
      <c r="O40" s="6"/>
      <c r="P40" s="6"/>
      <c r="Q40" s="6"/>
      <c r="R40" s="6"/>
      <c r="S40" s="6"/>
      <c r="T40" s="6"/>
      <c r="U40" s="6"/>
      <c r="V40" s="6"/>
      <c r="W40" s="6"/>
      <c r="X40" s="6"/>
      <c r="Y40" s="6"/>
      <c r="Z40" s="6"/>
    </row>
    <row r="41" ht="30.0" customHeight="1">
      <c r="A41" s="523" t="s">
        <v>5880</v>
      </c>
      <c r="B41" s="294" t="s">
        <v>2832</v>
      </c>
      <c r="C41" s="294" t="s">
        <v>56</v>
      </c>
      <c r="D41" s="294" t="s">
        <v>47</v>
      </c>
      <c r="E41" s="295" t="s">
        <v>2836</v>
      </c>
      <c r="F41" s="294" t="s">
        <v>50</v>
      </c>
      <c r="G41" s="294" t="s">
        <v>51</v>
      </c>
      <c r="H41" s="78"/>
      <c r="I41" s="78"/>
      <c r="J41" s="5"/>
      <c r="K41" s="6"/>
      <c r="L41" s="6"/>
      <c r="M41" s="6"/>
      <c r="N41" s="6"/>
      <c r="O41" s="6"/>
      <c r="P41" s="6"/>
      <c r="Q41" s="6"/>
      <c r="R41" s="6"/>
      <c r="S41" s="6"/>
      <c r="T41" s="6"/>
      <c r="U41" s="6"/>
      <c r="V41" s="6"/>
      <c r="W41" s="6"/>
      <c r="X41" s="6"/>
      <c r="Y41" s="6"/>
      <c r="Z41" s="6"/>
    </row>
    <row r="42" ht="18.75" customHeight="1">
      <c r="A42" s="524"/>
      <c r="B42" s="149" t="s">
        <v>55</v>
      </c>
      <c r="C42" s="3"/>
      <c r="D42" s="3"/>
      <c r="E42" s="3"/>
      <c r="F42" s="3"/>
      <c r="G42" s="97"/>
      <c r="H42" s="78">
        <f t="shared" ref="H42:I42" si="1">H43+H63+H71+H77+H92+H101</f>
        <v>49</v>
      </c>
      <c r="I42" s="78">
        <f t="shared" si="1"/>
        <v>66</v>
      </c>
      <c r="J42" s="5"/>
      <c r="K42" s="6"/>
      <c r="L42" s="6"/>
      <c r="M42" s="6"/>
      <c r="N42" s="6"/>
      <c r="O42" s="6"/>
      <c r="P42" s="6"/>
      <c r="Q42" s="6"/>
      <c r="R42" s="6"/>
      <c r="S42" s="6"/>
      <c r="T42" s="6"/>
      <c r="U42" s="6"/>
      <c r="V42" s="6"/>
      <c r="W42" s="6"/>
      <c r="X42" s="6"/>
      <c r="Y42" s="6"/>
      <c r="Z42" s="6"/>
    </row>
    <row r="43" ht="39.75" customHeight="1">
      <c r="A43" s="320" t="s">
        <v>58</v>
      </c>
      <c r="B43" s="99" t="s">
        <v>59</v>
      </c>
      <c r="C43" s="3"/>
      <c r="D43" s="3"/>
      <c r="E43" s="3"/>
      <c r="F43" s="3"/>
      <c r="G43" s="4"/>
      <c r="H43" s="78">
        <f>SUM(D59:D62)</f>
        <v>4</v>
      </c>
      <c r="I43" s="78">
        <f>COUNT(D59:D62)*2</f>
        <v>8</v>
      </c>
      <c r="J43" s="5"/>
      <c r="K43" s="6"/>
      <c r="L43" s="6"/>
      <c r="M43" s="6"/>
      <c r="N43" s="6"/>
      <c r="O43" s="6"/>
      <c r="P43" s="6"/>
      <c r="Q43" s="6"/>
      <c r="R43" s="6"/>
      <c r="S43" s="6"/>
      <c r="T43" s="6"/>
      <c r="U43" s="6"/>
      <c r="V43" s="6"/>
      <c r="W43" s="6"/>
      <c r="X43" s="6"/>
      <c r="Y43" s="6"/>
      <c r="Z43" s="6"/>
    </row>
    <row r="44" ht="31.5" hidden="1" customHeight="1">
      <c r="A44" s="472" t="s">
        <v>66</v>
      </c>
      <c r="B44" s="106" t="s">
        <v>62</v>
      </c>
      <c r="C44" s="110"/>
      <c r="D44" s="108"/>
      <c r="E44" s="113"/>
      <c r="F44" s="108"/>
      <c r="G44" s="110"/>
      <c r="H44" s="78"/>
      <c r="I44" s="78"/>
      <c r="J44" s="5"/>
      <c r="K44" s="6"/>
      <c r="L44" s="6"/>
      <c r="M44" s="6"/>
      <c r="N44" s="6"/>
      <c r="O44" s="6"/>
      <c r="P44" s="6"/>
      <c r="Q44" s="6"/>
      <c r="R44" s="6"/>
      <c r="S44" s="6"/>
      <c r="T44" s="6"/>
      <c r="U44" s="6"/>
      <c r="V44" s="6"/>
      <c r="W44" s="6"/>
      <c r="X44" s="6"/>
      <c r="Y44" s="6"/>
      <c r="Z44" s="6"/>
    </row>
    <row r="45" ht="31.5" hidden="1" customHeight="1">
      <c r="A45" s="472" t="s">
        <v>87</v>
      </c>
      <c r="B45" s="106" t="s">
        <v>70</v>
      </c>
      <c r="C45" s="110"/>
      <c r="D45" s="108"/>
      <c r="E45" s="113"/>
      <c r="F45" s="108"/>
      <c r="G45" s="110"/>
      <c r="H45" s="78"/>
      <c r="I45" s="78"/>
      <c r="J45" s="5"/>
      <c r="K45" s="6"/>
      <c r="L45" s="6"/>
      <c r="M45" s="6"/>
      <c r="N45" s="6"/>
      <c r="O45" s="6"/>
      <c r="P45" s="6"/>
      <c r="Q45" s="6"/>
      <c r="R45" s="6"/>
      <c r="S45" s="6"/>
      <c r="T45" s="6"/>
      <c r="U45" s="6"/>
      <c r="V45" s="6"/>
      <c r="W45" s="6"/>
      <c r="X45" s="6"/>
      <c r="Y45" s="6"/>
      <c r="Z45" s="6"/>
    </row>
    <row r="46" ht="31.5" hidden="1" customHeight="1">
      <c r="A46" s="472" t="s">
        <v>93</v>
      </c>
      <c r="B46" s="106" t="s">
        <v>75</v>
      </c>
      <c r="C46" s="110"/>
      <c r="D46" s="108"/>
      <c r="E46" s="113"/>
      <c r="F46" s="108"/>
      <c r="G46" s="110"/>
      <c r="H46" s="78"/>
      <c r="I46" s="78"/>
      <c r="J46" s="5"/>
      <c r="K46" s="6"/>
      <c r="L46" s="6"/>
      <c r="M46" s="6"/>
      <c r="N46" s="6"/>
      <c r="O46" s="6"/>
      <c r="P46" s="6"/>
      <c r="Q46" s="6"/>
      <c r="R46" s="6"/>
      <c r="S46" s="6"/>
      <c r="T46" s="6"/>
      <c r="U46" s="6"/>
      <c r="V46" s="6"/>
      <c r="W46" s="6"/>
      <c r="X46" s="6"/>
      <c r="Y46" s="6"/>
      <c r="Z46" s="6"/>
    </row>
    <row r="47" ht="31.5" hidden="1" customHeight="1">
      <c r="A47" s="472" t="s">
        <v>98</v>
      </c>
      <c r="B47" s="106" t="s">
        <v>79</v>
      </c>
      <c r="C47" s="110"/>
      <c r="D47" s="108"/>
      <c r="E47" s="113"/>
      <c r="F47" s="108"/>
      <c r="G47" s="110"/>
      <c r="H47" s="78"/>
      <c r="I47" s="78"/>
      <c r="J47" s="5"/>
      <c r="K47" s="6"/>
      <c r="L47" s="6"/>
      <c r="M47" s="6"/>
      <c r="N47" s="6"/>
      <c r="O47" s="6"/>
      <c r="P47" s="6"/>
      <c r="Q47" s="6"/>
      <c r="R47" s="6"/>
      <c r="S47" s="6"/>
      <c r="T47" s="6"/>
      <c r="U47" s="6"/>
      <c r="V47" s="6"/>
      <c r="W47" s="6"/>
      <c r="X47" s="6"/>
      <c r="Y47" s="6"/>
      <c r="Z47" s="6"/>
    </row>
    <row r="48" ht="31.5" hidden="1" customHeight="1">
      <c r="A48" s="472" t="s">
        <v>102</v>
      </c>
      <c r="B48" s="106" t="s">
        <v>83</v>
      </c>
      <c r="C48" s="110"/>
      <c r="D48" s="108"/>
      <c r="E48" s="113"/>
      <c r="F48" s="108"/>
      <c r="G48" s="110"/>
      <c r="H48" s="78"/>
      <c r="I48" s="78"/>
      <c r="J48" s="5"/>
      <c r="K48" s="6"/>
      <c r="L48" s="6"/>
      <c r="M48" s="6"/>
      <c r="N48" s="6"/>
      <c r="O48" s="6"/>
      <c r="P48" s="6"/>
      <c r="Q48" s="6"/>
      <c r="R48" s="6"/>
      <c r="S48" s="6"/>
      <c r="T48" s="6"/>
      <c r="U48" s="6"/>
      <c r="V48" s="6"/>
      <c r="W48" s="6"/>
      <c r="X48" s="6"/>
      <c r="Y48" s="6"/>
      <c r="Z48" s="6"/>
    </row>
    <row r="49" ht="15.75" hidden="1" customHeight="1">
      <c r="A49" s="472" t="s">
        <v>89</v>
      </c>
      <c r="B49" s="106" t="s">
        <v>91</v>
      </c>
      <c r="C49" s="108"/>
      <c r="D49" s="108"/>
      <c r="E49" s="113"/>
      <c r="F49" s="108"/>
      <c r="G49" s="110"/>
      <c r="H49" s="78"/>
      <c r="I49" s="78"/>
      <c r="J49" s="5"/>
      <c r="K49" s="6"/>
      <c r="L49" s="6"/>
      <c r="M49" s="6"/>
      <c r="N49" s="6"/>
      <c r="O49" s="6"/>
      <c r="P49" s="6"/>
      <c r="Q49" s="6"/>
      <c r="R49" s="6"/>
      <c r="S49" s="6"/>
      <c r="T49" s="6"/>
      <c r="U49" s="6"/>
      <c r="V49" s="6"/>
      <c r="W49" s="6"/>
      <c r="X49" s="6"/>
      <c r="Y49" s="6"/>
      <c r="Z49" s="6"/>
    </row>
    <row r="50" ht="31.5" hidden="1" customHeight="1">
      <c r="A50" s="472" t="s">
        <v>109</v>
      </c>
      <c r="B50" s="106" t="s">
        <v>110</v>
      </c>
      <c r="C50" s="110"/>
      <c r="D50" s="108"/>
      <c r="E50" s="113"/>
      <c r="F50" s="108"/>
      <c r="G50" s="110"/>
      <c r="H50" s="78"/>
      <c r="I50" s="78"/>
      <c r="J50" s="5"/>
      <c r="K50" s="6"/>
      <c r="L50" s="6"/>
      <c r="M50" s="6"/>
      <c r="N50" s="6"/>
      <c r="O50" s="6"/>
      <c r="P50" s="6"/>
      <c r="Q50" s="6"/>
      <c r="R50" s="6"/>
      <c r="S50" s="6"/>
      <c r="T50" s="6"/>
      <c r="U50" s="6"/>
      <c r="V50" s="6"/>
      <c r="W50" s="6"/>
      <c r="X50" s="6"/>
      <c r="Y50" s="6"/>
      <c r="Z50" s="6"/>
    </row>
    <row r="51" ht="31.5" hidden="1" customHeight="1">
      <c r="A51" s="472" t="s">
        <v>116</v>
      </c>
      <c r="B51" s="106" t="s">
        <v>117</v>
      </c>
      <c r="C51" s="108"/>
      <c r="D51" s="108"/>
      <c r="E51" s="113"/>
      <c r="F51" s="108"/>
      <c r="G51" s="110"/>
      <c r="H51" s="78"/>
      <c r="I51" s="78"/>
      <c r="J51" s="5"/>
      <c r="K51" s="6"/>
      <c r="L51" s="6"/>
      <c r="M51" s="6"/>
      <c r="N51" s="6"/>
      <c r="O51" s="6"/>
      <c r="P51" s="6"/>
      <c r="Q51" s="6"/>
      <c r="R51" s="6"/>
      <c r="S51" s="6"/>
      <c r="T51" s="6"/>
      <c r="U51" s="6"/>
      <c r="V51" s="6"/>
      <c r="W51" s="6"/>
      <c r="X51" s="6"/>
      <c r="Y51" s="6"/>
      <c r="Z51" s="6"/>
    </row>
    <row r="52" ht="31.5" hidden="1" customHeight="1">
      <c r="A52" s="472" t="s">
        <v>135</v>
      </c>
      <c r="B52" s="106" t="s">
        <v>119</v>
      </c>
      <c r="C52" s="108"/>
      <c r="D52" s="108"/>
      <c r="E52" s="113"/>
      <c r="F52" s="108"/>
      <c r="G52" s="110"/>
      <c r="H52" s="78"/>
      <c r="I52" s="78"/>
      <c r="J52" s="5"/>
      <c r="K52" s="6"/>
      <c r="L52" s="6"/>
      <c r="M52" s="6"/>
      <c r="N52" s="6"/>
      <c r="O52" s="6"/>
      <c r="P52" s="6"/>
      <c r="Q52" s="6"/>
      <c r="R52" s="6"/>
      <c r="S52" s="6"/>
      <c r="T52" s="6"/>
      <c r="U52" s="6"/>
      <c r="V52" s="6"/>
      <c r="W52" s="6"/>
      <c r="X52" s="6"/>
      <c r="Y52" s="6"/>
      <c r="Z52" s="6"/>
    </row>
    <row r="53" ht="31.5" hidden="1" customHeight="1">
      <c r="A53" s="472" t="s">
        <v>124</v>
      </c>
      <c r="B53" s="106" t="s">
        <v>125</v>
      </c>
      <c r="C53" s="108"/>
      <c r="D53" s="108"/>
      <c r="E53" s="113"/>
      <c r="F53" s="108"/>
      <c r="G53" s="110"/>
      <c r="H53" s="78"/>
      <c r="I53" s="78"/>
      <c r="J53" s="5"/>
      <c r="K53" s="6"/>
      <c r="L53" s="6"/>
      <c r="M53" s="6"/>
      <c r="N53" s="6"/>
      <c r="O53" s="6"/>
      <c r="P53" s="6"/>
      <c r="Q53" s="6"/>
      <c r="R53" s="6"/>
      <c r="S53" s="6"/>
      <c r="T53" s="6"/>
      <c r="U53" s="6"/>
      <c r="V53" s="6"/>
      <c r="W53" s="6"/>
      <c r="X53" s="6"/>
      <c r="Y53" s="6"/>
      <c r="Z53" s="6"/>
    </row>
    <row r="54" ht="15.75" hidden="1" customHeight="1">
      <c r="A54" s="472" t="s">
        <v>128</v>
      </c>
      <c r="B54" s="106" t="s">
        <v>129</v>
      </c>
      <c r="C54" s="108"/>
      <c r="D54" s="108"/>
      <c r="E54" s="113"/>
      <c r="F54" s="108"/>
      <c r="G54" s="110"/>
      <c r="H54" s="78"/>
      <c r="I54" s="78"/>
      <c r="J54" s="5"/>
      <c r="K54" s="6"/>
      <c r="L54" s="6"/>
      <c r="M54" s="6"/>
      <c r="N54" s="6"/>
      <c r="O54" s="6"/>
      <c r="P54" s="6"/>
      <c r="Q54" s="6"/>
      <c r="R54" s="6"/>
      <c r="S54" s="6"/>
      <c r="T54" s="6"/>
      <c r="U54" s="6"/>
      <c r="V54" s="6"/>
      <c r="W54" s="6"/>
      <c r="X54" s="6"/>
      <c r="Y54" s="6"/>
      <c r="Z54" s="6"/>
    </row>
    <row r="55" ht="31.5" hidden="1" customHeight="1">
      <c r="A55" s="472" t="s">
        <v>132</v>
      </c>
      <c r="B55" s="106" t="s">
        <v>133</v>
      </c>
      <c r="C55" s="108"/>
      <c r="D55" s="108"/>
      <c r="E55" s="113"/>
      <c r="F55" s="108"/>
      <c r="G55" s="110"/>
      <c r="H55" s="78"/>
      <c r="I55" s="78"/>
      <c r="J55" s="5"/>
      <c r="K55" s="6"/>
      <c r="L55" s="6"/>
      <c r="M55" s="6"/>
      <c r="N55" s="6"/>
      <c r="O55" s="6"/>
      <c r="P55" s="6"/>
      <c r="Q55" s="6"/>
      <c r="R55" s="6"/>
      <c r="S55" s="6"/>
      <c r="T55" s="6"/>
      <c r="U55" s="6"/>
      <c r="V55" s="6"/>
      <c r="W55" s="6"/>
      <c r="X55" s="6"/>
      <c r="Y55" s="6"/>
      <c r="Z55" s="6"/>
    </row>
    <row r="56" ht="31.5" hidden="1" customHeight="1">
      <c r="A56" s="472" t="s">
        <v>148</v>
      </c>
      <c r="B56" s="106" t="s">
        <v>138</v>
      </c>
      <c r="C56" s="108"/>
      <c r="D56" s="108"/>
      <c r="E56" s="113"/>
      <c r="F56" s="108"/>
      <c r="G56" s="110"/>
      <c r="H56" s="78"/>
      <c r="I56" s="78"/>
      <c r="J56" s="5"/>
      <c r="K56" s="6"/>
      <c r="L56" s="6"/>
      <c r="M56" s="6"/>
      <c r="N56" s="6"/>
      <c r="O56" s="6"/>
      <c r="P56" s="6"/>
      <c r="Q56" s="6"/>
      <c r="R56" s="6"/>
      <c r="S56" s="6"/>
      <c r="T56" s="6"/>
      <c r="U56" s="6"/>
      <c r="V56" s="6"/>
      <c r="W56" s="6"/>
      <c r="X56" s="6"/>
      <c r="Y56" s="6"/>
      <c r="Z56" s="6"/>
    </row>
    <row r="57" ht="31.5" hidden="1" customHeight="1">
      <c r="A57" s="472" t="s">
        <v>149</v>
      </c>
      <c r="B57" s="106" t="s">
        <v>150</v>
      </c>
      <c r="C57" s="110"/>
      <c r="D57" s="108"/>
      <c r="E57" s="113"/>
      <c r="F57" s="108"/>
      <c r="G57" s="110"/>
      <c r="H57" s="78"/>
      <c r="I57" s="78"/>
      <c r="J57" s="5"/>
      <c r="K57" s="6"/>
      <c r="L57" s="6"/>
      <c r="M57" s="6"/>
      <c r="N57" s="6"/>
      <c r="O57" s="6"/>
      <c r="P57" s="6"/>
      <c r="Q57" s="6"/>
      <c r="R57" s="6"/>
      <c r="S57" s="6"/>
      <c r="T57" s="6"/>
      <c r="U57" s="6"/>
      <c r="V57" s="6"/>
      <c r="W57" s="6"/>
      <c r="X57" s="6"/>
      <c r="Y57" s="6"/>
      <c r="Z57" s="6"/>
    </row>
    <row r="58" ht="30.0" hidden="1" customHeight="1">
      <c r="A58" s="472" t="s">
        <v>5883</v>
      </c>
      <c r="B58" s="106" t="s">
        <v>157</v>
      </c>
      <c r="C58" s="110"/>
      <c r="D58" s="108"/>
      <c r="E58" s="113"/>
      <c r="F58" s="108"/>
      <c r="G58" s="110"/>
      <c r="H58" s="78"/>
      <c r="I58" s="78"/>
      <c r="J58" s="5"/>
      <c r="K58" s="6"/>
      <c r="L58" s="6"/>
      <c r="M58" s="6"/>
      <c r="N58" s="6"/>
      <c r="O58" s="6"/>
      <c r="P58" s="6"/>
      <c r="Q58" s="6"/>
      <c r="R58" s="6"/>
      <c r="S58" s="6"/>
      <c r="T58" s="6"/>
      <c r="U58" s="6"/>
      <c r="V58" s="6"/>
      <c r="W58" s="6"/>
      <c r="X58" s="6"/>
      <c r="Y58" s="6"/>
      <c r="Z58" s="6"/>
    </row>
    <row r="59" ht="31.5" customHeight="1">
      <c r="A59" s="302" t="s">
        <v>159</v>
      </c>
      <c r="B59" s="106" t="s">
        <v>160</v>
      </c>
      <c r="C59" s="110" t="s">
        <v>5889</v>
      </c>
      <c r="D59" s="108">
        <v>2.0</v>
      </c>
      <c r="E59" s="113" t="s">
        <v>114</v>
      </c>
      <c r="F59" s="113" t="s">
        <v>5891</v>
      </c>
      <c r="G59" s="110"/>
      <c r="H59" s="78"/>
      <c r="I59" s="78"/>
      <c r="J59" s="5"/>
      <c r="K59" s="6"/>
      <c r="L59" s="6"/>
      <c r="M59" s="6"/>
      <c r="N59" s="6"/>
      <c r="O59" s="6"/>
      <c r="P59" s="6"/>
      <c r="Q59" s="6"/>
      <c r="R59" s="6"/>
      <c r="S59" s="6"/>
      <c r="T59" s="6"/>
      <c r="U59" s="6"/>
      <c r="V59" s="6"/>
      <c r="W59" s="6"/>
      <c r="X59" s="6"/>
      <c r="Y59" s="6"/>
      <c r="Z59" s="6"/>
    </row>
    <row r="60" ht="30.0" customHeight="1">
      <c r="A60" s="302"/>
      <c r="B60" s="106"/>
      <c r="C60" s="116" t="s">
        <v>5892</v>
      </c>
      <c r="D60" s="108">
        <v>0.0</v>
      </c>
      <c r="E60" s="113" t="s">
        <v>114</v>
      </c>
      <c r="F60" s="108"/>
      <c r="G60" s="110"/>
      <c r="H60" s="78"/>
      <c r="I60" s="78"/>
      <c r="J60" s="5"/>
      <c r="K60" s="6"/>
      <c r="L60" s="6"/>
      <c r="M60" s="6"/>
      <c r="N60" s="6"/>
      <c r="O60" s="6"/>
      <c r="P60" s="6"/>
      <c r="Q60" s="6"/>
      <c r="R60" s="6"/>
      <c r="S60" s="6"/>
      <c r="T60" s="6"/>
      <c r="U60" s="6"/>
      <c r="V60" s="6"/>
      <c r="W60" s="6"/>
      <c r="X60" s="6"/>
      <c r="Y60" s="6"/>
      <c r="Z60" s="6"/>
    </row>
    <row r="61" ht="31.5" customHeight="1">
      <c r="A61" s="302" t="s">
        <v>5894</v>
      </c>
      <c r="B61" s="106" t="s">
        <v>165</v>
      </c>
      <c r="C61" s="110" t="s">
        <v>5896</v>
      </c>
      <c r="D61" s="108">
        <v>0.0</v>
      </c>
      <c r="E61" s="113" t="s">
        <v>114</v>
      </c>
      <c r="F61" s="108"/>
      <c r="G61" s="110"/>
      <c r="H61" s="78"/>
      <c r="I61" s="78"/>
      <c r="J61" s="5"/>
      <c r="K61" s="6"/>
      <c r="L61" s="6"/>
      <c r="M61" s="6"/>
      <c r="N61" s="6"/>
      <c r="O61" s="6"/>
      <c r="P61" s="6"/>
      <c r="Q61" s="6"/>
      <c r="R61" s="6"/>
      <c r="S61" s="6"/>
      <c r="T61" s="6"/>
      <c r="U61" s="6"/>
      <c r="V61" s="6"/>
      <c r="W61" s="6"/>
      <c r="X61" s="6"/>
      <c r="Y61" s="6"/>
      <c r="Z61" s="6"/>
    </row>
    <row r="62" ht="31.5" customHeight="1">
      <c r="A62" s="302" t="s">
        <v>4653</v>
      </c>
      <c r="B62" s="106" t="s">
        <v>169</v>
      </c>
      <c r="C62" s="110" t="s">
        <v>5899</v>
      </c>
      <c r="D62" s="108">
        <v>2.0</v>
      </c>
      <c r="E62" s="113" t="s">
        <v>114</v>
      </c>
      <c r="F62" s="108"/>
      <c r="G62" s="110"/>
      <c r="H62" s="78"/>
      <c r="I62" s="78"/>
      <c r="J62" s="5"/>
      <c r="K62" s="6"/>
      <c r="L62" s="6"/>
      <c r="M62" s="6"/>
      <c r="N62" s="6"/>
      <c r="O62" s="6"/>
      <c r="P62" s="6"/>
      <c r="Q62" s="6"/>
      <c r="R62" s="6"/>
      <c r="S62" s="6"/>
      <c r="T62" s="6"/>
      <c r="U62" s="6"/>
      <c r="V62" s="6"/>
      <c r="W62" s="6"/>
      <c r="X62" s="6"/>
      <c r="Y62" s="6"/>
      <c r="Z62" s="6"/>
    </row>
    <row r="63" ht="39.75" customHeight="1">
      <c r="A63" s="320" t="s">
        <v>171</v>
      </c>
      <c r="B63" s="99" t="s">
        <v>172</v>
      </c>
      <c r="C63" s="3"/>
      <c r="D63" s="3"/>
      <c r="E63" s="3"/>
      <c r="F63" s="3"/>
      <c r="G63" s="4"/>
      <c r="H63" s="78">
        <f>SUM(D64:D69)</f>
        <v>7</v>
      </c>
      <c r="I63" s="78">
        <f>COUNT(D64:D69)*2</f>
        <v>10</v>
      </c>
      <c r="J63" s="5"/>
      <c r="K63" s="6"/>
      <c r="L63" s="6"/>
      <c r="M63" s="6"/>
      <c r="N63" s="6"/>
      <c r="O63" s="6"/>
      <c r="P63" s="6"/>
      <c r="Q63" s="6"/>
      <c r="R63" s="6"/>
      <c r="S63" s="6"/>
      <c r="T63" s="6"/>
      <c r="U63" s="6"/>
      <c r="V63" s="6"/>
      <c r="W63" s="6"/>
      <c r="X63" s="6"/>
      <c r="Y63" s="6"/>
      <c r="Z63" s="6"/>
    </row>
    <row r="64" ht="31.5" customHeight="1">
      <c r="A64" s="302" t="s">
        <v>5906</v>
      </c>
      <c r="B64" s="122" t="s">
        <v>179</v>
      </c>
      <c r="C64" s="110" t="s">
        <v>5907</v>
      </c>
      <c r="D64" s="108">
        <v>1.0</v>
      </c>
      <c r="E64" s="113" t="s">
        <v>114</v>
      </c>
      <c r="F64" s="108"/>
      <c r="G64" s="110" t="s">
        <v>5908</v>
      </c>
      <c r="H64" s="78"/>
      <c r="I64" s="78"/>
      <c r="J64" s="5"/>
      <c r="K64" s="6"/>
      <c r="L64" s="6"/>
      <c r="M64" s="6"/>
      <c r="N64" s="6"/>
      <c r="O64" s="6"/>
      <c r="P64" s="6"/>
      <c r="Q64" s="6"/>
      <c r="R64" s="6"/>
      <c r="S64" s="6"/>
      <c r="T64" s="6"/>
      <c r="U64" s="6"/>
      <c r="V64" s="6"/>
      <c r="W64" s="6"/>
      <c r="X64" s="6"/>
      <c r="Y64" s="6"/>
      <c r="Z64" s="6"/>
    </row>
    <row r="65" ht="31.5" hidden="1" customHeight="1">
      <c r="A65" s="472" t="s">
        <v>5909</v>
      </c>
      <c r="B65" s="122" t="s">
        <v>181</v>
      </c>
      <c r="C65" s="110"/>
      <c r="D65" s="108"/>
      <c r="E65" s="113"/>
      <c r="F65" s="108"/>
      <c r="G65" s="110"/>
      <c r="H65" s="78"/>
      <c r="I65" s="78"/>
      <c r="J65" s="5"/>
      <c r="K65" s="6"/>
      <c r="L65" s="6"/>
      <c r="M65" s="6"/>
      <c r="N65" s="6"/>
      <c r="O65" s="6"/>
      <c r="P65" s="6"/>
      <c r="Q65" s="6"/>
      <c r="R65" s="6"/>
      <c r="S65" s="6"/>
      <c r="T65" s="6"/>
      <c r="U65" s="6"/>
      <c r="V65" s="6"/>
      <c r="W65" s="6"/>
      <c r="X65" s="6"/>
      <c r="Y65" s="6"/>
      <c r="Z65" s="6"/>
    </row>
    <row r="66" ht="31.5" customHeight="1">
      <c r="A66" s="302" t="s">
        <v>5910</v>
      </c>
      <c r="B66" s="122" t="s">
        <v>185</v>
      </c>
      <c r="C66" s="110" t="s">
        <v>5911</v>
      </c>
      <c r="D66" s="108">
        <v>2.0</v>
      </c>
      <c r="E66" s="113" t="s">
        <v>114</v>
      </c>
      <c r="F66" s="108"/>
      <c r="G66" s="110"/>
      <c r="H66" s="78"/>
      <c r="I66" s="78"/>
      <c r="J66" s="5"/>
      <c r="K66" s="6"/>
      <c r="L66" s="6"/>
      <c r="M66" s="6"/>
      <c r="N66" s="6"/>
      <c r="O66" s="6"/>
      <c r="P66" s="6"/>
      <c r="Q66" s="6"/>
      <c r="R66" s="6"/>
      <c r="S66" s="6"/>
      <c r="T66" s="6"/>
      <c r="U66" s="6"/>
      <c r="V66" s="6"/>
      <c r="W66" s="6"/>
      <c r="X66" s="6"/>
      <c r="Y66" s="6"/>
      <c r="Z66" s="6"/>
    </row>
    <row r="67" ht="52.5" customHeight="1">
      <c r="A67" s="302" t="s">
        <v>5912</v>
      </c>
      <c r="B67" s="122" t="s">
        <v>187</v>
      </c>
      <c r="C67" s="110" t="s">
        <v>5913</v>
      </c>
      <c r="D67" s="108">
        <v>2.0</v>
      </c>
      <c r="E67" s="113" t="s">
        <v>114</v>
      </c>
      <c r="F67" s="108"/>
      <c r="G67" s="110"/>
      <c r="H67" s="78"/>
      <c r="I67" s="78"/>
      <c r="J67" s="5"/>
      <c r="K67" s="6"/>
      <c r="L67" s="6"/>
      <c r="M67" s="6"/>
      <c r="N67" s="6"/>
      <c r="O67" s="6"/>
      <c r="P67" s="6"/>
      <c r="Q67" s="6"/>
      <c r="R67" s="6"/>
      <c r="S67" s="6"/>
      <c r="T67" s="6"/>
      <c r="U67" s="6"/>
      <c r="V67" s="6"/>
      <c r="W67" s="6"/>
      <c r="X67" s="6"/>
      <c r="Y67" s="6"/>
      <c r="Z67" s="6"/>
    </row>
    <row r="68" ht="30.0" customHeight="1">
      <c r="A68" s="302"/>
      <c r="B68" s="122"/>
      <c r="C68" s="110" t="s">
        <v>5914</v>
      </c>
      <c r="D68" s="108">
        <v>2.0</v>
      </c>
      <c r="E68" s="113" t="s">
        <v>114</v>
      </c>
      <c r="F68" s="5"/>
      <c r="G68" s="110"/>
      <c r="H68" s="78"/>
      <c r="I68" s="78"/>
      <c r="J68" s="5"/>
      <c r="K68" s="6"/>
      <c r="L68" s="6"/>
      <c r="M68" s="6"/>
      <c r="N68" s="6"/>
      <c r="O68" s="6"/>
      <c r="P68" s="6"/>
      <c r="Q68" s="6"/>
      <c r="R68" s="6"/>
      <c r="S68" s="6"/>
      <c r="T68" s="6"/>
      <c r="U68" s="6"/>
      <c r="V68" s="6"/>
      <c r="W68" s="6"/>
      <c r="X68" s="6"/>
      <c r="Y68" s="6"/>
      <c r="Z68" s="6"/>
    </row>
    <row r="69" ht="30.0" customHeight="1">
      <c r="A69" s="302"/>
      <c r="B69" s="122"/>
      <c r="C69" s="134" t="s">
        <v>5915</v>
      </c>
      <c r="D69" s="108">
        <v>0.0</v>
      </c>
      <c r="E69" s="113" t="s">
        <v>114</v>
      </c>
      <c r="F69" s="134"/>
      <c r="G69" s="110"/>
      <c r="H69" s="78"/>
      <c r="I69" s="78"/>
      <c r="J69" s="5"/>
      <c r="K69" s="6"/>
      <c r="L69" s="6"/>
      <c r="M69" s="6"/>
      <c r="N69" s="6"/>
      <c r="O69" s="6"/>
      <c r="P69" s="6"/>
      <c r="Q69" s="6"/>
      <c r="R69" s="6"/>
      <c r="S69" s="6"/>
      <c r="T69" s="6"/>
      <c r="U69" s="6"/>
      <c r="V69" s="6"/>
      <c r="W69" s="6"/>
      <c r="X69" s="6"/>
      <c r="Y69" s="6"/>
      <c r="Z69" s="6"/>
    </row>
    <row r="70" ht="31.5" hidden="1" customHeight="1">
      <c r="A70" s="472" t="s">
        <v>5916</v>
      </c>
      <c r="B70" s="122" t="s">
        <v>191</v>
      </c>
      <c r="C70" s="110"/>
      <c r="D70" s="108"/>
      <c r="E70" s="113"/>
      <c r="F70" s="108"/>
      <c r="G70" s="110"/>
      <c r="H70" s="78"/>
      <c r="I70" s="78"/>
      <c r="J70" s="5"/>
      <c r="K70" s="6"/>
      <c r="L70" s="6"/>
      <c r="M70" s="6"/>
      <c r="N70" s="6"/>
      <c r="O70" s="6"/>
      <c r="P70" s="6"/>
      <c r="Q70" s="6"/>
      <c r="R70" s="6"/>
      <c r="S70" s="6"/>
      <c r="T70" s="6"/>
      <c r="U70" s="6"/>
      <c r="V70" s="6"/>
      <c r="W70" s="6"/>
      <c r="X70" s="6"/>
      <c r="Y70" s="6"/>
      <c r="Z70" s="6"/>
    </row>
    <row r="71" ht="39.75" customHeight="1">
      <c r="A71" s="320" t="s">
        <v>193</v>
      </c>
      <c r="B71" s="99" t="s">
        <v>194</v>
      </c>
      <c r="C71" s="3"/>
      <c r="D71" s="3"/>
      <c r="E71" s="3"/>
      <c r="F71" s="3"/>
      <c r="G71" s="4"/>
      <c r="H71" s="78">
        <f>SUM(D72:D76)</f>
        <v>8</v>
      </c>
      <c r="I71" s="78">
        <f>COUNT(D72:D76)*2</f>
        <v>10</v>
      </c>
      <c r="J71" s="5"/>
      <c r="K71" s="6"/>
      <c r="L71" s="6"/>
      <c r="M71" s="6"/>
      <c r="N71" s="6"/>
      <c r="O71" s="6"/>
      <c r="P71" s="6"/>
      <c r="Q71" s="6"/>
      <c r="R71" s="6"/>
      <c r="S71" s="6"/>
      <c r="T71" s="6"/>
      <c r="U71" s="6"/>
      <c r="V71" s="6"/>
      <c r="W71" s="6"/>
      <c r="X71" s="6"/>
      <c r="Y71" s="6"/>
      <c r="Z71" s="6"/>
    </row>
    <row r="72" ht="60.0" customHeight="1">
      <c r="A72" s="302" t="s">
        <v>198</v>
      </c>
      <c r="B72" s="122" t="s">
        <v>199</v>
      </c>
      <c r="C72" s="110" t="s">
        <v>5920</v>
      </c>
      <c r="D72" s="108">
        <v>2.0</v>
      </c>
      <c r="E72" s="113" t="s">
        <v>114</v>
      </c>
      <c r="F72" s="110" t="s">
        <v>5921</v>
      </c>
      <c r="G72" s="110"/>
      <c r="H72" s="78"/>
      <c r="I72" s="78"/>
      <c r="J72" s="5"/>
      <c r="K72" s="6"/>
      <c r="L72" s="6"/>
      <c r="M72" s="6"/>
      <c r="N72" s="6"/>
      <c r="O72" s="6"/>
      <c r="P72" s="6"/>
      <c r="Q72" s="6"/>
      <c r="R72" s="6"/>
      <c r="S72" s="6"/>
      <c r="T72" s="6"/>
      <c r="U72" s="6"/>
      <c r="V72" s="6"/>
      <c r="W72" s="6"/>
      <c r="X72" s="6"/>
      <c r="Y72" s="6"/>
      <c r="Z72" s="6"/>
    </row>
    <row r="73" ht="60.0" customHeight="1">
      <c r="A73" s="302" t="s">
        <v>309</v>
      </c>
      <c r="B73" s="122"/>
      <c r="C73" s="110" t="s">
        <v>5923</v>
      </c>
      <c r="D73" s="108">
        <v>1.0</v>
      </c>
      <c r="E73" s="113" t="s">
        <v>114</v>
      </c>
      <c r="F73" s="110" t="s">
        <v>5921</v>
      </c>
      <c r="G73" s="110" t="s">
        <v>5924</v>
      </c>
      <c r="H73" s="78"/>
      <c r="I73" s="78"/>
      <c r="J73" s="5"/>
      <c r="K73" s="6"/>
      <c r="L73" s="6"/>
      <c r="M73" s="6"/>
      <c r="N73" s="6"/>
      <c r="O73" s="6"/>
      <c r="P73" s="6"/>
      <c r="Q73" s="6"/>
      <c r="R73" s="6"/>
      <c r="S73" s="6"/>
      <c r="T73" s="6"/>
      <c r="U73" s="6"/>
      <c r="V73" s="6"/>
      <c r="W73" s="6"/>
      <c r="X73" s="6"/>
      <c r="Y73" s="6"/>
      <c r="Z73" s="6"/>
    </row>
    <row r="74" ht="15.75" customHeight="1">
      <c r="A74" s="302" t="s">
        <v>309</v>
      </c>
      <c r="B74" s="122"/>
      <c r="C74" s="110" t="s">
        <v>5925</v>
      </c>
      <c r="D74" s="108">
        <v>1.0</v>
      </c>
      <c r="E74" s="113" t="s">
        <v>114</v>
      </c>
      <c r="F74" s="108"/>
      <c r="G74" s="110" t="s">
        <v>5926</v>
      </c>
      <c r="H74" s="78"/>
      <c r="I74" s="78"/>
      <c r="J74" s="5"/>
      <c r="K74" s="6"/>
      <c r="L74" s="6"/>
      <c r="M74" s="6"/>
      <c r="N74" s="6"/>
      <c r="O74" s="6"/>
      <c r="P74" s="6"/>
      <c r="Q74" s="6"/>
      <c r="R74" s="6"/>
      <c r="S74" s="6"/>
      <c r="T74" s="6"/>
      <c r="U74" s="6"/>
      <c r="V74" s="6"/>
      <c r="W74" s="6"/>
      <c r="X74" s="6"/>
      <c r="Y74" s="6"/>
      <c r="Z74" s="6"/>
    </row>
    <row r="75" ht="31.5" customHeight="1">
      <c r="A75" s="302" t="s">
        <v>254</v>
      </c>
      <c r="B75" s="122" t="s">
        <v>214</v>
      </c>
      <c r="C75" s="110" t="s">
        <v>5927</v>
      </c>
      <c r="D75" s="108">
        <v>2.0</v>
      </c>
      <c r="E75" s="113" t="s">
        <v>114</v>
      </c>
      <c r="F75" s="110" t="s">
        <v>5929</v>
      </c>
      <c r="G75" s="110"/>
      <c r="H75" s="78"/>
      <c r="I75" s="78"/>
      <c r="J75" s="5"/>
      <c r="K75" s="6"/>
      <c r="L75" s="6"/>
      <c r="M75" s="6"/>
      <c r="N75" s="6"/>
      <c r="O75" s="6"/>
      <c r="P75" s="6"/>
      <c r="Q75" s="6"/>
      <c r="R75" s="6"/>
      <c r="S75" s="6"/>
      <c r="T75" s="6"/>
      <c r="U75" s="6"/>
      <c r="V75" s="6"/>
      <c r="W75" s="6"/>
      <c r="X75" s="6"/>
      <c r="Y75" s="6"/>
      <c r="Z75" s="6"/>
    </row>
    <row r="76" ht="31.5" customHeight="1">
      <c r="A76" s="302" t="s">
        <v>5219</v>
      </c>
      <c r="B76" s="122" t="s">
        <v>222</v>
      </c>
      <c r="C76" s="110" t="s">
        <v>5930</v>
      </c>
      <c r="D76" s="108">
        <v>2.0</v>
      </c>
      <c r="E76" s="113" t="s">
        <v>114</v>
      </c>
      <c r="F76" s="108"/>
      <c r="G76" s="110"/>
      <c r="H76" s="78"/>
      <c r="I76" s="78"/>
      <c r="J76" s="5"/>
      <c r="K76" s="6"/>
      <c r="L76" s="6"/>
      <c r="M76" s="6"/>
      <c r="N76" s="6"/>
      <c r="O76" s="6"/>
      <c r="P76" s="6"/>
      <c r="Q76" s="6"/>
      <c r="R76" s="6"/>
      <c r="S76" s="6"/>
      <c r="T76" s="6"/>
      <c r="U76" s="6"/>
      <c r="V76" s="6"/>
      <c r="W76" s="6"/>
      <c r="X76" s="6"/>
      <c r="Y76" s="6"/>
      <c r="Z76" s="6"/>
    </row>
    <row r="77" ht="39.75" customHeight="1">
      <c r="A77" s="320" t="s">
        <v>226</v>
      </c>
      <c r="B77" s="99" t="s">
        <v>227</v>
      </c>
      <c r="C77" s="3"/>
      <c r="D77" s="3"/>
      <c r="E77" s="3"/>
      <c r="F77" s="3"/>
      <c r="G77" s="4"/>
      <c r="H77" s="78">
        <f>SUM(D80:D91)</f>
        <v>11</v>
      </c>
      <c r="I77" s="78">
        <f>COUNT(D80:D89)*2</f>
        <v>16</v>
      </c>
      <c r="J77" s="5"/>
      <c r="K77" s="6"/>
      <c r="L77" s="6"/>
      <c r="M77" s="6"/>
      <c r="N77" s="6"/>
      <c r="O77" s="6"/>
      <c r="P77" s="6"/>
      <c r="Q77" s="6"/>
      <c r="R77" s="6"/>
      <c r="S77" s="6"/>
      <c r="T77" s="6"/>
      <c r="U77" s="6"/>
      <c r="V77" s="6"/>
      <c r="W77" s="6"/>
      <c r="X77" s="6"/>
      <c r="Y77" s="6"/>
      <c r="Z77" s="6"/>
    </row>
    <row r="78" ht="47.25" hidden="1" customHeight="1">
      <c r="A78" s="472" t="s">
        <v>233</v>
      </c>
      <c r="B78" s="106" t="s">
        <v>234</v>
      </c>
      <c r="C78" s="108"/>
      <c r="D78" s="108"/>
      <c r="E78" s="113"/>
      <c r="F78" s="108"/>
      <c r="G78" s="110"/>
      <c r="H78" s="78"/>
      <c r="I78" s="78"/>
      <c r="J78" s="5"/>
      <c r="K78" s="6"/>
      <c r="L78" s="6"/>
      <c r="M78" s="6"/>
      <c r="N78" s="6"/>
      <c r="O78" s="6"/>
      <c r="P78" s="6"/>
      <c r="Q78" s="6"/>
      <c r="R78" s="6"/>
      <c r="S78" s="6"/>
      <c r="T78" s="6"/>
      <c r="U78" s="6"/>
      <c r="V78" s="6"/>
      <c r="W78" s="6"/>
      <c r="X78" s="6"/>
      <c r="Y78" s="6"/>
      <c r="Z78" s="6"/>
    </row>
    <row r="79" ht="47.25" hidden="1" customHeight="1">
      <c r="A79" s="472" t="s">
        <v>236</v>
      </c>
      <c r="B79" s="106" t="s">
        <v>237</v>
      </c>
      <c r="C79" s="108"/>
      <c r="D79" s="108"/>
      <c r="E79" s="113"/>
      <c r="F79" s="108"/>
      <c r="G79" s="110"/>
      <c r="H79" s="78"/>
      <c r="I79" s="78"/>
      <c r="J79" s="5"/>
      <c r="K79" s="6"/>
      <c r="L79" s="6"/>
      <c r="M79" s="6"/>
      <c r="N79" s="6"/>
      <c r="O79" s="6"/>
      <c r="P79" s="6"/>
      <c r="Q79" s="6"/>
      <c r="R79" s="6"/>
      <c r="S79" s="6"/>
      <c r="T79" s="6"/>
      <c r="U79" s="6"/>
      <c r="V79" s="6"/>
      <c r="W79" s="6"/>
      <c r="X79" s="6"/>
      <c r="Y79" s="6"/>
      <c r="Z79" s="6"/>
    </row>
    <row r="80" ht="120.0" customHeight="1">
      <c r="A80" s="302" t="s">
        <v>5224</v>
      </c>
      <c r="B80" s="106" t="s">
        <v>239</v>
      </c>
      <c r="C80" s="110" t="s">
        <v>5933</v>
      </c>
      <c r="D80" s="110">
        <v>0.0</v>
      </c>
      <c r="E80" s="115" t="s">
        <v>158</v>
      </c>
      <c r="F80" s="110" t="s">
        <v>5935</v>
      </c>
      <c r="G80" s="110"/>
      <c r="H80" s="78"/>
      <c r="I80" s="78"/>
      <c r="J80" s="5"/>
      <c r="K80" s="6"/>
      <c r="L80" s="6"/>
      <c r="M80" s="6"/>
      <c r="N80" s="6"/>
      <c r="O80" s="6"/>
      <c r="P80" s="6"/>
      <c r="Q80" s="6"/>
      <c r="R80" s="6"/>
      <c r="S80" s="6"/>
      <c r="T80" s="6"/>
      <c r="U80" s="6"/>
      <c r="V80" s="6"/>
      <c r="W80" s="6"/>
      <c r="X80" s="6"/>
      <c r="Y80" s="6"/>
      <c r="Z80" s="6"/>
    </row>
    <row r="81" ht="47.25" customHeight="1">
      <c r="A81" s="302" t="s">
        <v>240</v>
      </c>
      <c r="B81" s="106" t="s">
        <v>242</v>
      </c>
      <c r="C81" s="110" t="s">
        <v>5936</v>
      </c>
      <c r="D81" s="108">
        <v>2.0</v>
      </c>
      <c r="E81" s="113" t="s">
        <v>114</v>
      </c>
      <c r="F81" s="108"/>
      <c r="G81" s="110"/>
      <c r="H81" s="78"/>
      <c r="I81" s="78"/>
      <c r="J81" s="5"/>
      <c r="K81" s="6"/>
      <c r="L81" s="6"/>
      <c r="M81" s="6"/>
      <c r="N81" s="6"/>
      <c r="O81" s="6"/>
      <c r="P81" s="6"/>
      <c r="Q81" s="6"/>
      <c r="R81" s="6"/>
      <c r="S81" s="6"/>
      <c r="T81" s="6"/>
      <c r="U81" s="6"/>
      <c r="V81" s="6"/>
      <c r="W81" s="6"/>
      <c r="X81" s="6"/>
      <c r="Y81" s="6"/>
      <c r="Z81" s="6"/>
    </row>
    <row r="82" ht="30.0" customHeight="1">
      <c r="A82" s="302"/>
      <c r="B82" s="106"/>
      <c r="C82" s="110" t="s">
        <v>5938</v>
      </c>
      <c r="D82" s="108">
        <v>2.0</v>
      </c>
      <c r="E82" s="113" t="s">
        <v>114</v>
      </c>
      <c r="F82" s="108"/>
      <c r="G82" s="110"/>
      <c r="H82" s="78"/>
      <c r="I82" s="78"/>
      <c r="J82" s="5"/>
      <c r="K82" s="6"/>
      <c r="L82" s="6"/>
      <c r="M82" s="6"/>
      <c r="N82" s="6"/>
      <c r="O82" s="6"/>
      <c r="P82" s="6"/>
      <c r="Q82" s="6"/>
      <c r="R82" s="6"/>
      <c r="S82" s="6"/>
      <c r="T82" s="6"/>
      <c r="U82" s="6"/>
      <c r="V82" s="6"/>
      <c r="W82" s="6"/>
      <c r="X82" s="6"/>
      <c r="Y82" s="6"/>
      <c r="Z82" s="6"/>
    </row>
    <row r="83" ht="63.0" hidden="1" customHeight="1">
      <c r="A83" s="472" t="s">
        <v>243</v>
      </c>
      <c r="B83" s="106" t="s">
        <v>273</v>
      </c>
      <c r="C83" s="108"/>
      <c r="D83" s="108"/>
      <c r="E83" s="113" t="s">
        <v>114</v>
      </c>
      <c r="F83" s="108"/>
      <c r="G83" s="110"/>
      <c r="H83" s="78"/>
      <c r="I83" s="78"/>
      <c r="J83" s="5"/>
      <c r="K83" s="6"/>
      <c r="L83" s="6"/>
      <c r="M83" s="6"/>
      <c r="N83" s="6"/>
      <c r="O83" s="6"/>
      <c r="P83" s="6"/>
      <c r="Q83" s="6"/>
      <c r="R83" s="6"/>
      <c r="S83" s="6"/>
      <c r="T83" s="6"/>
      <c r="U83" s="6"/>
      <c r="V83" s="6"/>
      <c r="W83" s="6"/>
      <c r="X83" s="6"/>
      <c r="Y83" s="6"/>
      <c r="Z83" s="6"/>
    </row>
    <row r="84" ht="47.25" hidden="1" customHeight="1">
      <c r="A84" s="472" t="s">
        <v>5226</v>
      </c>
      <c r="B84" s="106" t="s">
        <v>250</v>
      </c>
      <c r="C84" s="108"/>
      <c r="D84" s="108"/>
      <c r="E84" s="113" t="s">
        <v>114</v>
      </c>
      <c r="F84" s="108"/>
      <c r="G84" s="110"/>
      <c r="H84" s="78"/>
      <c r="I84" s="78"/>
      <c r="J84" s="5"/>
      <c r="K84" s="6"/>
      <c r="L84" s="6"/>
      <c r="M84" s="6"/>
      <c r="N84" s="6"/>
      <c r="O84" s="6"/>
      <c r="P84" s="6"/>
      <c r="Q84" s="6"/>
      <c r="R84" s="6"/>
      <c r="S84" s="6"/>
      <c r="T84" s="6"/>
      <c r="U84" s="6"/>
      <c r="V84" s="6"/>
      <c r="W84" s="6"/>
      <c r="X84" s="6"/>
      <c r="Y84" s="6"/>
      <c r="Z84" s="6"/>
    </row>
    <row r="85" ht="47.25" customHeight="1">
      <c r="A85" s="302" t="s">
        <v>5941</v>
      </c>
      <c r="B85" s="106" t="s">
        <v>255</v>
      </c>
      <c r="C85" s="110" t="s">
        <v>5942</v>
      </c>
      <c r="D85" s="108">
        <v>1.0</v>
      </c>
      <c r="E85" s="113" t="s">
        <v>114</v>
      </c>
      <c r="F85" s="108"/>
      <c r="G85" s="110" t="s">
        <v>5943</v>
      </c>
      <c r="H85" s="78"/>
      <c r="I85" s="78"/>
      <c r="J85" s="5"/>
      <c r="K85" s="6"/>
      <c r="L85" s="6"/>
      <c r="M85" s="6"/>
      <c r="N85" s="6"/>
      <c r="O85" s="6"/>
      <c r="P85" s="6"/>
      <c r="Q85" s="6"/>
      <c r="R85" s="6"/>
      <c r="S85" s="6"/>
      <c r="T85" s="6"/>
      <c r="U85" s="6"/>
      <c r="V85" s="6"/>
      <c r="W85" s="6"/>
      <c r="X85" s="6"/>
      <c r="Y85" s="6"/>
      <c r="Z85" s="6"/>
    </row>
    <row r="86" ht="78.75" customHeight="1">
      <c r="A86" s="302" t="s">
        <v>5944</v>
      </c>
      <c r="B86" s="106" t="s">
        <v>260</v>
      </c>
      <c r="C86" s="108" t="s">
        <v>5945</v>
      </c>
      <c r="D86" s="108">
        <v>0.0</v>
      </c>
      <c r="E86" s="113" t="s">
        <v>114</v>
      </c>
      <c r="F86" s="527" t="s">
        <v>5946</v>
      </c>
      <c r="G86" s="110"/>
      <c r="H86" s="78"/>
      <c r="I86" s="78"/>
      <c r="J86" s="5"/>
      <c r="K86" s="6"/>
      <c r="L86" s="6"/>
      <c r="M86" s="6"/>
      <c r="N86" s="6"/>
      <c r="O86" s="6"/>
      <c r="P86" s="6"/>
      <c r="Q86" s="6"/>
      <c r="R86" s="6"/>
      <c r="S86" s="6"/>
      <c r="T86" s="6"/>
      <c r="U86" s="6"/>
      <c r="V86" s="6"/>
      <c r="W86" s="6"/>
      <c r="X86" s="6"/>
      <c r="Y86" s="6"/>
      <c r="Z86" s="6"/>
    </row>
    <row r="87" ht="47.25" customHeight="1">
      <c r="A87" s="302" t="s">
        <v>5228</v>
      </c>
      <c r="B87" s="106" t="s">
        <v>263</v>
      </c>
      <c r="C87" s="134" t="s">
        <v>5950</v>
      </c>
      <c r="D87" s="108">
        <v>2.0</v>
      </c>
      <c r="E87" s="113" t="s">
        <v>158</v>
      </c>
      <c r="F87" s="108"/>
      <c r="G87" s="110"/>
      <c r="H87" s="78"/>
      <c r="I87" s="78"/>
      <c r="J87" s="5"/>
      <c r="K87" s="6"/>
      <c r="L87" s="6"/>
      <c r="M87" s="6"/>
      <c r="N87" s="6"/>
      <c r="O87" s="6"/>
      <c r="P87" s="6"/>
      <c r="Q87" s="6"/>
      <c r="R87" s="6"/>
      <c r="S87" s="6"/>
      <c r="T87" s="6"/>
      <c r="U87" s="6"/>
      <c r="V87" s="6"/>
      <c r="W87" s="6"/>
      <c r="X87" s="6"/>
      <c r="Y87" s="6"/>
      <c r="Z87" s="6"/>
    </row>
    <row r="88" ht="45.0" customHeight="1">
      <c r="A88" s="302"/>
      <c r="B88" s="106"/>
      <c r="C88" s="134" t="s">
        <v>5952</v>
      </c>
      <c r="D88" s="108">
        <v>2.0</v>
      </c>
      <c r="E88" s="113" t="s">
        <v>158</v>
      </c>
      <c r="F88" s="108"/>
      <c r="G88" s="110"/>
      <c r="H88" s="78"/>
      <c r="I88" s="78"/>
      <c r="J88" s="5"/>
      <c r="K88" s="6"/>
      <c r="L88" s="6"/>
      <c r="M88" s="6"/>
      <c r="N88" s="6"/>
      <c r="O88" s="6"/>
      <c r="P88" s="6"/>
      <c r="Q88" s="6"/>
      <c r="R88" s="6"/>
      <c r="S88" s="6"/>
      <c r="T88" s="6"/>
      <c r="U88" s="6"/>
      <c r="V88" s="6"/>
      <c r="W88" s="6"/>
      <c r="X88" s="6"/>
      <c r="Y88" s="6"/>
      <c r="Z88" s="6"/>
    </row>
    <row r="89" ht="45.0" customHeight="1">
      <c r="A89" s="302"/>
      <c r="B89" s="106"/>
      <c r="C89" s="134" t="s">
        <v>5954</v>
      </c>
      <c r="D89" s="108">
        <v>2.0</v>
      </c>
      <c r="E89" s="113" t="s">
        <v>158</v>
      </c>
      <c r="F89" s="108"/>
      <c r="G89" s="110"/>
      <c r="H89" s="78"/>
      <c r="I89" s="78"/>
      <c r="J89" s="5"/>
      <c r="K89" s="6"/>
      <c r="L89" s="6"/>
      <c r="M89" s="6"/>
      <c r="N89" s="6"/>
      <c r="O89" s="6"/>
      <c r="P89" s="6"/>
      <c r="Q89" s="6"/>
      <c r="R89" s="6"/>
      <c r="S89" s="6"/>
      <c r="T89" s="6"/>
      <c r="U89" s="6"/>
      <c r="V89" s="6"/>
      <c r="W89" s="6"/>
      <c r="X89" s="6"/>
      <c r="Y89" s="6"/>
      <c r="Z89" s="6"/>
    </row>
    <row r="90" ht="47.25" hidden="1" customHeight="1">
      <c r="A90" s="472"/>
      <c r="B90" s="106" t="s">
        <v>266</v>
      </c>
      <c r="C90" s="108"/>
      <c r="D90" s="108"/>
      <c r="E90" s="113"/>
      <c r="F90" s="108"/>
      <c r="G90" s="110"/>
      <c r="H90" s="78"/>
      <c r="I90" s="78"/>
      <c r="J90" s="5"/>
      <c r="K90" s="6"/>
      <c r="L90" s="6"/>
      <c r="M90" s="6"/>
      <c r="N90" s="6"/>
      <c r="O90" s="6"/>
      <c r="P90" s="6"/>
      <c r="Q90" s="6"/>
      <c r="R90" s="6"/>
      <c r="S90" s="6"/>
      <c r="T90" s="6"/>
      <c r="U90" s="6"/>
      <c r="V90" s="6"/>
      <c r="W90" s="6"/>
      <c r="X90" s="6"/>
      <c r="Y90" s="6"/>
      <c r="Z90" s="6"/>
    </row>
    <row r="91" ht="30.0" hidden="1" customHeight="1">
      <c r="A91" s="477"/>
      <c r="B91" s="115" t="s">
        <v>268</v>
      </c>
      <c r="C91" s="108"/>
      <c r="D91" s="108"/>
      <c r="E91" s="113"/>
      <c r="F91" s="108"/>
      <c r="G91" s="110"/>
      <c r="H91" s="78"/>
      <c r="I91" s="78"/>
      <c r="J91" s="5"/>
      <c r="K91" s="6"/>
      <c r="L91" s="6"/>
      <c r="M91" s="6"/>
      <c r="N91" s="6"/>
      <c r="O91" s="6"/>
      <c r="P91" s="6"/>
      <c r="Q91" s="6"/>
      <c r="R91" s="6"/>
      <c r="S91" s="6"/>
      <c r="T91" s="6"/>
      <c r="U91" s="6"/>
      <c r="V91" s="6"/>
      <c r="W91" s="6"/>
      <c r="X91" s="6"/>
      <c r="Y91" s="6"/>
      <c r="Z91" s="6"/>
    </row>
    <row r="92" ht="39.75" customHeight="1">
      <c r="A92" s="320" t="s">
        <v>294</v>
      </c>
      <c r="B92" s="99" t="s">
        <v>270</v>
      </c>
      <c r="C92" s="3"/>
      <c r="D92" s="3"/>
      <c r="E92" s="3"/>
      <c r="F92" s="3"/>
      <c r="G92" s="4"/>
      <c r="H92" s="78">
        <f>SUM(D93:D100)</f>
        <v>15</v>
      </c>
      <c r="I92" s="78">
        <f>COUNT(D93:D100)*2</f>
        <v>16</v>
      </c>
      <c r="J92" s="5"/>
      <c r="K92" s="6"/>
      <c r="L92" s="6"/>
      <c r="M92" s="6"/>
      <c r="N92" s="6"/>
      <c r="O92" s="6"/>
      <c r="P92" s="6"/>
      <c r="Q92" s="6"/>
      <c r="R92" s="6"/>
      <c r="S92" s="6"/>
      <c r="T92" s="6"/>
      <c r="U92" s="6"/>
      <c r="V92" s="6"/>
      <c r="W92" s="6"/>
      <c r="X92" s="6"/>
      <c r="Y92" s="6"/>
      <c r="Z92" s="6"/>
    </row>
    <row r="93" ht="30.0" customHeight="1">
      <c r="A93" s="302" t="s">
        <v>5957</v>
      </c>
      <c r="B93" s="106" t="s">
        <v>276</v>
      </c>
      <c r="C93" s="134" t="s">
        <v>5958</v>
      </c>
      <c r="D93" s="108">
        <v>2.0</v>
      </c>
      <c r="E93" s="113" t="s">
        <v>114</v>
      </c>
      <c r="F93" s="108"/>
      <c r="G93" s="110"/>
      <c r="H93" s="78"/>
      <c r="I93" s="78"/>
      <c r="J93" s="5"/>
      <c r="K93" s="6"/>
      <c r="L93" s="6"/>
      <c r="M93" s="6"/>
      <c r="N93" s="6"/>
      <c r="O93" s="6"/>
      <c r="P93" s="6"/>
      <c r="Q93" s="6"/>
      <c r="R93" s="6"/>
      <c r="S93" s="6"/>
      <c r="T93" s="6"/>
      <c r="U93" s="6"/>
      <c r="V93" s="6"/>
      <c r="W93" s="6"/>
      <c r="X93" s="6"/>
      <c r="Y93" s="6"/>
      <c r="Z93" s="6"/>
    </row>
    <row r="94" ht="30.0" customHeight="1">
      <c r="A94" s="302" t="s">
        <v>5960</v>
      </c>
      <c r="B94" s="106" t="s">
        <v>278</v>
      </c>
      <c r="C94" s="134" t="s">
        <v>5961</v>
      </c>
      <c r="D94" s="108">
        <v>2.0</v>
      </c>
      <c r="E94" s="113" t="s">
        <v>114</v>
      </c>
      <c r="F94" s="108"/>
      <c r="G94" s="110"/>
      <c r="H94" s="78"/>
      <c r="I94" s="78"/>
      <c r="J94" s="5"/>
      <c r="K94" s="6"/>
      <c r="L94" s="6"/>
      <c r="M94" s="6"/>
      <c r="N94" s="6"/>
      <c r="O94" s="6"/>
      <c r="P94" s="6"/>
      <c r="Q94" s="6"/>
      <c r="R94" s="6"/>
      <c r="S94" s="6"/>
      <c r="T94" s="6"/>
      <c r="U94" s="6"/>
      <c r="V94" s="6"/>
      <c r="W94" s="6"/>
      <c r="X94" s="6"/>
      <c r="Y94" s="6"/>
      <c r="Z94" s="6"/>
    </row>
    <row r="95" ht="30.0" customHeight="1">
      <c r="A95" s="302" t="s">
        <v>279</v>
      </c>
      <c r="B95" s="106" t="s">
        <v>280</v>
      </c>
      <c r="C95" s="134" t="s">
        <v>5962</v>
      </c>
      <c r="D95" s="108">
        <v>2.0</v>
      </c>
      <c r="E95" s="113" t="s">
        <v>114</v>
      </c>
      <c r="F95" s="108"/>
      <c r="G95" s="110"/>
      <c r="H95" s="78"/>
      <c r="I95" s="78"/>
      <c r="J95" s="5"/>
      <c r="K95" s="6"/>
      <c r="L95" s="6"/>
      <c r="M95" s="6"/>
      <c r="N95" s="6"/>
      <c r="O95" s="6"/>
      <c r="P95" s="6"/>
      <c r="Q95" s="6"/>
      <c r="R95" s="6"/>
      <c r="S95" s="6"/>
      <c r="T95" s="6"/>
      <c r="U95" s="6"/>
      <c r="V95" s="6"/>
      <c r="W95" s="6"/>
      <c r="X95" s="6"/>
      <c r="Y95" s="6"/>
      <c r="Z95" s="6"/>
    </row>
    <row r="96" ht="31.5" customHeight="1">
      <c r="A96" s="302" t="s">
        <v>5963</v>
      </c>
      <c r="B96" s="106" t="s">
        <v>283</v>
      </c>
      <c r="C96" s="134" t="s">
        <v>5964</v>
      </c>
      <c r="D96" s="108">
        <v>2.0</v>
      </c>
      <c r="E96" s="113" t="s">
        <v>114</v>
      </c>
      <c r="F96" s="108"/>
      <c r="G96" s="110"/>
      <c r="H96" s="78"/>
      <c r="I96" s="78"/>
      <c r="J96" s="5"/>
      <c r="K96" s="6"/>
      <c r="L96" s="6"/>
      <c r="M96" s="6"/>
      <c r="N96" s="6"/>
      <c r="O96" s="6"/>
      <c r="P96" s="6"/>
      <c r="Q96" s="6"/>
      <c r="R96" s="6"/>
      <c r="S96" s="6"/>
      <c r="T96" s="6"/>
      <c r="U96" s="6"/>
      <c r="V96" s="6"/>
      <c r="W96" s="6"/>
      <c r="X96" s="6"/>
      <c r="Y96" s="6"/>
      <c r="Z96" s="6"/>
    </row>
    <row r="97" ht="31.5" customHeight="1">
      <c r="A97" s="302" t="s">
        <v>5966</v>
      </c>
      <c r="B97" s="106" t="s">
        <v>285</v>
      </c>
      <c r="C97" s="134" t="s">
        <v>5967</v>
      </c>
      <c r="D97" s="108">
        <v>1.0</v>
      </c>
      <c r="E97" s="113" t="s">
        <v>114</v>
      </c>
      <c r="F97" s="108"/>
      <c r="G97" s="110" t="s">
        <v>5968</v>
      </c>
      <c r="H97" s="78"/>
      <c r="I97" s="78"/>
      <c r="J97" s="5"/>
      <c r="K97" s="6"/>
      <c r="L97" s="6"/>
      <c r="M97" s="6"/>
      <c r="N97" s="6"/>
      <c r="O97" s="6"/>
      <c r="P97" s="6"/>
      <c r="Q97" s="6"/>
      <c r="R97" s="6"/>
      <c r="S97" s="6"/>
      <c r="T97" s="6"/>
      <c r="U97" s="6"/>
      <c r="V97" s="6"/>
      <c r="W97" s="6"/>
      <c r="X97" s="6"/>
      <c r="Y97" s="6"/>
      <c r="Z97" s="6"/>
    </row>
    <row r="98" ht="31.5" customHeight="1">
      <c r="A98" s="302" t="s">
        <v>5969</v>
      </c>
      <c r="B98" s="106" t="s">
        <v>287</v>
      </c>
      <c r="C98" s="110" t="s">
        <v>5970</v>
      </c>
      <c r="D98" s="108">
        <v>2.0</v>
      </c>
      <c r="E98" s="113" t="s">
        <v>114</v>
      </c>
      <c r="F98" s="108"/>
      <c r="G98" s="110"/>
      <c r="H98" s="78"/>
      <c r="I98" s="78"/>
      <c r="J98" s="5"/>
      <c r="K98" s="6"/>
      <c r="L98" s="6"/>
      <c r="M98" s="6"/>
      <c r="N98" s="6"/>
      <c r="O98" s="6"/>
      <c r="P98" s="6"/>
      <c r="Q98" s="6"/>
      <c r="R98" s="6"/>
      <c r="S98" s="6"/>
      <c r="T98" s="6"/>
      <c r="U98" s="6"/>
      <c r="V98" s="6"/>
      <c r="W98" s="6"/>
      <c r="X98" s="6"/>
      <c r="Y98" s="6"/>
      <c r="Z98" s="6"/>
    </row>
    <row r="99" ht="31.5" customHeight="1">
      <c r="A99" s="302" t="s">
        <v>288</v>
      </c>
      <c r="B99" s="106" t="s">
        <v>289</v>
      </c>
      <c r="C99" s="134" t="s">
        <v>5971</v>
      </c>
      <c r="D99" s="108">
        <v>2.0</v>
      </c>
      <c r="E99" s="113" t="s">
        <v>114</v>
      </c>
      <c r="F99" s="108"/>
      <c r="G99" s="110"/>
      <c r="H99" s="78"/>
      <c r="I99" s="78"/>
      <c r="J99" s="5"/>
      <c r="K99" s="6"/>
      <c r="L99" s="6"/>
      <c r="M99" s="6"/>
      <c r="N99" s="6"/>
      <c r="O99" s="6"/>
      <c r="P99" s="6"/>
      <c r="Q99" s="6"/>
      <c r="R99" s="6"/>
      <c r="S99" s="6"/>
      <c r="T99" s="6"/>
      <c r="U99" s="6"/>
      <c r="V99" s="6"/>
      <c r="W99" s="6"/>
      <c r="X99" s="6"/>
      <c r="Y99" s="6"/>
      <c r="Z99" s="6"/>
    </row>
    <row r="100" ht="34.5" customHeight="1">
      <c r="A100" s="148" t="s">
        <v>5885</v>
      </c>
      <c r="B100" s="122" t="s">
        <v>5886</v>
      </c>
      <c r="C100" s="134" t="s">
        <v>5972</v>
      </c>
      <c r="D100" s="108">
        <v>2.0</v>
      </c>
      <c r="E100" s="113" t="s">
        <v>114</v>
      </c>
      <c r="F100" s="108"/>
      <c r="G100" s="110"/>
      <c r="H100" s="78"/>
      <c r="I100" s="78"/>
      <c r="J100" s="5"/>
      <c r="K100" s="6"/>
      <c r="L100" s="6"/>
      <c r="M100" s="6"/>
      <c r="N100" s="6"/>
      <c r="O100" s="6"/>
      <c r="P100" s="6"/>
      <c r="Q100" s="6"/>
      <c r="R100" s="6"/>
      <c r="S100" s="6"/>
      <c r="T100" s="6"/>
      <c r="U100" s="6"/>
      <c r="V100" s="6"/>
      <c r="W100" s="6"/>
      <c r="X100" s="6"/>
      <c r="Y100" s="6"/>
      <c r="Z100" s="6"/>
    </row>
    <row r="101" ht="39.75" customHeight="1">
      <c r="A101" s="320" t="s">
        <v>338</v>
      </c>
      <c r="B101" s="103" t="s">
        <v>292</v>
      </c>
      <c r="C101" s="3"/>
      <c r="D101" s="3"/>
      <c r="E101" s="3"/>
      <c r="F101" s="3"/>
      <c r="G101" s="4"/>
      <c r="H101" s="78">
        <f>SUM(D102:D104)</f>
        <v>4</v>
      </c>
      <c r="I101" s="78">
        <f>COUNT(D102:D104)*2</f>
        <v>6</v>
      </c>
      <c r="J101" s="5"/>
      <c r="K101" s="6"/>
      <c r="L101" s="6"/>
      <c r="M101" s="6"/>
      <c r="N101" s="6"/>
      <c r="O101" s="6"/>
      <c r="P101" s="6"/>
      <c r="Q101" s="6"/>
      <c r="R101" s="6"/>
      <c r="S101" s="6"/>
      <c r="T101" s="6"/>
      <c r="U101" s="6"/>
      <c r="V101" s="6"/>
      <c r="W101" s="6"/>
      <c r="X101" s="6"/>
      <c r="Y101" s="6"/>
      <c r="Z101" s="6"/>
    </row>
    <row r="102" ht="63.0" customHeight="1">
      <c r="A102" s="302" t="s">
        <v>5973</v>
      </c>
      <c r="B102" s="106" t="s">
        <v>298</v>
      </c>
      <c r="C102" s="110" t="s">
        <v>5974</v>
      </c>
      <c r="D102" s="108">
        <v>2.0</v>
      </c>
      <c r="E102" s="113" t="s">
        <v>158</v>
      </c>
      <c r="F102" s="108"/>
      <c r="G102" s="110"/>
      <c r="H102" s="78"/>
      <c r="I102" s="78"/>
      <c r="J102" s="5"/>
      <c r="K102" s="6"/>
      <c r="L102" s="6"/>
      <c r="M102" s="6"/>
      <c r="N102" s="6"/>
      <c r="O102" s="6"/>
      <c r="P102" s="6"/>
      <c r="Q102" s="6"/>
      <c r="R102" s="6"/>
      <c r="S102" s="6"/>
      <c r="T102" s="6"/>
      <c r="U102" s="6"/>
      <c r="V102" s="6"/>
      <c r="W102" s="6"/>
      <c r="X102" s="6"/>
      <c r="Y102" s="6"/>
      <c r="Z102" s="6"/>
    </row>
    <row r="103" ht="63.0" customHeight="1">
      <c r="A103" s="302" t="s">
        <v>5975</v>
      </c>
      <c r="B103" s="106" t="s">
        <v>306</v>
      </c>
      <c r="C103" s="110" t="s">
        <v>5977</v>
      </c>
      <c r="D103" s="108">
        <v>0.0</v>
      </c>
      <c r="E103" s="113" t="s">
        <v>158</v>
      </c>
      <c r="F103" s="108"/>
      <c r="G103" s="110"/>
      <c r="H103" s="78"/>
      <c r="I103" s="78"/>
      <c r="J103" s="5"/>
      <c r="K103" s="6"/>
      <c r="L103" s="6"/>
      <c r="M103" s="6"/>
      <c r="N103" s="6"/>
      <c r="O103" s="6"/>
      <c r="P103" s="6"/>
      <c r="Q103" s="6"/>
      <c r="R103" s="6"/>
      <c r="S103" s="6"/>
      <c r="T103" s="6"/>
      <c r="U103" s="6"/>
      <c r="V103" s="6"/>
      <c r="W103" s="6"/>
      <c r="X103" s="6"/>
      <c r="Y103" s="6"/>
      <c r="Z103" s="6"/>
    </row>
    <row r="104" ht="45.0" customHeight="1">
      <c r="A104" s="302"/>
      <c r="B104" s="106"/>
      <c r="C104" s="110" t="s">
        <v>5979</v>
      </c>
      <c r="D104" s="108">
        <v>2.0</v>
      </c>
      <c r="E104" s="113" t="s">
        <v>158</v>
      </c>
      <c r="F104" s="108"/>
      <c r="G104" s="110"/>
      <c r="H104" s="78"/>
      <c r="I104" s="78"/>
      <c r="J104" s="5"/>
      <c r="K104" s="6"/>
      <c r="L104" s="6"/>
      <c r="M104" s="6"/>
      <c r="N104" s="6"/>
      <c r="O104" s="6"/>
      <c r="P104" s="6"/>
      <c r="Q104" s="6"/>
      <c r="R104" s="6"/>
      <c r="S104" s="6"/>
      <c r="T104" s="6"/>
      <c r="U104" s="6"/>
      <c r="V104" s="6"/>
      <c r="W104" s="6"/>
      <c r="X104" s="6"/>
      <c r="Y104" s="6"/>
      <c r="Z104" s="6"/>
    </row>
    <row r="105" ht="18.75" customHeight="1">
      <c r="A105" s="257"/>
      <c r="B105" s="149" t="s">
        <v>310</v>
      </c>
      <c r="C105" s="3"/>
      <c r="D105" s="3"/>
      <c r="E105" s="3"/>
      <c r="F105" s="3"/>
      <c r="G105" s="97"/>
      <c r="H105" s="78">
        <f t="shared" ref="H105:I105" si="2">H106+H136+H160+H165+H179</f>
        <v>46</v>
      </c>
      <c r="I105" s="78">
        <f t="shared" si="2"/>
        <v>142</v>
      </c>
      <c r="J105" s="5"/>
      <c r="K105" s="6"/>
      <c r="L105" s="6"/>
      <c r="M105" s="6"/>
      <c r="N105" s="6"/>
      <c r="O105" s="6"/>
      <c r="P105" s="6"/>
      <c r="Q105" s="6"/>
      <c r="R105" s="6"/>
      <c r="S105" s="6"/>
      <c r="T105" s="6"/>
      <c r="U105" s="6"/>
      <c r="V105" s="6"/>
      <c r="W105" s="6"/>
      <c r="X105" s="6"/>
      <c r="Y105" s="6"/>
      <c r="Z105" s="6"/>
    </row>
    <row r="106" ht="39.75" customHeight="1">
      <c r="A106" s="152" t="s">
        <v>364</v>
      </c>
      <c r="B106" s="99" t="s">
        <v>320</v>
      </c>
      <c r="C106" s="3"/>
      <c r="D106" s="3"/>
      <c r="E106" s="3"/>
      <c r="F106" s="3"/>
      <c r="G106" s="4"/>
      <c r="H106" s="78">
        <f>SUM(D107:D134)</f>
        <v>10</v>
      </c>
      <c r="I106" s="78">
        <f>COUNT(D107:D134)*2</f>
        <v>54</v>
      </c>
      <c r="J106" s="5"/>
      <c r="K106" s="6"/>
      <c r="L106" s="6"/>
      <c r="M106" s="6"/>
      <c r="N106" s="6"/>
      <c r="O106" s="6"/>
      <c r="P106" s="6"/>
      <c r="Q106" s="6"/>
      <c r="R106" s="6"/>
      <c r="S106" s="6"/>
      <c r="T106" s="6"/>
      <c r="U106" s="6"/>
      <c r="V106" s="6"/>
      <c r="W106" s="6"/>
      <c r="X106" s="6"/>
      <c r="Y106" s="6"/>
      <c r="Z106" s="6"/>
    </row>
    <row r="107" ht="45.0" customHeight="1">
      <c r="A107" s="104" t="s">
        <v>327</v>
      </c>
      <c r="B107" s="139" t="s">
        <v>329</v>
      </c>
      <c r="C107" s="191" t="s">
        <v>6010</v>
      </c>
      <c r="D107" s="108">
        <v>2.0</v>
      </c>
      <c r="E107" s="113" t="s">
        <v>331</v>
      </c>
      <c r="F107" s="108"/>
      <c r="G107" s="110"/>
      <c r="H107" s="78"/>
      <c r="I107" s="78"/>
      <c r="J107" s="5"/>
      <c r="K107" s="6"/>
      <c r="L107" s="6"/>
      <c r="M107" s="6"/>
      <c r="N107" s="6"/>
      <c r="O107" s="6"/>
      <c r="P107" s="6"/>
      <c r="Q107" s="6"/>
      <c r="R107" s="6"/>
      <c r="S107" s="6"/>
      <c r="T107" s="6"/>
      <c r="U107" s="6"/>
      <c r="V107" s="6"/>
      <c r="W107" s="6"/>
      <c r="X107" s="6"/>
      <c r="Y107" s="6"/>
      <c r="Z107" s="6"/>
    </row>
    <row r="108" ht="75.0" customHeight="1">
      <c r="A108" s="104" t="s">
        <v>309</v>
      </c>
      <c r="B108" s="139"/>
      <c r="C108" s="530" t="s">
        <v>6015</v>
      </c>
      <c r="D108" s="108">
        <v>0.0</v>
      </c>
      <c r="E108" s="113" t="s">
        <v>331</v>
      </c>
      <c r="F108" s="108"/>
      <c r="G108" s="110"/>
      <c r="H108" s="78"/>
      <c r="I108" s="78"/>
      <c r="J108" s="5"/>
      <c r="K108" s="6"/>
      <c r="L108" s="6"/>
      <c r="M108" s="6"/>
      <c r="N108" s="6"/>
      <c r="O108" s="6"/>
      <c r="P108" s="6"/>
      <c r="Q108" s="6"/>
      <c r="R108" s="6"/>
      <c r="S108" s="6"/>
      <c r="T108" s="6"/>
      <c r="U108" s="6"/>
      <c r="V108" s="6"/>
      <c r="W108" s="6"/>
      <c r="X108" s="6"/>
      <c r="Y108" s="6"/>
      <c r="Z108" s="6"/>
    </row>
    <row r="109" ht="30.0" customHeight="1">
      <c r="A109" s="104" t="s">
        <v>309</v>
      </c>
      <c r="B109" s="139"/>
      <c r="C109" s="110" t="s">
        <v>6020</v>
      </c>
      <c r="D109" s="108">
        <v>1.0</v>
      </c>
      <c r="E109" s="113" t="s">
        <v>331</v>
      </c>
      <c r="F109" s="108"/>
      <c r="G109" s="110" t="s">
        <v>6021</v>
      </c>
      <c r="H109" s="78"/>
      <c r="I109" s="78"/>
      <c r="J109" s="5"/>
      <c r="K109" s="6"/>
      <c r="L109" s="6"/>
      <c r="M109" s="6"/>
      <c r="N109" s="6"/>
      <c r="O109" s="6"/>
      <c r="P109" s="6"/>
      <c r="Q109" s="6"/>
      <c r="R109" s="6"/>
      <c r="S109" s="6"/>
      <c r="T109" s="6"/>
      <c r="U109" s="6"/>
      <c r="V109" s="6"/>
      <c r="W109" s="6"/>
      <c r="X109" s="6"/>
      <c r="Y109" s="6"/>
      <c r="Z109" s="6"/>
    </row>
    <row r="110" ht="30.0" customHeight="1">
      <c r="A110" s="104" t="s">
        <v>309</v>
      </c>
      <c r="B110" s="139"/>
      <c r="C110" s="110" t="s">
        <v>6022</v>
      </c>
      <c r="D110" s="108">
        <v>1.0</v>
      </c>
      <c r="E110" s="113" t="s">
        <v>331</v>
      </c>
      <c r="F110" s="108"/>
      <c r="G110" s="110" t="s">
        <v>6023</v>
      </c>
      <c r="H110" s="78"/>
      <c r="I110" s="78"/>
      <c r="J110" s="5"/>
      <c r="K110" s="6"/>
      <c r="L110" s="6"/>
      <c r="M110" s="6"/>
      <c r="N110" s="6"/>
      <c r="O110" s="6"/>
      <c r="P110" s="6"/>
      <c r="Q110" s="6"/>
      <c r="R110" s="6"/>
      <c r="S110" s="6"/>
      <c r="T110" s="6"/>
      <c r="U110" s="6"/>
      <c r="V110" s="6"/>
      <c r="W110" s="6"/>
      <c r="X110" s="6"/>
      <c r="Y110" s="6"/>
      <c r="Z110" s="6"/>
    </row>
    <row r="111" ht="30.0" customHeight="1">
      <c r="A111" s="104"/>
      <c r="B111" s="139"/>
      <c r="C111" s="110" t="s">
        <v>6024</v>
      </c>
      <c r="D111" s="108">
        <v>1.0</v>
      </c>
      <c r="E111" s="113" t="s">
        <v>331</v>
      </c>
      <c r="F111" s="108"/>
      <c r="G111" s="110" t="s">
        <v>6025</v>
      </c>
      <c r="H111" s="78"/>
      <c r="I111" s="78"/>
      <c r="J111" s="5"/>
      <c r="K111" s="6"/>
      <c r="L111" s="6"/>
      <c r="M111" s="6"/>
      <c r="N111" s="6"/>
      <c r="O111" s="6"/>
      <c r="P111" s="6"/>
      <c r="Q111" s="6"/>
      <c r="R111" s="6"/>
      <c r="S111" s="6"/>
      <c r="T111" s="6"/>
      <c r="U111" s="6"/>
      <c r="V111" s="6"/>
      <c r="W111" s="6"/>
      <c r="X111" s="6"/>
      <c r="Y111" s="6"/>
      <c r="Z111" s="6"/>
    </row>
    <row r="112" ht="36.75" customHeight="1">
      <c r="A112" s="104"/>
      <c r="B112" s="139"/>
      <c r="C112" s="110" t="s">
        <v>6026</v>
      </c>
      <c r="D112" s="108">
        <v>1.0</v>
      </c>
      <c r="E112" s="113" t="s">
        <v>331</v>
      </c>
      <c r="F112" s="108"/>
      <c r="G112" s="110" t="s">
        <v>6025</v>
      </c>
      <c r="H112" s="78"/>
      <c r="I112" s="78"/>
      <c r="J112" s="5"/>
      <c r="K112" s="6"/>
      <c r="L112" s="6"/>
      <c r="M112" s="6"/>
      <c r="N112" s="6"/>
      <c r="O112" s="6"/>
      <c r="P112" s="6"/>
      <c r="Q112" s="6"/>
      <c r="R112" s="6"/>
      <c r="S112" s="6"/>
      <c r="T112" s="6"/>
      <c r="U112" s="6"/>
      <c r="V112" s="6"/>
      <c r="W112" s="6"/>
      <c r="X112" s="6"/>
      <c r="Y112" s="6"/>
      <c r="Z112" s="6"/>
    </row>
    <row r="113" ht="47.25" customHeight="1">
      <c r="A113" s="104" t="s">
        <v>379</v>
      </c>
      <c r="B113" s="139" t="s">
        <v>339</v>
      </c>
      <c r="C113" s="144" t="s">
        <v>6029</v>
      </c>
      <c r="D113" s="108">
        <v>0.0</v>
      </c>
      <c r="E113" s="113" t="s">
        <v>331</v>
      </c>
      <c r="F113" s="108"/>
      <c r="G113" s="110"/>
      <c r="H113" s="78"/>
      <c r="I113" s="78"/>
      <c r="J113" s="5"/>
      <c r="K113" s="6"/>
      <c r="L113" s="6"/>
      <c r="M113" s="6"/>
      <c r="N113" s="6"/>
      <c r="O113" s="6"/>
      <c r="P113" s="6"/>
      <c r="Q113" s="6"/>
      <c r="R113" s="6"/>
      <c r="S113" s="6"/>
      <c r="T113" s="6"/>
      <c r="U113" s="6"/>
      <c r="V113" s="6"/>
      <c r="W113" s="6"/>
      <c r="X113" s="6"/>
      <c r="Y113" s="6"/>
      <c r="Z113" s="6"/>
    </row>
    <row r="114" ht="60.0" customHeight="1">
      <c r="A114" s="104"/>
      <c r="B114" s="139"/>
      <c r="C114" s="144" t="s">
        <v>6030</v>
      </c>
      <c r="D114" s="108">
        <v>0.0</v>
      </c>
      <c r="E114" s="113" t="s">
        <v>331</v>
      </c>
      <c r="F114" s="108"/>
      <c r="G114" s="110"/>
      <c r="H114" s="78"/>
      <c r="I114" s="78"/>
      <c r="J114" s="5"/>
      <c r="K114" s="6"/>
      <c r="L114" s="6"/>
      <c r="M114" s="6"/>
      <c r="N114" s="6"/>
      <c r="O114" s="6"/>
      <c r="P114" s="6"/>
      <c r="Q114" s="6"/>
      <c r="R114" s="6"/>
      <c r="S114" s="6"/>
      <c r="T114" s="6"/>
      <c r="U114" s="6"/>
      <c r="V114" s="6"/>
      <c r="W114" s="6"/>
      <c r="X114" s="6"/>
      <c r="Y114" s="6"/>
      <c r="Z114" s="6"/>
    </row>
    <row r="115" ht="45.0" customHeight="1">
      <c r="A115" s="104"/>
      <c r="B115" s="139"/>
      <c r="C115" s="144" t="s">
        <v>6031</v>
      </c>
      <c r="D115" s="108">
        <v>0.0</v>
      </c>
      <c r="E115" s="113" t="s">
        <v>331</v>
      </c>
      <c r="F115" s="108"/>
      <c r="G115" s="110"/>
      <c r="H115" s="78"/>
      <c r="I115" s="78"/>
      <c r="J115" s="5"/>
      <c r="K115" s="6"/>
      <c r="L115" s="6"/>
      <c r="M115" s="6"/>
      <c r="N115" s="6"/>
      <c r="O115" s="6"/>
      <c r="P115" s="6"/>
      <c r="Q115" s="6"/>
      <c r="R115" s="6"/>
      <c r="S115" s="6"/>
      <c r="T115" s="6"/>
      <c r="U115" s="6"/>
      <c r="V115" s="6"/>
      <c r="W115" s="6"/>
      <c r="X115" s="6"/>
      <c r="Y115" s="6"/>
      <c r="Z115" s="6"/>
    </row>
    <row r="116" ht="30.0" customHeight="1">
      <c r="A116" s="104"/>
      <c r="B116" s="139"/>
      <c r="C116" s="144" t="s">
        <v>6034</v>
      </c>
      <c r="D116" s="108">
        <v>0.0</v>
      </c>
      <c r="E116" s="113" t="s">
        <v>331</v>
      </c>
      <c r="F116" s="108"/>
      <c r="G116" s="110"/>
      <c r="H116" s="78"/>
      <c r="I116" s="78"/>
      <c r="J116" s="5"/>
      <c r="K116" s="6"/>
      <c r="L116" s="6"/>
      <c r="M116" s="6"/>
      <c r="N116" s="6"/>
      <c r="O116" s="6"/>
      <c r="P116" s="6"/>
      <c r="Q116" s="6"/>
      <c r="R116" s="6"/>
      <c r="S116" s="6"/>
      <c r="T116" s="6"/>
      <c r="U116" s="6"/>
      <c r="V116" s="6"/>
      <c r="W116" s="6"/>
      <c r="X116" s="6"/>
      <c r="Y116" s="6"/>
      <c r="Z116" s="6"/>
    </row>
    <row r="117" ht="47.25" customHeight="1">
      <c r="A117" s="104" t="s">
        <v>6039</v>
      </c>
      <c r="B117" s="139" t="s">
        <v>346</v>
      </c>
      <c r="C117" s="110" t="s">
        <v>6040</v>
      </c>
      <c r="D117" s="108">
        <v>0.0</v>
      </c>
      <c r="E117" s="113" t="s">
        <v>331</v>
      </c>
      <c r="F117" s="108"/>
      <c r="G117" s="110"/>
      <c r="H117" s="78"/>
      <c r="I117" s="78"/>
      <c r="J117" s="5"/>
      <c r="K117" s="6"/>
      <c r="L117" s="6"/>
      <c r="M117" s="6"/>
      <c r="N117" s="6"/>
      <c r="O117" s="6"/>
      <c r="P117" s="6"/>
      <c r="Q117" s="6"/>
      <c r="R117" s="6"/>
      <c r="S117" s="6"/>
      <c r="T117" s="6"/>
      <c r="U117" s="6"/>
      <c r="V117" s="6"/>
      <c r="W117" s="6"/>
      <c r="X117" s="6"/>
      <c r="Y117" s="6"/>
      <c r="Z117" s="6"/>
    </row>
    <row r="118" ht="45.0" customHeight="1">
      <c r="A118" s="104" t="s">
        <v>309</v>
      </c>
      <c r="B118" s="139"/>
      <c r="C118" s="110" t="s">
        <v>6043</v>
      </c>
      <c r="D118" s="108">
        <v>0.0</v>
      </c>
      <c r="E118" s="113" t="s">
        <v>331</v>
      </c>
      <c r="F118" s="108"/>
      <c r="G118" s="110"/>
      <c r="H118" s="78"/>
      <c r="I118" s="78"/>
      <c r="J118" s="5"/>
      <c r="K118" s="6"/>
      <c r="L118" s="6"/>
      <c r="M118" s="6"/>
      <c r="N118" s="6"/>
      <c r="O118" s="6"/>
      <c r="P118" s="6"/>
      <c r="Q118" s="6"/>
      <c r="R118" s="6"/>
      <c r="S118" s="6"/>
      <c r="T118" s="6"/>
      <c r="U118" s="6"/>
      <c r="V118" s="6"/>
      <c r="W118" s="6"/>
      <c r="X118" s="6"/>
      <c r="Y118" s="6"/>
      <c r="Z118" s="6"/>
    </row>
    <row r="119" ht="45.0" customHeight="1">
      <c r="A119" s="104"/>
      <c r="B119" s="139"/>
      <c r="C119" s="110" t="s">
        <v>6044</v>
      </c>
      <c r="D119" s="108">
        <v>0.0</v>
      </c>
      <c r="E119" s="113" t="s">
        <v>331</v>
      </c>
      <c r="F119" s="108"/>
      <c r="G119" s="110"/>
      <c r="H119" s="78"/>
      <c r="I119" s="78"/>
      <c r="J119" s="5"/>
      <c r="K119" s="6"/>
      <c r="L119" s="6"/>
      <c r="M119" s="6"/>
      <c r="N119" s="6"/>
      <c r="O119" s="6"/>
      <c r="P119" s="6"/>
      <c r="Q119" s="6"/>
      <c r="R119" s="6"/>
      <c r="S119" s="6"/>
      <c r="T119" s="6"/>
      <c r="U119" s="6"/>
      <c r="V119" s="6"/>
      <c r="W119" s="6"/>
      <c r="X119" s="6"/>
      <c r="Y119" s="6"/>
      <c r="Z119" s="6"/>
    </row>
    <row r="120" ht="30.0" customHeight="1">
      <c r="A120" s="104"/>
      <c r="B120" s="139"/>
      <c r="C120" s="110" t="s">
        <v>6045</v>
      </c>
      <c r="D120" s="108">
        <v>0.0</v>
      </c>
      <c r="E120" s="113" t="s">
        <v>331</v>
      </c>
      <c r="F120" s="108"/>
      <c r="G120" s="110"/>
      <c r="H120" s="78"/>
      <c r="I120" s="78"/>
      <c r="J120" s="5"/>
      <c r="K120" s="6"/>
      <c r="L120" s="6"/>
      <c r="M120" s="6"/>
      <c r="N120" s="6"/>
      <c r="O120" s="6"/>
      <c r="P120" s="6"/>
      <c r="Q120" s="6"/>
      <c r="R120" s="6"/>
      <c r="S120" s="6"/>
      <c r="T120" s="6"/>
      <c r="U120" s="6"/>
      <c r="V120" s="6"/>
      <c r="W120" s="6"/>
      <c r="X120" s="6"/>
      <c r="Y120" s="6"/>
      <c r="Z120" s="6"/>
    </row>
    <row r="121" ht="45.0" customHeight="1">
      <c r="A121" s="104"/>
      <c r="B121" s="139"/>
      <c r="C121" s="110" t="s">
        <v>6046</v>
      </c>
      <c r="D121" s="108">
        <v>0.0</v>
      </c>
      <c r="E121" s="113" t="s">
        <v>331</v>
      </c>
      <c r="F121" s="108"/>
      <c r="G121" s="110"/>
      <c r="H121" s="78"/>
      <c r="I121" s="78"/>
      <c r="J121" s="5"/>
      <c r="K121" s="6"/>
      <c r="L121" s="6"/>
      <c r="M121" s="6"/>
      <c r="N121" s="6"/>
      <c r="O121" s="6"/>
      <c r="P121" s="6"/>
      <c r="Q121" s="6"/>
      <c r="R121" s="6"/>
      <c r="S121" s="6"/>
      <c r="T121" s="6"/>
      <c r="U121" s="6"/>
      <c r="V121" s="6"/>
      <c r="W121" s="6"/>
      <c r="X121" s="6"/>
      <c r="Y121" s="6"/>
      <c r="Z121" s="6"/>
    </row>
    <row r="122" ht="30.0" customHeight="1">
      <c r="A122" s="104"/>
      <c r="B122" s="139"/>
      <c r="C122" s="110" t="s">
        <v>6047</v>
      </c>
      <c r="D122" s="108">
        <v>0.0</v>
      </c>
      <c r="E122" s="113" t="s">
        <v>331</v>
      </c>
      <c r="F122" s="108"/>
      <c r="G122" s="110"/>
      <c r="H122" s="78"/>
      <c r="I122" s="78"/>
      <c r="J122" s="5"/>
      <c r="K122" s="6"/>
      <c r="L122" s="6"/>
      <c r="M122" s="6"/>
      <c r="N122" s="6"/>
      <c r="O122" s="6"/>
      <c r="P122" s="6"/>
      <c r="Q122" s="6"/>
      <c r="R122" s="6"/>
      <c r="S122" s="6"/>
      <c r="T122" s="6"/>
      <c r="U122" s="6"/>
      <c r="V122" s="6"/>
      <c r="W122" s="6"/>
      <c r="X122" s="6"/>
      <c r="Y122" s="6"/>
      <c r="Z122" s="6"/>
    </row>
    <row r="123" ht="45.0" customHeight="1">
      <c r="A123" s="104"/>
      <c r="B123" s="139"/>
      <c r="C123" s="110" t="s">
        <v>6048</v>
      </c>
      <c r="D123" s="108">
        <v>0.0</v>
      </c>
      <c r="E123" s="113" t="s">
        <v>331</v>
      </c>
      <c r="F123" s="108"/>
      <c r="G123" s="110"/>
      <c r="H123" s="78"/>
      <c r="I123" s="78"/>
      <c r="J123" s="5"/>
      <c r="K123" s="6"/>
      <c r="L123" s="6"/>
      <c r="M123" s="6"/>
      <c r="N123" s="6"/>
      <c r="O123" s="6"/>
      <c r="P123" s="6"/>
      <c r="Q123" s="6"/>
      <c r="R123" s="6"/>
      <c r="S123" s="6"/>
      <c r="T123" s="6"/>
      <c r="U123" s="6"/>
      <c r="V123" s="6"/>
      <c r="W123" s="6"/>
      <c r="X123" s="6"/>
      <c r="Y123" s="6"/>
      <c r="Z123" s="6"/>
    </row>
    <row r="124" ht="45.0" customHeight="1">
      <c r="A124" s="104"/>
      <c r="B124" s="139"/>
      <c r="C124" s="110" t="s">
        <v>6050</v>
      </c>
      <c r="D124" s="108">
        <v>0.0</v>
      </c>
      <c r="E124" s="113" t="s">
        <v>331</v>
      </c>
      <c r="F124" s="108"/>
      <c r="G124" s="110"/>
      <c r="H124" s="78"/>
      <c r="I124" s="78"/>
      <c r="J124" s="5"/>
      <c r="K124" s="6"/>
      <c r="L124" s="6"/>
      <c r="M124" s="6"/>
      <c r="N124" s="6"/>
      <c r="O124" s="6"/>
      <c r="P124" s="6"/>
      <c r="Q124" s="6"/>
      <c r="R124" s="6"/>
      <c r="S124" s="6"/>
      <c r="T124" s="6"/>
      <c r="U124" s="6"/>
      <c r="V124" s="6"/>
      <c r="W124" s="6"/>
      <c r="X124" s="6"/>
      <c r="Y124" s="6"/>
      <c r="Z124" s="6"/>
    </row>
    <row r="125" ht="45.0" customHeight="1">
      <c r="A125" s="104"/>
      <c r="B125" s="139"/>
      <c r="C125" s="110" t="s">
        <v>6052</v>
      </c>
      <c r="D125" s="108">
        <v>0.0</v>
      </c>
      <c r="E125" s="113" t="s">
        <v>331</v>
      </c>
      <c r="F125" s="108"/>
      <c r="G125" s="110"/>
      <c r="H125" s="78"/>
      <c r="I125" s="78"/>
      <c r="J125" s="5"/>
      <c r="K125" s="6"/>
      <c r="L125" s="6"/>
      <c r="M125" s="6"/>
      <c r="N125" s="6"/>
      <c r="O125" s="6"/>
      <c r="P125" s="6"/>
      <c r="Q125" s="6"/>
      <c r="R125" s="6"/>
      <c r="S125" s="6"/>
      <c r="T125" s="6"/>
      <c r="U125" s="6"/>
      <c r="V125" s="6"/>
      <c r="W125" s="6"/>
      <c r="X125" s="6"/>
      <c r="Y125" s="6"/>
      <c r="Z125" s="6"/>
    </row>
    <row r="126" ht="45.0" customHeight="1">
      <c r="A126" s="104"/>
      <c r="B126" s="139"/>
      <c r="C126" s="110" t="s">
        <v>6058</v>
      </c>
      <c r="D126" s="108">
        <v>0.0</v>
      </c>
      <c r="E126" s="113" t="s">
        <v>331</v>
      </c>
      <c r="F126" s="108"/>
      <c r="G126" s="110"/>
      <c r="H126" s="78"/>
      <c r="I126" s="78"/>
      <c r="J126" s="5"/>
      <c r="K126" s="6"/>
      <c r="L126" s="6"/>
      <c r="M126" s="6"/>
      <c r="N126" s="6"/>
      <c r="O126" s="6"/>
      <c r="P126" s="6"/>
      <c r="Q126" s="6"/>
      <c r="R126" s="6"/>
      <c r="S126" s="6"/>
      <c r="T126" s="6"/>
      <c r="U126" s="6"/>
      <c r="V126" s="6"/>
      <c r="W126" s="6"/>
      <c r="X126" s="6"/>
      <c r="Y126" s="6"/>
      <c r="Z126" s="6"/>
    </row>
    <row r="127" ht="45.0" customHeight="1">
      <c r="A127" s="104"/>
      <c r="B127" s="139"/>
      <c r="C127" s="110" t="s">
        <v>6059</v>
      </c>
      <c r="D127" s="108">
        <v>0.0</v>
      </c>
      <c r="E127" s="113" t="s">
        <v>331</v>
      </c>
      <c r="F127" s="108"/>
      <c r="G127" s="110"/>
      <c r="H127" s="78"/>
      <c r="I127" s="78"/>
      <c r="J127" s="5"/>
      <c r="K127" s="6"/>
      <c r="L127" s="6"/>
      <c r="M127" s="6"/>
      <c r="N127" s="6"/>
      <c r="O127" s="6"/>
      <c r="P127" s="6"/>
      <c r="Q127" s="6"/>
      <c r="R127" s="6"/>
      <c r="S127" s="6"/>
      <c r="T127" s="6"/>
      <c r="U127" s="6"/>
      <c r="V127" s="6"/>
      <c r="W127" s="6"/>
      <c r="X127" s="6"/>
      <c r="Y127" s="6"/>
      <c r="Z127" s="6"/>
    </row>
    <row r="128" ht="60.0" customHeight="1">
      <c r="A128" s="104" t="s">
        <v>410</v>
      </c>
      <c r="B128" s="139" t="s">
        <v>348</v>
      </c>
      <c r="C128" s="110" t="s">
        <v>6060</v>
      </c>
      <c r="D128" s="108">
        <v>2.0</v>
      </c>
      <c r="E128" s="113" t="s">
        <v>331</v>
      </c>
      <c r="F128" s="108"/>
      <c r="G128" s="110"/>
      <c r="H128" s="78"/>
      <c r="I128" s="78"/>
      <c r="J128" s="5"/>
      <c r="K128" s="6"/>
      <c r="L128" s="6"/>
      <c r="M128" s="6"/>
      <c r="N128" s="6"/>
      <c r="O128" s="6"/>
      <c r="P128" s="6"/>
      <c r="Q128" s="6"/>
      <c r="R128" s="6"/>
      <c r="S128" s="6"/>
      <c r="T128" s="6"/>
      <c r="U128" s="6"/>
      <c r="V128" s="6"/>
      <c r="W128" s="6"/>
      <c r="X128" s="6"/>
      <c r="Y128" s="6"/>
      <c r="Z128" s="6"/>
    </row>
    <row r="129" ht="47.25" hidden="1" customHeight="1">
      <c r="A129" s="120" t="s">
        <v>349</v>
      </c>
      <c r="B129" s="139" t="s">
        <v>350</v>
      </c>
      <c r="C129" s="108"/>
      <c r="D129" s="108"/>
      <c r="E129" s="113"/>
      <c r="F129" s="108"/>
      <c r="G129" s="110"/>
      <c r="H129" s="78"/>
      <c r="I129" s="78"/>
      <c r="J129" s="5"/>
      <c r="K129" s="6"/>
      <c r="L129" s="6"/>
      <c r="M129" s="6"/>
      <c r="N129" s="6"/>
      <c r="O129" s="6"/>
      <c r="P129" s="6"/>
      <c r="Q129" s="6"/>
      <c r="R129" s="6"/>
      <c r="S129" s="6"/>
      <c r="T129" s="6"/>
      <c r="U129" s="6"/>
      <c r="V129" s="6"/>
      <c r="W129" s="6"/>
      <c r="X129" s="6"/>
      <c r="Y129" s="6"/>
      <c r="Z129" s="6"/>
    </row>
    <row r="130" ht="45.0" customHeight="1">
      <c r="A130" s="104" t="s">
        <v>353</v>
      </c>
      <c r="B130" s="139" t="s">
        <v>354</v>
      </c>
      <c r="C130" s="144" t="s">
        <v>355</v>
      </c>
      <c r="D130" s="108">
        <v>2.0</v>
      </c>
      <c r="E130" s="113" t="s">
        <v>331</v>
      </c>
      <c r="F130" s="108"/>
      <c r="G130" s="110"/>
      <c r="H130" s="78"/>
      <c r="I130" s="78"/>
      <c r="J130" s="5"/>
      <c r="K130" s="6"/>
      <c r="L130" s="6"/>
      <c r="M130" s="6"/>
      <c r="N130" s="6"/>
      <c r="O130" s="6"/>
      <c r="P130" s="6"/>
      <c r="Q130" s="6"/>
      <c r="R130" s="6"/>
      <c r="S130" s="6"/>
      <c r="T130" s="6"/>
      <c r="U130" s="6"/>
      <c r="V130" s="6"/>
      <c r="W130" s="6"/>
      <c r="X130" s="6"/>
      <c r="Y130" s="6"/>
      <c r="Z130" s="6"/>
    </row>
    <row r="131" ht="47.25" customHeight="1">
      <c r="A131" s="104" t="s">
        <v>356</v>
      </c>
      <c r="B131" s="139" t="s">
        <v>357</v>
      </c>
      <c r="C131" s="110" t="s">
        <v>6061</v>
      </c>
      <c r="D131" s="108">
        <v>0.0</v>
      </c>
      <c r="E131" s="113" t="s">
        <v>331</v>
      </c>
      <c r="F131" s="108"/>
      <c r="G131" s="110"/>
      <c r="H131" s="78"/>
      <c r="I131" s="78"/>
      <c r="J131" s="5"/>
      <c r="K131" s="6"/>
      <c r="L131" s="6"/>
      <c r="M131" s="6"/>
      <c r="N131" s="6"/>
      <c r="O131" s="6"/>
      <c r="P131" s="6"/>
      <c r="Q131" s="6"/>
      <c r="R131" s="6"/>
      <c r="S131" s="6"/>
      <c r="T131" s="6"/>
      <c r="U131" s="6"/>
      <c r="V131" s="6"/>
      <c r="W131" s="6"/>
      <c r="X131" s="6"/>
      <c r="Y131" s="6"/>
      <c r="Z131" s="6"/>
    </row>
    <row r="132" ht="45.0" customHeight="1">
      <c r="A132" s="104" t="s">
        <v>309</v>
      </c>
      <c r="B132" s="139"/>
      <c r="C132" s="110" t="s">
        <v>6062</v>
      </c>
      <c r="D132" s="108">
        <v>0.0</v>
      </c>
      <c r="E132" s="113" t="s">
        <v>331</v>
      </c>
      <c r="F132" s="108"/>
      <c r="G132" s="110"/>
      <c r="H132" s="78"/>
      <c r="I132" s="78"/>
      <c r="J132" s="5"/>
      <c r="K132" s="6"/>
      <c r="L132" s="6"/>
      <c r="M132" s="6"/>
      <c r="N132" s="6"/>
      <c r="O132" s="6"/>
      <c r="P132" s="6"/>
      <c r="Q132" s="6"/>
      <c r="R132" s="6"/>
      <c r="S132" s="6"/>
      <c r="T132" s="6"/>
      <c r="U132" s="6"/>
      <c r="V132" s="6"/>
      <c r="W132" s="6"/>
      <c r="X132" s="6"/>
      <c r="Y132" s="6"/>
      <c r="Z132" s="6"/>
    </row>
    <row r="133" ht="30.0" customHeight="1">
      <c r="A133" s="104" t="s">
        <v>309</v>
      </c>
      <c r="B133" s="139"/>
      <c r="C133" s="110" t="s">
        <v>6064</v>
      </c>
      <c r="D133" s="108">
        <v>0.0</v>
      </c>
      <c r="E133" s="113" t="s">
        <v>331</v>
      </c>
      <c r="F133" s="108"/>
      <c r="G133" s="110"/>
      <c r="H133" s="78"/>
      <c r="I133" s="78"/>
      <c r="J133" s="5"/>
      <c r="K133" s="6"/>
      <c r="L133" s="6"/>
      <c r="M133" s="6"/>
      <c r="N133" s="6"/>
      <c r="O133" s="6"/>
      <c r="P133" s="6"/>
      <c r="Q133" s="6"/>
      <c r="R133" s="6"/>
      <c r="S133" s="6"/>
      <c r="T133" s="6"/>
      <c r="U133" s="6"/>
      <c r="V133" s="6"/>
      <c r="W133" s="6"/>
      <c r="X133" s="6"/>
      <c r="Y133" s="6"/>
      <c r="Z133" s="6"/>
    </row>
    <row r="134" ht="30.0" customHeight="1">
      <c r="A134" s="104" t="s">
        <v>309</v>
      </c>
      <c r="B134" s="139"/>
      <c r="C134" s="110" t="s">
        <v>6065</v>
      </c>
      <c r="D134" s="108">
        <v>0.0</v>
      </c>
      <c r="E134" s="113" t="s">
        <v>331</v>
      </c>
      <c r="F134" s="108"/>
      <c r="G134" s="110"/>
      <c r="H134" s="78"/>
      <c r="I134" s="78"/>
      <c r="J134" s="5"/>
      <c r="K134" s="6"/>
      <c r="L134" s="6"/>
      <c r="M134" s="6"/>
      <c r="N134" s="6"/>
      <c r="O134" s="6"/>
      <c r="P134" s="6"/>
      <c r="Q134" s="6"/>
      <c r="R134" s="6"/>
      <c r="S134" s="6"/>
      <c r="T134" s="6"/>
      <c r="U134" s="6"/>
      <c r="V134" s="6"/>
      <c r="W134" s="6"/>
      <c r="X134" s="6"/>
      <c r="Y134" s="6"/>
      <c r="Z134" s="6"/>
    </row>
    <row r="135" ht="47.25" hidden="1" customHeight="1">
      <c r="A135" s="120" t="s">
        <v>361</v>
      </c>
      <c r="B135" s="139" t="s">
        <v>362</v>
      </c>
      <c r="C135" s="108"/>
      <c r="D135" s="108"/>
      <c r="E135" s="113"/>
      <c r="F135" s="108"/>
      <c r="G135" s="110"/>
      <c r="H135" s="78"/>
      <c r="I135" s="78"/>
      <c r="J135" s="5"/>
      <c r="K135" s="6"/>
      <c r="L135" s="6"/>
      <c r="M135" s="6"/>
      <c r="N135" s="6"/>
      <c r="O135" s="6"/>
      <c r="P135" s="6"/>
      <c r="Q135" s="6"/>
      <c r="R135" s="6"/>
      <c r="S135" s="6"/>
      <c r="T135" s="6"/>
      <c r="U135" s="6"/>
      <c r="V135" s="6"/>
      <c r="W135" s="6"/>
      <c r="X135" s="6"/>
      <c r="Y135" s="6"/>
      <c r="Z135" s="6"/>
    </row>
    <row r="136" ht="39.75" customHeight="1">
      <c r="A136" s="152" t="s">
        <v>426</v>
      </c>
      <c r="B136" s="103" t="s">
        <v>5932</v>
      </c>
      <c r="C136" s="3"/>
      <c r="D136" s="3"/>
      <c r="E136" s="3"/>
      <c r="F136" s="3"/>
      <c r="G136" s="4"/>
      <c r="H136" s="78">
        <f>SUM(D137:D159)</f>
        <v>18</v>
      </c>
      <c r="I136" s="78">
        <f>COUNT(D137:D159)*2</f>
        <v>46</v>
      </c>
      <c r="J136" s="5"/>
      <c r="K136" s="6"/>
      <c r="L136" s="6"/>
      <c r="M136" s="6"/>
      <c r="N136" s="6"/>
      <c r="O136" s="6"/>
      <c r="P136" s="6"/>
      <c r="Q136" s="6"/>
      <c r="R136" s="6"/>
      <c r="S136" s="6"/>
      <c r="T136" s="6"/>
      <c r="U136" s="6"/>
      <c r="V136" s="6"/>
      <c r="W136" s="6"/>
      <c r="X136" s="6"/>
      <c r="Y136" s="6"/>
      <c r="Z136" s="6"/>
    </row>
    <row r="137" ht="45.0" customHeight="1">
      <c r="A137" s="104" t="s">
        <v>433</v>
      </c>
      <c r="B137" s="153" t="s">
        <v>372</v>
      </c>
      <c r="C137" s="110" t="s">
        <v>6075</v>
      </c>
      <c r="D137" s="108">
        <v>2.0</v>
      </c>
      <c r="E137" s="113" t="s">
        <v>1520</v>
      </c>
      <c r="F137" s="108"/>
      <c r="G137" s="110"/>
      <c r="H137" s="78"/>
      <c r="I137" s="78"/>
      <c r="J137" s="5"/>
      <c r="K137" s="6"/>
      <c r="L137" s="6"/>
      <c r="M137" s="6"/>
      <c r="N137" s="6"/>
      <c r="O137" s="6"/>
      <c r="P137" s="6"/>
      <c r="Q137" s="6"/>
      <c r="R137" s="6"/>
      <c r="S137" s="6"/>
      <c r="T137" s="6"/>
      <c r="U137" s="6"/>
      <c r="V137" s="6"/>
      <c r="W137" s="6"/>
      <c r="X137" s="6"/>
      <c r="Y137" s="6"/>
      <c r="Z137" s="6"/>
    </row>
    <row r="138" ht="63.0" customHeight="1">
      <c r="A138" s="104" t="s">
        <v>393</v>
      </c>
      <c r="B138" s="153" t="s">
        <v>394</v>
      </c>
      <c r="C138" s="121" t="s">
        <v>484</v>
      </c>
      <c r="D138" s="108">
        <v>0.0</v>
      </c>
      <c r="E138" s="113" t="s">
        <v>560</v>
      </c>
      <c r="F138" s="108"/>
      <c r="G138" s="110"/>
      <c r="H138" s="78"/>
      <c r="I138" s="78"/>
      <c r="J138" s="5"/>
      <c r="K138" s="6"/>
      <c r="L138" s="6"/>
      <c r="M138" s="6"/>
      <c r="N138" s="6"/>
      <c r="O138" s="6"/>
      <c r="P138" s="6"/>
      <c r="Q138" s="6"/>
      <c r="R138" s="6"/>
      <c r="S138" s="6"/>
      <c r="T138" s="6"/>
      <c r="U138" s="6"/>
      <c r="V138" s="6"/>
      <c r="W138" s="6"/>
      <c r="X138" s="6"/>
      <c r="Y138" s="6"/>
      <c r="Z138" s="6"/>
    </row>
    <row r="139" ht="45.0" customHeight="1">
      <c r="A139" s="104"/>
      <c r="B139" s="153"/>
      <c r="C139" s="134" t="s">
        <v>6079</v>
      </c>
      <c r="D139" s="108">
        <v>2.0</v>
      </c>
      <c r="E139" s="113" t="s">
        <v>331</v>
      </c>
      <c r="F139" s="108"/>
      <c r="G139" s="110"/>
      <c r="H139" s="78"/>
      <c r="I139" s="78"/>
      <c r="J139" s="5"/>
      <c r="K139" s="6"/>
      <c r="L139" s="6"/>
      <c r="M139" s="6"/>
      <c r="N139" s="6"/>
      <c r="O139" s="6"/>
      <c r="P139" s="6"/>
      <c r="Q139" s="6"/>
      <c r="R139" s="6"/>
      <c r="S139" s="6"/>
      <c r="T139" s="6"/>
      <c r="U139" s="6"/>
      <c r="V139" s="6"/>
      <c r="W139" s="6"/>
      <c r="X139" s="6"/>
      <c r="Y139" s="6"/>
      <c r="Z139" s="6"/>
    </row>
    <row r="140" ht="30.0" customHeight="1">
      <c r="A140" s="104"/>
      <c r="B140" s="153"/>
      <c r="C140" s="134" t="s">
        <v>6082</v>
      </c>
      <c r="D140" s="108">
        <v>2.0</v>
      </c>
      <c r="E140" s="113" t="s">
        <v>495</v>
      </c>
      <c r="F140" s="108"/>
      <c r="G140" s="110"/>
      <c r="H140" s="78"/>
      <c r="I140" s="78"/>
      <c r="J140" s="5"/>
      <c r="K140" s="6"/>
      <c r="L140" s="6"/>
      <c r="M140" s="6"/>
      <c r="N140" s="6"/>
      <c r="O140" s="6"/>
      <c r="P140" s="6"/>
      <c r="Q140" s="6"/>
      <c r="R140" s="6"/>
      <c r="S140" s="6"/>
      <c r="T140" s="6"/>
      <c r="U140" s="6"/>
      <c r="V140" s="6"/>
      <c r="W140" s="6"/>
      <c r="X140" s="6"/>
      <c r="Y140" s="6"/>
      <c r="Z140" s="6"/>
    </row>
    <row r="141" ht="60.0" customHeight="1">
      <c r="A141" s="104"/>
      <c r="B141" s="153"/>
      <c r="C141" s="134" t="s">
        <v>6083</v>
      </c>
      <c r="D141" s="108">
        <v>2.0</v>
      </c>
      <c r="E141" s="113" t="s">
        <v>1062</v>
      </c>
      <c r="F141" s="108"/>
      <c r="G141" s="110"/>
      <c r="H141" s="78"/>
      <c r="I141" s="78"/>
      <c r="J141" s="5"/>
      <c r="K141" s="6"/>
      <c r="L141" s="6"/>
      <c r="M141" s="6"/>
      <c r="N141" s="6"/>
      <c r="O141" s="6"/>
      <c r="P141" s="6"/>
      <c r="Q141" s="6"/>
      <c r="R141" s="6"/>
      <c r="S141" s="6"/>
      <c r="T141" s="6"/>
      <c r="U141" s="6"/>
      <c r="V141" s="6"/>
      <c r="W141" s="6"/>
      <c r="X141" s="6"/>
      <c r="Y141" s="6"/>
      <c r="Z141" s="6"/>
    </row>
    <row r="142" ht="67.5" customHeight="1">
      <c r="A142" s="104" t="s">
        <v>396</v>
      </c>
      <c r="B142" s="166" t="s">
        <v>397</v>
      </c>
      <c r="C142" s="110" t="s">
        <v>6085</v>
      </c>
      <c r="D142" s="108">
        <v>2.0</v>
      </c>
      <c r="E142" s="113" t="s">
        <v>331</v>
      </c>
      <c r="F142" s="108"/>
      <c r="G142" s="110"/>
      <c r="H142" s="78"/>
      <c r="I142" s="78"/>
      <c r="J142" s="5"/>
      <c r="K142" s="6"/>
      <c r="L142" s="6"/>
      <c r="M142" s="6"/>
      <c r="N142" s="6"/>
      <c r="O142" s="6"/>
      <c r="P142" s="6"/>
      <c r="Q142" s="6"/>
      <c r="R142" s="6"/>
      <c r="S142" s="6"/>
      <c r="T142" s="6"/>
      <c r="U142" s="6"/>
      <c r="V142" s="6"/>
      <c r="W142" s="6"/>
      <c r="X142" s="6"/>
      <c r="Y142" s="6"/>
      <c r="Z142" s="6"/>
    </row>
    <row r="143" ht="67.5" customHeight="1">
      <c r="A143" s="104"/>
      <c r="B143" s="153"/>
      <c r="C143" s="110" t="s">
        <v>6087</v>
      </c>
      <c r="D143" s="108">
        <v>1.0</v>
      </c>
      <c r="E143" s="113" t="s">
        <v>331</v>
      </c>
      <c r="F143" s="108"/>
      <c r="G143" s="110" t="s">
        <v>3256</v>
      </c>
      <c r="H143" s="78"/>
      <c r="I143" s="78"/>
      <c r="J143" s="5"/>
      <c r="K143" s="6"/>
      <c r="L143" s="6"/>
      <c r="M143" s="6"/>
      <c r="N143" s="6"/>
      <c r="O143" s="6"/>
      <c r="P143" s="6"/>
      <c r="Q143" s="6"/>
      <c r="R143" s="6"/>
      <c r="S143" s="6"/>
      <c r="T143" s="6"/>
      <c r="U143" s="6"/>
      <c r="V143" s="6"/>
      <c r="W143" s="6"/>
      <c r="X143" s="6"/>
      <c r="Y143" s="6"/>
      <c r="Z143" s="6"/>
    </row>
    <row r="144" ht="67.5" customHeight="1">
      <c r="A144" s="104"/>
      <c r="B144" s="153"/>
      <c r="C144" s="110" t="s">
        <v>6089</v>
      </c>
      <c r="D144" s="108">
        <v>1.0</v>
      </c>
      <c r="E144" s="113" t="s">
        <v>331</v>
      </c>
      <c r="F144" s="108"/>
      <c r="G144" s="110" t="s">
        <v>6090</v>
      </c>
      <c r="H144" s="78"/>
      <c r="I144" s="78"/>
      <c r="J144" s="5"/>
      <c r="K144" s="6"/>
      <c r="L144" s="6"/>
      <c r="M144" s="6"/>
      <c r="N144" s="6"/>
      <c r="O144" s="6"/>
      <c r="P144" s="6"/>
      <c r="Q144" s="6"/>
      <c r="R144" s="6"/>
      <c r="S144" s="6"/>
      <c r="T144" s="6"/>
      <c r="U144" s="6"/>
      <c r="V144" s="6"/>
      <c r="W144" s="6"/>
      <c r="X144" s="6"/>
      <c r="Y144" s="6"/>
      <c r="Z144" s="6"/>
    </row>
    <row r="145" ht="67.5" customHeight="1">
      <c r="A145" s="104"/>
      <c r="B145" s="153"/>
      <c r="C145" s="110" t="s">
        <v>6092</v>
      </c>
      <c r="D145" s="108">
        <v>2.0</v>
      </c>
      <c r="E145" s="113" t="s">
        <v>331</v>
      </c>
      <c r="F145" s="108"/>
      <c r="G145" s="110"/>
      <c r="H145" s="78"/>
      <c r="I145" s="78"/>
      <c r="J145" s="5"/>
      <c r="K145" s="6"/>
      <c r="L145" s="6"/>
      <c r="M145" s="6"/>
      <c r="N145" s="6"/>
      <c r="O145" s="6"/>
      <c r="P145" s="6"/>
      <c r="Q145" s="6"/>
      <c r="R145" s="6"/>
      <c r="S145" s="6"/>
      <c r="T145" s="6"/>
      <c r="U145" s="6"/>
      <c r="V145" s="6"/>
      <c r="W145" s="6"/>
      <c r="X145" s="6"/>
      <c r="Y145" s="6"/>
      <c r="Z145" s="6"/>
    </row>
    <row r="146" ht="41.25" customHeight="1">
      <c r="A146" s="104"/>
      <c r="B146" s="153"/>
      <c r="C146" s="110" t="s">
        <v>6095</v>
      </c>
      <c r="D146" s="108">
        <v>0.0</v>
      </c>
      <c r="E146" s="113" t="s">
        <v>331</v>
      </c>
      <c r="F146" s="532" t="s">
        <v>6097</v>
      </c>
      <c r="G146" s="110"/>
      <c r="H146" s="78"/>
      <c r="I146" s="78"/>
      <c r="J146" s="5"/>
      <c r="K146" s="6"/>
      <c r="L146" s="6"/>
      <c r="M146" s="6"/>
      <c r="N146" s="6"/>
      <c r="O146" s="6"/>
      <c r="P146" s="6"/>
      <c r="Q146" s="6"/>
      <c r="R146" s="6"/>
      <c r="S146" s="6"/>
      <c r="T146" s="6"/>
      <c r="U146" s="6"/>
      <c r="V146" s="6"/>
      <c r="W146" s="6"/>
      <c r="X146" s="6"/>
      <c r="Y146" s="6"/>
      <c r="Z146" s="6"/>
    </row>
    <row r="147" ht="41.25" customHeight="1">
      <c r="A147" s="104"/>
      <c r="B147" s="153"/>
      <c r="C147" s="110" t="s">
        <v>6099</v>
      </c>
      <c r="D147" s="108">
        <v>0.0</v>
      </c>
      <c r="E147" s="113" t="s">
        <v>331</v>
      </c>
      <c r="F147" s="108"/>
      <c r="G147" s="110"/>
      <c r="H147" s="78"/>
      <c r="I147" s="78"/>
      <c r="J147" s="5"/>
      <c r="K147" s="6"/>
      <c r="L147" s="6"/>
      <c r="M147" s="6"/>
      <c r="N147" s="6"/>
      <c r="O147" s="6"/>
      <c r="P147" s="6"/>
      <c r="Q147" s="6"/>
      <c r="R147" s="6"/>
      <c r="S147" s="6"/>
      <c r="T147" s="6"/>
      <c r="U147" s="6"/>
      <c r="V147" s="6"/>
      <c r="W147" s="6"/>
      <c r="X147" s="6"/>
      <c r="Y147" s="6"/>
      <c r="Z147" s="6"/>
    </row>
    <row r="148" ht="41.25" customHeight="1">
      <c r="A148" s="104"/>
      <c r="B148" s="153"/>
      <c r="C148" s="110" t="s">
        <v>6100</v>
      </c>
      <c r="D148" s="108">
        <v>0.0</v>
      </c>
      <c r="E148" s="113" t="s">
        <v>331</v>
      </c>
      <c r="F148" s="108" t="s">
        <v>6101</v>
      </c>
      <c r="G148" s="110"/>
      <c r="H148" s="78"/>
      <c r="I148" s="78"/>
      <c r="J148" s="5"/>
      <c r="K148" s="6"/>
      <c r="L148" s="6"/>
      <c r="M148" s="6"/>
      <c r="N148" s="6"/>
      <c r="O148" s="6"/>
      <c r="P148" s="6"/>
      <c r="Q148" s="6"/>
      <c r="R148" s="6"/>
      <c r="S148" s="6"/>
      <c r="T148" s="6"/>
      <c r="U148" s="6"/>
      <c r="V148" s="6"/>
      <c r="W148" s="6"/>
      <c r="X148" s="6"/>
      <c r="Y148" s="6"/>
      <c r="Z148" s="6"/>
    </row>
    <row r="149" ht="41.25" customHeight="1">
      <c r="A149" s="104"/>
      <c r="B149" s="153"/>
      <c r="C149" s="110" t="s">
        <v>6102</v>
      </c>
      <c r="D149" s="108">
        <v>0.0</v>
      </c>
      <c r="E149" s="113" t="s">
        <v>331</v>
      </c>
      <c r="F149" s="110" t="s">
        <v>6103</v>
      </c>
      <c r="G149" s="110"/>
      <c r="H149" s="78"/>
      <c r="I149" s="78"/>
      <c r="J149" s="5"/>
      <c r="K149" s="6"/>
      <c r="L149" s="6"/>
      <c r="M149" s="6"/>
      <c r="N149" s="6"/>
      <c r="O149" s="6"/>
      <c r="P149" s="6"/>
      <c r="Q149" s="6"/>
      <c r="R149" s="6"/>
      <c r="S149" s="6"/>
      <c r="T149" s="6"/>
      <c r="U149" s="6"/>
      <c r="V149" s="6"/>
      <c r="W149" s="6"/>
      <c r="X149" s="6"/>
      <c r="Y149" s="6"/>
      <c r="Z149" s="6"/>
    </row>
    <row r="150" ht="41.25" customHeight="1">
      <c r="A150" s="104"/>
      <c r="B150" s="153"/>
      <c r="C150" s="110" t="s">
        <v>6104</v>
      </c>
      <c r="D150" s="108">
        <v>0.0</v>
      </c>
      <c r="E150" s="113" t="s">
        <v>331</v>
      </c>
      <c r="F150" s="110"/>
      <c r="G150" s="110"/>
      <c r="H150" s="78"/>
      <c r="I150" s="78"/>
      <c r="J150" s="5"/>
      <c r="K150" s="6"/>
      <c r="L150" s="6"/>
      <c r="M150" s="6"/>
      <c r="N150" s="6"/>
      <c r="O150" s="6"/>
      <c r="P150" s="6"/>
      <c r="Q150" s="6"/>
      <c r="R150" s="6"/>
      <c r="S150" s="6"/>
      <c r="T150" s="6"/>
      <c r="U150" s="6"/>
      <c r="V150" s="6"/>
      <c r="W150" s="6"/>
      <c r="X150" s="6"/>
      <c r="Y150" s="6"/>
      <c r="Z150" s="6"/>
    </row>
    <row r="151" ht="41.25" customHeight="1">
      <c r="A151" s="104"/>
      <c r="B151" s="153"/>
      <c r="C151" s="110" t="s">
        <v>6105</v>
      </c>
      <c r="D151" s="108">
        <v>0.0</v>
      </c>
      <c r="E151" s="113" t="s">
        <v>331</v>
      </c>
      <c r="F151" s="110"/>
      <c r="G151" s="110"/>
      <c r="H151" s="78"/>
      <c r="I151" s="78"/>
      <c r="J151" s="5"/>
      <c r="K151" s="6"/>
      <c r="L151" s="6"/>
      <c r="M151" s="6"/>
      <c r="N151" s="6"/>
      <c r="O151" s="6"/>
      <c r="P151" s="6"/>
      <c r="Q151" s="6"/>
      <c r="R151" s="6"/>
      <c r="S151" s="6"/>
      <c r="T151" s="6"/>
      <c r="U151" s="6"/>
      <c r="V151" s="6"/>
      <c r="W151" s="6"/>
      <c r="X151" s="6"/>
      <c r="Y151" s="6"/>
      <c r="Z151" s="6"/>
    </row>
    <row r="152" ht="41.25" customHeight="1">
      <c r="A152" s="104"/>
      <c r="B152" s="153"/>
      <c r="C152" s="110" t="s">
        <v>6106</v>
      </c>
      <c r="D152" s="108">
        <v>0.0</v>
      </c>
      <c r="E152" s="113" t="s">
        <v>331</v>
      </c>
      <c r="F152" s="108"/>
      <c r="G152" s="110"/>
      <c r="H152" s="78"/>
      <c r="I152" s="78"/>
      <c r="J152" s="5"/>
      <c r="K152" s="6"/>
      <c r="L152" s="6"/>
      <c r="M152" s="6"/>
      <c r="N152" s="6"/>
      <c r="O152" s="6"/>
      <c r="P152" s="6"/>
      <c r="Q152" s="6"/>
      <c r="R152" s="6"/>
      <c r="S152" s="6"/>
      <c r="T152" s="6"/>
      <c r="U152" s="6"/>
      <c r="V152" s="6"/>
      <c r="W152" s="6"/>
      <c r="X152" s="6"/>
      <c r="Y152" s="6"/>
      <c r="Z152" s="6"/>
    </row>
    <row r="153" ht="41.25" customHeight="1">
      <c r="A153" s="104"/>
      <c r="B153" s="153"/>
      <c r="C153" s="110" t="s">
        <v>6108</v>
      </c>
      <c r="D153" s="108">
        <v>0.0</v>
      </c>
      <c r="E153" s="113" t="s">
        <v>331</v>
      </c>
      <c r="F153" s="108"/>
      <c r="G153" s="110"/>
      <c r="H153" s="78"/>
      <c r="I153" s="78"/>
      <c r="J153" s="5"/>
      <c r="K153" s="6"/>
      <c r="L153" s="6"/>
      <c r="M153" s="6"/>
      <c r="N153" s="6"/>
      <c r="O153" s="6"/>
      <c r="P153" s="6"/>
      <c r="Q153" s="6"/>
      <c r="R153" s="6"/>
      <c r="S153" s="6"/>
      <c r="T153" s="6"/>
      <c r="U153" s="6"/>
      <c r="V153" s="6"/>
      <c r="W153" s="6"/>
      <c r="X153" s="6"/>
      <c r="Y153" s="6"/>
      <c r="Z153" s="6"/>
    </row>
    <row r="154" ht="41.25" customHeight="1">
      <c r="A154" s="104"/>
      <c r="B154" s="153"/>
      <c r="C154" s="110" t="s">
        <v>6110</v>
      </c>
      <c r="D154" s="108">
        <v>0.0</v>
      </c>
      <c r="E154" s="113" t="s">
        <v>331</v>
      </c>
      <c r="F154" s="110" t="s">
        <v>6112</v>
      </c>
      <c r="G154" s="110"/>
      <c r="H154" s="78"/>
      <c r="I154" s="78"/>
      <c r="J154" s="5"/>
      <c r="K154" s="6"/>
      <c r="L154" s="6"/>
      <c r="M154" s="6"/>
      <c r="N154" s="6"/>
      <c r="O154" s="6"/>
      <c r="P154" s="6"/>
      <c r="Q154" s="6"/>
      <c r="R154" s="6"/>
      <c r="S154" s="6"/>
      <c r="T154" s="6"/>
      <c r="U154" s="6"/>
      <c r="V154" s="6"/>
      <c r="W154" s="6"/>
      <c r="X154" s="6"/>
      <c r="Y154" s="6"/>
      <c r="Z154" s="6"/>
    </row>
    <row r="155" ht="47.25" customHeight="1">
      <c r="A155" s="104" t="s">
        <v>460</v>
      </c>
      <c r="B155" s="153" t="s">
        <v>414</v>
      </c>
      <c r="C155" s="110" t="s">
        <v>414</v>
      </c>
      <c r="D155" s="108">
        <v>2.0</v>
      </c>
      <c r="E155" s="113" t="s">
        <v>495</v>
      </c>
      <c r="F155" s="108"/>
      <c r="G155" s="110"/>
      <c r="H155" s="78"/>
      <c r="I155" s="78"/>
      <c r="J155" s="5"/>
      <c r="K155" s="6"/>
      <c r="L155" s="6"/>
      <c r="M155" s="6"/>
      <c r="N155" s="6"/>
      <c r="O155" s="6"/>
      <c r="P155" s="6"/>
      <c r="Q155" s="6"/>
      <c r="R155" s="6"/>
      <c r="S155" s="6"/>
      <c r="T155" s="6"/>
      <c r="U155" s="6"/>
      <c r="V155" s="6"/>
      <c r="W155" s="6"/>
      <c r="X155" s="6"/>
      <c r="Y155" s="6"/>
      <c r="Z155" s="6"/>
    </row>
    <row r="156" ht="75.0" customHeight="1">
      <c r="A156" s="104"/>
      <c r="B156" s="153"/>
      <c r="C156" s="110" t="s">
        <v>6117</v>
      </c>
      <c r="D156" s="108">
        <v>2.0</v>
      </c>
      <c r="E156" s="113" t="s">
        <v>1062</v>
      </c>
      <c r="F156" s="108"/>
      <c r="G156" s="110"/>
      <c r="H156" s="78"/>
      <c r="I156" s="78"/>
      <c r="J156" s="5"/>
      <c r="K156" s="6"/>
      <c r="L156" s="6"/>
      <c r="M156" s="6"/>
      <c r="N156" s="6"/>
      <c r="O156" s="6"/>
      <c r="P156" s="6"/>
      <c r="Q156" s="6"/>
      <c r="R156" s="6"/>
      <c r="S156" s="6"/>
      <c r="T156" s="6"/>
      <c r="U156" s="6"/>
      <c r="V156" s="6"/>
      <c r="W156" s="6"/>
      <c r="X156" s="6"/>
      <c r="Y156" s="6"/>
      <c r="Z156" s="6"/>
    </row>
    <row r="157" ht="47.25" customHeight="1">
      <c r="A157" s="104" t="s">
        <v>416</v>
      </c>
      <c r="B157" s="164" t="s">
        <v>417</v>
      </c>
      <c r="C157" s="126" t="s">
        <v>6118</v>
      </c>
      <c r="D157" s="108">
        <v>0.0</v>
      </c>
      <c r="E157" s="113" t="s">
        <v>1062</v>
      </c>
      <c r="F157" s="110" t="s">
        <v>6119</v>
      </c>
      <c r="G157" s="110"/>
      <c r="H157" s="78"/>
      <c r="I157" s="78"/>
      <c r="J157" s="5"/>
      <c r="K157" s="6"/>
      <c r="L157" s="6"/>
      <c r="M157" s="6"/>
      <c r="N157" s="6"/>
      <c r="O157" s="6"/>
      <c r="P157" s="6"/>
      <c r="Q157" s="6"/>
      <c r="R157" s="6"/>
      <c r="S157" s="6"/>
      <c r="T157" s="6"/>
      <c r="U157" s="6"/>
      <c r="V157" s="6"/>
      <c r="W157" s="6"/>
      <c r="X157" s="6"/>
      <c r="Y157" s="6"/>
      <c r="Z157" s="6"/>
    </row>
    <row r="158" ht="60.0" customHeight="1">
      <c r="A158" s="104"/>
      <c r="B158" s="153"/>
      <c r="C158" s="126" t="s">
        <v>6120</v>
      </c>
      <c r="D158" s="108">
        <v>0.0</v>
      </c>
      <c r="E158" s="113" t="s">
        <v>1062</v>
      </c>
      <c r="F158" s="110" t="s">
        <v>6121</v>
      </c>
      <c r="G158" s="110"/>
      <c r="H158" s="78"/>
      <c r="I158" s="78"/>
      <c r="J158" s="5"/>
      <c r="K158" s="6"/>
      <c r="L158" s="6"/>
      <c r="M158" s="6"/>
      <c r="N158" s="6"/>
      <c r="O158" s="6"/>
      <c r="P158" s="6"/>
      <c r="Q158" s="6"/>
      <c r="R158" s="6"/>
      <c r="S158" s="6"/>
      <c r="T158" s="6"/>
      <c r="U158" s="6"/>
      <c r="V158" s="6"/>
      <c r="W158" s="6"/>
      <c r="X158" s="6"/>
      <c r="Y158" s="6"/>
      <c r="Z158" s="6"/>
    </row>
    <row r="159" ht="75.0" customHeight="1">
      <c r="A159" s="104"/>
      <c r="B159" s="153"/>
      <c r="C159" s="110" t="s">
        <v>6123</v>
      </c>
      <c r="D159" s="108">
        <v>0.0</v>
      </c>
      <c r="E159" s="113" t="s">
        <v>1062</v>
      </c>
      <c r="F159" s="110" t="s">
        <v>6125</v>
      </c>
      <c r="G159" s="110"/>
      <c r="H159" s="78"/>
      <c r="I159" s="78"/>
      <c r="J159" s="5"/>
      <c r="K159" s="6"/>
      <c r="L159" s="6"/>
      <c r="M159" s="6"/>
      <c r="N159" s="6"/>
      <c r="O159" s="6"/>
      <c r="P159" s="6"/>
      <c r="Q159" s="6"/>
      <c r="R159" s="6"/>
      <c r="S159" s="6"/>
      <c r="T159" s="6"/>
      <c r="U159" s="6"/>
      <c r="V159" s="6"/>
      <c r="W159" s="6"/>
      <c r="X159" s="6"/>
      <c r="Y159" s="6"/>
      <c r="Z159" s="6"/>
    </row>
    <row r="160" ht="39.75" customHeight="1">
      <c r="A160" s="96" t="s">
        <v>469</v>
      </c>
      <c r="B160" s="99" t="s">
        <v>425</v>
      </c>
      <c r="C160" s="3"/>
      <c r="D160" s="3"/>
      <c r="E160" s="3"/>
      <c r="F160" s="3"/>
      <c r="G160" s="4"/>
      <c r="H160" s="78">
        <f>SUM(D161:D164)</f>
        <v>6</v>
      </c>
      <c r="I160" s="78">
        <f>COUNT(D161:D164)*2</f>
        <v>8</v>
      </c>
      <c r="J160" s="5"/>
      <c r="K160" s="6"/>
      <c r="L160" s="6"/>
      <c r="M160" s="6"/>
      <c r="N160" s="6"/>
      <c r="O160" s="6"/>
      <c r="P160" s="6"/>
      <c r="Q160" s="6"/>
      <c r="R160" s="6"/>
      <c r="S160" s="6"/>
      <c r="T160" s="6"/>
      <c r="U160" s="6"/>
      <c r="V160" s="6"/>
      <c r="W160" s="6"/>
      <c r="X160" s="6"/>
      <c r="Y160" s="6"/>
      <c r="Z160" s="6"/>
    </row>
    <row r="161" ht="45.0" customHeight="1">
      <c r="A161" s="104" t="s">
        <v>488</v>
      </c>
      <c r="B161" s="153" t="s">
        <v>431</v>
      </c>
      <c r="C161" s="110" t="s">
        <v>6133</v>
      </c>
      <c r="D161" s="108">
        <v>1.0</v>
      </c>
      <c r="E161" s="113" t="s">
        <v>1062</v>
      </c>
      <c r="F161" s="108"/>
      <c r="G161" s="110" t="s">
        <v>6136</v>
      </c>
      <c r="H161" s="78"/>
      <c r="I161" s="78"/>
      <c r="J161" s="5"/>
      <c r="K161" s="6"/>
      <c r="L161" s="6"/>
      <c r="M161" s="6"/>
      <c r="N161" s="6"/>
      <c r="O161" s="6"/>
      <c r="P161" s="6"/>
      <c r="Q161" s="6"/>
      <c r="R161" s="6"/>
      <c r="S161" s="6"/>
      <c r="T161" s="6"/>
      <c r="U161" s="6"/>
      <c r="V161" s="6"/>
      <c r="W161" s="6"/>
      <c r="X161" s="6"/>
      <c r="Y161" s="6"/>
      <c r="Z161" s="6"/>
    </row>
    <row r="162" ht="60.0" customHeight="1">
      <c r="A162" s="104" t="s">
        <v>499</v>
      </c>
      <c r="B162" s="153" t="s">
        <v>437</v>
      </c>
      <c r="C162" s="110" t="s">
        <v>6138</v>
      </c>
      <c r="D162" s="108">
        <v>2.0</v>
      </c>
      <c r="E162" s="113" t="s">
        <v>1062</v>
      </c>
      <c r="F162" s="108"/>
      <c r="G162" s="110"/>
      <c r="H162" s="78"/>
      <c r="I162" s="78"/>
      <c r="J162" s="5"/>
      <c r="K162" s="6"/>
      <c r="L162" s="6"/>
      <c r="M162" s="6"/>
      <c r="N162" s="6"/>
      <c r="O162" s="6"/>
      <c r="P162" s="6"/>
      <c r="Q162" s="6"/>
      <c r="R162" s="6"/>
      <c r="S162" s="6"/>
      <c r="T162" s="6"/>
      <c r="U162" s="6"/>
      <c r="V162" s="6"/>
      <c r="W162" s="6"/>
      <c r="X162" s="6"/>
      <c r="Y162" s="6"/>
      <c r="Z162" s="6"/>
    </row>
    <row r="163" ht="90.0" customHeight="1">
      <c r="A163" s="104" t="s">
        <v>505</v>
      </c>
      <c r="B163" s="153" t="s">
        <v>445</v>
      </c>
      <c r="C163" s="110" t="s">
        <v>6142</v>
      </c>
      <c r="D163" s="108">
        <v>1.0</v>
      </c>
      <c r="E163" s="113" t="s">
        <v>1062</v>
      </c>
      <c r="F163" s="108"/>
      <c r="G163" s="110" t="s">
        <v>6143</v>
      </c>
      <c r="H163" s="78"/>
      <c r="I163" s="78"/>
      <c r="J163" s="5"/>
      <c r="K163" s="6"/>
      <c r="L163" s="6"/>
      <c r="M163" s="6"/>
      <c r="N163" s="6"/>
      <c r="O163" s="6"/>
      <c r="P163" s="6"/>
      <c r="Q163" s="6"/>
      <c r="R163" s="6"/>
      <c r="S163" s="6"/>
      <c r="T163" s="6"/>
      <c r="U163" s="6"/>
      <c r="V163" s="6"/>
      <c r="W163" s="6"/>
      <c r="X163" s="6"/>
      <c r="Y163" s="6"/>
      <c r="Z163" s="6"/>
    </row>
    <row r="164" ht="90.0" customHeight="1">
      <c r="A164" s="104" t="s">
        <v>514</v>
      </c>
      <c r="B164" s="153" t="s">
        <v>450</v>
      </c>
      <c r="C164" s="110" t="s">
        <v>6144</v>
      </c>
      <c r="D164" s="108">
        <v>2.0</v>
      </c>
      <c r="E164" s="113" t="s">
        <v>1062</v>
      </c>
      <c r="F164" s="108"/>
      <c r="G164" s="110"/>
      <c r="H164" s="78"/>
      <c r="I164" s="78"/>
      <c r="J164" s="5"/>
      <c r="K164" s="6"/>
      <c r="L164" s="6"/>
      <c r="M164" s="6"/>
      <c r="N164" s="6"/>
      <c r="O164" s="6"/>
      <c r="P164" s="6"/>
      <c r="Q164" s="6"/>
      <c r="R164" s="6"/>
      <c r="S164" s="6"/>
      <c r="T164" s="6"/>
      <c r="U164" s="6"/>
      <c r="V164" s="6"/>
      <c r="W164" s="6"/>
      <c r="X164" s="6"/>
      <c r="Y164" s="6"/>
      <c r="Z164" s="6"/>
    </row>
    <row r="165" ht="39.75" customHeight="1">
      <c r="A165" s="152" t="s">
        <v>521</v>
      </c>
      <c r="B165" s="99" t="s">
        <v>455</v>
      </c>
      <c r="C165" s="3"/>
      <c r="D165" s="3"/>
      <c r="E165" s="3"/>
      <c r="F165" s="3"/>
      <c r="G165" s="4"/>
      <c r="H165" s="78">
        <f>SUM(D166:D177)</f>
        <v>2</v>
      </c>
      <c r="I165" s="78">
        <f>COUNT(D166:D177)*2</f>
        <v>22</v>
      </c>
      <c r="J165" s="5"/>
      <c r="K165" s="6"/>
      <c r="L165" s="6"/>
      <c r="M165" s="6"/>
      <c r="N165" s="6"/>
      <c r="O165" s="6"/>
      <c r="P165" s="6"/>
      <c r="Q165" s="6"/>
      <c r="R165" s="6"/>
      <c r="S165" s="6"/>
      <c r="T165" s="6"/>
      <c r="U165" s="6"/>
      <c r="V165" s="6"/>
      <c r="W165" s="6"/>
      <c r="X165" s="6"/>
      <c r="Y165" s="6"/>
      <c r="Z165" s="6"/>
    </row>
    <row r="166" ht="47.25" customHeight="1">
      <c r="A166" s="104" t="s">
        <v>528</v>
      </c>
      <c r="B166" s="170" t="s">
        <v>463</v>
      </c>
      <c r="C166" s="110" t="s">
        <v>6156</v>
      </c>
      <c r="D166" s="108">
        <v>2.0</v>
      </c>
      <c r="E166" s="113" t="s">
        <v>1062</v>
      </c>
      <c r="F166" s="108"/>
      <c r="G166" s="110"/>
      <c r="H166" s="78"/>
      <c r="I166" s="78"/>
      <c r="J166" s="5"/>
      <c r="K166" s="6"/>
      <c r="L166" s="6"/>
      <c r="M166" s="6"/>
      <c r="N166" s="6"/>
      <c r="O166" s="6"/>
      <c r="P166" s="6"/>
      <c r="Q166" s="6"/>
      <c r="R166" s="6"/>
      <c r="S166" s="6"/>
      <c r="T166" s="6"/>
      <c r="U166" s="6"/>
      <c r="V166" s="6"/>
      <c r="W166" s="6"/>
      <c r="X166" s="6"/>
      <c r="Y166" s="6"/>
      <c r="Z166" s="6"/>
    </row>
    <row r="167" ht="31.5" customHeight="1">
      <c r="A167" s="104" t="s">
        <v>533</v>
      </c>
      <c r="B167" s="170" t="s">
        <v>467</v>
      </c>
      <c r="C167" s="155" t="s">
        <v>468</v>
      </c>
      <c r="D167" s="108">
        <v>0.0</v>
      </c>
      <c r="E167" s="113" t="s">
        <v>331</v>
      </c>
      <c r="F167" s="108"/>
      <c r="G167" s="110"/>
      <c r="H167" s="78"/>
      <c r="I167" s="78"/>
      <c r="J167" s="5"/>
      <c r="K167" s="6"/>
      <c r="L167" s="6"/>
      <c r="M167" s="6"/>
      <c r="N167" s="6"/>
      <c r="O167" s="6"/>
      <c r="P167" s="6"/>
      <c r="Q167" s="6"/>
      <c r="R167" s="6"/>
      <c r="S167" s="6"/>
      <c r="T167" s="6"/>
      <c r="U167" s="6"/>
      <c r="V167" s="6"/>
      <c r="W167" s="6"/>
      <c r="X167" s="6"/>
      <c r="Y167" s="6"/>
      <c r="Z167" s="6"/>
    </row>
    <row r="168" ht="31.5" customHeight="1">
      <c r="A168" s="104" t="s">
        <v>534</v>
      </c>
      <c r="B168" s="170" t="s">
        <v>471</v>
      </c>
      <c r="C168" s="110" t="s">
        <v>6157</v>
      </c>
      <c r="D168" s="108">
        <v>0.0</v>
      </c>
      <c r="E168" s="113" t="s">
        <v>473</v>
      </c>
      <c r="F168" s="108"/>
      <c r="G168" s="110"/>
      <c r="H168" s="78"/>
      <c r="I168" s="78"/>
      <c r="J168" s="5"/>
      <c r="K168" s="6"/>
      <c r="L168" s="6"/>
      <c r="M168" s="6"/>
      <c r="N168" s="6"/>
      <c r="O168" s="6"/>
      <c r="P168" s="6"/>
      <c r="Q168" s="6"/>
      <c r="R168" s="6"/>
      <c r="S168" s="6"/>
      <c r="T168" s="6"/>
      <c r="U168" s="6"/>
      <c r="V168" s="6"/>
      <c r="W168" s="6"/>
      <c r="X168" s="6"/>
      <c r="Y168" s="6"/>
      <c r="Z168" s="6"/>
    </row>
    <row r="169" ht="60.0" customHeight="1">
      <c r="A169" s="104"/>
      <c r="B169" s="170"/>
      <c r="C169" s="110" t="s">
        <v>6158</v>
      </c>
      <c r="D169" s="108">
        <v>0.0</v>
      </c>
      <c r="E169" s="113" t="s">
        <v>158</v>
      </c>
      <c r="F169" s="108"/>
      <c r="G169" s="110"/>
      <c r="H169" s="78"/>
      <c r="I169" s="78"/>
      <c r="J169" s="5"/>
      <c r="K169" s="6"/>
      <c r="L169" s="6"/>
      <c r="M169" s="6"/>
      <c r="N169" s="6"/>
      <c r="O169" s="6"/>
      <c r="P169" s="6"/>
      <c r="Q169" s="6"/>
      <c r="R169" s="6"/>
      <c r="S169" s="6"/>
      <c r="T169" s="6"/>
      <c r="U169" s="6"/>
      <c r="V169" s="6"/>
      <c r="W169" s="6"/>
      <c r="X169" s="6"/>
      <c r="Y169" s="6"/>
      <c r="Z169" s="6"/>
    </row>
    <row r="170" ht="47.25" hidden="1" customHeight="1">
      <c r="A170" s="120" t="s">
        <v>538</v>
      </c>
      <c r="B170" s="170" t="s">
        <v>476</v>
      </c>
      <c r="C170" s="108"/>
      <c r="D170" s="108"/>
      <c r="E170" s="113"/>
      <c r="F170" s="108"/>
      <c r="G170" s="110"/>
      <c r="H170" s="78"/>
      <c r="I170" s="78"/>
      <c r="J170" s="5"/>
      <c r="K170" s="6"/>
      <c r="L170" s="6"/>
      <c r="M170" s="6"/>
      <c r="N170" s="6"/>
      <c r="O170" s="6"/>
      <c r="P170" s="6"/>
      <c r="Q170" s="6"/>
      <c r="R170" s="6"/>
      <c r="S170" s="6"/>
      <c r="T170" s="6"/>
      <c r="U170" s="6"/>
      <c r="V170" s="6"/>
      <c r="W170" s="6"/>
      <c r="X170" s="6"/>
      <c r="Y170" s="6"/>
      <c r="Z170" s="6"/>
    </row>
    <row r="171" ht="93.0" customHeight="1">
      <c r="A171" s="104" t="s">
        <v>482</v>
      </c>
      <c r="B171" s="122" t="s">
        <v>483</v>
      </c>
      <c r="C171" s="116" t="s">
        <v>6160</v>
      </c>
      <c r="D171" s="108">
        <v>0.0</v>
      </c>
      <c r="E171" s="113" t="s">
        <v>331</v>
      </c>
      <c r="F171" s="108"/>
      <c r="G171" s="110"/>
      <c r="H171" s="78"/>
      <c r="I171" s="78"/>
      <c r="J171" s="5"/>
      <c r="K171" s="6"/>
      <c r="L171" s="6"/>
      <c r="M171" s="6"/>
      <c r="N171" s="6"/>
      <c r="O171" s="6"/>
      <c r="P171" s="6"/>
      <c r="Q171" s="6"/>
      <c r="R171" s="6"/>
      <c r="S171" s="6"/>
      <c r="T171" s="6"/>
      <c r="U171" s="6"/>
      <c r="V171" s="6"/>
      <c r="W171" s="6"/>
      <c r="X171" s="6"/>
      <c r="Y171" s="6"/>
      <c r="Z171" s="6"/>
    </row>
    <row r="172" ht="66.0" customHeight="1">
      <c r="A172" s="104"/>
      <c r="B172" s="122"/>
      <c r="C172" s="110" t="s">
        <v>6162</v>
      </c>
      <c r="D172" s="108">
        <v>0.0</v>
      </c>
      <c r="E172" s="113" t="s">
        <v>1062</v>
      </c>
      <c r="F172" s="108"/>
      <c r="G172" s="110"/>
      <c r="H172" s="78"/>
      <c r="I172" s="78"/>
      <c r="J172" s="5"/>
      <c r="K172" s="6"/>
      <c r="L172" s="6"/>
      <c r="M172" s="6"/>
      <c r="N172" s="6"/>
      <c r="O172" s="6"/>
      <c r="P172" s="6"/>
      <c r="Q172" s="6"/>
      <c r="R172" s="6"/>
      <c r="S172" s="6"/>
      <c r="T172" s="6"/>
      <c r="U172" s="6"/>
      <c r="V172" s="6"/>
      <c r="W172" s="6"/>
      <c r="X172" s="6"/>
      <c r="Y172" s="6"/>
      <c r="Z172" s="6"/>
    </row>
    <row r="173" ht="93.0" customHeight="1">
      <c r="A173" s="104"/>
      <c r="B173" s="122"/>
      <c r="C173" s="110" t="s">
        <v>6163</v>
      </c>
      <c r="D173" s="108">
        <v>0.0</v>
      </c>
      <c r="E173" s="113" t="s">
        <v>1062</v>
      </c>
      <c r="F173" s="108"/>
      <c r="G173" s="110"/>
      <c r="H173" s="78"/>
      <c r="I173" s="78"/>
      <c r="J173" s="5"/>
      <c r="K173" s="6"/>
      <c r="L173" s="6"/>
      <c r="M173" s="6"/>
      <c r="N173" s="6"/>
      <c r="O173" s="6"/>
      <c r="P173" s="6"/>
      <c r="Q173" s="6"/>
      <c r="R173" s="6"/>
      <c r="S173" s="6"/>
      <c r="T173" s="6"/>
      <c r="U173" s="6"/>
      <c r="V173" s="6"/>
      <c r="W173" s="6"/>
      <c r="X173" s="6"/>
      <c r="Y173" s="6"/>
      <c r="Z173" s="6"/>
    </row>
    <row r="174" ht="45.0" customHeight="1">
      <c r="A174" s="104"/>
      <c r="B174" s="122"/>
      <c r="C174" s="110" t="s">
        <v>6164</v>
      </c>
      <c r="D174" s="108">
        <v>0.0</v>
      </c>
      <c r="E174" s="113" t="s">
        <v>1053</v>
      </c>
      <c r="F174" s="108"/>
      <c r="G174" s="110"/>
      <c r="H174" s="78"/>
      <c r="I174" s="78"/>
      <c r="J174" s="5"/>
      <c r="K174" s="6"/>
      <c r="L174" s="6"/>
      <c r="M174" s="6"/>
      <c r="N174" s="6"/>
      <c r="O174" s="6"/>
      <c r="P174" s="6"/>
      <c r="Q174" s="6"/>
      <c r="R174" s="6"/>
      <c r="S174" s="6"/>
      <c r="T174" s="6"/>
      <c r="U174" s="6"/>
      <c r="V174" s="6"/>
      <c r="W174" s="6"/>
      <c r="X174" s="6"/>
      <c r="Y174" s="6"/>
      <c r="Z174" s="6"/>
    </row>
    <row r="175" ht="44.25" customHeight="1">
      <c r="A175" s="104" t="s">
        <v>309</v>
      </c>
      <c r="B175" s="122"/>
      <c r="C175" s="110" t="s">
        <v>6165</v>
      </c>
      <c r="D175" s="108">
        <v>0.0</v>
      </c>
      <c r="E175" s="113" t="s">
        <v>1062</v>
      </c>
      <c r="F175" s="108"/>
      <c r="G175" s="110"/>
      <c r="H175" s="78"/>
      <c r="I175" s="78"/>
      <c r="J175" s="5"/>
      <c r="K175" s="6"/>
      <c r="L175" s="6"/>
      <c r="M175" s="6"/>
      <c r="N175" s="6"/>
      <c r="O175" s="6"/>
      <c r="P175" s="6"/>
      <c r="Q175" s="6"/>
      <c r="R175" s="6"/>
      <c r="S175" s="6"/>
      <c r="T175" s="6"/>
      <c r="U175" s="6"/>
      <c r="V175" s="6"/>
      <c r="W175" s="6"/>
      <c r="X175" s="6"/>
      <c r="Y175" s="6"/>
      <c r="Z175" s="6"/>
    </row>
    <row r="176" ht="40.5" customHeight="1">
      <c r="A176" s="104" t="s">
        <v>309</v>
      </c>
      <c r="B176" s="122"/>
      <c r="C176" s="110" t="s">
        <v>6167</v>
      </c>
      <c r="D176" s="108">
        <v>0.0</v>
      </c>
      <c r="E176" s="113" t="s">
        <v>1053</v>
      </c>
      <c r="F176" s="108"/>
      <c r="G176" s="110"/>
      <c r="H176" s="78"/>
      <c r="I176" s="78"/>
      <c r="J176" s="5"/>
      <c r="K176" s="6"/>
      <c r="L176" s="6"/>
      <c r="M176" s="6"/>
      <c r="N176" s="6"/>
      <c r="O176" s="6"/>
      <c r="P176" s="6"/>
      <c r="Q176" s="6"/>
      <c r="R176" s="6"/>
      <c r="S176" s="6"/>
      <c r="T176" s="6"/>
      <c r="U176" s="6"/>
      <c r="V176" s="6"/>
      <c r="W176" s="6"/>
      <c r="X176" s="6"/>
      <c r="Y176" s="6"/>
      <c r="Z176" s="6"/>
    </row>
    <row r="177" ht="30.0" customHeight="1">
      <c r="A177" s="104" t="s">
        <v>309</v>
      </c>
      <c r="B177" s="122"/>
      <c r="C177" s="110" t="s">
        <v>6170</v>
      </c>
      <c r="D177" s="108">
        <v>0.0</v>
      </c>
      <c r="E177" s="113" t="s">
        <v>1053</v>
      </c>
      <c r="F177" s="108"/>
      <c r="G177" s="110"/>
      <c r="H177" s="78"/>
      <c r="I177" s="78"/>
      <c r="J177" s="5"/>
      <c r="K177" s="6"/>
      <c r="L177" s="6"/>
      <c r="M177" s="6"/>
      <c r="N177" s="6"/>
      <c r="O177" s="6"/>
      <c r="P177" s="6"/>
      <c r="Q177" s="6"/>
      <c r="R177" s="6"/>
      <c r="S177" s="6"/>
      <c r="T177" s="6"/>
      <c r="U177" s="6"/>
      <c r="V177" s="6"/>
      <c r="W177" s="6"/>
      <c r="X177" s="6"/>
      <c r="Y177" s="6"/>
      <c r="Z177" s="6"/>
    </row>
    <row r="178" ht="15.75" hidden="1" customHeight="1">
      <c r="A178" s="120" t="s">
        <v>309</v>
      </c>
      <c r="B178" s="122"/>
      <c r="C178" s="5"/>
      <c r="D178" s="108"/>
      <c r="E178" s="113"/>
      <c r="F178" s="108"/>
      <c r="G178" s="110"/>
      <c r="H178" s="78"/>
      <c r="I178" s="78"/>
      <c r="J178" s="5"/>
      <c r="K178" s="6"/>
      <c r="L178" s="6"/>
      <c r="M178" s="6"/>
      <c r="N178" s="6"/>
      <c r="O178" s="6"/>
      <c r="P178" s="6"/>
      <c r="Q178" s="6"/>
      <c r="R178" s="6"/>
      <c r="S178" s="6"/>
      <c r="T178" s="6"/>
      <c r="U178" s="6"/>
      <c r="V178" s="6"/>
      <c r="W178" s="6"/>
      <c r="X178" s="6"/>
      <c r="Y178" s="6"/>
      <c r="Z178" s="6"/>
    </row>
    <row r="179" ht="39.75" customHeight="1">
      <c r="A179" s="96" t="s">
        <v>553</v>
      </c>
      <c r="B179" s="99" t="s">
        <v>486</v>
      </c>
      <c r="C179" s="3"/>
      <c r="D179" s="3"/>
      <c r="E179" s="3"/>
      <c r="F179" s="3"/>
      <c r="G179" s="4"/>
      <c r="H179" s="78">
        <f>SUM(D180:D185)</f>
        <v>10</v>
      </c>
      <c r="I179" s="78">
        <f>COUNT(D180:D185)*2</f>
        <v>12</v>
      </c>
      <c r="J179" s="5"/>
      <c r="K179" s="6"/>
      <c r="L179" s="6"/>
      <c r="M179" s="6"/>
      <c r="N179" s="6"/>
      <c r="O179" s="6"/>
      <c r="P179" s="6"/>
      <c r="Q179" s="6"/>
      <c r="R179" s="6"/>
      <c r="S179" s="6"/>
      <c r="T179" s="6"/>
      <c r="U179" s="6"/>
      <c r="V179" s="6"/>
      <c r="W179" s="6"/>
      <c r="X179" s="6"/>
      <c r="Y179" s="6"/>
      <c r="Z179" s="6"/>
    </row>
    <row r="180" ht="63.0" customHeight="1">
      <c r="A180" s="104" t="s">
        <v>491</v>
      </c>
      <c r="B180" s="153" t="s">
        <v>492</v>
      </c>
      <c r="C180" s="110" t="s">
        <v>6175</v>
      </c>
      <c r="D180" s="108">
        <v>2.0</v>
      </c>
      <c r="E180" s="113" t="s">
        <v>1062</v>
      </c>
      <c r="F180" s="108"/>
      <c r="G180" s="110"/>
      <c r="H180" s="78"/>
      <c r="I180" s="78"/>
      <c r="J180" s="5"/>
      <c r="K180" s="6"/>
      <c r="L180" s="6"/>
      <c r="M180" s="6"/>
      <c r="N180" s="6"/>
      <c r="O180" s="6"/>
      <c r="P180" s="6"/>
      <c r="Q180" s="6"/>
      <c r="R180" s="6"/>
      <c r="S180" s="6"/>
      <c r="T180" s="6"/>
      <c r="U180" s="6"/>
      <c r="V180" s="6"/>
      <c r="W180" s="6"/>
      <c r="X180" s="6"/>
      <c r="Y180" s="6"/>
      <c r="Z180" s="6"/>
    </row>
    <row r="181" ht="47.25" customHeight="1">
      <c r="A181" s="104" t="s">
        <v>567</v>
      </c>
      <c r="B181" s="153" t="s">
        <v>497</v>
      </c>
      <c r="C181" s="110" t="s">
        <v>6176</v>
      </c>
      <c r="D181" s="108">
        <v>2.0</v>
      </c>
      <c r="E181" s="113" t="s">
        <v>1062</v>
      </c>
      <c r="F181" s="108"/>
      <c r="G181" s="110"/>
      <c r="H181" s="78"/>
      <c r="I181" s="78"/>
      <c r="J181" s="5"/>
      <c r="K181" s="6"/>
      <c r="L181" s="6"/>
      <c r="M181" s="6"/>
      <c r="N181" s="6"/>
      <c r="O181" s="6"/>
      <c r="P181" s="6"/>
      <c r="Q181" s="6"/>
      <c r="R181" s="6"/>
      <c r="S181" s="6"/>
      <c r="T181" s="6"/>
      <c r="U181" s="6"/>
      <c r="V181" s="6"/>
      <c r="W181" s="6"/>
      <c r="X181" s="6"/>
      <c r="Y181" s="6"/>
      <c r="Z181" s="6"/>
    </row>
    <row r="182" ht="47.25" customHeight="1">
      <c r="A182" s="104" t="s">
        <v>570</v>
      </c>
      <c r="B182" s="153" t="s">
        <v>503</v>
      </c>
      <c r="C182" s="110" t="s">
        <v>6177</v>
      </c>
      <c r="D182" s="108">
        <v>2.0</v>
      </c>
      <c r="E182" s="113" t="s">
        <v>1062</v>
      </c>
      <c r="F182" s="108"/>
      <c r="G182" s="110"/>
      <c r="H182" s="78"/>
      <c r="I182" s="78"/>
      <c r="J182" s="5"/>
      <c r="K182" s="6"/>
      <c r="L182" s="6"/>
      <c r="M182" s="6"/>
      <c r="N182" s="6"/>
      <c r="O182" s="6"/>
      <c r="P182" s="6"/>
      <c r="Q182" s="6"/>
      <c r="R182" s="6"/>
      <c r="S182" s="6"/>
      <c r="T182" s="6"/>
      <c r="U182" s="6"/>
      <c r="V182" s="6"/>
      <c r="W182" s="6"/>
      <c r="X182" s="6"/>
      <c r="Y182" s="6"/>
      <c r="Z182" s="6"/>
    </row>
    <row r="183" ht="63.0" customHeight="1">
      <c r="A183" s="104" t="s">
        <v>572</v>
      </c>
      <c r="B183" s="153" t="s">
        <v>507</v>
      </c>
      <c r="C183" s="110" t="s">
        <v>6178</v>
      </c>
      <c r="D183" s="108">
        <v>2.0</v>
      </c>
      <c r="E183" s="113" t="s">
        <v>495</v>
      </c>
      <c r="F183" s="108"/>
      <c r="G183" s="110"/>
      <c r="H183" s="78"/>
      <c r="I183" s="78"/>
      <c r="J183" s="5"/>
      <c r="K183" s="6"/>
      <c r="L183" s="6"/>
      <c r="M183" s="6"/>
      <c r="N183" s="6"/>
      <c r="O183" s="6"/>
      <c r="P183" s="6"/>
      <c r="Q183" s="6"/>
      <c r="R183" s="6"/>
      <c r="S183" s="6"/>
      <c r="T183" s="6"/>
      <c r="U183" s="6"/>
      <c r="V183" s="6"/>
      <c r="W183" s="6"/>
      <c r="X183" s="6"/>
      <c r="Y183" s="6"/>
      <c r="Z183" s="6"/>
    </row>
    <row r="184" ht="45.0" customHeight="1">
      <c r="A184" s="104"/>
      <c r="B184" s="153"/>
      <c r="C184" s="110" t="s">
        <v>6179</v>
      </c>
      <c r="D184" s="108">
        <v>2.0</v>
      </c>
      <c r="E184" s="113" t="s">
        <v>1062</v>
      </c>
      <c r="F184" s="108"/>
      <c r="G184" s="110"/>
      <c r="H184" s="78"/>
      <c r="I184" s="78"/>
      <c r="J184" s="5"/>
      <c r="K184" s="6"/>
      <c r="L184" s="6"/>
      <c r="M184" s="6"/>
      <c r="N184" s="6"/>
      <c r="O184" s="6"/>
      <c r="P184" s="6"/>
      <c r="Q184" s="6"/>
      <c r="R184" s="6"/>
      <c r="S184" s="6"/>
      <c r="T184" s="6"/>
      <c r="U184" s="6"/>
      <c r="V184" s="6"/>
      <c r="W184" s="6"/>
      <c r="X184" s="6"/>
      <c r="Y184" s="6"/>
      <c r="Z184" s="6"/>
    </row>
    <row r="185" ht="63.0" customHeight="1">
      <c r="A185" s="104" t="s">
        <v>575</v>
      </c>
      <c r="B185" s="153" t="s">
        <v>512</v>
      </c>
      <c r="C185" s="110" t="s">
        <v>6181</v>
      </c>
      <c r="D185" s="108">
        <v>0.0</v>
      </c>
      <c r="E185" s="113" t="s">
        <v>1062</v>
      </c>
      <c r="F185" s="108"/>
      <c r="G185" s="110"/>
      <c r="H185" s="78"/>
      <c r="I185" s="78"/>
      <c r="J185" s="5"/>
      <c r="K185" s="6"/>
      <c r="L185" s="6"/>
      <c r="M185" s="6"/>
      <c r="N185" s="6"/>
      <c r="O185" s="6"/>
      <c r="P185" s="6"/>
      <c r="Q185" s="6"/>
      <c r="R185" s="6"/>
      <c r="S185" s="6"/>
      <c r="T185" s="6"/>
      <c r="U185" s="6"/>
      <c r="V185" s="6"/>
      <c r="W185" s="6"/>
      <c r="X185" s="6"/>
      <c r="Y185" s="6"/>
      <c r="Z185" s="6"/>
    </row>
    <row r="186" ht="18.75" customHeight="1">
      <c r="A186" s="257"/>
      <c r="B186" s="149" t="s">
        <v>524</v>
      </c>
      <c r="C186" s="3"/>
      <c r="D186" s="3"/>
      <c r="E186" s="3"/>
      <c r="F186" s="3"/>
      <c r="G186" s="97"/>
      <c r="H186" s="78">
        <f t="shared" ref="H186:I186" si="3">H187+H216+H239+H250+H293+H297</f>
        <v>82</v>
      </c>
      <c r="I186" s="78">
        <f t="shared" si="3"/>
        <v>212</v>
      </c>
      <c r="J186" s="5"/>
      <c r="K186" s="6"/>
      <c r="L186" s="6"/>
      <c r="M186" s="6"/>
      <c r="N186" s="6"/>
      <c r="O186" s="6"/>
      <c r="P186" s="6"/>
      <c r="Q186" s="6"/>
      <c r="R186" s="6"/>
      <c r="S186" s="6"/>
      <c r="T186" s="6"/>
      <c r="U186" s="6"/>
      <c r="V186" s="6"/>
      <c r="W186" s="6"/>
      <c r="X186" s="6"/>
      <c r="Y186" s="6"/>
      <c r="Z186" s="6"/>
    </row>
    <row r="187" ht="39.75" customHeight="1">
      <c r="A187" s="96" t="s">
        <v>594</v>
      </c>
      <c r="B187" s="103" t="s">
        <v>530</v>
      </c>
      <c r="C187" s="3"/>
      <c r="D187" s="3"/>
      <c r="E187" s="3"/>
      <c r="F187" s="3"/>
      <c r="G187" s="4"/>
      <c r="H187" s="78">
        <f>SUM(D188:D215)</f>
        <v>28</v>
      </c>
      <c r="I187" s="78">
        <f>COUNT(D188:D215)*2</f>
        <v>56</v>
      </c>
      <c r="J187" s="5"/>
      <c r="K187" s="6"/>
      <c r="L187" s="6"/>
      <c r="M187" s="6"/>
      <c r="N187" s="6"/>
      <c r="O187" s="6"/>
      <c r="P187" s="6"/>
      <c r="Q187" s="6"/>
      <c r="R187" s="6"/>
      <c r="S187" s="6"/>
      <c r="T187" s="6"/>
      <c r="U187" s="6"/>
      <c r="V187" s="6"/>
      <c r="W187" s="6"/>
      <c r="X187" s="6"/>
      <c r="Y187" s="6"/>
      <c r="Z187" s="6"/>
    </row>
    <row r="188" ht="47.25" customHeight="1">
      <c r="A188" s="104" t="s">
        <v>535</v>
      </c>
      <c r="B188" s="174" t="s">
        <v>536</v>
      </c>
      <c r="C188" s="115" t="s">
        <v>6196</v>
      </c>
      <c r="D188" s="108">
        <v>1.0</v>
      </c>
      <c r="E188" s="113" t="s">
        <v>383</v>
      </c>
      <c r="F188" s="108"/>
      <c r="G188" s="110" t="s">
        <v>6199</v>
      </c>
      <c r="H188" s="78"/>
      <c r="I188" s="78"/>
      <c r="J188" s="5"/>
      <c r="K188" s="6"/>
      <c r="L188" s="6"/>
      <c r="M188" s="6"/>
      <c r="N188" s="6"/>
      <c r="O188" s="6"/>
      <c r="P188" s="6"/>
      <c r="Q188" s="6"/>
      <c r="R188" s="6"/>
      <c r="S188" s="6"/>
      <c r="T188" s="6"/>
      <c r="U188" s="6"/>
      <c r="V188" s="6"/>
      <c r="W188" s="6"/>
      <c r="X188" s="6"/>
      <c r="Y188" s="6"/>
      <c r="Z188" s="6"/>
    </row>
    <row r="189" ht="127.5" customHeight="1">
      <c r="A189" s="104"/>
      <c r="B189" s="174"/>
      <c r="C189" s="115" t="s">
        <v>6200</v>
      </c>
      <c r="D189" s="108">
        <v>1.0</v>
      </c>
      <c r="E189" s="113" t="s">
        <v>383</v>
      </c>
      <c r="F189" s="110" t="s">
        <v>6201</v>
      </c>
      <c r="G189" s="110" t="s">
        <v>6202</v>
      </c>
      <c r="H189" s="78"/>
      <c r="I189" s="78"/>
      <c r="J189" s="5"/>
      <c r="K189" s="6"/>
      <c r="L189" s="6"/>
      <c r="M189" s="6"/>
      <c r="N189" s="6"/>
      <c r="O189" s="6"/>
      <c r="P189" s="6"/>
      <c r="Q189" s="6"/>
      <c r="R189" s="6"/>
      <c r="S189" s="6"/>
      <c r="T189" s="6"/>
      <c r="U189" s="6"/>
      <c r="V189" s="6"/>
      <c r="W189" s="6"/>
      <c r="X189" s="6"/>
      <c r="Y189" s="6"/>
      <c r="Z189" s="6"/>
    </row>
    <row r="190" ht="31.5" customHeight="1">
      <c r="A190" s="104" t="s">
        <v>544</v>
      </c>
      <c r="B190" s="177" t="s">
        <v>546</v>
      </c>
      <c r="C190" s="110" t="s">
        <v>6203</v>
      </c>
      <c r="D190" s="108">
        <v>1.0</v>
      </c>
      <c r="E190" s="113" t="s">
        <v>331</v>
      </c>
      <c r="F190" s="108"/>
      <c r="G190" s="536" t="s">
        <v>6204</v>
      </c>
      <c r="H190" s="78"/>
      <c r="I190" s="78"/>
      <c r="J190" s="5"/>
      <c r="K190" s="6"/>
      <c r="L190" s="6"/>
      <c r="M190" s="6"/>
      <c r="N190" s="6"/>
      <c r="O190" s="6"/>
      <c r="P190" s="6"/>
      <c r="Q190" s="6"/>
      <c r="R190" s="6"/>
      <c r="S190" s="6"/>
      <c r="T190" s="6"/>
      <c r="U190" s="6"/>
      <c r="V190" s="6"/>
      <c r="W190" s="6"/>
      <c r="X190" s="6"/>
      <c r="Y190" s="6"/>
      <c r="Z190" s="6"/>
    </row>
    <row r="191" ht="45.0" customHeight="1">
      <c r="A191" s="104" t="s">
        <v>309</v>
      </c>
      <c r="B191" s="177"/>
      <c r="C191" s="110" t="s">
        <v>6205</v>
      </c>
      <c r="D191" s="108">
        <v>0.0</v>
      </c>
      <c r="E191" s="113" t="s">
        <v>331</v>
      </c>
      <c r="F191" s="108"/>
      <c r="G191" s="110"/>
      <c r="H191" s="78"/>
      <c r="I191" s="78"/>
      <c r="J191" s="5"/>
      <c r="K191" s="6"/>
      <c r="L191" s="6"/>
      <c r="M191" s="6"/>
      <c r="N191" s="6"/>
      <c r="O191" s="6"/>
      <c r="P191" s="6"/>
      <c r="Q191" s="6"/>
      <c r="R191" s="6"/>
      <c r="S191" s="6"/>
      <c r="T191" s="6"/>
      <c r="U191" s="6"/>
      <c r="V191" s="6"/>
      <c r="W191" s="6"/>
      <c r="X191" s="6"/>
      <c r="Y191" s="6"/>
      <c r="Z191" s="6"/>
    </row>
    <row r="192" ht="45.0" customHeight="1">
      <c r="A192" s="104"/>
      <c r="B192" s="177"/>
      <c r="C192" s="110" t="s">
        <v>6206</v>
      </c>
      <c r="D192" s="108">
        <v>0.0</v>
      </c>
      <c r="E192" s="113" t="s">
        <v>453</v>
      </c>
      <c r="F192" s="108"/>
      <c r="G192" s="110"/>
      <c r="H192" s="78"/>
      <c r="I192" s="78"/>
      <c r="J192" s="5"/>
      <c r="K192" s="6"/>
      <c r="L192" s="6"/>
      <c r="M192" s="6"/>
      <c r="N192" s="6"/>
      <c r="O192" s="6"/>
      <c r="P192" s="6"/>
      <c r="Q192" s="6"/>
      <c r="R192" s="6"/>
      <c r="S192" s="6"/>
      <c r="T192" s="6"/>
      <c r="U192" s="6"/>
      <c r="V192" s="6"/>
      <c r="W192" s="6"/>
      <c r="X192" s="6"/>
      <c r="Y192" s="6"/>
      <c r="Z192" s="6"/>
    </row>
    <row r="193" ht="45.0" customHeight="1">
      <c r="A193" s="104"/>
      <c r="B193" s="177"/>
      <c r="C193" s="110" t="s">
        <v>6207</v>
      </c>
      <c r="D193" s="108">
        <v>1.0</v>
      </c>
      <c r="E193" s="113" t="s">
        <v>453</v>
      </c>
      <c r="F193" s="108"/>
      <c r="G193" s="110" t="s">
        <v>6208</v>
      </c>
      <c r="H193" s="78"/>
      <c r="I193" s="78"/>
      <c r="J193" s="5"/>
      <c r="K193" s="6"/>
      <c r="L193" s="6"/>
      <c r="M193" s="6"/>
      <c r="N193" s="6"/>
      <c r="O193" s="6"/>
      <c r="P193" s="6"/>
      <c r="Q193" s="6"/>
      <c r="R193" s="6"/>
      <c r="S193" s="6"/>
      <c r="T193" s="6"/>
      <c r="U193" s="6"/>
      <c r="V193" s="6"/>
      <c r="W193" s="6"/>
      <c r="X193" s="6"/>
      <c r="Y193" s="6"/>
      <c r="Z193" s="6"/>
    </row>
    <row r="194" ht="40.5" customHeight="1">
      <c r="A194" s="104"/>
      <c r="B194" s="177"/>
      <c r="C194" s="191" t="s">
        <v>6209</v>
      </c>
      <c r="D194" s="108">
        <v>0.0</v>
      </c>
      <c r="E194" s="113" t="s">
        <v>331</v>
      </c>
      <c r="F194" s="108"/>
      <c r="G194" s="110"/>
      <c r="H194" s="78"/>
      <c r="I194" s="78"/>
      <c r="J194" s="5"/>
      <c r="K194" s="6"/>
      <c r="L194" s="6"/>
      <c r="M194" s="6"/>
      <c r="N194" s="6"/>
      <c r="O194" s="6"/>
      <c r="P194" s="6"/>
      <c r="Q194" s="6"/>
      <c r="R194" s="6"/>
      <c r="S194" s="6"/>
      <c r="T194" s="6"/>
      <c r="U194" s="6"/>
      <c r="V194" s="6"/>
      <c r="W194" s="6"/>
      <c r="X194" s="6"/>
      <c r="Y194" s="6"/>
      <c r="Z194" s="6"/>
    </row>
    <row r="195" ht="33.75" customHeight="1">
      <c r="A195" s="104"/>
      <c r="B195" s="177"/>
      <c r="C195" s="191" t="s">
        <v>6210</v>
      </c>
      <c r="D195" s="108">
        <v>0.0</v>
      </c>
      <c r="E195" s="113" t="s">
        <v>453</v>
      </c>
      <c r="F195" s="5"/>
      <c r="G195" s="110"/>
      <c r="H195" s="78"/>
      <c r="I195" s="78"/>
      <c r="J195" s="5"/>
      <c r="K195" s="6"/>
      <c r="L195" s="6"/>
      <c r="M195" s="6"/>
      <c r="N195" s="6"/>
      <c r="O195" s="6"/>
      <c r="P195" s="6"/>
      <c r="Q195" s="6"/>
      <c r="R195" s="6"/>
      <c r="S195" s="6"/>
      <c r="T195" s="6"/>
      <c r="U195" s="6"/>
      <c r="V195" s="6"/>
      <c r="W195" s="6"/>
      <c r="X195" s="6"/>
      <c r="Y195" s="6"/>
      <c r="Z195" s="6"/>
    </row>
    <row r="196" ht="33.75" customHeight="1">
      <c r="A196" s="104"/>
      <c r="B196" s="177"/>
      <c r="C196" s="115" t="s">
        <v>6211</v>
      </c>
      <c r="D196" s="108">
        <v>1.0</v>
      </c>
      <c r="E196" s="113" t="s">
        <v>453</v>
      </c>
      <c r="F196" s="115"/>
      <c r="G196" s="110" t="s">
        <v>6212</v>
      </c>
      <c r="H196" s="78"/>
      <c r="I196" s="78"/>
      <c r="J196" s="5"/>
      <c r="K196" s="6"/>
      <c r="L196" s="6"/>
      <c r="M196" s="6"/>
      <c r="N196" s="6"/>
      <c r="O196" s="6"/>
      <c r="P196" s="6"/>
      <c r="Q196" s="6"/>
      <c r="R196" s="6"/>
      <c r="S196" s="6"/>
      <c r="T196" s="6"/>
      <c r="U196" s="6"/>
      <c r="V196" s="6"/>
      <c r="W196" s="6"/>
      <c r="X196" s="6"/>
      <c r="Y196" s="6"/>
      <c r="Z196" s="6"/>
    </row>
    <row r="197" ht="45.0" customHeight="1">
      <c r="A197" s="104" t="s">
        <v>554</v>
      </c>
      <c r="B197" s="174" t="s">
        <v>555</v>
      </c>
      <c r="C197" s="110" t="s">
        <v>6213</v>
      </c>
      <c r="D197" s="108">
        <v>1.0</v>
      </c>
      <c r="E197" s="113" t="s">
        <v>331</v>
      </c>
      <c r="F197" s="108"/>
      <c r="G197" s="110" t="s">
        <v>6214</v>
      </c>
      <c r="H197" s="78"/>
      <c r="I197" s="78"/>
      <c r="J197" s="5"/>
      <c r="K197" s="6"/>
      <c r="L197" s="6"/>
      <c r="M197" s="6"/>
      <c r="N197" s="6"/>
      <c r="O197" s="6"/>
      <c r="P197" s="6"/>
      <c r="Q197" s="6"/>
      <c r="R197" s="6"/>
      <c r="S197" s="6"/>
      <c r="T197" s="6"/>
      <c r="U197" s="6"/>
      <c r="V197" s="6"/>
      <c r="W197" s="6"/>
      <c r="X197" s="6"/>
      <c r="Y197" s="6"/>
      <c r="Z197" s="6"/>
    </row>
    <row r="198" ht="60.0" customHeight="1">
      <c r="A198" s="104" t="s">
        <v>309</v>
      </c>
      <c r="B198" s="174"/>
      <c r="C198" s="110" t="s">
        <v>6215</v>
      </c>
      <c r="D198" s="108">
        <v>2.0</v>
      </c>
      <c r="E198" s="113" t="s">
        <v>331</v>
      </c>
      <c r="F198" s="108"/>
      <c r="G198" s="110"/>
      <c r="H198" s="78"/>
      <c r="I198" s="78"/>
      <c r="J198" s="5"/>
      <c r="K198" s="6"/>
      <c r="L198" s="6"/>
      <c r="M198" s="6"/>
      <c r="N198" s="6"/>
      <c r="O198" s="6"/>
      <c r="P198" s="6"/>
      <c r="Q198" s="6"/>
      <c r="R198" s="6"/>
      <c r="S198" s="6"/>
      <c r="T198" s="6"/>
      <c r="U198" s="6"/>
      <c r="V198" s="6"/>
      <c r="W198" s="6"/>
      <c r="X198" s="6"/>
      <c r="Y198" s="6"/>
      <c r="Z198" s="6"/>
    </row>
    <row r="199" ht="45.0" customHeight="1">
      <c r="A199" s="104" t="s">
        <v>309</v>
      </c>
      <c r="B199" s="174"/>
      <c r="C199" s="110" t="s">
        <v>6216</v>
      </c>
      <c r="D199" s="108">
        <v>2.0</v>
      </c>
      <c r="E199" s="113" t="s">
        <v>331</v>
      </c>
      <c r="F199" s="108"/>
      <c r="G199" s="110"/>
      <c r="H199" s="78"/>
      <c r="I199" s="78"/>
      <c r="J199" s="5"/>
      <c r="K199" s="6"/>
      <c r="L199" s="6"/>
      <c r="M199" s="6"/>
      <c r="N199" s="6"/>
      <c r="O199" s="6"/>
      <c r="P199" s="6"/>
      <c r="Q199" s="6"/>
      <c r="R199" s="6"/>
      <c r="S199" s="6"/>
      <c r="T199" s="6"/>
      <c r="U199" s="6"/>
      <c r="V199" s="6"/>
      <c r="W199" s="6"/>
      <c r="X199" s="6"/>
      <c r="Y199" s="6"/>
      <c r="Z199" s="6"/>
    </row>
    <row r="200" ht="105.0" customHeight="1">
      <c r="A200" s="104" t="s">
        <v>309</v>
      </c>
      <c r="B200" s="174"/>
      <c r="C200" s="110" t="s">
        <v>6217</v>
      </c>
      <c r="D200" s="108">
        <v>2.0</v>
      </c>
      <c r="E200" s="113" t="s">
        <v>331</v>
      </c>
      <c r="F200" s="110" t="s">
        <v>6218</v>
      </c>
      <c r="G200" s="110"/>
      <c r="H200" s="78"/>
      <c r="I200" s="78"/>
      <c r="J200" s="5"/>
      <c r="K200" s="6"/>
      <c r="L200" s="6"/>
      <c r="M200" s="6"/>
      <c r="N200" s="6"/>
      <c r="O200" s="6"/>
      <c r="P200" s="6"/>
      <c r="Q200" s="6"/>
      <c r="R200" s="6"/>
      <c r="S200" s="6"/>
      <c r="T200" s="6"/>
      <c r="U200" s="6"/>
      <c r="V200" s="6"/>
      <c r="W200" s="6"/>
      <c r="X200" s="6"/>
      <c r="Y200" s="6"/>
      <c r="Z200" s="6"/>
    </row>
    <row r="201" ht="45.0" customHeight="1">
      <c r="A201" s="104" t="s">
        <v>309</v>
      </c>
      <c r="B201" s="174"/>
      <c r="C201" s="110" t="s">
        <v>6220</v>
      </c>
      <c r="D201" s="108">
        <v>2.0</v>
      </c>
      <c r="E201" s="113" t="s">
        <v>331</v>
      </c>
      <c r="F201" s="110" t="s">
        <v>6221</v>
      </c>
      <c r="G201" s="110"/>
      <c r="H201" s="78"/>
      <c r="I201" s="78"/>
      <c r="J201" s="5"/>
      <c r="K201" s="6"/>
      <c r="L201" s="6"/>
      <c r="M201" s="6"/>
      <c r="N201" s="6"/>
      <c r="O201" s="6"/>
      <c r="P201" s="6"/>
      <c r="Q201" s="6"/>
      <c r="R201" s="6"/>
      <c r="S201" s="6"/>
      <c r="T201" s="6"/>
      <c r="U201" s="6"/>
      <c r="V201" s="6"/>
      <c r="W201" s="6"/>
      <c r="X201" s="6"/>
      <c r="Y201" s="6"/>
      <c r="Z201" s="6"/>
    </row>
    <row r="202" ht="45.0" customHeight="1">
      <c r="A202" s="104"/>
      <c r="B202" s="174"/>
      <c r="C202" s="110" t="s">
        <v>6222</v>
      </c>
      <c r="D202" s="108">
        <v>2.0</v>
      </c>
      <c r="E202" s="113" t="s">
        <v>331</v>
      </c>
      <c r="F202" s="110" t="s">
        <v>6223</v>
      </c>
      <c r="G202" s="110"/>
      <c r="H202" s="78"/>
      <c r="I202" s="78"/>
      <c r="J202" s="5"/>
      <c r="K202" s="6"/>
      <c r="L202" s="6"/>
      <c r="M202" s="6"/>
      <c r="N202" s="6"/>
      <c r="O202" s="6"/>
      <c r="P202" s="6"/>
      <c r="Q202" s="6"/>
      <c r="R202" s="6"/>
      <c r="S202" s="6"/>
      <c r="T202" s="6"/>
      <c r="U202" s="6"/>
      <c r="V202" s="6"/>
      <c r="W202" s="6"/>
      <c r="X202" s="6"/>
      <c r="Y202" s="6"/>
      <c r="Z202" s="6"/>
    </row>
    <row r="203" ht="45.0" customHeight="1">
      <c r="A203" s="104"/>
      <c r="B203" s="174"/>
      <c r="C203" s="110" t="s">
        <v>6224</v>
      </c>
      <c r="D203" s="108">
        <v>2.0</v>
      </c>
      <c r="E203" s="113" t="s">
        <v>331</v>
      </c>
      <c r="F203" s="110" t="s">
        <v>6225</v>
      </c>
      <c r="G203" s="110"/>
      <c r="H203" s="78"/>
      <c r="I203" s="78"/>
      <c r="J203" s="5"/>
      <c r="K203" s="6"/>
      <c r="L203" s="6"/>
      <c r="M203" s="6"/>
      <c r="N203" s="6"/>
      <c r="O203" s="6"/>
      <c r="P203" s="6"/>
      <c r="Q203" s="6"/>
      <c r="R203" s="6"/>
      <c r="S203" s="6"/>
      <c r="T203" s="6"/>
      <c r="U203" s="6"/>
      <c r="V203" s="6"/>
      <c r="W203" s="6"/>
      <c r="X203" s="6"/>
      <c r="Y203" s="6"/>
      <c r="Z203" s="6"/>
    </row>
    <row r="204" ht="60.0" customHeight="1">
      <c r="A204" s="104" t="s">
        <v>587</v>
      </c>
      <c r="B204" s="174" t="s">
        <v>588</v>
      </c>
      <c r="C204" s="110" t="s">
        <v>6226</v>
      </c>
      <c r="D204" s="108">
        <v>2.0</v>
      </c>
      <c r="E204" s="113" t="s">
        <v>331</v>
      </c>
      <c r="F204" s="108"/>
      <c r="G204" s="110"/>
      <c r="H204" s="78"/>
      <c r="I204" s="78"/>
      <c r="J204" s="5"/>
      <c r="K204" s="6"/>
      <c r="L204" s="6"/>
      <c r="M204" s="6"/>
      <c r="N204" s="6"/>
      <c r="O204" s="6"/>
      <c r="P204" s="6"/>
      <c r="Q204" s="6"/>
      <c r="R204" s="6"/>
      <c r="S204" s="6"/>
      <c r="T204" s="6"/>
      <c r="U204" s="6"/>
      <c r="V204" s="6"/>
      <c r="W204" s="6"/>
      <c r="X204" s="6"/>
      <c r="Y204" s="6"/>
      <c r="Z204" s="6"/>
    </row>
    <row r="205" ht="45.0" customHeight="1">
      <c r="A205" s="104"/>
      <c r="B205" s="174"/>
      <c r="C205" s="110" t="s">
        <v>6227</v>
      </c>
      <c r="D205" s="108">
        <v>0.0</v>
      </c>
      <c r="E205" s="113" t="s">
        <v>331</v>
      </c>
      <c r="F205" s="108"/>
      <c r="G205" s="110"/>
      <c r="H205" s="78"/>
      <c r="I205" s="78"/>
      <c r="J205" s="5"/>
      <c r="K205" s="6"/>
      <c r="L205" s="6"/>
      <c r="M205" s="6"/>
      <c r="N205" s="6"/>
      <c r="O205" s="6"/>
      <c r="P205" s="6"/>
      <c r="Q205" s="6"/>
      <c r="R205" s="6"/>
      <c r="S205" s="6"/>
      <c r="T205" s="6"/>
      <c r="U205" s="6"/>
      <c r="V205" s="6"/>
      <c r="W205" s="6"/>
      <c r="X205" s="6"/>
      <c r="Y205" s="6"/>
      <c r="Z205" s="6"/>
    </row>
    <row r="206" ht="47.25" customHeight="1">
      <c r="A206" s="104" t="s">
        <v>591</v>
      </c>
      <c r="B206" s="174" t="s">
        <v>592</v>
      </c>
      <c r="C206" s="110" t="s">
        <v>6228</v>
      </c>
      <c r="D206" s="108">
        <v>0.0</v>
      </c>
      <c r="E206" s="113" t="s">
        <v>331</v>
      </c>
      <c r="F206" s="108"/>
      <c r="G206" s="110"/>
      <c r="H206" s="78"/>
      <c r="I206" s="78"/>
      <c r="J206" s="5"/>
      <c r="K206" s="6"/>
      <c r="L206" s="6"/>
      <c r="M206" s="6"/>
      <c r="N206" s="6"/>
      <c r="O206" s="6"/>
      <c r="P206" s="6"/>
      <c r="Q206" s="6"/>
      <c r="R206" s="6"/>
      <c r="S206" s="6"/>
      <c r="T206" s="6"/>
      <c r="U206" s="6"/>
      <c r="V206" s="6"/>
      <c r="W206" s="6"/>
      <c r="X206" s="6"/>
      <c r="Y206" s="6"/>
      <c r="Z206" s="6"/>
    </row>
    <row r="207" ht="45.0" customHeight="1">
      <c r="A207" s="104" t="s">
        <v>309</v>
      </c>
      <c r="B207" s="174"/>
      <c r="C207" s="110" t="s">
        <v>6230</v>
      </c>
      <c r="D207" s="108">
        <v>0.0</v>
      </c>
      <c r="E207" s="113" t="s">
        <v>1338</v>
      </c>
      <c r="F207" s="108"/>
      <c r="G207" s="110"/>
      <c r="H207" s="78"/>
      <c r="I207" s="78"/>
      <c r="J207" s="5"/>
      <c r="K207" s="6"/>
      <c r="L207" s="6"/>
      <c r="M207" s="6"/>
      <c r="N207" s="6"/>
      <c r="O207" s="6"/>
      <c r="P207" s="6"/>
      <c r="Q207" s="6"/>
      <c r="R207" s="6"/>
      <c r="S207" s="6"/>
      <c r="T207" s="6"/>
      <c r="U207" s="6"/>
      <c r="V207" s="6"/>
      <c r="W207" s="6"/>
      <c r="X207" s="6"/>
      <c r="Y207" s="6"/>
      <c r="Z207" s="6"/>
    </row>
    <row r="208" ht="30.0" customHeight="1">
      <c r="A208" s="104" t="s">
        <v>309</v>
      </c>
      <c r="B208" s="174"/>
      <c r="C208" s="110" t="s">
        <v>6232</v>
      </c>
      <c r="D208" s="108">
        <v>2.0</v>
      </c>
      <c r="E208" s="113" t="s">
        <v>331</v>
      </c>
      <c r="F208" s="108"/>
      <c r="G208" s="110"/>
      <c r="H208" s="78"/>
      <c r="I208" s="78"/>
      <c r="J208" s="5"/>
      <c r="K208" s="6"/>
      <c r="L208" s="6"/>
      <c r="M208" s="6"/>
      <c r="N208" s="6"/>
      <c r="O208" s="6"/>
      <c r="P208" s="6"/>
      <c r="Q208" s="6"/>
      <c r="R208" s="6"/>
      <c r="S208" s="6"/>
      <c r="T208" s="6"/>
      <c r="U208" s="6"/>
      <c r="V208" s="6"/>
      <c r="W208" s="6"/>
      <c r="X208" s="6"/>
      <c r="Y208" s="6"/>
      <c r="Z208" s="6"/>
    </row>
    <row r="209" ht="60.0" customHeight="1">
      <c r="A209" s="104"/>
      <c r="B209" s="174"/>
      <c r="C209" s="110" t="s">
        <v>6234</v>
      </c>
      <c r="D209" s="108">
        <v>2.0</v>
      </c>
      <c r="E209" s="113" t="s">
        <v>383</v>
      </c>
      <c r="F209" s="110" t="s">
        <v>6237</v>
      </c>
      <c r="G209" s="110"/>
      <c r="H209" s="78"/>
      <c r="I209" s="78"/>
      <c r="J209" s="5"/>
      <c r="K209" s="6"/>
      <c r="L209" s="6"/>
      <c r="M209" s="6"/>
      <c r="N209" s="6"/>
      <c r="O209" s="6"/>
      <c r="P209" s="6"/>
      <c r="Q209" s="6"/>
      <c r="R209" s="6"/>
      <c r="S209" s="6"/>
      <c r="T209" s="6"/>
      <c r="U209" s="6"/>
      <c r="V209" s="6"/>
      <c r="W209" s="6"/>
      <c r="X209" s="6"/>
      <c r="Y209" s="6"/>
      <c r="Z209" s="6"/>
    </row>
    <row r="210" ht="63.0" customHeight="1">
      <c r="A210" s="104"/>
      <c r="B210" s="174"/>
      <c r="C210" s="110" t="s">
        <v>6238</v>
      </c>
      <c r="D210" s="108">
        <v>1.0</v>
      </c>
      <c r="E210" s="113" t="s">
        <v>383</v>
      </c>
      <c r="F210" s="110" t="s">
        <v>6239</v>
      </c>
      <c r="G210" s="110" t="s">
        <v>6240</v>
      </c>
      <c r="H210" s="78"/>
      <c r="I210" s="78"/>
      <c r="J210" s="5"/>
      <c r="K210" s="6"/>
      <c r="L210" s="6"/>
      <c r="M210" s="6"/>
      <c r="N210" s="6"/>
      <c r="O210" s="6"/>
      <c r="P210" s="6"/>
      <c r="Q210" s="6"/>
      <c r="R210" s="6"/>
      <c r="S210" s="6"/>
      <c r="T210" s="6"/>
      <c r="U210" s="6"/>
      <c r="V210" s="6"/>
      <c r="W210" s="6"/>
      <c r="X210" s="6"/>
      <c r="Y210" s="6"/>
      <c r="Z210" s="6"/>
    </row>
    <row r="211" ht="63.0" customHeight="1">
      <c r="A211" s="104"/>
      <c r="B211" s="174"/>
      <c r="C211" s="110" t="s">
        <v>6242</v>
      </c>
      <c r="D211" s="108">
        <v>1.0</v>
      </c>
      <c r="E211" s="113" t="s">
        <v>383</v>
      </c>
      <c r="F211" s="108"/>
      <c r="G211" s="110" t="s">
        <v>6243</v>
      </c>
      <c r="H211" s="78"/>
      <c r="I211" s="78"/>
      <c r="J211" s="5"/>
      <c r="K211" s="6"/>
      <c r="L211" s="6"/>
      <c r="M211" s="6"/>
      <c r="N211" s="6"/>
      <c r="O211" s="6"/>
      <c r="P211" s="6"/>
      <c r="Q211" s="6"/>
      <c r="R211" s="6"/>
      <c r="S211" s="6"/>
      <c r="T211" s="6"/>
      <c r="U211" s="6"/>
      <c r="V211" s="6"/>
      <c r="W211" s="6"/>
      <c r="X211" s="6"/>
      <c r="Y211" s="6"/>
      <c r="Z211" s="6"/>
    </row>
    <row r="212" ht="63.0" customHeight="1">
      <c r="A212" s="104"/>
      <c r="B212" s="174"/>
      <c r="C212" s="110" t="s">
        <v>6244</v>
      </c>
      <c r="D212" s="108">
        <v>0.0</v>
      </c>
      <c r="E212" s="113" t="s">
        <v>383</v>
      </c>
      <c r="F212" s="108"/>
      <c r="G212" s="110"/>
      <c r="H212" s="78"/>
      <c r="I212" s="78"/>
      <c r="J212" s="5"/>
      <c r="K212" s="6"/>
      <c r="L212" s="6"/>
      <c r="M212" s="6"/>
      <c r="N212" s="6"/>
      <c r="O212" s="6"/>
      <c r="P212" s="6"/>
      <c r="Q212" s="6"/>
      <c r="R212" s="6"/>
      <c r="S212" s="6"/>
      <c r="T212" s="6"/>
      <c r="U212" s="6"/>
      <c r="V212" s="6"/>
      <c r="W212" s="6"/>
      <c r="X212" s="6"/>
      <c r="Y212" s="6"/>
      <c r="Z212" s="6"/>
    </row>
    <row r="213" ht="47.25" customHeight="1">
      <c r="A213" s="104"/>
      <c r="B213" s="174"/>
      <c r="C213" s="110" t="s">
        <v>6245</v>
      </c>
      <c r="D213" s="108">
        <v>0.0</v>
      </c>
      <c r="E213" s="113" t="s">
        <v>383</v>
      </c>
      <c r="F213" s="108"/>
      <c r="G213" s="110"/>
      <c r="H213" s="78"/>
      <c r="I213" s="78"/>
      <c r="J213" s="5"/>
      <c r="K213" s="6"/>
      <c r="L213" s="6"/>
      <c r="M213" s="6"/>
      <c r="N213" s="6"/>
      <c r="O213" s="6"/>
      <c r="P213" s="6"/>
      <c r="Q213" s="6"/>
      <c r="R213" s="6"/>
      <c r="S213" s="6"/>
      <c r="T213" s="6"/>
      <c r="U213" s="6"/>
      <c r="V213" s="6"/>
      <c r="W213" s="6"/>
      <c r="X213" s="6"/>
      <c r="Y213" s="6"/>
      <c r="Z213" s="6"/>
    </row>
    <row r="214" ht="31.5" customHeight="1">
      <c r="A214" s="104" t="s">
        <v>678</v>
      </c>
      <c r="B214" s="174" t="s">
        <v>597</v>
      </c>
      <c r="C214" s="110" t="s">
        <v>6246</v>
      </c>
      <c r="D214" s="108">
        <v>1.0</v>
      </c>
      <c r="E214" s="113" t="s">
        <v>383</v>
      </c>
      <c r="F214" s="108"/>
      <c r="G214" s="110" t="s">
        <v>6247</v>
      </c>
      <c r="H214" s="78"/>
      <c r="I214" s="78"/>
      <c r="J214" s="5"/>
      <c r="K214" s="6"/>
      <c r="L214" s="6"/>
      <c r="M214" s="6"/>
      <c r="N214" s="6"/>
      <c r="O214" s="6"/>
      <c r="P214" s="6"/>
      <c r="Q214" s="6"/>
      <c r="R214" s="6"/>
      <c r="S214" s="6"/>
      <c r="T214" s="6"/>
      <c r="U214" s="6"/>
      <c r="V214" s="6"/>
      <c r="W214" s="6"/>
      <c r="X214" s="6"/>
      <c r="Y214" s="6"/>
      <c r="Z214" s="6"/>
    </row>
    <row r="215" ht="78.75" customHeight="1">
      <c r="A215" s="104" t="s">
        <v>602</v>
      </c>
      <c r="B215" s="174" t="s">
        <v>603</v>
      </c>
      <c r="C215" s="110" t="s">
        <v>6248</v>
      </c>
      <c r="D215" s="108">
        <v>1.0</v>
      </c>
      <c r="E215" s="113" t="s">
        <v>331</v>
      </c>
      <c r="F215" s="108"/>
      <c r="G215" s="110" t="s">
        <v>6250</v>
      </c>
      <c r="H215" s="78"/>
      <c r="I215" s="78"/>
      <c r="J215" s="5"/>
      <c r="K215" s="6"/>
      <c r="L215" s="6"/>
      <c r="M215" s="6"/>
      <c r="N215" s="6"/>
      <c r="O215" s="6"/>
      <c r="P215" s="6"/>
      <c r="Q215" s="6"/>
      <c r="R215" s="6"/>
      <c r="S215" s="6"/>
      <c r="T215" s="6"/>
      <c r="U215" s="6"/>
      <c r="V215" s="6"/>
      <c r="W215" s="6"/>
      <c r="X215" s="6"/>
      <c r="Y215" s="6"/>
      <c r="Z215" s="6"/>
    </row>
    <row r="216" ht="39.75" customHeight="1">
      <c r="A216" s="96" t="s">
        <v>690</v>
      </c>
      <c r="B216" s="99" t="s">
        <v>616</v>
      </c>
      <c r="C216" s="3"/>
      <c r="D216" s="3"/>
      <c r="E216" s="3"/>
      <c r="F216" s="3"/>
      <c r="G216" s="4"/>
      <c r="H216" s="78">
        <f>SUM(D217:D238)</f>
        <v>13</v>
      </c>
      <c r="I216" s="78">
        <f>COUNT(D217:D238)*2</f>
        <v>44</v>
      </c>
      <c r="J216" s="5"/>
      <c r="K216" s="6"/>
      <c r="L216" s="6"/>
      <c r="M216" s="6"/>
      <c r="N216" s="6"/>
      <c r="O216" s="6"/>
      <c r="P216" s="6"/>
      <c r="Q216" s="6"/>
      <c r="R216" s="6"/>
      <c r="S216" s="6"/>
      <c r="T216" s="6"/>
      <c r="U216" s="6"/>
      <c r="V216" s="6"/>
      <c r="W216" s="6"/>
      <c r="X216" s="6"/>
      <c r="Y216" s="6"/>
      <c r="Z216" s="6"/>
    </row>
    <row r="217" ht="47.25" customHeight="1">
      <c r="A217" s="104" t="s">
        <v>6253</v>
      </c>
      <c r="B217" s="188" t="s">
        <v>636</v>
      </c>
      <c r="C217" s="172" t="s">
        <v>6254</v>
      </c>
      <c r="D217" s="108">
        <v>0.0</v>
      </c>
      <c r="E217" s="113" t="s">
        <v>383</v>
      </c>
      <c r="F217" s="108" t="s">
        <v>6255</v>
      </c>
      <c r="G217" s="110"/>
      <c r="H217" s="78"/>
      <c r="I217" s="78"/>
      <c r="J217" s="5"/>
      <c r="K217" s="6"/>
      <c r="L217" s="6"/>
      <c r="M217" s="6"/>
      <c r="N217" s="6"/>
      <c r="O217" s="6"/>
      <c r="P217" s="6"/>
      <c r="Q217" s="6"/>
      <c r="R217" s="6"/>
      <c r="S217" s="6"/>
      <c r="T217" s="6"/>
      <c r="U217" s="6"/>
      <c r="V217" s="6"/>
      <c r="W217" s="6"/>
      <c r="X217" s="6"/>
      <c r="Y217" s="6"/>
      <c r="Z217" s="6"/>
    </row>
    <row r="218" ht="47.25" customHeight="1">
      <c r="A218" s="104"/>
      <c r="B218" s="188"/>
      <c r="C218" s="172" t="s">
        <v>6257</v>
      </c>
      <c r="D218" s="108">
        <v>0.0</v>
      </c>
      <c r="E218" s="113" t="s">
        <v>383</v>
      </c>
      <c r="F218" s="110" t="s">
        <v>6259</v>
      </c>
      <c r="G218" s="110"/>
      <c r="H218" s="78"/>
      <c r="I218" s="78"/>
      <c r="J218" s="5"/>
      <c r="K218" s="6"/>
      <c r="L218" s="6"/>
      <c r="M218" s="6"/>
      <c r="N218" s="6"/>
      <c r="O218" s="6"/>
      <c r="P218" s="6"/>
      <c r="Q218" s="6"/>
      <c r="R218" s="6"/>
      <c r="S218" s="6"/>
      <c r="T218" s="6"/>
      <c r="U218" s="6"/>
      <c r="V218" s="6"/>
      <c r="W218" s="6"/>
      <c r="X218" s="6"/>
      <c r="Y218" s="6"/>
      <c r="Z218" s="6"/>
    </row>
    <row r="219" ht="47.25" customHeight="1">
      <c r="A219" s="104"/>
      <c r="B219" s="188"/>
      <c r="C219" s="172" t="s">
        <v>6260</v>
      </c>
      <c r="D219" s="108">
        <v>0.0</v>
      </c>
      <c r="E219" s="113" t="s">
        <v>383</v>
      </c>
      <c r="F219" s="110" t="s">
        <v>6262</v>
      </c>
      <c r="G219" s="110"/>
      <c r="H219" s="78"/>
      <c r="I219" s="78"/>
      <c r="J219" s="5"/>
      <c r="K219" s="6"/>
      <c r="L219" s="6"/>
      <c r="M219" s="6"/>
      <c r="N219" s="6"/>
      <c r="O219" s="6"/>
      <c r="P219" s="6"/>
      <c r="Q219" s="6"/>
      <c r="R219" s="6"/>
      <c r="S219" s="6"/>
      <c r="T219" s="6"/>
      <c r="U219" s="6"/>
      <c r="V219" s="6"/>
      <c r="W219" s="6"/>
      <c r="X219" s="6"/>
      <c r="Y219" s="6"/>
      <c r="Z219" s="6"/>
    </row>
    <row r="220" ht="47.25" customHeight="1">
      <c r="A220" s="104"/>
      <c r="B220" s="188"/>
      <c r="C220" s="172" t="s">
        <v>6263</v>
      </c>
      <c r="D220" s="108">
        <v>1.0</v>
      </c>
      <c r="E220" s="113" t="s">
        <v>383</v>
      </c>
      <c r="F220" s="110" t="s">
        <v>6265</v>
      </c>
      <c r="G220" s="110" t="s">
        <v>6266</v>
      </c>
      <c r="H220" s="78"/>
      <c r="I220" s="78"/>
      <c r="J220" s="5"/>
      <c r="K220" s="6"/>
      <c r="L220" s="6"/>
      <c r="M220" s="6"/>
      <c r="N220" s="6"/>
      <c r="O220" s="6"/>
      <c r="P220" s="6"/>
      <c r="Q220" s="6"/>
      <c r="R220" s="6"/>
      <c r="S220" s="6"/>
      <c r="T220" s="6"/>
      <c r="U220" s="6"/>
      <c r="V220" s="6"/>
      <c r="W220" s="6"/>
      <c r="X220" s="6"/>
      <c r="Y220" s="6"/>
      <c r="Z220" s="6"/>
    </row>
    <row r="221" ht="47.25" customHeight="1">
      <c r="A221" s="104" t="s">
        <v>6268</v>
      </c>
      <c r="B221" s="177" t="s">
        <v>643</v>
      </c>
      <c r="C221" s="121" t="s">
        <v>6270</v>
      </c>
      <c r="D221" s="108">
        <v>0.0</v>
      </c>
      <c r="E221" s="113" t="s">
        <v>383</v>
      </c>
      <c r="F221" s="108"/>
      <c r="G221" s="110" t="s">
        <v>6273</v>
      </c>
      <c r="H221" s="78"/>
      <c r="I221" s="78"/>
      <c r="J221" s="5"/>
      <c r="K221" s="6"/>
      <c r="L221" s="6"/>
      <c r="M221" s="6"/>
      <c r="N221" s="6"/>
      <c r="O221" s="6"/>
      <c r="P221" s="6"/>
      <c r="Q221" s="6"/>
      <c r="R221" s="6"/>
      <c r="S221" s="6"/>
      <c r="T221" s="6"/>
      <c r="U221" s="6"/>
      <c r="V221" s="6"/>
      <c r="W221" s="6"/>
      <c r="X221" s="6"/>
      <c r="Y221" s="6"/>
      <c r="Z221" s="6"/>
    </row>
    <row r="222" ht="30.0" customHeight="1">
      <c r="A222" s="104" t="s">
        <v>309</v>
      </c>
      <c r="B222" s="177"/>
      <c r="C222" s="121" t="s">
        <v>6276</v>
      </c>
      <c r="D222" s="108">
        <v>0.0</v>
      </c>
      <c r="E222" s="113" t="s">
        <v>383</v>
      </c>
      <c r="F222" s="5"/>
      <c r="G222" s="110"/>
      <c r="H222" s="78"/>
      <c r="I222" s="78"/>
      <c r="J222" s="5"/>
      <c r="K222" s="6"/>
      <c r="L222" s="6"/>
      <c r="M222" s="6"/>
      <c r="N222" s="6"/>
      <c r="O222" s="6"/>
      <c r="P222" s="6"/>
      <c r="Q222" s="6"/>
      <c r="R222" s="6"/>
      <c r="S222" s="6"/>
      <c r="T222" s="6"/>
      <c r="U222" s="6"/>
      <c r="V222" s="6"/>
      <c r="W222" s="6"/>
      <c r="X222" s="6"/>
      <c r="Y222" s="6"/>
      <c r="Z222" s="6"/>
    </row>
    <row r="223" ht="27.75" customHeight="1">
      <c r="A223" s="104" t="s">
        <v>309</v>
      </c>
      <c r="B223" s="177"/>
      <c r="C223" s="123" t="s">
        <v>6280</v>
      </c>
      <c r="D223" s="108">
        <v>0.0</v>
      </c>
      <c r="E223" s="113" t="s">
        <v>383</v>
      </c>
      <c r="F223" s="108"/>
      <c r="G223" s="110"/>
      <c r="H223" s="78"/>
      <c r="I223" s="78"/>
      <c r="J223" s="5"/>
      <c r="K223" s="6"/>
      <c r="L223" s="6"/>
      <c r="M223" s="6"/>
      <c r="N223" s="6"/>
      <c r="O223" s="6"/>
      <c r="P223" s="6"/>
      <c r="Q223" s="6"/>
      <c r="R223" s="6"/>
      <c r="S223" s="6"/>
      <c r="T223" s="6"/>
      <c r="U223" s="6"/>
      <c r="V223" s="6"/>
      <c r="W223" s="6"/>
      <c r="X223" s="6"/>
      <c r="Y223" s="6"/>
      <c r="Z223" s="6"/>
    </row>
    <row r="224" ht="27.75" customHeight="1">
      <c r="A224" s="104" t="s">
        <v>309</v>
      </c>
      <c r="B224" s="177"/>
      <c r="C224" s="110" t="s">
        <v>6282</v>
      </c>
      <c r="D224" s="108">
        <v>0.0</v>
      </c>
      <c r="E224" s="113" t="s">
        <v>383</v>
      </c>
      <c r="F224" s="108"/>
      <c r="G224" s="110"/>
      <c r="H224" s="78"/>
      <c r="I224" s="78"/>
      <c r="J224" s="5"/>
      <c r="K224" s="6"/>
      <c r="L224" s="6"/>
      <c r="M224" s="6"/>
      <c r="N224" s="6"/>
      <c r="O224" s="6"/>
      <c r="P224" s="6"/>
      <c r="Q224" s="6"/>
      <c r="R224" s="6"/>
      <c r="S224" s="6"/>
      <c r="T224" s="6"/>
      <c r="U224" s="6"/>
      <c r="V224" s="6"/>
      <c r="W224" s="6"/>
      <c r="X224" s="6"/>
      <c r="Y224" s="6"/>
      <c r="Z224" s="6"/>
    </row>
    <row r="225" ht="75.0" customHeight="1">
      <c r="A225" s="104" t="s">
        <v>646</v>
      </c>
      <c r="B225" s="177" t="s">
        <v>647</v>
      </c>
      <c r="C225" s="193" t="s">
        <v>6284</v>
      </c>
      <c r="D225" s="108">
        <v>1.0</v>
      </c>
      <c r="E225" s="113" t="s">
        <v>383</v>
      </c>
      <c r="F225" s="108"/>
      <c r="G225" s="110" t="s">
        <v>6286</v>
      </c>
      <c r="H225" s="78"/>
      <c r="I225" s="78"/>
      <c r="J225" s="5"/>
      <c r="K225" s="6"/>
      <c r="L225" s="6"/>
      <c r="M225" s="6"/>
      <c r="N225" s="6"/>
      <c r="O225" s="6"/>
      <c r="P225" s="6"/>
      <c r="Q225" s="6"/>
      <c r="R225" s="6"/>
      <c r="S225" s="6"/>
      <c r="T225" s="6"/>
      <c r="U225" s="6"/>
      <c r="V225" s="6"/>
      <c r="W225" s="6"/>
      <c r="X225" s="6"/>
      <c r="Y225" s="6"/>
      <c r="Z225" s="6"/>
    </row>
    <row r="226" ht="45.0" customHeight="1">
      <c r="A226" s="104" t="s">
        <v>309</v>
      </c>
      <c r="B226" s="187"/>
      <c r="C226" s="134" t="s">
        <v>6289</v>
      </c>
      <c r="D226" s="108">
        <v>0.0</v>
      </c>
      <c r="E226" s="113" t="s">
        <v>383</v>
      </c>
      <c r="F226" s="108"/>
      <c r="G226" s="110"/>
      <c r="H226" s="78"/>
      <c r="I226" s="78"/>
      <c r="J226" s="5"/>
      <c r="K226" s="6"/>
      <c r="L226" s="6"/>
      <c r="M226" s="6"/>
      <c r="N226" s="6"/>
      <c r="O226" s="6"/>
      <c r="P226" s="6"/>
      <c r="Q226" s="6"/>
      <c r="R226" s="6"/>
      <c r="S226" s="6"/>
      <c r="T226" s="6"/>
      <c r="U226" s="6"/>
      <c r="V226" s="6"/>
      <c r="W226" s="6"/>
      <c r="X226" s="6"/>
      <c r="Y226" s="6"/>
      <c r="Z226" s="6"/>
    </row>
    <row r="227" ht="45.0" customHeight="1">
      <c r="A227" s="104"/>
      <c r="B227" s="187"/>
      <c r="C227" s="134" t="s">
        <v>6292</v>
      </c>
      <c r="D227" s="108">
        <v>0.0</v>
      </c>
      <c r="E227" s="113" t="s">
        <v>331</v>
      </c>
      <c r="F227" s="108"/>
      <c r="G227" s="110"/>
      <c r="H227" s="78"/>
      <c r="I227" s="78"/>
      <c r="J227" s="5"/>
      <c r="K227" s="6"/>
      <c r="L227" s="6"/>
      <c r="M227" s="6"/>
      <c r="N227" s="6"/>
      <c r="O227" s="6"/>
      <c r="P227" s="6"/>
      <c r="Q227" s="6"/>
      <c r="R227" s="6"/>
      <c r="S227" s="6"/>
      <c r="T227" s="6"/>
      <c r="U227" s="6"/>
      <c r="V227" s="6"/>
      <c r="W227" s="6"/>
      <c r="X227" s="6"/>
      <c r="Y227" s="6"/>
      <c r="Z227" s="6"/>
    </row>
    <row r="228" ht="45.0" customHeight="1">
      <c r="A228" s="104"/>
      <c r="B228" s="187"/>
      <c r="C228" s="134" t="s">
        <v>6293</v>
      </c>
      <c r="D228" s="108">
        <v>1.0</v>
      </c>
      <c r="E228" s="113" t="s">
        <v>331</v>
      </c>
      <c r="F228" s="108"/>
      <c r="G228" s="110" t="s">
        <v>3256</v>
      </c>
      <c r="H228" s="78"/>
      <c r="I228" s="78"/>
      <c r="J228" s="5"/>
      <c r="K228" s="6"/>
      <c r="L228" s="6"/>
      <c r="M228" s="6"/>
      <c r="N228" s="6"/>
      <c r="O228" s="6"/>
      <c r="P228" s="6"/>
      <c r="Q228" s="6"/>
      <c r="R228" s="6"/>
      <c r="S228" s="6"/>
      <c r="T228" s="6"/>
      <c r="U228" s="6"/>
      <c r="V228" s="6"/>
      <c r="W228" s="6"/>
      <c r="X228" s="6"/>
      <c r="Y228" s="6"/>
      <c r="Z228" s="6"/>
    </row>
    <row r="229" ht="45.0" customHeight="1">
      <c r="A229" s="104"/>
      <c r="B229" s="187"/>
      <c r="C229" s="134" t="s">
        <v>6294</v>
      </c>
      <c r="D229" s="108">
        <v>0.0</v>
      </c>
      <c r="E229" s="113" t="s">
        <v>453</v>
      </c>
      <c r="F229" s="108"/>
      <c r="G229" s="110"/>
      <c r="H229" s="78"/>
      <c r="I229" s="78"/>
      <c r="J229" s="5"/>
      <c r="K229" s="6"/>
      <c r="L229" s="6"/>
      <c r="M229" s="6"/>
      <c r="N229" s="6"/>
      <c r="O229" s="6"/>
      <c r="P229" s="6"/>
      <c r="Q229" s="6"/>
      <c r="R229" s="6"/>
      <c r="S229" s="6"/>
      <c r="T229" s="6"/>
      <c r="U229" s="6"/>
      <c r="V229" s="6"/>
      <c r="W229" s="6"/>
      <c r="X229" s="6"/>
      <c r="Y229" s="6"/>
      <c r="Z229" s="6"/>
    </row>
    <row r="230" ht="31.5" customHeight="1">
      <c r="A230" s="104" t="s">
        <v>653</v>
      </c>
      <c r="B230" s="190" t="s">
        <v>654</v>
      </c>
      <c r="C230" s="191" t="s">
        <v>6296</v>
      </c>
      <c r="D230" s="108">
        <v>1.0</v>
      </c>
      <c r="E230" s="113" t="s">
        <v>331</v>
      </c>
      <c r="F230" s="108"/>
      <c r="G230" s="110" t="s">
        <v>6298</v>
      </c>
      <c r="H230" s="78"/>
      <c r="I230" s="78"/>
      <c r="J230" s="5"/>
      <c r="K230" s="6"/>
      <c r="L230" s="6"/>
      <c r="M230" s="6"/>
      <c r="N230" s="6"/>
      <c r="O230" s="6"/>
      <c r="P230" s="6"/>
      <c r="Q230" s="6"/>
      <c r="R230" s="6"/>
      <c r="S230" s="6"/>
      <c r="T230" s="6"/>
      <c r="U230" s="6"/>
      <c r="V230" s="6"/>
      <c r="W230" s="6"/>
      <c r="X230" s="6"/>
      <c r="Y230" s="6"/>
      <c r="Z230" s="6"/>
    </row>
    <row r="231" ht="60.0" customHeight="1">
      <c r="A231" s="104" t="s">
        <v>309</v>
      </c>
      <c r="B231" s="190"/>
      <c r="C231" s="155" t="s">
        <v>6301</v>
      </c>
      <c r="D231" s="108">
        <v>0.0</v>
      </c>
      <c r="E231" s="113" t="s">
        <v>331</v>
      </c>
      <c r="F231" s="108"/>
      <c r="G231" s="110"/>
      <c r="H231" s="78"/>
      <c r="I231" s="78"/>
      <c r="J231" s="5"/>
      <c r="K231" s="6"/>
      <c r="L231" s="6"/>
      <c r="M231" s="6"/>
      <c r="N231" s="6"/>
      <c r="O231" s="6"/>
      <c r="P231" s="6"/>
      <c r="Q231" s="6"/>
      <c r="R231" s="6"/>
      <c r="S231" s="6"/>
      <c r="T231" s="6"/>
      <c r="U231" s="6"/>
      <c r="V231" s="6"/>
      <c r="W231" s="6"/>
      <c r="X231" s="6"/>
      <c r="Y231" s="6"/>
      <c r="Z231" s="6"/>
    </row>
    <row r="232" ht="45.0" customHeight="1">
      <c r="A232" s="104" t="s">
        <v>309</v>
      </c>
      <c r="B232" s="190"/>
      <c r="C232" s="155" t="s">
        <v>6303</v>
      </c>
      <c r="D232" s="108">
        <v>2.0</v>
      </c>
      <c r="E232" s="113" t="s">
        <v>331</v>
      </c>
      <c r="F232" s="5"/>
      <c r="G232" s="110"/>
      <c r="H232" s="78"/>
      <c r="I232" s="78"/>
      <c r="J232" s="5"/>
      <c r="K232" s="6"/>
      <c r="L232" s="6"/>
      <c r="M232" s="6"/>
      <c r="N232" s="6"/>
      <c r="O232" s="6"/>
      <c r="P232" s="6"/>
      <c r="Q232" s="6"/>
      <c r="R232" s="6"/>
      <c r="S232" s="6"/>
      <c r="T232" s="6"/>
      <c r="U232" s="6"/>
      <c r="V232" s="6"/>
      <c r="W232" s="6"/>
      <c r="X232" s="6"/>
      <c r="Y232" s="6"/>
      <c r="Z232" s="6"/>
    </row>
    <row r="233" ht="30.0" customHeight="1">
      <c r="A233" s="104" t="s">
        <v>309</v>
      </c>
      <c r="B233" s="190"/>
      <c r="C233" s="110" t="s">
        <v>6306</v>
      </c>
      <c r="D233" s="108">
        <v>2.0</v>
      </c>
      <c r="E233" s="113" t="s">
        <v>331</v>
      </c>
      <c r="F233" s="5"/>
      <c r="G233" s="110"/>
      <c r="H233" s="78"/>
      <c r="I233" s="78"/>
      <c r="J233" s="5"/>
      <c r="K233" s="6"/>
      <c r="L233" s="6"/>
      <c r="M233" s="6"/>
      <c r="N233" s="6"/>
      <c r="O233" s="6"/>
      <c r="P233" s="6"/>
      <c r="Q233" s="6"/>
      <c r="R233" s="6"/>
      <c r="S233" s="6"/>
      <c r="T233" s="6"/>
      <c r="U233" s="6"/>
      <c r="V233" s="6"/>
      <c r="W233" s="6"/>
      <c r="X233" s="6"/>
      <c r="Y233" s="6"/>
      <c r="Z233" s="6"/>
    </row>
    <row r="234" ht="30.0" customHeight="1">
      <c r="A234" s="104" t="s">
        <v>309</v>
      </c>
      <c r="B234" s="190"/>
      <c r="C234" s="155" t="s">
        <v>6309</v>
      </c>
      <c r="D234" s="108">
        <v>0.0</v>
      </c>
      <c r="E234" s="113" t="s">
        <v>331</v>
      </c>
      <c r="F234" s="108"/>
      <c r="G234" s="110"/>
      <c r="H234" s="78"/>
      <c r="I234" s="78"/>
      <c r="J234" s="5"/>
      <c r="K234" s="6"/>
      <c r="L234" s="6"/>
      <c r="M234" s="6"/>
      <c r="N234" s="6"/>
      <c r="O234" s="6"/>
      <c r="P234" s="6"/>
      <c r="Q234" s="6"/>
      <c r="R234" s="6"/>
      <c r="S234" s="6"/>
      <c r="T234" s="6"/>
      <c r="U234" s="6"/>
      <c r="V234" s="6"/>
      <c r="W234" s="6"/>
      <c r="X234" s="6"/>
      <c r="Y234" s="6"/>
      <c r="Z234" s="6"/>
    </row>
    <row r="235" ht="45.0" customHeight="1">
      <c r="A235" s="104" t="s">
        <v>309</v>
      </c>
      <c r="B235" s="190"/>
      <c r="C235" s="155" t="s">
        <v>6312</v>
      </c>
      <c r="D235" s="108">
        <v>0.0</v>
      </c>
      <c r="E235" s="113" t="s">
        <v>331</v>
      </c>
      <c r="F235" s="108"/>
      <c r="G235" s="110"/>
      <c r="H235" s="78"/>
      <c r="I235" s="78"/>
      <c r="J235" s="5"/>
      <c r="K235" s="6"/>
      <c r="L235" s="6"/>
      <c r="M235" s="6"/>
      <c r="N235" s="6"/>
      <c r="O235" s="6"/>
      <c r="P235" s="6"/>
      <c r="Q235" s="6"/>
      <c r="R235" s="6"/>
      <c r="S235" s="6"/>
      <c r="T235" s="6"/>
      <c r="U235" s="6"/>
      <c r="V235" s="6"/>
      <c r="W235" s="6"/>
      <c r="X235" s="6"/>
      <c r="Y235" s="6"/>
      <c r="Z235" s="6"/>
    </row>
    <row r="236" ht="60.0" customHeight="1">
      <c r="A236" s="104"/>
      <c r="B236" s="172"/>
      <c r="C236" s="155" t="s">
        <v>6315</v>
      </c>
      <c r="D236" s="108">
        <v>1.0</v>
      </c>
      <c r="E236" s="113" t="s">
        <v>331</v>
      </c>
      <c r="F236" s="108"/>
      <c r="G236" s="110" t="s">
        <v>3256</v>
      </c>
      <c r="H236" s="78"/>
      <c r="I236" s="78"/>
      <c r="J236" s="5"/>
      <c r="K236" s="6"/>
      <c r="L236" s="6"/>
      <c r="M236" s="6"/>
      <c r="N236" s="6"/>
      <c r="O236" s="6"/>
      <c r="P236" s="6"/>
      <c r="Q236" s="6"/>
      <c r="R236" s="6"/>
      <c r="S236" s="6"/>
      <c r="T236" s="6"/>
      <c r="U236" s="6"/>
      <c r="V236" s="6"/>
      <c r="W236" s="6"/>
      <c r="X236" s="6"/>
      <c r="Y236" s="6"/>
      <c r="Z236" s="6"/>
    </row>
    <row r="237" ht="30.0" customHeight="1">
      <c r="A237" s="117"/>
      <c r="B237" s="319"/>
      <c r="C237" s="116" t="s">
        <v>6317</v>
      </c>
      <c r="D237" s="143">
        <v>2.0</v>
      </c>
      <c r="E237" s="136" t="s">
        <v>331</v>
      </c>
      <c r="F237" s="143"/>
      <c r="G237" s="123"/>
      <c r="H237" s="78"/>
      <c r="I237" s="78"/>
      <c r="J237" s="5"/>
      <c r="K237" s="6"/>
      <c r="L237" s="6"/>
      <c r="M237" s="6"/>
      <c r="N237" s="6"/>
      <c r="O237" s="6"/>
      <c r="P237" s="6"/>
      <c r="Q237" s="6"/>
      <c r="R237" s="6"/>
      <c r="S237" s="6"/>
      <c r="T237" s="6"/>
      <c r="U237" s="6"/>
      <c r="V237" s="6"/>
      <c r="W237" s="6"/>
      <c r="X237" s="6"/>
      <c r="Y237" s="6"/>
      <c r="Z237" s="6"/>
    </row>
    <row r="238" ht="45.0" customHeight="1">
      <c r="A238" s="104"/>
      <c r="B238" s="172"/>
      <c r="C238" s="134" t="s">
        <v>6303</v>
      </c>
      <c r="D238" s="108">
        <v>2.0</v>
      </c>
      <c r="E238" s="113" t="s">
        <v>331</v>
      </c>
      <c r="F238" s="108"/>
      <c r="G238" s="110"/>
      <c r="H238" s="78"/>
      <c r="I238" s="78"/>
      <c r="J238" s="5"/>
      <c r="K238" s="6"/>
      <c r="L238" s="6"/>
      <c r="M238" s="6"/>
      <c r="N238" s="6"/>
      <c r="O238" s="6"/>
      <c r="P238" s="6"/>
      <c r="Q238" s="6"/>
      <c r="R238" s="6"/>
      <c r="S238" s="6"/>
      <c r="T238" s="6"/>
      <c r="U238" s="6"/>
      <c r="V238" s="6"/>
      <c r="W238" s="6"/>
      <c r="X238" s="6"/>
      <c r="Y238" s="6"/>
      <c r="Z238" s="6"/>
    </row>
    <row r="239" ht="39.75" customHeight="1">
      <c r="A239" s="338" t="s">
        <v>727</v>
      </c>
      <c r="B239" s="453" t="s">
        <v>669</v>
      </c>
      <c r="C239" s="67"/>
      <c r="D239" s="67"/>
      <c r="E239" s="67"/>
      <c r="F239" s="67"/>
      <c r="G239" s="68"/>
      <c r="H239" s="78">
        <f>SUM(D240:D249)</f>
        <v>3</v>
      </c>
      <c r="I239" s="78">
        <f>COUNT(D240:D249)*2</f>
        <v>20</v>
      </c>
      <c r="J239" s="5"/>
      <c r="K239" s="6"/>
      <c r="L239" s="6"/>
      <c r="M239" s="6"/>
      <c r="N239" s="6"/>
      <c r="O239" s="6"/>
      <c r="P239" s="6"/>
      <c r="Q239" s="6"/>
      <c r="R239" s="6"/>
      <c r="S239" s="6"/>
      <c r="T239" s="6"/>
      <c r="U239" s="6"/>
      <c r="V239" s="6"/>
      <c r="W239" s="6"/>
      <c r="X239" s="6"/>
      <c r="Y239" s="6"/>
      <c r="Z239" s="6"/>
    </row>
    <row r="240" ht="60.0" customHeight="1">
      <c r="A240" s="104" t="s">
        <v>685</v>
      </c>
      <c r="B240" s="188" t="s">
        <v>686</v>
      </c>
      <c r="C240" s="134" t="s">
        <v>6325</v>
      </c>
      <c r="D240" s="108">
        <v>0.0</v>
      </c>
      <c r="E240" s="113" t="s">
        <v>331</v>
      </c>
      <c r="F240" s="108"/>
      <c r="G240" s="110"/>
      <c r="H240" s="78"/>
      <c r="I240" s="78"/>
      <c r="J240" s="5"/>
      <c r="K240" s="6"/>
      <c r="L240" s="6"/>
      <c r="M240" s="6"/>
      <c r="N240" s="6"/>
      <c r="O240" s="6"/>
      <c r="P240" s="6"/>
      <c r="Q240" s="6"/>
      <c r="R240" s="6"/>
      <c r="S240" s="6"/>
      <c r="T240" s="6"/>
      <c r="U240" s="6"/>
      <c r="V240" s="6"/>
      <c r="W240" s="6"/>
      <c r="X240" s="6"/>
      <c r="Y240" s="6"/>
      <c r="Z240" s="6"/>
    </row>
    <row r="241" ht="30.0" customHeight="1">
      <c r="A241" s="104" t="s">
        <v>309</v>
      </c>
      <c r="B241" s="194"/>
      <c r="C241" s="134" t="s">
        <v>6326</v>
      </c>
      <c r="D241" s="108">
        <v>1.0</v>
      </c>
      <c r="E241" s="113" t="s">
        <v>331</v>
      </c>
      <c r="F241" s="108"/>
      <c r="G241" s="110" t="s">
        <v>3256</v>
      </c>
      <c r="H241" s="78"/>
      <c r="I241" s="78"/>
      <c r="J241" s="5"/>
      <c r="K241" s="6"/>
      <c r="L241" s="6"/>
      <c r="M241" s="6"/>
      <c r="N241" s="6"/>
      <c r="O241" s="6"/>
      <c r="P241" s="6"/>
      <c r="Q241" s="6"/>
      <c r="R241" s="6"/>
      <c r="S241" s="6"/>
      <c r="T241" s="6"/>
      <c r="U241" s="6"/>
      <c r="V241" s="6"/>
      <c r="W241" s="6"/>
      <c r="X241" s="6"/>
      <c r="Y241" s="6"/>
      <c r="Z241" s="6"/>
    </row>
    <row r="242" ht="45.0" customHeight="1">
      <c r="A242" s="104" t="s">
        <v>309</v>
      </c>
      <c r="B242" s="194"/>
      <c r="C242" s="110" t="s">
        <v>6327</v>
      </c>
      <c r="D242" s="108">
        <v>0.0</v>
      </c>
      <c r="E242" s="113" t="s">
        <v>383</v>
      </c>
      <c r="F242" s="108"/>
      <c r="G242" s="110"/>
      <c r="H242" s="78"/>
      <c r="I242" s="78"/>
      <c r="J242" s="5"/>
      <c r="K242" s="6"/>
      <c r="L242" s="6"/>
      <c r="M242" s="6"/>
      <c r="N242" s="6"/>
      <c r="O242" s="6"/>
      <c r="P242" s="6"/>
      <c r="Q242" s="6"/>
      <c r="R242" s="6"/>
      <c r="S242" s="6"/>
      <c r="T242" s="6"/>
      <c r="U242" s="6"/>
      <c r="V242" s="6"/>
      <c r="W242" s="6"/>
      <c r="X242" s="6"/>
      <c r="Y242" s="6"/>
      <c r="Z242" s="6"/>
    </row>
    <row r="243" ht="30.0" customHeight="1">
      <c r="A243" s="104" t="s">
        <v>309</v>
      </c>
      <c r="B243" s="194"/>
      <c r="C243" s="110" t="s">
        <v>6328</v>
      </c>
      <c r="D243" s="108">
        <v>0.0</v>
      </c>
      <c r="E243" s="113" t="s">
        <v>331</v>
      </c>
      <c r="F243" s="108"/>
      <c r="G243" s="110"/>
      <c r="H243" s="78"/>
      <c r="I243" s="78"/>
      <c r="J243" s="5"/>
      <c r="K243" s="6"/>
      <c r="L243" s="6"/>
      <c r="M243" s="6"/>
      <c r="N243" s="6"/>
      <c r="O243" s="6"/>
      <c r="P243" s="6"/>
      <c r="Q243" s="6"/>
      <c r="R243" s="6"/>
      <c r="S243" s="6"/>
      <c r="T243" s="6"/>
      <c r="U243" s="6"/>
      <c r="V243" s="6"/>
      <c r="W243" s="6"/>
      <c r="X243" s="6"/>
      <c r="Y243" s="6"/>
      <c r="Z243" s="6"/>
    </row>
    <row r="244" ht="45.0" customHeight="1">
      <c r="A244" s="104"/>
      <c r="B244" s="194"/>
      <c r="C244" s="110" t="s">
        <v>6329</v>
      </c>
      <c r="D244" s="108">
        <v>0.0</v>
      </c>
      <c r="E244" s="113" t="s">
        <v>383</v>
      </c>
      <c r="F244" s="108"/>
      <c r="G244" s="110"/>
      <c r="H244" s="78"/>
      <c r="I244" s="78"/>
      <c r="J244" s="5"/>
      <c r="K244" s="6"/>
      <c r="L244" s="6"/>
      <c r="M244" s="6"/>
      <c r="N244" s="6"/>
      <c r="O244" s="6"/>
      <c r="P244" s="6"/>
      <c r="Q244" s="6"/>
      <c r="R244" s="6"/>
      <c r="S244" s="6"/>
      <c r="T244" s="6"/>
      <c r="U244" s="6"/>
      <c r="V244" s="6"/>
      <c r="W244" s="6"/>
      <c r="X244" s="6"/>
      <c r="Y244" s="6"/>
      <c r="Z244" s="6"/>
    </row>
    <row r="245" ht="45.0" customHeight="1">
      <c r="A245" s="104"/>
      <c r="B245" s="194"/>
      <c r="C245" s="110" t="s">
        <v>6330</v>
      </c>
      <c r="D245" s="108">
        <v>0.0</v>
      </c>
      <c r="E245" s="113" t="s">
        <v>383</v>
      </c>
      <c r="F245" s="108"/>
      <c r="G245" s="110"/>
      <c r="H245" s="78"/>
      <c r="I245" s="78"/>
      <c r="J245" s="5"/>
      <c r="K245" s="6"/>
      <c r="L245" s="6"/>
      <c r="M245" s="6"/>
      <c r="N245" s="6"/>
      <c r="O245" s="6"/>
      <c r="P245" s="6"/>
      <c r="Q245" s="6"/>
      <c r="R245" s="6"/>
      <c r="S245" s="6"/>
      <c r="T245" s="6"/>
      <c r="U245" s="6"/>
      <c r="V245" s="6"/>
      <c r="W245" s="6"/>
      <c r="X245" s="6"/>
      <c r="Y245" s="6"/>
      <c r="Z245" s="6"/>
    </row>
    <row r="246" ht="31.5" customHeight="1">
      <c r="A246" s="104" t="s">
        <v>692</v>
      </c>
      <c r="B246" s="194" t="s">
        <v>693</v>
      </c>
      <c r="C246" s="110" t="s">
        <v>6331</v>
      </c>
      <c r="D246" s="108">
        <v>0.0</v>
      </c>
      <c r="E246" s="113" t="s">
        <v>331</v>
      </c>
      <c r="F246" s="108"/>
      <c r="G246" s="110"/>
      <c r="H246" s="78"/>
      <c r="I246" s="78"/>
      <c r="J246" s="5"/>
      <c r="K246" s="6"/>
      <c r="L246" s="6"/>
      <c r="M246" s="6"/>
      <c r="N246" s="6"/>
      <c r="O246" s="6"/>
      <c r="P246" s="6"/>
      <c r="Q246" s="6"/>
      <c r="R246" s="6"/>
      <c r="S246" s="6"/>
      <c r="T246" s="6"/>
      <c r="U246" s="6"/>
      <c r="V246" s="6"/>
      <c r="W246" s="6"/>
      <c r="X246" s="6"/>
      <c r="Y246" s="6"/>
      <c r="Z246" s="6"/>
    </row>
    <row r="247" ht="65.25" customHeight="1">
      <c r="A247" s="104"/>
      <c r="B247" s="194"/>
      <c r="C247" s="110" t="s">
        <v>6332</v>
      </c>
      <c r="D247" s="108">
        <v>2.0</v>
      </c>
      <c r="E247" s="113" t="s">
        <v>383</v>
      </c>
      <c r="F247" s="108"/>
      <c r="G247" s="110"/>
      <c r="H247" s="78"/>
      <c r="I247" s="78"/>
      <c r="J247" s="5"/>
      <c r="K247" s="6"/>
      <c r="L247" s="6"/>
      <c r="M247" s="6"/>
      <c r="N247" s="6"/>
      <c r="O247" s="6"/>
      <c r="P247" s="6"/>
      <c r="Q247" s="6"/>
      <c r="R247" s="6"/>
      <c r="S247" s="6"/>
      <c r="T247" s="6"/>
      <c r="U247" s="6"/>
      <c r="V247" s="6"/>
      <c r="W247" s="6"/>
      <c r="X247" s="6"/>
      <c r="Y247" s="6"/>
      <c r="Z247" s="6"/>
    </row>
    <row r="248" ht="63.0" customHeight="1">
      <c r="A248" s="104" t="s">
        <v>698</v>
      </c>
      <c r="B248" s="188" t="s">
        <v>699</v>
      </c>
      <c r="C248" s="110" t="s">
        <v>6333</v>
      </c>
      <c r="D248" s="108">
        <v>0.0</v>
      </c>
      <c r="E248" s="113" t="s">
        <v>383</v>
      </c>
      <c r="F248" s="108"/>
      <c r="G248" s="110"/>
      <c r="H248" s="78"/>
      <c r="I248" s="78"/>
      <c r="J248" s="5"/>
      <c r="K248" s="6"/>
      <c r="L248" s="6"/>
      <c r="M248" s="6"/>
      <c r="N248" s="6"/>
      <c r="O248" s="6"/>
      <c r="P248" s="6"/>
      <c r="Q248" s="6"/>
      <c r="R248" s="6"/>
      <c r="S248" s="6"/>
      <c r="T248" s="6"/>
      <c r="U248" s="6"/>
      <c r="V248" s="6"/>
      <c r="W248" s="6"/>
      <c r="X248" s="6"/>
      <c r="Y248" s="6"/>
      <c r="Z248" s="6"/>
    </row>
    <row r="249" ht="30.0" customHeight="1">
      <c r="A249" s="104"/>
      <c r="B249" s="172"/>
      <c r="C249" s="110" t="s">
        <v>6334</v>
      </c>
      <c r="D249" s="108">
        <v>0.0</v>
      </c>
      <c r="E249" s="113" t="s">
        <v>383</v>
      </c>
      <c r="F249" s="108"/>
      <c r="G249" s="110"/>
      <c r="H249" s="78"/>
      <c r="I249" s="78"/>
      <c r="J249" s="5"/>
      <c r="K249" s="6"/>
      <c r="L249" s="6"/>
      <c r="M249" s="6"/>
      <c r="N249" s="6"/>
      <c r="O249" s="6"/>
      <c r="P249" s="6"/>
      <c r="Q249" s="6"/>
      <c r="R249" s="6"/>
      <c r="S249" s="6"/>
      <c r="T249" s="6"/>
      <c r="U249" s="6"/>
      <c r="V249" s="6"/>
      <c r="W249" s="6"/>
      <c r="X249" s="6"/>
      <c r="Y249" s="6"/>
      <c r="Z249" s="6"/>
    </row>
    <row r="250" ht="39.75" customHeight="1">
      <c r="A250" s="96" t="s">
        <v>765</v>
      </c>
      <c r="B250" s="103" t="s">
        <v>702</v>
      </c>
      <c r="C250" s="3"/>
      <c r="D250" s="3"/>
      <c r="E250" s="3"/>
      <c r="F250" s="3"/>
      <c r="G250" s="4"/>
      <c r="H250" s="78">
        <f>SUM(D251:D291)</f>
        <v>33</v>
      </c>
      <c r="I250" s="78">
        <f>COUNT(D251:D291)*2</f>
        <v>82</v>
      </c>
      <c r="J250" s="5"/>
      <c r="K250" s="6"/>
      <c r="L250" s="6"/>
      <c r="M250" s="6"/>
      <c r="N250" s="6"/>
      <c r="O250" s="6"/>
      <c r="P250" s="6"/>
      <c r="Q250" s="6"/>
      <c r="R250" s="6"/>
      <c r="S250" s="6"/>
      <c r="T250" s="6"/>
      <c r="U250" s="6"/>
      <c r="V250" s="6"/>
      <c r="W250" s="6"/>
      <c r="X250" s="6"/>
      <c r="Y250" s="6"/>
      <c r="Z250" s="6"/>
    </row>
    <row r="251" ht="31.5" customHeight="1">
      <c r="A251" s="104" t="s">
        <v>715</v>
      </c>
      <c r="B251" s="154" t="s">
        <v>721</v>
      </c>
      <c r="C251" s="210" t="s">
        <v>6335</v>
      </c>
      <c r="D251" s="108">
        <v>0.0</v>
      </c>
      <c r="E251" s="113" t="s">
        <v>731</v>
      </c>
      <c r="F251" s="108" t="s">
        <v>3029</v>
      </c>
      <c r="G251" s="110"/>
      <c r="H251" s="78"/>
      <c r="I251" s="78"/>
      <c r="J251" s="5"/>
      <c r="K251" s="6"/>
      <c r="L251" s="6"/>
      <c r="M251" s="6"/>
      <c r="N251" s="6"/>
      <c r="O251" s="6"/>
      <c r="P251" s="6"/>
      <c r="Q251" s="6"/>
      <c r="R251" s="6"/>
      <c r="S251" s="6"/>
      <c r="T251" s="6"/>
      <c r="U251" s="6"/>
      <c r="V251" s="6"/>
      <c r="W251" s="6"/>
      <c r="X251" s="6"/>
      <c r="Y251" s="6"/>
      <c r="Z251" s="6"/>
    </row>
    <row r="252" ht="30.0" customHeight="1">
      <c r="A252" s="104" t="s">
        <v>309</v>
      </c>
      <c r="B252" s="154"/>
      <c r="C252" s="210" t="s">
        <v>6336</v>
      </c>
      <c r="D252" s="108">
        <v>2.0</v>
      </c>
      <c r="E252" s="113" t="s">
        <v>731</v>
      </c>
      <c r="F252" s="108" t="s">
        <v>3029</v>
      </c>
      <c r="G252" s="110"/>
      <c r="H252" s="78"/>
      <c r="I252" s="78"/>
      <c r="J252" s="5"/>
      <c r="K252" s="6"/>
      <c r="L252" s="6"/>
      <c r="M252" s="6"/>
      <c r="N252" s="6"/>
      <c r="O252" s="6"/>
      <c r="P252" s="6"/>
      <c r="Q252" s="6"/>
      <c r="R252" s="6"/>
      <c r="S252" s="6"/>
      <c r="T252" s="6"/>
      <c r="U252" s="6"/>
      <c r="V252" s="6"/>
      <c r="W252" s="6"/>
      <c r="X252" s="6"/>
      <c r="Y252" s="6"/>
      <c r="Z252" s="6"/>
    </row>
    <row r="253" ht="30.0" customHeight="1">
      <c r="A253" s="104"/>
      <c r="B253" s="154"/>
      <c r="C253" s="210" t="s">
        <v>6337</v>
      </c>
      <c r="D253" s="108">
        <v>2.0</v>
      </c>
      <c r="E253" s="113" t="s">
        <v>731</v>
      </c>
      <c r="F253" s="108"/>
      <c r="G253" s="110"/>
      <c r="H253" s="78"/>
      <c r="I253" s="78"/>
      <c r="J253" s="5"/>
      <c r="K253" s="6"/>
      <c r="L253" s="6"/>
      <c r="M253" s="6"/>
      <c r="N253" s="6"/>
      <c r="O253" s="6"/>
      <c r="P253" s="6"/>
      <c r="Q253" s="6"/>
      <c r="R253" s="6"/>
      <c r="S253" s="6"/>
      <c r="T253" s="6"/>
      <c r="U253" s="6"/>
      <c r="V253" s="6"/>
      <c r="W253" s="6"/>
      <c r="X253" s="6"/>
      <c r="Y253" s="6"/>
      <c r="Z253" s="6"/>
    </row>
    <row r="254" ht="15.75" customHeight="1">
      <c r="A254" s="104" t="s">
        <v>309</v>
      </c>
      <c r="B254" s="154"/>
      <c r="C254" s="210" t="s">
        <v>6338</v>
      </c>
      <c r="D254" s="108">
        <v>2.0</v>
      </c>
      <c r="E254" s="113" t="s">
        <v>731</v>
      </c>
      <c r="F254" s="108" t="s">
        <v>3029</v>
      </c>
      <c r="G254" s="110"/>
      <c r="H254" s="78"/>
      <c r="I254" s="78"/>
      <c r="J254" s="5"/>
      <c r="K254" s="6"/>
      <c r="L254" s="6"/>
      <c r="M254" s="6"/>
      <c r="N254" s="6"/>
      <c r="O254" s="6"/>
      <c r="P254" s="6"/>
      <c r="Q254" s="6"/>
      <c r="R254" s="6"/>
      <c r="S254" s="6"/>
      <c r="T254" s="6"/>
      <c r="U254" s="6"/>
      <c r="V254" s="6"/>
      <c r="W254" s="6"/>
      <c r="X254" s="6"/>
      <c r="Y254" s="6"/>
      <c r="Z254" s="6"/>
    </row>
    <row r="255" ht="15.75" customHeight="1">
      <c r="A255" s="104" t="s">
        <v>309</v>
      </c>
      <c r="B255" s="154"/>
      <c r="C255" s="210" t="s">
        <v>6340</v>
      </c>
      <c r="D255" s="108">
        <v>0.0</v>
      </c>
      <c r="E255" s="113" t="s">
        <v>731</v>
      </c>
      <c r="F255" s="108" t="s">
        <v>3029</v>
      </c>
      <c r="G255" s="110"/>
      <c r="H255" s="78"/>
      <c r="I255" s="78"/>
      <c r="J255" s="5"/>
      <c r="K255" s="6"/>
      <c r="L255" s="6"/>
      <c r="M255" s="6"/>
      <c r="N255" s="6"/>
      <c r="O255" s="6"/>
      <c r="P255" s="6"/>
      <c r="Q255" s="6"/>
      <c r="R255" s="6"/>
      <c r="S255" s="6"/>
      <c r="T255" s="6"/>
      <c r="U255" s="6"/>
      <c r="V255" s="6"/>
      <c r="W255" s="6"/>
      <c r="X255" s="6"/>
      <c r="Y255" s="6"/>
      <c r="Z255" s="6"/>
    </row>
    <row r="256" ht="30.0" customHeight="1">
      <c r="A256" s="104" t="s">
        <v>309</v>
      </c>
      <c r="B256" s="154"/>
      <c r="C256" s="210" t="s">
        <v>6342</v>
      </c>
      <c r="D256" s="108">
        <v>2.0</v>
      </c>
      <c r="E256" s="113" t="s">
        <v>731</v>
      </c>
      <c r="F256" s="108" t="s">
        <v>3029</v>
      </c>
      <c r="G256" s="110"/>
      <c r="H256" s="78"/>
      <c r="I256" s="78"/>
      <c r="J256" s="5"/>
      <c r="K256" s="6"/>
      <c r="L256" s="6"/>
      <c r="M256" s="6"/>
      <c r="N256" s="6"/>
      <c r="O256" s="6"/>
      <c r="P256" s="6"/>
      <c r="Q256" s="6"/>
      <c r="R256" s="6"/>
      <c r="S256" s="6"/>
      <c r="T256" s="6"/>
      <c r="U256" s="6"/>
      <c r="V256" s="6"/>
      <c r="W256" s="6"/>
      <c r="X256" s="6"/>
      <c r="Y256" s="6"/>
      <c r="Z256" s="6"/>
    </row>
    <row r="257" ht="30.0" customHeight="1">
      <c r="A257" s="104" t="s">
        <v>309</v>
      </c>
      <c r="B257" s="154"/>
      <c r="C257" s="210" t="s">
        <v>3947</v>
      </c>
      <c r="D257" s="108">
        <v>2.0</v>
      </c>
      <c r="E257" s="113" t="s">
        <v>731</v>
      </c>
      <c r="F257" s="108" t="s">
        <v>3029</v>
      </c>
      <c r="G257" s="110"/>
      <c r="H257" s="78"/>
      <c r="I257" s="78"/>
      <c r="J257" s="5"/>
      <c r="K257" s="6"/>
      <c r="L257" s="6"/>
      <c r="M257" s="6"/>
      <c r="N257" s="6"/>
      <c r="O257" s="6"/>
      <c r="P257" s="6"/>
      <c r="Q257" s="6"/>
      <c r="R257" s="6"/>
      <c r="S257" s="6"/>
      <c r="T257" s="6"/>
      <c r="U257" s="6"/>
      <c r="V257" s="6"/>
      <c r="W257" s="6"/>
      <c r="X257" s="6"/>
      <c r="Y257" s="6"/>
      <c r="Z257" s="6"/>
    </row>
    <row r="258" ht="15.75" customHeight="1">
      <c r="A258" s="104" t="s">
        <v>309</v>
      </c>
      <c r="B258" s="154"/>
      <c r="C258" s="210" t="s">
        <v>5433</v>
      </c>
      <c r="D258" s="108">
        <v>0.0</v>
      </c>
      <c r="E258" s="113" t="s">
        <v>731</v>
      </c>
      <c r="F258" s="108" t="s">
        <v>3029</v>
      </c>
      <c r="G258" s="110"/>
      <c r="H258" s="78"/>
      <c r="I258" s="78"/>
      <c r="J258" s="5"/>
      <c r="K258" s="6"/>
      <c r="L258" s="6"/>
      <c r="M258" s="6"/>
      <c r="N258" s="6"/>
      <c r="O258" s="6"/>
      <c r="P258" s="6"/>
      <c r="Q258" s="6"/>
      <c r="R258" s="6"/>
      <c r="S258" s="6"/>
      <c r="T258" s="6"/>
      <c r="U258" s="6"/>
      <c r="V258" s="6"/>
      <c r="W258" s="6"/>
      <c r="X258" s="6"/>
      <c r="Y258" s="6"/>
      <c r="Z258" s="6"/>
    </row>
    <row r="259" ht="15.75" customHeight="1">
      <c r="A259" s="104" t="s">
        <v>309</v>
      </c>
      <c r="B259" s="154"/>
      <c r="C259" s="210" t="s">
        <v>6345</v>
      </c>
      <c r="D259" s="108">
        <v>0.0</v>
      </c>
      <c r="E259" s="113" t="s">
        <v>731</v>
      </c>
      <c r="F259" s="108" t="s">
        <v>3029</v>
      </c>
      <c r="G259" s="110"/>
      <c r="H259" s="78"/>
      <c r="I259" s="78"/>
      <c r="J259" s="5"/>
      <c r="K259" s="6"/>
      <c r="L259" s="6"/>
      <c r="M259" s="6"/>
      <c r="N259" s="6"/>
      <c r="O259" s="6"/>
      <c r="P259" s="6"/>
      <c r="Q259" s="6"/>
      <c r="R259" s="6"/>
      <c r="S259" s="6"/>
      <c r="T259" s="6"/>
      <c r="U259" s="6"/>
      <c r="V259" s="6"/>
      <c r="W259" s="6"/>
      <c r="X259" s="6"/>
      <c r="Y259" s="6"/>
      <c r="Z259" s="6"/>
    </row>
    <row r="260" ht="15.75" customHeight="1">
      <c r="A260" s="104" t="s">
        <v>309</v>
      </c>
      <c r="B260" s="154"/>
      <c r="C260" s="210" t="s">
        <v>6346</v>
      </c>
      <c r="D260" s="108">
        <v>0.0</v>
      </c>
      <c r="E260" s="113" t="s">
        <v>731</v>
      </c>
      <c r="F260" s="108" t="s">
        <v>3029</v>
      </c>
      <c r="G260" s="110"/>
      <c r="H260" s="78"/>
      <c r="I260" s="78"/>
      <c r="J260" s="5"/>
      <c r="K260" s="6"/>
      <c r="L260" s="6"/>
      <c r="M260" s="6"/>
      <c r="N260" s="6"/>
      <c r="O260" s="6"/>
      <c r="P260" s="6"/>
      <c r="Q260" s="6"/>
      <c r="R260" s="6"/>
      <c r="S260" s="6"/>
      <c r="T260" s="6"/>
      <c r="U260" s="6"/>
      <c r="V260" s="6"/>
      <c r="W260" s="6"/>
      <c r="X260" s="6"/>
      <c r="Y260" s="6"/>
      <c r="Z260" s="6"/>
    </row>
    <row r="261" ht="15.75" customHeight="1">
      <c r="A261" s="104" t="s">
        <v>309</v>
      </c>
      <c r="B261" s="154"/>
      <c r="C261" s="210" t="s">
        <v>6347</v>
      </c>
      <c r="D261" s="108">
        <v>2.0</v>
      </c>
      <c r="E261" s="113" t="s">
        <v>731</v>
      </c>
      <c r="F261" s="108" t="s">
        <v>3029</v>
      </c>
      <c r="G261" s="110"/>
      <c r="H261" s="78"/>
      <c r="I261" s="78"/>
      <c r="J261" s="5"/>
      <c r="K261" s="6"/>
      <c r="L261" s="6"/>
      <c r="M261" s="6"/>
      <c r="N261" s="6"/>
      <c r="O261" s="6"/>
      <c r="P261" s="6"/>
      <c r="Q261" s="6"/>
      <c r="R261" s="6"/>
      <c r="S261" s="6"/>
      <c r="T261" s="6"/>
      <c r="U261" s="6"/>
      <c r="V261" s="6"/>
      <c r="W261" s="6"/>
      <c r="X261" s="6"/>
      <c r="Y261" s="6"/>
      <c r="Z261" s="6"/>
    </row>
    <row r="262" ht="33.75" customHeight="1">
      <c r="A262" s="104" t="s">
        <v>309</v>
      </c>
      <c r="B262" s="154"/>
      <c r="C262" s="210" t="s">
        <v>6348</v>
      </c>
      <c r="D262" s="108">
        <v>0.0</v>
      </c>
      <c r="E262" s="113" t="s">
        <v>731</v>
      </c>
      <c r="F262" s="108" t="s">
        <v>3029</v>
      </c>
      <c r="G262" s="110"/>
      <c r="H262" s="78"/>
      <c r="I262" s="78"/>
      <c r="J262" s="5"/>
      <c r="K262" s="6"/>
      <c r="L262" s="6"/>
      <c r="M262" s="6"/>
      <c r="N262" s="6"/>
      <c r="O262" s="6"/>
      <c r="P262" s="6"/>
      <c r="Q262" s="6"/>
      <c r="R262" s="6"/>
      <c r="S262" s="6"/>
      <c r="T262" s="6"/>
      <c r="U262" s="6"/>
      <c r="V262" s="6"/>
      <c r="W262" s="6"/>
      <c r="X262" s="6"/>
      <c r="Y262" s="6"/>
      <c r="Z262" s="6"/>
    </row>
    <row r="263" ht="15.75" customHeight="1">
      <c r="A263" s="104" t="s">
        <v>309</v>
      </c>
      <c r="B263" s="154"/>
      <c r="C263" s="210" t="s">
        <v>6349</v>
      </c>
      <c r="D263" s="108">
        <v>0.0</v>
      </c>
      <c r="E263" s="113" t="s">
        <v>731</v>
      </c>
      <c r="F263" s="108" t="s">
        <v>3029</v>
      </c>
      <c r="G263" s="110"/>
      <c r="H263" s="78"/>
      <c r="I263" s="78"/>
      <c r="J263" s="5"/>
      <c r="K263" s="6"/>
      <c r="L263" s="6"/>
      <c r="M263" s="6"/>
      <c r="N263" s="6"/>
      <c r="O263" s="6"/>
      <c r="P263" s="6"/>
      <c r="Q263" s="6"/>
      <c r="R263" s="6"/>
      <c r="S263" s="6"/>
      <c r="T263" s="6"/>
      <c r="U263" s="6"/>
      <c r="V263" s="6"/>
      <c r="W263" s="6"/>
      <c r="X263" s="6"/>
      <c r="Y263" s="6"/>
      <c r="Z263" s="6"/>
    </row>
    <row r="264" ht="34.5" customHeight="1">
      <c r="A264" s="104" t="s">
        <v>309</v>
      </c>
      <c r="B264" s="154"/>
      <c r="C264" s="210" t="s">
        <v>6350</v>
      </c>
      <c r="D264" s="108">
        <v>0.0</v>
      </c>
      <c r="E264" s="113" t="s">
        <v>731</v>
      </c>
      <c r="F264" s="108" t="s">
        <v>3029</v>
      </c>
      <c r="G264" s="110"/>
      <c r="H264" s="78"/>
      <c r="I264" s="78"/>
      <c r="J264" s="5"/>
      <c r="K264" s="6"/>
      <c r="L264" s="6"/>
      <c r="M264" s="6"/>
      <c r="N264" s="6"/>
      <c r="O264" s="6"/>
      <c r="P264" s="6"/>
      <c r="Q264" s="6"/>
      <c r="R264" s="6"/>
      <c r="S264" s="6"/>
      <c r="T264" s="6"/>
      <c r="U264" s="6"/>
      <c r="V264" s="6"/>
      <c r="W264" s="6"/>
      <c r="X264" s="6"/>
      <c r="Y264" s="6"/>
      <c r="Z264" s="6"/>
    </row>
    <row r="265" ht="29.25" customHeight="1">
      <c r="A265" s="104" t="s">
        <v>309</v>
      </c>
      <c r="B265" s="154"/>
      <c r="C265" s="210" t="s">
        <v>6351</v>
      </c>
      <c r="D265" s="108">
        <v>0.0</v>
      </c>
      <c r="E265" s="113" t="s">
        <v>731</v>
      </c>
      <c r="F265" s="108" t="s">
        <v>3029</v>
      </c>
      <c r="G265" s="110"/>
      <c r="H265" s="78"/>
      <c r="I265" s="78"/>
      <c r="J265" s="5"/>
      <c r="K265" s="6"/>
      <c r="L265" s="6"/>
      <c r="M265" s="6"/>
      <c r="N265" s="6"/>
      <c r="O265" s="6"/>
      <c r="P265" s="6"/>
      <c r="Q265" s="6"/>
      <c r="R265" s="6"/>
      <c r="S265" s="6"/>
      <c r="T265" s="6"/>
      <c r="U265" s="6"/>
      <c r="V265" s="6"/>
      <c r="W265" s="6"/>
      <c r="X265" s="6"/>
      <c r="Y265" s="6"/>
      <c r="Z265" s="6"/>
    </row>
    <row r="266" ht="47.25" customHeight="1">
      <c r="A266" s="104" t="s">
        <v>724</v>
      </c>
      <c r="B266" s="154" t="s">
        <v>725</v>
      </c>
      <c r="C266" s="134" t="s">
        <v>6352</v>
      </c>
      <c r="D266" s="108">
        <v>2.0</v>
      </c>
      <c r="E266" s="113" t="s">
        <v>731</v>
      </c>
      <c r="F266" s="108" t="s">
        <v>3029</v>
      </c>
      <c r="G266" s="110"/>
      <c r="H266" s="78"/>
      <c r="I266" s="78"/>
      <c r="J266" s="5"/>
      <c r="K266" s="6"/>
      <c r="L266" s="6"/>
      <c r="M266" s="6"/>
      <c r="N266" s="6"/>
      <c r="O266" s="6"/>
      <c r="P266" s="6"/>
      <c r="Q266" s="6"/>
      <c r="R266" s="6"/>
      <c r="S266" s="6"/>
      <c r="T266" s="6"/>
      <c r="U266" s="6"/>
      <c r="V266" s="6"/>
      <c r="W266" s="6"/>
      <c r="X266" s="6"/>
      <c r="Y266" s="6"/>
      <c r="Z266" s="6"/>
    </row>
    <row r="267" ht="47.25" customHeight="1">
      <c r="A267" s="104" t="s">
        <v>728</v>
      </c>
      <c r="B267" s="154" t="s">
        <v>729</v>
      </c>
      <c r="C267" s="134" t="s">
        <v>3027</v>
      </c>
      <c r="D267" s="108">
        <v>1.0</v>
      </c>
      <c r="E267" s="113" t="s">
        <v>731</v>
      </c>
      <c r="F267" s="108" t="s">
        <v>3029</v>
      </c>
      <c r="G267" s="110" t="s">
        <v>4801</v>
      </c>
      <c r="H267" s="78"/>
      <c r="I267" s="78"/>
      <c r="J267" s="5"/>
      <c r="K267" s="6"/>
      <c r="L267" s="6"/>
      <c r="M267" s="6"/>
      <c r="N267" s="6"/>
      <c r="O267" s="6"/>
      <c r="P267" s="6"/>
      <c r="Q267" s="6"/>
      <c r="R267" s="6"/>
      <c r="S267" s="6"/>
      <c r="T267" s="6"/>
      <c r="U267" s="6"/>
      <c r="V267" s="6"/>
      <c r="W267" s="6"/>
      <c r="X267" s="6"/>
      <c r="Y267" s="6"/>
      <c r="Z267" s="6"/>
    </row>
    <row r="268" ht="47.25" customHeight="1">
      <c r="A268" s="104" t="s">
        <v>734</v>
      </c>
      <c r="B268" s="154" t="s">
        <v>735</v>
      </c>
      <c r="C268" s="121" t="s">
        <v>6353</v>
      </c>
      <c r="D268" s="108">
        <v>1.0</v>
      </c>
      <c r="E268" s="113" t="s">
        <v>731</v>
      </c>
      <c r="F268" s="108" t="s">
        <v>3029</v>
      </c>
      <c r="G268" s="110" t="s">
        <v>4801</v>
      </c>
      <c r="H268" s="78"/>
      <c r="I268" s="78"/>
      <c r="J268" s="5"/>
      <c r="K268" s="6"/>
      <c r="L268" s="6"/>
      <c r="M268" s="6"/>
      <c r="N268" s="6"/>
      <c r="O268" s="6"/>
      <c r="P268" s="6"/>
      <c r="Q268" s="6"/>
      <c r="R268" s="6"/>
      <c r="S268" s="6"/>
      <c r="T268" s="6"/>
      <c r="U268" s="6"/>
      <c r="V268" s="6"/>
      <c r="W268" s="6"/>
      <c r="X268" s="6"/>
      <c r="Y268" s="6"/>
      <c r="Z268" s="6"/>
    </row>
    <row r="269" ht="15.75" customHeight="1">
      <c r="A269" s="104" t="s">
        <v>309</v>
      </c>
      <c r="B269" s="154"/>
      <c r="C269" s="121" t="s">
        <v>6354</v>
      </c>
      <c r="D269" s="108">
        <v>2.0</v>
      </c>
      <c r="E269" s="113" t="s">
        <v>158</v>
      </c>
      <c r="F269" s="108" t="s">
        <v>3029</v>
      </c>
      <c r="G269" s="110"/>
      <c r="H269" s="78"/>
      <c r="I269" s="78"/>
      <c r="J269" s="5"/>
      <c r="K269" s="6"/>
      <c r="L269" s="6"/>
      <c r="M269" s="6"/>
      <c r="N269" s="6"/>
      <c r="O269" s="6"/>
      <c r="P269" s="6"/>
      <c r="Q269" s="6"/>
      <c r="R269" s="6"/>
      <c r="S269" s="6"/>
      <c r="T269" s="6"/>
      <c r="U269" s="6"/>
      <c r="V269" s="6"/>
      <c r="W269" s="6"/>
      <c r="X269" s="6"/>
      <c r="Y269" s="6"/>
      <c r="Z269" s="6"/>
    </row>
    <row r="270" ht="15.75" customHeight="1">
      <c r="A270" s="104" t="s">
        <v>309</v>
      </c>
      <c r="B270" s="154"/>
      <c r="C270" s="121" t="s">
        <v>6357</v>
      </c>
      <c r="D270" s="108">
        <v>2.0</v>
      </c>
      <c r="E270" s="113" t="s">
        <v>158</v>
      </c>
      <c r="F270" s="108" t="s">
        <v>3029</v>
      </c>
      <c r="G270" s="110"/>
      <c r="H270" s="78"/>
      <c r="I270" s="78"/>
      <c r="J270" s="5"/>
      <c r="K270" s="6"/>
      <c r="L270" s="6"/>
      <c r="M270" s="6"/>
      <c r="N270" s="6"/>
      <c r="O270" s="6"/>
      <c r="P270" s="6"/>
      <c r="Q270" s="6"/>
      <c r="R270" s="6"/>
      <c r="S270" s="6"/>
      <c r="T270" s="6"/>
      <c r="U270" s="6"/>
      <c r="V270" s="6"/>
      <c r="W270" s="6"/>
      <c r="X270" s="6"/>
      <c r="Y270" s="6"/>
      <c r="Z270" s="6"/>
    </row>
    <row r="271" ht="15.75" customHeight="1">
      <c r="A271" s="104" t="s">
        <v>309</v>
      </c>
      <c r="B271" s="154"/>
      <c r="C271" s="121" t="s">
        <v>6359</v>
      </c>
      <c r="D271" s="108">
        <v>2.0</v>
      </c>
      <c r="E271" s="113" t="s">
        <v>158</v>
      </c>
      <c r="F271" s="108" t="s">
        <v>3029</v>
      </c>
      <c r="G271" s="110"/>
      <c r="H271" s="78"/>
      <c r="I271" s="78"/>
      <c r="J271" s="5"/>
      <c r="K271" s="6"/>
      <c r="L271" s="6"/>
      <c r="M271" s="6"/>
      <c r="N271" s="6"/>
      <c r="O271" s="6"/>
      <c r="P271" s="6"/>
      <c r="Q271" s="6"/>
      <c r="R271" s="6"/>
      <c r="S271" s="6"/>
      <c r="T271" s="6"/>
      <c r="U271" s="6"/>
      <c r="V271" s="6"/>
      <c r="W271" s="6"/>
      <c r="X271" s="6"/>
      <c r="Y271" s="6"/>
      <c r="Z271" s="6"/>
    </row>
    <row r="272" ht="15.75" customHeight="1">
      <c r="A272" s="104" t="s">
        <v>309</v>
      </c>
      <c r="B272" s="154"/>
      <c r="C272" s="121" t="s">
        <v>6362</v>
      </c>
      <c r="D272" s="108">
        <v>0.0</v>
      </c>
      <c r="E272" s="113" t="s">
        <v>158</v>
      </c>
      <c r="F272" s="108" t="s">
        <v>3029</v>
      </c>
      <c r="G272" s="110"/>
      <c r="H272" s="78"/>
      <c r="I272" s="78"/>
      <c r="J272" s="5"/>
      <c r="K272" s="6"/>
      <c r="L272" s="6"/>
      <c r="M272" s="6"/>
      <c r="N272" s="6"/>
      <c r="O272" s="6"/>
      <c r="P272" s="6"/>
      <c r="Q272" s="6"/>
      <c r="R272" s="6"/>
      <c r="S272" s="6"/>
      <c r="T272" s="6"/>
      <c r="U272" s="6"/>
      <c r="V272" s="6"/>
      <c r="W272" s="6"/>
      <c r="X272" s="6"/>
      <c r="Y272" s="6"/>
      <c r="Z272" s="6"/>
    </row>
    <row r="273" ht="30.0" customHeight="1">
      <c r="A273" s="104" t="s">
        <v>309</v>
      </c>
      <c r="B273" s="154"/>
      <c r="C273" s="121" t="s">
        <v>6367</v>
      </c>
      <c r="D273" s="108">
        <v>1.0</v>
      </c>
      <c r="E273" s="113" t="s">
        <v>158</v>
      </c>
      <c r="F273" s="108" t="s">
        <v>3029</v>
      </c>
      <c r="G273" s="110" t="s">
        <v>6370</v>
      </c>
      <c r="H273" s="78"/>
      <c r="I273" s="78"/>
      <c r="J273" s="5"/>
      <c r="K273" s="6"/>
      <c r="L273" s="6"/>
      <c r="M273" s="6"/>
      <c r="N273" s="6"/>
      <c r="O273" s="6"/>
      <c r="P273" s="6"/>
      <c r="Q273" s="6"/>
      <c r="R273" s="6"/>
      <c r="S273" s="6"/>
      <c r="T273" s="6"/>
      <c r="U273" s="6"/>
      <c r="V273" s="6"/>
      <c r="W273" s="6"/>
      <c r="X273" s="6"/>
      <c r="Y273" s="6"/>
      <c r="Z273" s="6"/>
    </row>
    <row r="274" ht="15.75" customHeight="1">
      <c r="A274" s="104" t="s">
        <v>309</v>
      </c>
      <c r="B274" s="154"/>
      <c r="C274" s="121" t="s">
        <v>6373</v>
      </c>
      <c r="D274" s="108">
        <v>1.0</v>
      </c>
      <c r="E274" s="113" t="s">
        <v>158</v>
      </c>
      <c r="F274" s="108" t="s">
        <v>3029</v>
      </c>
      <c r="G274" s="110" t="s">
        <v>6375</v>
      </c>
      <c r="H274" s="78"/>
      <c r="I274" s="78"/>
      <c r="J274" s="5"/>
      <c r="K274" s="6"/>
      <c r="L274" s="6"/>
      <c r="M274" s="6"/>
      <c r="N274" s="6"/>
      <c r="O274" s="6"/>
      <c r="P274" s="6"/>
      <c r="Q274" s="6"/>
      <c r="R274" s="6"/>
      <c r="S274" s="6"/>
      <c r="T274" s="6"/>
      <c r="U274" s="6"/>
      <c r="V274" s="6"/>
      <c r="W274" s="6"/>
      <c r="X274" s="6"/>
      <c r="Y274" s="6"/>
      <c r="Z274" s="6"/>
    </row>
    <row r="275" ht="15.75" customHeight="1">
      <c r="A275" s="104" t="s">
        <v>309</v>
      </c>
      <c r="B275" s="154"/>
      <c r="C275" s="121" t="s">
        <v>6379</v>
      </c>
      <c r="D275" s="108">
        <v>2.0</v>
      </c>
      <c r="E275" s="113" t="s">
        <v>158</v>
      </c>
      <c r="F275" s="108" t="s">
        <v>3029</v>
      </c>
      <c r="G275" s="110"/>
      <c r="H275" s="78"/>
      <c r="I275" s="78"/>
      <c r="J275" s="5"/>
      <c r="K275" s="6"/>
      <c r="L275" s="6"/>
      <c r="M275" s="6"/>
      <c r="N275" s="6"/>
      <c r="O275" s="6"/>
      <c r="P275" s="6"/>
      <c r="Q275" s="6"/>
      <c r="R275" s="6"/>
      <c r="S275" s="6"/>
      <c r="T275" s="6"/>
      <c r="U275" s="6"/>
      <c r="V275" s="6"/>
      <c r="W275" s="6"/>
      <c r="X275" s="6"/>
      <c r="Y275" s="6"/>
      <c r="Z275" s="6"/>
    </row>
    <row r="276" ht="15.75" customHeight="1">
      <c r="A276" s="104" t="s">
        <v>309</v>
      </c>
      <c r="B276" s="154"/>
      <c r="C276" s="121" t="s">
        <v>6381</v>
      </c>
      <c r="D276" s="108">
        <v>0.0</v>
      </c>
      <c r="E276" s="113" t="s">
        <v>158</v>
      </c>
      <c r="F276" s="108" t="s">
        <v>3029</v>
      </c>
      <c r="G276" s="110"/>
      <c r="H276" s="78"/>
      <c r="I276" s="78"/>
      <c r="J276" s="5"/>
      <c r="K276" s="6"/>
      <c r="L276" s="6"/>
      <c r="M276" s="6"/>
      <c r="N276" s="6"/>
      <c r="O276" s="6"/>
      <c r="P276" s="6"/>
      <c r="Q276" s="6"/>
      <c r="R276" s="6"/>
      <c r="S276" s="6"/>
      <c r="T276" s="6"/>
      <c r="U276" s="6"/>
      <c r="V276" s="6"/>
      <c r="W276" s="6"/>
      <c r="X276" s="6"/>
      <c r="Y276" s="6"/>
      <c r="Z276" s="6"/>
    </row>
    <row r="277" ht="15.75" customHeight="1">
      <c r="A277" s="104" t="s">
        <v>309</v>
      </c>
      <c r="B277" s="154"/>
      <c r="C277" s="121" t="s">
        <v>6382</v>
      </c>
      <c r="D277" s="108">
        <v>1.0</v>
      </c>
      <c r="E277" s="113" t="s">
        <v>158</v>
      </c>
      <c r="F277" s="108" t="s">
        <v>3029</v>
      </c>
      <c r="G277" s="110" t="s">
        <v>6383</v>
      </c>
      <c r="H277" s="78"/>
      <c r="I277" s="78"/>
      <c r="J277" s="5"/>
      <c r="K277" s="6"/>
      <c r="L277" s="6"/>
      <c r="M277" s="6"/>
      <c r="N277" s="6"/>
      <c r="O277" s="6"/>
      <c r="P277" s="6"/>
      <c r="Q277" s="6"/>
      <c r="R277" s="6"/>
      <c r="S277" s="6"/>
      <c r="T277" s="6"/>
      <c r="U277" s="6"/>
      <c r="V277" s="6"/>
      <c r="W277" s="6"/>
      <c r="X277" s="6"/>
      <c r="Y277" s="6"/>
      <c r="Z277" s="6"/>
    </row>
    <row r="278" ht="31.5" customHeight="1">
      <c r="A278" s="104" t="s">
        <v>737</v>
      </c>
      <c r="B278" s="154" t="s">
        <v>738</v>
      </c>
      <c r="C278" s="121" t="s">
        <v>6385</v>
      </c>
      <c r="D278" s="108">
        <v>2.0</v>
      </c>
      <c r="E278" s="113" t="s">
        <v>158</v>
      </c>
      <c r="F278" s="5"/>
      <c r="G278" s="110"/>
      <c r="H278" s="78"/>
      <c r="I278" s="78"/>
      <c r="J278" s="5"/>
      <c r="K278" s="6"/>
      <c r="L278" s="6"/>
      <c r="M278" s="6"/>
      <c r="N278" s="6"/>
      <c r="O278" s="6"/>
      <c r="P278" s="6"/>
      <c r="Q278" s="6"/>
      <c r="R278" s="6"/>
      <c r="S278" s="6"/>
      <c r="T278" s="6"/>
      <c r="U278" s="6"/>
      <c r="V278" s="6"/>
      <c r="W278" s="6"/>
      <c r="X278" s="6"/>
      <c r="Y278" s="6"/>
      <c r="Z278" s="6"/>
    </row>
    <row r="279" ht="48.0" customHeight="1">
      <c r="A279" s="104" t="s">
        <v>309</v>
      </c>
      <c r="B279" s="154"/>
      <c r="C279" s="134" t="s">
        <v>6386</v>
      </c>
      <c r="D279" s="108">
        <v>2.0</v>
      </c>
      <c r="E279" s="113" t="s">
        <v>158</v>
      </c>
      <c r="F279" s="108"/>
      <c r="G279" s="110"/>
      <c r="H279" s="78"/>
      <c r="I279" s="78"/>
      <c r="J279" s="5"/>
      <c r="K279" s="6"/>
      <c r="L279" s="6"/>
      <c r="M279" s="6"/>
      <c r="N279" s="6"/>
      <c r="O279" s="6"/>
      <c r="P279" s="6"/>
      <c r="Q279" s="6"/>
      <c r="R279" s="6"/>
      <c r="S279" s="6"/>
      <c r="T279" s="6"/>
      <c r="U279" s="6"/>
      <c r="V279" s="6"/>
      <c r="W279" s="6"/>
      <c r="X279" s="6"/>
      <c r="Y279" s="6"/>
      <c r="Z279" s="6"/>
    </row>
    <row r="280" ht="30.0" customHeight="1">
      <c r="A280" s="104" t="s">
        <v>309</v>
      </c>
      <c r="B280" s="154"/>
      <c r="C280" s="121" t="s">
        <v>6390</v>
      </c>
      <c r="D280" s="108">
        <v>0.0</v>
      </c>
      <c r="E280" s="113" t="s">
        <v>158</v>
      </c>
      <c r="F280" s="108"/>
      <c r="G280" s="110"/>
      <c r="H280" s="78"/>
      <c r="I280" s="78"/>
      <c r="J280" s="5"/>
      <c r="K280" s="6"/>
      <c r="L280" s="6"/>
      <c r="M280" s="6"/>
      <c r="N280" s="6"/>
      <c r="O280" s="6"/>
      <c r="P280" s="6"/>
      <c r="Q280" s="6"/>
      <c r="R280" s="6"/>
      <c r="S280" s="6"/>
      <c r="T280" s="6"/>
      <c r="U280" s="6"/>
      <c r="V280" s="6"/>
      <c r="W280" s="6"/>
      <c r="X280" s="6"/>
      <c r="Y280" s="6"/>
      <c r="Z280" s="6"/>
    </row>
    <row r="281" ht="65.25" customHeight="1">
      <c r="A281" s="104" t="s">
        <v>743</v>
      </c>
      <c r="B281" s="154" t="s">
        <v>744</v>
      </c>
      <c r="C281" s="116" t="s">
        <v>6393</v>
      </c>
      <c r="D281" s="108">
        <v>0.0</v>
      </c>
      <c r="E281" s="113" t="s">
        <v>158</v>
      </c>
      <c r="F281" s="5"/>
      <c r="G281" s="110"/>
      <c r="H281" s="78"/>
      <c r="I281" s="78"/>
      <c r="J281" s="5"/>
      <c r="K281" s="6"/>
      <c r="L281" s="6"/>
      <c r="M281" s="6"/>
      <c r="N281" s="6"/>
      <c r="O281" s="6"/>
      <c r="P281" s="6"/>
      <c r="Q281" s="6"/>
      <c r="R281" s="6"/>
      <c r="S281" s="6"/>
      <c r="T281" s="6"/>
      <c r="U281" s="6"/>
      <c r="V281" s="6"/>
      <c r="W281" s="6"/>
      <c r="X281" s="6"/>
      <c r="Y281" s="6"/>
      <c r="Z281" s="6"/>
    </row>
    <row r="282" ht="60.0" customHeight="1">
      <c r="A282" s="104"/>
      <c r="B282" s="154"/>
      <c r="C282" s="110" t="s">
        <v>6398</v>
      </c>
      <c r="D282" s="108">
        <v>0.0</v>
      </c>
      <c r="E282" s="113" t="s">
        <v>158</v>
      </c>
      <c r="F282" s="134"/>
      <c r="G282" s="110"/>
      <c r="H282" s="78"/>
      <c r="I282" s="78"/>
      <c r="J282" s="5"/>
      <c r="K282" s="6"/>
      <c r="L282" s="6"/>
      <c r="M282" s="6"/>
      <c r="N282" s="6"/>
      <c r="O282" s="6"/>
      <c r="P282" s="6"/>
      <c r="Q282" s="6"/>
      <c r="R282" s="6"/>
      <c r="S282" s="6"/>
      <c r="T282" s="6"/>
      <c r="U282" s="6"/>
      <c r="V282" s="6"/>
      <c r="W282" s="6"/>
      <c r="X282" s="6"/>
      <c r="Y282" s="6"/>
      <c r="Z282" s="6"/>
    </row>
    <row r="283" ht="45.0" customHeight="1">
      <c r="A283" s="104"/>
      <c r="B283" s="154"/>
      <c r="C283" s="134" t="s">
        <v>6402</v>
      </c>
      <c r="D283" s="108">
        <v>0.0</v>
      </c>
      <c r="E283" s="113" t="s">
        <v>158</v>
      </c>
      <c r="F283" s="134"/>
      <c r="G283" s="110"/>
      <c r="H283" s="78"/>
      <c r="I283" s="78"/>
      <c r="J283" s="5"/>
      <c r="K283" s="6"/>
      <c r="L283" s="6"/>
      <c r="M283" s="6"/>
      <c r="N283" s="6"/>
      <c r="O283" s="6"/>
      <c r="P283" s="6"/>
      <c r="Q283" s="6"/>
      <c r="R283" s="6"/>
      <c r="S283" s="6"/>
      <c r="T283" s="6"/>
      <c r="U283" s="6"/>
      <c r="V283" s="6"/>
      <c r="W283" s="6"/>
      <c r="X283" s="6"/>
      <c r="Y283" s="6"/>
      <c r="Z283" s="6"/>
    </row>
    <row r="284" ht="45.0" customHeight="1">
      <c r="A284" s="104"/>
      <c r="B284" s="154"/>
      <c r="C284" s="110" t="s">
        <v>6403</v>
      </c>
      <c r="D284" s="108">
        <v>0.0</v>
      </c>
      <c r="E284" s="113" t="s">
        <v>158</v>
      </c>
      <c r="F284" s="134"/>
      <c r="G284" s="110"/>
      <c r="H284" s="78"/>
      <c r="I284" s="78"/>
      <c r="J284" s="5"/>
      <c r="K284" s="6"/>
      <c r="L284" s="6"/>
      <c r="M284" s="6"/>
      <c r="N284" s="6"/>
      <c r="O284" s="6"/>
      <c r="P284" s="6"/>
      <c r="Q284" s="6"/>
      <c r="R284" s="6"/>
      <c r="S284" s="6"/>
      <c r="T284" s="6"/>
      <c r="U284" s="6"/>
      <c r="V284" s="6"/>
      <c r="W284" s="6"/>
      <c r="X284" s="6"/>
      <c r="Y284" s="6"/>
      <c r="Z284" s="6"/>
    </row>
    <row r="285" ht="45.0" customHeight="1">
      <c r="A285" s="104"/>
      <c r="B285" s="154"/>
      <c r="C285" s="134" t="s">
        <v>6404</v>
      </c>
      <c r="D285" s="108">
        <v>2.0</v>
      </c>
      <c r="E285" s="113" t="s">
        <v>158</v>
      </c>
      <c r="F285" s="134"/>
      <c r="G285" s="110"/>
      <c r="H285" s="78"/>
      <c r="I285" s="78"/>
      <c r="J285" s="5"/>
      <c r="K285" s="6"/>
      <c r="L285" s="6"/>
      <c r="M285" s="6"/>
      <c r="N285" s="6"/>
      <c r="O285" s="6"/>
      <c r="P285" s="6"/>
      <c r="Q285" s="6"/>
      <c r="R285" s="6"/>
      <c r="S285" s="6"/>
      <c r="T285" s="6"/>
      <c r="U285" s="6"/>
      <c r="V285" s="6"/>
      <c r="W285" s="6"/>
      <c r="X285" s="6"/>
      <c r="Y285" s="6"/>
      <c r="Z285" s="6"/>
    </row>
    <row r="286" ht="30.0" customHeight="1">
      <c r="A286" s="104"/>
      <c r="B286" s="154"/>
      <c r="C286" s="134" t="s">
        <v>6405</v>
      </c>
      <c r="D286" s="108">
        <v>0.0</v>
      </c>
      <c r="E286" s="113" t="s">
        <v>158</v>
      </c>
      <c r="F286" s="134"/>
      <c r="G286" s="110"/>
      <c r="H286" s="78"/>
      <c r="I286" s="78"/>
      <c r="J286" s="5"/>
      <c r="K286" s="6"/>
      <c r="L286" s="6"/>
      <c r="M286" s="6"/>
      <c r="N286" s="6"/>
      <c r="O286" s="6"/>
      <c r="P286" s="6"/>
      <c r="Q286" s="6"/>
      <c r="R286" s="6"/>
      <c r="S286" s="6"/>
      <c r="T286" s="6"/>
      <c r="U286" s="6"/>
      <c r="V286" s="6"/>
      <c r="W286" s="6"/>
      <c r="X286" s="6"/>
      <c r="Y286" s="6"/>
      <c r="Z286" s="6"/>
    </row>
    <row r="287" ht="30.0" customHeight="1">
      <c r="A287" s="104"/>
      <c r="B287" s="154"/>
      <c r="C287" s="116" t="s">
        <v>6406</v>
      </c>
      <c r="D287" s="108">
        <v>0.0</v>
      </c>
      <c r="E287" s="113" t="s">
        <v>158</v>
      </c>
      <c r="F287" s="134"/>
      <c r="G287" s="110"/>
      <c r="H287" s="78"/>
      <c r="I287" s="78"/>
      <c r="J287" s="5"/>
      <c r="K287" s="6"/>
      <c r="L287" s="6"/>
      <c r="M287" s="6"/>
      <c r="N287" s="6"/>
      <c r="O287" s="6"/>
      <c r="P287" s="6"/>
      <c r="Q287" s="6"/>
      <c r="R287" s="6"/>
      <c r="S287" s="6"/>
      <c r="T287" s="6"/>
      <c r="U287" s="6"/>
      <c r="V287" s="6"/>
      <c r="W287" s="6"/>
      <c r="X287" s="6"/>
      <c r="Y287" s="6"/>
      <c r="Z287" s="6"/>
    </row>
    <row r="288" ht="15.75" customHeight="1">
      <c r="A288" s="104"/>
      <c r="B288" s="154"/>
      <c r="C288" s="134" t="s">
        <v>6407</v>
      </c>
      <c r="D288" s="108">
        <v>0.0</v>
      </c>
      <c r="E288" s="113" t="s">
        <v>158</v>
      </c>
      <c r="F288" s="134"/>
      <c r="G288" s="110"/>
      <c r="H288" s="78"/>
      <c r="I288" s="78"/>
      <c r="J288" s="5"/>
      <c r="K288" s="6"/>
      <c r="L288" s="6"/>
      <c r="M288" s="6"/>
      <c r="N288" s="6"/>
      <c r="O288" s="6"/>
      <c r="P288" s="6"/>
      <c r="Q288" s="6"/>
      <c r="R288" s="6"/>
      <c r="S288" s="6"/>
      <c r="T288" s="6"/>
      <c r="U288" s="6"/>
      <c r="V288" s="6"/>
      <c r="W288" s="6"/>
      <c r="X288" s="6"/>
      <c r="Y288" s="6"/>
      <c r="Z288" s="6"/>
    </row>
    <row r="289" ht="45.0" customHeight="1">
      <c r="A289" s="104"/>
      <c r="B289" s="154"/>
      <c r="C289" s="134" t="s">
        <v>6408</v>
      </c>
      <c r="D289" s="108">
        <v>0.0</v>
      </c>
      <c r="E289" s="113" t="s">
        <v>158</v>
      </c>
      <c r="F289" s="134"/>
      <c r="G289" s="110"/>
      <c r="H289" s="78"/>
      <c r="I289" s="78"/>
      <c r="J289" s="5"/>
      <c r="K289" s="6"/>
      <c r="L289" s="6"/>
      <c r="M289" s="6"/>
      <c r="N289" s="6"/>
      <c r="O289" s="6"/>
      <c r="P289" s="6"/>
      <c r="Q289" s="6"/>
      <c r="R289" s="6"/>
      <c r="S289" s="6"/>
      <c r="T289" s="6"/>
      <c r="U289" s="6"/>
      <c r="V289" s="6"/>
      <c r="W289" s="6"/>
      <c r="X289" s="6"/>
      <c r="Y289" s="6"/>
      <c r="Z289" s="6"/>
    </row>
    <row r="290" ht="30.0" customHeight="1">
      <c r="A290" s="104"/>
      <c r="B290" s="154"/>
      <c r="C290" s="134" t="s">
        <v>6409</v>
      </c>
      <c r="D290" s="108">
        <v>0.0</v>
      </c>
      <c r="E290" s="113" t="s">
        <v>158</v>
      </c>
      <c r="F290" s="134"/>
      <c r="G290" s="110"/>
      <c r="H290" s="78"/>
      <c r="I290" s="78"/>
      <c r="J290" s="5"/>
      <c r="K290" s="6"/>
      <c r="L290" s="6"/>
      <c r="M290" s="6"/>
      <c r="N290" s="6"/>
      <c r="O290" s="6"/>
      <c r="P290" s="6"/>
      <c r="Q290" s="6"/>
      <c r="R290" s="6"/>
      <c r="S290" s="6"/>
      <c r="T290" s="6"/>
      <c r="U290" s="6"/>
      <c r="V290" s="6"/>
      <c r="W290" s="6"/>
      <c r="X290" s="6"/>
      <c r="Y290" s="6"/>
      <c r="Z290" s="6"/>
    </row>
    <row r="291" ht="45.0" customHeight="1">
      <c r="A291" s="104" t="s">
        <v>753</v>
      </c>
      <c r="B291" s="154" t="s">
        <v>754</v>
      </c>
      <c r="C291" s="110" t="s">
        <v>6410</v>
      </c>
      <c r="D291" s="108">
        <v>0.0</v>
      </c>
      <c r="E291" s="113" t="s">
        <v>158</v>
      </c>
      <c r="F291" s="108"/>
      <c r="G291" s="110"/>
      <c r="H291" s="78"/>
      <c r="I291" s="78"/>
      <c r="J291" s="5"/>
      <c r="K291" s="6"/>
      <c r="L291" s="6"/>
      <c r="M291" s="6"/>
      <c r="N291" s="6"/>
      <c r="O291" s="6"/>
      <c r="P291" s="6"/>
      <c r="Q291" s="6"/>
      <c r="R291" s="6"/>
      <c r="S291" s="6"/>
      <c r="T291" s="6"/>
      <c r="U291" s="6"/>
      <c r="V291" s="6"/>
      <c r="W291" s="6"/>
      <c r="X291" s="6"/>
      <c r="Y291" s="6"/>
      <c r="Z291" s="6"/>
    </row>
    <row r="292" ht="15.75" hidden="1" customHeight="1">
      <c r="A292" s="120" t="s">
        <v>309</v>
      </c>
      <c r="B292" s="154"/>
      <c r="C292" s="108"/>
      <c r="D292" s="108"/>
      <c r="E292" s="113"/>
      <c r="F292" s="108"/>
      <c r="G292" s="110"/>
      <c r="H292" s="78"/>
      <c r="I292" s="78"/>
      <c r="J292" s="5"/>
      <c r="K292" s="6"/>
      <c r="L292" s="6"/>
      <c r="M292" s="6"/>
      <c r="N292" s="6"/>
      <c r="O292" s="6"/>
      <c r="P292" s="6"/>
      <c r="Q292" s="6"/>
      <c r="R292" s="6"/>
      <c r="S292" s="6"/>
      <c r="T292" s="6"/>
      <c r="U292" s="6"/>
      <c r="V292" s="6"/>
      <c r="W292" s="6"/>
      <c r="X292" s="6"/>
      <c r="Y292" s="6"/>
      <c r="Z292" s="6"/>
    </row>
    <row r="293" ht="39.75" customHeight="1">
      <c r="A293" s="96" t="s">
        <v>830</v>
      </c>
      <c r="B293" s="99" t="s">
        <v>762</v>
      </c>
      <c r="C293" s="3"/>
      <c r="D293" s="3"/>
      <c r="E293" s="3"/>
      <c r="F293" s="3"/>
      <c r="G293" s="4"/>
      <c r="H293" s="78">
        <f>SUM(D294)</f>
        <v>1</v>
      </c>
      <c r="I293" s="78">
        <f>COUNT(D294)*2</f>
        <v>2</v>
      </c>
      <c r="J293" s="5"/>
      <c r="K293" s="6"/>
      <c r="L293" s="6"/>
      <c r="M293" s="6"/>
      <c r="N293" s="6"/>
      <c r="O293" s="6"/>
      <c r="P293" s="6"/>
      <c r="Q293" s="6"/>
      <c r="R293" s="6"/>
      <c r="S293" s="6"/>
      <c r="T293" s="6"/>
      <c r="U293" s="6"/>
      <c r="V293" s="6"/>
      <c r="W293" s="6"/>
      <c r="X293" s="6"/>
      <c r="Y293" s="6"/>
      <c r="Z293" s="6"/>
    </row>
    <row r="294" ht="45.0" customHeight="1">
      <c r="A294" s="104" t="s">
        <v>849</v>
      </c>
      <c r="B294" s="154" t="s">
        <v>767</v>
      </c>
      <c r="C294" s="110" t="s">
        <v>6411</v>
      </c>
      <c r="D294" s="108">
        <v>1.0</v>
      </c>
      <c r="E294" s="113" t="s">
        <v>158</v>
      </c>
      <c r="F294" s="108"/>
      <c r="G294" s="110" t="s">
        <v>6412</v>
      </c>
      <c r="H294" s="78"/>
      <c r="I294" s="78"/>
      <c r="J294" s="5"/>
      <c r="K294" s="6"/>
      <c r="L294" s="6"/>
      <c r="M294" s="6"/>
      <c r="N294" s="6"/>
      <c r="O294" s="6"/>
      <c r="P294" s="6"/>
      <c r="Q294" s="6"/>
      <c r="R294" s="6"/>
      <c r="S294" s="6"/>
      <c r="T294" s="6"/>
      <c r="U294" s="6"/>
      <c r="V294" s="6"/>
      <c r="W294" s="6"/>
      <c r="X294" s="6"/>
      <c r="Y294" s="6"/>
      <c r="Z294" s="6"/>
    </row>
    <row r="295" ht="31.5" hidden="1" customHeight="1">
      <c r="A295" s="120" t="s">
        <v>908</v>
      </c>
      <c r="B295" s="154" t="s">
        <v>820</v>
      </c>
      <c r="C295" s="108"/>
      <c r="D295" s="108"/>
      <c r="E295" s="113"/>
      <c r="F295" s="108"/>
      <c r="G295" s="110"/>
      <c r="H295" s="78"/>
      <c r="I295" s="78"/>
      <c r="J295" s="5"/>
      <c r="K295" s="6"/>
      <c r="L295" s="6"/>
      <c r="M295" s="6"/>
      <c r="N295" s="6"/>
      <c r="O295" s="6"/>
      <c r="P295" s="6"/>
      <c r="Q295" s="6"/>
      <c r="R295" s="6"/>
      <c r="S295" s="6"/>
      <c r="T295" s="6"/>
      <c r="U295" s="6"/>
      <c r="V295" s="6"/>
      <c r="W295" s="6"/>
      <c r="X295" s="6"/>
      <c r="Y295" s="6"/>
      <c r="Z295" s="6"/>
    </row>
    <row r="296" ht="47.25" hidden="1" customHeight="1">
      <c r="A296" s="120" t="s">
        <v>926</v>
      </c>
      <c r="B296" s="177" t="s">
        <v>833</v>
      </c>
      <c r="C296" s="108"/>
      <c r="D296" s="108"/>
      <c r="E296" s="113"/>
      <c r="F296" s="108"/>
      <c r="G296" s="110"/>
      <c r="H296" s="78"/>
      <c r="I296" s="78"/>
      <c r="J296" s="5"/>
      <c r="K296" s="6"/>
      <c r="L296" s="6"/>
      <c r="M296" s="6"/>
      <c r="N296" s="6"/>
      <c r="O296" s="6"/>
      <c r="P296" s="6"/>
      <c r="Q296" s="6"/>
      <c r="R296" s="6"/>
      <c r="S296" s="6"/>
      <c r="T296" s="6"/>
      <c r="U296" s="6"/>
      <c r="V296" s="6"/>
      <c r="W296" s="6"/>
      <c r="X296" s="6"/>
      <c r="Y296" s="6"/>
      <c r="Z296" s="6"/>
    </row>
    <row r="297" ht="39.75" customHeight="1">
      <c r="A297" s="96" t="s">
        <v>933</v>
      </c>
      <c r="B297" s="99" t="s">
        <v>837</v>
      </c>
      <c r="C297" s="3"/>
      <c r="D297" s="3"/>
      <c r="E297" s="3"/>
      <c r="F297" s="3"/>
      <c r="G297" s="4"/>
      <c r="H297" s="78">
        <f>SUM(D303:D306)</f>
        <v>4</v>
      </c>
      <c r="I297" s="78">
        <f>COUNT(D303:D306)*2</f>
        <v>8</v>
      </c>
      <c r="J297" s="5"/>
      <c r="K297" s="6"/>
      <c r="L297" s="6"/>
      <c r="M297" s="6"/>
      <c r="N297" s="6"/>
      <c r="O297" s="6"/>
      <c r="P297" s="6"/>
      <c r="Q297" s="6"/>
      <c r="R297" s="6"/>
      <c r="S297" s="6"/>
      <c r="T297" s="6"/>
      <c r="U297" s="6"/>
      <c r="V297" s="6"/>
      <c r="W297" s="6"/>
      <c r="X297" s="6"/>
      <c r="Y297" s="6"/>
      <c r="Z297" s="6"/>
    </row>
    <row r="298" ht="47.25" hidden="1" customHeight="1">
      <c r="A298" s="120" t="s">
        <v>943</v>
      </c>
      <c r="B298" s="154" t="s">
        <v>852</v>
      </c>
      <c r="C298" s="108"/>
      <c r="D298" s="108"/>
      <c r="E298" s="113"/>
      <c r="F298" s="108"/>
      <c r="G298" s="110"/>
      <c r="H298" s="78"/>
      <c r="I298" s="78"/>
      <c r="J298" s="5"/>
      <c r="K298" s="6"/>
      <c r="L298" s="6"/>
      <c r="M298" s="6"/>
      <c r="N298" s="6"/>
      <c r="O298" s="6"/>
      <c r="P298" s="6"/>
      <c r="Q298" s="6"/>
      <c r="R298" s="6"/>
      <c r="S298" s="6"/>
      <c r="T298" s="6"/>
      <c r="U298" s="6"/>
      <c r="V298" s="6"/>
      <c r="W298" s="6"/>
      <c r="X298" s="6"/>
      <c r="Y298" s="6"/>
      <c r="Z298" s="6"/>
    </row>
    <row r="299" ht="63.0" hidden="1" customHeight="1">
      <c r="A299" s="120" t="s">
        <v>950</v>
      </c>
      <c r="B299" s="154" t="s">
        <v>866</v>
      </c>
      <c r="C299" s="108"/>
      <c r="D299" s="108"/>
      <c r="E299" s="113"/>
      <c r="F299" s="108"/>
      <c r="G299" s="110"/>
      <c r="H299" s="78"/>
      <c r="I299" s="78"/>
      <c r="J299" s="5"/>
      <c r="K299" s="6"/>
      <c r="L299" s="6"/>
      <c r="M299" s="6"/>
      <c r="N299" s="6"/>
      <c r="O299" s="6"/>
      <c r="P299" s="6"/>
      <c r="Q299" s="6"/>
      <c r="R299" s="6"/>
      <c r="S299" s="6"/>
      <c r="T299" s="6"/>
      <c r="U299" s="6"/>
      <c r="V299" s="6"/>
      <c r="W299" s="6"/>
      <c r="X299" s="6"/>
      <c r="Y299" s="6"/>
      <c r="Z299" s="6"/>
    </row>
    <row r="300" ht="63.0" hidden="1" customHeight="1">
      <c r="A300" s="120" t="s">
        <v>983</v>
      </c>
      <c r="B300" s="154" t="s">
        <v>881</v>
      </c>
      <c r="C300" s="108"/>
      <c r="D300" s="108"/>
      <c r="E300" s="113"/>
      <c r="F300" s="108"/>
      <c r="G300" s="110"/>
      <c r="H300" s="78"/>
      <c r="I300" s="78"/>
      <c r="J300" s="5"/>
      <c r="K300" s="6"/>
      <c r="L300" s="6"/>
      <c r="M300" s="6"/>
      <c r="N300" s="6"/>
      <c r="O300" s="6"/>
      <c r="P300" s="6"/>
      <c r="Q300" s="6"/>
      <c r="R300" s="6"/>
      <c r="S300" s="6"/>
      <c r="T300" s="6"/>
      <c r="U300" s="6"/>
      <c r="V300" s="6"/>
      <c r="W300" s="6"/>
      <c r="X300" s="6"/>
      <c r="Y300" s="6"/>
      <c r="Z300" s="6"/>
    </row>
    <row r="301" ht="63.0" hidden="1" customHeight="1">
      <c r="A301" s="120" t="s">
        <v>991</v>
      </c>
      <c r="B301" s="154" t="s">
        <v>889</v>
      </c>
      <c r="C301" s="108"/>
      <c r="D301" s="108"/>
      <c r="E301" s="113"/>
      <c r="F301" s="108"/>
      <c r="G301" s="110"/>
      <c r="H301" s="78"/>
      <c r="I301" s="78"/>
      <c r="J301" s="5"/>
      <c r="K301" s="6"/>
      <c r="L301" s="6"/>
      <c r="M301" s="6"/>
      <c r="N301" s="6"/>
      <c r="O301" s="6"/>
      <c r="P301" s="6"/>
      <c r="Q301" s="6"/>
      <c r="R301" s="6"/>
      <c r="S301" s="6"/>
      <c r="T301" s="6"/>
      <c r="U301" s="6"/>
      <c r="V301" s="6"/>
      <c r="W301" s="6"/>
      <c r="X301" s="6"/>
      <c r="Y301" s="6"/>
      <c r="Z301" s="6"/>
    </row>
    <row r="302" ht="15.75" hidden="1" customHeight="1">
      <c r="A302" s="120" t="s">
        <v>1005</v>
      </c>
      <c r="B302" s="154" t="s">
        <v>899</v>
      </c>
      <c r="C302" s="108"/>
      <c r="D302" s="108"/>
      <c r="E302" s="113"/>
      <c r="F302" s="108"/>
      <c r="G302" s="110"/>
      <c r="H302" s="78"/>
      <c r="I302" s="78"/>
      <c r="J302" s="5"/>
      <c r="K302" s="6"/>
      <c r="L302" s="6"/>
      <c r="M302" s="6"/>
      <c r="N302" s="6"/>
      <c r="O302" s="6"/>
      <c r="P302" s="6"/>
      <c r="Q302" s="6"/>
      <c r="R302" s="6"/>
      <c r="S302" s="6"/>
      <c r="T302" s="6"/>
      <c r="U302" s="6"/>
      <c r="V302" s="6"/>
      <c r="W302" s="6"/>
      <c r="X302" s="6"/>
      <c r="Y302" s="6"/>
      <c r="Z302" s="6"/>
    </row>
    <row r="303" ht="60.0" customHeight="1">
      <c r="A303" s="104" t="s">
        <v>906</v>
      </c>
      <c r="B303" s="154" t="s">
        <v>907</v>
      </c>
      <c r="C303" s="110" t="s">
        <v>6432</v>
      </c>
      <c r="D303" s="108">
        <v>0.0</v>
      </c>
      <c r="E303" s="109" t="s">
        <v>331</v>
      </c>
      <c r="F303" s="110" t="s">
        <v>6434</v>
      </c>
      <c r="G303" s="110"/>
      <c r="H303" s="78"/>
      <c r="I303" s="78"/>
      <c r="J303" s="5"/>
      <c r="K303" s="6"/>
      <c r="L303" s="6"/>
      <c r="M303" s="6"/>
      <c r="N303" s="6"/>
      <c r="O303" s="6"/>
      <c r="P303" s="6"/>
      <c r="Q303" s="6"/>
      <c r="R303" s="6"/>
      <c r="S303" s="6"/>
      <c r="T303" s="6"/>
      <c r="U303" s="6"/>
      <c r="V303" s="6"/>
      <c r="W303" s="6"/>
      <c r="X303" s="6"/>
      <c r="Y303" s="6"/>
      <c r="Z303" s="6"/>
    </row>
    <row r="304" ht="45.0" customHeight="1">
      <c r="A304" s="104"/>
      <c r="B304" s="154"/>
      <c r="C304" s="110" t="s">
        <v>6436</v>
      </c>
      <c r="D304" s="108">
        <v>0.0</v>
      </c>
      <c r="E304" s="109" t="s">
        <v>331</v>
      </c>
      <c r="F304" s="110" t="s">
        <v>6437</v>
      </c>
      <c r="G304" s="110"/>
      <c r="H304" s="78"/>
      <c r="I304" s="78"/>
      <c r="J304" s="5"/>
      <c r="K304" s="6"/>
      <c r="L304" s="6"/>
      <c r="M304" s="6"/>
      <c r="N304" s="6"/>
      <c r="O304" s="6"/>
      <c r="P304" s="6"/>
      <c r="Q304" s="6"/>
      <c r="R304" s="6"/>
      <c r="S304" s="6"/>
      <c r="T304" s="6"/>
      <c r="U304" s="6"/>
      <c r="V304" s="6"/>
      <c r="W304" s="6"/>
      <c r="X304" s="6"/>
      <c r="Y304" s="6"/>
      <c r="Z304" s="6"/>
    </row>
    <row r="305" ht="47.25" customHeight="1">
      <c r="A305" s="104" t="s">
        <v>1016</v>
      </c>
      <c r="B305" s="154" t="s">
        <v>925</v>
      </c>
      <c r="C305" s="110" t="s">
        <v>6438</v>
      </c>
      <c r="D305" s="108">
        <v>2.0</v>
      </c>
      <c r="E305" s="109" t="s">
        <v>331</v>
      </c>
      <c r="F305" s="400"/>
      <c r="G305" s="110"/>
      <c r="H305" s="78"/>
      <c r="I305" s="78"/>
      <c r="J305" s="5"/>
      <c r="K305" s="6"/>
      <c r="L305" s="6"/>
      <c r="M305" s="6"/>
      <c r="N305" s="6"/>
      <c r="O305" s="6"/>
      <c r="P305" s="6"/>
      <c r="Q305" s="6"/>
      <c r="R305" s="6"/>
      <c r="S305" s="6"/>
      <c r="T305" s="6"/>
      <c r="U305" s="6"/>
      <c r="V305" s="6"/>
      <c r="W305" s="6"/>
      <c r="X305" s="6"/>
      <c r="Y305" s="6"/>
      <c r="Z305" s="6"/>
    </row>
    <row r="306" ht="30.0" customHeight="1">
      <c r="A306" s="104"/>
      <c r="B306" s="154"/>
      <c r="C306" s="110" t="s">
        <v>6439</v>
      </c>
      <c r="D306" s="108">
        <v>2.0</v>
      </c>
      <c r="E306" s="109" t="s">
        <v>331</v>
      </c>
      <c r="F306" s="108"/>
      <c r="G306" s="110"/>
      <c r="H306" s="78"/>
      <c r="I306" s="78"/>
      <c r="J306" s="5"/>
      <c r="K306" s="6"/>
      <c r="L306" s="6"/>
      <c r="M306" s="6"/>
      <c r="N306" s="6"/>
      <c r="O306" s="6"/>
      <c r="P306" s="6"/>
      <c r="Q306" s="6"/>
      <c r="R306" s="6"/>
      <c r="S306" s="6"/>
      <c r="T306" s="6"/>
      <c r="U306" s="6"/>
      <c r="V306" s="6"/>
      <c r="W306" s="6"/>
      <c r="X306" s="6"/>
      <c r="Y306" s="6"/>
      <c r="Z306" s="6"/>
    </row>
    <row r="307" ht="18.75" customHeight="1">
      <c r="A307" s="257"/>
      <c r="B307" s="149" t="s">
        <v>939</v>
      </c>
      <c r="C307" s="3"/>
      <c r="D307" s="3"/>
      <c r="E307" s="3"/>
      <c r="F307" s="3"/>
      <c r="G307" s="97"/>
      <c r="H307" s="78">
        <f t="shared" ref="H307:I307" si="4">H308+H319+H329+H355+H383+H412+H416+H427+H436+H453+H473</f>
        <v>138</v>
      </c>
      <c r="I307" s="78">
        <f t="shared" si="4"/>
        <v>290</v>
      </c>
      <c r="J307" s="5"/>
      <c r="K307" s="6"/>
      <c r="L307" s="6"/>
      <c r="M307" s="6"/>
      <c r="N307" s="6"/>
      <c r="O307" s="6"/>
      <c r="P307" s="6"/>
      <c r="Q307" s="6"/>
      <c r="R307" s="6"/>
      <c r="S307" s="6"/>
      <c r="T307" s="6"/>
      <c r="U307" s="6"/>
      <c r="V307" s="6"/>
      <c r="W307" s="6"/>
      <c r="X307" s="6"/>
      <c r="Y307" s="6"/>
      <c r="Z307" s="6"/>
    </row>
    <row r="308" ht="39.75" customHeight="1">
      <c r="A308" s="152" t="s">
        <v>1042</v>
      </c>
      <c r="B308" s="99" t="s">
        <v>959</v>
      </c>
      <c r="C308" s="3"/>
      <c r="D308" s="3"/>
      <c r="E308" s="3"/>
      <c r="F308" s="3"/>
      <c r="G308" s="4"/>
      <c r="H308" s="78">
        <f>SUM(D309:D317)</f>
        <v>2</v>
      </c>
      <c r="I308" s="78">
        <f>COUNT(D309:D318)*2</f>
        <v>18</v>
      </c>
      <c r="J308" s="5"/>
      <c r="K308" s="6"/>
      <c r="L308" s="6"/>
      <c r="M308" s="6"/>
      <c r="N308" s="6"/>
      <c r="O308" s="6"/>
      <c r="P308" s="6"/>
      <c r="Q308" s="6"/>
      <c r="R308" s="6"/>
      <c r="S308" s="6"/>
      <c r="T308" s="6"/>
      <c r="U308" s="6"/>
      <c r="V308" s="6"/>
      <c r="W308" s="6"/>
      <c r="X308" s="6"/>
      <c r="Y308" s="6"/>
      <c r="Z308" s="6"/>
    </row>
    <row r="309" ht="45.0" customHeight="1">
      <c r="A309" s="104" t="s">
        <v>977</v>
      </c>
      <c r="B309" s="172" t="s">
        <v>978</v>
      </c>
      <c r="C309" s="110" t="s">
        <v>6440</v>
      </c>
      <c r="D309" s="108">
        <v>0.0</v>
      </c>
      <c r="E309" s="113" t="s">
        <v>158</v>
      </c>
      <c r="F309" s="108"/>
      <c r="G309" s="110" t="s">
        <v>6441</v>
      </c>
      <c r="H309" s="78"/>
      <c r="I309" s="78"/>
      <c r="J309" s="5"/>
      <c r="K309" s="6"/>
      <c r="L309" s="6"/>
      <c r="M309" s="6"/>
      <c r="N309" s="6"/>
      <c r="O309" s="6"/>
      <c r="P309" s="6"/>
      <c r="Q309" s="6"/>
      <c r="R309" s="6"/>
      <c r="S309" s="6"/>
      <c r="T309" s="6"/>
      <c r="U309" s="6"/>
      <c r="V309" s="6"/>
      <c r="W309" s="6"/>
      <c r="X309" s="6"/>
      <c r="Y309" s="6"/>
      <c r="Z309" s="6"/>
    </row>
    <row r="310" ht="60.0" customHeight="1">
      <c r="A310" s="104"/>
      <c r="B310" s="172"/>
      <c r="C310" s="134" t="s">
        <v>6442</v>
      </c>
      <c r="D310" s="108">
        <v>0.0</v>
      </c>
      <c r="E310" s="113" t="s">
        <v>158</v>
      </c>
      <c r="F310" s="108"/>
      <c r="G310" s="110"/>
      <c r="H310" s="78"/>
      <c r="I310" s="78"/>
      <c r="J310" s="5"/>
      <c r="K310" s="6"/>
      <c r="L310" s="6"/>
      <c r="M310" s="6"/>
      <c r="N310" s="6"/>
      <c r="O310" s="6"/>
      <c r="P310" s="6"/>
      <c r="Q310" s="6"/>
      <c r="R310" s="6"/>
      <c r="S310" s="6"/>
      <c r="T310" s="6"/>
      <c r="U310" s="6"/>
      <c r="V310" s="6"/>
      <c r="W310" s="6"/>
      <c r="X310" s="6"/>
      <c r="Y310" s="6"/>
      <c r="Z310" s="6"/>
    </row>
    <row r="311" ht="30.0" customHeight="1">
      <c r="A311" s="104"/>
      <c r="B311" s="172"/>
      <c r="C311" s="110" t="s">
        <v>6443</v>
      </c>
      <c r="D311" s="108">
        <v>0.0</v>
      </c>
      <c r="E311" s="113" t="s">
        <v>158</v>
      </c>
      <c r="F311" s="5"/>
      <c r="G311" s="110"/>
      <c r="H311" s="78"/>
      <c r="I311" s="78"/>
      <c r="J311" s="5"/>
      <c r="K311" s="6"/>
      <c r="L311" s="6"/>
      <c r="M311" s="6"/>
      <c r="N311" s="6"/>
      <c r="O311" s="6"/>
      <c r="P311" s="6"/>
      <c r="Q311" s="6"/>
      <c r="R311" s="6"/>
      <c r="S311" s="6"/>
      <c r="T311" s="6"/>
      <c r="U311" s="6"/>
      <c r="V311" s="6"/>
      <c r="W311" s="6"/>
      <c r="X311" s="6"/>
      <c r="Y311" s="6"/>
      <c r="Z311" s="6"/>
    </row>
    <row r="312" ht="45.0" customHeight="1">
      <c r="A312" s="104"/>
      <c r="B312" s="172"/>
      <c r="C312" s="134" t="s">
        <v>6444</v>
      </c>
      <c r="D312" s="108">
        <v>0.0</v>
      </c>
      <c r="E312" s="113" t="s">
        <v>158</v>
      </c>
      <c r="F312" s="134"/>
      <c r="G312" s="110"/>
      <c r="H312" s="78"/>
      <c r="I312" s="78"/>
      <c r="J312" s="5"/>
      <c r="K312" s="6"/>
      <c r="L312" s="6"/>
      <c r="M312" s="6"/>
      <c r="N312" s="6"/>
      <c r="O312" s="6"/>
      <c r="P312" s="6"/>
      <c r="Q312" s="6"/>
      <c r="R312" s="6"/>
      <c r="S312" s="6"/>
      <c r="T312" s="6"/>
      <c r="U312" s="6"/>
      <c r="V312" s="6"/>
      <c r="W312" s="6"/>
      <c r="X312" s="6"/>
      <c r="Y312" s="6"/>
      <c r="Z312" s="6"/>
    </row>
    <row r="313" ht="30.0" customHeight="1">
      <c r="A313" s="104"/>
      <c r="B313" s="172"/>
      <c r="C313" s="134" t="s">
        <v>6445</v>
      </c>
      <c r="D313" s="108">
        <v>1.0</v>
      </c>
      <c r="E313" s="113" t="s">
        <v>158</v>
      </c>
      <c r="F313" s="134"/>
      <c r="G313" s="110" t="s">
        <v>6446</v>
      </c>
      <c r="H313" s="78"/>
      <c r="I313" s="78"/>
      <c r="J313" s="5"/>
      <c r="K313" s="6"/>
      <c r="L313" s="6"/>
      <c r="M313" s="6"/>
      <c r="N313" s="6"/>
      <c r="O313" s="6"/>
      <c r="P313" s="6"/>
      <c r="Q313" s="6"/>
      <c r="R313" s="6"/>
      <c r="S313" s="6"/>
      <c r="T313" s="6"/>
      <c r="U313" s="6"/>
      <c r="V313" s="6"/>
      <c r="W313" s="6"/>
      <c r="X313" s="6"/>
      <c r="Y313" s="6"/>
      <c r="Z313" s="6"/>
    </row>
    <row r="314" ht="75.0" customHeight="1">
      <c r="A314" s="104"/>
      <c r="B314" s="172"/>
      <c r="C314" s="115" t="s">
        <v>6447</v>
      </c>
      <c r="D314" s="108">
        <v>0.0</v>
      </c>
      <c r="E314" s="113" t="s">
        <v>158</v>
      </c>
      <c r="F314" s="134"/>
      <c r="G314" s="110"/>
      <c r="H314" s="78"/>
      <c r="I314" s="78"/>
      <c r="J314" s="5"/>
      <c r="K314" s="6"/>
      <c r="L314" s="6"/>
      <c r="M314" s="6"/>
      <c r="N314" s="6"/>
      <c r="O314" s="6"/>
      <c r="P314" s="6"/>
      <c r="Q314" s="6"/>
      <c r="R314" s="6"/>
      <c r="S314" s="6"/>
      <c r="T314" s="6"/>
      <c r="U314" s="6"/>
      <c r="V314" s="6"/>
      <c r="W314" s="6"/>
      <c r="X314" s="6"/>
      <c r="Y314" s="6"/>
      <c r="Z314" s="6"/>
    </row>
    <row r="315" ht="75.0" customHeight="1">
      <c r="A315" s="104"/>
      <c r="B315" s="172"/>
      <c r="C315" s="121" t="s">
        <v>6448</v>
      </c>
      <c r="D315" s="108">
        <v>1.0</v>
      </c>
      <c r="E315" s="113" t="s">
        <v>158</v>
      </c>
      <c r="F315" s="134"/>
      <c r="G315" s="110" t="s">
        <v>6449</v>
      </c>
      <c r="H315" s="78"/>
      <c r="I315" s="78"/>
      <c r="J315" s="5"/>
      <c r="K315" s="6"/>
      <c r="L315" s="6"/>
      <c r="M315" s="6"/>
      <c r="N315" s="6"/>
      <c r="O315" s="6"/>
      <c r="P315" s="6"/>
      <c r="Q315" s="6"/>
      <c r="R315" s="6"/>
      <c r="S315" s="6"/>
      <c r="T315" s="6"/>
      <c r="U315" s="6"/>
      <c r="V315" s="6"/>
      <c r="W315" s="6"/>
      <c r="X315" s="6"/>
      <c r="Y315" s="6"/>
      <c r="Z315" s="6"/>
    </row>
    <row r="316" ht="47.25" customHeight="1">
      <c r="A316" s="104" t="s">
        <v>995</v>
      </c>
      <c r="B316" s="122" t="s">
        <v>997</v>
      </c>
      <c r="C316" s="110" t="s">
        <v>6450</v>
      </c>
      <c r="D316" s="108">
        <v>0.0</v>
      </c>
      <c r="E316" s="113" t="s">
        <v>158</v>
      </c>
      <c r="F316" s="108"/>
      <c r="G316" s="110"/>
      <c r="H316" s="78"/>
      <c r="I316" s="78"/>
      <c r="J316" s="5"/>
      <c r="K316" s="6"/>
      <c r="L316" s="6"/>
      <c r="M316" s="6"/>
      <c r="N316" s="6"/>
      <c r="O316" s="6"/>
      <c r="P316" s="6"/>
      <c r="Q316" s="6"/>
      <c r="R316" s="6"/>
      <c r="S316" s="6"/>
      <c r="T316" s="6"/>
      <c r="U316" s="6"/>
      <c r="V316" s="6"/>
      <c r="W316" s="6"/>
      <c r="X316" s="6"/>
      <c r="Y316" s="6"/>
      <c r="Z316" s="6"/>
    </row>
    <row r="317" ht="30.0" customHeight="1">
      <c r="A317" s="104"/>
      <c r="B317" s="122"/>
      <c r="C317" s="110" t="s">
        <v>6451</v>
      </c>
      <c r="D317" s="108">
        <v>0.0</v>
      </c>
      <c r="E317" s="113" t="s">
        <v>1053</v>
      </c>
      <c r="F317" s="108"/>
      <c r="G317" s="110"/>
      <c r="H317" s="78"/>
      <c r="I317" s="78"/>
      <c r="J317" s="5"/>
      <c r="K317" s="6"/>
      <c r="L317" s="6"/>
      <c r="M317" s="6"/>
      <c r="N317" s="6"/>
      <c r="O317" s="6"/>
      <c r="P317" s="6"/>
      <c r="Q317" s="6"/>
      <c r="R317" s="6"/>
      <c r="S317" s="6"/>
      <c r="T317" s="6"/>
      <c r="U317" s="6"/>
      <c r="V317" s="6"/>
      <c r="W317" s="6"/>
      <c r="X317" s="6"/>
      <c r="Y317" s="6"/>
      <c r="Z317" s="6"/>
    </row>
    <row r="318" ht="47.25" hidden="1" customHeight="1">
      <c r="A318" s="120" t="s">
        <v>1059</v>
      </c>
      <c r="B318" s="122" t="s">
        <v>1008</v>
      </c>
      <c r="C318" s="108"/>
      <c r="D318" s="108"/>
      <c r="E318" s="113"/>
      <c r="F318" s="108"/>
      <c r="G318" s="110"/>
      <c r="H318" s="78"/>
      <c r="I318" s="78"/>
      <c r="J318" s="5"/>
      <c r="K318" s="6"/>
      <c r="L318" s="6"/>
      <c r="M318" s="6"/>
      <c r="N318" s="6"/>
      <c r="O318" s="6"/>
      <c r="P318" s="6"/>
      <c r="Q318" s="6"/>
      <c r="R318" s="6"/>
      <c r="S318" s="6"/>
      <c r="T318" s="6"/>
      <c r="U318" s="6"/>
      <c r="V318" s="6"/>
      <c r="W318" s="6"/>
      <c r="X318" s="6"/>
      <c r="Y318" s="6"/>
      <c r="Z318" s="6"/>
    </row>
    <row r="319" ht="39.75" customHeight="1">
      <c r="A319" s="96" t="s">
        <v>1063</v>
      </c>
      <c r="B319" s="99" t="s">
        <v>1022</v>
      </c>
      <c r="C319" s="3"/>
      <c r="D319" s="3"/>
      <c r="E319" s="3"/>
      <c r="F319" s="3"/>
      <c r="G319" s="4"/>
      <c r="H319" s="78">
        <f>SUM(D323:D328)</f>
        <v>7</v>
      </c>
      <c r="I319" s="78">
        <f>COUNT(D323:D328)*2</f>
        <v>10</v>
      </c>
      <c r="J319" s="5"/>
      <c r="K319" s="6"/>
      <c r="L319" s="6"/>
      <c r="M319" s="6"/>
      <c r="N319" s="6"/>
      <c r="O319" s="6"/>
      <c r="P319" s="6"/>
      <c r="Q319" s="6"/>
      <c r="R319" s="6"/>
      <c r="S319" s="6"/>
      <c r="T319" s="6"/>
      <c r="U319" s="6"/>
      <c r="V319" s="6"/>
      <c r="W319" s="6"/>
      <c r="X319" s="6"/>
      <c r="Y319" s="6"/>
      <c r="Z319" s="6"/>
    </row>
    <row r="320" ht="47.25" hidden="1" customHeight="1">
      <c r="A320" s="120" t="s">
        <v>1033</v>
      </c>
      <c r="B320" s="122" t="s">
        <v>1034</v>
      </c>
      <c r="C320" s="108"/>
      <c r="D320" s="108"/>
      <c r="E320" s="113"/>
      <c r="F320" s="108"/>
      <c r="G320" s="110"/>
      <c r="H320" s="78"/>
      <c r="I320" s="78"/>
      <c r="J320" s="5"/>
      <c r="K320" s="6"/>
      <c r="L320" s="6"/>
      <c r="M320" s="6"/>
      <c r="N320" s="6"/>
      <c r="O320" s="6"/>
      <c r="P320" s="6"/>
      <c r="Q320" s="6"/>
      <c r="R320" s="6"/>
      <c r="S320" s="6"/>
      <c r="T320" s="6"/>
      <c r="U320" s="6"/>
      <c r="V320" s="6"/>
      <c r="W320" s="6"/>
      <c r="X320" s="6"/>
      <c r="Y320" s="6"/>
      <c r="Z320" s="6"/>
    </row>
    <row r="321" ht="31.5" hidden="1" customHeight="1">
      <c r="A321" s="120" t="s">
        <v>1037</v>
      </c>
      <c r="B321" s="172" t="s">
        <v>1038</v>
      </c>
      <c r="C321" s="108"/>
      <c r="D321" s="108"/>
      <c r="E321" s="113"/>
      <c r="F321" s="108"/>
      <c r="G321" s="110"/>
      <c r="H321" s="78"/>
      <c r="I321" s="78"/>
      <c r="J321" s="5"/>
      <c r="K321" s="6"/>
      <c r="L321" s="6"/>
      <c r="M321" s="6"/>
      <c r="N321" s="6"/>
      <c r="O321" s="6"/>
      <c r="P321" s="6"/>
      <c r="Q321" s="6"/>
      <c r="R321" s="6"/>
      <c r="S321" s="6"/>
      <c r="T321" s="6"/>
      <c r="U321" s="6"/>
      <c r="V321" s="6"/>
      <c r="W321" s="6"/>
      <c r="X321" s="6"/>
      <c r="Y321" s="6"/>
      <c r="Z321" s="6"/>
    </row>
    <row r="322" ht="31.5" hidden="1" customHeight="1">
      <c r="A322" s="120" t="s">
        <v>1073</v>
      </c>
      <c r="B322" s="122" t="s">
        <v>1044</v>
      </c>
      <c r="C322" s="134"/>
      <c r="D322" s="108"/>
      <c r="E322" s="113"/>
      <c r="F322" s="108"/>
      <c r="G322" s="110"/>
      <c r="H322" s="78"/>
      <c r="I322" s="78"/>
      <c r="J322" s="5"/>
      <c r="K322" s="6"/>
      <c r="L322" s="6"/>
      <c r="M322" s="6"/>
      <c r="N322" s="6"/>
      <c r="O322" s="6"/>
      <c r="P322" s="6"/>
      <c r="Q322" s="6"/>
      <c r="R322" s="6"/>
      <c r="S322" s="6"/>
      <c r="T322" s="6"/>
      <c r="U322" s="6"/>
      <c r="V322" s="6"/>
      <c r="W322" s="6"/>
      <c r="X322" s="6"/>
      <c r="Y322" s="6"/>
      <c r="Z322" s="6"/>
    </row>
    <row r="323" ht="45.0" customHeight="1">
      <c r="A323" s="104" t="s">
        <v>1082</v>
      </c>
      <c r="B323" s="122" t="s">
        <v>1048</v>
      </c>
      <c r="C323" s="110" t="s">
        <v>6452</v>
      </c>
      <c r="D323" s="108">
        <v>2.0</v>
      </c>
      <c r="E323" s="113" t="s">
        <v>158</v>
      </c>
      <c r="F323" s="108"/>
      <c r="G323" s="110"/>
      <c r="H323" s="78"/>
      <c r="I323" s="78"/>
      <c r="J323" s="5"/>
      <c r="K323" s="6"/>
      <c r="L323" s="6"/>
      <c r="M323" s="6"/>
      <c r="N323" s="6"/>
      <c r="O323" s="6"/>
      <c r="P323" s="6"/>
      <c r="Q323" s="6"/>
      <c r="R323" s="6"/>
      <c r="S323" s="6"/>
      <c r="T323" s="6"/>
      <c r="U323" s="6"/>
      <c r="V323" s="6"/>
      <c r="W323" s="6"/>
      <c r="X323" s="6"/>
      <c r="Y323" s="6"/>
      <c r="Z323" s="6"/>
    </row>
    <row r="324" ht="60.0" customHeight="1">
      <c r="A324" s="104"/>
      <c r="B324" s="122"/>
      <c r="C324" s="110" t="s">
        <v>6453</v>
      </c>
      <c r="D324" s="108">
        <v>2.0</v>
      </c>
      <c r="E324" s="113" t="s">
        <v>158</v>
      </c>
      <c r="F324" s="108"/>
      <c r="G324" s="110"/>
      <c r="H324" s="78"/>
      <c r="I324" s="78"/>
      <c r="J324" s="5"/>
      <c r="K324" s="6"/>
      <c r="L324" s="6"/>
      <c r="M324" s="6"/>
      <c r="N324" s="6"/>
      <c r="O324" s="6"/>
      <c r="P324" s="6"/>
      <c r="Q324" s="6"/>
      <c r="R324" s="6"/>
      <c r="S324" s="6"/>
      <c r="T324" s="6"/>
      <c r="U324" s="6"/>
      <c r="V324" s="6"/>
      <c r="W324" s="6"/>
      <c r="X324" s="6"/>
      <c r="Y324" s="6"/>
      <c r="Z324" s="6"/>
    </row>
    <row r="325" ht="60.0" customHeight="1">
      <c r="A325" s="104" t="s">
        <v>1086</v>
      </c>
      <c r="B325" s="172" t="s">
        <v>1056</v>
      </c>
      <c r="C325" s="110" t="s">
        <v>6454</v>
      </c>
      <c r="D325" s="108">
        <v>2.0</v>
      </c>
      <c r="E325" s="113" t="s">
        <v>731</v>
      </c>
      <c r="F325" s="108" t="s">
        <v>6455</v>
      </c>
      <c r="G325" s="110"/>
      <c r="H325" s="78"/>
      <c r="I325" s="78"/>
      <c r="J325" s="5"/>
      <c r="K325" s="6"/>
      <c r="L325" s="6"/>
      <c r="M325" s="6"/>
      <c r="N325" s="6"/>
      <c r="O325" s="6"/>
      <c r="P325" s="6"/>
      <c r="Q325" s="6"/>
      <c r="R325" s="6"/>
      <c r="S325" s="6"/>
      <c r="T325" s="6"/>
      <c r="U325" s="6"/>
      <c r="V325" s="6"/>
      <c r="W325" s="6"/>
      <c r="X325" s="6"/>
      <c r="Y325" s="6"/>
      <c r="Z325" s="6"/>
    </row>
    <row r="326" ht="60.0" customHeight="1">
      <c r="A326" s="104" t="s">
        <v>1093</v>
      </c>
      <c r="B326" s="110" t="s">
        <v>1068</v>
      </c>
      <c r="C326" s="115" t="s">
        <v>6457</v>
      </c>
      <c r="D326" s="108">
        <v>1.0</v>
      </c>
      <c r="E326" s="113" t="s">
        <v>1062</v>
      </c>
      <c r="F326" s="108"/>
      <c r="G326" s="110" t="s">
        <v>6458</v>
      </c>
      <c r="H326" s="78"/>
      <c r="I326" s="78"/>
      <c r="J326" s="5"/>
      <c r="K326" s="6"/>
      <c r="L326" s="6"/>
      <c r="M326" s="6"/>
      <c r="N326" s="6"/>
      <c r="O326" s="6"/>
      <c r="P326" s="6"/>
      <c r="Q326" s="6"/>
      <c r="R326" s="6"/>
      <c r="S326" s="6"/>
      <c r="T326" s="6"/>
      <c r="U326" s="6"/>
      <c r="V326" s="6"/>
      <c r="W326" s="6"/>
      <c r="X326" s="6"/>
      <c r="Y326" s="6"/>
      <c r="Z326" s="6"/>
    </row>
    <row r="327" ht="47.25" hidden="1" customHeight="1">
      <c r="A327" s="120" t="s">
        <v>1100</v>
      </c>
      <c r="B327" s="122" t="s">
        <v>1075</v>
      </c>
      <c r="C327" s="108"/>
      <c r="D327" s="108"/>
      <c r="E327" s="113"/>
      <c r="F327" s="108"/>
      <c r="G327" s="110"/>
      <c r="H327" s="78"/>
      <c r="I327" s="78"/>
      <c r="J327" s="5"/>
      <c r="K327" s="6"/>
      <c r="L327" s="6"/>
      <c r="M327" s="6"/>
      <c r="N327" s="6"/>
      <c r="O327" s="6"/>
      <c r="P327" s="6"/>
      <c r="Q327" s="6"/>
      <c r="R327" s="6"/>
      <c r="S327" s="6"/>
      <c r="T327" s="6"/>
      <c r="U327" s="6"/>
      <c r="V327" s="6"/>
      <c r="W327" s="6"/>
      <c r="X327" s="6"/>
      <c r="Y327" s="6"/>
      <c r="Z327" s="6"/>
    </row>
    <row r="328" ht="105.0" customHeight="1">
      <c r="A328" s="104" t="s">
        <v>1106</v>
      </c>
      <c r="B328" s="122" t="s">
        <v>1080</v>
      </c>
      <c r="C328" s="110" t="s">
        <v>6461</v>
      </c>
      <c r="D328" s="108">
        <v>0.0</v>
      </c>
      <c r="E328" s="113" t="s">
        <v>1062</v>
      </c>
      <c r="F328" s="108"/>
      <c r="G328" s="110"/>
      <c r="H328" s="78"/>
      <c r="I328" s="78"/>
      <c r="J328" s="5"/>
      <c r="K328" s="6"/>
      <c r="L328" s="6"/>
      <c r="M328" s="6"/>
      <c r="N328" s="6"/>
      <c r="O328" s="6"/>
      <c r="P328" s="6"/>
      <c r="Q328" s="6"/>
      <c r="R328" s="6"/>
      <c r="S328" s="6"/>
      <c r="T328" s="6"/>
      <c r="U328" s="6"/>
      <c r="V328" s="6"/>
      <c r="W328" s="6"/>
      <c r="X328" s="6"/>
      <c r="Y328" s="6"/>
      <c r="Z328" s="6"/>
    </row>
    <row r="329" ht="39.75" customHeight="1">
      <c r="A329" s="152" t="s">
        <v>1111</v>
      </c>
      <c r="B329" s="99" t="s">
        <v>1084</v>
      </c>
      <c r="C329" s="3"/>
      <c r="D329" s="3"/>
      <c r="E329" s="3"/>
      <c r="F329" s="3"/>
      <c r="G329" s="4"/>
      <c r="H329" s="78">
        <f>SUM(D330:D354)</f>
        <v>20</v>
      </c>
      <c r="I329" s="78">
        <f>COUNT(D330:D354)*2</f>
        <v>48</v>
      </c>
      <c r="J329" s="5"/>
      <c r="K329" s="6"/>
      <c r="L329" s="6"/>
      <c r="M329" s="6"/>
      <c r="N329" s="6"/>
      <c r="O329" s="6"/>
      <c r="P329" s="6"/>
      <c r="Q329" s="6"/>
      <c r="R329" s="6"/>
      <c r="S329" s="6"/>
      <c r="T329" s="6"/>
      <c r="U329" s="6"/>
      <c r="V329" s="6"/>
      <c r="W329" s="6"/>
      <c r="X329" s="6"/>
      <c r="Y329" s="6"/>
      <c r="Z329" s="6"/>
    </row>
    <row r="330" ht="47.25" customHeight="1">
      <c r="A330" s="104" t="s">
        <v>1090</v>
      </c>
      <c r="B330" s="122" t="s">
        <v>1091</v>
      </c>
      <c r="C330" s="110" t="s">
        <v>6464</v>
      </c>
      <c r="D330" s="108">
        <v>1.0</v>
      </c>
      <c r="E330" s="113" t="s">
        <v>331</v>
      </c>
      <c r="F330" s="108"/>
      <c r="G330" s="110" t="s">
        <v>3256</v>
      </c>
      <c r="H330" s="78"/>
      <c r="I330" s="78"/>
      <c r="J330" s="5"/>
      <c r="K330" s="6"/>
      <c r="L330" s="6"/>
      <c r="M330" s="6"/>
      <c r="N330" s="6"/>
      <c r="O330" s="6"/>
      <c r="P330" s="6"/>
      <c r="Q330" s="6"/>
      <c r="R330" s="6"/>
      <c r="S330" s="6"/>
      <c r="T330" s="6"/>
      <c r="U330" s="6"/>
      <c r="V330" s="6"/>
      <c r="W330" s="6"/>
      <c r="X330" s="6"/>
      <c r="Y330" s="6"/>
      <c r="Z330" s="6"/>
    </row>
    <row r="331" ht="30.0" customHeight="1">
      <c r="A331" s="104"/>
      <c r="B331" s="122"/>
      <c r="C331" s="110" t="s">
        <v>6465</v>
      </c>
      <c r="D331" s="108">
        <v>2.0</v>
      </c>
      <c r="E331" s="113" t="s">
        <v>331</v>
      </c>
      <c r="F331" s="110" t="s">
        <v>6466</v>
      </c>
      <c r="G331" s="110"/>
      <c r="H331" s="78"/>
      <c r="I331" s="78"/>
      <c r="J331" s="5"/>
      <c r="K331" s="6"/>
      <c r="L331" s="6"/>
      <c r="M331" s="6"/>
      <c r="N331" s="6"/>
      <c r="O331" s="6"/>
      <c r="P331" s="6"/>
      <c r="Q331" s="6"/>
      <c r="R331" s="6"/>
      <c r="S331" s="6"/>
      <c r="T331" s="6"/>
      <c r="U331" s="6"/>
      <c r="V331" s="6"/>
      <c r="W331" s="6"/>
      <c r="X331" s="6"/>
      <c r="Y331" s="6"/>
      <c r="Z331" s="6"/>
    </row>
    <row r="332" ht="30.0" customHeight="1">
      <c r="A332" s="104"/>
      <c r="B332" s="122"/>
      <c r="C332" s="110" t="s">
        <v>6467</v>
      </c>
      <c r="D332" s="108">
        <v>1.0</v>
      </c>
      <c r="E332" s="113" t="s">
        <v>331</v>
      </c>
      <c r="F332" s="108"/>
      <c r="G332" s="110" t="s">
        <v>6468</v>
      </c>
      <c r="H332" s="78"/>
      <c r="I332" s="78"/>
      <c r="J332" s="5"/>
      <c r="K332" s="6"/>
      <c r="L332" s="6"/>
      <c r="M332" s="6"/>
      <c r="N332" s="6"/>
      <c r="O332" s="6"/>
      <c r="P332" s="6"/>
      <c r="Q332" s="6"/>
      <c r="R332" s="6"/>
      <c r="S332" s="6"/>
      <c r="T332" s="6"/>
      <c r="U332" s="6"/>
      <c r="V332" s="6"/>
      <c r="W332" s="6"/>
      <c r="X332" s="6"/>
      <c r="Y332" s="6"/>
      <c r="Z332" s="6"/>
    </row>
    <row r="333" ht="60.0" customHeight="1">
      <c r="A333" s="104"/>
      <c r="B333" s="122"/>
      <c r="C333" s="110" t="s">
        <v>6469</v>
      </c>
      <c r="D333" s="108">
        <v>0.0</v>
      </c>
      <c r="E333" s="113" t="s">
        <v>331</v>
      </c>
      <c r="F333" s="108"/>
      <c r="G333" s="110"/>
      <c r="H333" s="78"/>
      <c r="I333" s="78"/>
      <c r="J333" s="5"/>
      <c r="K333" s="6"/>
      <c r="L333" s="6"/>
      <c r="M333" s="6"/>
      <c r="N333" s="6"/>
      <c r="O333" s="6"/>
      <c r="P333" s="6"/>
      <c r="Q333" s="6"/>
      <c r="R333" s="6"/>
      <c r="S333" s="6"/>
      <c r="T333" s="6"/>
      <c r="U333" s="6"/>
      <c r="V333" s="6"/>
      <c r="W333" s="6"/>
      <c r="X333" s="6"/>
      <c r="Y333" s="6"/>
      <c r="Z333" s="6"/>
    </row>
    <row r="334" ht="30.0" customHeight="1">
      <c r="A334" s="104"/>
      <c r="B334" s="122"/>
      <c r="C334" s="110" t="s">
        <v>6470</v>
      </c>
      <c r="D334" s="108">
        <v>2.0</v>
      </c>
      <c r="E334" s="113" t="s">
        <v>331</v>
      </c>
      <c r="F334" s="108"/>
      <c r="G334" s="110"/>
      <c r="H334" s="78"/>
      <c r="I334" s="78"/>
      <c r="J334" s="5"/>
      <c r="K334" s="6"/>
      <c r="L334" s="6"/>
      <c r="M334" s="6"/>
      <c r="N334" s="6"/>
      <c r="O334" s="6"/>
      <c r="P334" s="6"/>
      <c r="Q334" s="6"/>
      <c r="R334" s="6"/>
      <c r="S334" s="6"/>
      <c r="T334" s="6"/>
      <c r="U334" s="6"/>
      <c r="V334" s="6"/>
      <c r="W334" s="6"/>
      <c r="X334" s="6"/>
      <c r="Y334" s="6"/>
      <c r="Z334" s="6"/>
    </row>
    <row r="335" ht="60.0" customHeight="1">
      <c r="A335" s="104" t="s">
        <v>1098</v>
      </c>
      <c r="B335" s="122" t="s">
        <v>1099</v>
      </c>
      <c r="C335" s="110" t="s">
        <v>6471</v>
      </c>
      <c r="D335" s="108">
        <v>0.0</v>
      </c>
      <c r="E335" s="113" t="s">
        <v>331</v>
      </c>
      <c r="F335" s="108"/>
      <c r="G335" s="110"/>
      <c r="H335" s="78"/>
      <c r="I335" s="78"/>
      <c r="J335" s="5"/>
      <c r="K335" s="6"/>
      <c r="L335" s="6"/>
      <c r="M335" s="6"/>
      <c r="N335" s="6"/>
      <c r="O335" s="6"/>
      <c r="P335" s="6"/>
      <c r="Q335" s="6"/>
      <c r="R335" s="6"/>
      <c r="S335" s="6"/>
      <c r="T335" s="6"/>
      <c r="U335" s="6"/>
      <c r="V335" s="6"/>
      <c r="W335" s="6"/>
      <c r="X335" s="6"/>
      <c r="Y335" s="6"/>
      <c r="Z335" s="6"/>
    </row>
    <row r="336" ht="30.0" customHeight="1">
      <c r="A336" s="104" t="s">
        <v>309</v>
      </c>
      <c r="B336" s="122"/>
      <c r="C336" s="110" t="s">
        <v>6472</v>
      </c>
      <c r="D336" s="108">
        <v>0.0</v>
      </c>
      <c r="E336" s="113" t="s">
        <v>383</v>
      </c>
      <c r="F336" s="108"/>
      <c r="G336" s="110"/>
      <c r="H336" s="78"/>
      <c r="I336" s="78"/>
      <c r="J336" s="5"/>
      <c r="K336" s="6"/>
      <c r="L336" s="6"/>
      <c r="M336" s="6"/>
      <c r="N336" s="6"/>
      <c r="O336" s="6"/>
      <c r="P336" s="6"/>
      <c r="Q336" s="6"/>
      <c r="R336" s="6"/>
      <c r="S336" s="6"/>
      <c r="T336" s="6"/>
      <c r="U336" s="6"/>
      <c r="V336" s="6"/>
      <c r="W336" s="6"/>
      <c r="X336" s="6"/>
      <c r="Y336" s="6"/>
      <c r="Z336" s="6"/>
    </row>
    <row r="337" ht="45.0" customHeight="1">
      <c r="A337" s="104" t="s">
        <v>309</v>
      </c>
      <c r="B337" s="122"/>
      <c r="C337" s="110" t="s">
        <v>6473</v>
      </c>
      <c r="D337" s="108">
        <v>0.0</v>
      </c>
      <c r="E337" s="113" t="s">
        <v>383</v>
      </c>
      <c r="F337" s="108"/>
      <c r="G337" s="110"/>
      <c r="H337" s="78"/>
      <c r="I337" s="78"/>
      <c r="J337" s="5"/>
      <c r="K337" s="6"/>
      <c r="L337" s="6"/>
      <c r="M337" s="6"/>
      <c r="N337" s="6"/>
      <c r="O337" s="6"/>
      <c r="P337" s="6"/>
      <c r="Q337" s="6"/>
      <c r="R337" s="6"/>
      <c r="S337" s="6"/>
      <c r="T337" s="6"/>
      <c r="U337" s="6"/>
      <c r="V337" s="6"/>
      <c r="W337" s="6"/>
      <c r="X337" s="6"/>
      <c r="Y337" s="6"/>
      <c r="Z337" s="6"/>
    </row>
    <row r="338" ht="30.0" customHeight="1">
      <c r="A338" s="104"/>
      <c r="B338" s="122"/>
      <c r="C338" s="110" t="s">
        <v>6474</v>
      </c>
      <c r="D338" s="108">
        <v>0.0</v>
      </c>
      <c r="E338" s="113" t="s">
        <v>383</v>
      </c>
      <c r="F338" s="108"/>
      <c r="G338" s="110"/>
      <c r="H338" s="78"/>
      <c r="I338" s="78"/>
      <c r="J338" s="5"/>
      <c r="K338" s="6"/>
      <c r="L338" s="6"/>
      <c r="M338" s="6"/>
      <c r="N338" s="6"/>
      <c r="O338" s="6"/>
      <c r="P338" s="6"/>
      <c r="Q338" s="6"/>
      <c r="R338" s="6"/>
      <c r="S338" s="6"/>
      <c r="T338" s="6"/>
      <c r="U338" s="6"/>
      <c r="V338" s="6"/>
      <c r="W338" s="6"/>
      <c r="X338" s="6"/>
      <c r="Y338" s="6"/>
      <c r="Z338" s="6"/>
    </row>
    <row r="339" ht="47.25" hidden="1" customHeight="1">
      <c r="A339" s="120" t="s">
        <v>1103</v>
      </c>
      <c r="B339" s="122" t="s">
        <v>1104</v>
      </c>
      <c r="C339" s="108"/>
      <c r="D339" s="108"/>
      <c r="E339" s="113"/>
      <c r="F339" s="108"/>
      <c r="G339" s="110"/>
      <c r="H339" s="78"/>
      <c r="I339" s="78"/>
      <c r="J339" s="5"/>
      <c r="K339" s="6"/>
      <c r="L339" s="6"/>
      <c r="M339" s="6"/>
      <c r="N339" s="6"/>
      <c r="O339" s="6"/>
      <c r="P339" s="6"/>
      <c r="Q339" s="6"/>
      <c r="R339" s="6"/>
      <c r="S339" s="6"/>
      <c r="T339" s="6"/>
      <c r="U339" s="6"/>
      <c r="V339" s="6"/>
      <c r="W339" s="6"/>
      <c r="X339" s="6"/>
      <c r="Y339" s="6"/>
      <c r="Z339" s="6"/>
    </row>
    <row r="340" ht="45.0" customHeight="1">
      <c r="A340" s="104" t="s">
        <v>1116</v>
      </c>
      <c r="B340" s="122" t="s">
        <v>1117</v>
      </c>
      <c r="C340" s="110" t="s">
        <v>6475</v>
      </c>
      <c r="D340" s="108">
        <v>2.0</v>
      </c>
      <c r="E340" s="113" t="s">
        <v>1062</v>
      </c>
      <c r="F340" s="108"/>
      <c r="G340" s="110"/>
      <c r="H340" s="78"/>
      <c r="I340" s="78"/>
      <c r="J340" s="5"/>
      <c r="K340" s="6"/>
      <c r="L340" s="6"/>
      <c r="M340" s="6"/>
      <c r="N340" s="6"/>
      <c r="O340" s="6"/>
      <c r="P340" s="6"/>
      <c r="Q340" s="6"/>
      <c r="R340" s="6"/>
      <c r="S340" s="6"/>
      <c r="T340" s="6"/>
      <c r="U340" s="6"/>
      <c r="V340" s="6"/>
      <c r="W340" s="6"/>
      <c r="X340" s="6"/>
      <c r="Y340" s="6"/>
      <c r="Z340" s="6"/>
    </row>
    <row r="341" ht="30.0" customHeight="1">
      <c r="A341" s="104" t="s">
        <v>309</v>
      </c>
      <c r="B341" s="122"/>
      <c r="C341" s="110" t="s">
        <v>6476</v>
      </c>
      <c r="D341" s="108">
        <v>2.0</v>
      </c>
      <c r="E341" s="113" t="s">
        <v>1062</v>
      </c>
      <c r="F341" s="108"/>
      <c r="G341" s="110"/>
      <c r="H341" s="78"/>
      <c r="I341" s="78"/>
      <c r="J341" s="5"/>
      <c r="K341" s="6"/>
      <c r="L341" s="6"/>
      <c r="M341" s="6"/>
      <c r="N341" s="6"/>
      <c r="O341" s="6"/>
      <c r="P341" s="6"/>
      <c r="Q341" s="6"/>
      <c r="R341" s="6"/>
      <c r="S341" s="6"/>
      <c r="T341" s="6"/>
      <c r="U341" s="6"/>
      <c r="V341" s="6"/>
      <c r="W341" s="6"/>
      <c r="X341" s="6"/>
      <c r="Y341" s="6"/>
      <c r="Z341" s="6"/>
    </row>
    <row r="342" ht="30.0" customHeight="1">
      <c r="A342" s="104" t="s">
        <v>309</v>
      </c>
      <c r="B342" s="122"/>
      <c r="C342" s="110" t="s">
        <v>6477</v>
      </c>
      <c r="D342" s="108">
        <v>0.0</v>
      </c>
      <c r="E342" s="113" t="s">
        <v>1062</v>
      </c>
      <c r="F342" s="108"/>
      <c r="G342" s="110"/>
      <c r="H342" s="78"/>
      <c r="I342" s="78"/>
      <c r="J342" s="5"/>
      <c r="K342" s="6"/>
      <c r="L342" s="6"/>
      <c r="M342" s="6"/>
      <c r="N342" s="6"/>
      <c r="O342" s="6"/>
      <c r="P342" s="6"/>
      <c r="Q342" s="6"/>
      <c r="R342" s="6"/>
      <c r="S342" s="6"/>
      <c r="T342" s="6"/>
      <c r="U342" s="6"/>
      <c r="V342" s="6"/>
      <c r="W342" s="6"/>
      <c r="X342" s="6"/>
      <c r="Y342" s="6"/>
      <c r="Z342" s="6"/>
    </row>
    <row r="343" ht="45.0" customHeight="1">
      <c r="A343" s="104" t="s">
        <v>309</v>
      </c>
      <c r="B343" s="122"/>
      <c r="C343" s="110" t="s">
        <v>6478</v>
      </c>
      <c r="D343" s="108">
        <v>1.0</v>
      </c>
      <c r="E343" s="113" t="s">
        <v>1062</v>
      </c>
      <c r="F343" s="108"/>
      <c r="G343" s="110" t="s">
        <v>6479</v>
      </c>
      <c r="H343" s="78"/>
      <c r="I343" s="78"/>
      <c r="J343" s="5"/>
      <c r="K343" s="6"/>
      <c r="L343" s="6"/>
      <c r="M343" s="6"/>
      <c r="N343" s="6"/>
      <c r="O343" s="6"/>
      <c r="P343" s="6"/>
      <c r="Q343" s="6"/>
      <c r="R343" s="6"/>
      <c r="S343" s="6"/>
      <c r="T343" s="6"/>
      <c r="U343" s="6"/>
      <c r="V343" s="6"/>
      <c r="W343" s="6"/>
      <c r="X343" s="6"/>
      <c r="Y343" s="6"/>
      <c r="Z343" s="6"/>
    </row>
    <row r="344" ht="30.0" customHeight="1">
      <c r="A344" s="104" t="s">
        <v>309</v>
      </c>
      <c r="B344" s="122"/>
      <c r="C344" s="110" t="s">
        <v>6480</v>
      </c>
      <c r="D344" s="108">
        <v>0.0</v>
      </c>
      <c r="E344" s="113" t="s">
        <v>1062</v>
      </c>
      <c r="F344" s="108"/>
      <c r="G344" s="110"/>
      <c r="H344" s="78"/>
      <c r="I344" s="78"/>
      <c r="J344" s="5"/>
      <c r="K344" s="6"/>
      <c r="L344" s="6"/>
      <c r="M344" s="6"/>
      <c r="N344" s="6"/>
      <c r="O344" s="6"/>
      <c r="P344" s="6"/>
      <c r="Q344" s="6"/>
      <c r="R344" s="6"/>
      <c r="S344" s="6"/>
      <c r="T344" s="6"/>
      <c r="U344" s="6"/>
      <c r="V344" s="6"/>
      <c r="W344" s="6"/>
      <c r="X344" s="6"/>
      <c r="Y344" s="6"/>
      <c r="Z344" s="6"/>
    </row>
    <row r="345" ht="45.0" customHeight="1">
      <c r="A345" s="104" t="s">
        <v>309</v>
      </c>
      <c r="B345" s="122"/>
      <c r="C345" s="110" t="s">
        <v>6481</v>
      </c>
      <c r="D345" s="108">
        <v>2.0</v>
      </c>
      <c r="E345" s="113" t="s">
        <v>1062</v>
      </c>
      <c r="F345" s="108"/>
      <c r="G345" s="110"/>
      <c r="H345" s="78"/>
      <c r="I345" s="78"/>
      <c r="J345" s="5"/>
      <c r="K345" s="6"/>
      <c r="L345" s="6"/>
      <c r="M345" s="6"/>
      <c r="N345" s="6"/>
      <c r="O345" s="6"/>
      <c r="P345" s="6"/>
      <c r="Q345" s="6"/>
      <c r="R345" s="6"/>
      <c r="S345" s="6"/>
      <c r="T345" s="6"/>
      <c r="U345" s="6"/>
      <c r="V345" s="6"/>
      <c r="W345" s="6"/>
      <c r="X345" s="6"/>
      <c r="Y345" s="6"/>
      <c r="Z345" s="6"/>
    </row>
    <row r="346" ht="60.0" customHeight="1">
      <c r="A346" s="104" t="s">
        <v>309</v>
      </c>
      <c r="B346" s="122"/>
      <c r="C346" s="110" t="s">
        <v>6482</v>
      </c>
      <c r="D346" s="108">
        <v>2.0</v>
      </c>
      <c r="E346" s="113" t="s">
        <v>1062</v>
      </c>
      <c r="F346" s="108"/>
      <c r="G346" s="110"/>
      <c r="H346" s="78"/>
      <c r="I346" s="78"/>
      <c r="J346" s="5"/>
      <c r="K346" s="6"/>
      <c r="L346" s="6"/>
      <c r="M346" s="6"/>
      <c r="N346" s="6"/>
      <c r="O346" s="6"/>
      <c r="P346" s="6"/>
      <c r="Q346" s="6"/>
      <c r="R346" s="6"/>
      <c r="S346" s="6"/>
      <c r="T346" s="6"/>
      <c r="U346" s="6"/>
      <c r="V346" s="6"/>
      <c r="W346" s="6"/>
      <c r="X346" s="6"/>
      <c r="Y346" s="6"/>
      <c r="Z346" s="6"/>
    </row>
    <row r="347" ht="45.0" customHeight="1">
      <c r="A347" s="104" t="s">
        <v>309</v>
      </c>
      <c r="B347" s="122"/>
      <c r="C347" s="110" t="s">
        <v>6483</v>
      </c>
      <c r="D347" s="108">
        <v>2.0</v>
      </c>
      <c r="E347" s="113" t="s">
        <v>1352</v>
      </c>
      <c r="F347" s="108"/>
      <c r="G347" s="110"/>
      <c r="H347" s="78"/>
      <c r="I347" s="78"/>
      <c r="J347" s="5"/>
      <c r="K347" s="6"/>
      <c r="L347" s="6"/>
      <c r="M347" s="6"/>
      <c r="N347" s="6"/>
      <c r="O347" s="6"/>
      <c r="P347" s="6"/>
      <c r="Q347" s="6"/>
      <c r="R347" s="6"/>
      <c r="S347" s="6"/>
      <c r="T347" s="6"/>
      <c r="U347" s="6"/>
      <c r="V347" s="6"/>
      <c r="W347" s="6"/>
      <c r="X347" s="6"/>
      <c r="Y347" s="6"/>
      <c r="Z347" s="6"/>
    </row>
    <row r="348" ht="45.0" customHeight="1">
      <c r="A348" s="104" t="s">
        <v>309</v>
      </c>
      <c r="B348" s="122"/>
      <c r="C348" s="110" t="s">
        <v>6484</v>
      </c>
      <c r="D348" s="108">
        <v>2.0</v>
      </c>
      <c r="E348" s="113" t="s">
        <v>1062</v>
      </c>
      <c r="F348" s="108"/>
      <c r="G348" s="110"/>
      <c r="H348" s="78"/>
      <c r="I348" s="78"/>
      <c r="J348" s="5"/>
      <c r="K348" s="6"/>
      <c r="L348" s="6"/>
      <c r="M348" s="6"/>
      <c r="N348" s="6"/>
      <c r="O348" s="6"/>
      <c r="P348" s="6"/>
      <c r="Q348" s="6"/>
      <c r="R348" s="6"/>
      <c r="S348" s="6"/>
      <c r="T348" s="6"/>
      <c r="U348" s="6"/>
      <c r="V348" s="6"/>
      <c r="W348" s="6"/>
      <c r="X348" s="6"/>
      <c r="Y348" s="6"/>
      <c r="Z348" s="6"/>
    </row>
    <row r="349" ht="45.0" customHeight="1">
      <c r="A349" s="104" t="s">
        <v>309</v>
      </c>
      <c r="B349" s="122"/>
      <c r="C349" s="110" t="s">
        <v>6485</v>
      </c>
      <c r="D349" s="108">
        <v>1.0</v>
      </c>
      <c r="E349" s="113" t="s">
        <v>1062</v>
      </c>
      <c r="F349" s="108"/>
      <c r="G349" s="110" t="s">
        <v>6486</v>
      </c>
      <c r="H349" s="78"/>
      <c r="I349" s="78"/>
      <c r="J349" s="5"/>
      <c r="K349" s="6"/>
      <c r="L349" s="6"/>
      <c r="M349" s="6"/>
      <c r="N349" s="6"/>
      <c r="O349" s="6"/>
      <c r="P349" s="6"/>
      <c r="Q349" s="6"/>
      <c r="R349" s="6"/>
      <c r="S349" s="6"/>
      <c r="T349" s="6"/>
      <c r="U349" s="6"/>
      <c r="V349" s="6"/>
      <c r="W349" s="6"/>
      <c r="X349" s="6"/>
      <c r="Y349" s="6"/>
      <c r="Z349" s="6"/>
    </row>
    <row r="350" ht="30.0" customHeight="1">
      <c r="A350" s="104" t="s">
        <v>6487</v>
      </c>
      <c r="B350" s="181" t="s">
        <v>1124</v>
      </c>
      <c r="C350" s="110" t="s">
        <v>6488</v>
      </c>
      <c r="D350" s="108">
        <v>0.0</v>
      </c>
      <c r="E350" s="113" t="s">
        <v>473</v>
      </c>
      <c r="F350" s="108"/>
      <c r="G350" s="110"/>
      <c r="H350" s="78"/>
      <c r="I350" s="78"/>
      <c r="J350" s="5"/>
      <c r="K350" s="6"/>
      <c r="L350" s="6"/>
      <c r="M350" s="6"/>
      <c r="N350" s="6"/>
      <c r="O350" s="6"/>
      <c r="P350" s="6"/>
      <c r="Q350" s="6"/>
      <c r="R350" s="6"/>
      <c r="S350" s="6"/>
      <c r="T350" s="6"/>
      <c r="U350" s="6"/>
      <c r="V350" s="6"/>
      <c r="W350" s="6"/>
      <c r="X350" s="6"/>
      <c r="Y350" s="6"/>
      <c r="Z350" s="6"/>
    </row>
    <row r="351" ht="45.0" customHeight="1">
      <c r="A351" s="104" t="s">
        <v>309</v>
      </c>
      <c r="B351" s="181"/>
      <c r="C351" s="110" t="s">
        <v>6489</v>
      </c>
      <c r="D351" s="108">
        <v>0.0</v>
      </c>
      <c r="E351" s="113" t="s">
        <v>158</v>
      </c>
      <c r="F351" s="108"/>
      <c r="G351" s="110"/>
      <c r="H351" s="78"/>
      <c r="I351" s="78"/>
      <c r="J351" s="5"/>
      <c r="K351" s="6"/>
      <c r="L351" s="6"/>
      <c r="M351" s="6"/>
      <c r="N351" s="6"/>
      <c r="O351" s="6"/>
      <c r="P351" s="6"/>
      <c r="Q351" s="6"/>
      <c r="R351" s="6"/>
      <c r="S351" s="6"/>
      <c r="T351" s="6"/>
      <c r="U351" s="6"/>
      <c r="V351" s="6"/>
      <c r="W351" s="6"/>
      <c r="X351" s="6"/>
      <c r="Y351" s="6"/>
      <c r="Z351" s="6"/>
    </row>
    <row r="352" ht="45.0" customHeight="1">
      <c r="A352" s="104" t="s">
        <v>309</v>
      </c>
      <c r="B352" s="181"/>
      <c r="C352" s="110" t="s">
        <v>6490</v>
      </c>
      <c r="D352" s="108">
        <v>0.0</v>
      </c>
      <c r="E352" s="113" t="s">
        <v>158</v>
      </c>
      <c r="F352" s="108"/>
      <c r="G352" s="110"/>
      <c r="H352" s="78"/>
      <c r="I352" s="78"/>
      <c r="J352" s="5"/>
      <c r="K352" s="6"/>
      <c r="L352" s="6"/>
      <c r="M352" s="6"/>
      <c r="N352" s="6"/>
      <c r="O352" s="6"/>
      <c r="P352" s="6"/>
      <c r="Q352" s="6"/>
      <c r="R352" s="6"/>
      <c r="S352" s="6"/>
      <c r="T352" s="6"/>
      <c r="U352" s="6"/>
      <c r="V352" s="6"/>
      <c r="W352" s="6"/>
      <c r="X352" s="6"/>
      <c r="Y352" s="6"/>
      <c r="Z352" s="6"/>
    </row>
    <row r="353" ht="45.0" customHeight="1">
      <c r="A353" s="104" t="s">
        <v>309</v>
      </c>
      <c r="B353" s="181"/>
      <c r="C353" s="110" t="s">
        <v>6491</v>
      </c>
      <c r="D353" s="108">
        <v>0.0</v>
      </c>
      <c r="E353" s="113" t="s">
        <v>1062</v>
      </c>
      <c r="F353" s="108"/>
      <c r="G353" s="110"/>
      <c r="H353" s="78"/>
      <c r="I353" s="78"/>
      <c r="J353" s="5"/>
      <c r="K353" s="6"/>
      <c r="L353" s="6"/>
      <c r="M353" s="6"/>
      <c r="N353" s="6"/>
      <c r="O353" s="6"/>
      <c r="P353" s="6"/>
      <c r="Q353" s="6"/>
      <c r="R353" s="6"/>
      <c r="S353" s="6"/>
      <c r="T353" s="6"/>
      <c r="U353" s="6"/>
      <c r="V353" s="6"/>
      <c r="W353" s="6"/>
      <c r="X353" s="6"/>
      <c r="Y353" s="6"/>
      <c r="Z353" s="6"/>
    </row>
    <row r="354" ht="45.0" customHeight="1">
      <c r="A354" s="104"/>
      <c r="B354" s="181"/>
      <c r="C354" s="110" t="s">
        <v>6492</v>
      </c>
      <c r="D354" s="108">
        <v>0.0</v>
      </c>
      <c r="E354" s="113" t="s">
        <v>1062</v>
      </c>
      <c r="F354" s="108"/>
      <c r="G354" s="110"/>
      <c r="H354" s="78"/>
      <c r="I354" s="78"/>
      <c r="J354" s="5"/>
      <c r="K354" s="6"/>
      <c r="L354" s="6"/>
      <c r="M354" s="6"/>
      <c r="N354" s="6"/>
      <c r="O354" s="6"/>
      <c r="P354" s="6"/>
      <c r="Q354" s="6"/>
      <c r="R354" s="6"/>
      <c r="S354" s="6"/>
      <c r="T354" s="6"/>
      <c r="U354" s="6"/>
      <c r="V354" s="6"/>
      <c r="W354" s="6"/>
      <c r="X354" s="6"/>
      <c r="Y354" s="6"/>
      <c r="Z354" s="6"/>
    </row>
    <row r="355" ht="39.75" customHeight="1">
      <c r="A355" s="152" t="s">
        <v>1155</v>
      </c>
      <c r="B355" s="103" t="s">
        <v>1131</v>
      </c>
      <c r="C355" s="3"/>
      <c r="D355" s="3"/>
      <c r="E355" s="3"/>
      <c r="F355" s="3"/>
      <c r="G355" s="4"/>
      <c r="H355" s="78">
        <f>SUM(D356:D382)</f>
        <v>16</v>
      </c>
      <c r="I355" s="78">
        <f>COUNT(D356:D382)*2</f>
        <v>50</v>
      </c>
      <c r="J355" s="5"/>
      <c r="K355" s="6"/>
      <c r="L355" s="6"/>
      <c r="M355" s="6"/>
      <c r="N355" s="6"/>
      <c r="O355" s="6"/>
      <c r="P355" s="6"/>
      <c r="Q355" s="6"/>
      <c r="R355" s="6"/>
      <c r="S355" s="6"/>
      <c r="T355" s="6"/>
      <c r="U355" s="6"/>
      <c r="V355" s="6"/>
      <c r="W355" s="6"/>
      <c r="X355" s="6"/>
      <c r="Y355" s="6"/>
      <c r="Z355" s="6"/>
    </row>
    <row r="356" ht="31.5" customHeight="1">
      <c r="A356" s="104" t="s">
        <v>6494</v>
      </c>
      <c r="B356" s="150" t="s">
        <v>1148</v>
      </c>
      <c r="C356" s="134" t="s">
        <v>6495</v>
      </c>
      <c r="D356" s="108">
        <v>0.0</v>
      </c>
      <c r="E356" s="113" t="s">
        <v>331</v>
      </c>
      <c r="F356" s="108"/>
      <c r="G356" s="110"/>
      <c r="H356" s="78"/>
      <c r="I356" s="78"/>
      <c r="J356" s="5"/>
      <c r="K356" s="6"/>
      <c r="L356" s="6"/>
      <c r="M356" s="6"/>
      <c r="N356" s="6"/>
      <c r="O356" s="6"/>
      <c r="P356" s="6"/>
      <c r="Q356" s="6"/>
      <c r="R356" s="6"/>
      <c r="S356" s="6"/>
      <c r="T356" s="6"/>
      <c r="U356" s="6"/>
      <c r="V356" s="6"/>
      <c r="W356" s="6"/>
      <c r="X356" s="6"/>
      <c r="Y356" s="6"/>
      <c r="Z356" s="6"/>
    </row>
    <row r="357" ht="45.0" customHeight="1">
      <c r="A357" s="104" t="s">
        <v>309</v>
      </c>
      <c r="B357" s="150"/>
      <c r="C357" s="110" t="s">
        <v>6496</v>
      </c>
      <c r="D357" s="108"/>
      <c r="E357" s="113" t="s">
        <v>331</v>
      </c>
      <c r="F357" s="108"/>
      <c r="G357" s="110"/>
      <c r="H357" s="78"/>
      <c r="I357" s="78"/>
      <c r="J357" s="5"/>
      <c r="K357" s="6"/>
      <c r="L357" s="6"/>
      <c r="M357" s="6"/>
      <c r="N357" s="6"/>
      <c r="O357" s="6"/>
      <c r="P357" s="6"/>
      <c r="Q357" s="6"/>
      <c r="R357" s="6"/>
      <c r="S357" s="6"/>
      <c r="T357" s="6"/>
      <c r="U357" s="6"/>
      <c r="V357" s="6"/>
      <c r="W357" s="6"/>
      <c r="X357" s="6"/>
      <c r="Y357" s="6"/>
      <c r="Z357" s="6"/>
    </row>
    <row r="358" ht="30.0" customHeight="1">
      <c r="A358" s="104" t="s">
        <v>309</v>
      </c>
      <c r="B358" s="150"/>
      <c r="C358" s="134" t="s">
        <v>6497</v>
      </c>
      <c r="D358" s="108">
        <v>1.0</v>
      </c>
      <c r="E358" s="113" t="s">
        <v>331</v>
      </c>
      <c r="F358" s="108"/>
      <c r="G358" s="110" t="s">
        <v>6498</v>
      </c>
      <c r="H358" s="78"/>
      <c r="I358" s="78"/>
      <c r="J358" s="5"/>
      <c r="K358" s="6"/>
      <c r="L358" s="6"/>
      <c r="M358" s="6"/>
      <c r="N358" s="6"/>
      <c r="O358" s="6"/>
      <c r="P358" s="6"/>
      <c r="Q358" s="6"/>
      <c r="R358" s="6"/>
      <c r="S358" s="6"/>
      <c r="T358" s="6"/>
      <c r="U358" s="6"/>
      <c r="V358" s="6"/>
      <c r="W358" s="6"/>
      <c r="X358" s="6"/>
      <c r="Y358" s="6"/>
      <c r="Z358" s="6"/>
    </row>
    <row r="359" ht="47.25" customHeight="1">
      <c r="A359" s="104" t="s">
        <v>309</v>
      </c>
      <c r="B359" s="150"/>
      <c r="C359" s="110" t="s">
        <v>6499</v>
      </c>
      <c r="D359" s="108">
        <v>0.0</v>
      </c>
      <c r="E359" s="113" t="s">
        <v>383</v>
      </c>
      <c r="F359" s="108"/>
      <c r="G359" s="110"/>
      <c r="H359" s="78"/>
      <c r="I359" s="78"/>
      <c r="J359" s="5"/>
      <c r="K359" s="6"/>
      <c r="L359" s="6"/>
      <c r="M359" s="6"/>
      <c r="N359" s="6"/>
      <c r="O359" s="6"/>
      <c r="P359" s="6"/>
      <c r="Q359" s="6"/>
      <c r="R359" s="6"/>
      <c r="S359" s="6"/>
      <c r="T359" s="6"/>
      <c r="U359" s="6"/>
      <c r="V359" s="6"/>
      <c r="W359" s="6"/>
      <c r="X359" s="6"/>
      <c r="Y359" s="6"/>
      <c r="Z359" s="6"/>
    </row>
    <row r="360" ht="60.0" customHeight="1">
      <c r="A360" s="104" t="s">
        <v>1158</v>
      </c>
      <c r="B360" s="106" t="s">
        <v>1159</v>
      </c>
      <c r="C360" s="110" t="s">
        <v>6500</v>
      </c>
      <c r="D360" s="108">
        <v>1.0</v>
      </c>
      <c r="E360" s="113" t="s">
        <v>383</v>
      </c>
      <c r="F360" s="108"/>
      <c r="G360" s="110" t="s">
        <v>6501</v>
      </c>
      <c r="H360" s="78"/>
      <c r="I360" s="78"/>
      <c r="J360" s="5"/>
      <c r="K360" s="6"/>
      <c r="L360" s="6"/>
      <c r="M360" s="6"/>
      <c r="N360" s="6"/>
      <c r="O360" s="6"/>
      <c r="P360" s="6"/>
      <c r="Q360" s="6"/>
      <c r="R360" s="6"/>
      <c r="S360" s="6"/>
      <c r="T360" s="6"/>
      <c r="U360" s="6"/>
      <c r="V360" s="6"/>
      <c r="W360" s="6"/>
      <c r="X360" s="6"/>
      <c r="Y360" s="6"/>
      <c r="Z360" s="6"/>
    </row>
    <row r="361" ht="45.0" customHeight="1">
      <c r="A361" s="104"/>
      <c r="B361" s="106"/>
      <c r="C361" s="134" t="s">
        <v>6502</v>
      </c>
      <c r="D361" s="147">
        <v>0.0</v>
      </c>
      <c r="E361" s="113" t="s">
        <v>158</v>
      </c>
      <c r="F361" s="134" t="s">
        <v>6503</v>
      </c>
      <c r="G361" s="110" t="s">
        <v>6504</v>
      </c>
      <c r="H361" s="78"/>
      <c r="I361" s="78"/>
      <c r="J361" s="5"/>
      <c r="K361" s="6"/>
      <c r="L361" s="6"/>
      <c r="M361" s="6"/>
      <c r="N361" s="6"/>
      <c r="O361" s="6"/>
      <c r="P361" s="6"/>
      <c r="Q361" s="6"/>
      <c r="R361" s="6"/>
      <c r="S361" s="6"/>
      <c r="T361" s="6"/>
      <c r="U361" s="6"/>
      <c r="V361" s="6"/>
      <c r="W361" s="6"/>
      <c r="X361" s="6"/>
      <c r="Y361" s="6"/>
      <c r="Z361" s="6"/>
    </row>
    <row r="362" ht="60.0" customHeight="1">
      <c r="A362" s="104" t="s">
        <v>1166</v>
      </c>
      <c r="B362" s="106" t="s">
        <v>1167</v>
      </c>
      <c r="C362" s="134" t="s">
        <v>6505</v>
      </c>
      <c r="D362" s="108">
        <v>0.0</v>
      </c>
      <c r="E362" s="113" t="s">
        <v>383</v>
      </c>
      <c r="F362" s="108"/>
      <c r="G362" s="110"/>
      <c r="H362" s="78"/>
      <c r="I362" s="78"/>
      <c r="J362" s="5"/>
      <c r="K362" s="6"/>
      <c r="L362" s="6"/>
      <c r="M362" s="6"/>
      <c r="N362" s="6"/>
      <c r="O362" s="6"/>
      <c r="P362" s="6"/>
      <c r="Q362" s="6"/>
      <c r="R362" s="6"/>
      <c r="S362" s="6"/>
      <c r="T362" s="6"/>
      <c r="U362" s="6"/>
      <c r="V362" s="6"/>
      <c r="W362" s="6"/>
      <c r="X362" s="6"/>
      <c r="Y362" s="6"/>
      <c r="Z362" s="6"/>
    </row>
    <row r="363" ht="30.0" customHeight="1">
      <c r="A363" s="104" t="s">
        <v>309</v>
      </c>
      <c r="B363" s="106"/>
      <c r="C363" s="110" t="s">
        <v>6506</v>
      </c>
      <c r="D363" s="108">
        <v>0.0</v>
      </c>
      <c r="E363" s="113" t="s">
        <v>331</v>
      </c>
      <c r="F363" s="108"/>
      <c r="G363" s="110"/>
      <c r="H363" s="78"/>
      <c r="I363" s="78"/>
      <c r="J363" s="5"/>
      <c r="K363" s="6"/>
      <c r="L363" s="6"/>
      <c r="M363" s="6"/>
      <c r="N363" s="6"/>
      <c r="O363" s="6"/>
      <c r="P363" s="6"/>
      <c r="Q363" s="6"/>
      <c r="R363" s="6"/>
      <c r="S363" s="6"/>
      <c r="T363" s="6"/>
      <c r="U363" s="6"/>
      <c r="V363" s="6"/>
      <c r="W363" s="6"/>
      <c r="X363" s="6"/>
      <c r="Y363" s="6"/>
      <c r="Z363" s="6"/>
    </row>
    <row r="364" ht="45.0" customHeight="1">
      <c r="A364" s="104" t="s">
        <v>309</v>
      </c>
      <c r="B364" s="106"/>
      <c r="C364" s="110" t="s">
        <v>6507</v>
      </c>
      <c r="D364" s="108">
        <v>2.0</v>
      </c>
      <c r="E364" s="113" t="s">
        <v>1338</v>
      </c>
      <c r="F364" s="108"/>
      <c r="G364" s="110"/>
      <c r="H364" s="78"/>
      <c r="I364" s="78"/>
      <c r="J364" s="5"/>
      <c r="K364" s="6"/>
      <c r="L364" s="6"/>
      <c r="M364" s="6"/>
      <c r="N364" s="6"/>
      <c r="O364" s="6"/>
      <c r="P364" s="6"/>
      <c r="Q364" s="6"/>
      <c r="R364" s="6"/>
      <c r="S364" s="6"/>
      <c r="T364" s="6"/>
      <c r="U364" s="6"/>
      <c r="V364" s="6"/>
      <c r="W364" s="6"/>
      <c r="X364" s="6"/>
      <c r="Y364" s="6"/>
      <c r="Z364" s="6"/>
    </row>
    <row r="365" ht="30.0" customHeight="1">
      <c r="A365" s="104" t="s">
        <v>309</v>
      </c>
      <c r="B365" s="106"/>
      <c r="C365" s="110" t="s">
        <v>6508</v>
      </c>
      <c r="D365" s="108">
        <v>0.0</v>
      </c>
      <c r="E365" s="113" t="s">
        <v>331</v>
      </c>
      <c r="F365" s="108"/>
      <c r="G365" s="110"/>
      <c r="H365" s="78"/>
      <c r="I365" s="78"/>
      <c r="J365" s="5"/>
      <c r="K365" s="6"/>
      <c r="L365" s="6"/>
      <c r="M365" s="6"/>
      <c r="N365" s="6"/>
      <c r="O365" s="6"/>
      <c r="P365" s="6"/>
      <c r="Q365" s="6"/>
      <c r="R365" s="6"/>
      <c r="S365" s="6"/>
      <c r="T365" s="6"/>
      <c r="U365" s="6"/>
      <c r="V365" s="6"/>
      <c r="W365" s="6"/>
      <c r="X365" s="6"/>
      <c r="Y365" s="6"/>
      <c r="Z365" s="6"/>
    </row>
    <row r="366" ht="45.0" customHeight="1">
      <c r="A366" s="104" t="s">
        <v>309</v>
      </c>
      <c r="B366" s="106"/>
      <c r="C366" s="110" t="s">
        <v>6509</v>
      </c>
      <c r="D366" s="108">
        <v>1.0</v>
      </c>
      <c r="E366" s="113" t="s">
        <v>331</v>
      </c>
      <c r="F366" s="108"/>
      <c r="G366" s="110" t="s">
        <v>3256</v>
      </c>
      <c r="H366" s="78"/>
      <c r="I366" s="78"/>
      <c r="J366" s="5"/>
      <c r="K366" s="6"/>
      <c r="L366" s="6"/>
      <c r="M366" s="6"/>
      <c r="N366" s="6"/>
      <c r="O366" s="6"/>
      <c r="P366" s="6"/>
      <c r="Q366" s="6"/>
      <c r="R366" s="6"/>
      <c r="S366" s="6"/>
      <c r="T366" s="6"/>
      <c r="U366" s="6"/>
      <c r="V366" s="6"/>
      <c r="W366" s="6"/>
      <c r="X366" s="6"/>
      <c r="Y366" s="6"/>
      <c r="Z366" s="6"/>
    </row>
    <row r="367" ht="45.0" customHeight="1">
      <c r="A367" s="104" t="s">
        <v>309</v>
      </c>
      <c r="B367" s="106"/>
      <c r="C367" s="110" t="s">
        <v>6510</v>
      </c>
      <c r="D367" s="108">
        <v>0.0</v>
      </c>
      <c r="E367" s="113" t="s">
        <v>1062</v>
      </c>
      <c r="F367" s="108"/>
      <c r="G367" s="110"/>
      <c r="H367" s="78"/>
      <c r="I367" s="78"/>
      <c r="J367" s="5"/>
      <c r="K367" s="6"/>
      <c r="L367" s="6"/>
      <c r="M367" s="6"/>
      <c r="N367" s="6"/>
      <c r="O367" s="6"/>
      <c r="P367" s="6"/>
      <c r="Q367" s="6"/>
      <c r="R367" s="6"/>
      <c r="S367" s="6"/>
      <c r="T367" s="6"/>
      <c r="U367" s="6"/>
      <c r="V367" s="6"/>
      <c r="W367" s="6"/>
      <c r="X367" s="6"/>
      <c r="Y367" s="6"/>
      <c r="Z367" s="6"/>
    </row>
    <row r="368" ht="31.5" customHeight="1">
      <c r="A368" s="104" t="s">
        <v>6511</v>
      </c>
      <c r="B368" s="106" t="s">
        <v>1177</v>
      </c>
      <c r="C368" s="110" t="s">
        <v>6512</v>
      </c>
      <c r="D368" s="108">
        <v>2.0</v>
      </c>
      <c r="E368" s="113" t="s">
        <v>331</v>
      </c>
      <c r="F368" s="108"/>
      <c r="G368" s="110"/>
      <c r="H368" s="78"/>
      <c r="I368" s="78"/>
      <c r="J368" s="5"/>
      <c r="K368" s="6"/>
      <c r="L368" s="6"/>
      <c r="M368" s="6"/>
      <c r="N368" s="6"/>
      <c r="O368" s="6"/>
      <c r="P368" s="6"/>
      <c r="Q368" s="6"/>
      <c r="R368" s="6"/>
      <c r="S368" s="6"/>
      <c r="T368" s="6"/>
      <c r="U368" s="6"/>
      <c r="V368" s="6"/>
      <c r="W368" s="6"/>
      <c r="X368" s="6"/>
      <c r="Y368" s="6"/>
      <c r="Z368" s="6"/>
    </row>
    <row r="369" ht="30.0" customHeight="1">
      <c r="A369" s="104" t="s">
        <v>309</v>
      </c>
      <c r="B369" s="106"/>
      <c r="C369" s="110" t="s">
        <v>6513</v>
      </c>
      <c r="D369" s="108">
        <v>2.0</v>
      </c>
      <c r="E369" s="113" t="s">
        <v>331</v>
      </c>
      <c r="F369" s="108"/>
      <c r="G369" s="110"/>
      <c r="H369" s="78"/>
      <c r="I369" s="78"/>
      <c r="J369" s="5"/>
      <c r="K369" s="6"/>
      <c r="L369" s="6"/>
      <c r="M369" s="6"/>
      <c r="N369" s="6"/>
      <c r="O369" s="6"/>
      <c r="P369" s="6"/>
      <c r="Q369" s="6"/>
      <c r="R369" s="6"/>
      <c r="S369" s="6"/>
      <c r="T369" s="6"/>
      <c r="U369" s="6"/>
      <c r="V369" s="6"/>
      <c r="W369" s="6"/>
      <c r="X369" s="6"/>
      <c r="Y369" s="6"/>
      <c r="Z369" s="6"/>
    </row>
    <row r="370" ht="30.0" customHeight="1">
      <c r="A370" s="104" t="s">
        <v>309</v>
      </c>
      <c r="B370" s="106"/>
      <c r="C370" s="110" t="s">
        <v>6514</v>
      </c>
      <c r="D370" s="108">
        <v>2.0</v>
      </c>
      <c r="E370" s="113" t="s">
        <v>331</v>
      </c>
      <c r="F370" s="108"/>
      <c r="G370" s="110"/>
      <c r="H370" s="78"/>
      <c r="I370" s="78"/>
      <c r="J370" s="5"/>
      <c r="K370" s="6"/>
      <c r="L370" s="6"/>
      <c r="M370" s="6"/>
      <c r="N370" s="6"/>
      <c r="O370" s="6"/>
      <c r="P370" s="6"/>
      <c r="Q370" s="6"/>
      <c r="R370" s="6"/>
      <c r="S370" s="6"/>
      <c r="T370" s="6"/>
      <c r="U370" s="6"/>
      <c r="V370" s="6"/>
      <c r="W370" s="6"/>
      <c r="X370" s="6"/>
      <c r="Y370" s="6"/>
      <c r="Z370" s="6"/>
    </row>
    <row r="371" ht="45.0" customHeight="1">
      <c r="A371" s="104" t="s">
        <v>309</v>
      </c>
      <c r="B371" s="106"/>
      <c r="C371" s="110" t="s">
        <v>6515</v>
      </c>
      <c r="D371" s="108">
        <v>2.0</v>
      </c>
      <c r="E371" s="113" t="s">
        <v>331</v>
      </c>
      <c r="F371" s="108"/>
      <c r="G371" s="110"/>
      <c r="H371" s="78"/>
      <c r="I371" s="78"/>
      <c r="J371" s="5"/>
      <c r="K371" s="6"/>
      <c r="L371" s="6"/>
      <c r="M371" s="6"/>
      <c r="N371" s="6"/>
      <c r="O371" s="6"/>
      <c r="P371" s="6"/>
      <c r="Q371" s="6"/>
      <c r="R371" s="6"/>
      <c r="S371" s="6"/>
      <c r="T371" s="6"/>
      <c r="U371" s="6"/>
      <c r="V371" s="6"/>
      <c r="W371" s="6"/>
      <c r="X371" s="6"/>
      <c r="Y371" s="6"/>
      <c r="Z371" s="6"/>
    </row>
    <row r="372" ht="45.0" customHeight="1">
      <c r="A372" s="104" t="s">
        <v>309</v>
      </c>
      <c r="B372" s="106"/>
      <c r="C372" s="110" t="s">
        <v>6516</v>
      </c>
      <c r="D372" s="108">
        <v>0.0</v>
      </c>
      <c r="E372" s="113" t="s">
        <v>331</v>
      </c>
      <c r="F372" s="108"/>
      <c r="G372" s="110"/>
      <c r="H372" s="78"/>
      <c r="I372" s="78"/>
      <c r="J372" s="5"/>
      <c r="K372" s="6"/>
      <c r="L372" s="6"/>
      <c r="M372" s="6"/>
      <c r="N372" s="6"/>
      <c r="O372" s="6"/>
      <c r="P372" s="6"/>
      <c r="Q372" s="6"/>
      <c r="R372" s="6"/>
      <c r="S372" s="6"/>
      <c r="T372" s="6"/>
      <c r="U372" s="6"/>
      <c r="V372" s="6"/>
      <c r="W372" s="6"/>
      <c r="X372" s="6"/>
      <c r="Y372" s="6"/>
      <c r="Z372" s="6"/>
    </row>
    <row r="373" ht="45.0" customHeight="1">
      <c r="A373" s="104" t="s">
        <v>309</v>
      </c>
      <c r="B373" s="106"/>
      <c r="C373" s="110" t="s">
        <v>6517</v>
      </c>
      <c r="D373" s="108">
        <v>2.0</v>
      </c>
      <c r="E373" s="113" t="s">
        <v>331</v>
      </c>
      <c r="F373" s="108"/>
      <c r="G373" s="110"/>
      <c r="H373" s="78"/>
      <c r="I373" s="78"/>
      <c r="J373" s="5"/>
      <c r="K373" s="6"/>
      <c r="L373" s="6"/>
      <c r="M373" s="6"/>
      <c r="N373" s="6"/>
      <c r="O373" s="6"/>
      <c r="P373" s="6"/>
      <c r="Q373" s="6"/>
      <c r="R373" s="6"/>
      <c r="S373" s="6"/>
      <c r="T373" s="6"/>
      <c r="U373" s="6"/>
      <c r="V373" s="6"/>
      <c r="W373" s="6"/>
      <c r="X373" s="6"/>
      <c r="Y373" s="6"/>
      <c r="Z373" s="6"/>
    </row>
    <row r="374" ht="30.0" customHeight="1">
      <c r="A374" s="104" t="s">
        <v>309</v>
      </c>
      <c r="B374" s="106"/>
      <c r="C374" s="110" t="s">
        <v>6518</v>
      </c>
      <c r="D374" s="108">
        <v>0.0</v>
      </c>
      <c r="E374" s="113" t="s">
        <v>331</v>
      </c>
      <c r="F374" s="108"/>
      <c r="G374" s="110"/>
      <c r="H374" s="78"/>
      <c r="I374" s="78"/>
      <c r="J374" s="5"/>
      <c r="K374" s="6"/>
      <c r="L374" s="6"/>
      <c r="M374" s="6"/>
      <c r="N374" s="6"/>
      <c r="O374" s="6"/>
      <c r="P374" s="6"/>
      <c r="Q374" s="6"/>
      <c r="R374" s="6"/>
      <c r="S374" s="6"/>
      <c r="T374" s="6"/>
      <c r="U374" s="6"/>
      <c r="V374" s="6"/>
      <c r="W374" s="6"/>
      <c r="X374" s="6"/>
      <c r="Y374" s="6"/>
      <c r="Z374" s="6"/>
    </row>
    <row r="375" ht="15.75" customHeight="1">
      <c r="A375" s="104" t="s">
        <v>309</v>
      </c>
      <c r="B375" s="106"/>
      <c r="C375" s="110" t="s">
        <v>6519</v>
      </c>
      <c r="D375" s="108">
        <v>0.0</v>
      </c>
      <c r="E375" s="113" t="s">
        <v>331</v>
      </c>
      <c r="F375" s="108"/>
      <c r="G375" s="110"/>
      <c r="H375" s="78"/>
      <c r="I375" s="78"/>
      <c r="J375" s="5"/>
      <c r="K375" s="6"/>
      <c r="L375" s="6"/>
      <c r="M375" s="6"/>
      <c r="N375" s="6"/>
      <c r="O375" s="6"/>
      <c r="P375" s="6"/>
      <c r="Q375" s="6"/>
      <c r="R375" s="6"/>
      <c r="S375" s="6"/>
      <c r="T375" s="6"/>
      <c r="U375" s="6"/>
      <c r="V375" s="6"/>
      <c r="W375" s="6"/>
      <c r="X375" s="6"/>
      <c r="Y375" s="6"/>
      <c r="Z375" s="6"/>
    </row>
    <row r="376" ht="15.75" hidden="1" customHeight="1">
      <c r="A376" s="120" t="s">
        <v>309</v>
      </c>
      <c r="B376" s="106"/>
      <c r="C376" s="5"/>
      <c r="D376" s="108"/>
      <c r="E376" s="113"/>
      <c r="F376" s="108"/>
      <c r="G376" s="110"/>
      <c r="H376" s="78"/>
      <c r="I376" s="78"/>
      <c r="J376" s="5"/>
      <c r="K376" s="6"/>
      <c r="L376" s="6"/>
      <c r="M376" s="6"/>
      <c r="N376" s="6"/>
      <c r="O376" s="6"/>
      <c r="P376" s="6"/>
      <c r="Q376" s="6"/>
      <c r="R376" s="6"/>
      <c r="S376" s="6"/>
      <c r="T376" s="6"/>
      <c r="U376" s="6"/>
      <c r="V376" s="6"/>
      <c r="W376" s="6"/>
      <c r="X376" s="6"/>
      <c r="Y376" s="6"/>
      <c r="Z376" s="6"/>
    </row>
    <row r="377" ht="31.5" customHeight="1">
      <c r="A377" s="104" t="s">
        <v>1181</v>
      </c>
      <c r="B377" s="106" t="s">
        <v>1182</v>
      </c>
      <c r="C377" s="110" t="s">
        <v>6520</v>
      </c>
      <c r="D377" s="108">
        <v>0.0</v>
      </c>
      <c r="E377" s="113" t="s">
        <v>1062</v>
      </c>
      <c r="F377" s="108"/>
      <c r="G377" s="110"/>
      <c r="H377" s="78"/>
      <c r="I377" s="78"/>
      <c r="J377" s="5"/>
      <c r="K377" s="6"/>
      <c r="L377" s="6"/>
      <c r="M377" s="6"/>
      <c r="N377" s="6"/>
      <c r="O377" s="6"/>
      <c r="P377" s="6"/>
      <c r="Q377" s="6"/>
      <c r="R377" s="6"/>
      <c r="S377" s="6"/>
      <c r="T377" s="6"/>
      <c r="U377" s="6"/>
      <c r="V377" s="6"/>
      <c r="W377" s="6"/>
      <c r="X377" s="6"/>
      <c r="Y377" s="6"/>
      <c r="Z377" s="6"/>
    </row>
    <row r="378" ht="30.0" customHeight="1">
      <c r="A378" s="104" t="s">
        <v>309</v>
      </c>
      <c r="B378" s="106"/>
      <c r="C378" s="110" t="s">
        <v>6521</v>
      </c>
      <c r="D378" s="108">
        <v>0.0</v>
      </c>
      <c r="E378" s="113" t="s">
        <v>383</v>
      </c>
      <c r="F378" s="108"/>
      <c r="G378" s="110"/>
      <c r="H378" s="78"/>
      <c r="I378" s="78"/>
      <c r="J378" s="5"/>
      <c r="K378" s="6"/>
      <c r="L378" s="6"/>
      <c r="M378" s="6"/>
      <c r="N378" s="6"/>
      <c r="O378" s="6"/>
      <c r="P378" s="6"/>
      <c r="Q378" s="6"/>
      <c r="R378" s="6"/>
      <c r="S378" s="6"/>
      <c r="T378" s="6"/>
      <c r="U378" s="6"/>
      <c r="V378" s="6"/>
      <c r="W378" s="6"/>
      <c r="X378" s="6"/>
      <c r="Y378" s="6"/>
      <c r="Z378" s="6"/>
    </row>
    <row r="379" ht="45.0" customHeight="1">
      <c r="A379" s="104" t="s">
        <v>309</v>
      </c>
      <c r="B379" s="106"/>
      <c r="C379" s="110" t="s">
        <v>6523</v>
      </c>
      <c r="D379" s="108">
        <v>0.0</v>
      </c>
      <c r="E379" s="113" t="s">
        <v>331</v>
      </c>
      <c r="F379" s="108"/>
      <c r="G379" s="110"/>
      <c r="H379" s="78"/>
      <c r="I379" s="78"/>
      <c r="J379" s="5"/>
      <c r="K379" s="6"/>
      <c r="L379" s="6"/>
      <c r="M379" s="6"/>
      <c r="N379" s="6"/>
      <c r="O379" s="6"/>
      <c r="P379" s="6"/>
      <c r="Q379" s="6"/>
      <c r="R379" s="6"/>
      <c r="S379" s="6"/>
      <c r="T379" s="6"/>
      <c r="U379" s="6"/>
      <c r="V379" s="6"/>
      <c r="W379" s="6"/>
      <c r="X379" s="6"/>
      <c r="Y379" s="6"/>
      <c r="Z379" s="6"/>
    </row>
    <row r="380" ht="30.0" customHeight="1">
      <c r="A380" s="104" t="s">
        <v>309</v>
      </c>
      <c r="B380" s="106"/>
      <c r="C380" s="110" t="s">
        <v>6526</v>
      </c>
      <c r="D380" s="108">
        <v>1.0</v>
      </c>
      <c r="E380" s="113" t="s">
        <v>331</v>
      </c>
      <c r="F380" s="108"/>
      <c r="G380" s="110" t="s">
        <v>6527</v>
      </c>
      <c r="H380" s="78"/>
      <c r="I380" s="78"/>
      <c r="J380" s="5"/>
      <c r="K380" s="6"/>
      <c r="L380" s="6"/>
      <c r="M380" s="6"/>
      <c r="N380" s="6"/>
      <c r="O380" s="6"/>
      <c r="P380" s="6"/>
      <c r="Q380" s="6"/>
      <c r="R380" s="6"/>
      <c r="S380" s="6"/>
      <c r="T380" s="6"/>
      <c r="U380" s="6"/>
      <c r="V380" s="6"/>
      <c r="W380" s="6"/>
      <c r="X380" s="6"/>
      <c r="Y380" s="6"/>
      <c r="Z380" s="6"/>
    </row>
    <row r="381" ht="47.25" customHeight="1">
      <c r="A381" s="104" t="s">
        <v>6529</v>
      </c>
      <c r="B381" s="106" t="s">
        <v>1187</v>
      </c>
      <c r="C381" s="110" t="s">
        <v>6530</v>
      </c>
      <c r="D381" s="108">
        <v>0.0</v>
      </c>
      <c r="E381" s="113" t="s">
        <v>1062</v>
      </c>
      <c r="F381" s="108"/>
      <c r="G381" s="110"/>
      <c r="H381" s="78"/>
      <c r="I381" s="78"/>
      <c r="J381" s="5"/>
      <c r="K381" s="6"/>
      <c r="L381" s="6"/>
      <c r="M381" s="6"/>
      <c r="N381" s="6"/>
      <c r="O381" s="6"/>
      <c r="P381" s="6"/>
      <c r="Q381" s="6"/>
      <c r="R381" s="6"/>
      <c r="S381" s="6"/>
      <c r="T381" s="6"/>
      <c r="U381" s="6"/>
      <c r="V381" s="6"/>
      <c r="W381" s="6"/>
      <c r="X381" s="6"/>
      <c r="Y381" s="6"/>
      <c r="Z381" s="6"/>
    </row>
    <row r="382" ht="30.0" customHeight="1">
      <c r="A382" s="104" t="s">
        <v>309</v>
      </c>
      <c r="B382" s="106"/>
      <c r="C382" s="110" t="s">
        <v>6532</v>
      </c>
      <c r="D382" s="108">
        <v>0.0</v>
      </c>
      <c r="E382" s="113" t="s">
        <v>1062</v>
      </c>
      <c r="F382" s="108"/>
      <c r="G382" s="110"/>
      <c r="H382" s="78"/>
      <c r="I382" s="78"/>
      <c r="J382" s="5"/>
      <c r="K382" s="6"/>
      <c r="L382" s="6"/>
      <c r="M382" s="6"/>
      <c r="N382" s="6"/>
      <c r="O382" s="6"/>
      <c r="P382" s="6"/>
      <c r="Q382" s="6"/>
      <c r="R382" s="6"/>
      <c r="S382" s="6"/>
      <c r="T382" s="6"/>
      <c r="U382" s="6"/>
      <c r="V382" s="6"/>
      <c r="W382" s="6"/>
      <c r="X382" s="6"/>
      <c r="Y382" s="6"/>
      <c r="Z382" s="6"/>
    </row>
    <row r="383" ht="39.75" customHeight="1">
      <c r="A383" s="152" t="s">
        <v>1196</v>
      </c>
      <c r="B383" s="103" t="s">
        <v>1192</v>
      </c>
      <c r="C383" s="3"/>
      <c r="D383" s="3"/>
      <c r="E383" s="3"/>
      <c r="F383" s="3"/>
      <c r="G383" s="4"/>
      <c r="H383" s="78">
        <f>SUM(D384:D411)</f>
        <v>20</v>
      </c>
      <c r="I383" s="78">
        <f>COUNT(D384:D411)*2</f>
        <v>42</v>
      </c>
      <c r="J383" s="5"/>
      <c r="K383" s="6"/>
      <c r="L383" s="6"/>
      <c r="M383" s="6"/>
      <c r="N383" s="6"/>
      <c r="O383" s="6"/>
      <c r="P383" s="6"/>
      <c r="Q383" s="6"/>
      <c r="R383" s="6"/>
      <c r="S383" s="6"/>
      <c r="T383" s="6"/>
      <c r="U383" s="6"/>
      <c r="V383" s="6"/>
      <c r="W383" s="6"/>
      <c r="X383" s="6"/>
      <c r="Y383" s="6"/>
      <c r="Z383" s="6"/>
    </row>
    <row r="384" ht="47.25" customHeight="1">
      <c r="A384" s="104" t="s">
        <v>1197</v>
      </c>
      <c r="B384" s="106" t="s">
        <v>1198</v>
      </c>
      <c r="C384" s="110" t="s">
        <v>6542</v>
      </c>
      <c r="D384" s="108">
        <v>2.0</v>
      </c>
      <c r="E384" s="113" t="s">
        <v>731</v>
      </c>
      <c r="F384" s="110" t="s">
        <v>6543</v>
      </c>
      <c r="G384" s="110"/>
      <c r="H384" s="78"/>
      <c r="I384" s="78"/>
      <c r="J384" s="5"/>
      <c r="K384" s="6"/>
      <c r="L384" s="6"/>
      <c r="M384" s="6"/>
      <c r="N384" s="6"/>
      <c r="O384" s="6"/>
      <c r="P384" s="6"/>
      <c r="Q384" s="6"/>
      <c r="R384" s="6"/>
      <c r="S384" s="6"/>
      <c r="T384" s="6"/>
      <c r="U384" s="6"/>
      <c r="V384" s="6"/>
      <c r="W384" s="6"/>
      <c r="X384" s="6"/>
      <c r="Y384" s="6"/>
      <c r="Z384" s="6"/>
    </row>
    <row r="385" ht="45.0" customHeight="1">
      <c r="A385" s="104" t="s">
        <v>309</v>
      </c>
      <c r="B385" s="106"/>
      <c r="C385" s="110" t="s">
        <v>6544</v>
      </c>
      <c r="D385" s="108">
        <v>2.0</v>
      </c>
      <c r="E385" s="113" t="s">
        <v>453</v>
      </c>
      <c r="F385" s="108"/>
      <c r="G385" s="110"/>
      <c r="H385" s="78"/>
      <c r="I385" s="78"/>
      <c r="J385" s="5"/>
      <c r="K385" s="6"/>
      <c r="L385" s="6"/>
      <c r="M385" s="6"/>
      <c r="N385" s="6"/>
      <c r="O385" s="6"/>
      <c r="P385" s="6"/>
      <c r="Q385" s="6"/>
      <c r="R385" s="6"/>
      <c r="S385" s="6"/>
      <c r="T385" s="6"/>
      <c r="U385" s="6"/>
      <c r="V385" s="6"/>
      <c r="W385" s="6"/>
      <c r="X385" s="6"/>
      <c r="Y385" s="6"/>
      <c r="Z385" s="6"/>
    </row>
    <row r="386" ht="30.0" customHeight="1">
      <c r="A386" s="104" t="s">
        <v>309</v>
      </c>
      <c r="B386" s="106"/>
      <c r="C386" s="110" t="s">
        <v>6545</v>
      </c>
      <c r="D386" s="108">
        <v>0.0</v>
      </c>
      <c r="E386" s="113" t="s">
        <v>331</v>
      </c>
      <c r="F386" s="108"/>
      <c r="G386" s="110"/>
      <c r="H386" s="78"/>
      <c r="I386" s="78"/>
      <c r="J386" s="5"/>
      <c r="K386" s="6"/>
      <c r="L386" s="6"/>
      <c r="M386" s="6"/>
      <c r="N386" s="6"/>
      <c r="O386" s="6"/>
      <c r="P386" s="6"/>
      <c r="Q386" s="6"/>
      <c r="R386" s="6"/>
      <c r="S386" s="6"/>
      <c r="T386" s="6"/>
      <c r="U386" s="6"/>
      <c r="V386" s="6"/>
      <c r="W386" s="6"/>
      <c r="X386" s="6"/>
      <c r="Y386" s="6"/>
      <c r="Z386" s="6"/>
    </row>
    <row r="387" ht="30.0" customHeight="1">
      <c r="A387" s="104" t="s">
        <v>309</v>
      </c>
      <c r="B387" s="106"/>
      <c r="C387" s="110" t="s">
        <v>6546</v>
      </c>
      <c r="D387" s="108"/>
      <c r="E387" s="113" t="s">
        <v>383</v>
      </c>
      <c r="F387" s="110" t="s">
        <v>6547</v>
      </c>
      <c r="G387" s="110"/>
      <c r="H387" s="78"/>
      <c r="I387" s="78"/>
      <c r="J387" s="5"/>
      <c r="K387" s="6"/>
      <c r="L387" s="6"/>
      <c r="M387" s="6"/>
      <c r="N387" s="6"/>
      <c r="O387" s="6"/>
      <c r="P387" s="6"/>
      <c r="Q387" s="6"/>
      <c r="R387" s="6"/>
      <c r="S387" s="6"/>
      <c r="T387" s="6"/>
      <c r="U387" s="6"/>
      <c r="V387" s="6"/>
      <c r="W387" s="6"/>
      <c r="X387" s="6"/>
      <c r="Y387" s="6"/>
      <c r="Z387" s="6"/>
    </row>
    <row r="388" ht="75.0" customHeight="1">
      <c r="A388" s="104"/>
      <c r="B388" s="106"/>
      <c r="C388" s="110" t="s">
        <v>6548</v>
      </c>
      <c r="D388" s="108">
        <v>1.0</v>
      </c>
      <c r="E388" s="113" t="s">
        <v>1053</v>
      </c>
      <c r="F388" s="110"/>
      <c r="G388" s="110" t="s">
        <v>6549</v>
      </c>
      <c r="H388" s="78"/>
      <c r="I388" s="78"/>
      <c r="J388" s="5"/>
      <c r="K388" s="6"/>
      <c r="L388" s="6"/>
      <c r="M388" s="6"/>
      <c r="N388" s="6"/>
      <c r="O388" s="6"/>
      <c r="P388" s="6"/>
      <c r="Q388" s="6"/>
      <c r="R388" s="6"/>
      <c r="S388" s="6"/>
      <c r="T388" s="6"/>
      <c r="U388" s="6"/>
      <c r="V388" s="6"/>
      <c r="W388" s="6"/>
      <c r="X388" s="6"/>
      <c r="Y388" s="6"/>
      <c r="Z388" s="6"/>
    </row>
    <row r="389" ht="30.0" customHeight="1">
      <c r="A389" s="104"/>
      <c r="B389" s="106"/>
      <c r="C389" s="110" t="s">
        <v>6550</v>
      </c>
      <c r="D389" s="108"/>
      <c r="E389" s="113" t="s">
        <v>1053</v>
      </c>
      <c r="F389" s="110"/>
      <c r="G389" s="110" t="s">
        <v>6551</v>
      </c>
      <c r="H389" s="78"/>
      <c r="I389" s="78"/>
      <c r="J389" s="5"/>
      <c r="K389" s="6"/>
      <c r="L389" s="6"/>
      <c r="M389" s="6"/>
      <c r="N389" s="6"/>
      <c r="O389" s="6"/>
      <c r="P389" s="6"/>
      <c r="Q389" s="6"/>
      <c r="R389" s="6"/>
      <c r="S389" s="6"/>
      <c r="T389" s="6"/>
      <c r="U389" s="6"/>
      <c r="V389" s="6"/>
      <c r="W389" s="6"/>
      <c r="X389" s="6"/>
      <c r="Y389" s="6"/>
      <c r="Z389" s="6"/>
    </row>
    <row r="390" ht="30.0" customHeight="1">
      <c r="A390" s="104"/>
      <c r="B390" s="106"/>
      <c r="C390" s="110" t="s">
        <v>6552</v>
      </c>
      <c r="D390" s="108">
        <v>1.0</v>
      </c>
      <c r="E390" s="113" t="s">
        <v>331</v>
      </c>
      <c r="F390" s="110"/>
      <c r="G390" s="110" t="s">
        <v>4801</v>
      </c>
      <c r="H390" s="78"/>
      <c r="I390" s="78"/>
      <c r="J390" s="5"/>
      <c r="K390" s="6"/>
      <c r="L390" s="6"/>
      <c r="M390" s="6"/>
      <c r="N390" s="6"/>
      <c r="O390" s="6"/>
      <c r="P390" s="6"/>
      <c r="Q390" s="6"/>
      <c r="R390" s="6"/>
      <c r="S390" s="6"/>
      <c r="T390" s="6"/>
      <c r="U390" s="6"/>
      <c r="V390" s="6"/>
      <c r="W390" s="6"/>
      <c r="X390" s="6"/>
      <c r="Y390" s="6"/>
      <c r="Z390" s="6"/>
    </row>
    <row r="391" ht="60.0" customHeight="1">
      <c r="A391" s="104"/>
      <c r="B391" s="106"/>
      <c r="C391" s="121" t="s">
        <v>6553</v>
      </c>
      <c r="D391" s="108">
        <v>2.0</v>
      </c>
      <c r="E391" s="113" t="s">
        <v>1062</v>
      </c>
      <c r="F391" s="110"/>
      <c r="G391" s="110"/>
      <c r="H391" s="78"/>
      <c r="I391" s="78"/>
      <c r="J391" s="5"/>
      <c r="K391" s="6"/>
      <c r="L391" s="6"/>
      <c r="M391" s="6"/>
      <c r="N391" s="6"/>
      <c r="O391" s="6"/>
      <c r="P391" s="6"/>
      <c r="Q391" s="6"/>
      <c r="R391" s="6"/>
      <c r="S391" s="6"/>
      <c r="T391" s="6"/>
      <c r="U391" s="6"/>
      <c r="V391" s="6"/>
      <c r="W391" s="6"/>
      <c r="X391" s="6"/>
      <c r="Y391" s="6"/>
      <c r="Z391" s="6"/>
    </row>
    <row r="392" ht="47.25" customHeight="1">
      <c r="A392" s="104" t="s">
        <v>1201</v>
      </c>
      <c r="B392" s="106" t="s">
        <v>1202</v>
      </c>
      <c r="C392" s="116" t="s">
        <v>6554</v>
      </c>
      <c r="D392" s="108">
        <v>2.0</v>
      </c>
      <c r="E392" s="113" t="s">
        <v>453</v>
      </c>
      <c r="F392" s="108"/>
      <c r="G392" s="110"/>
      <c r="H392" s="78"/>
      <c r="I392" s="78"/>
      <c r="J392" s="5"/>
      <c r="K392" s="6"/>
      <c r="L392" s="6"/>
      <c r="M392" s="6"/>
      <c r="N392" s="6"/>
      <c r="O392" s="6"/>
      <c r="P392" s="6"/>
      <c r="Q392" s="6"/>
      <c r="R392" s="6"/>
      <c r="S392" s="6"/>
      <c r="T392" s="6"/>
      <c r="U392" s="6"/>
      <c r="V392" s="6"/>
      <c r="W392" s="6"/>
      <c r="X392" s="6"/>
      <c r="Y392" s="6"/>
      <c r="Z392" s="6"/>
    </row>
    <row r="393" ht="60.0" customHeight="1">
      <c r="A393" s="104"/>
      <c r="B393" s="106"/>
      <c r="C393" s="110" t="s">
        <v>6555</v>
      </c>
      <c r="D393" s="108">
        <v>0.0</v>
      </c>
      <c r="E393" s="113" t="s">
        <v>1062</v>
      </c>
      <c r="F393" s="110"/>
      <c r="G393" s="110"/>
      <c r="H393" s="78"/>
      <c r="I393" s="78"/>
      <c r="J393" s="5"/>
      <c r="K393" s="6"/>
      <c r="L393" s="6"/>
      <c r="M393" s="6"/>
      <c r="N393" s="6"/>
      <c r="O393" s="6"/>
      <c r="P393" s="6"/>
      <c r="Q393" s="6"/>
      <c r="R393" s="6"/>
      <c r="S393" s="6"/>
      <c r="T393" s="6"/>
      <c r="U393" s="6"/>
      <c r="V393" s="6"/>
      <c r="W393" s="6"/>
      <c r="X393" s="6"/>
      <c r="Y393" s="6"/>
      <c r="Z393" s="6"/>
    </row>
    <row r="394" ht="60.0" customHeight="1">
      <c r="A394" s="104"/>
      <c r="B394" s="106"/>
      <c r="C394" s="110" t="s">
        <v>6556</v>
      </c>
      <c r="D394" s="108">
        <v>1.0</v>
      </c>
      <c r="E394" s="113" t="s">
        <v>1062</v>
      </c>
      <c r="F394" s="110"/>
      <c r="G394" s="110" t="s">
        <v>6557</v>
      </c>
      <c r="H394" s="78"/>
      <c r="I394" s="78"/>
      <c r="J394" s="5"/>
      <c r="K394" s="6"/>
      <c r="L394" s="6"/>
      <c r="M394" s="6"/>
      <c r="N394" s="6"/>
      <c r="O394" s="6"/>
      <c r="P394" s="6"/>
      <c r="Q394" s="6"/>
      <c r="R394" s="6"/>
      <c r="S394" s="6"/>
      <c r="T394" s="6"/>
      <c r="U394" s="6"/>
      <c r="V394" s="6"/>
      <c r="W394" s="6"/>
      <c r="X394" s="6"/>
      <c r="Y394" s="6"/>
      <c r="Z394" s="6"/>
    </row>
    <row r="395" ht="30.0" customHeight="1">
      <c r="A395" s="104" t="s">
        <v>309</v>
      </c>
      <c r="B395" s="106"/>
      <c r="C395" s="110" t="s">
        <v>6558</v>
      </c>
      <c r="D395" s="108">
        <v>2.0</v>
      </c>
      <c r="E395" s="113" t="s">
        <v>731</v>
      </c>
      <c r="F395" s="108"/>
      <c r="G395" s="110"/>
      <c r="H395" s="78"/>
      <c r="I395" s="78"/>
      <c r="J395" s="5"/>
      <c r="K395" s="6"/>
      <c r="L395" s="6"/>
      <c r="M395" s="6"/>
      <c r="N395" s="6"/>
      <c r="O395" s="6"/>
      <c r="P395" s="6"/>
      <c r="Q395" s="6"/>
      <c r="R395" s="6"/>
      <c r="S395" s="6"/>
      <c r="T395" s="6"/>
      <c r="U395" s="6"/>
      <c r="V395" s="6"/>
      <c r="W395" s="6"/>
      <c r="X395" s="6"/>
      <c r="Y395" s="6"/>
      <c r="Z395" s="6"/>
    </row>
    <row r="396" ht="30.0" customHeight="1">
      <c r="A396" s="104"/>
      <c r="B396" s="106"/>
      <c r="C396" s="110" t="s">
        <v>6559</v>
      </c>
      <c r="D396" s="108">
        <v>2.0</v>
      </c>
      <c r="E396" s="113" t="s">
        <v>1062</v>
      </c>
      <c r="F396" s="108" t="s">
        <v>6560</v>
      </c>
      <c r="G396" s="110"/>
      <c r="H396" s="78"/>
      <c r="I396" s="78"/>
      <c r="J396" s="5"/>
      <c r="K396" s="6"/>
      <c r="L396" s="6"/>
      <c r="M396" s="6"/>
      <c r="N396" s="6"/>
      <c r="O396" s="6"/>
      <c r="P396" s="6"/>
      <c r="Q396" s="6"/>
      <c r="R396" s="6"/>
      <c r="S396" s="6"/>
      <c r="T396" s="6"/>
      <c r="U396" s="6"/>
      <c r="V396" s="6"/>
      <c r="W396" s="6"/>
      <c r="X396" s="6"/>
      <c r="Y396" s="6"/>
      <c r="Z396" s="6"/>
    </row>
    <row r="397" ht="30.0" customHeight="1">
      <c r="A397" s="104"/>
      <c r="B397" s="106"/>
      <c r="C397" s="110" t="s">
        <v>6561</v>
      </c>
      <c r="D397" s="108">
        <v>2.0</v>
      </c>
      <c r="E397" s="113" t="s">
        <v>473</v>
      </c>
      <c r="F397" s="108"/>
      <c r="G397" s="110"/>
      <c r="H397" s="78"/>
      <c r="I397" s="78"/>
      <c r="J397" s="5"/>
      <c r="K397" s="6"/>
      <c r="L397" s="6"/>
      <c r="M397" s="6"/>
      <c r="N397" s="6"/>
      <c r="O397" s="6"/>
      <c r="P397" s="6"/>
      <c r="Q397" s="6"/>
      <c r="R397" s="6"/>
      <c r="S397" s="6"/>
      <c r="T397" s="6"/>
      <c r="U397" s="6"/>
      <c r="V397" s="6"/>
      <c r="W397" s="6"/>
      <c r="X397" s="6"/>
      <c r="Y397" s="6"/>
      <c r="Z397" s="6"/>
    </row>
    <row r="398" ht="15.75" hidden="1" customHeight="1">
      <c r="A398" s="120" t="s">
        <v>309</v>
      </c>
      <c r="B398" s="106"/>
      <c r="C398" s="5"/>
      <c r="D398" s="108"/>
      <c r="E398" s="113"/>
      <c r="F398" s="108"/>
      <c r="G398" s="110"/>
      <c r="H398" s="78"/>
      <c r="I398" s="78"/>
      <c r="J398" s="5"/>
      <c r="K398" s="6"/>
      <c r="L398" s="6"/>
      <c r="M398" s="6"/>
      <c r="N398" s="6"/>
      <c r="O398" s="6"/>
      <c r="P398" s="6"/>
      <c r="Q398" s="6"/>
      <c r="R398" s="6"/>
      <c r="S398" s="6"/>
      <c r="T398" s="6"/>
      <c r="U398" s="6"/>
      <c r="V398" s="6"/>
      <c r="W398" s="6"/>
      <c r="X398" s="6"/>
      <c r="Y398" s="6"/>
      <c r="Z398" s="6"/>
    </row>
    <row r="399" ht="45.0" customHeight="1">
      <c r="A399" s="104" t="s">
        <v>1212</v>
      </c>
      <c r="B399" s="179" t="s">
        <v>1213</v>
      </c>
      <c r="C399" s="110" t="s">
        <v>6562</v>
      </c>
      <c r="D399" s="108">
        <v>0.0</v>
      </c>
      <c r="E399" s="113" t="s">
        <v>331</v>
      </c>
      <c r="F399" s="108"/>
      <c r="G399" s="110" t="s">
        <v>6563</v>
      </c>
      <c r="H399" s="78"/>
      <c r="I399" s="78"/>
      <c r="J399" s="5"/>
      <c r="K399" s="6"/>
      <c r="L399" s="6"/>
      <c r="M399" s="6"/>
      <c r="N399" s="6"/>
      <c r="O399" s="6"/>
      <c r="P399" s="6"/>
      <c r="Q399" s="6"/>
      <c r="R399" s="6"/>
      <c r="S399" s="6"/>
      <c r="T399" s="6"/>
      <c r="U399" s="6"/>
      <c r="V399" s="6"/>
      <c r="W399" s="6"/>
      <c r="X399" s="6"/>
      <c r="Y399" s="6"/>
      <c r="Z399" s="6"/>
    </row>
    <row r="400" ht="45.0" customHeight="1">
      <c r="A400" s="104"/>
      <c r="B400" s="179"/>
      <c r="C400" s="110" t="s">
        <v>6564</v>
      </c>
      <c r="D400" s="108">
        <v>2.0</v>
      </c>
      <c r="E400" s="113" t="s">
        <v>453</v>
      </c>
      <c r="F400" s="108" t="s">
        <v>6565</v>
      </c>
      <c r="G400" s="110"/>
      <c r="H400" s="78"/>
      <c r="I400" s="78"/>
      <c r="J400" s="5"/>
      <c r="K400" s="6"/>
      <c r="L400" s="6"/>
      <c r="M400" s="6"/>
      <c r="N400" s="6"/>
      <c r="O400" s="6"/>
      <c r="P400" s="6"/>
      <c r="Q400" s="6"/>
      <c r="R400" s="6"/>
      <c r="S400" s="6"/>
      <c r="T400" s="6"/>
      <c r="U400" s="6"/>
      <c r="V400" s="6"/>
      <c r="W400" s="6"/>
      <c r="X400" s="6"/>
      <c r="Y400" s="6"/>
      <c r="Z400" s="6"/>
    </row>
    <row r="401" ht="43.5" customHeight="1">
      <c r="A401" s="104"/>
      <c r="B401" s="179"/>
      <c r="C401" s="110" t="s">
        <v>6566</v>
      </c>
      <c r="D401" s="108">
        <v>0.0</v>
      </c>
      <c r="E401" s="113" t="s">
        <v>731</v>
      </c>
      <c r="F401" s="110" t="s">
        <v>6568</v>
      </c>
      <c r="G401" s="110"/>
      <c r="H401" s="78"/>
      <c r="I401" s="78"/>
      <c r="J401" s="5"/>
      <c r="K401" s="6"/>
      <c r="L401" s="6"/>
      <c r="M401" s="6"/>
      <c r="N401" s="6"/>
      <c r="O401" s="6"/>
      <c r="P401" s="6"/>
      <c r="Q401" s="6"/>
      <c r="R401" s="6"/>
      <c r="S401" s="6"/>
      <c r="T401" s="6"/>
      <c r="U401" s="6"/>
      <c r="V401" s="6"/>
      <c r="W401" s="6"/>
      <c r="X401" s="6"/>
      <c r="Y401" s="6"/>
      <c r="Z401" s="6"/>
    </row>
    <row r="402" ht="45.0" customHeight="1">
      <c r="A402" s="104"/>
      <c r="B402" s="179"/>
      <c r="C402" s="110" t="s">
        <v>6569</v>
      </c>
      <c r="D402" s="108">
        <v>0.0</v>
      </c>
      <c r="E402" s="113" t="s">
        <v>383</v>
      </c>
      <c r="F402" s="108"/>
      <c r="G402" s="110"/>
      <c r="H402" s="78"/>
      <c r="I402" s="78"/>
      <c r="J402" s="5"/>
      <c r="K402" s="6"/>
      <c r="L402" s="6"/>
      <c r="M402" s="6"/>
      <c r="N402" s="6"/>
      <c r="O402" s="6"/>
      <c r="P402" s="6"/>
      <c r="Q402" s="6"/>
      <c r="R402" s="6"/>
      <c r="S402" s="6"/>
      <c r="T402" s="6"/>
      <c r="U402" s="6"/>
      <c r="V402" s="6"/>
      <c r="W402" s="6"/>
      <c r="X402" s="6"/>
      <c r="Y402" s="6"/>
      <c r="Z402" s="6"/>
    </row>
    <row r="403" ht="45.0" customHeight="1">
      <c r="A403" s="104"/>
      <c r="B403" s="179"/>
      <c r="C403" s="110" t="s">
        <v>6571</v>
      </c>
      <c r="D403" s="108">
        <v>0.0</v>
      </c>
      <c r="E403" s="113" t="s">
        <v>1062</v>
      </c>
      <c r="F403" s="108"/>
      <c r="G403" s="110"/>
      <c r="H403" s="78"/>
      <c r="I403" s="78"/>
      <c r="J403" s="5"/>
      <c r="K403" s="6"/>
      <c r="L403" s="6"/>
      <c r="M403" s="6"/>
      <c r="N403" s="6"/>
      <c r="O403" s="6"/>
      <c r="P403" s="6"/>
      <c r="Q403" s="6"/>
      <c r="R403" s="6"/>
      <c r="S403" s="6"/>
      <c r="T403" s="6"/>
      <c r="U403" s="6"/>
      <c r="V403" s="6"/>
      <c r="W403" s="6"/>
      <c r="X403" s="6"/>
      <c r="Y403" s="6"/>
      <c r="Z403" s="6"/>
    </row>
    <row r="404" ht="60.0" customHeight="1">
      <c r="A404" s="104"/>
      <c r="B404" s="179"/>
      <c r="C404" s="110" t="s">
        <v>6574</v>
      </c>
      <c r="D404" s="108">
        <v>0.0</v>
      </c>
      <c r="E404" s="113" t="s">
        <v>1330</v>
      </c>
      <c r="F404" s="108"/>
      <c r="G404" s="110"/>
      <c r="H404" s="78"/>
      <c r="I404" s="78"/>
      <c r="J404" s="5"/>
      <c r="K404" s="6"/>
      <c r="L404" s="6"/>
      <c r="M404" s="6"/>
      <c r="N404" s="6"/>
      <c r="O404" s="6"/>
      <c r="P404" s="6"/>
      <c r="Q404" s="6"/>
      <c r="R404" s="6"/>
      <c r="S404" s="6"/>
      <c r="T404" s="6"/>
      <c r="U404" s="6"/>
      <c r="V404" s="6"/>
      <c r="W404" s="6"/>
      <c r="X404" s="6"/>
      <c r="Y404" s="6"/>
      <c r="Z404" s="6"/>
    </row>
    <row r="405" ht="60.0" customHeight="1">
      <c r="A405" s="104"/>
      <c r="B405" s="179"/>
      <c r="C405" s="110" t="s">
        <v>6575</v>
      </c>
      <c r="D405" s="108">
        <v>0.0</v>
      </c>
      <c r="E405" s="113" t="s">
        <v>158</v>
      </c>
      <c r="F405" s="108"/>
      <c r="G405" s="110"/>
      <c r="H405" s="78"/>
      <c r="I405" s="78"/>
      <c r="J405" s="5"/>
      <c r="K405" s="6"/>
      <c r="L405" s="6"/>
      <c r="M405" s="6"/>
      <c r="N405" s="6"/>
      <c r="O405" s="6"/>
      <c r="P405" s="6"/>
      <c r="Q405" s="6"/>
      <c r="R405" s="6"/>
      <c r="S405" s="6"/>
      <c r="T405" s="6"/>
      <c r="U405" s="6"/>
      <c r="V405" s="6"/>
      <c r="W405" s="6"/>
      <c r="X405" s="6"/>
      <c r="Y405" s="6"/>
      <c r="Z405" s="6"/>
    </row>
    <row r="406" ht="30.0" customHeight="1">
      <c r="A406" s="104"/>
      <c r="B406" s="179"/>
      <c r="C406" s="110" t="s">
        <v>6577</v>
      </c>
      <c r="D406" s="108">
        <v>0.0</v>
      </c>
      <c r="E406" s="113" t="s">
        <v>453</v>
      </c>
      <c r="F406" s="108"/>
      <c r="G406" s="110"/>
      <c r="H406" s="78"/>
      <c r="I406" s="78"/>
      <c r="J406" s="5"/>
      <c r="K406" s="6"/>
      <c r="L406" s="6"/>
      <c r="M406" s="6"/>
      <c r="N406" s="6"/>
      <c r="O406" s="6"/>
      <c r="P406" s="6"/>
      <c r="Q406" s="6"/>
      <c r="R406" s="6"/>
      <c r="S406" s="6"/>
      <c r="T406" s="6"/>
      <c r="U406" s="6"/>
      <c r="V406" s="6"/>
      <c r="W406" s="6"/>
      <c r="X406" s="6"/>
      <c r="Y406" s="6"/>
      <c r="Z406" s="6"/>
    </row>
    <row r="407" ht="45.0" customHeight="1">
      <c r="A407" s="104"/>
      <c r="B407" s="179"/>
      <c r="C407" s="110" t="s">
        <v>6578</v>
      </c>
      <c r="D407" s="108">
        <v>1.0</v>
      </c>
      <c r="E407" s="113" t="s">
        <v>331</v>
      </c>
      <c r="F407" s="108"/>
      <c r="G407" s="110" t="s">
        <v>3256</v>
      </c>
      <c r="H407" s="78"/>
      <c r="I407" s="78"/>
      <c r="J407" s="5"/>
      <c r="K407" s="6"/>
      <c r="L407" s="6"/>
      <c r="M407" s="6"/>
      <c r="N407" s="6"/>
      <c r="O407" s="6"/>
      <c r="P407" s="6"/>
      <c r="Q407" s="6"/>
      <c r="R407" s="6"/>
      <c r="S407" s="6"/>
      <c r="T407" s="6"/>
      <c r="U407" s="6"/>
      <c r="V407" s="6"/>
      <c r="W407" s="6"/>
      <c r="X407" s="6"/>
      <c r="Y407" s="6"/>
      <c r="Z407" s="6"/>
    </row>
    <row r="408" ht="39.75" hidden="1" customHeight="1">
      <c r="A408" s="412" t="s">
        <v>1216</v>
      </c>
      <c r="B408" s="99" t="s">
        <v>1221</v>
      </c>
      <c r="C408" s="3"/>
      <c r="D408" s="3"/>
      <c r="E408" s="3"/>
      <c r="F408" s="3"/>
      <c r="G408" s="4"/>
      <c r="H408" s="78"/>
      <c r="I408" s="78"/>
      <c r="J408" s="5"/>
      <c r="K408" s="6"/>
      <c r="L408" s="6"/>
      <c r="M408" s="6"/>
      <c r="N408" s="6"/>
      <c r="O408" s="6"/>
      <c r="P408" s="6"/>
      <c r="Q408" s="6"/>
      <c r="R408" s="6"/>
      <c r="S408" s="6"/>
      <c r="T408" s="6"/>
      <c r="U408" s="6"/>
      <c r="V408" s="6"/>
      <c r="W408" s="6"/>
      <c r="X408" s="6"/>
      <c r="Y408" s="6"/>
      <c r="Z408" s="6"/>
    </row>
    <row r="409" ht="47.25" hidden="1" customHeight="1">
      <c r="A409" s="212" t="s">
        <v>1227</v>
      </c>
      <c r="B409" s="122" t="s">
        <v>1228</v>
      </c>
      <c r="C409" s="108"/>
      <c r="D409" s="108"/>
      <c r="E409" s="113"/>
      <c r="F409" s="108"/>
      <c r="G409" s="110"/>
      <c r="H409" s="78"/>
      <c r="I409" s="78"/>
      <c r="J409" s="5"/>
      <c r="K409" s="6"/>
      <c r="L409" s="6"/>
      <c r="M409" s="6"/>
      <c r="N409" s="6"/>
      <c r="O409" s="6"/>
      <c r="P409" s="6"/>
      <c r="Q409" s="6"/>
      <c r="R409" s="6"/>
      <c r="S409" s="6"/>
      <c r="T409" s="6"/>
      <c r="U409" s="6"/>
      <c r="V409" s="6"/>
      <c r="W409" s="6"/>
      <c r="X409" s="6"/>
      <c r="Y409" s="6"/>
      <c r="Z409" s="6"/>
    </row>
    <row r="410" ht="47.25" hidden="1" customHeight="1">
      <c r="A410" s="212" t="s">
        <v>1215</v>
      </c>
      <c r="B410" s="122" t="s">
        <v>1217</v>
      </c>
      <c r="C410" s="108"/>
      <c r="D410" s="108"/>
      <c r="E410" s="113"/>
      <c r="F410" s="108"/>
      <c r="G410" s="110"/>
      <c r="H410" s="78"/>
      <c r="I410" s="78"/>
      <c r="J410" s="5"/>
      <c r="K410" s="6"/>
      <c r="L410" s="6"/>
      <c r="M410" s="6"/>
      <c r="N410" s="6"/>
      <c r="O410" s="6"/>
      <c r="P410" s="6"/>
      <c r="Q410" s="6"/>
      <c r="R410" s="6"/>
      <c r="S410" s="6"/>
      <c r="T410" s="6"/>
      <c r="U410" s="6"/>
      <c r="V410" s="6"/>
      <c r="W410" s="6"/>
      <c r="X410" s="6"/>
      <c r="Y410" s="6"/>
      <c r="Z410" s="6"/>
    </row>
    <row r="411" ht="60.0" hidden="1" customHeight="1">
      <c r="A411" s="212" t="s">
        <v>1218</v>
      </c>
      <c r="B411" s="115" t="s">
        <v>1219</v>
      </c>
      <c r="C411" s="108"/>
      <c r="D411" s="108"/>
      <c r="E411" s="113"/>
      <c r="F411" s="108"/>
      <c r="G411" s="110"/>
      <c r="H411" s="78"/>
      <c r="I411" s="78"/>
      <c r="J411" s="5"/>
      <c r="K411" s="6"/>
      <c r="L411" s="6"/>
      <c r="M411" s="6"/>
      <c r="N411" s="6"/>
      <c r="O411" s="6"/>
      <c r="P411" s="6"/>
      <c r="Q411" s="6"/>
      <c r="R411" s="6"/>
      <c r="S411" s="6"/>
      <c r="T411" s="6"/>
      <c r="U411" s="6"/>
      <c r="V411" s="6"/>
      <c r="W411" s="6"/>
      <c r="X411" s="6"/>
      <c r="Y411" s="6"/>
      <c r="Z411" s="6"/>
    </row>
    <row r="412" ht="39.75" customHeight="1">
      <c r="A412" s="96" t="s">
        <v>1220</v>
      </c>
      <c r="B412" s="99" t="s">
        <v>1222</v>
      </c>
      <c r="C412" s="3"/>
      <c r="D412" s="3"/>
      <c r="E412" s="3"/>
      <c r="F412" s="3"/>
      <c r="G412" s="4"/>
      <c r="H412" s="78">
        <f>SUM(D414)</f>
        <v>1</v>
      </c>
      <c r="I412" s="78">
        <f>COUNT(D414)*2</f>
        <v>2</v>
      </c>
      <c r="J412" s="5"/>
      <c r="K412" s="6"/>
      <c r="L412" s="6"/>
      <c r="M412" s="6"/>
      <c r="N412" s="6"/>
      <c r="O412" s="6"/>
      <c r="P412" s="6"/>
      <c r="Q412" s="6"/>
      <c r="R412" s="6"/>
      <c r="S412" s="6"/>
      <c r="T412" s="6"/>
      <c r="U412" s="6"/>
      <c r="V412" s="6"/>
      <c r="W412" s="6"/>
      <c r="X412" s="6"/>
      <c r="Y412" s="6"/>
      <c r="Z412" s="6"/>
    </row>
    <row r="413" ht="31.5" hidden="1" customHeight="1">
      <c r="A413" s="120" t="s">
        <v>1230</v>
      </c>
      <c r="B413" s="122" t="s">
        <v>1231</v>
      </c>
      <c r="C413" s="108"/>
      <c r="D413" s="108"/>
      <c r="E413" s="113"/>
      <c r="F413" s="108"/>
      <c r="G413" s="110"/>
      <c r="H413" s="78"/>
      <c r="I413" s="78"/>
      <c r="J413" s="5"/>
      <c r="K413" s="6"/>
      <c r="L413" s="6"/>
      <c r="M413" s="6"/>
      <c r="N413" s="6"/>
      <c r="O413" s="6"/>
      <c r="P413" s="6"/>
      <c r="Q413" s="6"/>
      <c r="R413" s="6"/>
      <c r="S413" s="6"/>
      <c r="T413" s="6"/>
      <c r="U413" s="6"/>
      <c r="V413" s="6"/>
      <c r="W413" s="6"/>
      <c r="X413" s="6"/>
      <c r="Y413" s="6"/>
      <c r="Z413" s="6"/>
    </row>
    <row r="414" ht="47.25" customHeight="1">
      <c r="A414" s="104" t="s">
        <v>1234</v>
      </c>
      <c r="B414" s="122" t="s">
        <v>1235</v>
      </c>
      <c r="C414" s="110" t="s">
        <v>6587</v>
      </c>
      <c r="D414" s="108">
        <v>1.0</v>
      </c>
      <c r="E414" s="113" t="s">
        <v>1062</v>
      </c>
      <c r="F414" s="108"/>
      <c r="G414" s="110" t="s">
        <v>6588</v>
      </c>
      <c r="H414" s="78"/>
      <c r="I414" s="78"/>
      <c r="J414" s="5"/>
      <c r="K414" s="6"/>
      <c r="L414" s="6"/>
      <c r="M414" s="6"/>
      <c r="N414" s="6"/>
      <c r="O414" s="6"/>
      <c r="P414" s="6"/>
      <c r="Q414" s="6"/>
      <c r="R414" s="6"/>
      <c r="S414" s="6"/>
      <c r="T414" s="6"/>
      <c r="U414" s="6"/>
      <c r="V414" s="6"/>
      <c r="W414" s="6"/>
      <c r="X414" s="6"/>
      <c r="Y414" s="6"/>
      <c r="Z414" s="6"/>
    </row>
    <row r="415" ht="45.0" hidden="1" customHeight="1">
      <c r="A415" s="120" t="s">
        <v>1236</v>
      </c>
      <c r="B415" s="115" t="s">
        <v>1237</v>
      </c>
      <c r="C415" s="108"/>
      <c r="D415" s="108"/>
      <c r="E415" s="113"/>
      <c r="F415" s="108"/>
      <c r="G415" s="110"/>
      <c r="H415" s="78"/>
      <c r="I415" s="78"/>
      <c r="J415" s="5"/>
      <c r="K415" s="6"/>
      <c r="L415" s="6"/>
      <c r="M415" s="6"/>
      <c r="N415" s="6"/>
      <c r="O415" s="6"/>
      <c r="P415" s="6"/>
      <c r="Q415" s="6"/>
      <c r="R415" s="6"/>
      <c r="S415" s="6"/>
      <c r="T415" s="6"/>
      <c r="U415" s="6"/>
      <c r="V415" s="6"/>
      <c r="W415" s="6"/>
      <c r="X415" s="6"/>
      <c r="Y415" s="6"/>
      <c r="Z415" s="6"/>
    </row>
    <row r="416" ht="39.75" customHeight="1">
      <c r="A416" s="152" t="s">
        <v>1239</v>
      </c>
      <c r="B416" s="99" t="s">
        <v>1240</v>
      </c>
      <c r="C416" s="3"/>
      <c r="D416" s="3"/>
      <c r="E416" s="3"/>
      <c r="F416" s="3"/>
      <c r="G416" s="4"/>
      <c r="H416" s="78">
        <f>SUM(D417:D426)</f>
        <v>6</v>
      </c>
      <c r="I416" s="78">
        <f>COUNT(D417:D426)*2</f>
        <v>20</v>
      </c>
      <c r="J416" s="5"/>
      <c r="K416" s="6"/>
      <c r="L416" s="6"/>
      <c r="M416" s="6"/>
      <c r="N416" s="6"/>
      <c r="O416" s="6"/>
      <c r="P416" s="6"/>
      <c r="Q416" s="6"/>
      <c r="R416" s="6"/>
      <c r="S416" s="6"/>
      <c r="T416" s="6"/>
      <c r="U416" s="6"/>
      <c r="V416" s="6"/>
      <c r="W416" s="6"/>
      <c r="X416" s="6"/>
      <c r="Y416" s="6"/>
      <c r="Z416" s="6"/>
    </row>
    <row r="417" ht="60.0" customHeight="1">
      <c r="A417" s="104" t="s">
        <v>6593</v>
      </c>
      <c r="B417" s="122" t="s">
        <v>6594</v>
      </c>
      <c r="C417" s="110" t="s">
        <v>6595</v>
      </c>
      <c r="D417" s="108">
        <v>2.0</v>
      </c>
      <c r="E417" s="113" t="s">
        <v>1053</v>
      </c>
      <c r="F417" s="108"/>
      <c r="G417" s="110"/>
      <c r="H417" s="78"/>
      <c r="I417" s="78"/>
      <c r="J417" s="5"/>
      <c r="K417" s="6"/>
      <c r="L417" s="6"/>
      <c r="M417" s="6"/>
      <c r="N417" s="6"/>
      <c r="O417" s="6"/>
      <c r="P417" s="6"/>
      <c r="Q417" s="6"/>
      <c r="R417" s="6"/>
      <c r="S417" s="6"/>
      <c r="T417" s="6"/>
      <c r="U417" s="6"/>
      <c r="V417" s="6"/>
      <c r="W417" s="6"/>
      <c r="X417" s="6"/>
      <c r="Y417" s="6"/>
      <c r="Z417" s="6"/>
    </row>
    <row r="418" ht="45.0" customHeight="1">
      <c r="A418" s="104" t="s">
        <v>309</v>
      </c>
      <c r="B418" s="122"/>
      <c r="C418" s="110" t="s">
        <v>6599</v>
      </c>
      <c r="D418" s="108">
        <v>0.0</v>
      </c>
      <c r="E418" s="113" t="s">
        <v>1053</v>
      </c>
      <c r="F418" s="108"/>
      <c r="G418" s="110" t="s">
        <v>6601</v>
      </c>
      <c r="H418" s="78"/>
      <c r="I418" s="78"/>
      <c r="J418" s="5"/>
      <c r="K418" s="6"/>
      <c r="L418" s="6"/>
      <c r="M418" s="6"/>
      <c r="N418" s="6"/>
      <c r="O418" s="6"/>
      <c r="P418" s="6"/>
      <c r="Q418" s="6"/>
      <c r="R418" s="6"/>
      <c r="S418" s="6"/>
      <c r="T418" s="6"/>
      <c r="U418" s="6"/>
      <c r="V418" s="6"/>
      <c r="W418" s="6"/>
      <c r="X418" s="6"/>
      <c r="Y418" s="6"/>
      <c r="Z418" s="6"/>
    </row>
    <row r="419" ht="30.0" customHeight="1">
      <c r="A419" s="104" t="s">
        <v>309</v>
      </c>
      <c r="B419" s="122"/>
      <c r="C419" s="110" t="s">
        <v>6602</v>
      </c>
      <c r="D419" s="108">
        <v>1.0</v>
      </c>
      <c r="E419" s="113" t="s">
        <v>1053</v>
      </c>
      <c r="F419" s="108"/>
      <c r="G419" s="110" t="s">
        <v>6603</v>
      </c>
      <c r="H419" s="78"/>
      <c r="I419" s="78"/>
      <c r="J419" s="5"/>
      <c r="K419" s="6"/>
      <c r="L419" s="6"/>
      <c r="M419" s="6"/>
      <c r="N419" s="6"/>
      <c r="O419" s="6"/>
      <c r="P419" s="6"/>
      <c r="Q419" s="6"/>
      <c r="R419" s="6"/>
      <c r="S419" s="6"/>
      <c r="T419" s="6"/>
      <c r="U419" s="6"/>
      <c r="V419" s="6"/>
      <c r="W419" s="6"/>
      <c r="X419" s="6"/>
      <c r="Y419" s="6"/>
      <c r="Z419" s="6"/>
    </row>
    <row r="420" ht="30.0" customHeight="1">
      <c r="A420" s="104" t="s">
        <v>309</v>
      </c>
      <c r="B420" s="122"/>
      <c r="C420" s="110" t="s">
        <v>6604</v>
      </c>
      <c r="D420" s="108">
        <v>1.0</v>
      </c>
      <c r="E420" s="113" t="s">
        <v>1053</v>
      </c>
      <c r="F420" s="108"/>
      <c r="G420" s="110" t="s">
        <v>6603</v>
      </c>
      <c r="H420" s="78"/>
      <c r="I420" s="78"/>
      <c r="J420" s="5"/>
      <c r="K420" s="6"/>
      <c r="L420" s="6"/>
      <c r="M420" s="6"/>
      <c r="N420" s="6"/>
      <c r="O420" s="6"/>
      <c r="P420" s="6"/>
      <c r="Q420" s="6"/>
      <c r="R420" s="6"/>
      <c r="S420" s="6"/>
      <c r="T420" s="6"/>
      <c r="U420" s="6"/>
      <c r="V420" s="6"/>
      <c r="W420" s="6"/>
      <c r="X420" s="6"/>
      <c r="Y420" s="6"/>
      <c r="Z420" s="6"/>
    </row>
    <row r="421" ht="45.0" customHeight="1">
      <c r="A421" s="104" t="s">
        <v>309</v>
      </c>
      <c r="B421" s="122"/>
      <c r="C421" s="110" t="s">
        <v>6606</v>
      </c>
      <c r="D421" s="108">
        <v>2.0</v>
      </c>
      <c r="E421" s="113" t="s">
        <v>1053</v>
      </c>
      <c r="F421" s="108"/>
      <c r="G421" s="110"/>
      <c r="H421" s="78"/>
      <c r="I421" s="78"/>
      <c r="J421" s="5"/>
      <c r="K421" s="6"/>
      <c r="L421" s="6"/>
      <c r="M421" s="6"/>
      <c r="N421" s="6"/>
      <c r="O421" s="6"/>
      <c r="P421" s="6"/>
      <c r="Q421" s="6"/>
      <c r="R421" s="6"/>
      <c r="S421" s="6"/>
      <c r="T421" s="6"/>
      <c r="U421" s="6"/>
      <c r="V421" s="6"/>
      <c r="W421" s="6"/>
      <c r="X421" s="6"/>
      <c r="Y421" s="6"/>
      <c r="Z421" s="6"/>
    </row>
    <row r="422" ht="45.0" customHeight="1">
      <c r="A422" s="104" t="s">
        <v>309</v>
      </c>
      <c r="B422" s="122"/>
      <c r="C422" s="110" t="s">
        <v>6609</v>
      </c>
      <c r="D422" s="108">
        <v>0.0</v>
      </c>
      <c r="E422" s="113" t="s">
        <v>1053</v>
      </c>
      <c r="F422" s="108"/>
      <c r="G422" s="110"/>
      <c r="H422" s="78"/>
      <c r="I422" s="78"/>
      <c r="J422" s="5"/>
      <c r="K422" s="6"/>
      <c r="L422" s="6"/>
      <c r="M422" s="6"/>
      <c r="N422" s="6"/>
      <c r="O422" s="6"/>
      <c r="P422" s="6"/>
      <c r="Q422" s="6"/>
      <c r="R422" s="6"/>
      <c r="S422" s="6"/>
      <c r="T422" s="6"/>
      <c r="U422" s="6"/>
      <c r="V422" s="6"/>
      <c r="W422" s="6"/>
      <c r="X422" s="6"/>
      <c r="Y422" s="6"/>
      <c r="Z422" s="6"/>
    </row>
    <row r="423" ht="52.5" customHeight="1">
      <c r="A423" s="104" t="s">
        <v>309</v>
      </c>
      <c r="B423" s="122"/>
      <c r="C423" s="110" t="s">
        <v>6610</v>
      </c>
      <c r="D423" s="108">
        <v>0.0</v>
      </c>
      <c r="E423" s="113" t="s">
        <v>1062</v>
      </c>
      <c r="F423" s="108"/>
      <c r="G423" s="110"/>
      <c r="H423" s="78"/>
      <c r="I423" s="78"/>
      <c r="J423" s="5"/>
      <c r="K423" s="6"/>
      <c r="L423" s="6"/>
      <c r="M423" s="6"/>
      <c r="N423" s="6"/>
      <c r="O423" s="6"/>
      <c r="P423" s="6"/>
      <c r="Q423" s="6"/>
      <c r="R423" s="6"/>
      <c r="S423" s="6"/>
      <c r="T423" s="6"/>
      <c r="U423" s="6"/>
      <c r="V423" s="6"/>
      <c r="W423" s="6"/>
      <c r="X423" s="6"/>
      <c r="Y423" s="6"/>
      <c r="Z423" s="6"/>
    </row>
    <row r="424" ht="47.25" customHeight="1">
      <c r="A424" s="104" t="s">
        <v>6611</v>
      </c>
      <c r="B424" s="106" t="s">
        <v>1246</v>
      </c>
      <c r="C424" s="110" t="s">
        <v>6612</v>
      </c>
      <c r="D424" s="108">
        <v>0.0</v>
      </c>
      <c r="E424" s="113" t="s">
        <v>1062</v>
      </c>
      <c r="F424" s="108"/>
      <c r="G424" s="110"/>
      <c r="H424" s="78"/>
      <c r="I424" s="78"/>
      <c r="J424" s="5"/>
      <c r="K424" s="6"/>
      <c r="L424" s="6"/>
      <c r="M424" s="6"/>
      <c r="N424" s="6"/>
      <c r="O424" s="6"/>
      <c r="P424" s="6"/>
      <c r="Q424" s="6"/>
      <c r="R424" s="6"/>
      <c r="S424" s="6"/>
      <c r="T424" s="6"/>
      <c r="U424" s="6"/>
      <c r="V424" s="6"/>
      <c r="W424" s="6"/>
      <c r="X424" s="6"/>
      <c r="Y424" s="6"/>
      <c r="Z424" s="6"/>
    </row>
    <row r="425" ht="45.0" customHeight="1">
      <c r="A425" s="101"/>
      <c r="B425" s="106"/>
      <c r="C425" s="110" t="s">
        <v>6613</v>
      </c>
      <c r="D425" s="108">
        <v>0.0</v>
      </c>
      <c r="E425" s="113" t="s">
        <v>1062</v>
      </c>
      <c r="F425" s="108"/>
      <c r="G425" s="110"/>
      <c r="H425" s="78"/>
      <c r="I425" s="78"/>
      <c r="J425" s="5"/>
      <c r="K425" s="6"/>
      <c r="L425" s="6"/>
      <c r="M425" s="6"/>
      <c r="N425" s="6"/>
      <c r="O425" s="6"/>
      <c r="P425" s="6"/>
      <c r="Q425" s="6"/>
      <c r="R425" s="6"/>
      <c r="S425" s="6"/>
      <c r="T425" s="6"/>
      <c r="U425" s="6"/>
      <c r="V425" s="6"/>
      <c r="W425" s="6"/>
      <c r="X425" s="6"/>
      <c r="Y425" s="6"/>
      <c r="Z425" s="6"/>
    </row>
    <row r="426" ht="30.0" customHeight="1">
      <c r="A426" s="101"/>
      <c r="B426" s="106"/>
      <c r="C426" s="110" t="s">
        <v>6614</v>
      </c>
      <c r="D426" s="108">
        <v>0.0</v>
      </c>
      <c r="E426" s="113" t="s">
        <v>1062</v>
      </c>
      <c r="F426" s="108"/>
      <c r="G426" s="227"/>
      <c r="H426" s="78"/>
      <c r="I426" s="78"/>
      <c r="J426" s="5"/>
      <c r="K426" s="6"/>
      <c r="L426" s="6"/>
      <c r="M426" s="6"/>
      <c r="N426" s="6"/>
      <c r="O426" s="6"/>
      <c r="P426" s="6"/>
      <c r="Q426" s="6"/>
      <c r="R426" s="6"/>
      <c r="S426" s="6"/>
      <c r="T426" s="6"/>
      <c r="U426" s="6"/>
      <c r="V426" s="6"/>
      <c r="W426" s="6"/>
      <c r="X426" s="6"/>
      <c r="Y426" s="6"/>
      <c r="Z426" s="6"/>
    </row>
    <row r="427" ht="39.75" customHeight="1">
      <c r="A427" s="549" t="s">
        <v>1249</v>
      </c>
      <c r="B427" s="99" t="s">
        <v>1255</v>
      </c>
      <c r="C427" s="3"/>
      <c r="D427" s="3"/>
      <c r="E427" s="3"/>
      <c r="F427" s="3"/>
      <c r="G427" s="4"/>
      <c r="H427" s="78">
        <f>SUM(D428:D435)</f>
        <v>14</v>
      </c>
      <c r="I427" s="78">
        <f>COUNT(D428:D435)*2</f>
        <v>16</v>
      </c>
      <c r="J427" s="5"/>
      <c r="K427" s="6"/>
      <c r="L427" s="6"/>
      <c r="M427" s="6"/>
      <c r="N427" s="6"/>
      <c r="O427" s="6"/>
      <c r="P427" s="6"/>
      <c r="Q427" s="6"/>
      <c r="R427" s="6"/>
      <c r="S427" s="6"/>
      <c r="T427" s="6"/>
      <c r="U427" s="6"/>
      <c r="V427" s="6"/>
      <c r="W427" s="6"/>
      <c r="X427" s="6"/>
      <c r="Y427" s="6"/>
      <c r="Z427" s="6"/>
    </row>
    <row r="428" ht="45.0" customHeight="1">
      <c r="A428" s="104" t="s">
        <v>6620</v>
      </c>
      <c r="B428" s="122" t="s">
        <v>1260</v>
      </c>
      <c r="C428" s="116" t="s">
        <v>6621</v>
      </c>
      <c r="D428" s="108">
        <v>1.0</v>
      </c>
      <c r="E428" s="113" t="s">
        <v>1062</v>
      </c>
      <c r="F428" s="110"/>
      <c r="G428" s="110" t="s">
        <v>6623</v>
      </c>
      <c r="H428" s="78"/>
      <c r="I428" s="78"/>
      <c r="J428" s="5"/>
      <c r="K428" s="6"/>
      <c r="L428" s="6"/>
      <c r="M428" s="6"/>
      <c r="N428" s="6"/>
      <c r="O428" s="6"/>
      <c r="P428" s="6"/>
      <c r="Q428" s="6"/>
      <c r="R428" s="6"/>
      <c r="S428" s="6"/>
      <c r="T428" s="6"/>
      <c r="U428" s="6"/>
      <c r="V428" s="6"/>
      <c r="W428" s="6"/>
      <c r="X428" s="6"/>
      <c r="Y428" s="6"/>
      <c r="Z428" s="6"/>
    </row>
    <row r="429" ht="30.0" customHeight="1">
      <c r="A429" s="104"/>
      <c r="B429" s="122"/>
      <c r="C429" s="110" t="s">
        <v>6624</v>
      </c>
      <c r="D429" s="108">
        <v>2.0</v>
      </c>
      <c r="E429" s="113" t="s">
        <v>1053</v>
      </c>
      <c r="F429" s="110"/>
      <c r="G429" s="110"/>
      <c r="H429" s="78"/>
      <c r="I429" s="78"/>
      <c r="J429" s="5"/>
      <c r="K429" s="6"/>
      <c r="L429" s="6"/>
      <c r="M429" s="6"/>
      <c r="N429" s="6"/>
      <c r="O429" s="6"/>
      <c r="P429" s="6"/>
      <c r="Q429" s="6"/>
      <c r="R429" s="6"/>
      <c r="S429" s="6"/>
      <c r="T429" s="6"/>
      <c r="U429" s="6"/>
      <c r="V429" s="6"/>
      <c r="W429" s="6"/>
      <c r="X429" s="6"/>
      <c r="Y429" s="6"/>
      <c r="Z429" s="6"/>
    </row>
    <row r="430" ht="60.0" customHeight="1">
      <c r="A430" s="104" t="s">
        <v>309</v>
      </c>
      <c r="B430" s="122"/>
      <c r="C430" s="110" t="s">
        <v>6626</v>
      </c>
      <c r="D430" s="108">
        <v>2.0</v>
      </c>
      <c r="E430" s="113" t="s">
        <v>1698</v>
      </c>
      <c r="F430" s="110" t="s">
        <v>6627</v>
      </c>
      <c r="G430" s="110"/>
      <c r="H430" s="78"/>
      <c r="I430" s="78"/>
      <c r="J430" s="5"/>
      <c r="K430" s="6"/>
      <c r="L430" s="6"/>
      <c r="M430" s="6"/>
      <c r="N430" s="6"/>
      <c r="O430" s="6"/>
      <c r="P430" s="6"/>
      <c r="Q430" s="6"/>
      <c r="R430" s="6"/>
      <c r="S430" s="6"/>
      <c r="T430" s="6"/>
      <c r="U430" s="6"/>
      <c r="V430" s="6"/>
      <c r="W430" s="6"/>
      <c r="X430" s="6"/>
      <c r="Y430" s="6"/>
      <c r="Z430" s="6"/>
    </row>
    <row r="431" ht="30.0" customHeight="1">
      <c r="A431" s="104" t="s">
        <v>309</v>
      </c>
      <c r="B431" s="122"/>
      <c r="C431" s="110" t="s">
        <v>6628</v>
      </c>
      <c r="D431" s="108">
        <v>2.0</v>
      </c>
      <c r="E431" s="113" t="s">
        <v>1698</v>
      </c>
      <c r="F431" s="108"/>
      <c r="G431" s="110"/>
      <c r="H431" s="78"/>
      <c r="I431" s="78"/>
      <c r="J431" s="5"/>
      <c r="K431" s="6"/>
      <c r="L431" s="6"/>
      <c r="M431" s="6"/>
      <c r="N431" s="6"/>
      <c r="O431" s="6"/>
      <c r="P431" s="6"/>
      <c r="Q431" s="6"/>
      <c r="R431" s="6"/>
      <c r="S431" s="6"/>
      <c r="T431" s="6"/>
      <c r="U431" s="6"/>
      <c r="V431" s="6"/>
      <c r="W431" s="6"/>
      <c r="X431" s="6"/>
      <c r="Y431" s="6"/>
      <c r="Z431" s="6"/>
    </row>
    <row r="432" ht="45.0" customHeight="1">
      <c r="A432" s="104" t="s">
        <v>309</v>
      </c>
      <c r="B432" s="122"/>
      <c r="C432" s="110" t="s">
        <v>6629</v>
      </c>
      <c r="D432" s="108">
        <v>2.0</v>
      </c>
      <c r="E432" s="113" t="s">
        <v>1062</v>
      </c>
      <c r="F432" s="108"/>
      <c r="G432" s="110"/>
      <c r="H432" s="78"/>
      <c r="I432" s="78"/>
      <c r="J432" s="5"/>
      <c r="K432" s="6"/>
      <c r="L432" s="6"/>
      <c r="M432" s="6"/>
      <c r="N432" s="6"/>
      <c r="O432" s="6"/>
      <c r="P432" s="6"/>
      <c r="Q432" s="6"/>
      <c r="R432" s="6"/>
      <c r="S432" s="6"/>
      <c r="T432" s="6"/>
      <c r="U432" s="6"/>
      <c r="V432" s="6"/>
      <c r="W432" s="6"/>
      <c r="X432" s="6"/>
      <c r="Y432" s="6"/>
      <c r="Z432" s="6"/>
    </row>
    <row r="433" ht="30.0" customHeight="1">
      <c r="A433" s="104" t="s">
        <v>309</v>
      </c>
      <c r="B433" s="122"/>
      <c r="C433" s="110" t="s">
        <v>6630</v>
      </c>
      <c r="D433" s="108">
        <v>2.0</v>
      </c>
      <c r="E433" s="113" t="s">
        <v>1053</v>
      </c>
      <c r="F433" s="108"/>
      <c r="G433" s="110"/>
      <c r="H433" s="78"/>
      <c r="I433" s="78"/>
      <c r="J433" s="5"/>
      <c r="K433" s="6"/>
      <c r="L433" s="6"/>
      <c r="M433" s="6"/>
      <c r="N433" s="6"/>
      <c r="O433" s="6"/>
      <c r="P433" s="6"/>
      <c r="Q433" s="6"/>
      <c r="R433" s="6"/>
      <c r="S433" s="6"/>
      <c r="T433" s="6"/>
      <c r="U433" s="6"/>
      <c r="V433" s="6"/>
      <c r="W433" s="6"/>
      <c r="X433" s="6"/>
      <c r="Y433" s="6"/>
      <c r="Z433" s="6"/>
    </row>
    <row r="434" ht="47.25" customHeight="1">
      <c r="A434" s="104" t="s">
        <v>6631</v>
      </c>
      <c r="B434" s="122" t="s">
        <v>1262</v>
      </c>
      <c r="C434" s="110" t="s">
        <v>6632</v>
      </c>
      <c r="D434" s="108">
        <v>1.0</v>
      </c>
      <c r="E434" s="113" t="s">
        <v>1062</v>
      </c>
      <c r="F434" s="108"/>
      <c r="G434" s="110" t="s">
        <v>6633</v>
      </c>
      <c r="H434" s="78"/>
      <c r="I434" s="78"/>
      <c r="J434" s="5"/>
      <c r="K434" s="6"/>
      <c r="L434" s="6"/>
      <c r="M434" s="6"/>
      <c r="N434" s="6"/>
      <c r="O434" s="6"/>
      <c r="P434" s="6"/>
      <c r="Q434" s="6"/>
      <c r="R434" s="6"/>
      <c r="S434" s="6"/>
      <c r="T434" s="6"/>
      <c r="U434" s="6"/>
      <c r="V434" s="6"/>
      <c r="W434" s="6"/>
      <c r="X434" s="6"/>
      <c r="Y434" s="6"/>
      <c r="Z434" s="6"/>
    </row>
    <row r="435" ht="30.0" customHeight="1">
      <c r="A435" s="104" t="s">
        <v>309</v>
      </c>
      <c r="B435" s="122"/>
      <c r="C435" s="110" t="s">
        <v>6634</v>
      </c>
      <c r="D435" s="108">
        <v>2.0</v>
      </c>
      <c r="E435" s="113" t="s">
        <v>1062</v>
      </c>
      <c r="F435" s="108"/>
      <c r="G435" s="110"/>
      <c r="H435" s="78"/>
      <c r="I435" s="78"/>
      <c r="J435" s="5"/>
      <c r="K435" s="6"/>
      <c r="L435" s="6"/>
      <c r="M435" s="6"/>
      <c r="N435" s="6"/>
      <c r="O435" s="6"/>
      <c r="P435" s="6"/>
      <c r="Q435" s="6"/>
      <c r="R435" s="6"/>
      <c r="S435" s="6"/>
      <c r="T435" s="6"/>
      <c r="U435" s="6"/>
      <c r="V435" s="6"/>
      <c r="W435" s="6"/>
      <c r="X435" s="6"/>
      <c r="Y435" s="6"/>
      <c r="Z435" s="6"/>
    </row>
    <row r="436" ht="39.75" customHeight="1">
      <c r="A436" s="152" t="s">
        <v>1263</v>
      </c>
      <c r="B436" s="99" t="s">
        <v>1264</v>
      </c>
      <c r="C436" s="3"/>
      <c r="D436" s="3"/>
      <c r="E436" s="3"/>
      <c r="F436" s="3"/>
      <c r="G436" s="4"/>
      <c r="H436" s="78">
        <f>SUM(D437:D451)</f>
        <v>10</v>
      </c>
      <c r="I436" s="78">
        <f>COUNT(D437:D452)*2</f>
        <v>30</v>
      </c>
      <c r="J436" s="5"/>
      <c r="K436" s="6"/>
      <c r="L436" s="6"/>
      <c r="M436" s="6"/>
      <c r="N436" s="6"/>
      <c r="O436" s="6"/>
      <c r="P436" s="6"/>
      <c r="Q436" s="6"/>
      <c r="R436" s="6"/>
      <c r="S436" s="6"/>
      <c r="T436" s="6"/>
      <c r="U436" s="6"/>
      <c r="V436" s="6"/>
      <c r="W436" s="6"/>
      <c r="X436" s="6"/>
      <c r="Y436" s="6"/>
      <c r="Z436" s="6"/>
    </row>
    <row r="437" ht="47.25" customHeight="1">
      <c r="A437" s="104" t="s">
        <v>1276</v>
      </c>
      <c r="B437" s="122" t="s">
        <v>1266</v>
      </c>
      <c r="C437" s="110" t="s">
        <v>6635</v>
      </c>
      <c r="D437" s="108">
        <v>2.0</v>
      </c>
      <c r="E437" s="113" t="s">
        <v>1053</v>
      </c>
      <c r="F437" s="108"/>
      <c r="G437" s="110"/>
      <c r="H437" s="78"/>
      <c r="I437" s="78"/>
      <c r="J437" s="5"/>
      <c r="K437" s="6"/>
      <c r="L437" s="6"/>
      <c r="M437" s="6"/>
      <c r="N437" s="6"/>
      <c r="O437" s="6"/>
      <c r="P437" s="6"/>
      <c r="Q437" s="6"/>
      <c r="R437" s="6"/>
      <c r="S437" s="6"/>
      <c r="T437" s="6"/>
      <c r="U437" s="6"/>
      <c r="V437" s="6"/>
      <c r="W437" s="6"/>
      <c r="X437" s="6"/>
      <c r="Y437" s="6"/>
      <c r="Z437" s="6"/>
    </row>
    <row r="438" ht="60.0" customHeight="1">
      <c r="A438" s="104" t="s">
        <v>309</v>
      </c>
      <c r="B438" s="122"/>
      <c r="C438" s="110" t="s">
        <v>6637</v>
      </c>
      <c r="D438" s="108">
        <v>2.0</v>
      </c>
      <c r="E438" s="113" t="s">
        <v>1053</v>
      </c>
      <c r="F438" s="108"/>
      <c r="G438" s="110"/>
      <c r="H438" s="78"/>
      <c r="I438" s="78"/>
      <c r="J438" s="5"/>
      <c r="K438" s="6"/>
      <c r="L438" s="6"/>
      <c r="M438" s="6"/>
      <c r="N438" s="6"/>
      <c r="O438" s="6"/>
      <c r="P438" s="6"/>
      <c r="Q438" s="6"/>
      <c r="R438" s="6"/>
      <c r="S438" s="6"/>
      <c r="T438" s="6"/>
      <c r="U438" s="6"/>
      <c r="V438" s="6"/>
      <c r="W438" s="6"/>
      <c r="X438" s="6"/>
      <c r="Y438" s="6"/>
      <c r="Z438" s="6"/>
    </row>
    <row r="439" ht="45.0" customHeight="1">
      <c r="A439" s="104" t="s">
        <v>309</v>
      </c>
      <c r="B439" s="122"/>
      <c r="C439" s="110" t="s">
        <v>6638</v>
      </c>
      <c r="D439" s="108">
        <v>0.0</v>
      </c>
      <c r="E439" s="113" t="s">
        <v>1053</v>
      </c>
      <c r="F439" s="108"/>
      <c r="G439" s="110"/>
      <c r="H439" s="78"/>
      <c r="I439" s="78"/>
      <c r="J439" s="5"/>
      <c r="K439" s="6"/>
      <c r="L439" s="6"/>
      <c r="M439" s="6"/>
      <c r="N439" s="6"/>
      <c r="O439" s="6"/>
      <c r="P439" s="6"/>
      <c r="Q439" s="6"/>
      <c r="R439" s="6"/>
      <c r="S439" s="6"/>
      <c r="T439" s="6"/>
      <c r="U439" s="6"/>
      <c r="V439" s="6"/>
      <c r="W439" s="6"/>
      <c r="X439" s="6"/>
      <c r="Y439" s="6"/>
      <c r="Z439" s="6"/>
    </row>
    <row r="440" ht="30.0" customHeight="1">
      <c r="A440" s="104"/>
      <c r="B440" s="122"/>
      <c r="C440" s="110" t="s">
        <v>6639</v>
      </c>
      <c r="D440" s="108">
        <v>0.0</v>
      </c>
      <c r="E440" s="113" t="s">
        <v>1053</v>
      </c>
      <c r="F440" s="108"/>
      <c r="G440" s="110"/>
      <c r="H440" s="78"/>
      <c r="I440" s="78"/>
      <c r="J440" s="5"/>
      <c r="K440" s="6"/>
      <c r="L440" s="6"/>
      <c r="M440" s="6"/>
      <c r="N440" s="6"/>
      <c r="O440" s="6"/>
      <c r="P440" s="6"/>
      <c r="Q440" s="6"/>
      <c r="R440" s="6"/>
      <c r="S440" s="6"/>
      <c r="T440" s="6"/>
      <c r="U440" s="6"/>
      <c r="V440" s="6"/>
      <c r="W440" s="6"/>
      <c r="X440" s="6"/>
      <c r="Y440" s="6"/>
      <c r="Z440" s="6"/>
    </row>
    <row r="441" ht="47.25" customHeight="1">
      <c r="A441" s="104" t="s">
        <v>6640</v>
      </c>
      <c r="B441" s="122" t="s">
        <v>1268</v>
      </c>
      <c r="C441" s="110" t="s">
        <v>6641</v>
      </c>
      <c r="D441" s="108">
        <v>2.0</v>
      </c>
      <c r="E441" s="113" t="s">
        <v>1053</v>
      </c>
      <c r="F441" s="108"/>
      <c r="G441" s="110"/>
      <c r="H441" s="78"/>
      <c r="I441" s="78"/>
      <c r="J441" s="5"/>
      <c r="K441" s="6"/>
      <c r="L441" s="6"/>
      <c r="M441" s="6"/>
      <c r="N441" s="6"/>
      <c r="O441" s="6"/>
      <c r="P441" s="6"/>
      <c r="Q441" s="6"/>
      <c r="R441" s="6"/>
      <c r="S441" s="6"/>
      <c r="T441" s="6"/>
      <c r="U441" s="6"/>
      <c r="V441" s="6"/>
      <c r="W441" s="6"/>
      <c r="X441" s="6"/>
      <c r="Y441" s="6"/>
      <c r="Z441" s="6"/>
    </row>
    <row r="442" ht="15.75" customHeight="1">
      <c r="A442" s="104"/>
      <c r="B442" s="122"/>
      <c r="C442" s="110" t="s">
        <v>6642</v>
      </c>
      <c r="D442" s="108">
        <v>0.0</v>
      </c>
      <c r="E442" s="113" t="s">
        <v>1053</v>
      </c>
      <c r="F442" s="108"/>
      <c r="G442" s="110"/>
      <c r="H442" s="78"/>
      <c r="I442" s="78"/>
      <c r="J442" s="5"/>
      <c r="K442" s="6"/>
      <c r="L442" s="6"/>
      <c r="M442" s="6"/>
      <c r="N442" s="6"/>
      <c r="O442" s="6"/>
      <c r="P442" s="6"/>
      <c r="Q442" s="6"/>
      <c r="R442" s="6"/>
      <c r="S442" s="6"/>
      <c r="T442" s="6"/>
      <c r="U442" s="6"/>
      <c r="V442" s="6"/>
      <c r="W442" s="6"/>
      <c r="X442" s="6"/>
      <c r="Y442" s="6"/>
      <c r="Z442" s="6"/>
    </row>
    <row r="443" ht="45.0" customHeight="1">
      <c r="A443" s="104"/>
      <c r="B443" s="122"/>
      <c r="C443" s="110" t="s">
        <v>6644</v>
      </c>
      <c r="D443" s="108">
        <v>0.0</v>
      </c>
      <c r="E443" s="113" t="s">
        <v>1053</v>
      </c>
      <c r="F443" s="110" t="s">
        <v>6645</v>
      </c>
      <c r="G443" s="110"/>
      <c r="H443" s="78"/>
      <c r="I443" s="78"/>
      <c r="J443" s="5"/>
      <c r="K443" s="6"/>
      <c r="L443" s="6"/>
      <c r="M443" s="6"/>
      <c r="N443" s="6"/>
      <c r="O443" s="6"/>
      <c r="P443" s="6"/>
      <c r="Q443" s="6"/>
      <c r="R443" s="6"/>
      <c r="S443" s="6"/>
      <c r="T443" s="6"/>
      <c r="U443" s="6"/>
      <c r="V443" s="6"/>
      <c r="W443" s="6"/>
      <c r="X443" s="6"/>
      <c r="Y443" s="6"/>
      <c r="Z443" s="6"/>
    </row>
    <row r="444" ht="30.0" customHeight="1">
      <c r="A444" s="104"/>
      <c r="B444" s="122"/>
      <c r="C444" s="110" t="s">
        <v>6646</v>
      </c>
      <c r="D444" s="108">
        <v>0.0</v>
      </c>
      <c r="E444" s="113" t="s">
        <v>1053</v>
      </c>
      <c r="F444" s="108"/>
      <c r="G444" s="110"/>
      <c r="H444" s="78"/>
      <c r="I444" s="78"/>
      <c r="J444" s="5"/>
      <c r="K444" s="6"/>
      <c r="L444" s="6"/>
      <c r="M444" s="6"/>
      <c r="N444" s="6"/>
      <c r="O444" s="6"/>
      <c r="P444" s="6"/>
      <c r="Q444" s="6"/>
      <c r="R444" s="6"/>
      <c r="S444" s="6"/>
      <c r="T444" s="6"/>
      <c r="U444" s="6"/>
      <c r="V444" s="6"/>
      <c r="W444" s="6"/>
      <c r="X444" s="6"/>
      <c r="Y444" s="6"/>
      <c r="Z444" s="6"/>
    </row>
    <row r="445" ht="15.75" customHeight="1">
      <c r="A445" s="104"/>
      <c r="B445" s="122"/>
      <c r="C445" s="110" t="s">
        <v>6647</v>
      </c>
      <c r="D445" s="108">
        <v>0.0</v>
      </c>
      <c r="E445" s="113" t="s">
        <v>1053</v>
      </c>
      <c r="F445" s="108"/>
      <c r="G445" s="110"/>
      <c r="H445" s="78"/>
      <c r="I445" s="78"/>
      <c r="J445" s="5"/>
      <c r="K445" s="6"/>
      <c r="L445" s="6"/>
      <c r="M445" s="6"/>
      <c r="N445" s="6"/>
      <c r="O445" s="6"/>
      <c r="P445" s="6"/>
      <c r="Q445" s="6"/>
      <c r="R445" s="6"/>
      <c r="S445" s="6"/>
      <c r="T445" s="6"/>
      <c r="U445" s="6"/>
      <c r="V445" s="6"/>
      <c r="W445" s="6"/>
      <c r="X445" s="6"/>
      <c r="Y445" s="6"/>
      <c r="Z445" s="6"/>
    </row>
    <row r="446" ht="15.75" customHeight="1">
      <c r="A446" s="104"/>
      <c r="B446" s="122"/>
      <c r="C446" s="110" t="s">
        <v>6648</v>
      </c>
      <c r="D446" s="108">
        <v>0.0</v>
      </c>
      <c r="E446" s="113" t="s">
        <v>1053</v>
      </c>
      <c r="F446" s="108"/>
      <c r="G446" s="110"/>
      <c r="H446" s="78"/>
      <c r="I446" s="78"/>
      <c r="J446" s="5"/>
      <c r="K446" s="6"/>
      <c r="L446" s="6"/>
      <c r="M446" s="6"/>
      <c r="N446" s="6"/>
      <c r="O446" s="6"/>
      <c r="P446" s="6"/>
      <c r="Q446" s="6"/>
      <c r="R446" s="6"/>
      <c r="S446" s="6"/>
      <c r="T446" s="6"/>
      <c r="U446" s="6"/>
      <c r="V446" s="6"/>
      <c r="W446" s="6"/>
      <c r="X446" s="6"/>
      <c r="Y446" s="6"/>
      <c r="Z446" s="6"/>
    </row>
    <row r="447" ht="30.0" customHeight="1">
      <c r="A447" s="104"/>
      <c r="B447" s="122"/>
      <c r="C447" s="110" t="s">
        <v>6649</v>
      </c>
      <c r="D447" s="108">
        <v>2.0</v>
      </c>
      <c r="E447" s="113" t="s">
        <v>1053</v>
      </c>
      <c r="F447" s="108"/>
      <c r="G447" s="110"/>
      <c r="H447" s="78"/>
      <c r="I447" s="78"/>
      <c r="J447" s="5"/>
      <c r="K447" s="6"/>
      <c r="L447" s="6"/>
      <c r="M447" s="6"/>
      <c r="N447" s="6"/>
      <c r="O447" s="6"/>
      <c r="P447" s="6"/>
      <c r="Q447" s="6"/>
      <c r="R447" s="6"/>
      <c r="S447" s="6"/>
      <c r="T447" s="6"/>
      <c r="U447" s="6"/>
      <c r="V447" s="6"/>
      <c r="W447" s="6"/>
      <c r="X447" s="6"/>
      <c r="Y447" s="6"/>
      <c r="Z447" s="6"/>
    </row>
    <row r="448" ht="30.0" customHeight="1">
      <c r="A448" s="104"/>
      <c r="B448" s="122"/>
      <c r="C448" s="110" t="s">
        <v>6650</v>
      </c>
      <c r="D448" s="108">
        <v>0.0</v>
      </c>
      <c r="E448" s="113" t="s">
        <v>1053</v>
      </c>
      <c r="F448" s="108"/>
      <c r="G448" s="110"/>
      <c r="H448" s="78"/>
      <c r="I448" s="78"/>
      <c r="J448" s="5"/>
      <c r="K448" s="6"/>
      <c r="L448" s="6"/>
      <c r="M448" s="6"/>
      <c r="N448" s="6"/>
      <c r="O448" s="6"/>
      <c r="P448" s="6"/>
      <c r="Q448" s="6"/>
      <c r="R448" s="6"/>
      <c r="S448" s="6"/>
      <c r="T448" s="6"/>
      <c r="U448" s="6"/>
      <c r="V448" s="6"/>
      <c r="W448" s="6"/>
      <c r="X448" s="6"/>
      <c r="Y448" s="6"/>
      <c r="Z448" s="6"/>
    </row>
    <row r="449" ht="30.0" customHeight="1">
      <c r="A449" s="104"/>
      <c r="B449" s="122"/>
      <c r="C449" s="110" t="s">
        <v>6651</v>
      </c>
      <c r="D449" s="108">
        <v>0.0</v>
      </c>
      <c r="E449" s="113" t="s">
        <v>1053</v>
      </c>
      <c r="F449" s="108"/>
      <c r="G449" s="110"/>
      <c r="H449" s="78"/>
      <c r="I449" s="78"/>
      <c r="J449" s="5"/>
      <c r="K449" s="6"/>
      <c r="L449" s="6"/>
      <c r="M449" s="6"/>
      <c r="N449" s="6"/>
      <c r="O449" s="6"/>
      <c r="P449" s="6"/>
      <c r="Q449" s="6"/>
      <c r="R449" s="6"/>
      <c r="S449" s="6"/>
      <c r="T449" s="6"/>
      <c r="U449" s="6"/>
      <c r="V449" s="6"/>
      <c r="W449" s="6"/>
      <c r="X449" s="6"/>
      <c r="Y449" s="6"/>
      <c r="Z449" s="6"/>
    </row>
    <row r="450" ht="15.75" customHeight="1">
      <c r="A450" s="104"/>
      <c r="B450" s="122"/>
      <c r="C450" s="110" t="s">
        <v>6652</v>
      </c>
      <c r="D450" s="108">
        <v>2.0</v>
      </c>
      <c r="E450" s="113" t="s">
        <v>1053</v>
      </c>
      <c r="F450" s="108"/>
      <c r="G450" s="110"/>
      <c r="H450" s="78"/>
      <c r="I450" s="78"/>
      <c r="J450" s="5"/>
      <c r="K450" s="6"/>
      <c r="L450" s="6"/>
      <c r="M450" s="6"/>
      <c r="N450" s="6"/>
      <c r="O450" s="6"/>
      <c r="P450" s="6"/>
      <c r="Q450" s="6"/>
      <c r="R450" s="6"/>
      <c r="S450" s="6"/>
      <c r="T450" s="6"/>
      <c r="U450" s="6"/>
      <c r="V450" s="6"/>
      <c r="W450" s="6"/>
      <c r="X450" s="6"/>
      <c r="Y450" s="6"/>
      <c r="Z450" s="6"/>
    </row>
    <row r="451" ht="30.0" customHeight="1">
      <c r="A451" s="104"/>
      <c r="B451" s="122"/>
      <c r="C451" s="110" t="s">
        <v>6653</v>
      </c>
      <c r="D451" s="108">
        <v>0.0</v>
      </c>
      <c r="E451" s="113" t="s">
        <v>1053</v>
      </c>
      <c r="F451" s="108"/>
      <c r="G451" s="110"/>
      <c r="H451" s="78"/>
      <c r="I451" s="78"/>
      <c r="J451" s="5"/>
      <c r="K451" s="6"/>
      <c r="L451" s="6"/>
      <c r="M451" s="6"/>
      <c r="N451" s="6"/>
      <c r="O451" s="6"/>
      <c r="P451" s="6"/>
      <c r="Q451" s="6"/>
      <c r="R451" s="6"/>
      <c r="S451" s="6"/>
      <c r="T451" s="6"/>
      <c r="U451" s="6"/>
      <c r="V451" s="6"/>
      <c r="W451" s="6"/>
      <c r="X451" s="6"/>
      <c r="Y451" s="6"/>
      <c r="Z451" s="6"/>
    </row>
    <row r="452" ht="47.25" hidden="1" customHeight="1">
      <c r="A452" s="120" t="s">
        <v>1270</v>
      </c>
      <c r="B452" s="172" t="s">
        <v>1271</v>
      </c>
      <c r="C452" s="108"/>
      <c r="D452" s="108"/>
      <c r="E452" s="113"/>
      <c r="F452" s="108"/>
      <c r="G452" s="110"/>
      <c r="H452" s="78"/>
      <c r="I452" s="78"/>
      <c r="J452" s="5"/>
      <c r="K452" s="6"/>
      <c r="L452" s="6"/>
      <c r="M452" s="6"/>
      <c r="N452" s="6"/>
      <c r="O452" s="6"/>
      <c r="P452" s="6"/>
      <c r="Q452" s="6"/>
      <c r="R452" s="6"/>
      <c r="S452" s="6"/>
      <c r="T452" s="6"/>
      <c r="U452" s="6"/>
      <c r="V452" s="6"/>
      <c r="W452" s="6"/>
      <c r="X452" s="6"/>
      <c r="Y452" s="6"/>
      <c r="Z452" s="6"/>
    </row>
    <row r="453" ht="39.75" customHeight="1">
      <c r="A453" s="152" t="s">
        <v>1273</v>
      </c>
      <c r="B453" s="99" t="s">
        <v>1274</v>
      </c>
      <c r="C453" s="3"/>
      <c r="D453" s="3"/>
      <c r="E453" s="3"/>
      <c r="F453" s="3"/>
      <c r="G453" s="4"/>
      <c r="H453" s="78">
        <f>SUM(D454:D472)</f>
        <v>34</v>
      </c>
      <c r="I453" s="78">
        <f>COUNT(D454:D472)*2</f>
        <v>38</v>
      </c>
      <c r="J453" s="5"/>
      <c r="K453" s="6"/>
      <c r="L453" s="6"/>
      <c r="M453" s="6"/>
      <c r="N453" s="6"/>
      <c r="O453" s="6"/>
      <c r="P453" s="6"/>
      <c r="Q453" s="6"/>
      <c r="R453" s="6"/>
      <c r="S453" s="6"/>
      <c r="T453" s="6"/>
      <c r="U453" s="6"/>
      <c r="V453" s="6"/>
      <c r="W453" s="6"/>
      <c r="X453" s="6"/>
      <c r="Y453" s="6"/>
      <c r="Z453" s="6"/>
    </row>
    <row r="454" ht="45.0" customHeight="1">
      <c r="A454" s="104" t="s">
        <v>1298</v>
      </c>
      <c r="B454" s="122" t="s">
        <v>1279</v>
      </c>
      <c r="C454" s="110" t="s">
        <v>6654</v>
      </c>
      <c r="D454" s="108">
        <v>2.0</v>
      </c>
      <c r="E454" s="113" t="s">
        <v>1053</v>
      </c>
      <c r="F454" s="108" t="s">
        <v>6655</v>
      </c>
      <c r="G454" s="110"/>
      <c r="H454" s="78"/>
      <c r="I454" s="78"/>
      <c r="J454" s="5"/>
      <c r="K454" s="6"/>
      <c r="L454" s="6"/>
      <c r="M454" s="6"/>
      <c r="N454" s="6"/>
      <c r="O454" s="6"/>
      <c r="P454" s="6"/>
      <c r="Q454" s="6"/>
      <c r="R454" s="6"/>
      <c r="S454" s="6"/>
      <c r="T454" s="6"/>
      <c r="U454" s="6"/>
      <c r="V454" s="6"/>
      <c r="W454" s="6"/>
      <c r="X454" s="6"/>
      <c r="Y454" s="6"/>
      <c r="Z454" s="6"/>
    </row>
    <row r="455" ht="45.0" customHeight="1">
      <c r="A455" s="104"/>
      <c r="B455" s="122"/>
      <c r="C455" s="110" t="s">
        <v>6656</v>
      </c>
      <c r="D455" s="108">
        <v>2.0</v>
      </c>
      <c r="E455" s="113" t="s">
        <v>1053</v>
      </c>
      <c r="F455" s="108" t="s">
        <v>6655</v>
      </c>
      <c r="G455" s="110"/>
      <c r="H455" s="78"/>
      <c r="I455" s="78"/>
      <c r="J455" s="5"/>
      <c r="K455" s="6"/>
      <c r="L455" s="6"/>
      <c r="M455" s="6"/>
      <c r="N455" s="6"/>
      <c r="O455" s="6"/>
      <c r="P455" s="6"/>
      <c r="Q455" s="6"/>
      <c r="R455" s="6"/>
      <c r="S455" s="6"/>
      <c r="T455" s="6"/>
      <c r="U455" s="6"/>
      <c r="V455" s="6"/>
      <c r="W455" s="6"/>
      <c r="X455" s="6"/>
      <c r="Y455" s="6"/>
      <c r="Z455" s="6"/>
    </row>
    <row r="456" ht="45.0" customHeight="1">
      <c r="A456" s="104" t="s">
        <v>309</v>
      </c>
      <c r="B456" s="122"/>
      <c r="C456" s="110" t="s">
        <v>6657</v>
      </c>
      <c r="D456" s="108">
        <v>2.0</v>
      </c>
      <c r="E456" s="113" t="s">
        <v>1053</v>
      </c>
      <c r="F456" s="108" t="s">
        <v>6655</v>
      </c>
      <c r="G456" s="110"/>
      <c r="H456" s="78"/>
      <c r="I456" s="78"/>
      <c r="J456" s="5"/>
      <c r="K456" s="6"/>
      <c r="L456" s="6"/>
      <c r="M456" s="6"/>
      <c r="N456" s="6"/>
      <c r="O456" s="6"/>
      <c r="P456" s="6"/>
      <c r="Q456" s="6"/>
      <c r="R456" s="6"/>
      <c r="S456" s="6"/>
      <c r="T456" s="6"/>
      <c r="U456" s="6"/>
      <c r="V456" s="6"/>
      <c r="W456" s="6"/>
      <c r="X456" s="6"/>
      <c r="Y456" s="6"/>
      <c r="Z456" s="6"/>
    </row>
    <row r="457" ht="75.0" customHeight="1">
      <c r="A457" s="104" t="s">
        <v>309</v>
      </c>
      <c r="B457" s="122"/>
      <c r="C457" s="110" t="s">
        <v>6658</v>
      </c>
      <c r="D457" s="108">
        <v>2.0</v>
      </c>
      <c r="E457" s="113" t="s">
        <v>1053</v>
      </c>
      <c r="F457" s="110" t="s">
        <v>6660</v>
      </c>
      <c r="G457" s="110"/>
      <c r="H457" s="78"/>
      <c r="I457" s="78"/>
      <c r="J457" s="5"/>
      <c r="K457" s="6"/>
      <c r="L457" s="6"/>
      <c r="M457" s="6"/>
      <c r="N457" s="6"/>
      <c r="O457" s="6"/>
      <c r="P457" s="6"/>
      <c r="Q457" s="6"/>
      <c r="R457" s="6"/>
      <c r="S457" s="6"/>
      <c r="T457" s="6"/>
      <c r="U457" s="6"/>
      <c r="V457" s="6"/>
      <c r="W457" s="6"/>
      <c r="X457" s="6"/>
      <c r="Y457" s="6"/>
      <c r="Z457" s="6"/>
    </row>
    <row r="458" ht="45.0" customHeight="1">
      <c r="A458" s="104"/>
      <c r="B458" s="122"/>
      <c r="C458" s="110" t="s">
        <v>6661</v>
      </c>
      <c r="D458" s="108">
        <v>2.0</v>
      </c>
      <c r="E458" s="113" t="s">
        <v>1053</v>
      </c>
      <c r="F458" s="108" t="s">
        <v>6655</v>
      </c>
      <c r="G458" s="110"/>
      <c r="H458" s="78"/>
      <c r="I458" s="78"/>
      <c r="J458" s="5"/>
      <c r="K458" s="6"/>
      <c r="L458" s="6"/>
      <c r="M458" s="6"/>
      <c r="N458" s="6"/>
      <c r="O458" s="6"/>
      <c r="P458" s="6"/>
      <c r="Q458" s="6"/>
      <c r="R458" s="6"/>
      <c r="S458" s="6"/>
      <c r="T458" s="6"/>
      <c r="U458" s="6"/>
      <c r="V458" s="6"/>
      <c r="W458" s="6"/>
      <c r="X458" s="6"/>
      <c r="Y458" s="6"/>
      <c r="Z458" s="6"/>
    </row>
    <row r="459" ht="45.0" customHeight="1">
      <c r="A459" s="104"/>
      <c r="B459" s="122"/>
      <c r="C459" s="110" t="s">
        <v>6663</v>
      </c>
      <c r="D459" s="108">
        <v>2.0</v>
      </c>
      <c r="E459" s="113" t="s">
        <v>1053</v>
      </c>
      <c r="F459" s="108" t="s">
        <v>6655</v>
      </c>
      <c r="G459" s="110"/>
      <c r="H459" s="78"/>
      <c r="I459" s="78"/>
      <c r="J459" s="5"/>
      <c r="K459" s="6"/>
      <c r="L459" s="6"/>
      <c r="M459" s="6"/>
      <c r="N459" s="6"/>
      <c r="O459" s="6"/>
      <c r="P459" s="6"/>
      <c r="Q459" s="6"/>
      <c r="R459" s="6"/>
      <c r="S459" s="6"/>
      <c r="T459" s="6"/>
      <c r="U459" s="6"/>
      <c r="V459" s="6"/>
      <c r="W459" s="6"/>
      <c r="X459" s="6"/>
      <c r="Y459" s="6"/>
      <c r="Z459" s="6"/>
    </row>
    <row r="460" ht="45.0" customHeight="1">
      <c r="A460" s="104"/>
      <c r="B460" s="122"/>
      <c r="C460" s="110" t="s">
        <v>6664</v>
      </c>
      <c r="D460" s="108">
        <v>2.0</v>
      </c>
      <c r="E460" s="113" t="s">
        <v>1053</v>
      </c>
      <c r="F460" s="108" t="s">
        <v>6655</v>
      </c>
      <c r="G460" s="110"/>
      <c r="H460" s="78"/>
      <c r="I460" s="78"/>
      <c r="J460" s="5"/>
      <c r="K460" s="6"/>
      <c r="L460" s="6"/>
      <c r="M460" s="6"/>
      <c r="N460" s="6"/>
      <c r="O460" s="6"/>
      <c r="P460" s="6"/>
      <c r="Q460" s="6"/>
      <c r="R460" s="6"/>
      <c r="S460" s="6"/>
      <c r="T460" s="6"/>
      <c r="U460" s="6"/>
      <c r="V460" s="6"/>
      <c r="W460" s="6"/>
      <c r="X460" s="6"/>
      <c r="Y460" s="6"/>
      <c r="Z460" s="6"/>
    </row>
    <row r="461" ht="45.0" customHeight="1">
      <c r="A461" s="104"/>
      <c r="B461" s="122"/>
      <c r="C461" s="110" t="s">
        <v>6665</v>
      </c>
      <c r="D461" s="108">
        <v>2.0</v>
      </c>
      <c r="E461" s="113" t="s">
        <v>1053</v>
      </c>
      <c r="F461" s="108" t="s">
        <v>6655</v>
      </c>
      <c r="G461" s="110"/>
      <c r="H461" s="78"/>
      <c r="I461" s="78"/>
      <c r="J461" s="5"/>
      <c r="K461" s="6"/>
      <c r="L461" s="6"/>
      <c r="M461" s="6"/>
      <c r="N461" s="6"/>
      <c r="O461" s="6"/>
      <c r="P461" s="6"/>
      <c r="Q461" s="6"/>
      <c r="R461" s="6"/>
      <c r="S461" s="6"/>
      <c r="T461" s="6"/>
      <c r="U461" s="6"/>
      <c r="V461" s="6"/>
      <c r="W461" s="6"/>
      <c r="X461" s="6"/>
      <c r="Y461" s="6"/>
      <c r="Z461" s="6"/>
    </row>
    <row r="462" ht="60.0" customHeight="1">
      <c r="A462" s="104"/>
      <c r="B462" s="122"/>
      <c r="C462" s="110" t="s">
        <v>6666</v>
      </c>
      <c r="D462" s="108">
        <v>2.0</v>
      </c>
      <c r="E462" s="113" t="s">
        <v>1053</v>
      </c>
      <c r="F462" s="110" t="s">
        <v>6667</v>
      </c>
      <c r="G462" s="110"/>
      <c r="H462" s="78"/>
      <c r="I462" s="78"/>
      <c r="J462" s="5"/>
      <c r="K462" s="6"/>
      <c r="L462" s="6"/>
      <c r="M462" s="6"/>
      <c r="N462" s="6"/>
      <c r="O462" s="6"/>
      <c r="P462" s="6"/>
      <c r="Q462" s="6"/>
      <c r="R462" s="6"/>
      <c r="S462" s="6"/>
      <c r="T462" s="6"/>
      <c r="U462" s="6"/>
      <c r="V462" s="6"/>
      <c r="W462" s="6"/>
      <c r="X462" s="6"/>
      <c r="Y462" s="6"/>
      <c r="Z462" s="6"/>
    </row>
    <row r="463" ht="47.25" customHeight="1">
      <c r="A463" s="104" t="s">
        <v>1305</v>
      </c>
      <c r="B463" s="122" t="s">
        <v>1283</v>
      </c>
      <c r="C463" s="110" t="s">
        <v>6668</v>
      </c>
      <c r="D463" s="108">
        <v>2.0</v>
      </c>
      <c r="E463" s="113" t="s">
        <v>1062</v>
      </c>
      <c r="F463" s="108"/>
      <c r="G463" s="110"/>
      <c r="H463" s="78"/>
      <c r="I463" s="78"/>
      <c r="J463" s="5"/>
      <c r="K463" s="6"/>
      <c r="L463" s="6"/>
      <c r="M463" s="6"/>
      <c r="N463" s="6"/>
      <c r="O463" s="6"/>
      <c r="P463" s="6"/>
      <c r="Q463" s="6"/>
      <c r="R463" s="6"/>
      <c r="S463" s="6"/>
      <c r="T463" s="6"/>
      <c r="U463" s="6"/>
      <c r="V463" s="6"/>
      <c r="W463" s="6"/>
      <c r="X463" s="6"/>
      <c r="Y463" s="6"/>
      <c r="Z463" s="6"/>
    </row>
    <row r="464" ht="45.0" customHeight="1">
      <c r="A464" s="104"/>
      <c r="B464" s="122"/>
      <c r="C464" s="110" t="s">
        <v>6669</v>
      </c>
      <c r="D464" s="108">
        <v>2.0</v>
      </c>
      <c r="E464" s="113" t="s">
        <v>1062</v>
      </c>
      <c r="F464" s="108"/>
      <c r="G464" s="110"/>
      <c r="H464" s="78"/>
      <c r="I464" s="78"/>
      <c r="J464" s="5"/>
      <c r="K464" s="6"/>
      <c r="L464" s="6"/>
      <c r="M464" s="6"/>
      <c r="N464" s="6"/>
      <c r="O464" s="6"/>
      <c r="P464" s="6"/>
      <c r="Q464" s="6"/>
      <c r="R464" s="6"/>
      <c r="S464" s="6"/>
      <c r="T464" s="6"/>
      <c r="U464" s="6"/>
      <c r="V464" s="6"/>
      <c r="W464" s="6"/>
      <c r="X464" s="6"/>
      <c r="Y464" s="6"/>
      <c r="Z464" s="6"/>
    </row>
    <row r="465" ht="45.0" customHeight="1">
      <c r="A465" s="104"/>
      <c r="B465" s="122"/>
      <c r="C465" s="110" t="s">
        <v>6670</v>
      </c>
      <c r="D465" s="108">
        <v>2.0</v>
      </c>
      <c r="E465" s="113" t="s">
        <v>1062</v>
      </c>
      <c r="F465" s="108"/>
      <c r="G465" s="110"/>
      <c r="H465" s="78"/>
      <c r="I465" s="78"/>
      <c r="J465" s="5"/>
      <c r="K465" s="6"/>
      <c r="L465" s="6"/>
      <c r="M465" s="6"/>
      <c r="N465" s="6"/>
      <c r="O465" s="6"/>
      <c r="P465" s="6"/>
      <c r="Q465" s="6"/>
      <c r="R465" s="6"/>
      <c r="S465" s="6"/>
      <c r="T465" s="6"/>
      <c r="U465" s="6"/>
      <c r="V465" s="6"/>
      <c r="W465" s="6"/>
      <c r="X465" s="6"/>
      <c r="Y465" s="6"/>
      <c r="Z465" s="6"/>
    </row>
    <row r="466" ht="45.0" customHeight="1">
      <c r="A466" s="104"/>
      <c r="B466" s="122"/>
      <c r="C466" s="110" t="s">
        <v>6671</v>
      </c>
      <c r="D466" s="108">
        <v>2.0</v>
      </c>
      <c r="E466" s="113" t="s">
        <v>1062</v>
      </c>
      <c r="F466" s="108"/>
      <c r="G466" s="110"/>
      <c r="H466" s="78"/>
      <c r="I466" s="78"/>
      <c r="J466" s="5"/>
      <c r="K466" s="6"/>
      <c r="L466" s="6"/>
      <c r="M466" s="6"/>
      <c r="N466" s="6"/>
      <c r="O466" s="6"/>
      <c r="P466" s="6"/>
      <c r="Q466" s="6"/>
      <c r="R466" s="6"/>
      <c r="S466" s="6"/>
      <c r="T466" s="6"/>
      <c r="U466" s="6"/>
      <c r="V466" s="6"/>
      <c r="W466" s="6"/>
      <c r="X466" s="6"/>
      <c r="Y466" s="6"/>
      <c r="Z466" s="6"/>
    </row>
    <row r="467" ht="45.0" customHeight="1">
      <c r="A467" s="104"/>
      <c r="B467" s="122"/>
      <c r="C467" s="110" t="s">
        <v>6672</v>
      </c>
      <c r="D467" s="108">
        <v>2.0</v>
      </c>
      <c r="E467" s="113" t="s">
        <v>1062</v>
      </c>
      <c r="F467" s="108"/>
      <c r="G467" s="110"/>
      <c r="H467" s="78"/>
      <c r="I467" s="78"/>
      <c r="J467" s="5"/>
      <c r="K467" s="6"/>
      <c r="L467" s="6"/>
      <c r="M467" s="6"/>
      <c r="N467" s="6"/>
      <c r="O467" s="6"/>
      <c r="P467" s="6"/>
      <c r="Q467" s="6"/>
      <c r="R467" s="6"/>
      <c r="S467" s="6"/>
      <c r="T467" s="6"/>
      <c r="U467" s="6"/>
      <c r="V467" s="6"/>
      <c r="W467" s="6"/>
      <c r="X467" s="6"/>
      <c r="Y467" s="6"/>
      <c r="Z467" s="6"/>
    </row>
    <row r="468" ht="30.0" customHeight="1">
      <c r="A468" s="104"/>
      <c r="B468" s="122"/>
      <c r="C468" s="110" t="s">
        <v>6674</v>
      </c>
      <c r="D468" s="108">
        <v>2.0</v>
      </c>
      <c r="E468" s="113" t="s">
        <v>1062</v>
      </c>
      <c r="F468" s="108"/>
      <c r="G468" s="110"/>
      <c r="H468" s="78"/>
      <c r="I468" s="78"/>
      <c r="J468" s="5"/>
      <c r="K468" s="6"/>
      <c r="L468" s="6"/>
      <c r="M468" s="6"/>
      <c r="N468" s="6"/>
      <c r="O468" s="6"/>
      <c r="P468" s="6"/>
      <c r="Q468" s="6"/>
      <c r="R468" s="6"/>
      <c r="S468" s="6"/>
      <c r="T468" s="6"/>
      <c r="U468" s="6"/>
      <c r="V468" s="6"/>
      <c r="W468" s="6"/>
      <c r="X468" s="6"/>
      <c r="Y468" s="6"/>
      <c r="Z468" s="6"/>
    </row>
    <row r="469" ht="45.0" customHeight="1">
      <c r="A469" s="104"/>
      <c r="B469" s="122"/>
      <c r="C469" s="110" t="s">
        <v>6675</v>
      </c>
      <c r="D469" s="108">
        <v>2.0</v>
      </c>
      <c r="E469" s="113" t="s">
        <v>1062</v>
      </c>
      <c r="F469" s="108"/>
      <c r="G469" s="110"/>
      <c r="H469" s="78"/>
      <c r="I469" s="78"/>
      <c r="J469" s="5"/>
      <c r="K469" s="6"/>
      <c r="L469" s="6"/>
      <c r="M469" s="6"/>
      <c r="N469" s="6"/>
      <c r="O469" s="6"/>
      <c r="P469" s="6"/>
      <c r="Q469" s="6"/>
      <c r="R469" s="6"/>
      <c r="S469" s="6"/>
      <c r="T469" s="6"/>
      <c r="U469" s="6"/>
      <c r="V469" s="6"/>
      <c r="W469" s="6"/>
      <c r="X469" s="6"/>
      <c r="Y469" s="6"/>
      <c r="Z469" s="6"/>
    </row>
    <row r="470" ht="63.0" customHeight="1">
      <c r="A470" s="104" t="s">
        <v>1307</v>
      </c>
      <c r="B470" s="122" t="s">
        <v>1291</v>
      </c>
      <c r="C470" s="110" t="s">
        <v>6676</v>
      </c>
      <c r="D470" s="108">
        <v>1.0</v>
      </c>
      <c r="E470" s="113" t="s">
        <v>1062</v>
      </c>
      <c r="F470" s="108"/>
      <c r="G470" s="110"/>
      <c r="H470" s="78"/>
      <c r="I470" s="78"/>
      <c r="J470" s="5"/>
      <c r="K470" s="6"/>
      <c r="L470" s="6"/>
      <c r="M470" s="6"/>
      <c r="N470" s="6"/>
      <c r="O470" s="6"/>
      <c r="P470" s="6"/>
      <c r="Q470" s="6"/>
      <c r="R470" s="6"/>
      <c r="S470" s="6"/>
      <c r="T470" s="6"/>
      <c r="U470" s="6"/>
      <c r="V470" s="6"/>
      <c r="W470" s="6"/>
      <c r="X470" s="6"/>
      <c r="Y470" s="6"/>
      <c r="Z470" s="6"/>
    </row>
    <row r="471" ht="30.0" customHeight="1">
      <c r="A471" s="104" t="s">
        <v>309</v>
      </c>
      <c r="B471" s="122"/>
      <c r="C471" s="110" t="s">
        <v>6677</v>
      </c>
      <c r="D471" s="108">
        <v>1.0</v>
      </c>
      <c r="E471" s="113" t="s">
        <v>331</v>
      </c>
      <c r="F471" s="108"/>
      <c r="G471" s="110" t="s">
        <v>3684</v>
      </c>
      <c r="H471" s="78"/>
      <c r="I471" s="78"/>
      <c r="J471" s="5"/>
      <c r="K471" s="6"/>
      <c r="L471" s="6"/>
      <c r="M471" s="6"/>
      <c r="N471" s="6"/>
      <c r="O471" s="6"/>
      <c r="P471" s="6"/>
      <c r="Q471" s="6"/>
      <c r="R471" s="6"/>
      <c r="S471" s="6"/>
      <c r="T471" s="6"/>
      <c r="U471" s="6"/>
      <c r="V471" s="6"/>
      <c r="W471" s="6"/>
      <c r="X471" s="6"/>
      <c r="Y471" s="6"/>
      <c r="Z471" s="6"/>
    </row>
    <row r="472" ht="30.0" customHeight="1">
      <c r="A472" s="104" t="s">
        <v>309</v>
      </c>
      <c r="B472" s="122"/>
      <c r="C472" s="110" t="s">
        <v>6678</v>
      </c>
      <c r="D472" s="108">
        <v>0.0</v>
      </c>
      <c r="E472" s="113" t="s">
        <v>331</v>
      </c>
      <c r="F472" s="108"/>
      <c r="G472" s="110"/>
      <c r="H472" s="78"/>
      <c r="I472" s="78"/>
      <c r="J472" s="5"/>
      <c r="K472" s="6"/>
      <c r="L472" s="6"/>
      <c r="M472" s="6"/>
      <c r="N472" s="6"/>
      <c r="O472" s="6"/>
      <c r="P472" s="6"/>
      <c r="Q472" s="6"/>
      <c r="R472" s="6"/>
      <c r="S472" s="6"/>
      <c r="T472" s="6"/>
      <c r="U472" s="6"/>
      <c r="V472" s="6"/>
      <c r="W472" s="6"/>
      <c r="X472" s="6"/>
      <c r="Y472" s="6"/>
      <c r="Z472" s="6"/>
    </row>
    <row r="473" ht="39.75" customHeight="1">
      <c r="A473" s="152" t="s">
        <v>1293</v>
      </c>
      <c r="B473" s="99" t="s">
        <v>1295</v>
      </c>
      <c r="C473" s="3"/>
      <c r="D473" s="3"/>
      <c r="E473" s="3"/>
      <c r="F473" s="3"/>
      <c r="G473" s="4"/>
      <c r="H473" s="78">
        <f>SUM(D474:D482)</f>
        <v>8</v>
      </c>
      <c r="I473" s="78">
        <f>COUNT(D474:D482)*2</f>
        <v>16</v>
      </c>
      <c r="J473" s="5"/>
      <c r="K473" s="6"/>
      <c r="L473" s="6"/>
      <c r="M473" s="6"/>
      <c r="N473" s="6"/>
      <c r="O473" s="6"/>
      <c r="P473" s="6"/>
      <c r="Q473" s="6"/>
      <c r="R473" s="6"/>
      <c r="S473" s="6"/>
      <c r="T473" s="6"/>
      <c r="U473" s="6"/>
      <c r="V473" s="6"/>
      <c r="W473" s="6"/>
      <c r="X473" s="6"/>
      <c r="Y473" s="6"/>
      <c r="Z473" s="6"/>
    </row>
    <row r="474" ht="45.0" customHeight="1">
      <c r="A474" s="104" t="s">
        <v>6682</v>
      </c>
      <c r="B474" s="210" t="s">
        <v>1297</v>
      </c>
      <c r="C474" s="110" t="s">
        <v>6683</v>
      </c>
      <c r="D474" s="108">
        <v>2.0</v>
      </c>
      <c r="E474" s="113" t="s">
        <v>1053</v>
      </c>
      <c r="F474" s="108"/>
      <c r="G474" s="110"/>
      <c r="H474" s="78"/>
      <c r="I474" s="78"/>
      <c r="J474" s="5"/>
      <c r="K474" s="6"/>
      <c r="L474" s="6"/>
      <c r="M474" s="6"/>
      <c r="N474" s="6"/>
      <c r="O474" s="6"/>
      <c r="P474" s="6"/>
      <c r="Q474" s="6"/>
      <c r="R474" s="6"/>
      <c r="S474" s="6"/>
      <c r="T474" s="6"/>
      <c r="U474" s="6"/>
      <c r="V474" s="6"/>
      <c r="W474" s="6"/>
      <c r="X474" s="6"/>
      <c r="Y474" s="6"/>
      <c r="Z474" s="6"/>
    </row>
    <row r="475" ht="60.0" customHeight="1">
      <c r="A475" s="104" t="s">
        <v>309</v>
      </c>
      <c r="B475" s="210"/>
      <c r="C475" s="110" t="s">
        <v>6684</v>
      </c>
      <c r="D475" s="108">
        <v>2.0</v>
      </c>
      <c r="E475" s="113" t="s">
        <v>1053</v>
      </c>
      <c r="F475" s="108"/>
      <c r="G475" s="110"/>
      <c r="H475" s="78"/>
      <c r="I475" s="78"/>
      <c r="J475" s="5"/>
      <c r="K475" s="6"/>
      <c r="L475" s="6"/>
      <c r="M475" s="6"/>
      <c r="N475" s="6"/>
      <c r="O475" s="6"/>
      <c r="P475" s="6"/>
      <c r="Q475" s="6"/>
      <c r="R475" s="6"/>
      <c r="S475" s="6"/>
      <c r="T475" s="6"/>
      <c r="U475" s="6"/>
      <c r="V475" s="6"/>
      <c r="W475" s="6"/>
      <c r="X475" s="6"/>
      <c r="Y475" s="6"/>
      <c r="Z475" s="6"/>
    </row>
    <row r="476" ht="45.0" customHeight="1">
      <c r="A476" s="104"/>
      <c r="B476" s="210"/>
      <c r="C476" s="110" t="s">
        <v>6686</v>
      </c>
      <c r="D476" s="108">
        <v>2.0</v>
      </c>
      <c r="E476" s="113" t="s">
        <v>1053</v>
      </c>
      <c r="F476" s="108"/>
      <c r="G476" s="110"/>
      <c r="H476" s="78"/>
      <c r="I476" s="78"/>
      <c r="J476" s="5"/>
      <c r="K476" s="6"/>
      <c r="L476" s="6"/>
      <c r="M476" s="6"/>
      <c r="N476" s="6"/>
      <c r="O476" s="6"/>
      <c r="P476" s="6"/>
      <c r="Q476" s="6"/>
      <c r="R476" s="6"/>
      <c r="S476" s="6"/>
      <c r="T476" s="6"/>
      <c r="U476" s="6"/>
      <c r="V476" s="6"/>
      <c r="W476" s="6"/>
      <c r="X476" s="6"/>
      <c r="Y476" s="6"/>
      <c r="Z476" s="6"/>
    </row>
    <row r="477" ht="75.0" customHeight="1">
      <c r="A477" s="104" t="s">
        <v>309</v>
      </c>
      <c r="B477" s="210"/>
      <c r="C477" s="110" t="s">
        <v>6688</v>
      </c>
      <c r="D477" s="108">
        <v>0.0</v>
      </c>
      <c r="E477" s="113" t="s">
        <v>1053</v>
      </c>
      <c r="F477" s="110" t="s">
        <v>6689</v>
      </c>
      <c r="G477" s="110"/>
      <c r="H477" s="78"/>
      <c r="I477" s="78"/>
      <c r="J477" s="5"/>
      <c r="K477" s="6"/>
      <c r="L477" s="6"/>
      <c r="M477" s="6"/>
      <c r="N477" s="6"/>
      <c r="O477" s="6"/>
      <c r="P477" s="6"/>
      <c r="Q477" s="6"/>
      <c r="R477" s="6"/>
      <c r="S477" s="6"/>
      <c r="T477" s="6"/>
      <c r="U477" s="6"/>
      <c r="V477" s="6"/>
      <c r="W477" s="6"/>
      <c r="X477" s="6"/>
      <c r="Y477" s="6"/>
      <c r="Z477" s="6"/>
    </row>
    <row r="478" ht="30.0" customHeight="1">
      <c r="A478" s="104" t="s">
        <v>309</v>
      </c>
      <c r="B478" s="210"/>
      <c r="C478" s="110" t="s">
        <v>6690</v>
      </c>
      <c r="D478" s="108">
        <v>2.0</v>
      </c>
      <c r="E478" s="113" t="s">
        <v>1053</v>
      </c>
      <c r="F478" s="108"/>
      <c r="G478" s="110"/>
      <c r="H478" s="78"/>
      <c r="I478" s="78"/>
      <c r="J478" s="5"/>
      <c r="K478" s="6"/>
      <c r="L478" s="6"/>
      <c r="M478" s="6"/>
      <c r="N478" s="6"/>
      <c r="O478" s="6"/>
      <c r="P478" s="6"/>
      <c r="Q478" s="6"/>
      <c r="R478" s="6"/>
      <c r="S478" s="6"/>
      <c r="T478" s="6"/>
      <c r="U478" s="6"/>
      <c r="V478" s="6"/>
      <c r="W478" s="6"/>
      <c r="X478" s="6"/>
      <c r="Y478" s="6"/>
      <c r="Z478" s="6"/>
    </row>
    <row r="479" ht="45.0" customHeight="1">
      <c r="A479" s="104" t="s">
        <v>6692</v>
      </c>
      <c r="B479" s="210" t="s">
        <v>1302</v>
      </c>
      <c r="C479" s="110" t="s">
        <v>6693</v>
      </c>
      <c r="D479" s="108">
        <v>0.0</v>
      </c>
      <c r="E479" s="113" t="s">
        <v>1053</v>
      </c>
      <c r="F479" s="108"/>
      <c r="G479" s="110"/>
      <c r="H479" s="78"/>
      <c r="I479" s="78"/>
      <c r="J479" s="5"/>
      <c r="K479" s="6"/>
      <c r="L479" s="6"/>
      <c r="M479" s="6"/>
      <c r="N479" s="6"/>
      <c r="O479" s="6"/>
      <c r="P479" s="6"/>
      <c r="Q479" s="6"/>
      <c r="R479" s="6"/>
      <c r="S479" s="6"/>
      <c r="T479" s="6"/>
      <c r="U479" s="6"/>
      <c r="V479" s="6"/>
      <c r="W479" s="6"/>
      <c r="X479" s="6"/>
      <c r="Y479" s="6"/>
      <c r="Z479" s="6"/>
    </row>
    <row r="480" ht="60.0" customHeight="1">
      <c r="A480" s="104"/>
      <c r="B480" s="210"/>
      <c r="C480" s="191" t="s">
        <v>6694</v>
      </c>
      <c r="D480" s="108">
        <v>0.0</v>
      </c>
      <c r="E480" s="113" t="s">
        <v>1053</v>
      </c>
      <c r="F480" s="108"/>
      <c r="G480" s="110" t="s">
        <v>6696</v>
      </c>
      <c r="H480" s="78"/>
      <c r="I480" s="78"/>
      <c r="J480" s="5"/>
      <c r="K480" s="6"/>
      <c r="L480" s="6"/>
      <c r="M480" s="6"/>
      <c r="N480" s="6"/>
      <c r="O480" s="6"/>
      <c r="P480" s="6"/>
      <c r="Q480" s="6"/>
      <c r="R480" s="6"/>
      <c r="S480" s="6"/>
      <c r="T480" s="6"/>
      <c r="U480" s="6"/>
      <c r="V480" s="6"/>
      <c r="W480" s="6"/>
      <c r="X480" s="6"/>
      <c r="Y480" s="6"/>
      <c r="Z480" s="6"/>
    </row>
    <row r="481" ht="45.0" customHeight="1">
      <c r="A481" s="104"/>
      <c r="B481" s="210"/>
      <c r="C481" s="134" t="s">
        <v>6697</v>
      </c>
      <c r="D481" s="108">
        <v>0.0</v>
      </c>
      <c r="E481" s="113" t="s">
        <v>1062</v>
      </c>
      <c r="F481" s="108"/>
      <c r="G481" s="110"/>
      <c r="H481" s="78"/>
      <c r="I481" s="78"/>
      <c r="J481" s="5"/>
      <c r="K481" s="6"/>
      <c r="L481" s="6"/>
      <c r="M481" s="6"/>
      <c r="N481" s="6"/>
      <c r="O481" s="6"/>
      <c r="P481" s="6"/>
      <c r="Q481" s="6"/>
      <c r="R481" s="6"/>
      <c r="S481" s="6"/>
      <c r="T481" s="6"/>
      <c r="U481" s="6"/>
      <c r="V481" s="6"/>
      <c r="W481" s="6"/>
      <c r="X481" s="6"/>
      <c r="Y481" s="6"/>
      <c r="Z481" s="6"/>
    </row>
    <row r="482" ht="45.0" customHeight="1">
      <c r="A482" s="104"/>
      <c r="B482" s="210"/>
      <c r="C482" s="110" t="s">
        <v>6699</v>
      </c>
      <c r="D482" s="108"/>
      <c r="E482" s="113" t="s">
        <v>1053</v>
      </c>
      <c r="F482" s="108"/>
      <c r="G482" s="110"/>
      <c r="H482" s="78"/>
      <c r="I482" s="78"/>
      <c r="J482" s="5"/>
      <c r="K482" s="6"/>
      <c r="L482" s="6"/>
      <c r="M482" s="6"/>
      <c r="N482" s="6"/>
      <c r="O482" s="6"/>
      <c r="P482" s="6"/>
      <c r="Q482" s="6"/>
      <c r="R482" s="6"/>
      <c r="S482" s="6"/>
      <c r="T482" s="6"/>
      <c r="U482" s="6"/>
      <c r="V482" s="6"/>
      <c r="W482" s="6"/>
      <c r="X482" s="6"/>
      <c r="Y482" s="6"/>
      <c r="Z482" s="6"/>
    </row>
    <row r="483" ht="18.75" customHeight="1">
      <c r="A483" s="257"/>
      <c r="B483" s="149" t="s">
        <v>1304</v>
      </c>
      <c r="C483" s="3"/>
      <c r="D483" s="3"/>
      <c r="E483" s="3"/>
      <c r="F483" s="3"/>
      <c r="G483" s="97"/>
      <c r="H483" s="78">
        <f t="shared" ref="H483:I483" si="5">H484+H494+H506+H512+H515+H520+H526+H544+H575+H598</f>
        <v>31</v>
      </c>
      <c r="I483" s="78">
        <f t="shared" si="5"/>
        <v>66</v>
      </c>
      <c r="J483" s="5"/>
      <c r="K483" s="6"/>
      <c r="L483" s="6"/>
      <c r="M483" s="6"/>
      <c r="N483" s="6"/>
      <c r="O483" s="6"/>
      <c r="P483" s="6"/>
      <c r="Q483" s="6"/>
      <c r="R483" s="6"/>
      <c r="S483" s="6"/>
      <c r="T483" s="6"/>
      <c r="U483" s="6"/>
      <c r="V483" s="6"/>
      <c r="W483" s="6"/>
      <c r="X483" s="6"/>
      <c r="Y483" s="6"/>
      <c r="Z483" s="6"/>
    </row>
    <row r="484" ht="39.75" customHeight="1">
      <c r="A484" s="152" t="s">
        <v>1308</v>
      </c>
      <c r="B484" s="103" t="s">
        <v>1309</v>
      </c>
      <c r="C484" s="3"/>
      <c r="D484" s="3"/>
      <c r="E484" s="3"/>
      <c r="F484" s="3"/>
      <c r="G484" s="4"/>
      <c r="H484" s="78">
        <f>SUM(D487:D490)</f>
        <v>3</v>
      </c>
      <c r="I484" s="78">
        <f>COUNT(D487:D490)*2</f>
        <v>8</v>
      </c>
      <c r="J484" s="5"/>
      <c r="K484" s="6"/>
      <c r="L484" s="6"/>
      <c r="M484" s="6"/>
      <c r="N484" s="6"/>
      <c r="O484" s="6"/>
      <c r="P484" s="6"/>
      <c r="Q484" s="6"/>
      <c r="R484" s="6"/>
      <c r="S484" s="6"/>
      <c r="T484" s="6"/>
      <c r="U484" s="6"/>
      <c r="V484" s="6"/>
      <c r="W484" s="6"/>
      <c r="X484" s="6"/>
      <c r="Y484" s="6"/>
      <c r="Z484" s="6"/>
    </row>
    <row r="485" ht="31.5" hidden="1" customHeight="1">
      <c r="A485" s="120" t="s">
        <v>1351</v>
      </c>
      <c r="B485" s="106" t="s">
        <v>1311</v>
      </c>
      <c r="C485" s="5"/>
      <c r="D485" s="108"/>
      <c r="E485" s="113"/>
      <c r="F485" s="108"/>
      <c r="G485" s="110"/>
      <c r="H485" s="78"/>
      <c r="I485" s="78"/>
      <c r="J485" s="5"/>
      <c r="K485" s="6"/>
      <c r="L485" s="6"/>
      <c r="M485" s="6"/>
      <c r="N485" s="6"/>
      <c r="O485" s="6"/>
      <c r="P485" s="6"/>
      <c r="Q485" s="6"/>
      <c r="R485" s="6"/>
      <c r="S485" s="6"/>
      <c r="T485" s="6"/>
      <c r="U485" s="6"/>
      <c r="V485" s="6"/>
      <c r="W485" s="6"/>
      <c r="X485" s="6"/>
      <c r="Y485" s="6"/>
      <c r="Z485" s="6"/>
    </row>
    <row r="486" ht="31.5" hidden="1" customHeight="1">
      <c r="A486" s="120" t="s">
        <v>4927</v>
      </c>
      <c r="B486" s="106" t="s">
        <v>1318</v>
      </c>
      <c r="C486" s="122"/>
      <c r="D486" s="108"/>
      <c r="E486" s="113"/>
      <c r="F486" s="108"/>
      <c r="G486" s="110"/>
      <c r="H486" s="78"/>
      <c r="I486" s="78"/>
      <c r="J486" s="5"/>
      <c r="K486" s="6"/>
      <c r="L486" s="6"/>
      <c r="M486" s="6"/>
      <c r="N486" s="6"/>
      <c r="O486" s="6"/>
      <c r="P486" s="6"/>
      <c r="Q486" s="6"/>
      <c r="R486" s="6"/>
      <c r="S486" s="6"/>
      <c r="T486" s="6"/>
      <c r="U486" s="6"/>
      <c r="V486" s="6"/>
      <c r="W486" s="6"/>
      <c r="X486" s="6"/>
      <c r="Y486" s="6"/>
      <c r="Z486" s="6"/>
    </row>
    <row r="487" ht="60.0" customHeight="1">
      <c r="A487" s="104" t="s">
        <v>1326</v>
      </c>
      <c r="B487" s="106" t="s">
        <v>1328</v>
      </c>
      <c r="C487" s="110" t="s">
        <v>6712</v>
      </c>
      <c r="D487" s="108">
        <v>2.0</v>
      </c>
      <c r="E487" s="113" t="s">
        <v>1062</v>
      </c>
      <c r="F487" s="108"/>
      <c r="G487" s="110"/>
      <c r="H487" s="78"/>
      <c r="I487" s="78"/>
      <c r="J487" s="5"/>
      <c r="K487" s="6"/>
      <c r="L487" s="6"/>
      <c r="M487" s="6"/>
      <c r="N487" s="6"/>
      <c r="O487" s="6"/>
      <c r="P487" s="6"/>
      <c r="Q487" s="6"/>
      <c r="R487" s="6"/>
      <c r="S487" s="6"/>
      <c r="T487" s="6"/>
      <c r="U487" s="6"/>
      <c r="V487" s="6"/>
      <c r="W487" s="6"/>
      <c r="X487" s="6"/>
      <c r="Y487" s="6"/>
      <c r="Z487" s="6"/>
    </row>
    <row r="488" ht="60.0" customHeight="1">
      <c r="A488" s="104" t="s">
        <v>1341</v>
      </c>
      <c r="B488" s="106" t="s">
        <v>1342</v>
      </c>
      <c r="C488" s="110" t="s">
        <v>6714</v>
      </c>
      <c r="D488" s="108">
        <v>0.0</v>
      </c>
      <c r="E488" s="113" t="s">
        <v>4018</v>
      </c>
      <c r="F488" s="108"/>
      <c r="G488" s="110"/>
      <c r="H488" s="78"/>
      <c r="I488" s="78"/>
      <c r="J488" s="5"/>
      <c r="K488" s="6"/>
      <c r="L488" s="6"/>
      <c r="M488" s="6"/>
      <c r="N488" s="6"/>
      <c r="O488" s="6"/>
      <c r="P488" s="6"/>
      <c r="Q488" s="6"/>
      <c r="R488" s="6"/>
      <c r="S488" s="6"/>
      <c r="T488" s="6"/>
      <c r="U488" s="6"/>
      <c r="V488" s="6"/>
      <c r="W488" s="6"/>
      <c r="X488" s="6"/>
      <c r="Y488" s="6"/>
      <c r="Z488" s="6"/>
    </row>
    <row r="489" ht="75.0" customHeight="1">
      <c r="A489" s="104"/>
      <c r="B489" s="106"/>
      <c r="C489" s="110" t="s">
        <v>6716</v>
      </c>
      <c r="D489" s="108">
        <v>1.0</v>
      </c>
      <c r="E489" s="113" t="s">
        <v>1062</v>
      </c>
      <c r="F489" s="108"/>
      <c r="G489" s="110" t="s">
        <v>6717</v>
      </c>
      <c r="H489" s="78"/>
      <c r="I489" s="78"/>
      <c r="J489" s="5"/>
      <c r="K489" s="6"/>
      <c r="L489" s="6"/>
      <c r="M489" s="6"/>
      <c r="N489" s="6"/>
      <c r="O489" s="6"/>
      <c r="P489" s="6"/>
      <c r="Q489" s="6"/>
      <c r="R489" s="6"/>
      <c r="S489" s="6"/>
      <c r="T489" s="6"/>
      <c r="U489" s="6"/>
      <c r="V489" s="6"/>
      <c r="W489" s="6"/>
      <c r="X489" s="6"/>
      <c r="Y489" s="6"/>
      <c r="Z489" s="6"/>
    </row>
    <row r="490" ht="75.0" customHeight="1">
      <c r="A490" s="104"/>
      <c r="B490" s="106"/>
      <c r="C490" s="110" t="s">
        <v>6718</v>
      </c>
      <c r="D490" s="108">
        <v>0.0</v>
      </c>
      <c r="E490" s="113" t="s">
        <v>1062</v>
      </c>
      <c r="F490" s="108"/>
      <c r="G490" s="110"/>
      <c r="H490" s="78"/>
      <c r="I490" s="78"/>
      <c r="J490" s="5"/>
      <c r="K490" s="6"/>
      <c r="L490" s="6"/>
      <c r="M490" s="6"/>
      <c r="N490" s="6"/>
      <c r="O490" s="6"/>
      <c r="P490" s="6"/>
      <c r="Q490" s="6"/>
      <c r="R490" s="6"/>
      <c r="S490" s="6"/>
      <c r="T490" s="6"/>
      <c r="U490" s="6"/>
      <c r="V490" s="6"/>
      <c r="W490" s="6"/>
      <c r="X490" s="6"/>
      <c r="Y490" s="6"/>
      <c r="Z490" s="6"/>
    </row>
    <row r="491" ht="39.75" hidden="1" customHeight="1">
      <c r="A491" s="217" t="s">
        <v>1344</v>
      </c>
      <c r="B491" s="99" t="s">
        <v>1345</v>
      </c>
      <c r="C491" s="3"/>
      <c r="D491" s="3"/>
      <c r="E491" s="3"/>
      <c r="F491" s="3"/>
      <c r="G491" s="4"/>
      <c r="H491" s="78"/>
      <c r="I491" s="78"/>
      <c r="J491" s="5"/>
      <c r="K491" s="6"/>
      <c r="L491" s="6"/>
      <c r="M491" s="6"/>
      <c r="N491" s="6"/>
      <c r="O491" s="6"/>
      <c r="P491" s="6"/>
      <c r="Q491" s="6"/>
      <c r="R491" s="6"/>
      <c r="S491" s="6"/>
      <c r="T491" s="6"/>
      <c r="U491" s="6"/>
      <c r="V491" s="6"/>
      <c r="W491" s="6"/>
      <c r="X491" s="6"/>
      <c r="Y491" s="6"/>
      <c r="Z491" s="6"/>
    </row>
    <row r="492" ht="31.5" hidden="1" customHeight="1">
      <c r="A492" s="120" t="s">
        <v>1347</v>
      </c>
      <c r="B492" s="122" t="s">
        <v>1348</v>
      </c>
      <c r="C492" s="108"/>
      <c r="D492" s="108"/>
      <c r="E492" s="113"/>
      <c r="F492" s="108"/>
      <c r="G492" s="110"/>
      <c r="H492" s="78"/>
      <c r="I492" s="78"/>
      <c r="J492" s="5"/>
      <c r="K492" s="6"/>
      <c r="L492" s="6"/>
      <c r="M492" s="6"/>
      <c r="N492" s="6"/>
      <c r="O492" s="6"/>
      <c r="P492" s="6"/>
      <c r="Q492" s="6"/>
      <c r="R492" s="6"/>
      <c r="S492" s="6"/>
      <c r="T492" s="6"/>
      <c r="U492" s="6"/>
      <c r="V492" s="6"/>
      <c r="W492" s="6"/>
      <c r="X492" s="6"/>
      <c r="Y492" s="6"/>
      <c r="Z492" s="6"/>
    </row>
    <row r="493" ht="31.5" hidden="1" customHeight="1">
      <c r="A493" s="120" t="s">
        <v>1355</v>
      </c>
      <c r="B493" s="122" t="s">
        <v>1356</v>
      </c>
      <c r="C493" s="108"/>
      <c r="D493" s="108"/>
      <c r="E493" s="113"/>
      <c r="F493" s="108"/>
      <c r="G493" s="110"/>
      <c r="H493" s="78"/>
      <c r="I493" s="78"/>
      <c r="J493" s="5"/>
      <c r="K493" s="6"/>
      <c r="L493" s="6"/>
      <c r="M493" s="6"/>
      <c r="N493" s="6"/>
      <c r="O493" s="6"/>
      <c r="P493" s="6"/>
      <c r="Q493" s="6"/>
      <c r="R493" s="6"/>
      <c r="S493" s="6"/>
      <c r="T493" s="6"/>
      <c r="U493" s="6"/>
      <c r="V493" s="6"/>
      <c r="W493" s="6"/>
      <c r="X493" s="6"/>
      <c r="Y493" s="6"/>
      <c r="Z493" s="6"/>
    </row>
    <row r="494" ht="39.75" customHeight="1">
      <c r="A494" s="152" t="s">
        <v>1360</v>
      </c>
      <c r="B494" s="99" t="s">
        <v>1361</v>
      </c>
      <c r="C494" s="3"/>
      <c r="D494" s="3"/>
      <c r="E494" s="3"/>
      <c r="F494" s="3"/>
      <c r="G494" s="4"/>
      <c r="H494" s="78">
        <f>SUM(D495:D504)</f>
        <v>12</v>
      </c>
      <c r="I494" s="78">
        <f>COUNT(D495:D504)*2</f>
        <v>18</v>
      </c>
      <c r="J494" s="5"/>
      <c r="K494" s="6"/>
      <c r="L494" s="6"/>
      <c r="M494" s="6"/>
      <c r="N494" s="6"/>
      <c r="O494" s="6"/>
      <c r="P494" s="6"/>
      <c r="Q494" s="6"/>
      <c r="R494" s="6"/>
      <c r="S494" s="6"/>
      <c r="T494" s="6"/>
      <c r="U494" s="6"/>
      <c r="V494" s="6"/>
      <c r="W494" s="6"/>
      <c r="X494" s="6"/>
      <c r="Y494" s="6"/>
      <c r="Z494" s="6"/>
    </row>
    <row r="495" ht="63.0" customHeight="1">
      <c r="A495" s="104" t="s">
        <v>1435</v>
      </c>
      <c r="B495" s="122" t="s">
        <v>1374</v>
      </c>
      <c r="C495" s="122" t="s">
        <v>6725</v>
      </c>
      <c r="D495" s="108">
        <v>2.0</v>
      </c>
      <c r="E495" s="113" t="s">
        <v>1062</v>
      </c>
      <c r="F495" s="108"/>
      <c r="G495" s="110"/>
      <c r="H495" s="78"/>
      <c r="I495" s="78"/>
      <c r="J495" s="5"/>
      <c r="K495" s="6"/>
      <c r="L495" s="6"/>
      <c r="M495" s="6"/>
      <c r="N495" s="6"/>
      <c r="O495" s="6"/>
      <c r="P495" s="6"/>
      <c r="Q495" s="6"/>
      <c r="R495" s="6"/>
      <c r="S495" s="6"/>
      <c r="T495" s="6"/>
      <c r="U495" s="6"/>
      <c r="V495" s="6"/>
      <c r="W495" s="6"/>
      <c r="X495" s="6"/>
      <c r="Y495" s="6"/>
      <c r="Z495" s="6"/>
    </row>
    <row r="496" ht="63.0" customHeight="1">
      <c r="A496" s="223" t="s">
        <v>309</v>
      </c>
      <c r="B496" s="122"/>
      <c r="C496" s="122" t="s">
        <v>6727</v>
      </c>
      <c r="D496" s="108">
        <v>2.0</v>
      </c>
      <c r="E496" s="113" t="s">
        <v>1062</v>
      </c>
      <c r="F496" s="108"/>
      <c r="G496" s="110"/>
      <c r="H496" s="78"/>
      <c r="I496" s="78"/>
      <c r="J496" s="5"/>
      <c r="K496" s="6"/>
      <c r="L496" s="6"/>
      <c r="M496" s="6"/>
      <c r="N496" s="6"/>
      <c r="O496" s="6"/>
      <c r="P496" s="6"/>
      <c r="Q496" s="6"/>
      <c r="R496" s="6"/>
      <c r="S496" s="6"/>
      <c r="T496" s="6"/>
      <c r="U496" s="6"/>
      <c r="V496" s="6"/>
      <c r="W496" s="6"/>
      <c r="X496" s="6"/>
      <c r="Y496" s="6"/>
      <c r="Z496" s="6"/>
    </row>
    <row r="497" ht="63.0" customHeight="1">
      <c r="A497" s="104" t="s">
        <v>1447</v>
      </c>
      <c r="B497" s="110" t="s">
        <v>1383</v>
      </c>
      <c r="C497" s="122" t="s">
        <v>6729</v>
      </c>
      <c r="D497" s="108">
        <v>2.0</v>
      </c>
      <c r="E497" s="113" t="s">
        <v>1062</v>
      </c>
      <c r="F497" s="108"/>
      <c r="G497" s="110"/>
      <c r="H497" s="78"/>
      <c r="I497" s="78"/>
      <c r="J497" s="5"/>
      <c r="K497" s="6"/>
      <c r="L497" s="6"/>
      <c r="M497" s="6"/>
      <c r="N497" s="6"/>
      <c r="O497" s="6"/>
      <c r="P497" s="6"/>
      <c r="Q497" s="6"/>
      <c r="R497" s="6"/>
      <c r="S497" s="6"/>
      <c r="T497" s="6"/>
      <c r="U497" s="6"/>
      <c r="V497" s="6"/>
      <c r="W497" s="6"/>
      <c r="X497" s="6"/>
      <c r="Y497" s="6"/>
      <c r="Z497" s="6"/>
    </row>
    <row r="498" ht="47.25" customHeight="1">
      <c r="A498" s="223" t="s">
        <v>309</v>
      </c>
      <c r="B498" s="122"/>
      <c r="C498" s="170" t="s">
        <v>6731</v>
      </c>
      <c r="D498" s="108">
        <v>2.0</v>
      </c>
      <c r="E498" s="113" t="s">
        <v>1062</v>
      </c>
      <c r="F498" s="108"/>
      <c r="G498" s="110"/>
      <c r="H498" s="78"/>
      <c r="I498" s="78"/>
      <c r="J498" s="5"/>
      <c r="K498" s="6"/>
      <c r="L498" s="6"/>
      <c r="M498" s="6"/>
      <c r="N498" s="6"/>
      <c r="O498" s="6"/>
      <c r="P498" s="6"/>
      <c r="Q498" s="6"/>
      <c r="R498" s="6"/>
      <c r="S498" s="6"/>
      <c r="T498" s="6"/>
      <c r="U498" s="6"/>
      <c r="V498" s="6"/>
      <c r="W498" s="6"/>
      <c r="X498" s="6"/>
      <c r="Y498" s="6"/>
      <c r="Z498" s="6"/>
    </row>
    <row r="499" ht="47.25" customHeight="1">
      <c r="A499" s="223" t="s">
        <v>309</v>
      </c>
      <c r="B499" s="122"/>
      <c r="C499" s="170" t="s">
        <v>6733</v>
      </c>
      <c r="D499" s="108">
        <v>2.0</v>
      </c>
      <c r="E499" s="113" t="s">
        <v>1062</v>
      </c>
      <c r="F499" s="108"/>
      <c r="G499" s="110"/>
      <c r="H499" s="78"/>
      <c r="I499" s="78"/>
      <c r="J499" s="5"/>
      <c r="K499" s="6"/>
      <c r="L499" s="6"/>
      <c r="M499" s="6"/>
      <c r="N499" s="6"/>
      <c r="O499" s="6"/>
      <c r="P499" s="6"/>
      <c r="Q499" s="6"/>
      <c r="R499" s="6"/>
      <c r="S499" s="6"/>
      <c r="T499" s="6"/>
      <c r="U499" s="6"/>
      <c r="V499" s="6"/>
      <c r="W499" s="6"/>
      <c r="X499" s="6"/>
      <c r="Y499" s="6"/>
      <c r="Z499" s="6"/>
    </row>
    <row r="500" ht="45.0" customHeight="1">
      <c r="A500" s="223" t="s">
        <v>309</v>
      </c>
      <c r="B500" s="108"/>
      <c r="C500" s="116" t="s">
        <v>6734</v>
      </c>
      <c r="D500" s="108">
        <v>2.0</v>
      </c>
      <c r="E500" s="113" t="s">
        <v>1062</v>
      </c>
      <c r="F500" s="5"/>
      <c r="G500" s="110"/>
      <c r="H500" s="78"/>
      <c r="I500" s="78"/>
      <c r="J500" s="5"/>
      <c r="K500" s="6"/>
      <c r="L500" s="6"/>
      <c r="M500" s="6"/>
      <c r="N500" s="6"/>
      <c r="O500" s="6"/>
      <c r="P500" s="6"/>
      <c r="Q500" s="6"/>
      <c r="R500" s="6"/>
      <c r="S500" s="6"/>
      <c r="T500" s="6"/>
      <c r="U500" s="6"/>
      <c r="V500" s="6"/>
      <c r="W500" s="6"/>
      <c r="X500" s="6"/>
      <c r="Y500" s="6"/>
      <c r="Z500" s="6"/>
    </row>
    <row r="501" ht="78.75" customHeight="1">
      <c r="A501" s="223"/>
      <c r="B501" s="108"/>
      <c r="C501" s="170" t="s">
        <v>6735</v>
      </c>
      <c r="D501" s="108">
        <v>0.0</v>
      </c>
      <c r="E501" s="113" t="s">
        <v>366</v>
      </c>
      <c r="F501" s="170"/>
      <c r="G501" s="110"/>
      <c r="H501" s="78"/>
      <c r="I501" s="78"/>
      <c r="J501" s="5"/>
      <c r="K501" s="6"/>
      <c r="L501" s="6"/>
      <c r="M501" s="6"/>
      <c r="N501" s="6"/>
      <c r="O501" s="6"/>
      <c r="P501" s="6"/>
      <c r="Q501" s="6"/>
      <c r="R501" s="6"/>
      <c r="S501" s="6"/>
      <c r="T501" s="6"/>
      <c r="U501" s="6"/>
      <c r="V501" s="6"/>
      <c r="W501" s="6"/>
      <c r="X501" s="6"/>
      <c r="Y501" s="6"/>
      <c r="Z501" s="6"/>
    </row>
    <row r="502" ht="31.5" hidden="1" customHeight="1">
      <c r="A502" s="120" t="s">
        <v>1397</v>
      </c>
      <c r="B502" s="122" t="s">
        <v>1398</v>
      </c>
      <c r="C502" s="108"/>
      <c r="D502" s="108"/>
      <c r="E502" s="113"/>
      <c r="F502" s="108"/>
      <c r="G502" s="110"/>
      <c r="H502" s="78"/>
      <c r="I502" s="78"/>
      <c r="J502" s="5"/>
      <c r="K502" s="6"/>
      <c r="L502" s="6"/>
      <c r="M502" s="6"/>
      <c r="N502" s="6"/>
      <c r="O502" s="6"/>
      <c r="P502" s="6"/>
      <c r="Q502" s="6"/>
      <c r="R502" s="6"/>
      <c r="S502" s="6"/>
      <c r="T502" s="6"/>
      <c r="U502" s="6"/>
      <c r="V502" s="6"/>
      <c r="W502" s="6"/>
      <c r="X502" s="6"/>
      <c r="Y502" s="6"/>
      <c r="Z502" s="6"/>
    </row>
    <row r="503" ht="47.25" customHeight="1">
      <c r="A503" s="104" t="s">
        <v>1401</v>
      </c>
      <c r="B503" s="122" t="s">
        <v>1402</v>
      </c>
      <c r="C503" s="110" t="s">
        <v>6736</v>
      </c>
      <c r="D503" s="108">
        <v>0.0</v>
      </c>
      <c r="E503" s="113" t="s">
        <v>331</v>
      </c>
      <c r="F503" s="108"/>
      <c r="G503" s="110"/>
      <c r="H503" s="78"/>
      <c r="I503" s="78"/>
      <c r="J503" s="5"/>
      <c r="K503" s="6"/>
      <c r="L503" s="6"/>
      <c r="M503" s="6"/>
      <c r="N503" s="6"/>
      <c r="O503" s="6"/>
      <c r="P503" s="6"/>
      <c r="Q503" s="6"/>
      <c r="R503" s="6"/>
      <c r="S503" s="6"/>
      <c r="T503" s="6"/>
      <c r="U503" s="6"/>
      <c r="V503" s="6"/>
      <c r="W503" s="6"/>
      <c r="X503" s="6"/>
      <c r="Y503" s="6"/>
      <c r="Z503" s="6"/>
    </row>
    <row r="504" ht="45.0" customHeight="1">
      <c r="A504" s="104"/>
      <c r="B504" s="122"/>
      <c r="C504" s="110" t="s">
        <v>6737</v>
      </c>
      <c r="D504" s="108">
        <v>0.0</v>
      </c>
      <c r="E504" s="113" t="s">
        <v>1062</v>
      </c>
      <c r="F504" s="108"/>
      <c r="G504" s="110"/>
      <c r="H504" s="78"/>
      <c r="I504" s="78"/>
      <c r="J504" s="5"/>
      <c r="K504" s="6"/>
      <c r="L504" s="6"/>
      <c r="M504" s="6"/>
      <c r="N504" s="6"/>
      <c r="O504" s="6"/>
      <c r="P504" s="6"/>
      <c r="Q504" s="6"/>
      <c r="R504" s="6"/>
      <c r="S504" s="6"/>
      <c r="T504" s="6"/>
      <c r="U504" s="6"/>
      <c r="V504" s="6"/>
      <c r="W504" s="6"/>
      <c r="X504" s="6"/>
      <c r="Y504" s="6"/>
      <c r="Z504" s="6"/>
    </row>
    <row r="505" ht="15.75" hidden="1" customHeight="1">
      <c r="A505" s="120"/>
      <c r="B505" s="122"/>
      <c r="C505" s="110"/>
      <c r="D505" s="108"/>
      <c r="E505" s="113"/>
      <c r="F505" s="108"/>
      <c r="G505" s="110"/>
      <c r="H505" s="78"/>
      <c r="I505" s="78"/>
      <c r="J505" s="5"/>
      <c r="K505" s="6"/>
      <c r="L505" s="6"/>
      <c r="M505" s="6"/>
      <c r="N505" s="6"/>
      <c r="O505" s="6"/>
      <c r="P505" s="6"/>
      <c r="Q505" s="6"/>
      <c r="R505" s="6"/>
      <c r="S505" s="6"/>
      <c r="T505" s="6"/>
      <c r="U505" s="6"/>
      <c r="V505" s="6"/>
      <c r="W505" s="6"/>
      <c r="X505" s="6"/>
      <c r="Y505" s="6"/>
      <c r="Z505" s="6"/>
    </row>
    <row r="506" ht="39.75" customHeight="1">
      <c r="A506" s="152" t="s">
        <v>1404</v>
      </c>
      <c r="B506" s="103" t="s">
        <v>1405</v>
      </c>
      <c r="C506" s="3"/>
      <c r="D506" s="3"/>
      <c r="E506" s="3"/>
      <c r="F506" s="3"/>
      <c r="G506" s="4"/>
      <c r="H506" s="78">
        <f>SUM(D507:D511)</f>
        <v>8</v>
      </c>
      <c r="I506" s="78">
        <f>COUNT(D507:D511)*2</f>
        <v>10</v>
      </c>
      <c r="J506" s="5"/>
      <c r="K506" s="6"/>
      <c r="L506" s="6"/>
      <c r="M506" s="6"/>
      <c r="N506" s="6"/>
      <c r="O506" s="6"/>
      <c r="P506" s="6"/>
      <c r="Q506" s="6"/>
      <c r="R506" s="6"/>
      <c r="S506" s="6"/>
      <c r="T506" s="6"/>
      <c r="U506" s="6"/>
      <c r="V506" s="6"/>
      <c r="W506" s="6"/>
      <c r="X506" s="6"/>
      <c r="Y506" s="6"/>
      <c r="Z506" s="6"/>
    </row>
    <row r="507" ht="45.0" customHeight="1">
      <c r="A507" s="104" t="s">
        <v>1411</v>
      </c>
      <c r="B507" s="106" t="s">
        <v>1412</v>
      </c>
      <c r="C507" s="110" t="s">
        <v>6738</v>
      </c>
      <c r="D507" s="108">
        <v>2.0</v>
      </c>
      <c r="E507" s="113" t="s">
        <v>1062</v>
      </c>
      <c r="F507" s="108"/>
      <c r="G507" s="110"/>
      <c r="H507" s="78"/>
      <c r="I507" s="78"/>
      <c r="J507" s="5"/>
      <c r="K507" s="6"/>
      <c r="L507" s="6"/>
      <c r="M507" s="6"/>
      <c r="N507" s="6"/>
      <c r="O507" s="6"/>
      <c r="P507" s="6"/>
      <c r="Q507" s="6"/>
      <c r="R507" s="6"/>
      <c r="S507" s="6"/>
      <c r="T507" s="6"/>
      <c r="U507" s="6"/>
      <c r="V507" s="6"/>
      <c r="W507" s="6"/>
      <c r="X507" s="6"/>
      <c r="Y507" s="6"/>
      <c r="Z507" s="6"/>
    </row>
    <row r="508" ht="47.25" customHeight="1">
      <c r="A508" s="104" t="s">
        <v>1481</v>
      </c>
      <c r="B508" s="115" t="s">
        <v>1418</v>
      </c>
      <c r="C508" s="122" t="s">
        <v>6739</v>
      </c>
      <c r="D508" s="108">
        <v>1.0</v>
      </c>
      <c r="E508" s="113" t="s">
        <v>1062</v>
      </c>
      <c r="F508" s="108"/>
      <c r="G508" s="110" t="s">
        <v>6740</v>
      </c>
      <c r="H508" s="78"/>
      <c r="I508" s="78"/>
      <c r="J508" s="5"/>
      <c r="K508" s="6"/>
      <c r="L508" s="6"/>
      <c r="M508" s="6"/>
      <c r="N508" s="6"/>
      <c r="O508" s="6"/>
      <c r="P508" s="6"/>
      <c r="Q508" s="6"/>
      <c r="R508" s="6"/>
      <c r="S508" s="6"/>
      <c r="T508" s="6"/>
      <c r="U508" s="6"/>
      <c r="V508" s="6"/>
      <c r="W508" s="6"/>
      <c r="X508" s="6"/>
      <c r="Y508" s="6"/>
      <c r="Z508" s="6"/>
    </row>
    <row r="509" ht="47.25" customHeight="1">
      <c r="A509" s="104" t="s">
        <v>1423</v>
      </c>
      <c r="B509" s="106" t="s">
        <v>1424</v>
      </c>
      <c r="C509" s="110" t="s">
        <v>6741</v>
      </c>
      <c r="D509" s="108">
        <v>2.0</v>
      </c>
      <c r="E509" s="113" t="s">
        <v>1062</v>
      </c>
      <c r="F509" s="108"/>
      <c r="G509" s="110"/>
      <c r="H509" s="78"/>
      <c r="I509" s="78"/>
      <c r="J509" s="5"/>
      <c r="K509" s="6"/>
      <c r="L509" s="6"/>
      <c r="M509" s="6"/>
      <c r="N509" s="6"/>
      <c r="O509" s="6"/>
      <c r="P509" s="6"/>
      <c r="Q509" s="6"/>
      <c r="R509" s="6"/>
      <c r="S509" s="6"/>
      <c r="T509" s="6"/>
      <c r="U509" s="6"/>
      <c r="V509" s="6"/>
      <c r="W509" s="6"/>
      <c r="X509" s="6"/>
      <c r="Y509" s="6"/>
      <c r="Z509" s="6"/>
    </row>
    <row r="510" ht="30.0" customHeight="1">
      <c r="A510" s="104" t="s">
        <v>1427</v>
      </c>
      <c r="B510" s="106" t="s">
        <v>1428</v>
      </c>
      <c r="C510" s="110" t="s">
        <v>6742</v>
      </c>
      <c r="D510" s="108">
        <v>2.0</v>
      </c>
      <c r="E510" s="113" t="s">
        <v>1062</v>
      </c>
      <c r="F510" s="108"/>
      <c r="G510" s="110"/>
      <c r="H510" s="78"/>
      <c r="I510" s="78"/>
      <c r="J510" s="5"/>
      <c r="K510" s="6"/>
      <c r="L510" s="6"/>
      <c r="M510" s="6"/>
      <c r="N510" s="6"/>
      <c r="O510" s="6"/>
      <c r="P510" s="6"/>
      <c r="Q510" s="6"/>
      <c r="R510" s="6"/>
      <c r="S510" s="6"/>
      <c r="T510" s="6"/>
      <c r="U510" s="6"/>
      <c r="V510" s="6"/>
      <c r="W510" s="6"/>
      <c r="X510" s="6"/>
      <c r="Y510" s="6"/>
      <c r="Z510" s="6"/>
    </row>
    <row r="511" ht="31.5" customHeight="1">
      <c r="A511" s="104" t="s">
        <v>1430</v>
      </c>
      <c r="B511" s="106" t="s">
        <v>1431</v>
      </c>
      <c r="C511" s="110" t="s">
        <v>6743</v>
      </c>
      <c r="D511" s="108">
        <v>1.0</v>
      </c>
      <c r="E511" s="113" t="s">
        <v>1062</v>
      </c>
      <c r="F511" s="108"/>
      <c r="G511" s="110" t="s">
        <v>6744</v>
      </c>
      <c r="H511" s="78"/>
      <c r="I511" s="78"/>
      <c r="J511" s="5"/>
      <c r="K511" s="6"/>
      <c r="L511" s="6"/>
      <c r="M511" s="6"/>
      <c r="N511" s="6"/>
      <c r="O511" s="6"/>
      <c r="P511" s="6"/>
      <c r="Q511" s="6"/>
      <c r="R511" s="6"/>
      <c r="S511" s="6"/>
      <c r="T511" s="6"/>
      <c r="U511" s="6"/>
      <c r="V511" s="6"/>
      <c r="W511" s="6"/>
      <c r="X511" s="6"/>
      <c r="Y511" s="6"/>
      <c r="Z511" s="6"/>
    </row>
    <row r="512" ht="39.75" customHeight="1">
      <c r="A512" s="96" t="s">
        <v>1432</v>
      </c>
      <c r="B512" s="103" t="s">
        <v>1433</v>
      </c>
      <c r="C512" s="3"/>
      <c r="D512" s="3"/>
      <c r="E512" s="3"/>
      <c r="F512" s="3"/>
      <c r="G512" s="4"/>
      <c r="H512" s="78">
        <f>SUM(D513:D514)</f>
        <v>0</v>
      </c>
      <c r="I512" s="78">
        <f>COUNT(D513:D514)*2</f>
        <v>4</v>
      </c>
      <c r="J512" s="5"/>
      <c r="K512" s="6"/>
      <c r="L512" s="6"/>
      <c r="M512" s="6"/>
      <c r="N512" s="6"/>
      <c r="O512" s="6"/>
      <c r="P512" s="6"/>
      <c r="Q512" s="6"/>
      <c r="R512" s="6"/>
      <c r="S512" s="6"/>
      <c r="T512" s="6"/>
      <c r="U512" s="6"/>
      <c r="V512" s="6"/>
      <c r="W512" s="6"/>
      <c r="X512" s="6"/>
      <c r="Y512" s="6"/>
      <c r="Z512" s="6"/>
    </row>
    <row r="513" ht="60.0" customHeight="1">
      <c r="A513" s="104" t="s">
        <v>1441</v>
      </c>
      <c r="B513" s="115" t="s">
        <v>1442</v>
      </c>
      <c r="C513" s="110" t="s">
        <v>6747</v>
      </c>
      <c r="D513" s="108">
        <v>0.0</v>
      </c>
      <c r="E513" s="113" t="s">
        <v>386</v>
      </c>
      <c r="F513" s="108"/>
      <c r="G513" s="110"/>
      <c r="H513" s="78"/>
      <c r="I513" s="78"/>
      <c r="J513" s="5"/>
      <c r="K513" s="6"/>
      <c r="L513" s="6"/>
      <c r="M513" s="6"/>
      <c r="N513" s="6"/>
      <c r="O513" s="6"/>
      <c r="P513" s="6"/>
      <c r="Q513" s="6"/>
      <c r="R513" s="6"/>
      <c r="S513" s="6"/>
      <c r="T513" s="6"/>
      <c r="U513" s="6"/>
      <c r="V513" s="6"/>
      <c r="W513" s="6"/>
      <c r="X513" s="6"/>
      <c r="Y513" s="6"/>
      <c r="Z513" s="6"/>
    </row>
    <row r="514" ht="60.0" customHeight="1">
      <c r="A514" s="104" t="s">
        <v>1444</v>
      </c>
      <c r="B514" s="115" t="s">
        <v>1445</v>
      </c>
      <c r="C514" s="110" t="s">
        <v>6748</v>
      </c>
      <c r="D514" s="108">
        <v>0.0</v>
      </c>
      <c r="E514" s="113" t="s">
        <v>386</v>
      </c>
      <c r="F514" s="108"/>
      <c r="G514" s="110"/>
      <c r="H514" s="78"/>
      <c r="I514" s="78"/>
      <c r="J514" s="5"/>
      <c r="K514" s="6"/>
      <c r="L514" s="6"/>
      <c r="M514" s="6"/>
      <c r="N514" s="6"/>
      <c r="O514" s="6"/>
      <c r="P514" s="6"/>
      <c r="Q514" s="6"/>
      <c r="R514" s="6"/>
      <c r="S514" s="6"/>
      <c r="T514" s="6"/>
      <c r="U514" s="6"/>
      <c r="V514" s="6"/>
      <c r="W514" s="6"/>
      <c r="X514" s="6"/>
      <c r="Y514" s="6"/>
      <c r="Z514" s="6"/>
    </row>
    <row r="515" ht="39.75" customHeight="1">
      <c r="A515" s="152" t="s">
        <v>1448</v>
      </c>
      <c r="B515" s="99" t="s">
        <v>1449</v>
      </c>
      <c r="C515" s="3"/>
      <c r="D515" s="3"/>
      <c r="E515" s="3"/>
      <c r="F515" s="3"/>
      <c r="G515" s="4"/>
      <c r="H515" s="78">
        <f>SUM(D516:D519)</f>
        <v>2</v>
      </c>
      <c r="I515" s="78">
        <f>COUNT(D516:D519)*2</f>
        <v>8</v>
      </c>
      <c r="J515" s="5"/>
      <c r="K515" s="6"/>
      <c r="L515" s="6"/>
      <c r="M515" s="6"/>
      <c r="N515" s="6"/>
      <c r="O515" s="6"/>
      <c r="P515" s="6"/>
      <c r="Q515" s="6"/>
      <c r="R515" s="6"/>
      <c r="S515" s="6"/>
      <c r="T515" s="6"/>
      <c r="U515" s="6"/>
      <c r="V515" s="6"/>
      <c r="W515" s="6"/>
      <c r="X515" s="6"/>
      <c r="Y515" s="6"/>
      <c r="Z515" s="6"/>
    </row>
    <row r="516" ht="60.0" customHeight="1">
      <c r="A516" s="104" t="s">
        <v>1537</v>
      </c>
      <c r="B516" s="110" t="s">
        <v>1456</v>
      </c>
      <c r="C516" s="116" t="s">
        <v>6749</v>
      </c>
      <c r="D516" s="108">
        <v>2.0</v>
      </c>
      <c r="E516" s="113" t="s">
        <v>1053</v>
      </c>
      <c r="F516" s="5"/>
      <c r="G516" s="110"/>
      <c r="H516" s="78"/>
      <c r="I516" s="78"/>
      <c r="J516" s="5"/>
      <c r="K516" s="6"/>
      <c r="L516" s="6"/>
      <c r="M516" s="6"/>
      <c r="N516" s="6"/>
      <c r="O516" s="6"/>
      <c r="P516" s="6"/>
      <c r="Q516" s="6"/>
      <c r="R516" s="6"/>
      <c r="S516" s="6"/>
      <c r="T516" s="6"/>
      <c r="U516" s="6"/>
      <c r="V516" s="6"/>
      <c r="W516" s="6"/>
      <c r="X516" s="6"/>
      <c r="Y516" s="6"/>
      <c r="Z516" s="6"/>
    </row>
    <row r="517" ht="45.0" customHeight="1">
      <c r="A517" s="104" t="s">
        <v>1464</v>
      </c>
      <c r="B517" s="110" t="s">
        <v>1465</v>
      </c>
      <c r="C517" s="110" t="s">
        <v>6750</v>
      </c>
      <c r="D517" s="108">
        <v>0.0</v>
      </c>
      <c r="E517" s="113" t="s">
        <v>158</v>
      </c>
      <c r="F517" s="108"/>
      <c r="G517" s="110"/>
      <c r="H517" s="78"/>
      <c r="I517" s="78"/>
      <c r="J517" s="5"/>
      <c r="K517" s="6"/>
      <c r="L517" s="6"/>
      <c r="M517" s="6"/>
      <c r="N517" s="6"/>
      <c r="O517" s="6"/>
      <c r="P517" s="6"/>
      <c r="Q517" s="6"/>
      <c r="R517" s="6"/>
      <c r="S517" s="6"/>
      <c r="T517" s="6"/>
      <c r="U517" s="6"/>
      <c r="V517" s="6"/>
      <c r="W517" s="6"/>
      <c r="X517" s="6"/>
      <c r="Y517" s="6"/>
      <c r="Z517" s="6"/>
    </row>
    <row r="518" ht="30.0" customHeight="1">
      <c r="A518" s="104"/>
      <c r="B518" s="110"/>
      <c r="C518" s="110" t="s">
        <v>6751</v>
      </c>
      <c r="D518" s="108">
        <v>0.0</v>
      </c>
      <c r="E518" s="113" t="s">
        <v>1053</v>
      </c>
      <c r="F518" s="108"/>
      <c r="G518" s="110"/>
      <c r="H518" s="78"/>
      <c r="I518" s="78"/>
      <c r="J518" s="5"/>
      <c r="K518" s="6"/>
      <c r="L518" s="6"/>
      <c r="M518" s="6"/>
      <c r="N518" s="6"/>
      <c r="O518" s="6"/>
      <c r="P518" s="6"/>
      <c r="Q518" s="6"/>
      <c r="R518" s="6"/>
      <c r="S518" s="6"/>
      <c r="T518" s="6"/>
      <c r="U518" s="6"/>
      <c r="V518" s="6"/>
      <c r="W518" s="6"/>
      <c r="X518" s="6"/>
      <c r="Y518" s="6"/>
      <c r="Z518" s="6"/>
    </row>
    <row r="519" ht="30.0" customHeight="1">
      <c r="A519" s="104"/>
      <c r="B519" s="110"/>
      <c r="C519" s="110" t="s">
        <v>6752</v>
      </c>
      <c r="D519" s="108">
        <v>0.0</v>
      </c>
      <c r="E519" s="113" t="s">
        <v>158</v>
      </c>
      <c r="F519" s="108"/>
      <c r="G519" s="110"/>
      <c r="H519" s="78"/>
      <c r="I519" s="78"/>
      <c r="J519" s="5"/>
      <c r="K519" s="6"/>
      <c r="L519" s="6"/>
      <c r="M519" s="6"/>
      <c r="N519" s="6"/>
      <c r="O519" s="6"/>
      <c r="P519" s="6"/>
      <c r="Q519" s="6"/>
      <c r="R519" s="6"/>
      <c r="S519" s="6"/>
      <c r="T519" s="6"/>
      <c r="U519" s="6"/>
      <c r="V519" s="6"/>
      <c r="W519" s="6"/>
      <c r="X519" s="6"/>
      <c r="Y519" s="6"/>
      <c r="Z519" s="6"/>
    </row>
    <row r="520" ht="39.75" customHeight="1">
      <c r="A520" s="152" t="s">
        <v>1474</v>
      </c>
      <c r="B520" s="103" t="s">
        <v>1475</v>
      </c>
      <c r="C520" s="3"/>
      <c r="D520" s="3"/>
      <c r="E520" s="3"/>
      <c r="F520" s="3"/>
      <c r="G520" s="4"/>
      <c r="H520" s="78">
        <f>SUM(D523)</f>
        <v>0</v>
      </c>
      <c r="I520" s="78">
        <f>COUNT(D523)*2</f>
        <v>2</v>
      </c>
      <c r="J520" s="5"/>
      <c r="K520" s="6"/>
      <c r="L520" s="6"/>
      <c r="M520" s="6"/>
      <c r="N520" s="6"/>
      <c r="O520" s="6"/>
      <c r="P520" s="6"/>
      <c r="Q520" s="6"/>
      <c r="R520" s="6"/>
      <c r="S520" s="6"/>
      <c r="T520" s="6"/>
      <c r="U520" s="6"/>
      <c r="V520" s="6"/>
      <c r="W520" s="6"/>
      <c r="X520" s="6"/>
      <c r="Y520" s="6"/>
      <c r="Z520" s="6"/>
    </row>
    <row r="521" ht="47.25" hidden="1" customHeight="1">
      <c r="A521" s="120" t="s">
        <v>1484</v>
      </c>
      <c r="B521" s="106" t="s">
        <v>1567</v>
      </c>
      <c r="C521" s="108"/>
      <c r="D521" s="108"/>
      <c r="E521" s="113"/>
      <c r="F521" s="108"/>
      <c r="G521" s="110"/>
      <c r="H521" s="78"/>
      <c r="I521" s="78"/>
      <c r="J521" s="5"/>
      <c r="K521" s="6"/>
      <c r="L521" s="6"/>
      <c r="M521" s="6"/>
      <c r="N521" s="6"/>
      <c r="O521" s="6"/>
      <c r="P521" s="6"/>
      <c r="Q521" s="6"/>
      <c r="R521" s="6"/>
      <c r="S521" s="6"/>
      <c r="T521" s="6"/>
      <c r="U521" s="6"/>
      <c r="V521" s="6"/>
      <c r="W521" s="6"/>
      <c r="X521" s="6"/>
      <c r="Y521" s="6"/>
      <c r="Z521" s="6"/>
    </row>
    <row r="522" ht="31.5" hidden="1" customHeight="1">
      <c r="A522" s="120" t="s">
        <v>1586</v>
      </c>
      <c r="B522" s="106" t="s">
        <v>1488</v>
      </c>
      <c r="C522" s="122"/>
      <c r="D522" s="108"/>
      <c r="E522" s="113"/>
      <c r="F522" s="108"/>
      <c r="G522" s="110"/>
      <c r="H522" s="78"/>
      <c r="I522" s="78"/>
      <c r="J522" s="5"/>
      <c r="K522" s="6"/>
      <c r="L522" s="6"/>
      <c r="M522" s="6"/>
      <c r="N522" s="6"/>
      <c r="O522" s="6"/>
      <c r="P522" s="6"/>
      <c r="Q522" s="6"/>
      <c r="R522" s="6"/>
      <c r="S522" s="6"/>
      <c r="T522" s="6"/>
      <c r="U522" s="6"/>
      <c r="V522" s="6"/>
      <c r="W522" s="6"/>
      <c r="X522" s="6"/>
      <c r="Y522" s="6"/>
      <c r="Z522" s="6"/>
    </row>
    <row r="523" ht="45.0" customHeight="1">
      <c r="A523" s="104" t="s">
        <v>1493</v>
      </c>
      <c r="B523" s="106" t="s">
        <v>1494</v>
      </c>
      <c r="C523" s="110" t="s">
        <v>6754</v>
      </c>
      <c r="D523" s="108">
        <v>0.0</v>
      </c>
      <c r="E523" s="113" t="s">
        <v>1062</v>
      </c>
      <c r="F523" s="108"/>
      <c r="G523" s="110"/>
      <c r="H523" s="78"/>
      <c r="I523" s="78"/>
      <c r="J523" s="5"/>
      <c r="K523" s="6"/>
      <c r="L523" s="6"/>
      <c r="M523" s="6"/>
      <c r="N523" s="6"/>
      <c r="O523" s="6"/>
      <c r="P523" s="6"/>
      <c r="Q523" s="6"/>
      <c r="R523" s="6"/>
      <c r="S523" s="6"/>
      <c r="T523" s="6"/>
      <c r="U523" s="6"/>
      <c r="V523" s="6"/>
      <c r="W523" s="6"/>
      <c r="X523" s="6"/>
      <c r="Y523" s="6"/>
      <c r="Z523" s="6"/>
    </row>
    <row r="524" ht="31.5" hidden="1" customHeight="1">
      <c r="A524" s="120" t="s">
        <v>1512</v>
      </c>
      <c r="B524" s="106" t="s">
        <v>1514</v>
      </c>
      <c r="C524" s="108"/>
      <c r="D524" s="108"/>
      <c r="E524" s="113"/>
      <c r="F524" s="108"/>
      <c r="G524" s="110"/>
      <c r="H524" s="78"/>
      <c r="I524" s="78"/>
      <c r="J524" s="5"/>
      <c r="K524" s="6"/>
      <c r="L524" s="6"/>
      <c r="M524" s="6"/>
      <c r="N524" s="6"/>
      <c r="O524" s="6"/>
      <c r="P524" s="6"/>
      <c r="Q524" s="6"/>
      <c r="R524" s="6"/>
      <c r="S524" s="6"/>
      <c r="T524" s="6"/>
      <c r="U524" s="6"/>
      <c r="V524" s="6"/>
      <c r="W524" s="6"/>
      <c r="X524" s="6"/>
      <c r="Y524" s="6"/>
      <c r="Z524" s="6"/>
    </row>
    <row r="525" ht="31.5" hidden="1" customHeight="1">
      <c r="A525" s="120" t="s">
        <v>1516</v>
      </c>
      <c r="B525" s="106" t="s">
        <v>1517</v>
      </c>
      <c r="C525" s="108"/>
      <c r="D525" s="108"/>
      <c r="E525" s="113"/>
      <c r="F525" s="108"/>
      <c r="G525" s="110"/>
      <c r="H525" s="78"/>
      <c r="I525" s="78"/>
      <c r="J525" s="5"/>
      <c r="K525" s="6"/>
      <c r="L525" s="6"/>
      <c r="M525" s="6"/>
      <c r="N525" s="6"/>
      <c r="O525" s="6"/>
      <c r="P525" s="6"/>
      <c r="Q525" s="6"/>
      <c r="R525" s="6"/>
      <c r="S525" s="6"/>
      <c r="T525" s="6"/>
      <c r="U525" s="6"/>
      <c r="V525" s="6"/>
      <c r="W525" s="6"/>
      <c r="X525" s="6"/>
      <c r="Y525" s="6"/>
      <c r="Z525" s="6"/>
    </row>
    <row r="526" ht="39.75" customHeight="1">
      <c r="A526" s="152" t="s">
        <v>1521</v>
      </c>
      <c r="B526" s="99" t="s">
        <v>1522</v>
      </c>
      <c r="C526" s="3"/>
      <c r="D526" s="3"/>
      <c r="E526" s="3"/>
      <c r="F526" s="3"/>
      <c r="G526" s="4"/>
      <c r="H526" s="78">
        <f>SUM(D533:D534)</f>
        <v>4</v>
      </c>
      <c r="I526" s="78">
        <f>COUNT(D533:D534)*2</f>
        <v>4</v>
      </c>
      <c r="J526" s="5"/>
      <c r="K526" s="6"/>
      <c r="L526" s="6"/>
      <c r="M526" s="6"/>
      <c r="N526" s="6"/>
      <c r="O526" s="6"/>
      <c r="P526" s="6"/>
      <c r="Q526" s="6"/>
      <c r="R526" s="6"/>
      <c r="S526" s="6"/>
      <c r="T526" s="6"/>
      <c r="U526" s="6"/>
      <c r="V526" s="6"/>
      <c r="W526" s="6"/>
      <c r="X526" s="6"/>
      <c r="Y526" s="6"/>
      <c r="Z526" s="6"/>
    </row>
    <row r="527" ht="47.25" hidden="1" customHeight="1">
      <c r="A527" s="120" t="s">
        <v>1530</v>
      </c>
      <c r="B527" s="106" t="s">
        <v>1531</v>
      </c>
      <c r="C527" s="108"/>
      <c r="D527" s="108"/>
      <c r="E527" s="113"/>
      <c r="F527" s="108"/>
      <c r="G527" s="110"/>
      <c r="H527" s="78"/>
      <c r="I527" s="78"/>
      <c r="J527" s="5"/>
      <c r="K527" s="6"/>
      <c r="L527" s="6"/>
      <c r="M527" s="6"/>
      <c r="N527" s="6"/>
      <c r="O527" s="6"/>
      <c r="P527" s="6"/>
      <c r="Q527" s="6"/>
      <c r="R527" s="6"/>
      <c r="S527" s="6"/>
      <c r="T527" s="6"/>
      <c r="U527" s="6"/>
      <c r="V527" s="6"/>
      <c r="W527" s="6"/>
      <c r="X527" s="6"/>
      <c r="Y527" s="6"/>
      <c r="Z527" s="6"/>
    </row>
    <row r="528" ht="47.25" hidden="1" customHeight="1">
      <c r="A528" s="120" t="s">
        <v>1533</v>
      </c>
      <c r="B528" s="106" t="s">
        <v>1534</v>
      </c>
      <c r="C528" s="108"/>
      <c r="D528" s="108"/>
      <c r="E528" s="113"/>
      <c r="F528" s="108"/>
      <c r="G528" s="110"/>
      <c r="H528" s="78"/>
      <c r="I528" s="78"/>
      <c r="J528" s="5"/>
      <c r="K528" s="6"/>
      <c r="L528" s="6"/>
      <c r="M528" s="6"/>
      <c r="N528" s="6"/>
      <c r="O528" s="6"/>
      <c r="P528" s="6"/>
      <c r="Q528" s="6"/>
      <c r="R528" s="6"/>
      <c r="S528" s="6"/>
      <c r="T528" s="6"/>
      <c r="U528" s="6"/>
      <c r="V528" s="6"/>
      <c r="W528" s="6"/>
      <c r="X528" s="6"/>
      <c r="Y528" s="6"/>
      <c r="Z528" s="6"/>
    </row>
    <row r="529" ht="31.5" hidden="1" customHeight="1">
      <c r="A529" s="120" t="s">
        <v>1536</v>
      </c>
      <c r="B529" s="106" t="s">
        <v>1538</v>
      </c>
      <c r="C529" s="108"/>
      <c r="D529" s="108"/>
      <c r="E529" s="113"/>
      <c r="F529" s="108"/>
      <c r="G529" s="110"/>
      <c r="H529" s="78"/>
      <c r="I529" s="78"/>
      <c r="J529" s="5"/>
      <c r="K529" s="6"/>
      <c r="L529" s="6"/>
      <c r="M529" s="6"/>
      <c r="N529" s="6"/>
      <c r="O529" s="6"/>
      <c r="P529" s="6"/>
      <c r="Q529" s="6"/>
      <c r="R529" s="6"/>
      <c r="S529" s="6"/>
      <c r="T529" s="6"/>
      <c r="U529" s="6"/>
      <c r="V529" s="6"/>
      <c r="W529" s="6"/>
      <c r="X529" s="6"/>
      <c r="Y529" s="6"/>
      <c r="Z529" s="6"/>
    </row>
    <row r="530" ht="31.5" hidden="1" customHeight="1">
      <c r="A530" s="120" t="s">
        <v>1539</v>
      </c>
      <c r="B530" s="150" t="s">
        <v>1540</v>
      </c>
      <c r="C530" s="108"/>
      <c r="D530" s="108"/>
      <c r="E530" s="113"/>
      <c r="F530" s="108"/>
      <c r="G530" s="110"/>
      <c r="H530" s="78"/>
      <c r="I530" s="78"/>
      <c r="J530" s="5"/>
      <c r="K530" s="6"/>
      <c r="L530" s="6"/>
      <c r="M530" s="6"/>
      <c r="N530" s="6"/>
      <c r="O530" s="6"/>
      <c r="P530" s="6"/>
      <c r="Q530" s="6"/>
      <c r="R530" s="6"/>
      <c r="S530" s="6"/>
      <c r="T530" s="6"/>
      <c r="U530" s="6"/>
      <c r="V530" s="6"/>
      <c r="W530" s="6"/>
      <c r="X530" s="6"/>
      <c r="Y530" s="6"/>
      <c r="Z530" s="6"/>
    </row>
    <row r="531" ht="31.5" hidden="1" customHeight="1">
      <c r="A531" s="120" t="s">
        <v>1542</v>
      </c>
      <c r="B531" s="106" t="s">
        <v>1543</v>
      </c>
      <c r="C531" s="108"/>
      <c r="D531" s="108"/>
      <c r="E531" s="113"/>
      <c r="F531" s="108"/>
      <c r="G531" s="110"/>
      <c r="H531" s="78"/>
      <c r="I531" s="78"/>
      <c r="J531" s="5"/>
      <c r="K531" s="6"/>
      <c r="L531" s="6"/>
      <c r="M531" s="6"/>
      <c r="N531" s="6"/>
      <c r="O531" s="6"/>
      <c r="P531" s="6"/>
      <c r="Q531" s="6"/>
      <c r="R531" s="6"/>
      <c r="S531" s="6"/>
      <c r="T531" s="6"/>
      <c r="U531" s="6"/>
      <c r="V531" s="6"/>
      <c r="W531" s="6"/>
      <c r="X531" s="6"/>
      <c r="Y531" s="6"/>
      <c r="Z531" s="6"/>
    </row>
    <row r="532" ht="31.5" hidden="1" customHeight="1">
      <c r="A532" s="120" t="s">
        <v>1651</v>
      </c>
      <c r="B532" s="106" t="s">
        <v>1547</v>
      </c>
      <c r="C532" s="110"/>
      <c r="D532" s="108"/>
      <c r="E532" s="113"/>
      <c r="F532" s="108"/>
      <c r="G532" s="110"/>
      <c r="H532" s="78"/>
      <c r="I532" s="78"/>
      <c r="J532" s="5"/>
      <c r="K532" s="6"/>
      <c r="L532" s="6"/>
      <c r="M532" s="6"/>
      <c r="N532" s="6"/>
      <c r="O532" s="6"/>
      <c r="P532" s="6"/>
      <c r="Q532" s="6"/>
      <c r="R532" s="6"/>
      <c r="S532" s="6"/>
      <c r="T532" s="6"/>
      <c r="U532" s="6"/>
      <c r="V532" s="6"/>
      <c r="W532" s="6"/>
      <c r="X532" s="6"/>
      <c r="Y532" s="6"/>
      <c r="Z532" s="6"/>
    </row>
    <row r="533" ht="47.25" customHeight="1">
      <c r="A533" s="104" t="s">
        <v>1553</v>
      </c>
      <c r="B533" s="106" t="s">
        <v>1554</v>
      </c>
      <c r="C533" s="110" t="s">
        <v>6755</v>
      </c>
      <c r="D533" s="108">
        <v>2.0</v>
      </c>
      <c r="E533" s="113" t="s">
        <v>1053</v>
      </c>
      <c r="F533" s="108"/>
      <c r="G533" s="110"/>
      <c r="H533" s="78"/>
      <c r="I533" s="78"/>
      <c r="J533" s="5"/>
      <c r="K533" s="6"/>
      <c r="L533" s="6"/>
      <c r="M533" s="6"/>
      <c r="N533" s="6"/>
      <c r="O533" s="6"/>
      <c r="P533" s="6"/>
      <c r="Q533" s="6"/>
      <c r="R533" s="6"/>
      <c r="S533" s="6"/>
      <c r="T533" s="6"/>
      <c r="U533" s="6"/>
      <c r="V533" s="6"/>
      <c r="W533" s="6"/>
      <c r="X533" s="6"/>
      <c r="Y533" s="6"/>
      <c r="Z533" s="6"/>
    </row>
    <row r="534" ht="30.0" customHeight="1">
      <c r="A534" s="104"/>
      <c r="B534" s="106"/>
      <c r="C534" s="110" t="s">
        <v>6756</v>
      </c>
      <c r="D534" s="108">
        <v>2.0</v>
      </c>
      <c r="E534" s="113" t="s">
        <v>1053</v>
      </c>
      <c r="F534" s="108"/>
      <c r="G534" s="110"/>
      <c r="H534" s="78"/>
      <c r="I534" s="78"/>
      <c r="J534" s="5"/>
      <c r="K534" s="6"/>
      <c r="L534" s="6"/>
      <c r="M534" s="6"/>
      <c r="N534" s="6"/>
      <c r="O534" s="6"/>
      <c r="P534" s="6"/>
      <c r="Q534" s="6"/>
      <c r="R534" s="6"/>
      <c r="S534" s="6"/>
      <c r="T534" s="6"/>
      <c r="U534" s="6"/>
      <c r="V534" s="6"/>
      <c r="W534" s="6"/>
      <c r="X534" s="6"/>
      <c r="Y534" s="6"/>
      <c r="Z534" s="6"/>
    </row>
    <row r="535" ht="39.75" hidden="1" customHeight="1">
      <c r="A535" s="217" t="s">
        <v>1557</v>
      </c>
      <c r="B535" s="103" t="s">
        <v>1558</v>
      </c>
      <c r="C535" s="3"/>
      <c r="D535" s="3"/>
      <c r="E535" s="3"/>
      <c r="F535" s="3"/>
      <c r="G535" s="4"/>
      <c r="H535" s="78"/>
      <c r="I535" s="78"/>
      <c r="J535" s="5"/>
      <c r="K535" s="6"/>
      <c r="L535" s="6"/>
      <c r="M535" s="6"/>
      <c r="N535" s="6"/>
      <c r="O535" s="6"/>
      <c r="P535" s="6"/>
      <c r="Q535" s="6"/>
      <c r="R535" s="6"/>
      <c r="S535" s="6"/>
      <c r="T535" s="6"/>
      <c r="U535" s="6"/>
      <c r="V535" s="6"/>
      <c r="W535" s="6"/>
      <c r="X535" s="6"/>
      <c r="Y535" s="6"/>
      <c r="Z535" s="6"/>
    </row>
    <row r="536" ht="31.5" hidden="1" customHeight="1">
      <c r="A536" s="120" t="s">
        <v>1561</v>
      </c>
      <c r="B536" s="106" t="s">
        <v>1562</v>
      </c>
      <c r="C536" s="108"/>
      <c r="D536" s="108"/>
      <c r="E536" s="113"/>
      <c r="F536" s="108"/>
      <c r="G536" s="110"/>
      <c r="H536" s="78"/>
      <c r="I536" s="78"/>
      <c r="J536" s="5"/>
      <c r="K536" s="6"/>
      <c r="L536" s="6"/>
      <c r="M536" s="6"/>
      <c r="N536" s="6"/>
      <c r="O536" s="6"/>
      <c r="P536" s="6"/>
      <c r="Q536" s="6"/>
      <c r="R536" s="6"/>
      <c r="S536" s="6"/>
      <c r="T536" s="6"/>
      <c r="U536" s="6"/>
      <c r="V536" s="6"/>
      <c r="W536" s="6"/>
      <c r="X536" s="6"/>
      <c r="Y536" s="6"/>
      <c r="Z536" s="6"/>
    </row>
    <row r="537" ht="47.25" hidden="1" customHeight="1">
      <c r="A537" s="120" t="s">
        <v>1563</v>
      </c>
      <c r="B537" s="106" t="s">
        <v>1564</v>
      </c>
      <c r="C537" s="108"/>
      <c r="D537" s="108"/>
      <c r="E537" s="113"/>
      <c r="F537" s="108"/>
      <c r="G537" s="110"/>
      <c r="H537" s="78"/>
      <c r="I537" s="78"/>
      <c r="J537" s="5"/>
      <c r="K537" s="6"/>
      <c r="L537" s="6"/>
      <c r="M537" s="6"/>
      <c r="N537" s="6"/>
      <c r="O537" s="6"/>
      <c r="P537" s="6"/>
      <c r="Q537" s="6"/>
      <c r="R537" s="6"/>
      <c r="S537" s="6"/>
      <c r="T537" s="6"/>
      <c r="U537" s="6"/>
      <c r="V537" s="6"/>
      <c r="W537" s="6"/>
      <c r="X537" s="6"/>
      <c r="Y537" s="6"/>
      <c r="Z537" s="6"/>
    </row>
    <row r="538" ht="31.5" hidden="1" customHeight="1">
      <c r="A538" s="120" t="s">
        <v>1565</v>
      </c>
      <c r="B538" s="106" t="s">
        <v>1566</v>
      </c>
      <c r="C538" s="108"/>
      <c r="D538" s="108"/>
      <c r="E538" s="113"/>
      <c r="F538" s="108"/>
      <c r="G538" s="110"/>
      <c r="H538" s="78"/>
      <c r="I538" s="78"/>
      <c r="J538" s="5"/>
      <c r="K538" s="6"/>
      <c r="L538" s="6"/>
      <c r="M538" s="6"/>
      <c r="N538" s="6"/>
      <c r="O538" s="6"/>
      <c r="P538" s="6"/>
      <c r="Q538" s="6"/>
      <c r="R538" s="6"/>
      <c r="S538" s="6"/>
      <c r="T538" s="6"/>
      <c r="U538" s="6"/>
      <c r="V538" s="6"/>
      <c r="W538" s="6"/>
      <c r="X538" s="6"/>
      <c r="Y538" s="6"/>
      <c r="Z538" s="6"/>
    </row>
    <row r="539" ht="63.0" hidden="1" customHeight="1">
      <c r="A539" s="120" t="s">
        <v>1568</v>
      </c>
      <c r="B539" s="106" t="s">
        <v>1570</v>
      </c>
      <c r="C539" s="108"/>
      <c r="D539" s="108"/>
      <c r="E539" s="113"/>
      <c r="F539" s="108"/>
      <c r="G539" s="110"/>
      <c r="H539" s="78"/>
      <c r="I539" s="78"/>
      <c r="J539" s="5"/>
      <c r="K539" s="6"/>
      <c r="L539" s="6"/>
      <c r="M539" s="6"/>
      <c r="N539" s="6"/>
      <c r="O539" s="6"/>
      <c r="P539" s="6"/>
      <c r="Q539" s="6"/>
      <c r="R539" s="6"/>
      <c r="S539" s="6"/>
      <c r="T539" s="6"/>
      <c r="U539" s="6"/>
      <c r="V539" s="6"/>
      <c r="W539" s="6"/>
      <c r="X539" s="6"/>
      <c r="Y539" s="6"/>
      <c r="Z539" s="6"/>
    </row>
    <row r="540" ht="39.75" hidden="1" customHeight="1">
      <c r="A540" s="217" t="s">
        <v>1572</v>
      </c>
      <c r="B540" s="99" t="s">
        <v>1574</v>
      </c>
      <c r="C540" s="3"/>
      <c r="D540" s="3"/>
      <c r="E540" s="3"/>
      <c r="F540" s="3"/>
      <c r="G540" s="4"/>
      <c r="H540" s="78"/>
      <c r="I540" s="78"/>
      <c r="J540" s="5"/>
      <c r="K540" s="6"/>
      <c r="L540" s="6"/>
      <c r="M540" s="6"/>
      <c r="N540" s="6"/>
      <c r="O540" s="6"/>
      <c r="P540" s="6"/>
      <c r="Q540" s="6"/>
      <c r="R540" s="6"/>
      <c r="S540" s="6"/>
      <c r="T540" s="6"/>
      <c r="U540" s="6"/>
      <c r="V540" s="6"/>
      <c r="W540" s="6"/>
      <c r="X540" s="6"/>
      <c r="Y540" s="6"/>
      <c r="Z540" s="6"/>
    </row>
    <row r="541" ht="60.0" hidden="1" customHeight="1">
      <c r="A541" s="120" t="s">
        <v>1581</v>
      </c>
      <c r="B541" s="110" t="s">
        <v>1582</v>
      </c>
      <c r="C541" s="108"/>
      <c r="D541" s="108"/>
      <c r="E541" s="113"/>
      <c r="F541" s="108"/>
      <c r="G541" s="110"/>
      <c r="H541" s="78"/>
      <c r="I541" s="78"/>
      <c r="J541" s="5"/>
      <c r="K541" s="6"/>
      <c r="L541" s="6"/>
      <c r="M541" s="6"/>
      <c r="N541" s="6"/>
      <c r="O541" s="6"/>
      <c r="P541" s="6"/>
      <c r="Q541" s="6"/>
      <c r="R541" s="6"/>
      <c r="S541" s="6"/>
      <c r="T541" s="6"/>
      <c r="U541" s="6"/>
      <c r="V541" s="6"/>
      <c r="W541" s="6"/>
      <c r="X541" s="6"/>
      <c r="Y541" s="6"/>
      <c r="Z541" s="6"/>
    </row>
    <row r="542" ht="45.0" hidden="1" customHeight="1">
      <c r="A542" s="120" t="s">
        <v>1583</v>
      </c>
      <c r="B542" s="110" t="s">
        <v>1584</v>
      </c>
      <c r="C542" s="108"/>
      <c r="D542" s="108"/>
      <c r="E542" s="113"/>
      <c r="F542" s="108"/>
      <c r="G542" s="110"/>
      <c r="H542" s="78"/>
      <c r="I542" s="78"/>
      <c r="J542" s="5"/>
      <c r="K542" s="6"/>
      <c r="L542" s="6"/>
      <c r="M542" s="6"/>
      <c r="N542" s="6"/>
      <c r="O542" s="6"/>
      <c r="P542" s="6"/>
      <c r="Q542" s="6"/>
      <c r="R542" s="6"/>
      <c r="S542" s="6"/>
      <c r="T542" s="6"/>
      <c r="U542" s="6"/>
      <c r="V542" s="6"/>
      <c r="W542" s="6"/>
      <c r="X542" s="6"/>
      <c r="Y542" s="6"/>
      <c r="Z542" s="6"/>
    </row>
    <row r="543" ht="78.75" hidden="1" customHeight="1">
      <c r="A543" s="120" t="s">
        <v>1587</v>
      </c>
      <c r="B543" s="122" t="s">
        <v>1690</v>
      </c>
      <c r="C543" s="108"/>
      <c r="D543" s="108"/>
      <c r="E543" s="113"/>
      <c r="F543" s="108"/>
      <c r="G543" s="110"/>
      <c r="H543" s="78"/>
      <c r="I543" s="78"/>
      <c r="J543" s="5"/>
      <c r="K543" s="6"/>
      <c r="L543" s="6"/>
      <c r="M543" s="6"/>
      <c r="N543" s="6"/>
      <c r="O543" s="6"/>
      <c r="P543" s="6"/>
      <c r="Q543" s="6"/>
      <c r="R543" s="6"/>
      <c r="S543" s="6"/>
      <c r="T543" s="6"/>
      <c r="U543" s="6"/>
      <c r="V543" s="6"/>
      <c r="W543" s="6"/>
      <c r="X543" s="6"/>
      <c r="Y543" s="6"/>
      <c r="Z543" s="6"/>
    </row>
    <row r="544" ht="39.75" customHeight="1">
      <c r="A544" s="152" t="s">
        <v>1590</v>
      </c>
      <c r="B544" s="103" t="s">
        <v>1592</v>
      </c>
      <c r="C544" s="3"/>
      <c r="D544" s="3"/>
      <c r="E544" s="3"/>
      <c r="F544" s="3"/>
      <c r="G544" s="4"/>
      <c r="H544" s="78">
        <f>SUM(D547:D548)</f>
        <v>0</v>
      </c>
      <c r="I544" s="78">
        <f>COUNT(D547:D548)*2</f>
        <v>4</v>
      </c>
      <c r="J544" s="5"/>
      <c r="K544" s="6"/>
      <c r="L544" s="6"/>
      <c r="M544" s="6"/>
      <c r="N544" s="6"/>
      <c r="O544" s="6"/>
      <c r="P544" s="6"/>
      <c r="Q544" s="6"/>
      <c r="R544" s="6"/>
      <c r="S544" s="6"/>
      <c r="T544" s="6"/>
      <c r="U544" s="6"/>
      <c r="V544" s="6"/>
      <c r="W544" s="6"/>
      <c r="X544" s="6"/>
      <c r="Y544" s="6"/>
      <c r="Z544" s="6"/>
    </row>
    <row r="545" ht="31.5" hidden="1" customHeight="1">
      <c r="A545" s="120" t="s">
        <v>1597</v>
      </c>
      <c r="B545" s="106" t="s">
        <v>1598</v>
      </c>
      <c r="C545" s="108"/>
      <c r="D545" s="108"/>
      <c r="E545" s="113"/>
      <c r="F545" s="108"/>
      <c r="G545" s="134"/>
      <c r="H545" s="78"/>
      <c r="I545" s="78"/>
      <c r="J545" s="5"/>
      <c r="K545" s="6"/>
      <c r="L545" s="6"/>
      <c r="M545" s="6"/>
      <c r="N545" s="6"/>
      <c r="O545" s="6"/>
      <c r="P545" s="6"/>
      <c r="Q545" s="6"/>
      <c r="R545" s="6"/>
      <c r="S545" s="6"/>
      <c r="T545" s="6"/>
      <c r="U545" s="6"/>
      <c r="V545" s="6"/>
      <c r="W545" s="6"/>
      <c r="X545" s="6"/>
      <c r="Y545" s="6"/>
      <c r="Z545" s="6"/>
    </row>
    <row r="546" ht="31.5" hidden="1" customHeight="1">
      <c r="A546" s="120" t="s">
        <v>1600</v>
      </c>
      <c r="B546" s="106" t="s">
        <v>1601</v>
      </c>
      <c r="C546" s="108"/>
      <c r="D546" s="108"/>
      <c r="E546" s="113"/>
      <c r="F546" s="108"/>
      <c r="G546" s="134"/>
      <c r="H546" s="78"/>
      <c r="I546" s="78"/>
      <c r="J546" s="5"/>
      <c r="K546" s="6"/>
      <c r="L546" s="6"/>
      <c r="M546" s="6"/>
      <c r="N546" s="6"/>
      <c r="O546" s="6"/>
      <c r="P546" s="6"/>
      <c r="Q546" s="6"/>
      <c r="R546" s="6"/>
      <c r="S546" s="6"/>
      <c r="T546" s="6"/>
      <c r="U546" s="6"/>
      <c r="V546" s="6"/>
      <c r="W546" s="6"/>
      <c r="X546" s="6"/>
      <c r="Y546" s="6"/>
      <c r="Z546" s="6"/>
    </row>
    <row r="547" ht="31.5" customHeight="1">
      <c r="A547" s="104" t="s">
        <v>1751</v>
      </c>
      <c r="B547" s="106" t="s">
        <v>1604</v>
      </c>
      <c r="C547" s="110" t="s">
        <v>6766</v>
      </c>
      <c r="D547" s="108">
        <v>0.0</v>
      </c>
      <c r="E547" s="113" t="s">
        <v>1053</v>
      </c>
      <c r="F547" s="108"/>
      <c r="G547" s="134" t="s">
        <v>5962</v>
      </c>
      <c r="H547" s="78"/>
      <c r="I547" s="78"/>
      <c r="J547" s="5"/>
      <c r="K547" s="6"/>
      <c r="L547" s="6"/>
      <c r="M547" s="6"/>
      <c r="N547" s="6"/>
      <c r="O547" s="6"/>
      <c r="P547" s="6"/>
      <c r="Q547" s="6"/>
      <c r="R547" s="6"/>
      <c r="S547" s="6"/>
      <c r="T547" s="6"/>
      <c r="U547" s="6"/>
      <c r="V547" s="6"/>
      <c r="W547" s="6"/>
      <c r="X547" s="6"/>
      <c r="Y547" s="6"/>
      <c r="Z547" s="6"/>
    </row>
    <row r="548" ht="45.0" customHeight="1">
      <c r="A548" s="104" t="s">
        <v>309</v>
      </c>
      <c r="B548" s="106"/>
      <c r="C548" s="110" t="s">
        <v>6768</v>
      </c>
      <c r="D548" s="108">
        <v>0.0</v>
      </c>
      <c r="E548" s="113" t="s">
        <v>1053</v>
      </c>
      <c r="F548" s="108"/>
      <c r="G548" s="134" t="s">
        <v>5964</v>
      </c>
      <c r="H548" s="78"/>
      <c r="I548" s="78"/>
      <c r="J548" s="5"/>
      <c r="K548" s="6"/>
      <c r="L548" s="6"/>
      <c r="M548" s="6"/>
      <c r="N548" s="6"/>
      <c r="O548" s="6"/>
      <c r="P548" s="6"/>
      <c r="Q548" s="6"/>
      <c r="R548" s="6"/>
      <c r="S548" s="6"/>
      <c r="T548" s="6"/>
      <c r="U548" s="6"/>
      <c r="V548" s="6"/>
      <c r="W548" s="6"/>
      <c r="X548" s="6"/>
      <c r="Y548" s="6"/>
      <c r="Z548" s="6"/>
    </row>
    <row r="549" ht="63.0" hidden="1" customHeight="1">
      <c r="A549" s="120" t="s">
        <v>1609</v>
      </c>
      <c r="B549" s="150" t="s">
        <v>1611</v>
      </c>
      <c r="C549" s="108"/>
      <c r="D549" s="108"/>
      <c r="E549" s="113"/>
      <c r="F549" s="108"/>
      <c r="G549" s="110"/>
      <c r="H549" s="78"/>
      <c r="I549" s="78"/>
      <c r="J549" s="5"/>
      <c r="K549" s="6"/>
      <c r="L549" s="6"/>
      <c r="M549" s="6"/>
      <c r="N549" s="6"/>
      <c r="O549" s="6"/>
      <c r="P549" s="6"/>
      <c r="Q549" s="6"/>
      <c r="R549" s="6"/>
      <c r="S549" s="6"/>
      <c r="T549" s="6"/>
      <c r="U549" s="6"/>
      <c r="V549" s="6"/>
      <c r="W549" s="6"/>
      <c r="X549" s="6"/>
      <c r="Y549" s="6"/>
      <c r="Z549" s="6"/>
    </row>
    <row r="550" ht="31.5" hidden="1" customHeight="1">
      <c r="A550" s="120" t="s">
        <v>1612</v>
      </c>
      <c r="B550" s="106" t="s">
        <v>1613</v>
      </c>
      <c r="C550" s="108"/>
      <c r="D550" s="108"/>
      <c r="E550" s="113"/>
      <c r="F550" s="108"/>
      <c r="G550" s="110"/>
      <c r="H550" s="78"/>
      <c r="I550" s="78"/>
      <c r="J550" s="5"/>
      <c r="K550" s="6"/>
      <c r="L550" s="6"/>
      <c r="M550" s="6"/>
      <c r="N550" s="6"/>
      <c r="O550" s="6"/>
      <c r="P550" s="6"/>
      <c r="Q550" s="6"/>
      <c r="R550" s="6"/>
      <c r="S550" s="6"/>
      <c r="T550" s="6"/>
      <c r="U550" s="6"/>
      <c r="V550" s="6"/>
      <c r="W550" s="6"/>
      <c r="X550" s="6"/>
      <c r="Y550" s="6"/>
      <c r="Z550" s="6"/>
    </row>
    <row r="551" ht="39.75" hidden="1" customHeight="1">
      <c r="A551" s="217" t="s">
        <v>1614</v>
      </c>
      <c r="B551" s="99" t="s">
        <v>1615</v>
      </c>
      <c r="C551" s="3"/>
      <c r="D551" s="3"/>
      <c r="E551" s="3"/>
      <c r="F551" s="3"/>
      <c r="G551" s="4"/>
      <c r="H551" s="78"/>
      <c r="I551" s="78"/>
      <c r="J551" s="5"/>
      <c r="K551" s="6"/>
      <c r="L551" s="6"/>
      <c r="M551" s="6"/>
      <c r="N551" s="6"/>
      <c r="O551" s="6"/>
      <c r="P551" s="6"/>
      <c r="Q551" s="6"/>
      <c r="R551" s="6"/>
      <c r="S551" s="6"/>
      <c r="T551" s="6"/>
      <c r="U551" s="6"/>
      <c r="V551" s="6"/>
      <c r="W551" s="6"/>
      <c r="X551" s="6"/>
      <c r="Y551" s="6"/>
      <c r="Z551" s="6"/>
    </row>
    <row r="552" ht="31.5" hidden="1" customHeight="1">
      <c r="A552" s="120" t="s">
        <v>1625</v>
      </c>
      <c r="B552" s="122" t="s">
        <v>1626</v>
      </c>
      <c r="C552" s="108"/>
      <c r="D552" s="108"/>
      <c r="E552" s="113"/>
      <c r="F552" s="108"/>
      <c r="G552" s="110"/>
      <c r="H552" s="78"/>
      <c r="I552" s="78"/>
      <c r="J552" s="5"/>
      <c r="K552" s="6"/>
      <c r="L552" s="6"/>
      <c r="M552" s="6"/>
      <c r="N552" s="6"/>
      <c r="O552" s="6"/>
      <c r="P552" s="6"/>
      <c r="Q552" s="6"/>
      <c r="R552" s="6"/>
      <c r="S552" s="6"/>
      <c r="T552" s="6"/>
      <c r="U552" s="6"/>
      <c r="V552" s="6"/>
      <c r="W552" s="6"/>
      <c r="X552" s="6"/>
      <c r="Y552" s="6"/>
      <c r="Z552" s="6"/>
    </row>
    <row r="553" ht="31.5" hidden="1" customHeight="1">
      <c r="A553" s="120" t="s">
        <v>1632</v>
      </c>
      <c r="B553" s="122" t="s">
        <v>1633</v>
      </c>
      <c r="C553" s="108"/>
      <c r="D553" s="108"/>
      <c r="E553" s="113"/>
      <c r="F553" s="108"/>
      <c r="G553" s="110"/>
      <c r="H553" s="78"/>
      <c r="I553" s="78"/>
      <c r="J553" s="5"/>
      <c r="K553" s="6"/>
      <c r="L553" s="6"/>
      <c r="M553" s="6"/>
      <c r="N553" s="6"/>
      <c r="O553" s="6"/>
      <c r="P553" s="6"/>
      <c r="Q553" s="6"/>
      <c r="R553" s="6"/>
      <c r="S553" s="6"/>
      <c r="T553" s="6"/>
      <c r="U553" s="6"/>
      <c r="V553" s="6"/>
      <c r="W553" s="6"/>
      <c r="X553" s="6"/>
      <c r="Y553" s="6"/>
      <c r="Z553" s="6"/>
    </row>
    <row r="554" ht="31.5" hidden="1" customHeight="1">
      <c r="A554" s="120" t="s">
        <v>1638</v>
      </c>
      <c r="B554" s="122" t="s">
        <v>1641</v>
      </c>
      <c r="C554" s="108"/>
      <c r="D554" s="108"/>
      <c r="E554" s="113"/>
      <c r="F554" s="108"/>
      <c r="G554" s="110"/>
      <c r="H554" s="78"/>
      <c r="I554" s="78"/>
      <c r="J554" s="5"/>
      <c r="K554" s="6"/>
      <c r="L554" s="6"/>
      <c r="M554" s="6"/>
      <c r="N554" s="6"/>
      <c r="O554" s="6"/>
      <c r="P554" s="6"/>
      <c r="Q554" s="6"/>
      <c r="R554" s="6"/>
      <c r="S554" s="6"/>
      <c r="T554" s="6"/>
      <c r="U554" s="6"/>
      <c r="V554" s="6"/>
      <c r="W554" s="6"/>
      <c r="X554" s="6"/>
      <c r="Y554" s="6"/>
      <c r="Z554" s="6"/>
    </row>
    <row r="555" ht="39.75" hidden="1" customHeight="1">
      <c r="A555" s="217" t="s">
        <v>1646</v>
      </c>
      <c r="B555" s="99" t="s">
        <v>1649</v>
      </c>
      <c r="C555" s="3"/>
      <c r="D555" s="3"/>
      <c r="E555" s="3"/>
      <c r="F555" s="3"/>
      <c r="G555" s="4"/>
      <c r="H555" s="78"/>
      <c r="I555" s="78"/>
      <c r="J555" s="5"/>
      <c r="K555" s="6"/>
      <c r="L555" s="6"/>
      <c r="M555" s="6"/>
      <c r="N555" s="6"/>
      <c r="O555" s="6"/>
      <c r="P555" s="6"/>
      <c r="Q555" s="6"/>
      <c r="R555" s="6"/>
      <c r="S555" s="6"/>
      <c r="T555" s="6"/>
      <c r="U555" s="6"/>
      <c r="V555" s="6"/>
      <c r="W555" s="6"/>
      <c r="X555" s="6"/>
      <c r="Y555" s="6"/>
      <c r="Z555" s="6"/>
    </row>
    <row r="556" ht="31.5" hidden="1" customHeight="1">
      <c r="A556" s="120" t="s">
        <v>1657</v>
      </c>
      <c r="B556" s="122" t="s">
        <v>1658</v>
      </c>
      <c r="C556" s="108"/>
      <c r="D556" s="108"/>
      <c r="E556" s="113"/>
      <c r="F556" s="108"/>
      <c r="G556" s="110"/>
      <c r="H556" s="78"/>
      <c r="I556" s="78"/>
      <c r="J556" s="5"/>
      <c r="K556" s="6"/>
      <c r="L556" s="6"/>
      <c r="M556" s="6"/>
      <c r="N556" s="6"/>
      <c r="O556" s="6"/>
      <c r="P556" s="6"/>
      <c r="Q556" s="6"/>
      <c r="R556" s="6"/>
      <c r="S556" s="6"/>
      <c r="T556" s="6"/>
      <c r="U556" s="6"/>
      <c r="V556" s="6"/>
      <c r="W556" s="6"/>
      <c r="X556" s="6"/>
      <c r="Y556" s="6"/>
      <c r="Z556" s="6"/>
    </row>
    <row r="557" ht="31.5" hidden="1" customHeight="1">
      <c r="A557" s="120" t="s">
        <v>1661</v>
      </c>
      <c r="B557" s="122" t="s">
        <v>1662</v>
      </c>
      <c r="C557" s="108"/>
      <c r="D557" s="108"/>
      <c r="E557" s="113"/>
      <c r="F557" s="108"/>
      <c r="G557" s="110"/>
      <c r="H557" s="78"/>
      <c r="I557" s="78"/>
      <c r="J557" s="5"/>
      <c r="K557" s="6"/>
      <c r="L557" s="6"/>
      <c r="M557" s="6"/>
      <c r="N557" s="6"/>
      <c r="O557" s="6"/>
      <c r="P557" s="6"/>
      <c r="Q557" s="6"/>
      <c r="R557" s="6"/>
      <c r="S557" s="6"/>
      <c r="T557" s="6"/>
      <c r="U557" s="6"/>
      <c r="V557" s="6"/>
      <c r="W557" s="6"/>
      <c r="X557" s="6"/>
      <c r="Y557" s="6"/>
      <c r="Z557" s="6"/>
    </row>
    <row r="558" ht="31.5" hidden="1" customHeight="1">
      <c r="A558" s="120" t="s">
        <v>1664</v>
      </c>
      <c r="B558" s="122" t="s">
        <v>1665</v>
      </c>
      <c r="C558" s="108"/>
      <c r="D558" s="108"/>
      <c r="E558" s="113"/>
      <c r="F558" s="108"/>
      <c r="G558" s="110"/>
      <c r="H558" s="78"/>
      <c r="I558" s="78"/>
      <c r="J558" s="5"/>
      <c r="K558" s="6"/>
      <c r="L558" s="6"/>
      <c r="M558" s="6"/>
      <c r="N558" s="6"/>
      <c r="O558" s="6"/>
      <c r="P558" s="6"/>
      <c r="Q558" s="6"/>
      <c r="R558" s="6"/>
      <c r="S558" s="6"/>
      <c r="T558" s="6"/>
      <c r="U558" s="6"/>
      <c r="V558" s="6"/>
      <c r="W558" s="6"/>
      <c r="X558" s="6"/>
      <c r="Y558" s="6"/>
      <c r="Z558" s="6"/>
    </row>
    <row r="559" ht="31.5" hidden="1" customHeight="1">
      <c r="A559" s="120" t="s">
        <v>1666</v>
      </c>
      <c r="B559" s="122" t="s">
        <v>1667</v>
      </c>
      <c r="C559" s="108"/>
      <c r="D559" s="108"/>
      <c r="E559" s="113"/>
      <c r="F559" s="108"/>
      <c r="G559" s="110"/>
      <c r="H559" s="78"/>
      <c r="I559" s="78"/>
      <c r="J559" s="5"/>
      <c r="K559" s="6"/>
      <c r="L559" s="6"/>
      <c r="M559" s="6"/>
      <c r="N559" s="6"/>
      <c r="O559" s="6"/>
      <c r="P559" s="6"/>
      <c r="Q559" s="6"/>
      <c r="R559" s="6"/>
      <c r="S559" s="6"/>
      <c r="T559" s="6"/>
      <c r="U559" s="6"/>
      <c r="V559" s="6"/>
      <c r="W559" s="6"/>
      <c r="X559" s="6"/>
      <c r="Y559" s="6"/>
      <c r="Z559" s="6"/>
    </row>
    <row r="560" ht="47.25" hidden="1" customHeight="1">
      <c r="A560" s="120" t="s">
        <v>1668</v>
      </c>
      <c r="B560" s="122" t="s">
        <v>1669</v>
      </c>
      <c r="C560" s="108"/>
      <c r="D560" s="108"/>
      <c r="E560" s="113"/>
      <c r="F560" s="108"/>
      <c r="G560" s="110"/>
      <c r="H560" s="78"/>
      <c r="I560" s="78"/>
      <c r="J560" s="5"/>
      <c r="K560" s="6"/>
      <c r="L560" s="6"/>
      <c r="M560" s="6"/>
      <c r="N560" s="6"/>
      <c r="O560" s="6"/>
      <c r="P560" s="6"/>
      <c r="Q560" s="6"/>
      <c r="R560" s="6"/>
      <c r="S560" s="6"/>
      <c r="T560" s="6"/>
      <c r="U560" s="6"/>
      <c r="V560" s="6"/>
      <c r="W560" s="6"/>
      <c r="X560" s="6"/>
      <c r="Y560" s="6"/>
      <c r="Z560" s="6"/>
    </row>
    <row r="561" ht="31.5" hidden="1" customHeight="1">
      <c r="A561" s="120" t="s">
        <v>1670</v>
      </c>
      <c r="B561" s="122" t="s">
        <v>1671</v>
      </c>
      <c r="C561" s="108"/>
      <c r="D561" s="108"/>
      <c r="E561" s="113"/>
      <c r="F561" s="108"/>
      <c r="G561" s="110"/>
      <c r="H561" s="78"/>
      <c r="I561" s="78"/>
      <c r="J561" s="5"/>
      <c r="K561" s="6"/>
      <c r="L561" s="6"/>
      <c r="M561" s="6"/>
      <c r="N561" s="6"/>
      <c r="O561" s="6"/>
      <c r="P561" s="6"/>
      <c r="Q561" s="6"/>
      <c r="R561" s="6"/>
      <c r="S561" s="6"/>
      <c r="T561" s="6"/>
      <c r="U561" s="6"/>
      <c r="V561" s="6"/>
      <c r="W561" s="6"/>
      <c r="X561" s="6"/>
      <c r="Y561" s="6"/>
      <c r="Z561" s="6"/>
    </row>
    <row r="562" ht="31.5" hidden="1" customHeight="1">
      <c r="A562" s="120" t="s">
        <v>1672</v>
      </c>
      <c r="B562" s="122" t="s">
        <v>1673</v>
      </c>
      <c r="C562" s="108"/>
      <c r="D562" s="108"/>
      <c r="E562" s="113"/>
      <c r="F562" s="108"/>
      <c r="G562" s="110"/>
      <c r="H562" s="78"/>
      <c r="I562" s="78"/>
      <c r="J562" s="5"/>
      <c r="K562" s="6"/>
      <c r="L562" s="6"/>
      <c r="M562" s="6"/>
      <c r="N562" s="6"/>
      <c r="O562" s="6"/>
      <c r="P562" s="6"/>
      <c r="Q562" s="6"/>
      <c r="R562" s="6"/>
      <c r="S562" s="6"/>
      <c r="T562" s="6"/>
      <c r="U562" s="6"/>
      <c r="V562" s="6"/>
      <c r="W562" s="6"/>
      <c r="X562" s="6"/>
      <c r="Y562" s="6"/>
      <c r="Z562" s="6"/>
    </row>
    <row r="563" ht="31.5" hidden="1" customHeight="1">
      <c r="A563" s="120" t="s">
        <v>1674</v>
      </c>
      <c r="B563" s="106" t="s">
        <v>1675</v>
      </c>
      <c r="C563" s="108"/>
      <c r="D563" s="108"/>
      <c r="E563" s="113"/>
      <c r="F563" s="108"/>
      <c r="G563" s="110"/>
      <c r="H563" s="78"/>
      <c r="I563" s="78"/>
      <c r="J563" s="5"/>
      <c r="K563" s="6"/>
      <c r="L563" s="6"/>
      <c r="M563" s="6"/>
      <c r="N563" s="6"/>
      <c r="O563" s="6"/>
      <c r="P563" s="6"/>
      <c r="Q563" s="6"/>
      <c r="R563" s="6"/>
      <c r="S563" s="6"/>
      <c r="T563" s="6"/>
      <c r="U563" s="6"/>
      <c r="V563" s="6"/>
      <c r="W563" s="6"/>
      <c r="X563" s="6"/>
      <c r="Y563" s="6"/>
      <c r="Z563" s="6"/>
    </row>
    <row r="564" ht="31.5" hidden="1" customHeight="1">
      <c r="A564" s="120" t="s">
        <v>1676</v>
      </c>
      <c r="B564" s="106" t="s">
        <v>1677</v>
      </c>
      <c r="C564" s="108"/>
      <c r="D564" s="108"/>
      <c r="E564" s="113"/>
      <c r="F564" s="108"/>
      <c r="G564" s="110"/>
      <c r="H564" s="78"/>
      <c r="I564" s="78"/>
      <c r="J564" s="5"/>
      <c r="K564" s="6"/>
      <c r="L564" s="6"/>
      <c r="M564" s="6"/>
      <c r="N564" s="6"/>
      <c r="O564" s="6"/>
      <c r="P564" s="6"/>
      <c r="Q564" s="6"/>
      <c r="R564" s="6"/>
      <c r="S564" s="6"/>
      <c r="T564" s="6"/>
      <c r="U564" s="6"/>
      <c r="V564" s="6"/>
      <c r="W564" s="6"/>
      <c r="X564" s="6"/>
      <c r="Y564" s="6"/>
      <c r="Z564" s="6"/>
    </row>
    <row r="565" ht="47.25" hidden="1" customHeight="1">
      <c r="A565" s="120" t="s">
        <v>1680</v>
      </c>
      <c r="B565" s="106" t="s">
        <v>1681</v>
      </c>
      <c r="C565" s="108"/>
      <c r="D565" s="108"/>
      <c r="E565" s="113"/>
      <c r="F565" s="108"/>
      <c r="G565" s="110"/>
      <c r="H565" s="78"/>
      <c r="I565" s="78"/>
      <c r="J565" s="5"/>
      <c r="K565" s="6"/>
      <c r="L565" s="6"/>
      <c r="M565" s="6"/>
      <c r="N565" s="6"/>
      <c r="O565" s="6"/>
      <c r="P565" s="6"/>
      <c r="Q565" s="6"/>
      <c r="R565" s="6"/>
      <c r="S565" s="6"/>
      <c r="T565" s="6"/>
      <c r="U565" s="6"/>
      <c r="V565" s="6"/>
      <c r="W565" s="6"/>
      <c r="X565" s="6"/>
      <c r="Y565" s="6"/>
      <c r="Z565" s="6"/>
    </row>
    <row r="566" ht="39.75" hidden="1" customHeight="1">
      <c r="A566" s="217" t="s">
        <v>1683</v>
      </c>
      <c r="B566" s="99" t="s">
        <v>1684</v>
      </c>
      <c r="C566" s="3"/>
      <c r="D566" s="3"/>
      <c r="E566" s="3"/>
      <c r="F566" s="3"/>
      <c r="G566" s="4"/>
      <c r="H566" s="78"/>
      <c r="I566" s="78"/>
      <c r="J566" s="5"/>
      <c r="K566" s="6"/>
      <c r="L566" s="6"/>
      <c r="M566" s="6"/>
      <c r="N566" s="6"/>
      <c r="O566" s="6"/>
      <c r="P566" s="6"/>
      <c r="Q566" s="6"/>
      <c r="R566" s="6"/>
      <c r="S566" s="6"/>
      <c r="T566" s="6"/>
      <c r="U566" s="6"/>
      <c r="V566" s="6"/>
      <c r="W566" s="6"/>
      <c r="X566" s="6"/>
      <c r="Y566" s="6"/>
      <c r="Z566" s="6"/>
    </row>
    <row r="567" ht="31.5" hidden="1" customHeight="1">
      <c r="A567" s="120" t="s">
        <v>1687</v>
      </c>
      <c r="B567" s="122" t="s">
        <v>1688</v>
      </c>
      <c r="C567" s="108"/>
      <c r="D567" s="108"/>
      <c r="E567" s="113"/>
      <c r="F567" s="108"/>
      <c r="G567" s="110"/>
      <c r="H567" s="78"/>
      <c r="I567" s="78"/>
      <c r="J567" s="5"/>
      <c r="K567" s="6"/>
      <c r="L567" s="6"/>
      <c r="M567" s="6"/>
      <c r="N567" s="6"/>
      <c r="O567" s="6"/>
      <c r="P567" s="6"/>
      <c r="Q567" s="6"/>
      <c r="R567" s="6"/>
      <c r="S567" s="6"/>
      <c r="T567" s="6"/>
      <c r="U567" s="6"/>
      <c r="V567" s="6"/>
      <c r="W567" s="6"/>
      <c r="X567" s="6"/>
      <c r="Y567" s="6"/>
      <c r="Z567" s="6"/>
    </row>
    <row r="568" ht="31.5" hidden="1" customHeight="1">
      <c r="A568" s="120" t="s">
        <v>1691</v>
      </c>
      <c r="B568" s="122" t="s">
        <v>1693</v>
      </c>
      <c r="C568" s="108"/>
      <c r="D568" s="108"/>
      <c r="E568" s="113"/>
      <c r="F568" s="108"/>
      <c r="G568" s="110"/>
      <c r="H568" s="78"/>
      <c r="I568" s="78"/>
      <c r="J568" s="5"/>
      <c r="K568" s="6"/>
      <c r="L568" s="6"/>
      <c r="M568" s="6"/>
      <c r="N568" s="6"/>
      <c r="O568" s="6"/>
      <c r="P568" s="6"/>
      <c r="Q568" s="6"/>
      <c r="R568" s="6"/>
      <c r="S568" s="6"/>
      <c r="T568" s="6"/>
      <c r="U568" s="6"/>
      <c r="V568" s="6"/>
      <c r="W568" s="6"/>
      <c r="X568" s="6"/>
      <c r="Y568" s="6"/>
      <c r="Z568" s="6"/>
    </row>
    <row r="569" ht="31.5" hidden="1" customHeight="1">
      <c r="A569" s="120" t="s">
        <v>1696</v>
      </c>
      <c r="B569" s="122" t="s">
        <v>1697</v>
      </c>
      <c r="C569" s="108"/>
      <c r="D569" s="108"/>
      <c r="E569" s="113"/>
      <c r="F569" s="108"/>
      <c r="G569" s="110"/>
      <c r="H569" s="78"/>
      <c r="I569" s="78"/>
      <c r="J569" s="5"/>
      <c r="K569" s="6"/>
      <c r="L569" s="6"/>
      <c r="M569" s="6"/>
      <c r="N569" s="6"/>
      <c r="O569" s="6"/>
      <c r="P569" s="6"/>
      <c r="Q569" s="6"/>
      <c r="R569" s="6"/>
      <c r="S569" s="6"/>
      <c r="T569" s="6"/>
      <c r="U569" s="6"/>
      <c r="V569" s="6"/>
      <c r="W569" s="6"/>
      <c r="X569" s="6"/>
      <c r="Y569" s="6"/>
      <c r="Z569" s="6"/>
    </row>
    <row r="570" ht="39.75" hidden="1" customHeight="1">
      <c r="A570" s="217" t="s">
        <v>1700</v>
      </c>
      <c r="B570" s="99" t="s">
        <v>1701</v>
      </c>
      <c r="C570" s="3"/>
      <c r="D570" s="3"/>
      <c r="E570" s="3"/>
      <c r="F570" s="3"/>
      <c r="G570" s="4"/>
      <c r="H570" s="78"/>
      <c r="I570" s="78"/>
      <c r="J570" s="5"/>
      <c r="K570" s="6"/>
      <c r="L570" s="6"/>
      <c r="M570" s="6"/>
      <c r="N570" s="6"/>
      <c r="O570" s="6"/>
      <c r="P570" s="6"/>
      <c r="Q570" s="6"/>
      <c r="R570" s="6"/>
      <c r="S570" s="6"/>
      <c r="T570" s="6"/>
      <c r="U570" s="6"/>
      <c r="V570" s="6"/>
      <c r="W570" s="6"/>
      <c r="X570" s="6"/>
      <c r="Y570" s="6"/>
      <c r="Z570" s="6"/>
    </row>
    <row r="571" ht="31.5" hidden="1" customHeight="1">
      <c r="A571" s="120" t="s">
        <v>1705</v>
      </c>
      <c r="B571" s="122" t="s">
        <v>1707</v>
      </c>
      <c r="C571" s="108"/>
      <c r="D571" s="108"/>
      <c r="E571" s="113"/>
      <c r="F571" s="108"/>
      <c r="G571" s="110"/>
      <c r="H571" s="78"/>
      <c r="I571" s="78"/>
      <c r="J571" s="5"/>
      <c r="K571" s="6"/>
      <c r="L571" s="6"/>
      <c r="M571" s="6"/>
      <c r="N571" s="6"/>
      <c r="O571" s="6"/>
      <c r="P571" s="6"/>
      <c r="Q571" s="6"/>
      <c r="R571" s="6"/>
      <c r="S571" s="6"/>
      <c r="T571" s="6"/>
      <c r="U571" s="6"/>
      <c r="V571" s="6"/>
      <c r="W571" s="6"/>
      <c r="X571" s="6"/>
      <c r="Y571" s="6"/>
      <c r="Z571" s="6"/>
    </row>
    <row r="572" ht="31.5" hidden="1" customHeight="1">
      <c r="A572" s="120" t="s">
        <v>1709</v>
      </c>
      <c r="B572" s="122" t="s">
        <v>1711</v>
      </c>
      <c r="C572" s="108"/>
      <c r="D572" s="108"/>
      <c r="E572" s="113"/>
      <c r="F572" s="108"/>
      <c r="G572" s="110"/>
      <c r="H572" s="78"/>
      <c r="I572" s="78"/>
      <c r="J572" s="5"/>
      <c r="K572" s="6"/>
      <c r="L572" s="6"/>
      <c r="M572" s="6"/>
      <c r="N572" s="6"/>
      <c r="O572" s="6"/>
      <c r="P572" s="6"/>
      <c r="Q572" s="6"/>
      <c r="R572" s="6"/>
      <c r="S572" s="6"/>
      <c r="T572" s="6"/>
      <c r="U572" s="6"/>
      <c r="V572" s="6"/>
      <c r="W572" s="6"/>
      <c r="X572" s="6"/>
      <c r="Y572" s="6"/>
      <c r="Z572" s="6"/>
    </row>
    <row r="573" ht="31.5" hidden="1" customHeight="1">
      <c r="A573" s="120" t="s">
        <v>1713</v>
      </c>
      <c r="B573" s="122" t="s">
        <v>1714</v>
      </c>
      <c r="C573" s="108"/>
      <c r="D573" s="108"/>
      <c r="E573" s="113"/>
      <c r="F573" s="108"/>
      <c r="G573" s="110"/>
      <c r="H573" s="78"/>
      <c r="I573" s="78"/>
      <c r="J573" s="5"/>
      <c r="K573" s="6"/>
      <c r="L573" s="6"/>
      <c r="M573" s="6"/>
      <c r="N573" s="6"/>
      <c r="O573" s="6"/>
      <c r="P573" s="6"/>
      <c r="Q573" s="6"/>
      <c r="R573" s="6"/>
      <c r="S573" s="6"/>
      <c r="T573" s="6"/>
      <c r="U573" s="6"/>
      <c r="V573" s="6"/>
      <c r="W573" s="6"/>
      <c r="X573" s="6"/>
      <c r="Y573" s="6"/>
      <c r="Z573" s="6"/>
    </row>
    <row r="574" ht="31.5" hidden="1" customHeight="1">
      <c r="A574" s="120" t="s">
        <v>1715</v>
      </c>
      <c r="B574" s="122" t="s">
        <v>1716</v>
      </c>
      <c r="C574" s="108"/>
      <c r="D574" s="108"/>
      <c r="E574" s="113"/>
      <c r="F574" s="108"/>
      <c r="G574" s="110"/>
      <c r="H574" s="78"/>
      <c r="I574" s="78"/>
      <c r="J574" s="5"/>
      <c r="K574" s="6"/>
      <c r="L574" s="6"/>
      <c r="M574" s="6"/>
      <c r="N574" s="6"/>
      <c r="O574" s="6"/>
      <c r="P574" s="6"/>
      <c r="Q574" s="6"/>
      <c r="R574" s="6"/>
      <c r="S574" s="6"/>
      <c r="T574" s="6"/>
      <c r="U574" s="6"/>
      <c r="V574" s="6"/>
      <c r="W574" s="6"/>
      <c r="X574" s="6"/>
      <c r="Y574" s="6"/>
      <c r="Z574" s="6"/>
    </row>
    <row r="575" ht="39.75" customHeight="1">
      <c r="A575" s="152" t="s">
        <v>1717</v>
      </c>
      <c r="B575" s="103" t="s">
        <v>1719</v>
      </c>
      <c r="C575" s="3"/>
      <c r="D575" s="3"/>
      <c r="E575" s="3"/>
      <c r="F575" s="3"/>
      <c r="G575" s="4"/>
      <c r="H575" s="78">
        <f>SUM(D576:D578)</f>
        <v>2</v>
      </c>
      <c r="I575" s="78">
        <f>COUNT(D576:D578)*2</f>
        <v>4</v>
      </c>
      <c r="J575" s="5"/>
      <c r="K575" s="6"/>
      <c r="L575" s="6"/>
      <c r="M575" s="6"/>
      <c r="N575" s="6"/>
      <c r="O575" s="6"/>
      <c r="P575" s="6"/>
      <c r="Q575" s="6"/>
      <c r="R575" s="6"/>
      <c r="S575" s="6"/>
      <c r="T575" s="6"/>
      <c r="U575" s="6"/>
      <c r="V575" s="6"/>
      <c r="W575" s="6"/>
      <c r="X575" s="6"/>
      <c r="Y575" s="6"/>
      <c r="Z575" s="6"/>
    </row>
    <row r="576" ht="63.0" customHeight="1">
      <c r="A576" s="104" t="s">
        <v>1957</v>
      </c>
      <c r="B576" s="106" t="s">
        <v>1721</v>
      </c>
      <c r="C576" s="122" t="s">
        <v>1874</v>
      </c>
      <c r="D576" s="108">
        <v>2.0</v>
      </c>
      <c r="E576" s="113" t="s">
        <v>158</v>
      </c>
      <c r="F576" s="108"/>
      <c r="G576" s="110"/>
      <c r="H576" s="78"/>
      <c r="I576" s="78"/>
      <c r="J576" s="5"/>
      <c r="K576" s="6"/>
      <c r="L576" s="6"/>
      <c r="M576" s="6"/>
      <c r="N576" s="6"/>
      <c r="O576" s="6"/>
      <c r="P576" s="6"/>
      <c r="Q576" s="6"/>
      <c r="R576" s="6"/>
      <c r="S576" s="6"/>
      <c r="T576" s="6"/>
      <c r="U576" s="6"/>
      <c r="V576" s="6"/>
      <c r="W576" s="6"/>
      <c r="X576" s="6"/>
      <c r="Y576" s="6"/>
      <c r="Z576" s="6"/>
    </row>
    <row r="577" ht="31.5" hidden="1" customHeight="1">
      <c r="A577" s="120" t="s">
        <v>1723</v>
      </c>
      <c r="B577" s="106" t="s">
        <v>1724</v>
      </c>
      <c r="C577" s="108"/>
      <c r="D577" s="108"/>
      <c r="E577" s="113"/>
      <c r="F577" s="108"/>
      <c r="G577" s="110"/>
      <c r="H577" s="78"/>
      <c r="I577" s="78"/>
      <c r="J577" s="5"/>
      <c r="K577" s="6"/>
      <c r="L577" s="6"/>
      <c r="M577" s="6"/>
      <c r="N577" s="6"/>
      <c r="O577" s="6"/>
      <c r="P577" s="6"/>
      <c r="Q577" s="6"/>
      <c r="R577" s="6"/>
      <c r="S577" s="6"/>
      <c r="T577" s="6"/>
      <c r="U577" s="6"/>
      <c r="V577" s="6"/>
      <c r="W577" s="6"/>
      <c r="X577" s="6"/>
      <c r="Y577" s="6"/>
      <c r="Z577" s="6"/>
    </row>
    <row r="578" ht="45.0" customHeight="1">
      <c r="A578" s="104" t="s">
        <v>1725</v>
      </c>
      <c r="B578" s="115" t="s">
        <v>1726</v>
      </c>
      <c r="C578" s="110" t="s">
        <v>6776</v>
      </c>
      <c r="D578" s="108">
        <v>0.0</v>
      </c>
      <c r="E578" s="113" t="s">
        <v>158</v>
      </c>
      <c r="F578" s="108"/>
      <c r="G578" s="110"/>
      <c r="H578" s="78"/>
      <c r="I578" s="78"/>
      <c r="J578" s="5"/>
      <c r="K578" s="6"/>
      <c r="L578" s="6"/>
      <c r="M578" s="6"/>
      <c r="N578" s="6"/>
      <c r="O578" s="6"/>
      <c r="P578" s="6"/>
      <c r="Q578" s="6"/>
      <c r="R578" s="6"/>
      <c r="S578" s="6"/>
      <c r="T578" s="6"/>
      <c r="U578" s="6"/>
      <c r="V578" s="6"/>
      <c r="W578" s="6"/>
      <c r="X578" s="6"/>
      <c r="Y578" s="6"/>
      <c r="Z578" s="6"/>
    </row>
    <row r="579" ht="63.0" hidden="1" customHeight="1">
      <c r="A579" s="120" t="s">
        <v>1728</v>
      </c>
      <c r="B579" s="106" t="s">
        <v>1729</v>
      </c>
      <c r="C579" s="108"/>
      <c r="D579" s="108"/>
      <c r="E579" s="113"/>
      <c r="F579" s="108"/>
      <c r="G579" s="110"/>
      <c r="H579" s="78"/>
      <c r="I579" s="78"/>
      <c r="J579" s="5"/>
      <c r="K579" s="6"/>
      <c r="L579" s="6"/>
      <c r="M579" s="6"/>
      <c r="N579" s="6"/>
      <c r="O579" s="6"/>
      <c r="P579" s="6"/>
      <c r="Q579" s="6"/>
      <c r="R579" s="6"/>
      <c r="S579" s="6"/>
      <c r="T579" s="6"/>
      <c r="U579" s="6"/>
      <c r="V579" s="6"/>
      <c r="W579" s="6"/>
      <c r="X579" s="6"/>
      <c r="Y579" s="6"/>
      <c r="Z579" s="6"/>
    </row>
    <row r="580" ht="39.75" hidden="1" customHeight="1">
      <c r="A580" s="217" t="s">
        <v>1732</v>
      </c>
      <c r="B580" s="99" t="s">
        <v>1734</v>
      </c>
      <c r="C580" s="3"/>
      <c r="D580" s="3"/>
      <c r="E580" s="3"/>
      <c r="F580" s="3"/>
      <c r="G580" s="4"/>
      <c r="H580" s="78"/>
      <c r="I580" s="78"/>
      <c r="J580" s="5"/>
      <c r="K580" s="6"/>
      <c r="L580" s="6"/>
      <c r="M580" s="6"/>
      <c r="N580" s="6"/>
      <c r="O580" s="6"/>
      <c r="P580" s="6"/>
      <c r="Q580" s="6"/>
      <c r="R580" s="6"/>
      <c r="S580" s="6"/>
      <c r="T580" s="6"/>
      <c r="U580" s="6"/>
      <c r="V580" s="6"/>
      <c r="W580" s="6"/>
      <c r="X580" s="6"/>
      <c r="Y580" s="6"/>
      <c r="Z580" s="6"/>
    </row>
    <row r="581" ht="47.25" hidden="1" customHeight="1">
      <c r="A581" s="120" t="s">
        <v>5061</v>
      </c>
      <c r="B581" s="122" t="s">
        <v>1745</v>
      </c>
      <c r="C581" s="122"/>
      <c r="D581" s="108"/>
      <c r="E581" s="113"/>
      <c r="F581" s="108"/>
      <c r="G581" s="110"/>
      <c r="H581" s="78"/>
      <c r="I581" s="78"/>
      <c r="J581" s="5"/>
      <c r="K581" s="6"/>
      <c r="L581" s="6"/>
      <c r="M581" s="6"/>
      <c r="N581" s="6"/>
      <c r="O581" s="6"/>
      <c r="P581" s="6"/>
      <c r="Q581" s="6"/>
      <c r="R581" s="6"/>
      <c r="S581" s="6"/>
      <c r="T581" s="6"/>
      <c r="U581" s="6"/>
      <c r="V581" s="6"/>
      <c r="W581" s="6"/>
      <c r="X581" s="6"/>
      <c r="Y581" s="6"/>
      <c r="Z581" s="6"/>
    </row>
    <row r="582" ht="63.0" hidden="1" customHeight="1">
      <c r="A582" s="120" t="s">
        <v>1752</v>
      </c>
      <c r="B582" s="122" t="s">
        <v>1754</v>
      </c>
      <c r="C582" s="108"/>
      <c r="D582" s="108"/>
      <c r="E582" s="113"/>
      <c r="F582" s="108"/>
      <c r="G582" s="110"/>
      <c r="H582" s="78"/>
      <c r="I582" s="78"/>
      <c r="J582" s="5"/>
      <c r="K582" s="6"/>
      <c r="L582" s="6"/>
      <c r="M582" s="6"/>
      <c r="N582" s="6"/>
      <c r="O582" s="6"/>
      <c r="P582" s="6"/>
      <c r="Q582" s="6"/>
      <c r="R582" s="6"/>
      <c r="S582" s="6"/>
      <c r="T582" s="6"/>
      <c r="U582" s="6"/>
      <c r="V582" s="6"/>
      <c r="W582" s="6"/>
      <c r="X582" s="6"/>
      <c r="Y582" s="6"/>
      <c r="Z582" s="6"/>
    </row>
    <row r="583" ht="47.25" hidden="1" customHeight="1">
      <c r="A583" s="120" t="s">
        <v>1782</v>
      </c>
      <c r="B583" s="122" t="s">
        <v>1783</v>
      </c>
      <c r="C583" s="108"/>
      <c r="D583" s="108"/>
      <c r="E583" s="113"/>
      <c r="F583" s="108"/>
      <c r="G583" s="110"/>
      <c r="H583" s="78"/>
      <c r="I583" s="78"/>
      <c r="J583" s="5"/>
      <c r="K583" s="6"/>
      <c r="L583" s="6"/>
      <c r="M583" s="6"/>
      <c r="N583" s="6"/>
      <c r="O583" s="6"/>
      <c r="P583" s="6"/>
      <c r="Q583" s="6"/>
      <c r="R583" s="6"/>
      <c r="S583" s="6"/>
      <c r="T583" s="6"/>
      <c r="U583" s="6"/>
      <c r="V583" s="6"/>
      <c r="W583" s="6"/>
      <c r="X583" s="6"/>
      <c r="Y583" s="6"/>
      <c r="Z583" s="6"/>
    </row>
    <row r="584" ht="63.0" hidden="1" customHeight="1">
      <c r="A584" s="120" t="s">
        <v>1787</v>
      </c>
      <c r="B584" s="122" t="s">
        <v>1788</v>
      </c>
      <c r="C584" s="108"/>
      <c r="D584" s="108"/>
      <c r="E584" s="113"/>
      <c r="F584" s="108"/>
      <c r="G584" s="110"/>
      <c r="H584" s="78"/>
      <c r="I584" s="78"/>
      <c r="J584" s="5"/>
      <c r="K584" s="6"/>
      <c r="L584" s="6"/>
      <c r="M584" s="6"/>
      <c r="N584" s="6"/>
      <c r="O584" s="6"/>
      <c r="P584" s="6"/>
      <c r="Q584" s="6"/>
      <c r="R584" s="6"/>
      <c r="S584" s="6"/>
      <c r="T584" s="6"/>
      <c r="U584" s="6"/>
      <c r="V584" s="6"/>
      <c r="W584" s="6"/>
      <c r="X584" s="6"/>
      <c r="Y584" s="6"/>
      <c r="Z584" s="6"/>
    </row>
    <row r="585" ht="47.25" hidden="1" customHeight="1">
      <c r="A585" s="120" t="s">
        <v>1792</v>
      </c>
      <c r="B585" s="122" t="s">
        <v>1793</v>
      </c>
      <c r="C585" s="108"/>
      <c r="D585" s="108"/>
      <c r="E585" s="113"/>
      <c r="F585" s="108"/>
      <c r="G585" s="110"/>
      <c r="H585" s="78"/>
      <c r="I585" s="78"/>
      <c r="J585" s="5"/>
      <c r="K585" s="6"/>
      <c r="L585" s="6"/>
      <c r="M585" s="6"/>
      <c r="N585" s="6"/>
      <c r="O585" s="6"/>
      <c r="P585" s="6"/>
      <c r="Q585" s="6"/>
      <c r="R585" s="6"/>
      <c r="S585" s="6"/>
      <c r="T585" s="6"/>
      <c r="U585" s="6"/>
      <c r="V585" s="6"/>
      <c r="W585" s="6"/>
      <c r="X585" s="6"/>
      <c r="Y585" s="6"/>
      <c r="Z585" s="6"/>
    </row>
    <row r="586" ht="45.0" hidden="1" customHeight="1">
      <c r="A586" s="120" t="s">
        <v>1799</v>
      </c>
      <c r="B586" s="110" t="s">
        <v>1800</v>
      </c>
      <c r="C586" s="108"/>
      <c r="D586" s="108"/>
      <c r="E586" s="113"/>
      <c r="F586" s="108"/>
      <c r="G586" s="110"/>
      <c r="H586" s="78"/>
      <c r="I586" s="78"/>
      <c r="J586" s="5"/>
      <c r="K586" s="6"/>
      <c r="L586" s="6"/>
      <c r="M586" s="6"/>
      <c r="N586" s="6"/>
      <c r="O586" s="6"/>
      <c r="P586" s="6"/>
      <c r="Q586" s="6"/>
      <c r="R586" s="6"/>
      <c r="S586" s="6"/>
      <c r="T586" s="6"/>
      <c r="U586" s="6"/>
      <c r="V586" s="6"/>
      <c r="W586" s="6"/>
      <c r="X586" s="6"/>
      <c r="Y586" s="6"/>
      <c r="Z586" s="6"/>
    </row>
    <row r="587" ht="39.75" hidden="1" customHeight="1">
      <c r="A587" s="217" t="s">
        <v>1817</v>
      </c>
      <c r="B587" s="99" t="s">
        <v>2196</v>
      </c>
      <c r="C587" s="3"/>
      <c r="D587" s="3"/>
      <c r="E587" s="3"/>
      <c r="F587" s="3"/>
      <c r="G587" s="4"/>
      <c r="H587" s="78"/>
      <c r="I587" s="78"/>
      <c r="J587" s="5"/>
      <c r="K587" s="6"/>
      <c r="L587" s="6"/>
      <c r="M587" s="6"/>
      <c r="N587" s="6"/>
      <c r="O587" s="6"/>
      <c r="P587" s="6"/>
      <c r="Q587" s="6"/>
      <c r="R587" s="6"/>
      <c r="S587" s="6"/>
      <c r="T587" s="6"/>
      <c r="U587" s="6"/>
      <c r="V587" s="6"/>
      <c r="W587" s="6"/>
      <c r="X587" s="6"/>
      <c r="Y587" s="6"/>
      <c r="Z587" s="6"/>
    </row>
    <row r="588" ht="78.75" hidden="1" customHeight="1">
      <c r="A588" s="120" t="s">
        <v>1822</v>
      </c>
      <c r="B588" s="122" t="s">
        <v>1823</v>
      </c>
      <c r="C588" s="108"/>
      <c r="D588" s="108"/>
      <c r="E588" s="113"/>
      <c r="F588" s="108"/>
      <c r="G588" s="110"/>
      <c r="H588" s="78"/>
      <c r="I588" s="78"/>
      <c r="J588" s="5"/>
      <c r="K588" s="6"/>
      <c r="L588" s="6"/>
      <c r="M588" s="6"/>
      <c r="N588" s="6"/>
      <c r="O588" s="6"/>
      <c r="P588" s="6"/>
      <c r="Q588" s="6"/>
      <c r="R588" s="6"/>
      <c r="S588" s="6"/>
      <c r="T588" s="6"/>
      <c r="U588" s="6"/>
      <c r="V588" s="6"/>
      <c r="W588" s="6"/>
      <c r="X588" s="6"/>
      <c r="Y588" s="6"/>
      <c r="Z588" s="6"/>
    </row>
    <row r="589" ht="47.25" hidden="1" customHeight="1">
      <c r="A589" s="120" t="s">
        <v>1826</v>
      </c>
      <c r="B589" s="122" t="s">
        <v>1827</v>
      </c>
      <c r="C589" s="108"/>
      <c r="D589" s="108"/>
      <c r="E589" s="113"/>
      <c r="F589" s="108"/>
      <c r="G589" s="110"/>
      <c r="H589" s="78"/>
      <c r="I589" s="78"/>
      <c r="J589" s="5"/>
      <c r="K589" s="6"/>
      <c r="L589" s="6"/>
      <c r="M589" s="6"/>
      <c r="N589" s="6"/>
      <c r="O589" s="6"/>
      <c r="P589" s="6"/>
      <c r="Q589" s="6"/>
      <c r="R589" s="6"/>
      <c r="S589" s="6"/>
      <c r="T589" s="6"/>
      <c r="U589" s="6"/>
      <c r="V589" s="6"/>
      <c r="W589" s="6"/>
      <c r="X589" s="6"/>
      <c r="Y589" s="6"/>
      <c r="Z589" s="6"/>
    </row>
    <row r="590" ht="63.0" hidden="1" customHeight="1">
      <c r="A590" s="120" t="s">
        <v>1828</v>
      </c>
      <c r="B590" s="122" t="s">
        <v>1829</v>
      </c>
      <c r="C590" s="108"/>
      <c r="D590" s="108"/>
      <c r="E590" s="113"/>
      <c r="F590" s="108"/>
      <c r="G590" s="110"/>
      <c r="H590" s="78"/>
      <c r="I590" s="78"/>
      <c r="J590" s="5"/>
      <c r="K590" s="6"/>
      <c r="L590" s="6"/>
      <c r="M590" s="6"/>
      <c r="N590" s="6"/>
      <c r="O590" s="6"/>
      <c r="P590" s="6"/>
      <c r="Q590" s="6"/>
      <c r="R590" s="6"/>
      <c r="S590" s="6"/>
      <c r="T590" s="6"/>
      <c r="U590" s="6"/>
      <c r="V590" s="6"/>
      <c r="W590" s="6"/>
      <c r="X590" s="6"/>
      <c r="Y590" s="6"/>
      <c r="Z590" s="6"/>
    </row>
    <row r="591" ht="47.25" hidden="1" customHeight="1">
      <c r="A591" s="120" t="s">
        <v>1831</v>
      </c>
      <c r="B591" s="122" t="s">
        <v>1832</v>
      </c>
      <c r="C591" s="108"/>
      <c r="D591" s="108"/>
      <c r="E591" s="113"/>
      <c r="F591" s="108"/>
      <c r="G591" s="110"/>
      <c r="H591" s="78"/>
      <c r="I591" s="78"/>
      <c r="J591" s="5"/>
      <c r="K591" s="6"/>
      <c r="L591" s="6"/>
      <c r="M591" s="6"/>
      <c r="N591" s="6"/>
      <c r="O591" s="6"/>
      <c r="P591" s="6"/>
      <c r="Q591" s="6"/>
      <c r="R591" s="6"/>
      <c r="S591" s="6"/>
      <c r="T591" s="6"/>
      <c r="U591" s="6"/>
      <c r="V591" s="6"/>
      <c r="W591" s="6"/>
      <c r="X591" s="6"/>
      <c r="Y591" s="6"/>
      <c r="Z591" s="6"/>
    </row>
    <row r="592" ht="39.75" hidden="1" customHeight="1">
      <c r="A592" s="217" t="s">
        <v>1833</v>
      </c>
      <c r="B592" s="99" t="s">
        <v>1835</v>
      </c>
      <c r="C592" s="3"/>
      <c r="D592" s="3"/>
      <c r="E592" s="3"/>
      <c r="F592" s="3"/>
      <c r="G592" s="4"/>
      <c r="H592" s="78"/>
      <c r="I592" s="78"/>
      <c r="J592" s="5"/>
      <c r="K592" s="6"/>
      <c r="L592" s="6"/>
      <c r="M592" s="6"/>
      <c r="N592" s="6"/>
      <c r="O592" s="6"/>
      <c r="P592" s="6"/>
      <c r="Q592" s="6"/>
      <c r="R592" s="6"/>
      <c r="S592" s="6"/>
      <c r="T592" s="6"/>
      <c r="U592" s="6"/>
      <c r="V592" s="6"/>
      <c r="W592" s="6"/>
      <c r="X592" s="6"/>
      <c r="Y592" s="6"/>
      <c r="Z592" s="6"/>
    </row>
    <row r="593" ht="31.5" hidden="1" customHeight="1">
      <c r="A593" s="120" t="s">
        <v>1837</v>
      </c>
      <c r="B593" s="122" t="s">
        <v>1838</v>
      </c>
      <c r="C593" s="108"/>
      <c r="D593" s="108"/>
      <c r="E593" s="113"/>
      <c r="F593" s="108"/>
      <c r="G593" s="110"/>
      <c r="H593" s="78"/>
      <c r="I593" s="78"/>
      <c r="J593" s="5"/>
      <c r="K593" s="6"/>
      <c r="L593" s="6"/>
      <c r="M593" s="6"/>
      <c r="N593" s="6"/>
      <c r="O593" s="6"/>
      <c r="P593" s="6"/>
      <c r="Q593" s="6"/>
      <c r="R593" s="6"/>
      <c r="S593" s="6"/>
      <c r="T593" s="6"/>
      <c r="U593" s="6"/>
      <c r="V593" s="6"/>
      <c r="W593" s="6"/>
      <c r="X593" s="6"/>
      <c r="Y593" s="6"/>
      <c r="Z593" s="6"/>
    </row>
    <row r="594" ht="47.25" hidden="1" customHeight="1">
      <c r="A594" s="120" t="s">
        <v>1839</v>
      </c>
      <c r="B594" s="122" t="s">
        <v>1840</v>
      </c>
      <c r="C594" s="108"/>
      <c r="D594" s="108"/>
      <c r="E594" s="113"/>
      <c r="F594" s="108"/>
      <c r="G594" s="110"/>
      <c r="H594" s="78"/>
      <c r="I594" s="78"/>
      <c r="J594" s="5"/>
      <c r="K594" s="6"/>
      <c r="L594" s="6"/>
      <c r="M594" s="6"/>
      <c r="N594" s="6"/>
      <c r="O594" s="6"/>
      <c r="P594" s="6"/>
      <c r="Q594" s="6"/>
      <c r="R594" s="6"/>
      <c r="S594" s="6"/>
      <c r="T594" s="6"/>
      <c r="U594" s="6"/>
      <c r="V594" s="6"/>
      <c r="W594" s="6"/>
      <c r="X594" s="6"/>
      <c r="Y594" s="6"/>
      <c r="Z594" s="6"/>
    </row>
    <row r="595" ht="31.5" hidden="1" customHeight="1">
      <c r="A595" s="120" t="s">
        <v>1841</v>
      </c>
      <c r="B595" s="122" t="s">
        <v>1842</v>
      </c>
      <c r="C595" s="108"/>
      <c r="D595" s="108"/>
      <c r="E595" s="113"/>
      <c r="F595" s="108"/>
      <c r="G595" s="110"/>
      <c r="H595" s="78"/>
      <c r="I595" s="78"/>
      <c r="J595" s="5"/>
      <c r="K595" s="6"/>
      <c r="L595" s="6"/>
      <c r="M595" s="6"/>
      <c r="N595" s="6"/>
      <c r="O595" s="6"/>
      <c r="P595" s="6"/>
      <c r="Q595" s="6"/>
      <c r="R595" s="6"/>
      <c r="S595" s="6"/>
      <c r="T595" s="6"/>
      <c r="U595" s="6"/>
      <c r="V595" s="6"/>
      <c r="W595" s="6"/>
      <c r="X595" s="6"/>
      <c r="Y595" s="6"/>
      <c r="Z595" s="6"/>
    </row>
    <row r="596" ht="31.5" hidden="1" customHeight="1">
      <c r="A596" s="120" t="s">
        <v>1843</v>
      </c>
      <c r="B596" s="122" t="s">
        <v>1844</v>
      </c>
      <c r="C596" s="108"/>
      <c r="D596" s="108"/>
      <c r="E596" s="113"/>
      <c r="F596" s="108"/>
      <c r="G596" s="110"/>
      <c r="H596" s="78"/>
      <c r="I596" s="78"/>
      <c r="J596" s="5"/>
      <c r="K596" s="6"/>
      <c r="L596" s="6"/>
      <c r="M596" s="6"/>
      <c r="N596" s="6"/>
      <c r="O596" s="6"/>
      <c r="P596" s="6"/>
      <c r="Q596" s="6"/>
      <c r="R596" s="6"/>
      <c r="S596" s="6"/>
      <c r="T596" s="6"/>
      <c r="U596" s="6"/>
      <c r="V596" s="6"/>
      <c r="W596" s="6"/>
      <c r="X596" s="6"/>
      <c r="Y596" s="6"/>
      <c r="Z596" s="6"/>
    </row>
    <row r="597" ht="47.25" hidden="1" customHeight="1">
      <c r="A597" s="120" t="s">
        <v>1845</v>
      </c>
      <c r="B597" s="122" t="s">
        <v>1846</v>
      </c>
      <c r="C597" s="108"/>
      <c r="D597" s="108"/>
      <c r="E597" s="113"/>
      <c r="F597" s="108"/>
      <c r="G597" s="110"/>
      <c r="H597" s="78"/>
      <c r="I597" s="78"/>
      <c r="J597" s="5"/>
      <c r="K597" s="6"/>
      <c r="L597" s="6"/>
      <c r="M597" s="6"/>
      <c r="N597" s="6"/>
      <c r="O597" s="6"/>
      <c r="P597" s="6"/>
      <c r="Q597" s="6"/>
      <c r="R597" s="6"/>
      <c r="S597" s="6"/>
      <c r="T597" s="6"/>
      <c r="U597" s="6"/>
      <c r="V597" s="6"/>
      <c r="W597" s="6"/>
      <c r="X597" s="6"/>
      <c r="Y597" s="6"/>
      <c r="Z597" s="6"/>
    </row>
    <row r="598" ht="39.75" customHeight="1">
      <c r="A598" s="96" t="s">
        <v>1847</v>
      </c>
      <c r="B598" s="103" t="s">
        <v>1848</v>
      </c>
      <c r="C598" s="3"/>
      <c r="D598" s="3"/>
      <c r="E598" s="3"/>
      <c r="F598" s="3"/>
      <c r="G598" s="4"/>
      <c r="H598" s="78">
        <f>SUM(D599:D600)</f>
        <v>0</v>
      </c>
      <c r="I598" s="78">
        <f>COUNT(D599:D600)*2</f>
        <v>4</v>
      </c>
      <c r="J598" s="5"/>
      <c r="K598" s="6"/>
      <c r="L598" s="6"/>
      <c r="M598" s="6"/>
      <c r="N598" s="6"/>
      <c r="O598" s="6"/>
      <c r="P598" s="6"/>
      <c r="Q598" s="6"/>
      <c r="R598" s="6"/>
      <c r="S598" s="6"/>
      <c r="T598" s="6"/>
      <c r="U598" s="6"/>
      <c r="V598" s="6"/>
      <c r="W598" s="6"/>
      <c r="X598" s="6"/>
      <c r="Y598" s="6"/>
      <c r="Z598" s="6"/>
    </row>
    <row r="599" ht="45.0" customHeight="1">
      <c r="A599" s="104" t="s">
        <v>1853</v>
      </c>
      <c r="B599" s="106" t="s">
        <v>1854</v>
      </c>
      <c r="C599" s="110" t="s">
        <v>6777</v>
      </c>
      <c r="D599" s="108">
        <v>0.0</v>
      </c>
      <c r="E599" s="113" t="s">
        <v>158</v>
      </c>
      <c r="F599" s="108"/>
      <c r="G599" s="110"/>
      <c r="H599" s="78"/>
      <c r="I599" s="78"/>
      <c r="J599" s="5"/>
      <c r="K599" s="6"/>
      <c r="L599" s="6"/>
      <c r="M599" s="6"/>
      <c r="N599" s="6"/>
      <c r="O599" s="6"/>
      <c r="P599" s="6"/>
      <c r="Q599" s="6"/>
      <c r="R599" s="6"/>
      <c r="S599" s="6"/>
      <c r="T599" s="6"/>
      <c r="U599" s="6"/>
      <c r="V599" s="6"/>
      <c r="W599" s="6"/>
      <c r="X599" s="6"/>
      <c r="Y599" s="6"/>
      <c r="Z599" s="6"/>
    </row>
    <row r="600" ht="45.0" customHeight="1">
      <c r="A600" s="104"/>
      <c r="B600" s="106"/>
      <c r="C600" s="116" t="s">
        <v>6778</v>
      </c>
      <c r="D600" s="108">
        <v>0.0</v>
      </c>
      <c r="E600" s="113" t="s">
        <v>158</v>
      </c>
      <c r="F600" s="108"/>
      <c r="G600" s="110"/>
      <c r="H600" s="78"/>
      <c r="I600" s="78"/>
      <c r="J600" s="5"/>
      <c r="K600" s="6"/>
      <c r="L600" s="6"/>
      <c r="M600" s="6"/>
      <c r="N600" s="6"/>
      <c r="O600" s="6"/>
      <c r="P600" s="6"/>
      <c r="Q600" s="6"/>
      <c r="R600" s="6"/>
      <c r="S600" s="6"/>
      <c r="T600" s="6"/>
      <c r="U600" s="6"/>
      <c r="V600" s="6"/>
      <c r="W600" s="6"/>
      <c r="X600" s="6"/>
      <c r="Y600" s="6"/>
      <c r="Z600" s="6"/>
    </row>
    <row r="601" ht="60.0" hidden="1" customHeight="1">
      <c r="A601" s="120" t="s">
        <v>1892</v>
      </c>
      <c r="B601" s="115" t="s">
        <v>1893</v>
      </c>
      <c r="C601" s="5"/>
      <c r="D601" s="108"/>
      <c r="E601" s="113"/>
      <c r="F601" s="108"/>
      <c r="G601" s="110"/>
      <c r="H601" s="78"/>
      <c r="I601" s="78"/>
      <c r="J601" s="5"/>
      <c r="K601" s="6"/>
      <c r="L601" s="6"/>
      <c r="M601" s="6"/>
      <c r="N601" s="6"/>
      <c r="O601" s="6"/>
      <c r="P601" s="6"/>
      <c r="Q601" s="6"/>
      <c r="R601" s="6"/>
      <c r="S601" s="6"/>
      <c r="T601" s="6"/>
      <c r="U601" s="6"/>
      <c r="V601" s="6"/>
      <c r="W601" s="6"/>
      <c r="X601" s="6"/>
      <c r="Y601" s="6"/>
      <c r="Z601" s="6"/>
    </row>
    <row r="602" ht="31.5" hidden="1" customHeight="1">
      <c r="A602" s="120" t="s">
        <v>1897</v>
      </c>
      <c r="B602" s="106" t="s">
        <v>1898</v>
      </c>
      <c r="C602" s="108"/>
      <c r="D602" s="108"/>
      <c r="E602" s="113"/>
      <c r="F602" s="108"/>
      <c r="G602" s="110"/>
      <c r="H602" s="78"/>
      <c r="I602" s="78"/>
      <c r="J602" s="5"/>
      <c r="K602" s="6"/>
      <c r="L602" s="6"/>
      <c r="M602" s="6"/>
      <c r="N602" s="6"/>
      <c r="O602" s="6"/>
      <c r="P602" s="6"/>
      <c r="Q602" s="6"/>
      <c r="R602" s="6"/>
      <c r="S602" s="6"/>
      <c r="T602" s="6"/>
      <c r="U602" s="6"/>
      <c r="V602" s="6"/>
      <c r="W602" s="6"/>
      <c r="X602" s="6"/>
      <c r="Y602" s="6"/>
      <c r="Z602" s="6"/>
    </row>
    <row r="603" ht="47.25" hidden="1" customHeight="1">
      <c r="A603" s="120" t="s">
        <v>1900</v>
      </c>
      <c r="B603" s="106" t="s">
        <v>1901</v>
      </c>
      <c r="C603" s="108"/>
      <c r="D603" s="108"/>
      <c r="E603" s="113"/>
      <c r="F603" s="108"/>
      <c r="G603" s="110"/>
      <c r="H603" s="78"/>
      <c r="I603" s="78"/>
      <c r="J603" s="5"/>
      <c r="K603" s="6"/>
      <c r="L603" s="6"/>
      <c r="M603" s="6"/>
      <c r="N603" s="6"/>
      <c r="O603" s="6"/>
      <c r="P603" s="6"/>
      <c r="Q603" s="6"/>
      <c r="R603" s="6"/>
      <c r="S603" s="6"/>
      <c r="T603" s="6"/>
      <c r="U603" s="6"/>
      <c r="V603" s="6"/>
      <c r="W603" s="6"/>
      <c r="X603" s="6"/>
      <c r="Y603" s="6"/>
      <c r="Z603" s="6"/>
    </row>
    <row r="604" ht="47.25" hidden="1" customHeight="1">
      <c r="A604" s="120" t="s">
        <v>1902</v>
      </c>
      <c r="B604" s="106" t="s">
        <v>1903</v>
      </c>
      <c r="C604" s="108"/>
      <c r="D604" s="108"/>
      <c r="E604" s="113"/>
      <c r="F604" s="108"/>
      <c r="G604" s="110"/>
      <c r="H604" s="78"/>
      <c r="I604" s="78"/>
      <c r="J604" s="5"/>
      <c r="K604" s="6"/>
      <c r="L604" s="6"/>
      <c r="M604" s="6"/>
      <c r="N604" s="6"/>
      <c r="O604" s="6"/>
      <c r="P604" s="6"/>
      <c r="Q604" s="6"/>
      <c r="R604" s="6"/>
      <c r="S604" s="6"/>
      <c r="T604" s="6"/>
      <c r="U604" s="6"/>
      <c r="V604" s="6"/>
      <c r="W604" s="6"/>
      <c r="X604" s="6"/>
      <c r="Y604" s="6"/>
      <c r="Z604" s="6"/>
    </row>
    <row r="605" ht="47.25" hidden="1" customHeight="1">
      <c r="A605" s="120" t="s">
        <v>1904</v>
      </c>
      <c r="B605" s="106" t="s">
        <v>1905</v>
      </c>
      <c r="C605" s="108"/>
      <c r="D605" s="108"/>
      <c r="E605" s="113"/>
      <c r="F605" s="108"/>
      <c r="G605" s="110"/>
      <c r="H605" s="78"/>
      <c r="I605" s="78"/>
      <c r="J605" s="5"/>
      <c r="K605" s="6"/>
      <c r="L605" s="6"/>
      <c r="M605" s="6"/>
      <c r="N605" s="6"/>
      <c r="O605" s="6"/>
      <c r="P605" s="6"/>
      <c r="Q605" s="6"/>
      <c r="R605" s="6"/>
      <c r="S605" s="6"/>
      <c r="T605" s="6"/>
      <c r="U605" s="6"/>
      <c r="V605" s="6"/>
      <c r="W605" s="6"/>
      <c r="X605" s="6"/>
      <c r="Y605" s="6"/>
      <c r="Z605" s="6"/>
    </row>
    <row r="606" ht="31.5" hidden="1" customHeight="1">
      <c r="A606" s="120" t="s">
        <v>1907</v>
      </c>
      <c r="B606" s="106" t="s">
        <v>1908</v>
      </c>
      <c r="C606" s="108"/>
      <c r="D606" s="108"/>
      <c r="E606" s="113"/>
      <c r="F606" s="108"/>
      <c r="G606" s="110"/>
      <c r="H606" s="78"/>
      <c r="I606" s="78"/>
      <c r="J606" s="5"/>
      <c r="K606" s="6"/>
      <c r="L606" s="6"/>
      <c r="M606" s="6"/>
      <c r="N606" s="6"/>
      <c r="O606" s="6"/>
      <c r="P606" s="6"/>
      <c r="Q606" s="6"/>
      <c r="R606" s="6"/>
      <c r="S606" s="6"/>
      <c r="T606" s="6"/>
      <c r="U606" s="6"/>
      <c r="V606" s="6"/>
      <c r="W606" s="6"/>
      <c r="X606" s="6"/>
      <c r="Y606" s="6"/>
      <c r="Z606" s="6"/>
    </row>
    <row r="607" ht="39.75" hidden="1" customHeight="1">
      <c r="A607" s="217" t="s">
        <v>1910</v>
      </c>
      <c r="B607" s="99" t="s">
        <v>1911</v>
      </c>
      <c r="C607" s="3"/>
      <c r="D607" s="3"/>
      <c r="E607" s="3"/>
      <c r="F607" s="3"/>
      <c r="G607" s="4"/>
      <c r="H607" s="78"/>
      <c r="I607" s="78"/>
      <c r="J607" s="5"/>
      <c r="K607" s="6"/>
      <c r="L607" s="6"/>
      <c r="M607" s="6"/>
      <c r="N607" s="6"/>
      <c r="O607" s="6"/>
      <c r="P607" s="6"/>
      <c r="Q607" s="6"/>
      <c r="R607" s="6"/>
      <c r="S607" s="6"/>
      <c r="T607" s="6"/>
      <c r="U607" s="6"/>
      <c r="V607" s="6"/>
      <c r="W607" s="6"/>
      <c r="X607" s="6"/>
      <c r="Y607" s="6"/>
      <c r="Z607" s="6"/>
    </row>
    <row r="608" ht="31.5" hidden="1" customHeight="1">
      <c r="A608" s="120" t="s">
        <v>1912</v>
      </c>
      <c r="B608" s="122" t="s">
        <v>1913</v>
      </c>
      <c r="C608" s="108"/>
      <c r="D608" s="108"/>
      <c r="E608" s="113"/>
      <c r="F608" s="108"/>
      <c r="G608" s="110"/>
      <c r="H608" s="78"/>
      <c r="I608" s="78"/>
      <c r="J608" s="5"/>
      <c r="K608" s="6"/>
      <c r="L608" s="6"/>
      <c r="M608" s="6"/>
      <c r="N608" s="6"/>
      <c r="O608" s="6"/>
      <c r="P608" s="6"/>
      <c r="Q608" s="6"/>
      <c r="R608" s="6"/>
      <c r="S608" s="6"/>
      <c r="T608" s="6"/>
      <c r="U608" s="6"/>
      <c r="V608" s="6"/>
      <c r="W608" s="6"/>
      <c r="X608" s="6"/>
      <c r="Y608" s="6"/>
      <c r="Z608" s="6"/>
    </row>
    <row r="609" ht="31.5" hidden="1" customHeight="1">
      <c r="A609" s="120" t="s">
        <v>1915</v>
      </c>
      <c r="B609" s="122" t="s">
        <v>1917</v>
      </c>
      <c r="C609" s="108"/>
      <c r="D609" s="108"/>
      <c r="E609" s="113"/>
      <c r="F609" s="108"/>
      <c r="G609" s="110"/>
      <c r="H609" s="78"/>
      <c r="I609" s="78"/>
      <c r="J609" s="5"/>
      <c r="K609" s="6"/>
      <c r="L609" s="6"/>
      <c r="M609" s="6"/>
      <c r="N609" s="6"/>
      <c r="O609" s="6"/>
      <c r="P609" s="6"/>
      <c r="Q609" s="6"/>
      <c r="R609" s="6"/>
      <c r="S609" s="6"/>
      <c r="T609" s="6"/>
      <c r="U609" s="6"/>
      <c r="V609" s="6"/>
      <c r="W609" s="6"/>
      <c r="X609" s="6"/>
      <c r="Y609" s="6"/>
      <c r="Z609" s="6"/>
    </row>
    <row r="610" ht="31.5" hidden="1" customHeight="1">
      <c r="A610" s="120" t="s">
        <v>1918</v>
      </c>
      <c r="B610" s="122" t="s">
        <v>1919</v>
      </c>
      <c r="C610" s="108"/>
      <c r="D610" s="108"/>
      <c r="E610" s="113"/>
      <c r="F610" s="108"/>
      <c r="G610" s="110"/>
      <c r="H610" s="78"/>
      <c r="I610" s="78"/>
      <c r="J610" s="5"/>
      <c r="K610" s="6"/>
      <c r="L610" s="6"/>
      <c r="M610" s="6"/>
      <c r="N610" s="6"/>
      <c r="O610" s="6"/>
      <c r="P610" s="6"/>
      <c r="Q610" s="6"/>
      <c r="R610" s="6"/>
      <c r="S610" s="6"/>
      <c r="T610" s="6"/>
      <c r="U610" s="6"/>
      <c r="V610" s="6"/>
      <c r="W610" s="6"/>
      <c r="X610" s="6"/>
      <c r="Y610" s="6"/>
      <c r="Z610" s="6"/>
    </row>
    <row r="611" ht="31.5" hidden="1" customHeight="1">
      <c r="A611" s="120" t="s">
        <v>1920</v>
      </c>
      <c r="B611" s="122" t="s">
        <v>1921</v>
      </c>
      <c r="C611" s="108"/>
      <c r="D611" s="108"/>
      <c r="E611" s="113"/>
      <c r="F611" s="108"/>
      <c r="G611" s="110"/>
      <c r="H611" s="78"/>
      <c r="I611" s="78"/>
      <c r="J611" s="5"/>
      <c r="K611" s="6"/>
      <c r="L611" s="6"/>
      <c r="M611" s="6"/>
      <c r="N611" s="6"/>
      <c r="O611" s="6"/>
      <c r="P611" s="6"/>
      <c r="Q611" s="6"/>
      <c r="R611" s="6"/>
      <c r="S611" s="6"/>
      <c r="T611" s="6"/>
      <c r="U611" s="6"/>
      <c r="V611" s="6"/>
      <c r="W611" s="6"/>
      <c r="X611" s="6"/>
      <c r="Y611" s="6"/>
      <c r="Z611" s="6"/>
    </row>
    <row r="612" ht="31.5" hidden="1" customHeight="1">
      <c r="A612" s="120" t="s">
        <v>1922</v>
      </c>
      <c r="B612" s="122" t="s">
        <v>1923</v>
      </c>
      <c r="C612" s="108"/>
      <c r="D612" s="108"/>
      <c r="E612" s="113"/>
      <c r="F612" s="108"/>
      <c r="G612" s="110"/>
      <c r="H612" s="78"/>
      <c r="I612" s="78"/>
      <c r="J612" s="5"/>
      <c r="K612" s="6"/>
      <c r="L612" s="6"/>
      <c r="M612" s="6"/>
      <c r="N612" s="6"/>
      <c r="O612" s="6"/>
      <c r="P612" s="6"/>
      <c r="Q612" s="6"/>
      <c r="R612" s="6"/>
      <c r="S612" s="6"/>
      <c r="T612" s="6"/>
      <c r="U612" s="6"/>
      <c r="V612" s="6"/>
      <c r="W612" s="6"/>
      <c r="X612" s="6"/>
      <c r="Y612" s="6"/>
      <c r="Z612" s="6"/>
    </row>
    <row r="613" ht="31.5" hidden="1" customHeight="1">
      <c r="A613" s="120" t="s">
        <v>1924</v>
      </c>
      <c r="B613" s="122" t="s">
        <v>1925</v>
      </c>
      <c r="C613" s="108"/>
      <c r="D613" s="108"/>
      <c r="E613" s="113"/>
      <c r="F613" s="108"/>
      <c r="G613" s="110"/>
      <c r="H613" s="78"/>
      <c r="I613" s="78"/>
      <c r="J613" s="5"/>
      <c r="K613" s="6"/>
      <c r="L613" s="6"/>
      <c r="M613" s="6"/>
      <c r="N613" s="6"/>
      <c r="O613" s="6"/>
      <c r="P613" s="6"/>
      <c r="Q613" s="6"/>
      <c r="R613" s="6"/>
      <c r="S613" s="6"/>
      <c r="T613" s="6"/>
      <c r="U613" s="6"/>
      <c r="V613" s="6"/>
      <c r="W613" s="6"/>
      <c r="X613" s="6"/>
      <c r="Y613" s="6"/>
      <c r="Z613" s="6"/>
    </row>
    <row r="614" ht="39.75" hidden="1" customHeight="1">
      <c r="A614" s="217" t="s">
        <v>1926</v>
      </c>
      <c r="B614" s="99" t="s">
        <v>1927</v>
      </c>
      <c r="C614" s="3"/>
      <c r="D614" s="3"/>
      <c r="E614" s="3"/>
      <c r="F614" s="3"/>
      <c r="G614" s="4"/>
      <c r="H614" s="78"/>
      <c r="I614" s="78"/>
      <c r="J614" s="5"/>
      <c r="K614" s="6"/>
      <c r="L614" s="6"/>
      <c r="M614" s="6"/>
      <c r="N614" s="6"/>
      <c r="O614" s="6"/>
      <c r="P614" s="6"/>
      <c r="Q614" s="6"/>
      <c r="R614" s="6"/>
      <c r="S614" s="6"/>
      <c r="T614" s="6"/>
      <c r="U614" s="6"/>
      <c r="V614" s="6"/>
      <c r="W614" s="6"/>
      <c r="X614" s="6"/>
      <c r="Y614" s="6"/>
      <c r="Z614" s="6"/>
    </row>
    <row r="615" ht="31.5" hidden="1" customHeight="1">
      <c r="A615" s="120" t="s">
        <v>1936</v>
      </c>
      <c r="B615" s="122" t="s">
        <v>1937</v>
      </c>
      <c r="C615" s="108"/>
      <c r="D615" s="108"/>
      <c r="E615" s="113"/>
      <c r="F615" s="108"/>
      <c r="G615" s="110"/>
      <c r="H615" s="78"/>
      <c r="I615" s="78"/>
      <c r="J615" s="5"/>
      <c r="K615" s="6"/>
      <c r="L615" s="6"/>
      <c r="M615" s="6"/>
      <c r="N615" s="6"/>
      <c r="O615" s="6"/>
      <c r="P615" s="6"/>
      <c r="Q615" s="6"/>
      <c r="R615" s="6"/>
      <c r="S615" s="6"/>
      <c r="T615" s="6"/>
      <c r="U615" s="6"/>
      <c r="V615" s="6"/>
      <c r="W615" s="6"/>
      <c r="X615" s="6"/>
      <c r="Y615" s="6"/>
      <c r="Z615" s="6"/>
    </row>
    <row r="616" ht="31.5" hidden="1" customHeight="1">
      <c r="A616" s="120" t="s">
        <v>1950</v>
      </c>
      <c r="B616" s="122" t="s">
        <v>1951</v>
      </c>
      <c r="C616" s="108"/>
      <c r="D616" s="108"/>
      <c r="E616" s="113"/>
      <c r="F616" s="108"/>
      <c r="G616" s="110"/>
      <c r="H616" s="78"/>
      <c r="I616" s="78"/>
      <c r="J616" s="5"/>
      <c r="K616" s="6"/>
      <c r="L616" s="6"/>
      <c r="M616" s="6"/>
      <c r="N616" s="6"/>
      <c r="O616" s="6"/>
      <c r="P616" s="6"/>
      <c r="Q616" s="6"/>
      <c r="R616" s="6"/>
      <c r="S616" s="6"/>
      <c r="T616" s="6"/>
      <c r="U616" s="6"/>
      <c r="V616" s="6"/>
      <c r="W616" s="6"/>
      <c r="X616" s="6"/>
      <c r="Y616" s="6"/>
      <c r="Z616" s="6"/>
    </row>
    <row r="617" ht="31.5" hidden="1" customHeight="1">
      <c r="A617" s="120" t="s">
        <v>1960</v>
      </c>
      <c r="B617" s="122" t="s">
        <v>1961</v>
      </c>
      <c r="C617" s="108"/>
      <c r="D617" s="108"/>
      <c r="E617" s="113"/>
      <c r="F617" s="108"/>
      <c r="G617" s="110"/>
      <c r="H617" s="78"/>
      <c r="I617" s="78"/>
      <c r="J617" s="5"/>
      <c r="K617" s="6"/>
      <c r="L617" s="6"/>
      <c r="M617" s="6"/>
      <c r="N617" s="6"/>
      <c r="O617" s="6"/>
      <c r="P617" s="6"/>
      <c r="Q617" s="6"/>
      <c r="R617" s="6"/>
      <c r="S617" s="6"/>
      <c r="T617" s="6"/>
      <c r="U617" s="6"/>
      <c r="V617" s="6"/>
      <c r="W617" s="6"/>
      <c r="X617" s="6"/>
      <c r="Y617" s="6"/>
      <c r="Z617" s="6"/>
    </row>
    <row r="618" ht="31.5" hidden="1" customHeight="1">
      <c r="A618" s="120" t="s">
        <v>1982</v>
      </c>
      <c r="B618" s="122" t="s">
        <v>1983</v>
      </c>
      <c r="C618" s="108"/>
      <c r="D618" s="108"/>
      <c r="E618" s="113"/>
      <c r="F618" s="108"/>
      <c r="G618" s="110"/>
      <c r="H618" s="78"/>
      <c r="I618" s="78"/>
      <c r="J618" s="5"/>
      <c r="K618" s="6"/>
      <c r="L618" s="6"/>
      <c r="M618" s="6"/>
      <c r="N618" s="6"/>
      <c r="O618" s="6"/>
      <c r="P618" s="6"/>
      <c r="Q618" s="6"/>
      <c r="R618" s="6"/>
      <c r="S618" s="6"/>
      <c r="T618" s="6"/>
      <c r="U618" s="6"/>
      <c r="V618" s="6"/>
      <c r="W618" s="6"/>
      <c r="X618" s="6"/>
      <c r="Y618" s="6"/>
      <c r="Z618" s="6"/>
    </row>
    <row r="619" ht="39.75" hidden="1" customHeight="1">
      <c r="A619" s="217" t="s">
        <v>2003</v>
      </c>
      <c r="B619" s="99" t="s">
        <v>2004</v>
      </c>
      <c r="C619" s="3"/>
      <c r="D619" s="3"/>
      <c r="E619" s="3"/>
      <c r="F619" s="3"/>
      <c r="G619" s="4"/>
      <c r="H619" s="78"/>
      <c r="I619" s="78"/>
      <c r="J619" s="5"/>
      <c r="K619" s="6"/>
      <c r="L619" s="6"/>
      <c r="M619" s="6"/>
      <c r="N619" s="6"/>
      <c r="O619" s="6"/>
      <c r="P619" s="6"/>
      <c r="Q619" s="6"/>
      <c r="R619" s="6"/>
      <c r="S619" s="6"/>
      <c r="T619" s="6"/>
      <c r="U619" s="6"/>
      <c r="V619" s="6"/>
      <c r="W619" s="6"/>
      <c r="X619" s="6"/>
      <c r="Y619" s="6"/>
      <c r="Z619" s="6"/>
    </row>
    <row r="620" ht="47.25" hidden="1" customHeight="1">
      <c r="A620" s="120" t="s">
        <v>2005</v>
      </c>
      <c r="B620" s="122" t="s">
        <v>2006</v>
      </c>
      <c r="C620" s="108"/>
      <c r="D620" s="108"/>
      <c r="E620" s="113"/>
      <c r="F620" s="108"/>
      <c r="G620" s="110"/>
      <c r="H620" s="78"/>
      <c r="I620" s="78"/>
      <c r="J620" s="5"/>
      <c r="K620" s="6"/>
      <c r="L620" s="6"/>
      <c r="M620" s="6"/>
      <c r="N620" s="6"/>
      <c r="O620" s="6"/>
      <c r="P620" s="6"/>
      <c r="Q620" s="6"/>
      <c r="R620" s="6"/>
      <c r="S620" s="6"/>
      <c r="T620" s="6"/>
      <c r="U620" s="6"/>
      <c r="V620" s="6"/>
      <c r="W620" s="6"/>
      <c r="X620" s="6"/>
      <c r="Y620" s="6"/>
      <c r="Z620" s="6"/>
    </row>
    <row r="621" ht="47.25" hidden="1" customHeight="1">
      <c r="A621" s="120" t="s">
        <v>2012</v>
      </c>
      <c r="B621" s="122" t="s">
        <v>2013</v>
      </c>
      <c r="C621" s="108"/>
      <c r="D621" s="108"/>
      <c r="E621" s="113"/>
      <c r="F621" s="108"/>
      <c r="G621" s="110"/>
      <c r="H621" s="78"/>
      <c r="I621" s="78"/>
      <c r="J621" s="5"/>
      <c r="K621" s="6"/>
      <c r="L621" s="6"/>
      <c r="M621" s="6"/>
      <c r="N621" s="6"/>
      <c r="O621" s="6"/>
      <c r="P621" s="6"/>
      <c r="Q621" s="6"/>
      <c r="R621" s="6"/>
      <c r="S621" s="6"/>
      <c r="T621" s="6"/>
      <c r="U621" s="6"/>
      <c r="V621" s="6"/>
      <c r="W621" s="6"/>
      <c r="X621" s="6"/>
      <c r="Y621" s="6"/>
      <c r="Z621" s="6"/>
    </row>
    <row r="622" ht="47.25" hidden="1" customHeight="1">
      <c r="A622" s="120" t="s">
        <v>2034</v>
      </c>
      <c r="B622" s="122" t="s">
        <v>2035</v>
      </c>
      <c r="C622" s="108"/>
      <c r="D622" s="108"/>
      <c r="E622" s="113"/>
      <c r="F622" s="108"/>
      <c r="G622" s="110"/>
      <c r="H622" s="78"/>
      <c r="I622" s="78"/>
      <c r="J622" s="5"/>
      <c r="K622" s="6"/>
      <c r="L622" s="6"/>
      <c r="M622" s="6"/>
      <c r="N622" s="6"/>
      <c r="O622" s="6"/>
      <c r="P622" s="6"/>
      <c r="Q622" s="6"/>
      <c r="R622" s="6"/>
      <c r="S622" s="6"/>
      <c r="T622" s="6"/>
      <c r="U622" s="6"/>
      <c r="V622" s="6"/>
      <c r="W622" s="6"/>
      <c r="X622" s="6"/>
      <c r="Y622" s="6"/>
      <c r="Z622" s="6"/>
    </row>
    <row r="623" ht="47.25" hidden="1" customHeight="1">
      <c r="A623" s="120" t="s">
        <v>2058</v>
      </c>
      <c r="B623" s="122" t="s">
        <v>2060</v>
      </c>
      <c r="C623" s="108"/>
      <c r="D623" s="108"/>
      <c r="E623" s="113"/>
      <c r="F623" s="108"/>
      <c r="G623" s="110"/>
      <c r="H623" s="78"/>
      <c r="I623" s="78"/>
      <c r="J623" s="5"/>
      <c r="K623" s="6"/>
      <c r="L623" s="6"/>
      <c r="M623" s="6"/>
      <c r="N623" s="6"/>
      <c r="O623" s="6"/>
      <c r="P623" s="6"/>
      <c r="Q623" s="6"/>
      <c r="R623" s="6"/>
      <c r="S623" s="6"/>
      <c r="T623" s="6"/>
      <c r="U623" s="6"/>
      <c r="V623" s="6"/>
      <c r="W623" s="6"/>
      <c r="X623" s="6"/>
      <c r="Y623" s="6"/>
      <c r="Z623" s="6"/>
    </row>
    <row r="624" ht="47.25" hidden="1" customHeight="1">
      <c r="A624" s="120" t="s">
        <v>2078</v>
      </c>
      <c r="B624" s="122" t="s">
        <v>2080</v>
      </c>
      <c r="C624" s="108"/>
      <c r="D624" s="108"/>
      <c r="E624" s="113"/>
      <c r="F624" s="108"/>
      <c r="G624" s="110"/>
      <c r="H624" s="78"/>
      <c r="I624" s="78"/>
      <c r="J624" s="5"/>
      <c r="K624" s="6"/>
      <c r="L624" s="6"/>
      <c r="M624" s="6"/>
      <c r="N624" s="6"/>
      <c r="O624" s="6"/>
      <c r="P624" s="6"/>
      <c r="Q624" s="6"/>
      <c r="R624" s="6"/>
      <c r="S624" s="6"/>
      <c r="T624" s="6"/>
      <c r="U624" s="6"/>
      <c r="V624" s="6"/>
      <c r="W624" s="6"/>
      <c r="X624" s="6"/>
      <c r="Y624" s="6"/>
      <c r="Z624" s="6"/>
    </row>
    <row r="625" ht="47.25" hidden="1" customHeight="1">
      <c r="A625" s="120" t="s">
        <v>2082</v>
      </c>
      <c r="B625" s="122" t="s">
        <v>2084</v>
      </c>
      <c r="C625" s="108"/>
      <c r="D625" s="108"/>
      <c r="E625" s="113"/>
      <c r="F625" s="108"/>
      <c r="G625" s="110"/>
      <c r="H625" s="78"/>
      <c r="I625" s="78"/>
      <c r="J625" s="5"/>
      <c r="K625" s="6"/>
      <c r="L625" s="6"/>
      <c r="M625" s="6"/>
      <c r="N625" s="6"/>
      <c r="O625" s="6"/>
      <c r="P625" s="6"/>
      <c r="Q625" s="6"/>
      <c r="R625" s="6"/>
      <c r="S625" s="6"/>
      <c r="T625" s="6"/>
      <c r="U625" s="6"/>
      <c r="V625" s="6"/>
      <c r="W625" s="6"/>
      <c r="X625" s="6"/>
      <c r="Y625" s="6"/>
      <c r="Z625" s="6"/>
    </row>
    <row r="626" ht="47.25" hidden="1" customHeight="1">
      <c r="A626" s="120" t="s">
        <v>2087</v>
      </c>
      <c r="B626" s="122" t="s">
        <v>2088</v>
      </c>
      <c r="C626" s="108"/>
      <c r="D626" s="108"/>
      <c r="E626" s="113"/>
      <c r="F626" s="108"/>
      <c r="G626" s="110"/>
      <c r="H626" s="78"/>
      <c r="I626" s="78"/>
      <c r="J626" s="5"/>
      <c r="K626" s="6"/>
      <c r="L626" s="6"/>
      <c r="M626" s="6"/>
      <c r="N626" s="6"/>
      <c r="O626" s="6"/>
      <c r="P626" s="6"/>
      <c r="Q626" s="6"/>
      <c r="R626" s="6"/>
      <c r="S626" s="6"/>
      <c r="T626" s="6"/>
      <c r="U626" s="6"/>
      <c r="V626" s="6"/>
      <c r="W626" s="6"/>
      <c r="X626" s="6"/>
      <c r="Y626" s="6"/>
      <c r="Z626" s="6"/>
    </row>
    <row r="627" ht="78.75" hidden="1" customHeight="1">
      <c r="A627" s="120" t="s">
        <v>2091</v>
      </c>
      <c r="B627" s="122" t="s">
        <v>2092</v>
      </c>
      <c r="C627" s="108"/>
      <c r="D627" s="108"/>
      <c r="E627" s="113"/>
      <c r="F627" s="108"/>
      <c r="G627" s="110"/>
      <c r="H627" s="78"/>
      <c r="I627" s="78"/>
      <c r="J627" s="5"/>
      <c r="K627" s="6"/>
      <c r="L627" s="6"/>
      <c r="M627" s="6"/>
      <c r="N627" s="6"/>
      <c r="O627" s="6"/>
      <c r="P627" s="6"/>
      <c r="Q627" s="6"/>
      <c r="R627" s="6"/>
      <c r="S627" s="6"/>
      <c r="T627" s="6"/>
      <c r="U627" s="6"/>
      <c r="V627" s="6"/>
      <c r="W627" s="6"/>
      <c r="X627" s="6"/>
      <c r="Y627" s="6"/>
      <c r="Z627" s="6"/>
    </row>
    <row r="628" ht="31.5" hidden="1" customHeight="1">
      <c r="A628" s="120" t="s">
        <v>2101</v>
      </c>
      <c r="B628" s="122" t="s">
        <v>2102</v>
      </c>
      <c r="C628" s="108"/>
      <c r="D628" s="108"/>
      <c r="E628" s="113"/>
      <c r="F628" s="108"/>
      <c r="G628" s="110"/>
      <c r="H628" s="78"/>
      <c r="I628" s="78"/>
      <c r="J628" s="5"/>
      <c r="K628" s="6"/>
      <c r="L628" s="6"/>
      <c r="M628" s="6"/>
      <c r="N628" s="6"/>
      <c r="O628" s="6"/>
      <c r="P628" s="6"/>
      <c r="Q628" s="6"/>
      <c r="R628" s="6"/>
      <c r="S628" s="6"/>
      <c r="T628" s="6"/>
      <c r="U628" s="6"/>
      <c r="V628" s="6"/>
      <c r="W628" s="6"/>
      <c r="X628" s="6"/>
      <c r="Y628" s="6"/>
      <c r="Z628" s="6"/>
    </row>
    <row r="629" ht="47.25" hidden="1" customHeight="1">
      <c r="A629" s="120" t="s">
        <v>2105</v>
      </c>
      <c r="B629" s="122" t="s">
        <v>2106</v>
      </c>
      <c r="C629" s="108"/>
      <c r="D629" s="108"/>
      <c r="E629" s="113"/>
      <c r="F629" s="108"/>
      <c r="G629" s="110"/>
      <c r="H629" s="78"/>
      <c r="I629" s="78"/>
      <c r="J629" s="5"/>
      <c r="K629" s="6"/>
      <c r="L629" s="6"/>
      <c r="M629" s="6"/>
      <c r="N629" s="6"/>
      <c r="O629" s="6"/>
      <c r="P629" s="6"/>
      <c r="Q629" s="6"/>
      <c r="R629" s="6"/>
      <c r="S629" s="6"/>
      <c r="T629" s="6"/>
      <c r="U629" s="6"/>
      <c r="V629" s="6"/>
      <c r="W629" s="6"/>
      <c r="X629" s="6"/>
      <c r="Y629" s="6"/>
      <c r="Z629" s="6"/>
    </row>
    <row r="630" ht="18.75" customHeight="1">
      <c r="A630" s="378"/>
      <c r="B630" s="149" t="s">
        <v>2112</v>
      </c>
      <c r="C630" s="3"/>
      <c r="D630" s="3"/>
      <c r="E630" s="3"/>
      <c r="F630" s="3"/>
      <c r="G630" s="97"/>
      <c r="H630" s="78">
        <f t="shared" ref="H630:I630" si="6">H631+H656+H660+H667+H671+H677</f>
        <v>26</v>
      </c>
      <c r="I630" s="78">
        <f t="shared" si="6"/>
        <v>106</v>
      </c>
      <c r="J630" s="5"/>
      <c r="K630" s="6"/>
      <c r="L630" s="6"/>
      <c r="M630" s="6"/>
      <c r="N630" s="6"/>
      <c r="O630" s="6"/>
      <c r="P630" s="6"/>
      <c r="Q630" s="6"/>
      <c r="R630" s="6"/>
      <c r="S630" s="6"/>
      <c r="T630" s="6"/>
      <c r="U630" s="6"/>
      <c r="V630" s="6"/>
      <c r="W630" s="6"/>
      <c r="X630" s="6"/>
      <c r="Y630" s="6"/>
      <c r="Z630" s="6"/>
    </row>
    <row r="631" ht="39.75" customHeight="1">
      <c r="A631" s="152" t="s">
        <v>2118</v>
      </c>
      <c r="B631" s="99" t="s">
        <v>2119</v>
      </c>
      <c r="C631" s="3"/>
      <c r="D631" s="3"/>
      <c r="E631" s="3"/>
      <c r="F631" s="3"/>
      <c r="G631" s="4"/>
      <c r="H631" s="78">
        <f>SUM(D632:D655)</f>
        <v>3</v>
      </c>
      <c r="I631" s="78">
        <f>COUNT(D632:D655)*2</f>
        <v>48</v>
      </c>
      <c r="J631" s="5"/>
      <c r="K631" s="6"/>
      <c r="L631" s="6"/>
      <c r="M631" s="6"/>
      <c r="N631" s="6"/>
      <c r="O631" s="6"/>
      <c r="P631" s="6"/>
      <c r="Q631" s="6"/>
      <c r="R631" s="6"/>
      <c r="S631" s="6"/>
      <c r="T631" s="6"/>
      <c r="U631" s="6"/>
      <c r="V631" s="6"/>
      <c r="W631" s="6"/>
      <c r="X631" s="6"/>
      <c r="Y631" s="6"/>
      <c r="Z631" s="6"/>
    </row>
    <row r="632" ht="31.5" customHeight="1">
      <c r="A632" s="241" t="s">
        <v>6779</v>
      </c>
      <c r="B632" s="154" t="s">
        <v>2121</v>
      </c>
      <c r="C632" s="110" t="s">
        <v>6780</v>
      </c>
      <c r="D632" s="426">
        <v>0.0</v>
      </c>
      <c r="E632" s="109" t="s">
        <v>158</v>
      </c>
      <c r="F632" s="158"/>
      <c r="G632" s="134"/>
      <c r="H632" s="78"/>
      <c r="I632" s="78"/>
      <c r="J632" s="5"/>
      <c r="K632" s="6"/>
      <c r="L632" s="6"/>
      <c r="M632" s="6"/>
      <c r="N632" s="6"/>
      <c r="O632" s="6"/>
      <c r="P632" s="6"/>
      <c r="Q632" s="6"/>
      <c r="R632" s="6"/>
      <c r="S632" s="6"/>
      <c r="T632" s="6"/>
      <c r="U632" s="6"/>
      <c r="V632" s="6"/>
      <c r="W632" s="6"/>
      <c r="X632" s="6"/>
      <c r="Y632" s="6"/>
      <c r="Z632" s="6"/>
    </row>
    <row r="633" ht="30.0" customHeight="1">
      <c r="A633" s="241"/>
      <c r="B633" s="154"/>
      <c r="C633" s="110" t="s">
        <v>6781</v>
      </c>
      <c r="D633" s="426">
        <v>0.0</v>
      </c>
      <c r="E633" s="109" t="s">
        <v>158</v>
      </c>
      <c r="F633" s="158"/>
      <c r="G633" s="134"/>
      <c r="H633" s="78"/>
      <c r="I633" s="78"/>
      <c r="J633" s="5"/>
      <c r="K633" s="6"/>
      <c r="L633" s="6"/>
      <c r="M633" s="6"/>
      <c r="N633" s="6"/>
      <c r="O633" s="6"/>
      <c r="P633" s="6"/>
      <c r="Q633" s="6"/>
      <c r="R633" s="6"/>
      <c r="S633" s="6"/>
      <c r="T633" s="6"/>
      <c r="U633" s="6"/>
      <c r="V633" s="6"/>
      <c r="W633" s="6"/>
      <c r="X633" s="6"/>
      <c r="Y633" s="6"/>
      <c r="Z633" s="6"/>
    </row>
    <row r="634" ht="60.0" customHeight="1">
      <c r="A634" s="241" t="s">
        <v>309</v>
      </c>
      <c r="B634" s="154"/>
      <c r="C634" s="110" t="s">
        <v>6782</v>
      </c>
      <c r="D634" s="426">
        <v>0.0</v>
      </c>
      <c r="E634" s="109" t="s">
        <v>158</v>
      </c>
      <c r="F634" s="158"/>
      <c r="G634" s="134"/>
      <c r="H634" s="78"/>
      <c r="I634" s="78"/>
      <c r="J634" s="5"/>
      <c r="K634" s="6"/>
      <c r="L634" s="6"/>
      <c r="M634" s="6"/>
      <c r="N634" s="6"/>
      <c r="O634" s="6"/>
      <c r="P634" s="6"/>
      <c r="Q634" s="6"/>
      <c r="R634" s="6"/>
      <c r="S634" s="6"/>
      <c r="T634" s="6"/>
      <c r="U634" s="6"/>
      <c r="V634" s="6"/>
      <c r="W634" s="6"/>
      <c r="X634" s="6"/>
      <c r="Y634" s="6"/>
      <c r="Z634" s="6"/>
    </row>
    <row r="635" ht="30.0" customHeight="1">
      <c r="A635" s="241"/>
      <c r="B635" s="154"/>
      <c r="C635" s="110" t="s">
        <v>6783</v>
      </c>
      <c r="D635" s="426">
        <v>0.0</v>
      </c>
      <c r="E635" s="109" t="s">
        <v>158</v>
      </c>
      <c r="F635" s="158"/>
      <c r="G635" s="134"/>
      <c r="H635" s="78"/>
      <c r="I635" s="78"/>
      <c r="J635" s="5"/>
      <c r="K635" s="6"/>
      <c r="L635" s="6"/>
      <c r="M635" s="6"/>
      <c r="N635" s="6"/>
      <c r="O635" s="6"/>
      <c r="P635" s="6"/>
      <c r="Q635" s="6"/>
      <c r="R635" s="6"/>
      <c r="S635" s="6"/>
      <c r="T635" s="6"/>
      <c r="U635" s="6"/>
      <c r="V635" s="6"/>
      <c r="W635" s="6"/>
      <c r="X635" s="6"/>
      <c r="Y635" s="6"/>
      <c r="Z635" s="6"/>
    </row>
    <row r="636" ht="30.0" customHeight="1">
      <c r="A636" s="241"/>
      <c r="B636" s="154"/>
      <c r="C636" s="110" t="s">
        <v>6784</v>
      </c>
      <c r="D636" s="426">
        <v>0.0</v>
      </c>
      <c r="E636" s="109" t="s">
        <v>158</v>
      </c>
      <c r="F636" s="158"/>
      <c r="G636" s="134"/>
      <c r="H636" s="78"/>
      <c r="I636" s="78"/>
      <c r="J636" s="5"/>
      <c r="K636" s="6"/>
      <c r="L636" s="6"/>
      <c r="M636" s="6"/>
      <c r="N636" s="6"/>
      <c r="O636" s="6"/>
      <c r="P636" s="6"/>
      <c r="Q636" s="6"/>
      <c r="R636" s="6"/>
      <c r="S636" s="6"/>
      <c r="T636" s="6"/>
      <c r="U636" s="6"/>
      <c r="V636" s="6"/>
      <c r="W636" s="6"/>
      <c r="X636" s="6"/>
      <c r="Y636" s="6"/>
      <c r="Z636" s="6"/>
    </row>
    <row r="637" ht="47.25" customHeight="1">
      <c r="A637" s="241" t="s">
        <v>2187</v>
      </c>
      <c r="B637" s="154" t="s">
        <v>2123</v>
      </c>
      <c r="C637" s="110" t="s">
        <v>6785</v>
      </c>
      <c r="D637" s="426">
        <v>0.0</v>
      </c>
      <c r="E637" s="109" t="s">
        <v>158</v>
      </c>
      <c r="F637" s="158"/>
      <c r="G637" s="134" t="s">
        <v>6786</v>
      </c>
      <c r="H637" s="78"/>
      <c r="I637" s="78"/>
      <c r="J637" s="5"/>
      <c r="K637" s="6"/>
      <c r="L637" s="6"/>
      <c r="M637" s="6"/>
      <c r="N637" s="6"/>
      <c r="O637" s="6"/>
      <c r="P637" s="6"/>
      <c r="Q637" s="6"/>
      <c r="R637" s="6"/>
      <c r="S637" s="6"/>
      <c r="T637" s="6"/>
      <c r="U637" s="6"/>
      <c r="V637" s="6"/>
      <c r="W637" s="6"/>
      <c r="X637" s="6"/>
      <c r="Y637" s="6"/>
      <c r="Z637" s="6"/>
    </row>
    <row r="638" ht="45.0" customHeight="1">
      <c r="A638" s="241"/>
      <c r="B638" s="154"/>
      <c r="C638" s="110" t="s">
        <v>6787</v>
      </c>
      <c r="D638" s="426">
        <v>0.0</v>
      </c>
      <c r="E638" s="109" t="s">
        <v>158</v>
      </c>
      <c r="F638" s="158"/>
      <c r="G638" s="134"/>
      <c r="H638" s="78"/>
      <c r="I638" s="78"/>
      <c r="J638" s="5"/>
      <c r="K638" s="6"/>
      <c r="L638" s="6"/>
      <c r="M638" s="6"/>
      <c r="N638" s="6"/>
      <c r="O638" s="6"/>
      <c r="P638" s="6"/>
      <c r="Q638" s="6"/>
      <c r="R638" s="6"/>
      <c r="S638" s="6"/>
      <c r="T638" s="6"/>
      <c r="U638" s="6"/>
      <c r="V638" s="6"/>
      <c r="W638" s="6"/>
      <c r="X638" s="6"/>
      <c r="Y638" s="6"/>
      <c r="Z638" s="6"/>
    </row>
    <row r="639" ht="45.0" customHeight="1">
      <c r="A639" s="241"/>
      <c r="B639" s="154"/>
      <c r="C639" s="110" t="s">
        <v>6788</v>
      </c>
      <c r="D639" s="426">
        <v>0.0</v>
      </c>
      <c r="E639" s="109" t="s">
        <v>158</v>
      </c>
      <c r="F639" s="158"/>
      <c r="G639" s="134"/>
      <c r="H639" s="78"/>
      <c r="I639" s="78"/>
      <c r="J639" s="5"/>
      <c r="K639" s="6"/>
      <c r="L639" s="6"/>
      <c r="M639" s="6"/>
      <c r="N639" s="6"/>
      <c r="O639" s="6"/>
      <c r="P639" s="6"/>
      <c r="Q639" s="6"/>
      <c r="R639" s="6"/>
      <c r="S639" s="6"/>
      <c r="T639" s="6"/>
      <c r="U639" s="6"/>
      <c r="V639" s="6"/>
      <c r="W639" s="6"/>
      <c r="X639" s="6"/>
      <c r="Y639" s="6"/>
      <c r="Z639" s="6"/>
    </row>
    <row r="640" ht="30.0" customHeight="1">
      <c r="A640" s="241"/>
      <c r="B640" s="154"/>
      <c r="C640" s="110" t="s">
        <v>6789</v>
      </c>
      <c r="D640" s="426">
        <v>0.0</v>
      </c>
      <c r="E640" s="109" t="s">
        <v>158</v>
      </c>
      <c r="F640" s="158"/>
      <c r="G640" s="134"/>
      <c r="H640" s="78"/>
      <c r="I640" s="78"/>
      <c r="J640" s="5"/>
      <c r="K640" s="6"/>
      <c r="L640" s="6"/>
      <c r="M640" s="6"/>
      <c r="N640" s="6"/>
      <c r="O640" s="6"/>
      <c r="P640" s="6"/>
      <c r="Q640" s="6"/>
      <c r="R640" s="6"/>
      <c r="S640" s="6"/>
      <c r="T640" s="6"/>
      <c r="U640" s="6"/>
      <c r="V640" s="6"/>
      <c r="W640" s="6"/>
      <c r="X640" s="6"/>
      <c r="Y640" s="6"/>
      <c r="Z640" s="6"/>
    </row>
    <row r="641" ht="45.0" customHeight="1">
      <c r="A641" s="241" t="s">
        <v>2124</v>
      </c>
      <c r="B641" s="154" t="s">
        <v>2125</v>
      </c>
      <c r="C641" s="110" t="s">
        <v>6790</v>
      </c>
      <c r="D641" s="426">
        <v>0.0</v>
      </c>
      <c r="E641" s="109" t="s">
        <v>158</v>
      </c>
      <c r="F641" s="158"/>
      <c r="G641" s="134"/>
      <c r="H641" s="78"/>
      <c r="I641" s="78"/>
      <c r="J641" s="5"/>
      <c r="K641" s="6"/>
      <c r="L641" s="6"/>
      <c r="M641" s="6"/>
      <c r="N641" s="6"/>
      <c r="O641" s="6"/>
      <c r="P641" s="6"/>
      <c r="Q641" s="6"/>
      <c r="R641" s="6"/>
      <c r="S641" s="6"/>
      <c r="T641" s="6"/>
      <c r="U641" s="6"/>
      <c r="V641" s="6"/>
      <c r="W641" s="6"/>
      <c r="X641" s="6"/>
      <c r="Y641" s="6"/>
      <c r="Z641" s="6"/>
    </row>
    <row r="642" ht="45.0" customHeight="1">
      <c r="A642" s="241"/>
      <c r="B642" s="154"/>
      <c r="C642" s="110" t="s">
        <v>6791</v>
      </c>
      <c r="D642" s="426">
        <v>0.0</v>
      </c>
      <c r="E642" s="109" t="s">
        <v>158</v>
      </c>
      <c r="F642" s="158"/>
      <c r="G642" s="134"/>
      <c r="H642" s="78"/>
      <c r="I642" s="78"/>
      <c r="J642" s="5"/>
      <c r="K642" s="6"/>
      <c r="L642" s="6"/>
      <c r="M642" s="6"/>
      <c r="N642" s="6"/>
      <c r="O642" s="6"/>
      <c r="P642" s="6"/>
      <c r="Q642" s="6"/>
      <c r="R642" s="6"/>
      <c r="S642" s="6"/>
      <c r="T642" s="6"/>
      <c r="U642" s="6"/>
      <c r="V642" s="6"/>
      <c r="W642" s="6"/>
      <c r="X642" s="6"/>
      <c r="Y642" s="6"/>
      <c r="Z642" s="6"/>
    </row>
    <row r="643" ht="45.0" customHeight="1">
      <c r="A643" s="241"/>
      <c r="B643" s="154"/>
      <c r="C643" s="110" t="s">
        <v>6792</v>
      </c>
      <c r="D643" s="426">
        <v>0.0</v>
      </c>
      <c r="E643" s="109" t="s">
        <v>158</v>
      </c>
      <c r="F643" s="158"/>
      <c r="G643" s="134"/>
      <c r="H643" s="78"/>
      <c r="I643" s="78"/>
      <c r="J643" s="5"/>
      <c r="K643" s="6"/>
      <c r="L643" s="6"/>
      <c r="M643" s="6"/>
      <c r="N643" s="6"/>
      <c r="O643" s="6"/>
      <c r="P643" s="6"/>
      <c r="Q643" s="6"/>
      <c r="R643" s="6"/>
      <c r="S643" s="6"/>
      <c r="T643" s="6"/>
      <c r="U643" s="6"/>
      <c r="V643" s="6"/>
      <c r="W643" s="6"/>
      <c r="X643" s="6"/>
      <c r="Y643" s="6"/>
      <c r="Z643" s="6"/>
    </row>
    <row r="644" ht="30.0" customHeight="1">
      <c r="A644" s="241"/>
      <c r="B644" s="154"/>
      <c r="C644" s="110" t="s">
        <v>6789</v>
      </c>
      <c r="D644" s="426">
        <v>0.0</v>
      </c>
      <c r="E644" s="109" t="s">
        <v>158</v>
      </c>
      <c r="F644" s="158"/>
      <c r="G644" s="134"/>
      <c r="H644" s="78"/>
      <c r="I644" s="78"/>
      <c r="J644" s="5"/>
      <c r="K644" s="6"/>
      <c r="L644" s="6"/>
      <c r="M644" s="6"/>
      <c r="N644" s="6"/>
      <c r="O644" s="6"/>
      <c r="P644" s="6"/>
      <c r="Q644" s="6"/>
      <c r="R644" s="6"/>
      <c r="S644" s="6"/>
      <c r="T644" s="6"/>
      <c r="U644" s="6"/>
      <c r="V644" s="6"/>
      <c r="W644" s="6"/>
      <c r="X644" s="6"/>
      <c r="Y644" s="6"/>
      <c r="Z644" s="6"/>
    </row>
    <row r="645" ht="31.5" customHeight="1">
      <c r="A645" s="241" t="s">
        <v>2194</v>
      </c>
      <c r="B645" s="154" t="s">
        <v>2127</v>
      </c>
      <c r="C645" s="110" t="s">
        <v>6793</v>
      </c>
      <c r="D645" s="426">
        <v>1.0</v>
      </c>
      <c r="E645" s="109" t="s">
        <v>158</v>
      </c>
      <c r="F645" s="158"/>
      <c r="G645" s="110" t="s">
        <v>6794</v>
      </c>
      <c r="H645" s="78"/>
      <c r="I645" s="78"/>
      <c r="J645" s="5"/>
      <c r="K645" s="6"/>
      <c r="L645" s="6"/>
      <c r="M645" s="6"/>
      <c r="N645" s="6"/>
      <c r="O645" s="6"/>
      <c r="P645" s="6"/>
      <c r="Q645" s="6"/>
      <c r="R645" s="6"/>
      <c r="S645" s="6"/>
      <c r="T645" s="6"/>
      <c r="U645" s="6"/>
      <c r="V645" s="6"/>
      <c r="W645" s="6"/>
      <c r="X645" s="6"/>
      <c r="Y645" s="6"/>
      <c r="Z645" s="6"/>
    </row>
    <row r="646" ht="30.0" customHeight="1">
      <c r="A646" s="241" t="s">
        <v>309</v>
      </c>
      <c r="B646" s="154"/>
      <c r="C646" s="110" t="s">
        <v>6795</v>
      </c>
      <c r="D646" s="426">
        <v>0.0</v>
      </c>
      <c r="E646" s="109" t="s">
        <v>158</v>
      </c>
      <c r="F646" s="158"/>
      <c r="G646" s="110"/>
      <c r="H646" s="78"/>
      <c r="I646" s="78"/>
      <c r="J646" s="5"/>
      <c r="K646" s="6"/>
      <c r="L646" s="6"/>
      <c r="M646" s="6"/>
      <c r="N646" s="6"/>
      <c r="O646" s="6"/>
      <c r="P646" s="6"/>
      <c r="Q646" s="6"/>
      <c r="R646" s="6"/>
      <c r="S646" s="6"/>
      <c r="T646" s="6"/>
      <c r="U646" s="6"/>
      <c r="V646" s="6"/>
      <c r="W646" s="6"/>
      <c r="X646" s="6"/>
      <c r="Y646" s="6"/>
      <c r="Z646" s="6"/>
    </row>
    <row r="647" ht="47.25" customHeight="1">
      <c r="A647" s="241" t="s">
        <v>2198</v>
      </c>
      <c r="B647" s="154" t="s">
        <v>6796</v>
      </c>
      <c r="C647" s="110" t="s">
        <v>6797</v>
      </c>
      <c r="D647" s="426">
        <v>2.0</v>
      </c>
      <c r="E647" s="109" t="s">
        <v>158</v>
      </c>
      <c r="F647" s="158" t="s">
        <v>6798</v>
      </c>
      <c r="G647" s="134"/>
      <c r="H647" s="78"/>
      <c r="I647" s="78"/>
      <c r="J647" s="5"/>
      <c r="K647" s="6"/>
      <c r="L647" s="6"/>
      <c r="M647" s="6"/>
      <c r="N647" s="6"/>
      <c r="O647" s="6"/>
      <c r="P647" s="6"/>
      <c r="Q647" s="6"/>
      <c r="R647" s="6"/>
      <c r="S647" s="6"/>
      <c r="T647" s="6"/>
      <c r="U647" s="6"/>
      <c r="V647" s="6"/>
      <c r="W647" s="6"/>
      <c r="X647" s="6"/>
      <c r="Y647" s="6"/>
      <c r="Z647" s="6"/>
    </row>
    <row r="648" ht="75.0" customHeight="1">
      <c r="A648" s="241" t="s">
        <v>309</v>
      </c>
      <c r="B648" s="154"/>
      <c r="C648" s="110" t="s">
        <v>6799</v>
      </c>
      <c r="D648" s="426">
        <v>0.0</v>
      </c>
      <c r="E648" s="109" t="s">
        <v>158</v>
      </c>
      <c r="F648" s="158"/>
      <c r="G648" s="134"/>
      <c r="H648" s="78"/>
      <c r="I648" s="78"/>
      <c r="J648" s="5"/>
      <c r="K648" s="6"/>
      <c r="L648" s="6"/>
      <c r="M648" s="6"/>
      <c r="N648" s="6"/>
      <c r="O648" s="6"/>
      <c r="P648" s="6"/>
      <c r="Q648" s="6"/>
      <c r="R648" s="6"/>
      <c r="S648" s="6"/>
      <c r="T648" s="6"/>
      <c r="U648" s="6"/>
      <c r="V648" s="6"/>
      <c r="W648" s="6"/>
      <c r="X648" s="6"/>
      <c r="Y648" s="6"/>
      <c r="Z648" s="6"/>
    </row>
    <row r="649" ht="31.5" customHeight="1">
      <c r="A649" s="241" t="s">
        <v>6800</v>
      </c>
      <c r="B649" s="552" t="s">
        <v>2137</v>
      </c>
      <c r="C649" s="110" t="s">
        <v>6801</v>
      </c>
      <c r="D649" s="426">
        <v>0.0</v>
      </c>
      <c r="E649" s="109" t="s">
        <v>158</v>
      </c>
      <c r="F649" s="158"/>
      <c r="G649" s="134"/>
      <c r="H649" s="78"/>
      <c r="I649" s="78"/>
      <c r="J649" s="5"/>
      <c r="K649" s="6"/>
      <c r="L649" s="6"/>
      <c r="M649" s="6"/>
      <c r="N649" s="6"/>
      <c r="O649" s="6"/>
      <c r="P649" s="6"/>
      <c r="Q649" s="6"/>
      <c r="R649" s="6"/>
      <c r="S649" s="6"/>
      <c r="T649" s="6"/>
      <c r="U649" s="6"/>
      <c r="V649" s="6"/>
      <c r="W649" s="6"/>
      <c r="X649" s="6"/>
      <c r="Y649" s="6"/>
      <c r="Z649" s="6"/>
    </row>
    <row r="650" ht="45.0" customHeight="1">
      <c r="A650" s="241"/>
      <c r="B650" s="552"/>
      <c r="C650" s="110" t="s">
        <v>6802</v>
      </c>
      <c r="D650" s="553">
        <v>0.0</v>
      </c>
      <c r="E650" s="109" t="s">
        <v>158</v>
      </c>
      <c r="F650" s="158"/>
      <c r="G650" s="134"/>
      <c r="H650" s="78"/>
      <c r="I650" s="78"/>
      <c r="J650" s="5"/>
      <c r="K650" s="6"/>
      <c r="L650" s="6"/>
      <c r="M650" s="6"/>
      <c r="N650" s="6"/>
      <c r="O650" s="6"/>
      <c r="P650" s="6"/>
      <c r="Q650" s="6"/>
      <c r="R650" s="6"/>
      <c r="S650" s="6"/>
      <c r="T650" s="6"/>
      <c r="U650" s="6"/>
      <c r="V650" s="6"/>
      <c r="W650" s="6"/>
      <c r="X650" s="6"/>
      <c r="Y650" s="6"/>
      <c r="Z650" s="6"/>
    </row>
    <row r="651" ht="90.0" customHeight="1">
      <c r="A651" s="241"/>
      <c r="B651" s="552"/>
      <c r="C651" s="110" t="s">
        <v>6803</v>
      </c>
      <c r="D651" s="553">
        <v>0.0</v>
      </c>
      <c r="E651" s="109" t="s">
        <v>158</v>
      </c>
      <c r="F651" s="158"/>
      <c r="G651" s="134"/>
      <c r="H651" s="78"/>
      <c r="I651" s="78"/>
      <c r="J651" s="5"/>
      <c r="K651" s="6"/>
      <c r="L651" s="6"/>
      <c r="M651" s="6"/>
      <c r="N651" s="6"/>
      <c r="O651" s="6"/>
      <c r="P651" s="6"/>
      <c r="Q651" s="6"/>
      <c r="R651" s="6"/>
      <c r="S651" s="6"/>
      <c r="T651" s="6"/>
      <c r="U651" s="6"/>
      <c r="V651" s="6"/>
      <c r="W651" s="6"/>
      <c r="X651" s="6"/>
      <c r="Y651" s="6"/>
      <c r="Z651" s="6"/>
    </row>
    <row r="652" ht="30.0" customHeight="1">
      <c r="A652" s="241"/>
      <c r="B652" s="552"/>
      <c r="C652" s="110" t="s">
        <v>6804</v>
      </c>
      <c r="D652" s="553">
        <v>0.0</v>
      </c>
      <c r="E652" s="109" t="s">
        <v>158</v>
      </c>
      <c r="F652" s="158"/>
      <c r="G652" s="134"/>
      <c r="H652" s="78"/>
      <c r="I652" s="78"/>
      <c r="J652" s="5"/>
      <c r="K652" s="6"/>
      <c r="L652" s="6"/>
      <c r="M652" s="6"/>
      <c r="N652" s="6"/>
      <c r="O652" s="6"/>
      <c r="P652" s="6"/>
      <c r="Q652" s="6"/>
      <c r="R652" s="6"/>
      <c r="S652" s="6"/>
      <c r="T652" s="6"/>
      <c r="U652" s="6"/>
      <c r="V652" s="6"/>
      <c r="W652" s="6"/>
      <c r="X652" s="6"/>
      <c r="Y652" s="6"/>
      <c r="Z652" s="6"/>
    </row>
    <row r="653" ht="60.0" customHeight="1">
      <c r="A653" s="241"/>
      <c r="B653" s="552"/>
      <c r="C653" s="110" t="s">
        <v>6805</v>
      </c>
      <c r="D653" s="553">
        <v>0.0</v>
      </c>
      <c r="E653" s="109" t="s">
        <v>158</v>
      </c>
      <c r="F653" s="158"/>
      <c r="G653" s="134"/>
      <c r="H653" s="78"/>
      <c r="I653" s="78"/>
      <c r="J653" s="5"/>
      <c r="K653" s="6"/>
      <c r="L653" s="6"/>
      <c r="M653" s="6"/>
      <c r="N653" s="6"/>
      <c r="O653" s="6"/>
      <c r="P653" s="6"/>
      <c r="Q653" s="6"/>
      <c r="R653" s="6"/>
      <c r="S653" s="6"/>
      <c r="T653" s="6"/>
      <c r="U653" s="6"/>
      <c r="V653" s="6"/>
      <c r="W653" s="6"/>
      <c r="X653" s="6"/>
      <c r="Y653" s="6"/>
      <c r="Z653" s="6"/>
    </row>
    <row r="654" ht="60.0" customHeight="1">
      <c r="A654" s="241"/>
      <c r="B654" s="552"/>
      <c r="C654" s="110" t="s">
        <v>6806</v>
      </c>
      <c r="D654" s="553">
        <v>0.0</v>
      </c>
      <c r="E654" s="109" t="s">
        <v>158</v>
      </c>
      <c r="F654" s="158"/>
      <c r="G654" s="134"/>
      <c r="H654" s="78"/>
      <c r="I654" s="78"/>
      <c r="J654" s="5"/>
      <c r="K654" s="6"/>
      <c r="L654" s="6"/>
      <c r="M654" s="6"/>
      <c r="N654" s="6"/>
      <c r="O654" s="6"/>
      <c r="P654" s="6"/>
      <c r="Q654" s="6"/>
      <c r="R654" s="6"/>
      <c r="S654" s="6"/>
      <c r="T654" s="6"/>
      <c r="U654" s="6"/>
      <c r="V654" s="6"/>
      <c r="W654" s="6"/>
      <c r="X654" s="6"/>
      <c r="Y654" s="6"/>
      <c r="Z654" s="6"/>
    </row>
    <row r="655" ht="45.0" customHeight="1">
      <c r="A655" s="241"/>
      <c r="B655" s="552"/>
      <c r="C655" s="110" t="s">
        <v>6807</v>
      </c>
      <c r="D655" s="553">
        <v>0.0</v>
      </c>
      <c r="E655" s="109" t="s">
        <v>158</v>
      </c>
      <c r="F655" s="158"/>
      <c r="G655" s="134"/>
      <c r="H655" s="78"/>
      <c r="I655" s="78"/>
      <c r="J655" s="5"/>
      <c r="K655" s="6"/>
      <c r="L655" s="6"/>
      <c r="M655" s="6"/>
      <c r="N655" s="6"/>
      <c r="O655" s="6"/>
      <c r="P655" s="6"/>
      <c r="Q655" s="6"/>
      <c r="R655" s="6"/>
      <c r="S655" s="6"/>
      <c r="T655" s="6"/>
      <c r="U655" s="6"/>
      <c r="V655" s="6"/>
      <c r="W655" s="6"/>
      <c r="X655" s="6"/>
      <c r="Y655" s="6"/>
      <c r="Z655" s="6"/>
    </row>
    <row r="656" ht="39.75" customHeight="1">
      <c r="A656" s="96" t="s">
        <v>2141</v>
      </c>
      <c r="B656" s="99" t="s">
        <v>2142</v>
      </c>
      <c r="C656" s="3"/>
      <c r="D656" s="3"/>
      <c r="E656" s="3"/>
      <c r="F656" s="3"/>
      <c r="G656" s="4"/>
      <c r="H656" s="78">
        <f>SUM(D657:D659)</f>
        <v>5</v>
      </c>
      <c r="I656" s="78">
        <f>COUNT(D657:D659)*2</f>
        <v>6</v>
      </c>
      <c r="J656" s="5"/>
      <c r="K656" s="6"/>
      <c r="L656" s="6"/>
      <c r="M656" s="6"/>
      <c r="N656" s="6"/>
      <c r="O656" s="6"/>
      <c r="P656" s="6"/>
      <c r="Q656" s="6"/>
      <c r="R656" s="6"/>
      <c r="S656" s="6"/>
      <c r="T656" s="6"/>
      <c r="U656" s="6"/>
      <c r="V656" s="6"/>
      <c r="W656" s="6"/>
      <c r="X656" s="6"/>
      <c r="Y656" s="6"/>
      <c r="Z656" s="6"/>
    </row>
    <row r="657" ht="75.0" customHeight="1">
      <c r="A657" s="241" t="s">
        <v>2145</v>
      </c>
      <c r="B657" s="122" t="s">
        <v>2146</v>
      </c>
      <c r="C657" s="134" t="s">
        <v>6808</v>
      </c>
      <c r="D657" s="147">
        <v>2.0</v>
      </c>
      <c r="E657" s="109" t="s">
        <v>158</v>
      </c>
      <c r="F657" s="158"/>
      <c r="G657" s="134"/>
      <c r="H657" s="78"/>
      <c r="I657" s="78"/>
      <c r="J657" s="5"/>
      <c r="K657" s="6"/>
      <c r="L657" s="6"/>
      <c r="M657" s="6"/>
      <c r="N657" s="6"/>
      <c r="O657" s="6"/>
      <c r="P657" s="6"/>
      <c r="Q657" s="6"/>
      <c r="R657" s="6"/>
      <c r="S657" s="6"/>
      <c r="T657" s="6"/>
      <c r="U657" s="6"/>
      <c r="V657" s="6"/>
      <c r="W657" s="6"/>
      <c r="X657" s="6"/>
      <c r="Y657" s="6"/>
      <c r="Z657" s="6"/>
    </row>
    <row r="658" ht="31.5" customHeight="1">
      <c r="A658" s="241" t="s">
        <v>2161</v>
      </c>
      <c r="B658" s="122" t="s">
        <v>2162</v>
      </c>
      <c r="C658" s="134" t="s">
        <v>6809</v>
      </c>
      <c r="D658" s="147">
        <v>1.0</v>
      </c>
      <c r="E658" s="109" t="s">
        <v>158</v>
      </c>
      <c r="F658" s="158"/>
      <c r="G658" s="134" t="s">
        <v>6810</v>
      </c>
      <c r="H658" s="78"/>
      <c r="I658" s="78"/>
      <c r="J658" s="5"/>
      <c r="K658" s="6"/>
      <c r="L658" s="6"/>
      <c r="M658" s="6"/>
      <c r="N658" s="6"/>
      <c r="O658" s="6"/>
      <c r="P658" s="6"/>
      <c r="Q658" s="6"/>
      <c r="R658" s="6"/>
      <c r="S658" s="6"/>
      <c r="T658" s="6"/>
      <c r="U658" s="6"/>
      <c r="V658" s="6"/>
      <c r="W658" s="6"/>
      <c r="X658" s="6"/>
      <c r="Y658" s="6"/>
      <c r="Z658" s="6"/>
    </row>
    <row r="659" ht="45.0" customHeight="1">
      <c r="A659" s="241" t="s">
        <v>2169</v>
      </c>
      <c r="B659" s="122" t="s">
        <v>2170</v>
      </c>
      <c r="C659" s="134" t="s">
        <v>6811</v>
      </c>
      <c r="D659" s="147">
        <v>2.0</v>
      </c>
      <c r="E659" s="109" t="s">
        <v>158</v>
      </c>
      <c r="F659" s="158"/>
      <c r="G659" s="134"/>
      <c r="H659" s="78"/>
      <c r="I659" s="78"/>
      <c r="J659" s="5"/>
      <c r="K659" s="6"/>
      <c r="L659" s="6"/>
      <c r="M659" s="6"/>
      <c r="N659" s="6"/>
      <c r="O659" s="6"/>
      <c r="P659" s="6"/>
      <c r="Q659" s="6"/>
      <c r="R659" s="6"/>
      <c r="S659" s="6"/>
      <c r="T659" s="6"/>
      <c r="U659" s="6"/>
      <c r="V659" s="6"/>
      <c r="W659" s="6"/>
      <c r="X659" s="6"/>
      <c r="Y659" s="6"/>
      <c r="Z659" s="6"/>
    </row>
    <row r="660" ht="39.75" customHeight="1">
      <c r="A660" s="96" t="s">
        <v>2175</v>
      </c>
      <c r="B660" s="99" t="s">
        <v>2176</v>
      </c>
      <c r="C660" s="3"/>
      <c r="D660" s="3"/>
      <c r="E660" s="3"/>
      <c r="F660" s="3"/>
      <c r="G660" s="4"/>
      <c r="H660" s="78">
        <f>SUM(D661:D666)</f>
        <v>1</v>
      </c>
      <c r="I660" s="78">
        <f>COUNT(D661:D666)*2</f>
        <v>12</v>
      </c>
      <c r="J660" s="5"/>
      <c r="K660" s="6"/>
      <c r="L660" s="6"/>
      <c r="M660" s="6"/>
      <c r="N660" s="6"/>
      <c r="O660" s="6"/>
      <c r="P660" s="6"/>
      <c r="Q660" s="6"/>
      <c r="R660" s="6"/>
      <c r="S660" s="6"/>
      <c r="T660" s="6"/>
      <c r="U660" s="6"/>
      <c r="V660" s="6"/>
      <c r="W660" s="6"/>
      <c r="X660" s="6"/>
      <c r="Y660" s="6"/>
      <c r="Z660" s="6"/>
    </row>
    <row r="661" ht="47.25" customHeight="1">
      <c r="A661" s="241" t="s">
        <v>2178</v>
      </c>
      <c r="B661" s="248" t="s">
        <v>2179</v>
      </c>
      <c r="C661" s="134" t="s">
        <v>6812</v>
      </c>
      <c r="D661" s="147">
        <v>0.0</v>
      </c>
      <c r="E661" s="109" t="s">
        <v>386</v>
      </c>
      <c r="F661" s="158"/>
      <c r="G661" s="134"/>
      <c r="H661" s="78"/>
      <c r="I661" s="78"/>
      <c r="J661" s="5"/>
      <c r="K661" s="6"/>
      <c r="L661" s="6"/>
      <c r="M661" s="6"/>
      <c r="N661" s="6"/>
      <c r="O661" s="6"/>
      <c r="P661" s="6"/>
      <c r="Q661" s="6"/>
      <c r="R661" s="6"/>
      <c r="S661" s="6"/>
      <c r="T661" s="6"/>
      <c r="U661" s="6"/>
      <c r="V661" s="6"/>
      <c r="W661" s="6"/>
      <c r="X661" s="6"/>
      <c r="Y661" s="6"/>
      <c r="Z661" s="6"/>
    </row>
    <row r="662" ht="30.0" customHeight="1">
      <c r="A662" s="241"/>
      <c r="B662" s="248"/>
      <c r="C662" s="134" t="s">
        <v>6813</v>
      </c>
      <c r="D662" s="147">
        <v>0.0</v>
      </c>
      <c r="E662" s="109" t="s">
        <v>386</v>
      </c>
      <c r="F662" s="158"/>
      <c r="G662" s="134"/>
      <c r="H662" s="78"/>
      <c r="I662" s="78"/>
      <c r="J662" s="5"/>
      <c r="K662" s="6"/>
      <c r="L662" s="6"/>
      <c r="M662" s="6"/>
      <c r="N662" s="6"/>
      <c r="O662" s="6"/>
      <c r="P662" s="6"/>
      <c r="Q662" s="6"/>
      <c r="R662" s="6"/>
      <c r="S662" s="6"/>
      <c r="T662" s="6"/>
      <c r="U662" s="6"/>
      <c r="V662" s="6"/>
      <c r="W662" s="6"/>
      <c r="X662" s="6"/>
      <c r="Y662" s="6"/>
      <c r="Z662" s="6"/>
    </row>
    <row r="663" ht="30.0" customHeight="1">
      <c r="A663" s="241"/>
      <c r="B663" s="248"/>
      <c r="C663" s="134" t="s">
        <v>6814</v>
      </c>
      <c r="D663" s="147">
        <v>1.0</v>
      </c>
      <c r="E663" s="109" t="s">
        <v>386</v>
      </c>
      <c r="F663" s="158"/>
      <c r="G663" s="134" t="s">
        <v>6815</v>
      </c>
      <c r="H663" s="78"/>
      <c r="I663" s="78"/>
      <c r="J663" s="5"/>
      <c r="K663" s="6"/>
      <c r="L663" s="6"/>
      <c r="M663" s="6"/>
      <c r="N663" s="6"/>
      <c r="O663" s="6"/>
      <c r="P663" s="6"/>
      <c r="Q663" s="6"/>
      <c r="R663" s="6"/>
      <c r="S663" s="6"/>
      <c r="T663" s="6"/>
      <c r="U663" s="6"/>
      <c r="V663" s="6"/>
      <c r="W663" s="6"/>
      <c r="X663" s="6"/>
      <c r="Y663" s="6"/>
      <c r="Z663" s="6"/>
    </row>
    <row r="664" ht="30.0" customHeight="1">
      <c r="A664" s="241"/>
      <c r="B664" s="248"/>
      <c r="C664" s="134" t="s">
        <v>6816</v>
      </c>
      <c r="D664" s="147">
        <v>0.0</v>
      </c>
      <c r="E664" s="109" t="s">
        <v>386</v>
      </c>
      <c r="F664" s="158"/>
      <c r="G664" s="134"/>
      <c r="H664" s="78"/>
      <c r="I664" s="78"/>
      <c r="J664" s="5"/>
      <c r="K664" s="6"/>
      <c r="L664" s="6"/>
      <c r="M664" s="6"/>
      <c r="N664" s="6"/>
      <c r="O664" s="6"/>
      <c r="P664" s="6"/>
      <c r="Q664" s="6"/>
      <c r="R664" s="6"/>
      <c r="S664" s="6"/>
      <c r="T664" s="6"/>
      <c r="U664" s="6"/>
      <c r="V664" s="6"/>
      <c r="W664" s="6"/>
      <c r="X664" s="6"/>
      <c r="Y664" s="6"/>
      <c r="Z664" s="6"/>
    </row>
    <row r="665" ht="45.0" customHeight="1">
      <c r="A665" s="241"/>
      <c r="B665" s="248"/>
      <c r="C665" s="134" t="s">
        <v>6817</v>
      </c>
      <c r="D665" s="147">
        <v>0.0</v>
      </c>
      <c r="E665" s="109" t="s">
        <v>158</v>
      </c>
      <c r="F665" s="158"/>
      <c r="G665" s="134"/>
      <c r="H665" s="78"/>
      <c r="I665" s="78"/>
      <c r="J665" s="5"/>
      <c r="K665" s="6"/>
      <c r="L665" s="6"/>
      <c r="M665" s="6"/>
      <c r="N665" s="6"/>
      <c r="O665" s="6"/>
      <c r="P665" s="6"/>
      <c r="Q665" s="6"/>
      <c r="R665" s="6"/>
      <c r="S665" s="6"/>
      <c r="T665" s="6"/>
      <c r="U665" s="6"/>
      <c r="V665" s="6"/>
      <c r="W665" s="6"/>
      <c r="X665" s="6"/>
      <c r="Y665" s="6"/>
      <c r="Z665" s="6"/>
    </row>
    <row r="666" ht="60.0" customHeight="1">
      <c r="A666" s="241" t="s">
        <v>2183</v>
      </c>
      <c r="B666" s="122" t="s">
        <v>2184</v>
      </c>
      <c r="C666" s="134" t="s">
        <v>6818</v>
      </c>
      <c r="D666" s="147">
        <v>0.0</v>
      </c>
      <c r="E666" s="109" t="s">
        <v>158</v>
      </c>
      <c r="F666" s="158"/>
      <c r="G666" s="134"/>
      <c r="H666" s="78"/>
      <c r="I666" s="78"/>
      <c r="J666" s="5"/>
      <c r="K666" s="6"/>
      <c r="L666" s="6"/>
      <c r="M666" s="6"/>
      <c r="N666" s="6"/>
      <c r="O666" s="6"/>
      <c r="P666" s="6"/>
      <c r="Q666" s="6"/>
      <c r="R666" s="6"/>
      <c r="S666" s="6"/>
      <c r="T666" s="6"/>
      <c r="U666" s="6"/>
      <c r="V666" s="6"/>
      <c r="W666" s="6"/>
      <c r="X666" s="6"/>
      <c r="Y666" s="6"/>
      <c r="Z666" s="6"/>
    </row>
    <row r="667" ht="39.75" customHeight="1">
      <c r="A667" s="96" t="s">
        <v>2189</v>
      </c>
      <c r="B667" s="99" t="s">
        <v>2190</v>
      </c>
      <c r="C667" s="3"/>
      <c r="D667" s="3"/>
      <c r="E667" s="3"/>
      <c r="F667" s="3"/>
      <c r="G667" s="4"/>
      <c r="H667" s="78">
        <f>SUM(D668:D669)</f>
        <v>1</v>
      </c>
      <c r="I667" s="78">
        <f>COUNT(D668:D669)*2</f>
        <v>4</v>
      </c>
      <c r="J667" s="5"/>
      <c r="K667" s="6"/>
      <c r="L667" s="6"/>
      <c r="M667" s="6"/>
      <c r="N667" s="6"/>
      <c r="O667" s="6"/>
      <c r="P667" s="6"/>
      <c r="Q667" s="6"/>
      <c r="R667" s="6"/>
      <c r="S667" s="6"/>
      <c r="T667" s="6"/>
      <c r="U667" s="6"/>
      <c r="V667" s="6"/>
      <c r="W667" s="6"/>
      <c r="X667" s="6"/>
      <c r="Y667" s="6"/>
      <c r="Z667" s="6"/>
    </row>
    <row r="668" ht="60.0" customHeight="1">
      <c r="A668" s="241" t="s">
        <v>2195</v>
      </c>
      <c r="B668" s="129" t="s">
        <v>2196</v>
      </c>
      <c r="C668" s="134" t="s">
        <v>6819</v>
      </c>
      <c r="D668" s="147">
        <v>0.0</v>
      </c>
      <c r="E668" s="109" t="s">
        <v>158</v>
      </c>
      <c r="F668" s="134" t="s">
        <v>6820</v>
      </c>
      <c r="G668" s="134"/>
      <c r="H668" s="78"/>
      <c r="I668" s="78"/>
      <c r="J668" s="5"/>
      <c r="K668" s="6"/>
      <c r="L668" s="6"/>
      <c r="M668" s="6"/>
      <c r="N668" s="6"/>
      <c r="O668" s="6"/>
      <c r="P668" s="6"/>
      <c r="Q668" s="6"/>
      <c r="R668" s="6"/>
      <c r="S668" s="6"/>
      <c r="T668" s="6"/>
      <c r="U668" s="6"/>
      <c r="V668" s="6"/>
      <c r="W668" s="6"/>
      <c r="X668" s="6"/>
      <c r="Y668" s="6"/>
      <c r="Z668" s="6"/>
    </row>
    <row r="669" ht="45.0" customHeight="1">
      <c r="A669" s="241"/>
      <c r="B669" s="129"/>
      <c r="C669" s="134" t="s">
        <v>6821</v>
      </c>
      <c r="D669" s="147">
        <v>1.0</v>
      </c>
      <c r="E669" s="109" t="s">
        <v>158</v>
      </c>
      <c r="F669" s="158"/>
      <c r="G669" s="134" t="s">
        <v>2303</v>
      </c>
      <c r="H669" s="78"/>
      <c r="I669" s="78"/>
      <c r="J669" s="5"/>
      <c r="K669" s="6"/>
      <c r="L669" s="6"/>
      <c r="M669" s="6"/>
      <c r="N669" s="6"/>
      <c r="O669" s="6"/>
      <c r="P669" s="6"/>
      <c r="Q669" s="6"/>
      <c r="R669" s="6"/>
      <c r="S669" s="6"/>
      <c r="T669" s="6"/>
      <c r="U669" s="6"/>
      <c r="V669" s="6"/>
      <c r="W669" s="6"/>
      <c r="X669" s="6"/>
      <c r="Y669" s="6"/>
      <c r="Z669" s="6"/>
    </row>
    <row r="670" ht="60.0" hidden="1" customHeight="1">
      <c r="A670" s="240" t="s">
        <v>2216</v>
      </c>
      <c r="B670" s="129" t="s">
        <v>2217</v>
      </c>
      <c r="C670" s="158"/>
      <c r="D670" s="158"/>
      <c r="E670" s="109"/>
      <c r="F670" s="158"/>
      <c r="G670" s="134"/>
      <c r="H670" s="78"/>
      <c r="I670" s="78"/>
      <c r="J670" s="5"/>
      <c r="K670" s="6"/>
      <c r="L670" s="6"/>
      <c r="M670" s="6"/>
      <c r="N670" s="6"/>
      <c r="O670" s="6"/>
      <c r="P670" s="6"/>
      <c r="Q670" s="6"/>
      <c r="R670" s="6"/>
      <c r="S670" s="6"/>
      <c r="T670" s="6"/>
      <c r="U670" s="6"/>
      <c r="V670" s="6"/>
      <c r="W670" s="6"/>
      <c r="X670" s="6"/>
      <c r="Y670" s="6"/>
      <c r="Z670" s="6"/>
    </row>
    <row r="671" ht="39.75" customHeight="1">
      <c r="A671" s="96" t="s">
        <v>2227</v>
      </c>
      <c r="B671" s="99" t="s">
        <v>2228</v>
      </c>
      <c r="C671" s="3"/>
      <c r="D671" s="3"/>
      <c r="E671" s="3"/>
      <c r="F671" s="3"/>
      <c r="G671" s="4"/>
      <c r="H671" s="78">
        <f>SUM(D673:D675)</f>
        <v>3</v>
      </c>
      <c r="I671" s="78">
        <f>COUNT(D673:D675)*2</f>
        <v>4</v>
      </c>
      <c r="J671" s="5"/>
      <c r="K671" s="6"/>
      <c r="L671" s="6"/>
      <c r="M671" s="6"/>
      <c r="N671" s="6"/>
      <c r="O671" s="6"/>
      <c r="P671" s="6"/>
      <c r="Q671" s="6"/>
      <c r="R671" s="6"/>
      <c r="S671" s="6"/>
      <c r="T671" s="6"/>
      <c r="U671" s="6"/>
      <c r="V671" s="6"/>
      <c r="W671" s="6"/>
      <c r="X671" s="6"/>
      <c r="Y671" s="6"/>
      <c r="Z671" s="6"/>
    </row>
    <row r="672" ht="30.0" hidden="1" customHeight="1">
      <c r="A672" s="240" t="s">
        <v>2234</v>
      </c>
      <c r="B672" s="110" t="s">
        <v>2235</v>
      </c>
      <c r="C672" s="158"/>
      <c r="D672" s="158"/>
      <c r="E672" s="109"/>
      <c r="F672" s="158"/>
      <c r="G672" s="134"/>
      <c r="H672" s="78"/>
      <c r="I672" s="78"/>
      <c r="J672" s="5"/>
      <c r="K672" s="6"/>
      <c r="L672" s="6"/>
      <c r="M672" s="6"/>
      <c r="N672" s="6"/>
      <c r="O672" s="6"/>
      <c r="P672" s="6"/>
      <c r="Q672" s="6"/>
      <c r="R672" s="6"/>
      <c r="S672" s="6"/>
      <c r="T672" s="6"/>
      <c r="U672" s="6"/>
      <c r="V672" s="6"/>
      <c r="W672" s="6"/>
      <c r="X672" s="6"/>
      <c r="Y672" s="6"/>
      <c r="Z672" s="6"/>
    </row>
    <row r="673" ht="60.0" customHeight="1">
      <c r="A673" s="241" t="s">
        <v>2240</v>
      </c>
      <c r="B673" s="129" t="s">
        <v>2241</v>
      </c>
      <c r="C673" s="134" t="s">
        <v>6822</v>
      </c>
      <c r="D673" s="147">
        <v>1.0</v>
      </c>
      <c r="E673" s="109" t="s">
        <v>158</v>
      </c>
      <c r="F673" s="158"/>
      <c r="G673" s="134" t="s">
        <v>6823</v>
      </c>
      <c r="H673" s="78"/>
      <c r="I673" s="78"/>
      <c r="J673" s="5"/>
      <c r="K673" s="6"/>
      <c r="L673" s="6"/>
      <c r="M673" s="6"/>
      <c r="N673" s="6"/>
      <c r="O673" s="6"/>
      <c r="P673" s="6"/>
      <c r="Q673" s="6"/>
      <c r="R673" s="6"/>
      <c r="S673" s="6"/>
      <c r="T673" s="6"/>
      <c r="U673" s="6"/>
      <c r="V673" s="6"/>
      <c r="W673" s="6"/>
      <c r="X673" s="6"/>
      <c r="Y673" s="6"/>
      <c r="Z673" s="6"/>
    </row>
    <row r="674" ht="45.0" hidden="1" customHeight="1">
      <c r="A674" s="240" t="s">
        <v>2248</v>
      </c>
      <c r="B674" s="129" t="s">
        <v>2249</v>
      </c>
      <c r="C674" s="134"/>
      <c r="D674" s="158"/>
      <c r="E674" s="109"/>
      <c r="F674" s="158"/>
      <c r="G674" s="134"/>
      <c r="H674" s="78"/>
      <c r="I674" s="78"/>
      <c r="J674" s="5"/>
      <c r="K674" s="6"/>
      <c r="L674" s="6"/>
      <c r="M674" s="6"/>
      <c r="N674" s="6"/>
      <c r="O674" s="6"/>
      <c r="P674" s="6"/>
      <c r="Q674" s="6"/>
      <c r="R674" s="6"/>
      <c r="S674" s="6"/>
      <c r="T674" s="6"/>
      <c r="U674" s="6"/>
      <c r="V674" s="6"/>
      <c r="W674" s="6"/>
      <c r="X674" s="6"/>
      <c r="Y674" s="6"/>
      <c r="Z674" s="6"/>
    </row>
    <row r="675" ht="60.0" customHeight="1">
      <c r="A675" s="241" t="s">
        <v>2262</v>
      </c>
      <c r="B675" s="110" t="s">
        <v>2263</v>
      </c>
      <c r="C675" s="134" t="s">
        <v>6824</v>
      </c>
      <c r="D675" s="147">
        <v>2.0</v>
      </c>
      <c r="E675" s="109" t="s">
        <v>158</v>
      </c>
      <c r="F675" s="158"/>
      <c r="G675" s="134"/>
      <c r="H675" s="78"/>
      <c r="I675" s="78"/>
      <c r="J675" s="5"/>
      <c r="K675" s="6"/>
      <c r="L675" s="6"/>
      <c r="M675" s="6"/>
      <c r="N675" s="6"/>
      <c r="O675" s="6"/>
      <c r="P675" s="6"/>
      <c r="Q675" s="6"/>
      <c r="R675" s="6"/>
      <c r="S675" s="6"/>
      <c r="T675" s="6"/>
      <c r="U675" s="6"/>
      <c r="V675" s="6"/>
      <c r="W675" s="6"/>
      <c r="X675" s="6"/>
      <c r="Y675" s="6"/>
      <c r="Z675" s="6"/>
    </row>
    <row r="676" ht="30.0" hidden="1" customHeight="1">
      <c r="A676" s="240" t="s">
        <v>2264</v>
      </c>
      <c r="B676" s="110" t="s">
        <v>2266</v>
      </c>
      <c r="C676" s="158"/>
      <c r="D676" s="158"/>
      <c r="E676" s="109"/>
      <c r="F676" s="158"/>
      <c r="G676" s="134"/>
      <c r="H676" s="78"/>
      <c r="I676" s="78"/>
      <c r="J676" s="5"/>
      <c r="K676" s="6"/>
      <c r="L676" s="6"/>
      <c r="M676" s="6"/>
      <c r="N676" s="6"/>
      <c r="O676" s="6"/>
      <c r="P676" s="6"/>
      <c r="Q676" s="6"/>
      <c r="R676" s="6"/>
      <c r="S676" s="6"/>
      <c r="T676" s="6"/>
      <c r="U676" s="6"/>
      <c r="V676" s="6"/>
      <c r="W676" s="6"/>
      <c r="X676" s="6"/>
      <c r="Y676" s="6"/>
      <c r="Z676" s="6"/>
    </row>
    <row r="677" ht="39.75" customHeight="1">
      <c r="A677" s="152" t="s">
        <v>2267</v>
      </c>
      <c r="B677" s="99" t="s">
        <v>2268</v>
      </c>
      <c r="C677" s="3"/>
      <c r="D677" s="3"/>
      <c r="E677" s="3"/>
      <c r="F677" s="3"/>
      <c r="G677" s="4"/>
      <c r="H677" s="78">
        <f>SUM(D678:D697)</f>
        <v>13</v>
      </c>
      <c r="I677" s="78">
        <f>COUNT(D678:D697)*2</f>
        <v>32</v>
      </c>
      <c r="J677" s="5"/>
      <c r="K677" s="6"/>
      <c r="L677" s="6"/>
      <c r="M677" s="6"/>
      <c r="N677" s="6"/>
      <c r="O677" s="6"/>
      <c r="P677" s="6"/>
      <c r="Q677" s="6"/>
      <c r="R677" s="6"/>
      <c r="S677" s="6"/>
      <c r="T677" s="6"/>
      <c r="U677" s="6"/>
      <c r="V677" s="6"/>
      <c r="W677" s="6"/>
      <c r="X677" s="6"/>
      <c r="Y677" s="6"/>
      <c r="Z677" s="6"/>
    </row>
    <row r="678" ht="45.0" customHeight="1">
      <c r="A678" s="241" t="s">
        <v>2274</v>
      </c>
      <c r="B678" s="248" t="s">
        <v>2275</v>
      </c>
      <c r="C678" s="134" t="s">
        <v>6825</v>
      </c>
      <c r="D678" s="147">
        <v>1.0</v>
      </c>
      <c r="E678" s="109" t="s">
        <v>158</v>
      </c>
      <c r="F678" s="158"/>
      <c r="G678" s="134" t="s">
        <v>6826</v>
      </c>
      <c r="H678" s="78"/>
      <c r="I678" s="78"/>
      <c r="J678" s="5"/>
      <c r="K678" s="6"/>
      <c r="L678" s="6"/>
      <c r="M678" s="6"/>
      <c r="N678" s="6"/>
      <c r="O678" s="6"/>
      <c r="P678" s="6"/>
      <c r="Q678" s="6"/>
      <c r="R678" s="6"/>
      <c r="S678" s="6"/>
      <c r="T678" s="6"/>
      <c r="U678" s="6"/>
      <c r="V678" s="6"/>
      <c r="W678" s="6"/>
      <c r="X678" s="6"/>
      <c r="Y678" s="6"/>
      <c r="Z678" s="6"/>
    </row>
    <row r="679" ht="90.0" customHeight="1">
      <c r="A679" s="241"/>
      <c r="B679" s="248"/>
      <c r="C679" s="134" t="s">
        <v>6827</v>
      </c>
      <c r="D679" s="147">
        <v>0.0</v>
      </c>
      <c r="E679" s="109" t="s">
        <v>158</v>
      </c>
      <c r="F679" s="158"/>
      <c r="G679" s="134"/>
      <c r="H679" s="78"/>
      <c r="I679" s="78"/>
      <c r="J679" s="5"/>
      <c r="K679" s="6"/>
      <c r="L679" s="6"/>
      <c r="M679" s="6"/>
      <c r="N679" s="6"/>
      <c r="O679" s="6"/>
      <c r="P679" s="6"/>
      <c r="Q679" s="6"/>
      <c r="R679" s="6"/>
      <c r="S679" s="6"/>
      <c r="T679" s="6"/>
      <c r="U679" s="6"/>
      <c r="V679" s="6"/>
      <c r="W679" s="6"/>
      <c r="X679" s="6"/>
      <c r="Y679" s="6"/>
      <c r="Z679" s="6"/>
    </row>
    <row r="680" ht="45.0" customHeight="1">
      <c r="A680" s="241" t="s">
        <v>2291</v>
      </c>
      <c r="B680" s="248" t="s">
        <v>2292</v>
      </c>
      <c r="C680" s="134" t="s">
        <v>6828</v>
      </c>
      <c r="D680" s="147">
        <v>1.0</v>
      </c>
      <c r="E680" s="109" t="s">
        <v>158</v>
      </c>
      <c r="F680" s="158"/>
      <c r="G680" s="134" t="s">
        <v>2280</v>
      </c>
      <c r="H680" s="78"/>
      <c r="I680" s="78"/>
      <c r="J680" s="5"/>
      <c r="K680" s="6"/>
      <c r="L680" s="6"/>
      <c r="M680" s="6"/>
      <c r="N680" s="6"/>
      <c r="O680" s="6"/>
      <c r="P680" s="6"/>
      <c r="Q680" s="6"/>
      <c r="R680" s="6"/>
      <c r="S680" s="6"/>
      <c r="T680" s="6"/>
      <c r="U680" s="6"/>
      <c r="V680" s="6"/>
      <c r="W680" s="6"/>
      <c r="X680" s="6"/>
      <c r="Y680" s="6"/>
      <c r="Z680" s="6"/>
    </row>
    <row r="681" ht="45.0" customHeight="1">
      <c r="A681" s="241"/>
      <c r="B681" s="248"/>
      <c r="C681" s="134" t="s">
        <v>6829</v>
      </c>
      <c r="D681" s="147">
        <v>0.0</v>
      </c>
      <c r="E681" s="109" t="s">
        <v>158</v>
      </c>
      <c r="F681" s="158"/>
      <c r="G681" s="134"/>
      <c r="H681" s="78"/>
      <c r="I681" s="78"/>
      <c r="J681" s="5"/>
      <c r="K681" s="6"/>
      <c r="L681" s="6"/>
      <c r="M681" s="6"/>
      <c r="N681" s="6"/>
      <c r="O681" s="6"/>
      <c r="P681" s="6"/>
      <c r="Q681" s="6"/>
      <c r="R681" s="6"/>
      <c r="S681" s="6"/>
      <c r="T681" s="6"/>
      <c r="U681" s="6"/>
      <c r="V681" s="6"/>
      <c r="W681" s="6"/>
      <c r="X681" s="6"/>
      <c r="Y681" s="6"/>
      <c r="Z681" s="6"/>
    </row>
    <row r="682" ht="30.0" customHeight="1">
      <c r="A682" s="241"/>
      <c r="B682" s="248"/>
      <c r="C682" s="134" t="s">
        <v>6830</v>
      </c>
      <c r="D682" s="147">
        <v>0.0</v>
      </c>
      <c r="E682" s="109" t="s">
        <v>158</v>
      </c>
      <c r="F682" s="158"/>
      <c r="G682" s="134"/>
      <c r="H682" s="78"/>
      <c r="I682" s="78"/>
      <c r="J682" s="5"/>
      <c r="K682" s="6"/>
      <c r="L682" s="6"/>
      <c r="M682" s="6"/>
      <c r="N682" s="6"/>
      <c r="O682" s="6"/>
      <c r="P682" s="6"/>
      <c r="Q682" s="6"/>
      <c r="R682" s="6"/>
      <c r="S682" s="6"/>
      <c r="T682" s="6"/>
      <c r="U682" s="6"/>
      <c r="V682" s="6"/>
      <c r="W682" s="6"/>
      <c r="X682" s="6"/>
      <c r="Y682" s="6"/>
      <c r="Z682" s="6"/>
    </row>
    <row r="683" ht="60.0" customHeight="1">
      <c r="A683" s="241" t="s">
        <v>2393</v>
      </c>
      <c r="B683" s="248" t="s">
        <v>2316</v>
      </c>
      <c r="C683" s="110" t="s">
        <v>6831</v>
      </c>
      <c r="D683" s="533">
        <v>2.0</v>
      </c>
      <c r="E683" s="266" t="s">
        <v>114</v>
      </c>
      <c r="F683" s="5"/>
      <c r="G683" s="353"/>
      <c r="H683" s="78"/>
      <c r="I683" s="78"/>
      <c r="J683" s="5"/>
      <c r="K683" s="6"/>
      <c r="L683" s="6"/>
      <c r="M683" s="6"/>
      <c r="N683" s="6"/>
      <c r="O683" s="6"/>
      <c r="P683" s="6"/>
      <c r="Q683" s="6"/>
      <c r="R683" s="6"/>
      <c r="S683" s="6"/>
      <c r="T683" s="6"/>
      <c r="U683" s="6"/>
      <c r="V683" s="6"/>
      <c r="W683" s="6"/>
      <c r="X683" s="6"/>
      <c r="Y683" s="6"/>
      <c r="Z683" s="6"/>
    </row>
    <row r="684" ht="45.0" customHeight="1">
      <c r="A684" s="241"/>
      <c r="B684" s="503"/>
      <c r="C684" s="157" t="s">
        <v>6832</v>
      </c>
      <c r="D684" s="147">
        <v>2.0</v>
      </c>
      <c r="E684" s="266" t="s">
        <v>114</v>
      </c>
      <c r="F684" s="108"/>
      <c r="G684" s="134"/>
      <c r="H684" s="78"/>
      <c r="I684" s="78"/>
      <c r="J684" s="5"/>
      <c r="K684" s="6"/>
      <c r="L684" s="6"/>
      <c r="M684" s="6"/>
      <c r="N684" s="6"/>
      <c r="O684" s="6"/>
      <c r="P684" s="6"/>
      <c r="Q684" s="6"/>
      <c r="R684" s="6"/>
      <c r="S684" s="6"/>
      <c r="T684" s="6"/>
      <c r="U684" s="6"/>
      <c r="V684" s="6"/>
      <c r="W684" s="6"/>
      <c r="X684" s="6"/>
      <c r="Y684" s="6"/>
      <c r="Z684" s="6"/>
    </row>
    <row r="685" ht="30.0" customHeight="1">
      <c r="A685" s="241"/>
      <c r="B685" s="5"/>
      <c r="C685" s="157" t="s">
        <v>6833</v>
      </c>
      <c r="D685" s="147">
        <v>0.0</v>
      </c>
      <c r="E685" s="109" t="s">
        <v>1053</v>
      </c>
      <c r="F685" s="134"/>
      <c r="G685" s="134"/>
      <c r="H685" s="78"/>
      <c r="I685" s="78"/>
      <c r="J685" s="5"/>
      <c r="K685" s="6"/>
      <c r="L685" s="6"/>
      <c r="M685" s="6"/>
      <c r="N685" s="6"/>
      <c r="O685" s="6"/>
      <c r="P685" s="6"/>
      <c r="Q685" s="6"/>
      <c r="R685" s="6"/>
      <c r="S685" s="6"/>
      <c r="T685" s="6"/>
      <c r="U685" s="6"/>
      <c r="V685" s="6"/>
      <c r="W685" s="6"/>
      <c r="X685" s="6"/>
      <c r="Y685" s="6"/>
      <c r="Z685" s="6"/>
    </row>
    <row r="686" ht="30.0" customHeight="1">
      <c r="A686" s="241"/>
      <c r="B686" s="503"/>
      <c r="C686" s="157" t="s">
        <v>6834</v>
      </c>
      <c r="D686" s="147">
        <v>2.0</v>
      </c>
      <c r="E686" s="109" t="s">
        <v>331</v>
      </c>
      <c r="F686" s="134"/>
      <c r="G686" s="134"/>
      <c r="H686" s="78"/>
      <c r="I686" s="78"/>
      <c r="J686" s="5"/>
      <c r="K686" s="6"/>
      <c r="L686" s="6"/>
      <c r="M686" s="6"/>
      <c r="N686" s="6"/>
      <c r="O686" s="6"/>
      <c r="P686" s="6"/>
      <c r="Q686" s="6"/>
      <c r="R686" s="6"/>
      <c r="S686" s="6"/>
      <c r="T686" s="6"/>
      <c r="U686" s="6"/>
      <c r="V686" s="6"/>
      <c r="W686" s="6"/>
      <c r="X686" s="6"/>
      <c r="Y686" s="6"/>
      <c r="Z686" s="6"/>
    </row>
    <row r="687" ht="60.0" customHeight="1">
      <c r="A687" s="241"/>
      <c r="B687" s="503"/>
      <c r="C687" s="191" t="s">
        <v>6835</v>
      </c>
      <c r="D687" s="147">
        <v>0.0</v>
      </c>
      <c r="E687" s="109" t="s">
        <v>331</v>
      </c>
      <c r="F687" s="134"/>
      <c r="G687" s="134"/>
      <c r="H687" s="78"/>
      <c r="I687" s="78"/>
      <c r="J687" s="5"/>
      <c r="K687" s="6"/>
      <c r="L687" s="6"/>
      <c r="M687" s="6"/>
      <c r="N687" s="6"/>
      <c r="O687" s="6"/>
      <c r="P687" s="6"/>
      <c r="Q687" s="6"/>
      <c r="R687" s="6"/>
      <c r="S687" s="6"/>
      <c r="T687" s="6"/>
      <c r="U687" s="6"/>
      <c r="V687" s="6"/>
      <c r="W687" s="6"/>
      <c r="X687" s="6"/>
      <c r="Y687" s="6"/>
      <c r="Z687" s="6"/>
    </row>
    <row r="688" ht="45.0" customHeight="1">
      <c r="A688" s="241"/>
      <c r="B688" s="503"/>
      <c r="C688" s="191" t="s">
        <v>6836</v>
      </c>
      <c r="D688" s="147">
        <v>0.0</v>
      </c>
      <c r="E688" s="109" t="s">
        <v>331</v>
      </c>
      <c r="F688" s="134"/>
      <c r="G688" s="134"/>
      <c r="H688" s="78"/>
      <c r="I688" s="78"/>
      <c r="J688" s="5"/>
      <c r="K688" s="6"/>
      <c r="L688" s="6"/>
      <c r="M688" s="6"/>
      <c r="N688" s="6"/>
      <c r="O688" s="6"/>
      <c r="P688" s="6"/>
      <c r="Q688" s="6"/>
      <c r="R688" s="6"/>
      <c r="S688" s="6"/>
      <c r="T688" s="6"/>
      <c r="U688" s="6"/>
      <c r="V688" s="6"/>
      <c r="W688" s="6"/>
      <c r="X688" s="6"/>
      <c r="Y688" s="6"/>
      <c r="Z688" s="6"/>
    </row>
    <row r="689" ht="30.0" customHeight="1">
      <c r="A689" s="241"/>
      <c r="B689" s="503"/>
      <c r="C689" s="191" t="s">
        <v>6837</v>
      </c>
      <c r="D689" s="147">
        <v>1.0</v>
      </c>
      <c r="E689" s="109" t="s">
        <v>331</v>
      </c>
      <c r="F689" s="134"/>
      <c r="G689" s="134" t="s">
        <v>6838</v>
      </c>
      <c r="H689" s="78"/>
      <c r="I689" s="78"/>
      <c r="J689" s="5"/>
      <c r="K689" s="6"/>
      <c r="L689" s="6"/>
      <c r="M689" s="6"/>
      <c r="N689" s="6"/>
      <c r="O689" s="6"/>
      <c r="P689" s="6"/>
      <c r="Q689" s="6"/>
      <c r="R689" s="6"/>
      <c r="S689" s="6"/>
      <c r="T689" s="6"/>
      <c r="U689" s="6"/>
      <c r="V689" s="6"/>
      <c r="W689" s="6"/>
      <c r="X689" s="6"/>
      <c r="Y689" s="6"/>
      <c r="Z689" s="6"/>
    </row>
    <row r="690" ht="30.0" customHeight="1">
      <c r="A690" s="241"/>
      <c r="B690" s="248"/>
      <c r="C690" s="191" t="s">
        <v>6839</v>
      </c>
      <c r="D690" s="147">
        <v>0.0</v>
      </c>
      <c r="E690" s="109" t="s">
        <v>1053</v>
      </c>
      <c r="F690" s="134"/>
      <c r="G690" s="134" t="s">
        <v>6840</v>
      </c>
      <c r="H690" s="78"/>
      <c r="I690" s="78"/>
      <c r="J690" s="5"/>
      <c r="K690" s="6"/>
      <c r="L690" s="6"/>
      <c r="M690" s="6"/>
      <c r="N690" s="6"/>
      <c r="O690" s="6"/>
      <c r="P690" s="6"/>
      <c r="Q690" s="6"/>
      <c r="R690" s="6"/>
      <c r="S690" s="6"/>
      <c r="T690" s="6"/>
      <c r="U690" s="6"/>
      <c r="V690" s="6"/>
      <c r="W690" s="6"/>
      <c r="X690" s="6"/>
      <c r="Y690" s="6"/>
      <c r="Z690" s="6"/>
    </row>
    <row r="691" ht="45.0" customHeight="1">
      <c r="A691" s="241"/>
      <c r="B691" s="248"/>
      <c r="C691" s="191" t="s">
        <v>6841</v>
      </c>
      <c r="D691" s="147">
        <v>2.0</v>
      </c>
      <c r="E691" s="109" t="s">
        <v>158</v>
      </c>
      <c r="F691" s="134"/>
      <c r="G691" s="134"/>
      <c r="H691" s="78"/>
      <c r="I691" s="78"/>
      <c r="J691" s="5"/>
      <c r="K691" s="6"/>
      <c r="L691" s="6"/>
      <c r="M691" s="6"/>
      <c r="N691" s="6"/>
      <c r="O691" s="6"/>
      <c r="P691" s="6"/>
      <c r="Q691" s="6"/>
      <c r="R691" s="6"/>
      <c r="S691" s="6"/>
      <c r="T691" s="6"/>
      <c r="U691" s="6"/>
      <c r="V691" s="6"/>
      <c r="W691" s="6"/>
      <c r="X691" s="6"/>
      <c r="Y691" s="6"/>
      <c r="Z691" s="6"/>
    </row>
    <row r="692" ht="30.0" customHeight="1">
      <c r="A692" s="241"/>
      <c r="B692" s="248"/>
      <c r="C692" s="191" t="s">
        <v>6842</v>
      </c>
      <c r="D692" s="147"/>
      <c r="E692" s="109" t="s">
        <v>1338</v>
      </c>
      <c r="F692" s="134" t="s">
        <v>6843</v>
      </c>
      <c r="G692" s="134" t="s">
        <v>6844</v>
      </c>
      <c r="H692" s="78"/>
      <c r="I692" s="78"/>
      <c r="J692" s="5"/>
      <c r="K692" s="6"/>
      <c r="L692" s="6"/>
      <c r="M692" s="6"/>
      <c r="N692" s="6"/>
      <c r="O692" s="6"/>
      <c r="P692" s="6"/>
      <c r="Q692" s="6"/>
      <c r="R692" s="6"/>
      <c r="S692" s="6"/>
      <c r="T692" s="6"/>
      <c r="U692" s="6"/>
      <c r="V692" s="6"/>
      <c r="W692" s="6"/>
      <c r="X692" s="6"/>
      <c r="Y692" s="6"/>
      <c r="Z692" s="6"/>
    </row>
    <row r="693" ht="30.0" customHeight="1">
      <c r="A693" s="241"/>
      <c r="B693" s="248"/>
      <c r="C693" s="191" t="s">
        <v>6845</v>
      </c>
      <c r="D693" s="147"/>
      <c r="E693" s="109" t="s">
        <v>1338</v>
      </c>
      <c r="F693" s="134" t="s">
        <v>6843</v>
      </c>
      <c r="G693" s="134" t="s">
        <v>6844</v>
      </c>
      <c r="H693" s="78"/>
      <c r="I693" s="78"/>
      <c r="J693" s="5"/>
      <c r="K693" s="6"/>
      <c r="L693" s="6"/>
      <c r="M693" s="6"/>
      <c r="N693" s="6"/>
      <c r="O693" s="6"/>
      <c r="P693" s="6"/>
      <c r="Q693" s="6"/>
      <c r="R693" s="6"/>
      <c r="S693" s="6"/>
      <c r="T693" s="6"/>
      <c r="U693" s="6"/>
      <c r="V693" s="6"/>
      <c r="W693" s="6"/>
      <c r="X693" s="6"/>
      <c r="Y693" s="6"/>
      <c r="Z693" s="6"/>
    </row>
    <row r="694" ht="60.0" customHeight="1">
      <c r="A694" s="241"/>
      <c r="B694" s="248"/>
      <c r="C694" s="191" t="s">
        <v>6846</v>
      </c>
      <c r="D694" s="147"/>
      <c r="E694" s="109" t="s">
        <v>1338</v>
      </c>
      <c r="F694" s="134" t="s">
        <v>6847</v>
      </c>
      <c r="G694" s="134" t="s">
        <v>6844</v>
      </c>
      <c r="H694" s="78"/>
      <c r="I694" s="78"/>
      <c r="J694" s="5"/>
      <c r="K694" s="6"/>
      <c r="L694" s="6"/>
      <c r="M694" s="6"/>
      <c r="N694" s="6"/>
      <c r="O694" s="6"/>
      <c r="P694" s="6"/>
      <c r="Q694" s="6"/>
      <c r="R694" s="6"/>
      <c r="S694" s="6"/>
      <c r="T694" s="6"/>
      <c r="U694" s="6"/>
      <c r="V694" s="6"/>
      <c r="W694" s="6"/>
      <c r="X694" s="6"/>
      <c r="Y694" s="6"/>
      <c r="Z694" s="6"/>
    </row>
    <row r="695" ht="75.0" customHeight="1">
      <c r="A695" s="241"/>
      <c r="B695" s="248"/>
      <c r="C695" s="191" t="s">
        <v>6848</v>
      </c>
      <c r="D695" s="147"/>
      <c r="E695" s="109" t="s">
        <v>1338</v>
      </c>
      <c r="F695" s="134" t="s">
        <v>6849</v>
      </c>
      <c r="G695" s="134" t="s">
        <v>6844</v>
      </c>
      <c r="H695" s="78"/>
      <c r="I695" s="78"/>
      <c r="J695" s="5"/>
      <c r="K695" s="6"/>
      <c r="L695" s="6"/>
      <c r="M695" s="6"/>
      <c r="N695" s="6"/>
      <c r="O695" s="6"/>
      <c r="P695" s="6"/>
      <c r="Q695" s="6"/>
      <c r="R695" s="6"/>
      <c r="S695" s="6"/>
      <c r="T695" s="6"/>
      <c r="U695" s="6"/>
      <c r="V695" s="6"/>
      <c r="W695" s="6"/>
      <c r="X695" s="6"/>
      <c r="Y695" s="6"/>
      <c r="Z695" s="6"/>
    </row>
    <row r="696" ht="45.0" customHeight="1">
      <c r="A696" s="241"/>
      <c r="B696" s="248"/>
      <c r="C696" s="110" t="s">
        <v>6850</v>
      </c>
      <c r="D696" s="108">
        <v>0.0</v>
      </c>
      <c r="E696" s="113" t="s">
        <v>1053</v>
      </c>
      <c r="F696" s="108"/>
      <c r="G696" s="134"/>
      <c r="H696" s="78"/>
      <c r="I696" s="78"/>
      <c r="J696" s="5"/>
      <c r="K696" s="6"/>
      <c r="L696" s="6"/>
      <c r="M696" s="6"/>
      <c r="N696" s="6"/>
      <c r="O696" s="6"/>
      <c r="P696" s="6"/>
      <c r="Q696" s="6"/>
      <c r="R696" s="6"/>
      <c r="S696" s="6"/>
      <c r="T696" s="6"/>
      <c r="U696" s="6"/>
      <c r="V696" s="6"/>
      <c r="W696" s="6"/>
      <c r="X696" s="6"/>
      <c r="Y696" s="6"/>
      <c r="Z696" s="6"/>
    </row>
    <row r="697" ht="45.0" customHeight="1">
      <c r="A697" s="241"/>
      <c r="B697" s="248"/>
      <c r="C697" s="110" t="s">
        <v>6851</v>
      </c>
      <c r="D697" s="108">
        <v>2.0</v>
      </c>
      <c r="E697" s="113" t="s">
        <v>1338</v>
      </c>
      <c r="F697" s="108"/>
      <c r="G697" s="134"/>
      <c r="H697" s="78"/>
      <c r="I697" s="78"/>
      <c r="J697" s="5"/>
      <c r="K697" s="6"/>
      <c r="L697" s="6"/>
      <c r="M697" s="6"/>
      <c r="N697" s="6"/>
      <c r="O697" s="6"/>
      <c r="P697" s="6"/>
      <c r="Q697" s="6"/>
      <c r="R697" s="6"/>
      <c r="S697" s="6"/>
      <c r="T697" s="6"/>
      <c r="U697" s="6"/>
      <c r="V697" s="6"/>
      <c r="W697" s="6"/>
      <c r="X697" s="6"/>
      <c r="Y697" s="6"/>
      <c r="Z697" s="6"/>
    </row>
    <row r="698" ht="18.75" customHeight="1">
      <c r="A698" s="223"/>
      <c r="B698" s="149" t="s">
        <v>2321</v>
      </c>
      <c r="C698" s="3"/>
      <c r="D698" s="3"/>
      <c r="E698" s="3"/>
      <c r="F698" s="3"/>
      <c r="G698" s="97"/>
      <c r="H698" s="78">
        <f t="shared" ref="H698:I698" si="7">H699+H716+H730+H735+H747+H751+H773+H780</f>
        <v>6</v>
      </c>
      <c r="I698" s="78">
        <f t="shared" si="7"/>
        <v>158</v>
      </c>
      <c r="J698" s="5"/>
      <c r="K698" s="6"/>
      <c r="L698" s="6"/>
      <c r="M698" s="6"/>
      <c r="N698" s="6"/>
      <c r="O698" s="6"/>
      <c r="P698" s="6"/>
      <c r="Q698" s="6"/>
      <c r="R698" s="6"/>
      <c r="S698" s="6"/>
      <c r="T698" s="6"/>
      <c r="U698" s="6"/>
      <c r="V698" s="6"/>
      <c r="W698" s="6"/>
      <c r="X698" s="6"/>
      <c r="Y698" s="6"/>
      <c r="Z698" s="6"/>
    </row>
    <row r="699" ht="39.75" customHeight="1">
      <c r="A699" s="152" t="s">
        <v>2323</v>
      </c>
      <c r="B699" s="99" t="s">
        <v>2324</v>
      </c>
      <c r="C699" s="3"/>
      <c r="D699" s="3"/>
      <c r="E699" s="3"/>
      <c r="F699" s="3"/>
      <c r="G699" s="4"/>
      <c r="H699" s="78">
        <f>SUM(D700:D715)</f>
        <v>6</v>
      </c>
      <c r="I699" s="78">
        <f>COUNT(D700:D715)*2</f>
        <v>32</v>
      </c>
      <c r="J699" s="5"/>
      <c r="K699" s="6"/>
      <c r="L699" s="6"/>
      <c r="M699" s="6"/>
      <c r="N699" s="6"/>
      <c r="O699" s="6"/>
      <c r="P699" s="6"/>
      <c r="Q699" s="6"/>
      <c r="R699" s="6"/>
      <c r="S699" s="6"/>
      <c r="T699" s="6"/>
      <c r="U699" s="6"/>
      <c r="V699" s="6"/>
      <c r="W699" s="6"/>
      <c r="X699" s="6"/>
      <c r="Y699" s="6"/>
      <c r="Z699" s="6"/>
    </row>
    <row r="700" ht="45.0" customHeight="1">
      <c r="A700" s="148" t="s">
        <v>2334</v>
      </c>
      <c r="B700" s="122" t="s">
        <v>2336</v>
      </c>
      <c r="C700" s="110" t="s">
        <v>6852</v>
      </c>
      <c r="D700" s="108">
        <v>2.0</v>
      </c>
      <c r="E700" s="113" t="s">
        <v>158</v>
      </c>
      <c r="F700" s="110" t="s">
        <v>6853</v>
      </c>
      <c r="G700" s="110"/>
      <c r="H700" s="78"/>
      <c r="I700" s="78"/>
      <c r="J700" s="5"/>
      <c r="K700" s="6"/>
      <c r="L700" s="6"/>
      <c r="M700" s="6"/>
      <c r="N700" s="6"/>
      <c r="O700" s="6"/>
      <c r="P700" s="6"/>
      <c r="Q700" s="6"/>
      <c r="R700" s="6"/>
      <c r="S700" s="6"/>
      <c r="T700" s="6"/>
      <c r="U700" s="6"/>
      <c r="V700" s="6"/>
      <c r="W700" s="6"/>
      <c r="X700" s="6"/>
      <c r="Y700" s="6"/>
      <c r="Z700" s="6"/>
    </row>
    <row r="701" ht="60.0" customHeight="1">
      <c r="A701" s="148" t="s">
        <v>309</v>
      </c>
      <c r="B701" s="122"/>
      <c r="C701" s="191" t="s">
        <v>6854</v>
      </c>
      <c r="D701" s="110">
        <v>2.0</v>
      </c>
      <c r="E701" s="113" t="s">
        <v>158</v>
      </c>
      <c r="F701" s="108" t="s">
        <v>6855</v>
      </c>
      <c r="G701" s="110"/>
      <c r="H701" s="78"/>
      <c r="I701" s="78"/>
      <c r="J701" s="5"/>
      <c r="K701" s="6"/>
      <c r="L701" s="6"/>
      <c r="M701" s="6"/>
      <c r="N701" s="6"/>
      <c r="O701" s="6"/>
      <c r="P701" s="6"/>
      <c r="Q701" s="6"/>
      <c r="R701" s="6"/>
      <c r="S701" s="6"/>
      <c r="T701" s="6"/>
      <c r="U701" s="6"/>
      <c r="V701" s="6"/>
      <c r="W701" s="6"/>
      <c r="X701" s="6"/>
      <c r="Y701" s="6"/>
      <c r="Z701" s="6"/>
    </row>
    <row r="702" ht="30.0" customHeight="1">
      <c r="A702" s="148"/>
      <c r="B702" s="122"/>
      <c r="C702" s="191" t="s">
        <v>6856</v>
      </c>
      <c r="D702" s="110">
        <v>2.0</v>
      </c>
      <c r="E702" s="113" t="s">
        <v>158</v>
      </c>
      <c r="F702" s="108" t="s">
        <v>6857</v>
      </c>
      <c r="G702" s="110"/>
      <c r="H702" s="78"/>
      <c r="I702" s="78"/>
      <c r="J702" s="5"/>
      <c r="K702" s="6"/>
      <c r="L702" s="6"/>
      <c r="M702" s="6"/>
      <c r="N702" s="6"/>
      <c r="O702" s="6"/>
      <c r="P702" s="6"/>
      <c r="Q702" s="6"/>
      <c r="R702" s="6"/>
      <c r="S702" s="6"/>
      <c r="T702" s="6"/>
      <c r="U702" s="6"/>
      <c r="V702" s="6"/>
      <c r="W702" s="6"/>
      <c r="X702" s="6"/>
      <c r="Y702" s="6"/>
      <c r="Z702" s="6"/>
    </row>
    <row r="703" ht="45.0" customHeight="1">
      <c r="A703" s="148"/>
      <c r="B703" s="122"/>
      <c r="C703" s="191" t="s">
        <v>6858</v>
      </c>
      <c r="D703" s="110">
        <v>0.0</v>
      </c>
      <c r="E703" s="113" t="s">
        <v>158</v>
      </c>
      <c r="F703" s="108"/>
      <c r="G703" s="110"/>
      <c r="H703" s="78"/>
      <c r="I703" s="78"/>
      <c r="J703" s="5"/>
      <c r="K703" s="6"/>
      <c r="L703" s="6"/>
      <c r="M703" s="6"/>
      <c r="N703" s="6"/>
      <c r="O703" s="6"/>
      <c r="P703" s="6"/>
      <c r="Q703" s="6"/>
      <c r="R703" s="6"/>
      <c r="S703" s="6"/>
      <c r="T703" s="6"/>
      <c r="U703" s="6"/>
      <c r="V703" s="6"/>
      <c r="W703" s="6"/>
      <c r="X703" s="6"/>
      <c r="Y703" s="6"/>
      <c r="Z703" s="6"/>
    </row>
    <row r="704" ht="45.0" customHeight="1">
      <c r="A704" s="148" t="s">
        <v>6859</v>
      </c>
      <c r="B704" s="110" t="s">
        <v>2341</v>
      </c>
      <c r="C704" s="110" t="s">
        <v>6860</v>
      </c>
      <c r="D704" s="108">
        <v>0.0</v>
      </c>
      <c r="E704" s="113" t="s">
        <v>158</v>
      </c>
      <c r="F704" s="108"/>
      <c r="G704" s="110"/>
      <c r="H704" s="78"/>
      <c r="I704" s="78"/>
      <c r="J704" s="5"/>
      <c r="K704" s="6"/>
      <c r="L704" s="6"/>
      <c r="M704" s="6"/>
      <c r="N704" s="6"/>
      <c r="O704" s="6"/>
      <c r="P704" s="6"/>
      <c r="Q704" s="6"/>
      <c r="R704" s="6"/>
      <c r="S704" s="6"/>
      <c r="T704" s="6"/>
      <c r="U704" s="6"/>
      <c r="V704" s="6"/>
      <c r="W704" s="6"/>
      <c r="X704" s="6"/>
      <c r="Y704" s="6"/>
      <c r="Z704" s="6"/>
    </row>
    <row r="705" ht="30.0" customHeight="1">
      <c r="A705" s="148"/>
      <c r="B705" s="110"/>
      <c r="C705" s="110" t="s">
        <v>6861</v>
      </c>
      <c r="D705" s="108">
        <v>0.0</v>
      </c>
      <c r="E705" s="113" t="s">
        <v>1053</v>
      </c>
      <c r="F705" s="108"/>
      <c r="G705" s="110"/>
      <c r="H705" s="78"/>
      <c r="I705" s="78"/>
      <c r="J705" s="5"/>
      <c r="K705" s="6"/>
      <c r="L705" s="6"/>
      <c r="M705" s="6"/>
      <c r="N705" s="6"/>
      <c r="O705" s="6"/>
      <c r="P705" s="6"/>
      <c r="Q705" s="6"/>
      <c r="R705" s="6"/>
      <c r="S705" s="6"/>
      <c r="T705" s="6"/>
      <c r="U705" s="6"/>
      <c r="V705" s="6"/>
      <c r="W705" s="6"/>
      <c r="X705" s="6"/>
      <c r="Y705" s="6"/>
      <c r="Z705" s="6"/>
    </row>
    <row r="706" ht="45.0" customHeight="1">
      <c r="A706" s="148"/>
      <c r="B706" s="110" t="s">
        <v>6862</v>
      </c>
      <c r="C706" s="110" t="s">
        <v>6863</v>
      </c>
      <c r="D706" s="108">
        <v>0.0</v>
      </c>
      <c r="E706" s="113" t="s">
        <v>158</v>
      </c>
      <c r="F706" s="110" t="s">
        <v>6864</v>
      </c>
      <c r="G706" s="110"/>
      <c r="H706" s="78"/>
      <c r="I706" s="78"/>
      <c r="J706" s="5"/>
      <c r="K706" s="6"/>
      <c r="L706" s="6"/>
      <c r="M706" s="6"/>
      <c r="N706" s="6"/>
      <c r="O706" s="6"/>
      <c r="P706" s="6"/>
      <c r="Q706" s="6"/>
      <c r="R706" s="6"/>
      <c r="S706" s="6"/>
      <c r="T706" s="6"/>
      <c r="U706" s="6"/>
      <c r="V706" s="6"/>
      <c r="W706" s="6"/>
      <c r="X706" s="6"/>
      <c r="Y706" s="6"/>
      <c r="Z706" s="6"/>
    </row>
    <row r="707" ht="45.0" customHeight="1">
      <c r="A707" s="148"/>
      <c r="B707" s="110"/>
      <c r="C707" s="110" t="s">
        <v>6865</v>
      </c>
      <c r="D707" s="108">
        <v>0.0</v>
      </c>
      <c r="E707" s="113" t="s">
        <v>158</v>
      </c>
      <c r="F707" s="110" t="s">
        <v>6864</v>
      </c>
      <c r="G707" s="110"/>
      <c r="H707" s="78"/>
      <c r="I707" s="78"/>
      <c r="J707" s="5"/>
      <c r="K707" s="6"/>
      <c r="L707" s="6"/>
      <c r="M707" s="6"/>
      <c r="N707" s="6"/>
      <c r="O707" s="6"/>
      <c r="P707" s="6"/>
      <c r="Q707" s="6"/>
      <c r="R707" s="6"/>
      <c r="S707" s="6"/>
      <c r="T707" s="6"/>
      <c r="U707" s="6"/>
      <c r="V707" s="6"/>
      <c r="W707" s="6"/>
      <c r="X707" s="6"/>
      <c r="Y707" s="6"/>
      <c r="Z707" s="6"/>
    </row>
    <row r="708" ht="30.0" customHeight="1">
      <c r="A708" s="148"/>
      <c r="B708" s="110"/>
      <c r="C708" s="110" t="s">
        <v>6866</v>
      </c>
      <c r="D708" s="108">
        <v>0.0</v>
      </c>
      <c r="E708" s="113" t="s">
        <v>158</v>
      </c>
      <c r="F708" s="110" t="s">
        <v>6864</v>
      </c>
      <c r="G708" s="110"/>
      <c r="H708" s="78"/>
      <c r="I708" s="78"/>
      <c r="J708" s="5"/>
      <c r="K708" s="6"/>
      <c r="L708" s="6"/>
      <c r="M708" s="6"/>
      <c r="N708" s="6"/>
      <c r="O708" s="6"/>
      <c r="P708" s="6"/>
      <c r="Q708" s="6"/>
      <c r="R708" s="6"/>
      <c r="S708" s="6"/>
      <c r="T708" s="6"/>
      <c r="U708" s="6"/>
      <c r="V708" s="6"/>
      <c r="W708" s="6"/>
      <c r="X708" s="6"/>
      <c r="Y708" s="6"/>
      <c r="Z708" s="6"/>
    </row>
    <row r="709" ht="45.0" customHeight="1">
      <c r="A709" s="148"/>
      <c r="B709" s="110"/>
      <c r="C709" s="110" t="s">
        <v>6867</v>
      </c>
      <c r="D709" s="108">
        <v>0.0</v>
      </c>
      <c r="E709" s="113" t="s">
        <v>158</v>
      </c>
      <c r="F709" s="110" t="s">
        <v>6864</v>
      </c>
      <c r="G709" s="110"/>
      <c r="H709" s="78"/>
      <c r="I709" s="78"/>
      <c r="J709" s="5"/>
      <c r="K709" s="6"/>
      <c r="L709" s="6"/>
      <c r="M709" s="6"/>
      <c r="N709" s="6"/>
      <c r="O709" s="6"/>
      <c r="P709" s="6"/>
      <c r="Q709" s="6"/>
      <c r="R709" s="6"/>
      <c r="S709" s="6"/>
      <c r="T709" s="6"/>
      <c r="U709" s="6"/>
      <c r="V709" s="6"/>
      <c r="W709" s="6"/>
      <c r="X709" s="6"/>
      <c r="Y709" s="6"/>
      <c r="Z709" s="6"/>
    </row>
    <row r="710" ht="45.0" customHeight="1">
      <c r="A710" s="148"/>
      <c r="B710" s="110"/>
      <c r="C710" s="110" t="s">
        <v>6868</v>
      </c>
      <c r="D710" s="108">
        <v>0.0</v>
      </c>
      <c r="E710" s="113" t="s">
        <v>158</v>
      </c>
      <c r="F710" s="110" t="s">
        <v>6864</v>
      </c>
      <c r="G710" s="110"/>
      <c r="H710" s="78"/>
      <c r="I710" s="78"/>
      <c r="J710" s="5"/>
      <c r="K710" s="6"/>
      <c r="L710" s="6"/>
      <c r="M710" s="6"/>
      <c r="N710" s="6"/>
      <c r="O710" s="6"/>
      <c r="P710" s="6"/>
      <c r="Q710" s="6"/>
      <c r="R710" s="6"/>
      <c r="S710" s="6"/>
      <c r="T710" s="6"/>
      <c r="U710" s="6"/>
      <c r="V710" s="6"/>
      <c r="W710" s="6"/>
      <c r="X710" s="6"/>
      <c r="Y710" s="6"/>
      <c r="Z710" s="6"/>
    </row>
    <row r="711" ht="60.0" customHeight="1">
      <c r="A711" s="148"/>
      <c r="B711" s="110"/>
      <c r="C711" s="110" t="s">
        <v>6869</v>
      </c>
      <c r="D711" s="108">
        <v>0.0</v>
      </c>
      <c r="E711" s="113" t="s">
        <v>158</v>
      </c>
      <c r="F711" s="5"/>
      <c r="G711" s="110"/>
      <c r="H711" s="78"/>
      <c r="I711" s="78"/>
      <c r="J711" s="5"/>
      <c r="K711" s="6"/>
      <c r="L711" s="6"/>
      <c r="M711" s="6"/>
      <c r="N711" s="6"/>
      <c r="O711" s="6"/>
      <c r="P711" s="6"/>
      <c r="Q711" s="6"/>
      <c r="R711" s="6"/>
      <c r="S711" s="6"/>
      <c r="T711" s="6"/>
      <c r="U711" s="6"/>
      <c r="V711" s="6"/>
      <c r="W711" s="6"/>
      <c r="X711" s="6"/>
      <c r="Y711" s="6"/>
      <c r="Z711" s="6"/>
    </row>
    <row r="712" ht="60.0" customHeight="1">
      <c r="A712" s="148"/>
      <c r="B712" s="110"/>
      <c r="C712" s="110" t="s">
        <v>6870</v>
      </c>
      <c r="D712" s="108">
        <v>0.0</v>
      </c>
      <c r="E712" s="113" t="s">
        <v>158</v>
      </c>
      <c r="F712" s="110"/>
      <c r="G712" s="110"/>
      <c r="H712" s="78"/>
      <c r="I712" s="78"/>
      <c r="J712" s="5"/>
      <c r="K712" s="6"/>
      <c r="L712" s="6"/>
      <c r="M712" s="6"/>
      <c r="N712" s="6"/>
      <c r="O712" s="6"/>
      <c r="P712" s="6"/>
      <c r="Q712" s="6"/>
      <c r="R712" s="6"/>
      <c r="S712" s="6"/>
      <c r="T712" s="6"/>
      <c r="U712" s="6"/>
      <c r="V712" s="6"/>
      <c r="W712" s="6"/>
      <c r="X712" s="6"/>
      <c r="Y712" s="6"/>
      <c r="Z712" s="6"/>
    </row>
    <row r="713" ht="60.0" customHeight="1">
      <c r="A713" s="148"/>
      <c r="B713" s="110"/>
      <c r="C713" s="110" t="s">
        <v>6871</v>
      </c>
      <c r="D713" s="108">
        <v>0.0</v>
      </c>
      <c r="E713" s="113" t="s">
        <v>158</v>
      </c>
      <c r="F713" s="110" t="s">
        <v>6872</v>
      </c>
      <c r="G713" s="110"/>
      <c r="H713" s="78"/>
      <c r="I713" s="78"/>
      <c r="J713" s="5"/>
      <c r="K713" s="6"/>
      <c r="L713" s="6"/>
      <c r="M713" s="6"/>
      <c r="N713" s="6"/>
      <c r="O713" s="6"/>
      <c r="P713" s="6"/>
      <c r="Q713" s="6"/>
      <c r="R713" s="6"/>
      <c r="S713" s="6"/>
      <c r="T713" s="6"/>
      <c r="U713" s="6"/>
      <c r="V713" s="6"/>
      <c r="W713" s="6"/>
      <c r="X713" s="6"/>
      <c r="Y713" s="6"/>
      <c r="Z713" s="6"/>
    </row>
    <row r="714" ht="45.0" customHeight="1">
      <c r="A714" s="148"/>
      <c r="B714" s="110"/>
      <c r="C714" s="110" t="s">
        <v>6873</v>
      </c>
      <c r="D714" s="108">
        <v>0.0</v>
      </c>
      <c r="E714" s="113" t="s">
        <v>158</v>
      </c>
      <c r="F714" s="110"/>
      <c r="G714" s="110"/>
      <c r="H714" s="78"/>
      <c r="I714" s="78"/>
      <c r="J714" s="5"/>
      <c r="K714" s="6"/>
      <c r="L714" s="6"/>
      <c r="M714" s="6"/>
      <c r="N714" s="6"/>
      <c r="O714" s="6"/>
      <c r="P714" s="6"/>
      <c r="Q714" s="6"/>
      <c r="R714" s="6"/>
      <c r="S714" s="6"/>
      <c r="T714" s="6"/>
      <c r="U714" s="6"/>
      <c r="V714" s="6"/>
      <c r="W714" s="6"/>
      <c r="X714" s="6"/>
      <c r="Y714" s="6"/>
      <c r="Z714" s="6"/>
    </row>
    <row r="715" ht="45.0" customHeight="1">
      <c r="A715" s="148"/>
      <c r="B715" s="110"/>
      <c r="C715" s="110" t="s">
        <v>6874</v>
      </c>
      <c r="D715" s="108">
        <v>0.0</v>
      </c>
      <c r="E715" s="113" t="s">
        <v>158</v>
      </c>
      <c r="F715" s="110"/>
      <c r="G715" s="110"/>
      <c r="H715" s="78"/>
      <c r="I715" s="78"/>
      <c r="J715" s="5"/>
      <c r="K715" s="6"/>
      <c r="L715" s="6"/>
      <c r="M715" s="6"/>
      <c r="N715" s="6"/>
      <c r="O715" s="6"/>
      <c r="P715" s="6"/>
      <c r="Q715" s="6"/>
      <c r="R715" s="6"/>
      <c r="S715" s="6"/>
      <c r="T715" s="6"/>
      <c r="U715" s="6"/>
      <c r="V715" s="6"/>
      <c r="W715" s="6"/>
      <c r="X715" s="6"/>
      <c r="Y715" s="6"/>
      <c r="Z715" s="6"/>
    </row>
    <row r="716" ht="39.75" customHeight="1">
      <c r="A716" s="152" t="s">
        <v>2343</v>
      </c>
      <c r="B716" s="99" t="s">
        <v>2344</v>
      </c>
      <c r="C716" s="3"/>
      <c r="D716" s="3"/>
      <c r="E716" s="3"/>
      <c r="F716" s="3"/>
      <c r="G716" s="4"/>
      <c r="H716" s="78">
        <f>SUM(D717:D729)</f>
        <v>0</v>
      </c>
      <c r="I716" s="78">
        <f>COUNT(D717:D729)*2</f>
        <v>26</v>
      </c>
      <c r="J716" s="5"/>
      <c r="K716" s="6"/>
      <c r="L716" s="6"/>
      <c r="M716" s="6"/>
      <c r="N716" s="6"/>
      <c r="O716" s="6"/>
      <c r="P716" s="6"/>
      <c r="Q716" s="6"/>
      <c r="R716" s="6"/>
      <c r="S716" s="6"/>
      <c r="T716" s="6"/>
      <c r="U716" s="6"/>
      <c r="V716" s="6"/>
      <c r="W716" s="6"/>
      <c r="X716" s="6"/>
      <c r="Y716" s="6"/>
      <c r="Z716" s="6"/>
    </row>
    <row r="717" ht="45.0" customHeight="1">
      <c r="A717" s="148" t="s">
        <v>6875</v>
      </c>
      <c r="B717" s="248" t="s">
        <v>2349</v>
      </c>
      <c r="C717" s="110" t="s">
        <v>6876</v>
      </c>
      <c r="D717" s="108">
        <v>0.0</v>
      </c>
      <c r="E717" s="113" t="s">
        <v>158</v>
      </c>
      <c r="F717" s="108"/>
      <c r="G717" s="110"/>
      <c r="H717" s="78"/>
      <c r="I717" s="78"/>
      <c r="J717" s="5"/>
      <c r="K717" s="6"/>
      <c r="L717" s="6"/>
      <c r="M717" s="6"/>
      <c r="N717" s="6"/>
      <c r="O717" s="6"/>
      <c r="P717" s="6"/>
      <c r="Q717" s="6"/>
      <c r="R717" s="6"/>
      <c r="S717" s="6"/>
      <c r="T717" s="6"/>
      <c r="U717" s="6"/>
      <c r="V717" s="6"/>
      <c r="W717" s="6"/>
      <c r="X717" s="6"/>
      <c r="Y717" s="6"/>
      <c r="Z717" s="6"/>
    </row>
    <row r="718" ht="30.0" customHeight="1">
      <c r="A718" s="148" t="s">
        <v>309</v>
      </c>
      <c r="B718" s="248"/>
      <c r="C718" s="110" t="s">
        <v>6877</v>
      </c>
      <c r="D718" s="108">
        <v>0.0</v>
      </c>
      <c r="E718" s="113" t="s">
        <v>1053</v>
      </c>
      <c r="F718" s="108"/>
      <c r="G718" s="110"/>
      <c r="H718" s="78"/>
      <c r="I718" s="78"/>
      <c r="J718" s="5"/>
      <c r="K718" s="6"/>
      <c r="L718" s="6"/>
      <c r="M718" s="6"/>
      <c r="N718" s="6"/>
      <c r="O718" s="6"/>
      <c r="P718" s="6"/>
      <c r="Q718" s="6"/>
      <c r="R718" s="6"/>
      <c r="S718" s="6"/>
      <c r="T718" s="6"/>
      <c r="U718" s="6"/>
      <c r="V718" s="6"/>
      <c r="W718" s="6"/>
      <c r="X718" s="6"/>
      <c r="Y718" s="6"/>
      <c r="Z718" s="6"/>
    </row>
    <row r="719" ht="45.0" customHeight="1">
      <c r="A719" s="148"/>
      <c r="B719" s="248"/>
      <c r="C719" s="110" t="s">
        <v>6878</v>
      </c>
      <c r="D719" s="108">
        <v>0.0</v>
      </c>
      <c r="E719" s="113" t="s">
        <v>1053</v>
      </c>
      <c r="F719" s="108"/>
      <c r="G719" s="110"/>
      <c r="H719" s="78"/>
      <c r="I719" s="78"/>
      <c r="J719" s="5"/>
      <c r="K719" s="6"/>
      <c r="L719" s="6"/>
      <c r="M719" s="6"/>
      <c r="N719" s="6"/>
      <c r="O719" s="6"/>
      <c r="P719" s="6"/>
      <c r="Q719" s="6"/>
      <c r="R719" s="6"/>
      <c r="S719" s="6"/>
      <c r="T719" s="6"/>
      <c r="U719" s="6"/>
      <c r="V719" s="6"/>
      <c r="W719" s="6"/>
      <c r="X719" s="6"/>
      <c r="Y719" s="6"/>
      <c r="Z719" s="6"/>
    </row>
    <row r="720" ht="60.0" customHeight="1">
      <c r="A720" s="148"/>
      <c r="B720" s="248"/>
      <c r="C720" s="110" t="s">
        <v>6879</v>
      </c>
      <c r="D720" s="108">
        <v>0.0</v>
      </c>
      <c r="E720" s="113" t="s">
        <v>1053</v>
      </c>
      <c r="F720" s="108"/>
      <c r="G720" s="110"/>
      <c r="H720" s="78"/>
      <c r="I720" s="78"/>
      <c r="J720" s="5"/>
      <c r="K720" s="6"/>
      <c r="L720" s="6"/>
      <c r="M720" s="6"/>
      <c r="N720" s="6"/>
      <c r="O720" s="6"/>
      <c r="P720" s="6"/>
      <c r="Q720" s="6"/>
      <c r="R720" s="6"/>
      <c r="S720" s="6"/>
      <c r="T720" s="6"/>
      <c r="U720" s="6"/>
      <c r="V720" s="6"/>
      <c r="W720" s="6"/>
      <c r="X720" s="6"/>
      <c r="Y720" s="6"/>
      <c r="Z720" s="6"/>
    </row>
    <row r="721" ht="45.0" customHeight="1">
      <c r="A721" s="148" t="s">
        <v>6880</v>
      </c>
      <c r="B721" s="248" t="s">
        <v>2352</v>
      </c>
      <c r="C721" s="110" t="s">
        <v>6881</v>
      </c>
      <c r="D721" s="108">
        <v>0.0</v>
      </c>
      <c r="E721" s="113" t="s">
        <v>1053</v>
      </c>
      <c r="F721" s="108"/>
      <c r="G721" s="110"/>
      <c r="H721" s="78"/>
      <c r="I721" s="78"/>
      <c r="J721" s="5"/>
      <c r="K721" s="6"/>
      <c r="L721" s="6"/>
      <c r="M721" s="6"/>
      <c r="N721" s="6"/>
      <c r="O721" s="6"/>
      <c r="P721" s="6"/>
      <c r="Q721" s="6"/>
      <c r="R721" s="6"/>
      <c r="S721" s="6"/>
      <c r="T721" s="6"/>
      <c r="U721" s="6"/>
      <c r="V721" s="6"/>
      <c r="W721" s="6"/>
      <c r="X721" s="6"/>
      <c r="Y721" s="6"/>
      <c r="Z721" s="6"/>
    </row>
    <row r="722" ht="45.0" customHeight="1">
      <c r="A722" s="148"/>
      <c r="B722" s="248"/>
      <c r="C722" s="110" t="s">
        <v>6882</v>
      </c>
      <c r="D722" s="108">
        <v>0.0</v>
      </c>
      <c r="E722" s="113" t="s">
        <v>1053</v>
      </c>
      <c r="F722" s="110" t="s">
        <v>6883</v>
      </c>
      <c r="G722" s="110"/>
      <c r="H722" s="78"/>
      <c r="I722" s="78"/>
      <c r="J722" s="5"/>
      <c r="K722" s="6"/>
      <c r="L722" s="6"/>
      <c r="M722" s="6"/>
      <c r="N722" s="6"/>
      <c r="O722" s="6"/>
      <c r="P722" s="6"/>
      <c r="Q722" s="6"/>
      <c r="R722" s="6"/>
      <c r="S722" s="6"/>
      <c r="T722" s="6"/>
      <c r="U722" s="6"/>
      <c r="V722" s="6"/>
      <c r="W722" s="6"/>
      <c r="X722" s="6"/>
      <c r="Y722" s="6"/>
      <c r="Z722" s="6"/>
    </row>
    <row r="723" ht="30.0" customHeight="1">
      <c r="A723" s="148"/>
      <c r="B723" s="248"/>
      <c r="C723" s="110" t="s">
        <v>6884</v>
      </c>
      <c r="D723" s="108">
        <v>0.0</v>
      </c>
      <c r="E723" s="113" t="s">
        <v>1053</v>
      </c>
      <c r="F723" s="108"/>
      <c r="G723" s="110"/>
      <c r="H723" s="78"/>
      <c r="I723" s="78"/>
      <c r="J723" s="5"/>
      <c r="K723" s="6"/>
      <c r="L723" s="6"/>
      <c r="M723" s="6"/>
      <c r="N723" s="6"/>
      <c r="O723" s="6"/>
      <c r="P723" s="6"/>
      <c r="Q723" s="6"/>
      <c r="R723" s="6"/>
      <c r="S723" s="6"/>
      <c r="T723" s="6"/>
      <c r="U723" s="6"/>
      <c r="V723" s="6"/>
      <c r="W723" s="6"/>
      <c r="X723" s="6"/>
      <c r="Y723" s="6"/>
      <c r="Z723" s="6"/>
    </row>
    <row r="724" ht="60.0" customHeight="1">
      <c r="A724" s="148"/>
      <c r="B724" s="248"/>
      <c r="C724" s="110" t="s">
        <v>6885</v>
      </c>
      <c r="D724" s="108">
        <v>0.0</v>
      </c>
      <c r="E724" s="113" t="s">
        <v>1062</v>
      </c>
      <c r="F724" s="108"/>
      <c r="G724" s="110"/>
      <c r="H724" s="78"/>
      <c r="I724" s="78"/>
      <c r="J724" s="5"/>
      <c r="K724" s="6"/>
      <c r="L724" s="6"/>
      <c r="M724" s="6"/>
      <c r="N724" s="6"/>
      <c r="O724" s="6"/>
      <c r="P724" s="6"/>
      <c r="Q724" s="6"/>
      <c r="R724" s="6"/>
      <c r="S724" s="6"/>
      <c r="T724" s="6"/>
      <c r="U724" s="6"/>
      <c r="V724" s="6"/>
      <c r="W724" s="6"/>
      <c r="X724" s="6"/>
      <c r="Y724" s="6"/>
      <c r="Z724" s="6"/>
    </row>
    <row r="725" ht="45.0" customHeight="1">
      <c r="A725" s="148"/>
      <c r="B725" s="248"/>
      <c r="C725" s="110" t="s">
        <v>6886</v>
      </c>
      <c r="D725" s="108">
        <v>0.0</v>
      </c>
      <c r="E725" s="113" t="s">
        <v>1053</v>
      </c>
      <c r="F725" s="108"/>
      <c r="G725" s="110"/>
      <c r="H725" s="78"/>
      <c r="I725" s="78"/>
      <c r="J725" s="5"/>
      <c r="K725" s="6"/>
      <c r="L725" s="6"/>
      <c r="M725" s="6"/>
      <c r="N725" s="6"/>
      <c r="O725" s="6"/>
      <c r="P725" s="6"/>
      <c r="Q725" s="6"/>
      <c r="R725" s="6"/>
      <c r="S725" s="6"/>
      <c r="T725" s="6"/>
      <c r="U725" s="6"/>
      <c r="V725" s="6"/>
      <c r="W725" s="6"/>
      <c r="X725" s="6"/>
      <c r="Y725" s="6"/>
      <c r="Z725" s="6"/>
    </row>
    <row r="726" ht="45.0" customHeight="1">
      <c r="A726" s="148"/>
      <c r="B726" s="248"/>
      <c r="C726" s="110" t="s">
        <v>6887</v>
      </c>
      <c r="D726" s="108">
        <v>0.0</v>
      </c>
      <c r="E726" s="113" t="s">
        <v>1053</v>
      </c>
      <c r="F726" s="108"/>
      <c r="G726" s="110"/>
      <c r="H726" s="78"/>
      <c r="I726" s="78"/>
      <c r="J726" s="5"/>
      <c r="K726" s="6"/>
      <c r="L726" s="6"/>
      <c r="M726" s="6"/>
      <c r="N726" s="6"/>
      <c r="O726" s="6"/>
      <c r="P726" s="6"/>
      <c r="Q726" s="6"/>
      <c r="R726" s="6"/>
      <c r="S726" s="6"/>
      <c r="T726" s="6"/>
      <c r="U726" s="6"/>
      <c r="V726" s="6"/>
      <c r="W726" s="6"/>
      <c r="X726" s="6"/>
      <c r="Y726" s="6"/>
      <c r="Z726" s="6"/>
    </row>
    <row r="727" ht="60.0" customHeight="1">
      <c r="A727" s="148" t="s">
        <v>6888</v>
      </c>
      <c r="B727" s="248" t="s">
        <v>2356</v>
      </c>
      <c r="C727" s="110" t="s">
        <v>6889</v>
      </c>
      <c r="D727" s="108">
        <v>0.0</v>
      </c>
      <c r="E727" s="113" t="s">
        <v>1062</v>
      </c>
      <c r="F727" s="108"/>
      <c r="G727" s="110"/>
      <c r="H727" s="78"/>
      <c r="I727" s="78"/>
      <c r="J727" s="5"/>
      <c r="K727" s="6"/>
      <c r="L727" s="6"/>
      <c r="M727" s="6"/>
      <c r="N727" s="6"/>
      <c r="O727" s="6"/>
      <c r="P727" s="6"/>
      <c r="Q727" s="6"/>
      <c r="R727" s="6"/>
      <c r="S727" s="6"/>
      <c r="T727" s="6"/>
      <c r="U727" s="6"/>
      <c r="V727" s="6"/>
      <c r="W727" s="6"/>
      <c r="X727" s="6"/>
      <c r="Y727" s="6"/>
      <c r="Z727" s="6"/>
    </row>
    <row r="728" ht="45.0" customHeight="1">
      <c r="A728" s="148"/>
      <c r="B728" s="554"/>
      <c r="C728" s="116" t="s">
        <v>6890</v>
      </c>
      <c r="D728" s="143">
        <v>0.0</v>
      </c>
      <c r="E728" s="113" t="s">
        <v>1062</v>
      </c>
      <c r="F728" s="143"/>
      <c r="G728" s="123"/>
      <c r="H728" s="78"/>
      <c r="I728" s="78"/>
      <c r="J728" s="5"/>
      <c r="K728" s="6"/>
      <c r="L728" s="6"/>
      <c r="M728" s="6"/>
      <c r="N728" s="6"/>
      <c r="O728" s="6"/>
      <c r="P728" s="6"/>
      <c r="Q728" s="6"/>
      <c r="R728" s="6"/>
      <c r="S728" s="6"/>
      <c r="T728" s="6"/>
      <c r="U728" s="6"/>
      <c r="V728" s="6"/>
      <c r="W728" s="6"/>
      <c r="X728" s="6"/>
      <c r="Y728" s="6"/>
      <c r="Z728" s="6"/>
    </row>
    <row r="729" ht="60.0" customHeight="1">
      <c r="A729" s="148"/>
      <c r="B729" s="248"/>
      <c r="C729" s="110" t="s">
        <v>6891</v>
      </c>
      <c r="D729" s="108">
        <v>0.0</v>
      </c>
      <c r="E729" s="113" t="s">
        <v>1062</v>
      </c>
      <c r="F729" s="108"/>
      <c r="G729" s="110"/>
      <c r="H729" s="78"/>
      <c r="I729" s="78"/>
      <c r="J729" s="5"/>
      <c r="K729" s="6"/>
      <c r="L729" s="6"/>
      <c r="M729" s="6"/>
      <c r="N729" s="6"/>
      <c r="O729" s="6"/>
      <c r="P729" s="6"/>
      <c r="Q729" s="6"/>
      <c r="R729" s="6"/>
      <c r="S729" s="6"/>
      <c r="T729" s="6"/>
      <c r="U729" s="6"/>
      <c r="V729" s="6"/>
      <c r="W729" s="6"/>
      <c r="X729" s="6"/>
      <c r="Y729" s="6"/>
      <c r="Z729" s="6"/>
    </row>
    <row r="730" ht="39.75" customHeight="1">
      <c r="A730" s="152" t="s">
        <v>2359</v>
      </c>
      <c r="B730" s="99" t="s">
        <v>2360</v>
      </c>
      <c r="C730" s="3"/>
      <c r="D730" s="3"/>
      <c r="E730" s="3"/>
      <c r="F730" s="3"/>
      <c r="G730" s="4"/>
      <c r="H730" s="78">
        <f>SUM(D731:D734)</f>
        <v>0</v>
      </c>
      <c r="I730" s="78">
        <f>COUNT(D731:D734)*2</f>
        <v>8</v>
      </c>
      <c r="J730" s="5"/>
      <c r="K730" s="6"/>
      <c r="L730" s="6"/>
      <c r="M730" s="6"/>
      <c r="N730" s="6"/>
      <c r="O730" s="6"/>
      <c r="P730" s="6"/>
      <c r="Q730" s="6"/>
      <c r="R730" s="6"/>
      <c r="S730" s="6"/>
      <c r="T730" s="6"/>
      <c r="U730" s="6"/>
      <c r="V730" s="6"/>
      <c r="W730" s="6"/>
      <c r="X730" s="6"/>
      <c r="Y730" s="6"/>
      <c r="Z730" s="6"/>
    </row>
    <row r="731" ht="47.25" customHeight="1">
      <c r="A731" s="104" t="s">
        <v>2455</v>
      </c>
      <c r="B731" s="248" t="s">
        <v>2366</v>
      </c>
      <c r="C731" s="110" t="s">
        <v>6892</v>
      </c>
      <c r="D731" s="108">
        <v>0.0</v>
      </c>
      <c r="E731" s="113" t="s">
        <v>158</v>
      </c>
      <c r="F731" s="108"/>
      <c r="G731" s="110"/>
      <c r="H731" s="78"/>
      <c r="I731" s="78"/>
      <c r="J731" s="5"/>
      <c r="K731" s="6"/>
      <c r="L731" s="6"/>
      <c r="M731" s="6"/>
      <c r="N731" s="6"/>
      <c r="O731" s="6"/>
      <c r="P731" s="6"/>
      <c r="Q731" s="6"/>
      <c r="R731" s="6"/>
      <c r="S731" s="6"/>
      <c r="T731" s="6"/>
      <c r="U731" s="6"/>
      <c r="V731" s="6"/>
      <c r="W731" s="6"/>
      <c r="X731" s="6"/>
      <c r="Y731" s="6"/>
      <c r="Z731" s="6"/>
    </row>
    <row r="732" ht="47.25" customHeight="1">
      <c r="A732" s="104" t="s">
        <v>2467</v>
      </c>
      <c r="B732" s="248" t="s">
        <v>2372</v>
      </c>
      <c r="C732" s="110" t="s">
        <v>6893</v>
      </c>
      <c r="D732" s="108">
        <v>0.0</v>
      </c>
      <c r="E732" s="113" t="s">
        <v>158</v>
      </c>
      <c r="F732" s="108"/>
      <c r="G732" s="110"/>
      <c r="H732" s="78"/>
      <c r="I732" s="78"/>
      <c r="J732" s="5"/>
      <c r="K732" s="6"/>
      <c r="L732" s="6"/>
      <c r="M732" s="6"/>
      <c r="N732" s="6"/>
      <c r="O732" s="6"/>
      <c r="P732" s="6"/>
      <c r="Q732" s="6"/>
      <c r="R732" s="6"/>
      <c r="S732" s="6"/>
      <c r="T732" s="6"/>
      <c r="U732" s="6"/>
      <c r="V732" s="6"/>
      <c r="W732" s="6"/>
      <c r="X732" s="6"/>
      <c r="Y732" s="6"/>
      <c r="Z732" s="6"/>
    </row>
    <row r="733" ht="45.0" customHeight="1">
      <c r="A733" s="104"/>
      <c r="B733" s="248"/>
      <c r="C733" s="110" t="s">
        <v>6894</v>
      </c>
      <c r="D733" s="108">
        <v>0.0</v>
      </c>
      <c r="E733" s="113" t="s">
        <v>158</v>
      </c>
      <c r="F733" s="108"/>
      <c r="G733" s="110"/>
      <c r="H733" s="78"/>
      <c r="I733" s="78"/>
      <c r="J733" s="5"/>
      <c r="K733" s="6"/>
      <c r="L733" s="6"/>
      <c r="M733" s="6"/>
      <c r="N733" s="6"/>
      <c r="O733" s="6"/>
      <c r="P733" s="6"/>
      <c r="Q733" s="6"/>
      <c r="R733" s="6"/>
      <c r="S733" s="6"/>
      <c r="T733" s="6"/>
      <c r="U733" s="6"/>
      <c r="V733" s="6"/>
      <c r="W733" s="6"/>
      <c r="X733" s="6"/>
      <c r="Y733" s="6"/>
      <c r="Z733" s="6"/>
    </row>
    <row r="734" ht="60.0" customHeight="1">
      <c r="A734" s="104" t="s">
        <v>2472</v>
      </c>
      <c r="B734" s="122" t="s">
        <v>2377</v>
      </c>
      <c r="C734" s="134" t="s">
        <v>6895</v>
      </c>
      <c r="D734" s="108">
        <v>0.0</v>
      </c>
      <c r="E734" s="113" t="s">
        <v>158</v>
      </c>
      <c r="F734" s="110" t="s">
        <v>6896</v>
      </c>
      <c r="G734" s="110"/>
      <c r="H734" s="78"/>
      <c r="I734" s="78"/>
      <c r="J734" s="5"/>
      <c r="K734" s="6"/>
      <c r="L734" s="6"/>
      <c r="M734" s="6"/>
      <c r="N734" s="6"/>
      <c r="O734" s="6"/>
      <c r="P734" s="6"/>
      <c r="Q734" s="6"/>
      <c r="R734" s="6"/>
      <c r="S734" s="6"/>
      <c r="T734" s="6"/>
      <c r="U734" s="6"/>
      <c r="V734" s="6"/>
      <c r="W734" s="6"/>
      <c r="X734" s="6"/>
      <c r="Y734" s="6"/>
      <c r="Z734" s="6"/>
    </row>
    <row r="735" ht="39.75" customHeight="1">
      <c r="A735" s="152" t="s">
        <v>2381</v>
      </c>
      <c r="B735" s="99" t="s">
        <v>2383</v>
      </c>
      <c r="C735" s="3"/>
      <c r="D735" s="3"/>
      <c r="E735" s="3"/>
      <c r="F735" s="3"/>
      <c r="G735" s="4"/>
      <c r="H735" s="78">
        <f>SUM(D736:D745)</f>
        <v>0</v>
      </c>
      <c r="I735" s="78">
        <f>COUNT(D736:D745)*2</f>
        <v>20</v>
      </c>
      <c r="J735" s="5"/>
      <c r="K735" s="6"/>
      <c r="L735" s="6"/>
      <c r="M735" s="6"/>
      <c r="N735" s="6"/>
      <c r="O735" s="6"/>
      <c r="P735" s="6"/>
      <c r="Q735" s="6"/>
      <c r="R735" s="6"/>
      <c r="S735" s="6"/>
      <c r="T735" s="6"/>
      <c r="U735" s="6"/>
      <c r="V735" s="6"/>
      <c r="W735" s="6"/>
      <c r="X735" s="6"/>
      <c r="Y735" s="6"/>
      <c r="Z735" s="6"/>
    </row>
    <row r="736" ht="31.5" customHeight="1">
      <c r="A736" s="104" t="s">
        <v>2484</v>
      </c>
      <c r="B736" s="248" t="s">
        <v>2388</v>
      </c>
      <c r="C736" s="110" t="s">
        <v>6897</v>
      </c>
      <c r="D736" s="108">
        <v>0.0</v>
      </c>
      <c r="E736" s="113" t="s">
        <v>1053</v>
      </c>
      <c r="F736" s="108"/>
      <c r="G736" s="110"/>
      <c r="H736" s="78"/>
      <c r="I736" s="78"/>
      <c r="J736" s="5"/>
      <c r="K736" s="6"/>
      <c r="L736" s="6"/>
      <c r="M736" s="6"/>
      <c r="N736" s="6"/>
      <c r="O736" s="6"/>
      <c r="P736" s="6"/>
      <c r="Q736" s="6"/>
      <c r="R736" s="6"/>
      <c r="S736" s="6"/>
      <c r="T736" s="6"/>
      <c r="U736" s="6"/>
      <c r="V736" s="6"/>
      <c r="W736" s="6"/>
      <c r="X736" s="6"/>
      <c r="Y736" s="6"/>
      <c r="Z736" s="6"/>
    </row>
    <row r="737" ht="45.0" customHeight="1">
      <c r="A737" s="223" t="s">
        <v>309</v>
      </c>
      <c r="B737" s="248"/>
      <c r="C737" s="110" t="s">
        <v>6898</v>
      </c>
      <c r="D737" s="108">
        <v>0.0</v>
      </c>
      <c r="E737" s="113" t="s">
        <v>1053</v>
      </c>
      <c r="F737" s="108"/>
      <c r="G737" s="110"/>
      <c r="H737" s="78"/>
      <c r="I737" s="78"/>
      <c r="J737" s="5"/>
      <c r="K737" s="6"/>
      <c r="L737" s="6"/>
      <c r="M737" s="6"/>
      <c r="N737" s="6"/>
      <c r="O737" s="6"/>
      <c r="P737" s="6"/>
      <c r="Q737" s="6"/>
      <c r="R737" s="6"/>
      <c r="S737" s="6"/>
      <c r="T737" s="6"/>
      <c r="U737" s="6"/>
      <c r="V737" s="6"/>
      <c r="W737" s="6"/>
      <c r="X737" s="6"/>
      <c r="Y737" s="6"/>
      <c r="Z737" s="6"/>
    </row>
    <row r="738" ht="63.0" customHeight="1">
      <c r="A738" s="223" t="s">
        <v>309</v>
      </c>
      <c r="B738" s="248"/>
      <c r="C738" s="160" t="s">
        <v>6899</v>
      </c>
      <c r="D738" s="108">
        <v>0.0</v>
      </c>
      <c r="E738" s="113" t="s">
        <v>1053</v>
      </c>
      <c r="F738" s="108"/>
      <c r="G738" s="110"/>
      <c r="H738" s="78"/>
      <c r="I738" s="78"/>
      <c r="J738" s="5"/>
      <c r="K738" s="6"/>
      <c r="L738" s="6"/>
      <c r="M738" s="6"/>
      <c r="N738" s="6"/>
      <c r="O738" s="6"/>
      <c r="P738" s="6"/>
      <c r="Q738" s="6"/>
      <c r="R738" s="6"/>
      <c r="S738" s="6"/>
      <c r="T738" s="6"/>
      <c r="U738" s="6"/>
      <c r="V738" s="6"/>
      <c r="W738" s="6"/>
      <c r="X738" s="6"/>
      <c r="Y738" s="6"/>
      <c r="Z738" s="6"/>
    </row>
    <row r="739" ht="47.25" customHeight="1">
      <c r="A739" s="104" t="s">
        <v>2492</v>
      </c>
      <c r="B739" s="248" t="s">
        <v>2395</v>
      </c>
      <c r="C739" s="248" t="s">
        <v>6900</v>
      </c>
      <c r="D739" s="108">
        <v>0.0</v>
      </c>
      <c r="E739" s="113" t="s">
        <v>1053</v>
      </c>
      <c r="F739" s="108"/>
      <c r="G739" s="110"/>
      <c r="H739" s="78"/>
      <c r="I739" s="78"/>
      <c r="J739" s="5"/>
      <c r="K739" s="6"/>
      <c r="L739" s="6"/>
      <c r="M739" s="6"/>
      <c r="N739" s="6"/>
      <c r="O739" s="6"/>
      <c r="P739" s="6"/>
      <c r="Q739" s="6"/>
      <c r="R739" s="6"/>
      <c r="S739" s="6"/>
      <c r="T739" s="6"/>
      <c r="U739" s="6"/>
      <c r="V739" s="6"/>
      <c r="W739" s="6"/>
      <c r="X739" s="6"/>
      <c r="Y739" s="6"/>
      <c r="Z739" s="6"/>
    </row>
    <row r="740" ht="47.25" customHeight="1">
      <c r="A740" s="104"/>
      <c r="B740" s="248"/>
      <c r="C740" s="248" t="s">
        <v>6901</v>
      </c>
      <c r="D740" s="108">
        <v>0.0</v>
      </c>
      <c r="E740" s="113" t="s">
        <v>1053</v>
      </c>
      <c r="F740" s="108"/>
      <c r="G740" s="110"/>
      <c r="H740" s="78"/>
      <c r="I740" s="78"/>
      <c r="J740" s="5"/>
      <c r="K740" s="6"/>
      <c r="L740" s="6"/>
      <c r="M740" s="6"/>
      <c r="N740" s="6"/>
      <c r="O740" s="6"/>
      <c r="P740" s="6"/>
      <c r="Q740" s="6"/>
      <c r="R740" s="6"/>
      <c r="S740" s="6"/>
      <c r="T740" s="6"/>
      <c r="U740" s="6"/>
      <c r="V740" s="6"/>
      <c r="W740" s="6"/>
      <c r="X740" s="6"/>
      <c r="Y740" s="6"/>
      <c r="Z740" s="6"/>
    </row>
    <row r="741" ht="47.25" customHeight="1">
      <c r="A741" s="104"/>
      <c r="B741" s="248"/>
      <c r="C741" s="248" t="s">
        <v>6902</v>
      </c>
      <c r="D741" s="108">
        <v>0.0</v>
      </c>
      <c r="E741" s="113" t="s">
        <v>1053</v>
      </c>
      <c r="F741" s="108"/>
      <c r="G741" s="110"/>
      <c r="H741" s="78"/>
      <c r="I741" s="78"/>
      <c r="J741" s="5"/>
      <c r="K741" s="6"/>
      <c r="L741" s="6"/>
      <c r="M741" s="6"/>
      <c r="N741" s="6"/>
      <c r="O741" s="6"/>
      <c r="P741" s="6"/>
      <c r="Q741" s="6"/>
      <c r="R741" s="6"/>
      <c r="S741" s="6"/>
      <c r="T741" s="6"/>
      <c r="U741" s="6"/>
      <c r="V741" s="6"/>
      <c r="W741" s="6"/>
      <c r="X741" s="6"/>
      <c r="Y741" s="6"/>
      <c r="Z741" s="6"/>
    </row>
    <row r="742" ht="47.25" customHeight="1">
      <c r="A742" s="104"/>
      <c r="B742" s="248"/>
      <c r="C742" s="248" t="s">
        <v>6903</v>
      </c>
      <c r="D742" s="108">
        <v>0.0</v>
      </c>
      <c r="E742" s="113" t="s">
        <v>1053</v>
      </c>
      <c r="F742" s="108"/>
      <c r="G742" s="110"/>
      <c r="H742" s="78"/>
      <c r="I742" s="78"/>
      <c r="J742" s="5"/>
      <c r="K742" s="6"/>
      <c r="L742" s="6"/>
      <c r="M742" s="6"/>
      <c r="N742" s="6"/>
      <c r="O742" s="6"/>
      <c r="P742" s="6"/>
      <c r="Q742" s="6"/>
      <c r="R742" s="6"/>
      <c r="S742" s="6"/>
      <c r="T742" s="6"/>
      <c r="U742" s="6"/>
      <c r="V742" s="6"/>
      <c r="W742" s="6"/>
      <c r="X742" s="6"/>
      <c r="Y742" s="6"/>
      <c r="Z742" s="6"/>
    </row>
    <row r="743" ht="63.0" customHeight="1">
      <c r="A743" s="104"/>
      <c r="B743" s="248"/>
      <c r="C743" s="248" t="s">
        <v>6904</v>
      </c>
      <c r="D743" s="108">
        <v>0.0</v>
      </c>
      <c r="E743" s="113" t="s">
        <v>1053</v>
      </c>
      <c r="F743" s="108"/>
      <c r="G743" s="110"/>
      <c r="H743" s="78"/>
      <c r="I743" s="78"/>
      <c r="J743" s="5"/>
      <c r="K743" s="6"/>
      <c r="L743" s="6"/>
      <c r="M743" s="6"/>
      <c r="N743" s="6"/>
      <c r="O743" s="6"/>
      <c r="P743" s="6"/>
      <c r="Q743" s="6"/>
      <c r="R743" s="6"/>
      <c r="S743" s="6"/>
      <c r="T743" s="6"/>
      <c r="U743" s="6"/>
      <c r="V743" s="6"/>
      <c r="W743" s="6"/>
      <c r="X743" s="6"/>
      <c r="Y743" s="6"/>
      <c r="Z743" s="6"/>
    </row>
    <row r="744" ht="47.25" customHeight="1">
      <c r="A744" s="104"/>
      <c r="B744" s="248"/>
      <c r="C744" s="248" t="s">
        <v>6905</v>
      </c>
      <c r="D744" s="108">
        <v>0.0</v>
      </c>
      <c r="E744" s="113" t="s">
        <v>1053</v>
      </c>
      <c r="F744" s="108"/>
      <c r="G744" s="110"/>
      <c r="H744" s="78"/>
      <c r="I744" s="78"/>
      <c r="J744" s="5"/>
      <c r="K744" s="6"/>
      <c r="L744" s="6"/>
      <c r="M744" s="6"/>
      <c r="N744" s="6"/>
      <c r="O744" s="6"/>
      <c r="P744" s="6"/>
      <c r="Q744" s="6"/>
      <c r="R744" s="6"/>
      <c r="S744" s="6"/>
      <c r="T744" s="6"/>
      <c r="U744" s="6"/>
      <c r="V744" s="6"/>
      <c r="W744" s="6"/>
      <c r="X744" s="6"/>
      <c r="Y744" s="6"/>
      <c r="Z744" s="6"/>
    </row>
    <row r="745" ht="31.5" customHeight="1">
      <c r="A745" s="104" t="s">
        <v>2521</v>
      </c>
      <c r="B745" s="248" t="s">
        <v>2420</v>
      </c>
      <c r="C745" s="134" t="s">
        <v>6906</v>
      </c>
      <c r="D745" s="108">
        <v>0.0</v>
      </c>
      <c r="E745" s="113" t="s">
        <v>158</v>
      </c>
      <c r="F745" s="110" t="s">
        <v>6907</v>
      </c>
      <c r="G745" s="110"/>
      <c r="H745" s="78"/>
      <c r="I745" s="78"/>
      <c r="J745" s="5"/>
      <c r="K745" s="6"/>
      <c r="L745" s="6"/>
      <c r="M745" s="6"/>
      <c r="N745" s="6"/>
      <c r="O745" s="6"/>
      <c r="P745" s="6"/>
      <c r="Q745" s="6"/>
      <c r="R745" s="6"/>
      <c r="S745" s="6"/>
      <c r="T745" s="6"/>
      <c r="U745" s="6"/>
      <c r="V745" s="6"/>
      <c r="W745" s="6"/>
      <c r="X745" s="6"/>
      <c r="Y745" s="6"/>
      <c r="Z745" s="6"/>
    </row>
    <row r="746" ht="31.5" hidden="1" customHeight="1">
      <c r="A746" s="120" t="s">
        <v>2424</v>
      </c>
      <c r="B746" s="248" t="s">
        <v>2425</v>
      </c>
      <c r="C746" s="108"/>
      <c r="D746" s="108"/>
      <c r="E746" s="113"/>
      <c r="F746" s="108"/>
      <c r="G746" s="110"/>
      <c r="H746" s="78"/>
      <c r="I746" s="78"/>
      <c r="J746" s="5"/>
      <c r="K746" s="6"/>
      <c r="L746" s="6"/>
      <c r="M746" s="6"/>
      <c r="N746" s="6"/>
      <c r="O746" s="6"/>
      <c r="P746" s="6"/>
      <c r="Q746" s="6"/>
      <c r="R746" s="6"/>
      <c r="S746" s="6"/>
      <c r="T746" s="6"/>
      <c r="U746" s="6"/>
      <c r="V746" s="6"/>
      <c r="W746" s="6"/>
      <c r="X746" s="6"/>
      <c r="Y746" s="6"/>
      <c r="Z746" s="6"/>
    </row>
    <row r="747" ht="39.75" customHeight="1">
      <c r="A747" s="152" t="s">
        <v>2428</v>
      </c>
      <c r="B747" s="99" t="s">
        <v>2429</v>
      </c>
      <c r="C747" s="3"/>
      <c r="D747" s="3"/>
      <c r="E747" s="3"/>
      <c r="F747" s="3"/>
      <c r="G747" s="4"/>
      <c r="H747" s="78">
        <f>SUM(D748:D750)</f>
        <v>0</v>
      </c>
      <c r="I747" s="78">
        <f>COUNT(D748:D750)*2</f>
        <v>6</v>
      </c>
      <c r="J747" s="5"/>
      <c r="K747" s="6"/>
      <c r="L747" s="6"/>
      <c r="M747" s="6"/>
      <c r="N747" s="6"/>
      <c r="O747" s="6"/>
      <c r="P747" s="6"/>
      <c r="Q747" s="6"/>
      <c r="R747" s="6"/>
      <c r="S747" s="6"/>
      <c r="T747" s="6"/>
      <c r="U747" s="6"/>
      <c r="V747" s="6"/>
      <c r="W747" s="6"/>
      <c r="X747" s="6"/>
      <c r="Y747" s="6"/>
      <c r="Z747" s="6"/>
    </row>
    <row r="748" ht="30.0" customHeight="1">
      <c r="A748" s="104" t="s">
        <v>2536</v>
      </c>
      <c r="B748" s="248" t="s">
        <v>2431</v>
      </c>
      <c r="C748" s="134" t="s">
        <v>2432</v>
      </c>
      <c r="D748" s="108">
        <v>0.0</v>
      </c>
      <c r="E748" s="113" t="s">
        <v>158</v>
      </c>
      <c r="F748" s="108"/>
      <c r="G748" s="110"/>
      <c r="H748" s="78"/>
      <c r="I748" s="78"/>
      <c r="J748" s="5"/>
      <c r="K748" s="6"/>
      <c r="L748" s="6"/>
      <c r="M748" s="6"/>
      <c r="N748" s="6"/>
      <c r="O748" s="6"/>
      <c r="P748" s="6"/>
      <c r="Q748" s="6"/>
      <c r="R748" s="6"/>
      <c r="S748" s="6"/>
      <c r="T748" s="6"/>
      <c r="U748" s="6"/>
      <c r="V748" s="6"/>
      <c r="W748" s="6"/>
      <c r="X748" s="6"/>
      <c r="Y748" s="6"/>
      <c r="Z748" s="6"/>
    </row>
    <row r="749" ht="47.25" customHeight="1">
      <c r="A749" s="104" t="s">
        <v>2539</v>
      </c>
      <c r="B749" s="248" t="s">
        <v>2435</v>
      </c>
      <c r="C749" s="121" t="s">
        <v>2436</v>
      </c>
      <c r="D749" s="108">
        <v>0.0</v>
      </c>
      <c r="E749" s="113" t="s">
        <v>158</v>
      </c>
      <c r="F749" s="108"/>
      <c r="G749" s="110"/>
      <c r="H749" s="78"/>
      <c r="I749" s="78"/>
      <c r="J749" s="5"/>
      <c r="K749" s="6"/>
      <c r="L749" s="6"/>
      <c r="M749" s="6"/>
      <c r="N749" s="6"/>
      <c r="O749" s="6"/>
      <c r="P749" s="6"/>
      <c r="Q749" s="6"/>
      <c r="R749" s="6"/>
      <c r="S749" s="6"/>
      <c r="T749" s="6"/>
      <c r="U749" s="6"/>
      <c r="V749" s="6"/>
      <c r="W749" s="6"/>
      <c r="X749" s="6"/>
      <c r="Y749" s="6"/>
      <c r="Z749" s="6"/>
    </row>
    <row r="750" ht="31.5" customHeight="1">
      <c r="A750" s="104" t="s">
        <v>5121</v>
      </c>
      <c r="B750" s="248" t="s">
        <v>2438</v>
      </c>
      <c r="C750" s="115" t="s">
        <v>2439</v>
      </c>
      <c r="D750" s="108">
        <v>0.0</v>
      </c>
      <c r="E750" s="113" t="s">
        <v>158</v>
      </c>
      <c r="F750" s="108"/>
      <c r="G750" s="110"/>
      <c r="H750" s="78"/>
      <c r="I750" s="78"/>
      <c r="J750" s="5"/>
      <c r="K750" s="6"/>
      <c r="L750" s="6"/>
      <c r="M750" s="6"/>
      <c r="N750" s="6"/>
      <c r="O750" s="6"/>
      <c r="P750" s="6"/>
      <c r="Q750" s="6"/>
      <c r="R750" s="6"/>
      <c r="S750" s="6"/>
      <c r="T750" s="6"/>
      <c r="U750" s="6"/>
      <c r="V750" s="6"/>
      <c r="W750" s="6"/>
      <c r="X750" s="6"/>
      <c r="Y750" s="6"/>
      <c r="Z750" s="6"/>
    </row>
    <row r="751" ht="39.75" customHeight="1">
      <c r="A751" s="152" t="s">
        <v>2440</v>
      </c>
      <c r="B751" s="103" t="s">
        <v>2441</v>
      </c>
      <c r="C751" s="3"/>
      <c r="D751" s="3"/>
      <c r="E751" s="3"/>
      <c r="F751" s="3"/>
      <c r="G751" s="4"/>
      <c r="H751" s="78">
        <f>SUM(D752:D772)</f>
        <v>0</v>
      </c>
      <c r="I751" s="78">
        <f>COUNT(D752:D772)*2</f>
        <v>40</v>
      </c>
      <c r="J751" s="5"/>
      <c r="K751" s="6"/>
      <c r="L751" s="6"/>
      <c r="M751" s="6"/>
      <c r="N751" s="6"/>
      <c r="O751" s="6"/>
      <c r="P751" s="6"/>
      <c r="Q751" s="6"/>
      <c r="R751" s="6"/>
      <c r="S751" s="6"/>
      <c r="T751" s="6"/>
      <c r="U751" s="6"/>
      <c r="V751" s="6"/>
      <c r="W751" s="6"/>
      <c r="X751" s="6"/>
      <c r="Y751" s="6"/>
      <c r="Z751" s="6"/>
    </row>
    <row r="752" ht="31.5" customHeight="1">
      <c r="A752" s="104" t="s">
        <v>2550</v>
      </c>
      <c r="B752" s="106" t="s">
        <v>2447</v>
      </c>
      <c r="C752" s="110" t="s">
        <v>6908</v>
      </c>
      <c r="D752" s="108">
        <v>0.0</v>
      </c>
      <c r="E752" s="113" t="s">
        <v>1062</v>
      </c>
      <c r="F752" s="108"/>
      <c r="G752" s="110"/>
      <c r="H752" s="78"/>
      <c r="I752" s="78"/>
      <c r="J752" s="5"/>
      <c r="K752" s="6"/>
      <c r="L752" s="6"/>
      <c r="M752" s="6"/>
      <c r="N752" s="6"/>
      <c r="O752" s="6"/>
      <c r="P752" s="6"/>
      <c r="Q752" s="6"/>
      <c r="R752" s="6"/>
      <c r="S752" s="6"/>
      <c r="T752" s="6"/>
      <c r="U752" s="6"/>
      <c r="V752" s="6"/>
      <c r="W752" s="6"/>
      <c r="X752" s="6"/>
      <c r="Y752" s="6"/>
      <c r="Z752" s="6"/>
    </row>
    <row r="753" ht="30.0" customHeight="1">
      <c r="A753" s="104"/>
      <c r="B753" s="106"/>
      <c r="C753" s="110" t="s">
        <v>6909</v>
      </c>
      <c r="D753" s="108">
        <v>0.0</v>
      </c>
      <c r="E753" s="113" t="s">
        <v>1062</v>
      </c>
      <c r="F753" s="108"/>
      <c r="G753" s="110"/>
      <c r="H753" s="78"/>
      <c r="I753" s="78"/>
      <c r="J753" s="5"/>
      <c r="K753" s="6"/>
      <c r="L753" s="6"/>
      <c r="M753" s="6"/>
      <c r="N753" s="6"/>
      <c r="O753" s="6"/>
      <c r="P753" s="6"/>
      <c r="Q753" s="6"/>
      <c r="R753" s="6"/>
      <c r="S753" s="6"/>
      <c r="T753" s="6"/>
      <c r="U753" s="6"/>
      <c r="V753" s="6"/>
      <c r="W753" s="6"/>
      <c r="X753" s="6"/>
      <c r="Y753" s="6"/>
      <c r="Z753" s="6"/>
    </row>
    <row r="754" ht="30.0" customHeight="1">
      <c r="A754" s="104"/>
      <c r="B754" s="106"/>
      <c r="C754" s="110" t="s">
        <v>6910</v>
      </c>
      <c r="D754" s="108">
        <v>0.0</v>
      </c>
      <c r="E754" s="113" t="s">
        <v>1062</v>
      </c>
      <c r="F754" s="108"/>
      <c r="G754" s="110"/>
      <c r="H754" s="78"/>
      <c r="I754" s="78"/>
      <c r="J754" s="5"/>
      <c r="K754" s="6"/>
      <c r="L754" s="6"/>
      <c r="M754" s="6"/>
      <c r="N754" s="6"/>
      <c r="O754" s="6"/>
      <c r="P754" s="6"/>
      <c r="Q754" s="6"/>
      <c r="R754" s="6"/>
      <c r="S754" s="6"/>
      <c r="T754" s="6"/>
      <c r="U754" s="6"/>
      <c r="V754" s="6"/>
      <c r="W754" s="6"/>
      <c r="X754" s="6"/>
      <c r="Y754" s="6"/>
      <c r="Z754" s="6"/>
    </row>
    <row r="755" ht="30.0" customHeight="1">
      <c r="A755" s="104"/>
      <c r="B755" s="106"/>
      <c r="C755" s="110" t="s">
        <v>6911</v>
      </c>
      <c r="D755" s="108">
        <v>0.0</v>
      </c>
      <c r="E755" s="113" t="s">
        <v>1062</v>
      </c>
      <c r="F755" s="108"/>
      <c r="G755" s="110"/>
      <c r="H755" s="78"/>
      <c r="I755" s="78"/>
      <c r="J755" s="5"/>
      <c r="K755" s="6"/>
      <c r="L755" s="6"/>
      <c r="M755" s="6"/>
      <c r="N755" s="6"/>
      <c r="O755" s="6"/>
      <c r="P755" s="6"/>
      <c r="Q755" s="6"/>
      <c r="R755" s="6"/>
      <c r="S755" s="6"/>
      <c r="T755" s="6"/>
      <c r="U755" s="6"/>
      <c r="V755" s="6"/>
      <c r="W755" s="6"/>
      <c r="X755" s="6"/>
      <c r="Y755" s="6"/>
      <c r="Z755" s="6"/>
    </row>
    <row r="756" ht="60.0" customHeight="1">
      <c r="A756" s="104"/>
      <c r="B756" s="106"/>
      <c r="C756" s="110" t="s">
        <v>6912</v>
      </c>
      <c r="D756" s="108">
        <v>0.0</v>
      </c>
      <c r="E756" s="113" t="s">
        <v>1062</v>
      </c>
      <c r="F756" s="108"/>
      <c r="G756" s="110"/>
      <c r="H756" s="78"/>
      <c r="I756" s="78"/>
      <c r="J756" s="5"/>
      <c r="K756" s="6"/>
      <c r="L756" s="6"/>
      <c r="M756" s="6"/>
      <c r="N756" s="6"/>
      <c r="O756" s="6"/>
      <c r="P756" s="6"/>
      <c r="Q756" s="6"/>
      <c r="R756" s="6"/>
      <c r="S756" s="6"/>
      <c r="T756" s="6"/>
      <c r="U756" s="6"/>
      <c r="V756" s="6"/>
      <c r="W756" s="6"/>
      <c r="X756" s="6"/>
      <c r="Y756" s="6"/>
      <c r="Z756" s="6"/>
    </row>
    <row r="757" ht="30.0" customHeight="1">
      <c r="A757" s="104"/>
      <c r="B757" s="106"/>
      <c r="C757" s="110" t="s">
        <v>6913</v>
      </c>
      <c r="D757" s="108">
        <v>0.0</v>
      </c>
      <c r="E757" s="113" t="s">
        <v>1062</v>
      </c>
      <c r="F757" s="108"/>
      <c r="G757" s="110"/>
      <c r="H757" s="78"/>
      <c r="I757" s="78"/>
      <c r="J757" s="5"/>
      <c r="K757" s="6"/>
      <c r="L757" s="6"/>
      <c r="M757" s="6"/>
      <c r="N757" s="6"/>
      <c r="O757" s="6"/>
      <c r="P757" s="6"/>
      <c r="Q757" s="6"/>
      <c r="R757" s="6"/>
      <c r="S757" s="6"/>
      <c r="T757" s="6"/>
      <c r="U757" s="6"/>
      <c r="V757" s="6"/>
      <c r="W757" s="6"/>
      <c r="X757" s="6"/>
      <c r="Y757" s="6"/>
      <c r="Z757" s="6"/>
    </row>
    <row r="758" ht="45.0" customHeight="1">
      <c r="A758" s="104"/>
      <c r="B758" s="106"/>
      <c r="C758" s="110" t="s">
        <v>6914</v>
      </c>
      <c r="D758" s="108">
        <v>0.0</v>
      </c>
      <c r="E758" s="113" t="s">
        <v>1062</v>
      </c>
      <c r="F758" s="108"/>
      <c r="G758" s="110"/>
      <c r="H758" s="78"/>
      <c r="I758" s="78"/>
      <c r="J758" s="5"/>
      <c r="K758" s="6"/>
      <c r="L758" s="6"/>
      <c r="M758" s="6"/>
      <c r="N758" s="6"/>
      <c r="O758" s="6"/>
      <c r="P758" s="6"/>
      <c r="Q758" s="6"/>
      <c r="R758" s="6"/>
      <c r="S758" s="6"/>
      <c r="T758" s="6"/>
      <c r="U758" s="6"/>
      <c r="V758" s="6"/>
      <c r="W758" s="6"/>
      <c r="X758" s="6"/>
      <c r="Y758" s="6"/>
      <c r="Z758" s="6"/>
    </row>
    <row r="759" ht="45.0" customHeight="1">
      <c r="A759" s="104" t="s">
        <v>5123</v>
      </c>
      <c r="B759" s="106" t="s">
        <v>2451</v>
      </c>
      <c r="C759" s="110" t="s">
        <v>6915</v>
      </c>
      <c r="D759" s="108">
        <v>0.0</v>
      </c>
      <c r="E759" s="113" t="s">
        <v>1062</v>
      </c>
      <c r="F759" s="108"/>
      <c r="G759" s="110"/>
      <c r="H759" s="78"/>
      <c r="I759" s="78"/>
      <c r="J759" s="5"/>
      <c r="K759" s="6"/>
      <c r="L759" s="6"/>
      <c r="M759" s="6"/>
      <c r="N759" s="6"/>
      <c r="O759" s="6"/>
      <c r="P759" s="6"/>
      <c r="Q759" s="6"/>
      <c r="R759" s="6"/>
      <c r="S759" s="6"/>
      <c r="T759" s="6"/>
      <c r="U759" s="6"/>
      <c r="V759" s="6"/>
      <c r="W759" s="6"/>
      <c r="X759" s="6"/>
      <c r="Y759" s="6"/>
      <c r="Z759" s="6"/>
    </row>
    <row r="760" ht="45.0" customHeight="1">
      <c r="A760" s="104"/>
      <c r="B760" s="106"/>
      <c r="C760" s="116" t="s">
        <v>6916</v>
      </c>
      <c r="D760" s="108">
        <v>0.0</v>
      </c>
      <c r="E760" s="113" t="s">
        <v>1062</v>
      </c>
      <c r="F760" s="108"/>
      <c r="G760" s="110"/>
      <c r="H760" s="78"/>
      <c r="I760" s="78"/>
      <c r="J760" s="5"/>
      <c r="K760" s="6"/>
      <c r="L760" s="6"/>
      <c r="M760" s="6"/>
      <c r="N760" s="6"/>
      <c r="O760" s="6"/>
      <c r="P760" s="6"/>
      <c r="Q760" s="6"/>
      <c r="R760" s="6"/>
      <c r="S760" s="6"/>
      <c r="T760" s="6"/>
      <c r="U760" s="6"/>
      <c r="V760" s="6"/>
      <c r="W760" s="6"/>
      <c r="X760" s="6"/>
      <c r="Y760" s="6"/>
      <c r="Z760" s="6"/>
    </row>
    <row r="761" ht="45.0" customHeight="1">
      <c r="A761" s="104"/>
      <c r="B761" s="106"/>
      <c r="C761" s="110" t="s">
        <v>6917</v>
      </c>
      <c r="D761" s="108">
        <v>0.0</v>
      </c>
      <c r="E761" s="113" t="s">
        <v>1062</v>
      </c>
      <c r="F761" s="110"/>
      <c r="G761" s="110"/>
      <c r="H761" s="78"/>
      <c r="I761" s="78"/>
      <c r="J761" s="5"/>
      <c r="K761" s="6"/>
      <c r="L761" s="6"/>
      <c r="M761" s="6"/>
      <c r="N761" s="6"/>
      <c r="O761" s="6"/>
      <c r="P761" s="6"/>
      <c r="Q761" s="6"/>
      <c r="R761" s="6"/>
      <c r="S761" s="6"/>
      <c r="T761" s="6"/>
      <c r="U761" s="6"/>
      <c r="V761" s="6"/>
      <c r="W761" s="6"/>
      <c r="X761" s="6"/>
      <c r="Y761" s="6"/>
      <c r="Z761" s="6"/>
    </row>
    <row r="762" ht="45.0" customHeight="1">
      <c r="A762" s="104"/>
      <c r="B762" s="106"/>
      <c r="C762" s="110" t="s">
        <v>6918</v>
      </c>
      <c r="D762" s="108">
        <v>0.0</v>
      </c>
      <c r="E762" s="113" t="s">
        <v>1062</v>
      </c>
      <c r="F762" s="108"/>
      <c r="G762" s="110"/>
      <c r="H762" s="78"/>
      <c r="I762" s="78"/>
      <c r="J762" s="5"/>
      <c r="K762" s="6"/>
      <c r="L762" s="6"/>
      <c r="M762" s="6"/>
      <c r="N762" s="6"/>
      <c r="O762" s="6"/>
      <c r="P762" s="6"/>
      <c r="Q762" s="6"/>
      <c r="R762" s="6"/>
      <c r="S762" s="6"/>
      <c r="T762" s="6"/>
      <c r="U762" s="6"/>
      <c r="V762" s="6"/>
      <c r="W762" s="6"/>
      <c r="X762" s="6"/>
      <c r="Y762" s="6"/>
      <c r="Z762" s="6"/>
    </row>
    <row r="763" ht="30.0" customHeight="1">
      <c r="A763" s="104"/>
      <c r="B763" s="106"/>
      <c r="C763" s="134" t="s">
        <v>6919</v>
      </c>
      <c r="D763" s="108">
        <v>0.0</v>
      </c>
      <c r="E763" s="113" t="s">
        <v>1062</v>
      </c>
      <c r="F763" s="108"/>
      <c r="G763" s="110"/>
      <c r="H763" s="78"/>
      <c r="I763" s="78"/>
      <c r="J763" s="5"/>
      <c r="K763" s="6"/>
      <c r="L763" s="6"/>
      <c r="M763" s="6"/>
      <c r="N763" s="6"/>
      <c r="O763" s="6"/>
      <c r="P763" s="6"/>
      <c r="Q763" s="6"/>
      <c r="R763" s="6"/>
      <c r="S763" s="6"/>
      <c r="T763" s="6"/>
      <c r="U763" s="6"/>
      <c r="V763" s="6"/>
      <c r="W763" s="6"/>
      <c r="X763" s="6"/>
      <c r="Y763" s="6"/>
      <c r="Z763" s="6"/>
    </row>
    <row r="764" ht="45.0" customHeight="1">
      <c r="A764" s="104"/>
      <c r="B764" s="106"/>
      <c r="C764" s="134" t="s">
        <v>6920</v>
      </c>
      <c r="D764" s="108">
        <v>0.0</v>
      </c>
      <c r="E764" s="113" t="s">
        <v>1062</v>
      </c>
      <c r="F764" s="110" t="s">
        <v>6921</v>
      </c>
      <c r="G764" s="110"/>
      <c r="H764" s="78"/>
      <c r="I764" s="78"/>
      <c r="J764" s="5"/>
      <c r="K764" s="6"/>
      <c r="L764" s="6"/>
      <c r="M764" s="6"/>
      <c r="N764" s="6"/>
      <c r="O764" s="6"/>
      <c r="P764" s="6"/>
      <c r="Q764" s="6"/>
      <c r="R764" s="6"/>
      <c r="S764" s="6"/>
      <c r="T764" s="6"/>
      <c r="U764" s="6"/>
      <c r="V764" s="6"/>
      <c r="W764" s="6"/>
      <c r="X764" s="6"/>
      <c r="Y764" s="6"/>
      <c r="Z764" s="6"/>
    </row>
    <row r="765" ht="45.0" customHeight="1">
      <c r="A765" s="104"/>
      <c r="B765" s="106"/>
      <c r="C765" s="134" t="s">
        <v>6922</v>
      </c>
      <c r="D765" s="108">
        <v>0.0</v>
      </c>
      <c r="E765" s="113" t="s">
        <v>1062</v>
      </c>
      <c r="F765" s="108"/>
      <c r="G765" s="110"/>
      <c r="H765" s="78"/>
      <c r="I765" s="78"/>
      <c r="J765" s="5"/>
      <c r="K765" s="6"/>
      <c r="L765" s="6"/>
      <c r="M765" s="6"/>
      <c r="N765" s="6"/>
      <c r="O765" s="6"/>
      <c r="P765" s="6"/>
      <c r="Q765" s="6"/>
      <c r="R765" s="6"/>
      <c r="S765" s="6"/>
      <c r="T765" s="6"/>
      <c r="U765" s="6"/>
      <c r="V765" s="6"/>
      <c r="W765" s="6"/>
      <c r="X765" s="6"/>
      <c r="Y765" s="6"/>
      <c r="Z765" s="6"/>
    </row>
    <row r="766" ht="30.0" customHeight="1">
      <c r="A766" s="104" t="s">
        <v>309</v>
      </c>
      <c r="B766" s="106"/>
      <c r="C766" s="110" t="s">
        <v>6923</v>
      </c>
      <c r="D766" s="108">
        <v>0.0</v>
      </c>
      <c r="E766" s="113" t="s">
        <v>1062</v>
      </c>
      <c r="F766" s="108"/>
      <c r="G766" s="110"/>
      <c r="H766" s="78"/>
      <c r="I766" s="78"/>
      <c r="J766" s="5"/>
      <c r="K766" s="6"/>
      <c r="L766" s="6"/>
      <c r="M766" s="6"/>
      <c r="N766" s="6"/>
      <c r="O766" s="6"/>
      <c r="P766" s="6"/>
      <c r="Q766" s="6"/>
      <c r="R766" s="6"/>
      <c r="S766" s="6"/>
      <c r="T766" s="6"/>
      <c r="U766" s="6"/>
      <c r="V766" s="6"/>
      <c r="W766" s="6"/>
      <c r="X766" s="6"/>
      <c r="Y766" s="6"/>
      <c r="Z766" s="6"/>
    </row>
    <row r="767" ht="45.0" customHeight="1">
      <c r="A767" s="104"/>
      <c r="B767" s="106"/>
      <c r="C767" s="110" t="s">
        <v>6924</v>
      </c>
      <c r="D767" s="108">
        <v>0.0</v>
      </c>
      <c r="E767" s="113" t="s">
        <v>1062</v>
      </c>
      <c r="F767" s="108"/>
      <c r="G767" s="110"/>
      <c r="H767" s="78"/>
      <c r="I767" s="78"/>
      <c r="J767" s="5"/>
      <c r="K767" s="6"/>
      <c r="L767" s="6"/>
      <c r="M767" s="6"/>
      <c r="N767" s="6"/>
      <c r="O767" s="6"/>
      <c r="P767" s="6"/>
      <c r="Q767" s="6"/>
      <c r="R767" s="6"/>
      <c r="S767" s="6"/>
      <c r="T767" s="6"/>
      <c r="U767" s="6"/>
      <c r="V767" s="6"/>
      <c r="W767" s="6"/>
      <c r="X767" s="6"/>
      <c r="Y767" s="6"/>
      <c r="Z767" s="6"/>
    </row>
    <row r="768" ht="30.0" customHeight="1">
      <c r="A768" s="104"/>
      <c r="B768" s="106"/>
      <c r="C768" s="110" t="s">
        <v>6925</v>
      </c>
      <c r="D768" s="108">
        <v>0.0</v>
      </c>
      <c r="E768" s="113" t="s">
        <v>1062</v>
      </c>
      <c r="F768" s="108"/>
      <c r="G768" s="110"/>
      <c r="H768" s="78"/>
      <c r="I768" s="78"/>
      <c r="J768" s="5"/>
      <c r="K768" s="6"/>
      <c r="L768" s="6"/>
      <c r="M768" s="6"/>
      <c r="N768" s="6"/>
      <c r="O768" s="6"/>
      <c r="P768" s="6"/>
      <c r="Q768" s="6"/>
      <c r="R768" s="6"/>
      <c r="S768" s="6"/>
      <c r="T768" s="6"/>
      <c r="U768" s="6"/>
      <c r="V768" s="6"/>
      <c r="W768" s="6"/>
      <c r="X768" s="6"/>
      <c r="Y768" s="6"/>
      <c r="Z768" s="6"/>
    </row>
    <row r="769" ht="45.0" customHeight="1">
      <c r="A769" s="104"/>
      <c r="B769" s="106"/>
      <c r="C769" s="110" t="s">
        <v>6926</v>
      </c>
      <c r="D769" s="108">
        <v>0.0</v>
      </c>
      <c r="E769" s="113" t="s">
        <v>1062</v>
      </c>
      <c r="F769" s="108"/>
      <c r="G769" s="110"/>
      <c r="H769" s="78"/>
      <c r="I769" s="78"/>
      <c r="J769" s="5"/>
      <c r="K769" s="6"/>
      <c r="L769" s="6"/>
      <c r="M769" s="6"/>
      <c r="N769" s="6"/>
      <c r="O769" s="6"/>
      <c r="P769" s="6"/>
      <c r="Q769" s="6"/>
      <c r="R769" s="6"/>
      <c r="S769" s="6"/>
      <c r="T769" s="6"/>
      <c r="U769" s="6"/>
      <c r="V769" s="6"/>
      <c r="W769" s="6"/>
      <c r="X769" s="6"/>
      <c r="Y769" s="6"/>
      <c r="Z769" s="6"/>
    </row>
    <row r="770" ht="47.25" hidden="1" customHeight="1">
      <c r="A770" s="120" t="s">
        <v>5125</v>
      </c>
      <c r="B770" s="150" t="s">
        <v>2459</v>
      </c>
      <c r="C770" s="110"/>
      <c r="D770" s="108"/>
      <c r="E770" s="113"/>
      <c r="F770" s="108"/>
      <c r="G770" s="110"/>
      <c r="H770" s="78"/>
      <c r="I770" s="78"/>
      <c r="J770" s="5"/>
      <c r="K770" s="6"/>
      <c r="L770" s="6"/>
      <c r="M770" s="6"/>
      <c r="N770" s="6"/>
      <c r="O770" s="6"/>
      <c r="P770" s="6"/>
      <c r="Q770" s="6"/>
      <c r="R770" s="6"/>
      <c r="S770" s="6"/>
      <c r="T770" s="6"/>
      <c r="U770" s="6"/>
      <c r="V770" s="6"/>
      <c r="W770" s="6"/>
      <c r="X770" s="6"/>
      <c r="Y770" s="6"/>
      <c r="Z770" s="6"/>
    </row>
    <row r="771" ht="47.25" customHeight="1">
      <c r="A771" s="104" t="s">
        <v>2559</v>
      </c>
      <c r="B771" s="106" t="s">
        <v>2465</v>
      </c>
      <c r="C771" s="134" t="s">
        <v>6927</v>
      </c>
      <c r="D771" s="108">
        <v>0.0</v>
      </c>
      <c r="E771" s="113" t="s">
        <v>1062</v>
      </c>
      <c r="F771" s="108"/>
      <c r="G771" s="110"/>
      <c r="H771" s="78"/>
      <c r="I771" s="78"/>
      <c r="J771" s="5"/>
      <c r="K771" s="6"/>
      <c r="L771" s="6"/>
      <c r="M771" s="6"/>
      <c r="N771" s="6"/>
      <c r="O771" s="6"/>
      <c r="P771" s="6"/>
      <c r="Q771" s="6"/>
      <c r="R771" s="6"/>
      <c r="S771" s="6"/>
      <c r="T771" s="6"/>
      <c r="U771" s="6"/>
      <c r="V771" s="6"/>
      <c r="W771" s="6"/>
      <c r="X771" s="6"/>
      <c r="Y771" s="6"/>
      <c r="Z771" s="6"/>
    </row>
    <row r="772" ht="60.0" customHeight="1">
      <c r="A772" s="104" t="s">
        <v>2561</v>
      </c>
      <c r="B772" s="106" t="s">
        <v>2470</v>
      </c>
      <c r="C772" s="134" t="s">
        <v>6928</v>
      </c>
      <c r="D772" s="108">
        <v>0.0</v>
      </c>
      <c r="E772" s="113" t="s">
        <v>1062</v>
      </c>
      <c r="F772" s="108"/>
      <c r="G772" s="110"/>
      <c r="H772" s="78"/>
      <c r="I772" s="78"/>
      <c r="J772" s="5"/>
      <c r="K772" s="6"/>
      <c r="L772" s="6"/>
      <c r="M772" s="6"/>
      <c r="N772" s="6"/>
      <c r="O772" s="6"/>
      <c r="P772" s="6"/>
      <c r="Q772" s="6"/>
      <c r="R772" s="6"/>
      <c r="S772" s="6"/>
      <c r="T772" s="6"/>
      <c r="U772" s="6"/>
      <c r="V772" s="6"/>
      <c r="W772" s="6"/>
      <c r="X772" s="6"/>
      <c r="Y772" s="6"/>
      <c r="Z772" s="6"/>
    </row>
    <row r="773" ht="39.75" customHeight="1">
      <c r="A773" s="152" t="s">
        <v>2473</v>
      </c>
      <c r="B773" s="103" t="s">
        <v>2474</v>
      </c>
      <c r="C773" s="3"/>
      <c r="D773" s="3"/>
      <c r="E773" s="3"/>
      <c r="F773" s="3"/>
      <c r="G773" s="4"/>
      <c r="H773" s="78">
        <f>SUM(D774:D779)</f>
        <v>0</v>
      </c>
      <c r="I773" s="78">
        <f>COUNT(D774:D779)*2</f>
        <v>12</v>
      </c>
      <c r="J773" s="5"/>
      <c r="K773" s="6"/>
      <c r="L773" s="6"/>
      <c r="M773" s="6"/>
      <c r="N773" s="6"/>
      <c r="O773" s="6"/>
      <c r="P773" s="6"/>
      <c r="Q773" s="6"/>
      <c r="R773" s="6"/>
      <c r="S773" s="6"/>
      <c r="T773" s="6"/>
      <c r="U773" s="6"/>
      <c r="V773" s="6"/>
      <c r="W773" s="6"/>
      <c r="X773" s="6"/>
      <c r="Y773" s="6"/>
      <c r="Z773" s="6"/>
    </row>
    <row r="774" ht="45.0" customHeight="1">
      <c r="A774" s="104" t="s">
        <v>6929</v>
      </c>
      <c r="B774" s="106" t="s">
        <v>2478</v>
      </c>
      <c r="C774" s="134" t="s">
        <v>6930</v>
      </c>
      <c r="D774" s="108">
        <v>0.0</v>
      </c>
      <c r="E774" s="113" t="s">
        <v>366</v>
      </c>
      <c r="F774" s="108"/>
      <c r="G774" s="110"/>
      <c r="H774" s="78"/>
      <c r="I774" s="78"/>
      <c r="J774" s="5"/>
      <c r="K774" s="6"/>
      <c r="L774" s="6"/>
      <c r="M774" s="6"/>
      <c r="N774" s="6"/>
      <c r="O774" s="6"/>
      <c r="P774" s="6"/>
      <c r="Q774" s="6"/>
      <c r="R774" s="6"/>
      <c r="S774" s="6"/>
      <c r="T774" s="6"/>
      <c r="U774" s="6"/>
      <c r="V774" s="6"/>
      <c r="W774" s="6"/>
      <c r="X774" s="6"/>
      <c r="Y774" s="6"/>
      <c r="Z774" s="6"/>
    </row>
    <row r="775" ht="30.0" customHeight="1">
      <c r="A775" s="104"/>
      <c r="B775" s="106"/>
      <c r="C775" s="134" t="s">
        <v>6931</v>
      </c>
      <c r="D775" s="108">
        <v>0.0</v>
      </c>
      <c r="E775" s="113" t="s">
        <v>366</v>
      </c>
      <c r="F775" s="108"/>
      <c r="G775" s="110"/>
      <c r="H775" s="78"/>
      <c r="I775" s="78"/>
      <c r="J775" s="5"/>
      <c r="K775" s="6"/>
      <c r="L775" s="6"/>
      <c r="M775" s="6"/>
      <c r="N775" s="6"/>
      <c r="O775" s="6"/>
      <c r="P775" s="6"/>
      <c r="Q775" s="6"/>
      <c r="R775" s="6"/>
      <c r="S775" s="6"/>
      <c r="T775" s="6"/>
      <c r="U775" s="6"/>
      <c r="V775" s="6"/>
      <c r="W775" s="6"/>
      <c r="X775" s="6"/>
      <c r="Y775" s="6"/>
      <c r="Z775" s="6"/>
    </row>
    <row r="776" ht="63.0" customHeight="1">
      <c r="A776" s="104" t="s">
        <v>2574</v>
      </c>
      <c r="B776" s="106" t="s">
        <v>2480</v>
      </c>
      <c r="C776" s="110" t="s">
        <v>6932</v>
      </c>
      <c r="D776" s="108">
        <v>0.0</v>
      </c>
      <c r="E776" s="113" t="s">
        <v>1062</v>
      </c>
      <c r="F776" s="108"/>
      <c r="G776" s="110"/>
      <c r="H776" s="78"/>
      <c r="I776" s="78"/>
      <c r="J776" s="5"/>
      <c r="K776" s="6"/>
      <c r="L776" s="6"/>
      <c r="M776" s="6"/>
      <c r="N776" s="6"/>
      <c r="O776" s="6"/>
      <c r="P776" s="6"/>
      <c r="Q776" s="6"/>
      <c r="R776" s="6"/>
      <c r="S776" s="6"/>
      <c r="T776" s="6"/>
      <c r="U776" s="6"/>
      <c r="V776" s="6"/>
      <c r="W776" s="6"/>
      <c r="X776" s="6"/>
      <c r="Y776" s="6"/>
      <c r="Z776" s="6"/>
    </row>
    <row r="777" ht="75.75" customHeight="1">
      <c r="A777" s="104" t="s">
        <v>309</v>
      </c>
      <c r="B777" s="106"/>
      <c r="C777" s="248" t="s">
        <v>6933</v>
      </c>
      <c r="D777" s="108">
        <v>0.0</v>
      </c>
      <c r="E777" s="113" t="s">
        <v>1053</v>
      </c>
      <c r="F777" s="108"/>
      <c r="G777" s="110"/>
      <c r="H777" s="78"/>
      <c r="I777" s="78"/>
      <c r="J777" s="5"/>
      <c r="K777" s="6"/>
      <c r="L777" s="6"/>
      <c r="M777" s="6"/>
      <c r="N777" s="6"/>
      <c r="O777" s="6"/>
      <c r="P777" s="6"/>
      <c r="Q777" s="6"/>
      <c r="R777" s="6"/>
      <c r="S777" s="6"/>
      <c r="T777" s="6"/>
      <c r="U777" s="6"/>
      <c r="V777" s="6"/>
      <c r="W777" s="6"/>
      <c r="X777" s="6"/>
      <c r="Y777" s="6"/>
      <c r="Z777" s="6"/>
    </row>
    <row r="778" ht="47.25" customHeight="1">
      <c r="A778" s="104" t="s">
        <v>2576</v>
      </c>
      <c r="B778" s="106" t="s">
        <v>2485</v>
      </c>
      <c r="C778" s="121" t="s">
        <v>6934</v>
      </c>
      <c r="D778" s="108">
        <v>0.0</v>
      </c>
      <c r="E778" s="113" t="s">
        <v>1062</v>
      </c>
      <c r="F778" s="108"/>
      <c r="G778" s="110"/>
      <c r="H778" s="78"/>
      <c r="I778" s="78"/>
      <c r="J778" s="5"/>
      <c r="K778" s="6"/>
      <c r="L778" s="6"/>
      <c r="M778" s="6"/>
      <c r="N778" s="6"/>
      <c r="O778" s="6"/>
      <c r="P778" s="6"/>
      <c r="Q778" s="6"/>
      <c r="R778" s="6"/>
      <c r="S778" s="6"/>
      <c r="T778" s="6"/>
      <c r="U778" s="6"/>
      <c r="V778" s="6"/>
      <c r="W778" s="6"/>
      <c r="X778" s="6"/>
      <c r="Y778" s="6"/>
      <c r="Z778" s="6"/>
    </row>
    <row r="779" ht="45.0" customHeight="1">
      <c r="A779" s="104" t="s">
        <v>6935</v>
      </c>
      <c r="B779" s="106" t="s">
        <v>2488</v>
      </c>
      <c r="C779" s="115" t="s">
        <v>6936</v>
      </c>
      <c r="D779" s="108">
        <v>0.0</v>
      </c>
      <c r="E779" s="113" t="s">
        <v>1062</v>
      </c>
      <c r="F779" s="108"/>
      <c r="G779" s="110"/>
      <c r="H779" s="78"/>
      <c r="I779" s="78"/>
      <c r="J779" s="5"/>
      <c r="K779" s="6"/>
      <c r="L779" s="6"/>
      <c r="M779" s="6"/>
      <c r="N779" s="6"/>
      <c r="O779" s="6"/>
      <c r="P779" s="6"/>
      <c r="Q779" s="6"/>
      <c r="R779" s="6"/>
      <c r="S779" s="6"/>
      <c r="T779" s="6"/>
      <c r="U779" s="6"/>
      <c r="V779" s="6"/>
      <c r="W779" s="6"/>
      <c r="X779" s="6"/>
      <c r="Y779" s="6"/>
      <c r="Z779" s="6"/>
    </row>
    <row r="780" ht="39.75" customHeight="1">
      <c r="A780" s="152" t="s">
        <v>2490</v>
      </c>
      <c r="B780" s="99" t="s">
        <v>2491</v>
      </c>
      <c r="C780" s="3"/>
      <c r="D780" s="3"/>
      <c r="E780" s="3"/>
      <c r="F780" s="3"/>
      <c r="G780" s="4"/>
      <c r="H780" s="78">
        <f>SUM(D781:D787)</f>
        <v>0</v>
      </c>
      <c r="I780" s="78">
        <f>COUNT(D781:D787)*2</f>
        <v>14</v>
      </c>
      <c r="J780" s="5"/>
      <c r="K780" s="6"/>
      <c r="L780" s="6"/>
      <c r="M780" s="6"/>
      <c r="N780" s="6"/>
      <c r="O780" s="6"/>
      <c r="P780" s="6"/>
      <c r="Q780" s="6"/>
      <c r="R780" s="6"/>
      <c r="S780" s="6"/>
      <c r="T780" s="6"/>
      <c r="U780" s="6"/>
      <c r="V780" s="6"/>
      <c r="W780" s="6"/>
      <c r="X780" s="6"/>
      <c r="Y780" s="6"/>
      <c r="Z780" s="6"/>
    </row>
    <row r="781" ht="31.5" customHeight="1">
      <c r="A781" s="104" t="s">
        <v>2583</v>
      </c>
      <c r="B781" s="248" t="s">
        <v>2500</v>
      </c>
      <c r="C781" s="108" t="s">
        <v>2501</v>
      </c>
      <c r="D781" s="108">
        <v>0.0</v>
      </c>
      <c r="E781" s="113" t="s">
        <v>158</v>
      </c>
      <c r="F781" s="108"/>
      <c r="G781" s="110"/>
      <c r="H781" s="78"/>
      <c r="I781" s="78"/>
      <c r="J781" s="5"/>
      <c r="K781" s="6"/>
      <c r="L781" s="6"/>
      <c r="M781" s="6"/>
      <c r="N781" s="6"/>
      <c r="O781" s="6"/>
      <c r="P781" s="6"/>
      <c r="Q781" s="6"/>
      <c r="R781" s="6"/>
      <c r="S781" s="6"/>
      <c r="T781" s="6"/>
      <c r="U781" s="6"/>
      <c r="V781" s="6"/>
      <c r="W781" s="6"/>
      <c r="X781" s="6"/>
      <c r="Y781" s="6"/>
      <c r="Z781" s="6"/>
    </row>
    <row r="782" ht="15.75" customHeight="1">
      <c r="A782" s="223" t="s">
        <v>309</v>
      </c>
      <c r="B782" s="248"/>
      <c r="C782" s="108" t="s">
        <v>2502</v>
      </c>
      <c r="D782" s="108">
        <v>0.0</v>
      </c>
      <c r="E782" s="113" t="s">
        <v>114</v>
      </c>
      <c r="F782" s="108"/>
      <c r="G782" s="110"/>
      <c r="H782" s="78"/>
      <c r="I782" s="78"/>
      <c r="J782" s="5"/>
      <c r="K782" s="6"/>
      <c r="L782" s="6"/>
      <c r="M782" s="6"/>
      <c r="N782" s="6"/>
      <c r="O782" s="6"/>
      <c r="P782" s="6"/>
      <c r="Q782" s="6"/>
      <c r="R782" s="6"/>
      <c r="S782" s="6"/>
      <c r="T782" s="6"/>
      <c r="U782" s="6"/>
      <c r="V782" s="6"/>
      <c r="W782" s="6"/>
      <c r="X782" s="6"/>
      <c r="Y782" s="6"/>
      <c r="Z782" s="6"/>
    </row>
    <row r="783">
      <c r="A783" s="223" t="s">
        <v>309</v>
      </c>
      <c r="B783" s="108"/>
      <c r="C783" s="108" t="s">
        <v>2586</v>
      </c>
      <c r="D783" s="108">
        <v>0.0</v>
      </c>
      <c r="E783" s="113" t="s">
        <v>114</v>
      </c>
      <c r="F783" s="108"/>
      <c r="G783" s="110"/>
      <c r="H783" s="78"/>
      <c r="I783" s="78"/>
      <c r="J783" s="5"/>
      <c r="K783" s="6"/>
      <c r="L783" s="6"/>
      <c r="M783" s="6"/>
      <c r="N783" s="6"/>
      <c r="O783" s="6"/>
      <c r="P783" s="6"/>
      <c r="Q783" s="6"/>
      <c r="R783" s="6"/>
      <c r="S783" s="6"/>
      <c r="T783" s="6"/>
      <c r="U783" s="6"/>
      <c r="V783" s="6"/>
      <c r="W783" s="6"/>
      <c r="X783" s="6"/>
      <c r="Y783" s="6"/>
      <c r="Z783" s="6"/>
    </row>
    <row r="784">
      <c r="A784" s="223" t="s">
        <v>309</v>
      </c>
      <c r="B784" s="108"/>
      <c r="C784" s="108" t="s">
        <v>2504</v>
      </c>
      <c r="D784" s="108">
        <v>0.0</v>
      </c>
      <c r="E784" s="113" t="s">
        <v>158</v>
      </c>
      <c r="F784" s="108"/>
      <c r="G784" s="110"/>
      <c r="H784" s="78"/>
      <c r="I784" s="78"/>
      <c r="J784" s="5"/>
      <c r="K784" s="6"/>
      <c r="L784" s="6"/>
      <c r="M784" s="6"/>
      <c r="N784" s="6"/>
      <c r="O784" s="6"/>
      <c r="P784" s="6"/>
      <c r="Q784" s="6"/>
      <c r="R784" s="6"/>
      <c r="S784" s="6"/>
      <c r="T784" s="6"/>
      <c r="U784" s="6"/>
      <c r="V784" s="6"/>
      <c r="W784" s="6"/>
      <c r="X784" s="6"/>
      <c r="Y784" s="6"/>
      <c r="Z784" s="6"/>
    </row>
    <row r="785" ht="31.5" customHeight="1">
      <c r="A785" s="104" t="s">
        <v>2588</v>
      </c>
      <c r="B785" s="248" t="s">
        <v>2507</v>
      </c>
      <c r="C785" s="108" t="s">
        <v>2508</v>
      </c>
      <c r="D785" s="108">
        <v>0.0</v>
      </c>
      <c r="E785" s="136" t="s">
        <v>158</v>
      </c>
      <c r="F785" s="108"/>
      <c r="G785" s="110"/>
      <c r="H785" s="78"/>
      <c r="I785" s="78"/>
      <c r="J785" s="5"/>
      <c r="K785" s="6"/>
      <c r="L785" s="6"/>
      <c r="M785" s="6"/>
      <c r="N785" s="6"/>
      <c r="O785" s="6"/>
      <c r="P785" s="6"/>
      <c r="Q785" s="6"/>
      <c r="R785" s="6"/>
      <c r="S785" s="6"/>
      <c r="T785" s="6"/>
      <c r="U785" s="6"/>
      <c r="V785" s="6"/>
      <c r="W785" s="6"/>
      <c r="X785" s="6"/>
      <c r="Y785" s="6"/>
      <c r="Z785" s="6"/>
    </row>
    <row r="786">
      <c r="A786" s="223" t="s">
        <v>309</v>
      </c>
      <c r="B786" s="108"/>
      <c r="C786" s="108" t="s">
        <v>6937</v>
      </c>
      <c r="D786" s="108">
        <v>0.0</v>
      </c>
      <c r="E786" s="136" t="s">
        <v>158</v>
      </c>
      <c r="F786" s="108"/>
      <c r="G786" s="110"/>
      <c r="H786" s="78"/>
      <c r="I786" s="78"/>
      <c r="J786" s="5"/>
      <c r="K786" s="6"/>
      <c r="L786" s="6"/>
      <c r="M786" s="6"/>
      <c r="N786" s="6"/>
      <c r="O786" s="6"/>
      <c r="P786" s="6"/>
      <c r="Q786" s="6"/>
      <c r="R786" s="6"/>
      <c r="S786" s="6"/>
      <c r="T786" s="6"/>
      <c r="U786" s="6"/>
      <c r="V786" s="6"/>
      <c r="W786" s="6"/>
      <c r="X786" s="6"/>
      <c r="Y786" s="6"/>
      <c r="Z786" s="6"/>
    </row>
    <row r="787" ht="30.0" customHeight="1">
      <c r="A787" s="223" t="s">
        <v>309</v>
      </c>
      <c r="B787" s="108"/>
      <c r="C787" s="110" t="s">
        <v>6938</v>
      </c>
      <c r="D787" s="108">
        <v>0.0</v>
      </c>
      <c r="E787" s="136" t="s">
        <v>158</v>
      </c>
      <c r="F787" s="108"/>
      <c r="G787" s="110"/>
      <c r="H787" s="78"/>
      <c r="I787" s="78"/>
      <c r="J787" s="5"/>
      <c r="K787" s="6"/>
      <c r="L787" s="6"/>
      <c r="M787" s="6"/>
      <c r="N787" s="6"/>
      <c r="O787" s="6"/>
      <c r="P787" s="6"/>
      <c r="Q787" s="6"/>
      <c r="R787" s="6"/>
      <c r="S787" s="6"/>
      <c r="T787" s="6"/>
      <c r="U787" s="6"/>
      <c r="V787" s="6"/>
      <c r="W787" s="6"/>
      <c r="X787" s="6"/>
      <c r="Y787" s="6"/>
      <c r="Z787" s="6"/>
    </row>
    <row r="788" ht="18.75" customHeight="1">
      <c r="A788" s="223"/>
      <c r="B788" s="149" t="s">
        <v>2513</v>
      </c>
      <c r="C788" s="3"/>
      <c r="D788" s="3"/>
      <c r="E788" s="3"/>
      <c r="F788" s="3"/>
      <c r="G788" s="97"/>
      <c r="H788" s="78">
        <f t="shared" ref="H788:I788" si="8">H789+H800+H806+H813</f>
        <v>0</v>
      </c>
      <c r="I788" s="78">
        <f t="shared" si="8"/>
        <v>44</v>
      </c>
      <c r="J788" s="5"/>
      <c r="K788" s="6"/>
      <c r="L788" s="6"/>
      <c r="M788" s="6"/>
      <c r="N788" s="6"/>
      <c r="O788" s="6"/>
      <c r="P788" s="6"/>
      <c r="Q788" s="6"/>
      <c r="R788" s="6"/>
      <c r="S788" s="6"/>
      <c r="T788" s="6"/>
      <c r="U788" s="6"/>
      <c r="V788" s="6"/>
      <c r="W788" s="6"/>
      <c r="X788" s="6"/>
      <c r="Y788" s="6"/>
      <c r="Z788" s="6"/>
    </row>
    <row r="789" ht="39.75" customHeight="1">
      <c r="A789" s="96" t="s">
        <v>2524</v>
      </c>
      <c r="B789" s="99" t="s">
        <v>2526</v>
      </c>
      <c r="C789" s="3"/>
      <c r="D789" s="3"/>
      <c r="E789" s="3"/>
      <c r="F789" s="3"/>
      <c r="G789" s="4"/>
      <c r="H789" s="78">
        <f>SUM(D790:D799)</f>
        <v>0</v>
      </c>
      <c r="I789" s="78">
        <f>COUNT(D790:D799)*2</f>
        <v>18</v>
      </c>
      <c r="J789" s="5"/>
      <c r="K789" s="6"/>
      <c r="L789" s="6"/>
      <c r="M789" s="6"/>
      <c r="N789" s="6"/>
      <c r="O789" s="6"/>
      <c r="P789" s="6"/>
      <c r="Q789" s="6"/>
      <c r="R789" s="6"/>
      <c r="S789" s="6"/>
      <c r="T789" s="6"/>
      <c r="U789" s="6"/>
      <c r="V789" s="6"/>
      <c r="W789" s="6"/>
      <c r="X789" s="6"/>
      <c r="Y789" s="6"/>
      <c r="Z789" s="6"/>
    </row>
    <row r="790" ht="30.0" customHeight="1">
      <c r="A790" s="104" t="s">
        <v>2604</v>
      </c>
      <c r="B790" s="110" t="s">
        <v>2532</v>
      </c>
      <c r="C790" s="110" t="s">
        <v>3587</v>
      </c>
      <c r="D790" s="147">
        <v>0.0</v>
      </c>
      <c r="E790" s="109" t="s">
        <v>1053</v>
      </c>
      <c r="F790" s="158"/>
      <c r="G790" s="134"/>
      <c r="H790" s="78"/>
      <c r="I790" s="78"/>
      <c r="J790" s="5"/>
      <c r="K790" s="6"/>
      <c r="L790" s="6"/>
      <c r="M790" s="6"/>
      <c r="N790" s="6"/>
      <c r="O790" s="6"/>
      <c r="P790" s="6"/>
      <c r="Q790" s="6"/>
      <c r="R790" s="6"/>
      <c r="S790" s="6"/>
      <c r="T790" s="6"/>
      <c r="U790" s="6"/>
      <c r="V790" s="6"/>
      <c r="W790" s="6"/>
      <c r="X790" s="6"/>
      <c r="Y790" s="6"/>
      <c r="Z790" s="6"/>
    </row>
    <row r="791">
      <c r="A791" s="104" t="s">
        <v>309</v>
      </c>
      <c r="B791" s="110"/>
      <c r="C791" s="115" t="s">
        <v>6939</v>
      </c>
      <c r="D791" s="147">
        <v>0.0</v>
      </c>
      <c r="E791" s="109" t="s">
        <v>1053</v>
      </c>
      <c r="F791" s="158"/>
      <c r="G791" s="134"/>
      <c r="H791" s="78"/>
      <c r="I791" s="78"/>
      <c r="J791" s="5"/>
      <c r="K791" s="6"/>
      <c r="L791" s="6"/>
      <c r="M791" s="6"/>
      <c r="N791" s="6"/>
      <c r="O791" s="6"/>
      <c r="P791" s="6"/>
      <c r="Q791" s="6"/>
      <c r="R791" s="6"/>
      <c r="S791" s="6"/>
      <c r="T791" s="6"/>
      <c r="U791" s="6"/>
      <c r="V791" s="6"/>
      <c r="W791" s="6"/>
      <c r="X791" s="6"/>
      <c r="Y791" s="6"/>
      <c r="Z791" s="6"/>
    </row>
    <row r="792" ht="30.0" customHeight="1">
      <c r="A792" s="104" t="s">
        <v>309</v>
      </c>
      <c r="B792" s="110"/>
      <c r="C792" s="115" t="s">
        <v>6940</v>
      </c>
      <c r="D792" s="147">
        <v>0.0</v>
      </c>
      <c r="E792" s="109" t="s">
        <v>1053</v>
      </c>
      <c r="F792" s="158"/>
      <c r="G792" s="134"/>
      <c r="H792" s="78"/>
      <c r="I792" s="78"/>
      <c r="J792" s="5"/>
      <c r="K792" s="6"/>
      <c r="L792" s="6"/>
      <c r="M792" s="6"/>
      <c r="N792" s="6"/>
      <c r="O792" s="6"/>
      <c r="P792" s="6"/>
      <c r="Q792" s="6"/>
      <c r="R792" s="6"/>
      <c r="S792" s="6"/>
      <c r="T792" s="6"/>
      <c r="U792" s="6"/>
      <c r="V792" s="6"/>
      <c r="W792" s="6"/>
      <c r="X792" s="6"/>
      <c r="Y792" s="6"/>
      <c r="Z792" s="6"/>
    </row>
    <row r="793" ht="30.0" customHeight="1">
      <c r="A793" s="104" t="s">
        <v>309</v>
      </c>
      <c r="B793" s="110"/>
      <c r="C793" s="115" t="s">
        <v>6941</v>
      </c>
      <c r="D793" s="147">
        <v>0.0</v>
      </c>
      <c r="E793" s="109" t="s">
        <v>1053</v>
      </c>
      <c r="F793" s="158"/>
      <c r="G793" s="134"/>
      <c r="H793" s="78"/>
      <c r="I793" s="78"/>
      <c r="J793" s="5"/>
      <c r="K793" s="6"/>
      <c r="L793" s="6"/>
      <c r="M793" s="6"/>
      <c r="N793" s="6"/>
      <c r="O793" s="6"/>
      <c r="P793" s="6"/>
      <c r="Q793" s="6"/>
      <c r="R793" s="6"/>
      <c r="S793" s="6"/>
      <c r="T793" s="6"/>
      <c r="U793" s="6"/>
      <c r="V793" s="6"/>
      <c r="W793" s="6"/>
      <c r="X793" s="6"/>
      <c r="Y793" s="6"/>
      <c r="Z793" s="6"/>
    </row>
    <row r="794" ht="30.0" customHeight="1">
      <c r="A794" s="104" t="s">
        <v>309</v>
      </c>
      <c r="B794" s="110"/>
      <c r="C794" s="115" t="s">
        <v>6942</v>
      </c>
      <c r="D794" s="147">
        <v>0.0</v>
      </c>
      <c r="E794" s="109" t="s">
        <v>1053</v>
      </c>
      <c r="F794" s="158"/>
      <c r="G794" s="134"/>
      <c r="H794" s="78"/>
      <c r="I794" s="78"/>
      <c r="J794" s="5"/>
      <c r="K794" s="6"/>
      <c r="L794" s="6"/>
      <c r="M794" s="6"/>
      <c r="N794" s="6"/>
      <c r="O794" s="6"/>
      <c r="P794" s="6"/>
      <c r="Q794" s="6"/>
      <c r="R794" s="6"/>
      <c r="S794" s="6"/>
      <c r="T794" s="6"/>
      <c r="U794" s="6"/>
      <c r="V794" s="6"/>
      <c r="W794" s="6"/>
      <c r="X794" s="6"/>
      <c r="Y794" s="6"/>
      <c r="Z794" s="6"/>
    </row>
    <row r="795" ht="30.0" customHeight="1">
      <c r="A795" s="104" t="s">
        <v>309</v>
      </c>
      <c r="B795" s="110"/>
      <c r="C795" s="115" t="s">
        <v>6943</v>
      </c>
      <c r="D795" s="147">
        <v>0.0</v>
      </c>
      <c r="E795" s="109" t="s">
        <v>1053</v>
      </c>
      <c r="F795" s="158"/>
      <c r="G795" s="134"/>
      <c r="H795" s="78"/>
      <c r="I795" s="78"/>
      <c r="J795" s="5"/>
      <c r="K795" s="6"/>
      <c r="L795" s="6"/>
      <c r="M795" s="6"/>
      <c r="N795" s="6"/>
      <c r="O795" s="6"/>
      <c r="P795" s="6"/>
      <c r="Q795" s="6"/>
      <c r="R795" s="6"/>
      <c r="S795" s="6"/>
      <c r="T795" s="6"/>
      <c r="U795" s="6"/>
      <c r="V795" s="6"/>
      <c r="W795" s="6"/>
      <c r="X795" s="6"/>
      <c r="Y795" s="6"/>
      <c r="Z795" s="6"/>
    </row>
    <row r="796">
      <c r="A796" s="104" t="s">
        <v>309</v>
      </c>
      <c r="B796" s="110"/>
      <c r="C796" s="115" t="s">
        <v>6944</v>
      </c>
      <c r="D796" s="147">
        <v>0.0</v>
      </c>
      <c r="E796" s="109" t="s">
        <v>1053</v>
      </c>
      <c r="F796" s="158"/>
      <c r="G796" s="134"/>
      <c r="H796" s="78"/>
      <c r="I796" s="78"/>
      <c r="J796" s="5"/>
      <c r="K796" s="6"/>
      <c r="L796" s="6"/>
      <c r="M796" s="6"/>
      <c r="N796" s="6"/>
      <c r="O796" s="6"/>
      <c r="P796" s="6"/>
      <c r="Q796" s="6"/>
      <c r="R796" s="6"/>
      <c r="S796" s="6"/>
      <c r="T796" s="6"/>
      <c r="U796" s="6"/>
      <c r="V796" s="6"/>
      <c r="W796" s="6"/>
      <c r="X796" s="6"/>
      <c r="Y796" s="6"/>
      <c r="Z796" s="6"/>
    </row>
    <row r="797" ht="30.0" customHeight="1">
      <c r="A797" s="104" t="s">
        <v>309</v>
      </c>
      <c r="B797" s="110"/>
      <c r="C797" s="115" t="s">
        <v>6945</v>
      </c>
      <c r="D797" s="147">
        <v>0.0</v>
      </c>
      <c r="E797" s="109" t="s">
        <v>1053</v>
      </c>
      <c r="F797" s="158"/>
      <c r="G797" s="134"/>
      <c r="H797" s="78"/>
      <c r="I797" s="78"/>
      <c r="J797" s="5"/>
      <c r="K797" s="6"/>
      <c r="L797" s="6"/>
      <c r="M797" s="6"/>
      <c r="N797" s="6"/>
      <c r="O797" s="6"/>
      <c r="P797" s="6"/>
      <c r="Q797" s="6"/>
      <c r="R797" s="6"/>
      <c r="S797" s="6"/>
      <c r="T797" s="6"/>
      <c r="U797" s="6"/>
      <c r="V797" s="6"/>
      <c r="W797" s="6"/>
      <c r="X797" s="6"/>
      <c r="Y797" s="6"/>
      <c r="Z797" s="6"/>
    </row>
    <row r="798" ht="30.0" customHeight="1">
      <c r="A798" s="104" t="s">
        <v>2621</v>
      </c>
      <c r="B798" s="110" t="s">
        <v>2542</v>
      </c>
      <c r="C798" s="134" t="s">
        <v>6946</v>
      </c>
      <c r="D798" s="147">
        <v>0.0</v>
      </c>
      <c r="E798" s="109" t="s">
        <v>1053</v>
      </c>
      <c r="F798" s="158"/>
      <c r="G798" s="134"/>
      <c r="H798" s="78"/>
      <c r="I798" s="78"/>
      <c r="J798" s="5"/>
      <c r="K798" s="6"/>
      <c r="L798" s="6"/>
      <c r="M798" s="6"/>
      <c r="N798" s="6"/>
      <c r="O798" s="6"/>
      <c r="P798" s="6"/>
      <c r="Q798" s="6"/>
      <c r="R798" s="6"/>
      <c r="S798" s="6"/>
      <c r="T798" s="6"/>
      <c r="U798" s="6"/>
      <c r="V798" s="6"/>
      <c r="W798" s="6"/>
      <c r="X798" s="6"/>
      <c r="Y798" s="6"/>
      <c r="Z798" s="6"/>
    </row>
    <row r="799" ht="45.0" hidden="1" customHeight="1">
      <c r="A799" s="120" t="s">
        <v>2544</v>
      </c>
      <c r="B799" s="110" t="s">
        <v>2545</v>
      </c>
      <c r="C799" s="158"/>
      <c r="D799" s="158"/>
      <c r="E799" s="109"/>
      <c r="F799" s="158"/>
      <c r="G799" s="134"/>
      <c r="H799" s="78"/>
      <c r="I799" s="78"/>
      <c r="J799" s="5"/>
      <c r="K799" s="6"/>
      <c r="L799" s="6"/>
      <c r="M799" s="6"/>
      <c r="N799" s="6"/>
      <c r="O799" s="6"/>
      <c r="P799" s="6"/>
      <c r="Q799" s="6"/>
      <c r="R799" s="6"/>
      <c r="S799" s="6"/>
      <c r="T799" s="6"/>
      <c r="U799" s="6"/>
      <c r="V799" s="6"/>
      <c r="W799" s="6"/>
      <c r="X799" s="6"/>
      <c r="Y799" s="6"/>
      <c r="Z799" s="6"/>
    </row>
    <row r="800" ht="39.75" customHeight="1">
      <c r="A800" s="96" t="s">
        <v>2548</v>
      </c>
      <c r="B800" s="99" t="s">
        <v>2549</v>
      </c>
      <c r="C800" s="3"/>
      <c r="D800" s="3"/>
      <c r="E800" s="3"/>
      <c r="F800" s="3"/>
      <c r="G800" s="4"/>
      <c r="H800" s="78">
        <f>SUM(D801:D805)</f>
        <v>0</v>
      </c>
      <c r="I800" s="78">
        <f>COUNT(D801:D804)*2</f>
        <v>8</v>
      </c>
      <c r="J800" s="5"/>
      <c r="K800" s="6"/>
      <c r="L800" s="6"/>
      <c r="M800" s="6"/>
      <c r="N800" s="6"/>
      <c r="O800" s="6"/>
      <c r="P800" s="6"/>
      <c r="Q800" s="6"/>
      <c r="R800" s="6"/>
      <c r="S800" s="6"/>
      <c r="T800" s="6"/>
      <c r="U800" s="6"/>
      <c r="V800" s="6"/>
      <c r="W800" s="6"/>
      <c r="X800" s="6"/>
      <c r="Y800" s="6"/>
      <c r="Z800" s="6"/>
    </row>
    <row r="801" ht="30.0" customHeight="1">
      <c r="A801" s="104" t="s">
        <v>2551</v>
      </c>
      <c r="B801" s="110" t="s">
        <v>2552</v>
      </c>
      <c r="C801" s="110" t="s">
        <v>6947</v>
      </c>
      <c r="D801" s="147">
        <v>0.0</v>
      </c>
      <c r="E801" s="109" t="s">
        <v>1053</v>
      </c>
      <c r="F801" s="158"/>
      <c r="G801" s="134"/>
      <c r="H801" s="78"/>
      <c r="I801" s="78"/>
      <c r="J801" s="5"/>
      <c r="K801" s="6"/>
      <c r="L801" s="6"/>
      <c r="M801" s="6"/>
      <c r="N801" s="6"/>
      <c r="O801" s="6"/>
      <c r="P801" s="6"/>
      <c r="Q801" s="6"/>
      <c r="R801" s="6"/>
      <c r="S801" s="6"/>
      <c r="T801" s="6"/>
      <c r="U801" s="6"/>
      <c r="V801" s="6"/>
      <c r="W801" s="6"/>
      <c r="X801" s="6"/>
      <c r="Y801" s="6"/>
      <c r="Z801" s="6"/>
    </row>
    <row r="802">
      <c r="A802" s="104"/>
      <c r="B802" s="110"/>
      <c r="C802" s="110" t="s">
        <v>6948</v>
      </c>
      <c r="D802" s="147">
        <v>0.0</v>
      </c>
      <c r="E802" s="109" t="s">
        <v>1053</v>
      </c>
      <c r="F802" s="158"/>
      <c r="G802" s="134"/>
      <c r="H802" s="78"/>
      <c r="I802" s="78"/>
      <c r="J802" s="5"/>
      <c r="K802" s="6"/>
      <c r="L802" s="6"/>
      <c r="M802" s="6"/>
      <c r="N802" s="6"/>
      <c r="O802" s="6"/>
      <c r="P802" s="6"/>
      <c r="Q802" s="6"/>
      <c r="R802" s="6"/>
      <c r="S802" s="6"/>
      <c r="T802" s="6"/>
      <c r="U802" s="6"/>
      <c r="V802" s="6"/>
      <c r="W802" s="6"/>
      <c r="X802" s="6"/>
      <c r="Y802" s="6"/>
      <c r="Z802" s="6"/>
    </row>
    <row r="803" ht="30.0" customHeight="1">
      <c r="A803" s="104" t="s">
        <v>309</v>
      </c>
      <c r="B803" s="110"/>
      <c r="C803" s="110" t="s">
        <v>6949</v>
      </c>
      <c r="D803" s="147">
        <v>0.0</v>
      </c>
      <c r="E803" s="109" t="s">
        <v>1053</v>
      </c>
      <c r="F803" s="158"/>
      <c r="G803" s="134"/>
      <c r="H803" s="78"/>
      <c r="I803" s="78"/>
      <c r="J803" s="5"/>
      <c r="K803" s="6"/>
      <c r="L803" s="6"/>
      <c r="M803" s="6"/>
      <c r="N803" s="6"/>
      <c r="O803" s="6"/>
      <c r="P803" s="6"/>
      <c r="Q803" s="6"/>
      <c r="R803" s="6"/>
      <c r="S803" s="6"/>
      <c r="T803" s="6"/>
      <c r="U803" s="6"/>
      <c r="V803" s="6"/>
      <c r="W803" s="6"/>
      <c r="X803" s="6"/>
      <c r="Y803" s="6"/>
      <c r="Z803" s="6"/>
    </row>
    <row r="804" ht="30.0" customHeight="1">
      <c r="A804" s="104" t="s">
        <v>309</v>
      </c>
      <c r="B804" s="115"/>
      <c r="C804" s="115" t="s">
        <v>6950</v>
      </c>
      <c r="D804" s="175">
        <v>0.0</v>
      </c>
      <c r="E804" s="109" t="s">
        <v>1053</v>
      </c>
      <c r="F804" s="109"/>
      <c r="G804" s="121"/>
      <c r="H804" s="78"/>
      <c r="I804" s="78"/>
      <c r="J804" s="5"/>
      <c r="K804" s="6"/>
      <c r="L804" s="6"/>
      <c r="M804" s="6"/>
      <c r="N804" s="6"/>
      <c r="O804" s="6"/>
      <c r="P804" s="6"/>
      <c r="Q804" s="6"/>
      <c r="R804" s="6"/>
      <c r="S804" s="6"/>
      <c r="T804" s="6"/>
      <c r="U804" s="6"/>
      <c r="V804" s="6"/>
      <c r="W804" s="6"/>
      <c r="X804" s="6"/>
      <c r="Y804" s="6"/>
      <c r="Z804" s="6"/>
    </row>
    <row r="805" ht="45.0" hidden="1" customHeight="1">
      <c r="A805" s="120" t="s">
        <v>6951</v>
      </c>
      <c r="B805" s="110" t="s">
        <v>2571</v>
      </c>
      <c r="C805" s="158"/>
      <c r="D805" s="158"/>
      <c r="E805" s="109"/>
      <c r="F805" s="158"/>
      <c r="G805" s="134"/>
      <c r="H805" s="78"/>
      <c r="I805" s="78"/>
      <c r="J805" s="5"/>
      <c r="K805" s="6"/>
      <c r="L805" s="6"/>
      <c r="M805" s="6"/>
      <c r="N805" s="6"/>
      <c r="O805" s="6"/>
      <c r="P805" s="6"/>
      <c r="Q805" s="6"/>
      <c r="R805" s="6"/>
      <c r="S805" s="6"/>
      <c r="T805" s="6"/>
      <c r="U805" s="6"/>
      <c r="V805" s="6"/>
      <c r="W805" s="6"/>
      <c r="X805" s="6"/>
      <c r="Y805" s="6"/>
      <c r="Z805" s="6"/>
    </row>
    <row r="806" ht="39.75" customHeight="1">
      <c r="A806" s="96" t="s">
        <v>2572</v>
      </c>
      <c r="B806" s="103" t="s">
        <v>2573</v>
      </c>
      <c r="C806" s="3"/>
      <c r="D806" s="3"/>
      <c r="E806" s="3"/>
      <c r="F806" s="3"/>
      <c r="G806" s="4"/>
      <c r="H806" s="78">
        <f>SUM(D807:D811)</f>
        <v>0</v>
      </c>
      <c r="I806" s="78">
        <f>COUNT(D807:D811)*2</f>
        <v>10</v>
      </c>
      <c r="J806" s="5"/>
      <c r="K806" s="6"/>
      <c r="L806" s="6"/>
      <c r="M806" s="6"/>
      <c r="N806" s="6"/>
      <c r="O806" s="6"/>
      <c r="P806" s="6"/>
      <c r="Q806" s="6"/>
      <c r="R806" s="6"/>
      <c r="S806" s="6"/>
      <c r="T806" s="6"/>
      <c r="U806" s="6"/>
      <c r="V806" s="6"/>
      <c r="W806" s="6"/>
      <c r="X806" s="6"/>
      <c r="Y806" s="6"/>
      <c r="Z806" s="6"/>
    </row>
    <row r="807" ht="30.0" customHeight="1">
      <c r="A807" s="104" t="s">
        <v>2578</v>
      </c>
      <c r="B807" s="115" t="s">
        <v>2579</v>
      </c>
      <c r="C807" s="115" t="s">
        <v>6952</v>
      </c>
      <c r="D807" s="175">
        <v>0.0</v>
      </c>
      <c r="E807" s="109" t="s">
        <v>1053</v>
      </c>
      <c r="F807" s="109"/>
      <c r="G807" s="121"/>
      <c r="H807" s="78"/>
      <c r="I807" s="78"/>
      <c r="J807" s="5"/>
      <c r="K807" s="6"/>
      <c r="L807" s="6"/>
      <c r="M807" s="6"/>
      <c r="N807" s="6"/>
      <c r="O807" s="6"/>
      <c r="P807" s="6"/>
      <c r="Q807" s="6"/>
      <c r="R807" s="6"/>
      <c r="S807" s="6"/>
      <c r="T807" s="6"/>
      <c r="U807" s="6"/>
      <c r="V807" s="6"/>
      <c r="W807" s="6"/>
      <c r="X807" s="6"/>
      <c r="Y807" s="6"/>
      <c r="Z807" s="6"/>
    </row>
    <row r="808">
      <c r="A808" s="104" t="s">
        <v>309</v>
      </c>
      <c r="B808" s="115"/>
      <c r="C808" s="115" t="s">
        <v>6953</v>
      </c>
      <c r="D808" s="175">
        <v>0.0</v>
      </c>
      <c r="E808" s="109" t="s">
        <v>1053</v>
      </c>
      <c r="F808" s="109"/>
      <c r="G808" s="121"/>
      <c r="H808" s="78"/>
      <c r="I808" s="78"/>
      <c r="J808" s="5"/>
      <c r="K808" s="6"/>
      <c r="L808" s="6"/>
      <c r="M808" s="6"/>
      <c r="N808" s="6"/>
      <c r="O808" s="6"/>
      <c r="P808" s="6"/>
      <c r="Q808" s="6"/>
      <c r="R808" s="6"/>
      <c r="S808" s="6"/>
      <c r="T808" s="6"/>
      <c r="U808" s="6"/>
      <c r="V808" s="6"/>
      <c r="W808" s="6"/>
      <c r="X808" s="6"/>
      <c r="Y808" s="6"/>
      <c r="Z808" s="6"/>
    </row>
    <row r="809" ht="30.0" customHeight="1">
      <c r="A809" s="104" t="s">
        <v>309</v>
      </c>
      <c r="B809" s="115"/>
      <c r="C809" s="115" t="s">
        <v>6942</v>
      </c>
      <c r="D809" s="175">
        <v>0.0</v>
      </c>
      <c r="E809" s="109" t="s">
        <v>1053</v>
      </c>
      <c r="F809" s="109"/>
      <c r="G809" s="121"/>
      <c r="H809" s="78"/>
      <c r="I809" s="78"/>
      <c r="J809" s="5"/>
      <c r="K809" s="6"/>
      <c r="L809" s="6"/>
      <c r="M809" s="6"/>
      <c r="N809" s="6"/>
      <c r="O809" s="6"/>
      <c r="P809" s="6"/>
      <c r="Q809" s="6"/>
      <c r="R809" s="6"/>
      <c r="S809" s="6"/>
      <c r="T809" s="6"/>
      <c r="U809" s="6"/>
      <c r="V809" s="6"/>
      <c r="W809" s="6"/>
      <c r="X809" s="6"/>
      <c r="Y809" s="6"/>
      <c r="Z809" s="6"/>
    </row>
    <row r="810" ht="30.0" customHeight="1">
      <c r="A810" s="104" t="s">
        <v>309</v>
      </c>
      <c r="B810" s="115"/>
      <c r="C810" s="115" t="s">
        <v>6943</v>
      </c>
      <c r="D810" s="175">
        <v>0.0</v>
      </c>
      <c r="E810" s="109" t="s">
        <v>1053</v>
      </c>
      <c r="F810" s="109"/>
      <c r="G810" s="121"/>
      <c r="H810" s="78"/>
      <c r="I810" s="78"/>
      <c r="J810" s="5"/>
      <c r="K810" s="6"/>
      <c r="L810" s="6"/>
      <c r="M810" s="6"/>
      <c r="N810" s="6"/>
      <c r="O810" s="6"/>
      <c r="P810" s="6"/>
      <c r="Q810" s="6"/>
      <c r="R810" s="6"/>
      <c r="S810" s="6"/>
      <c r="T810" s="6"/>
      <c r="U810" s="6"/>
      <c r="V810" s="6"/>
      <c r="W810" s="6"/>
      <c r="X810" s="6"/>
      <c r="Y810" s="6"/>
      <c r="Z810" s="6"/>
    </row>
    <row r="811" ht="45.0" customHeight="1">
      <c r="A811" s="104" t="s">
        <v>309</v>
      </c>
      <c r="B811" s="115"/>
      <c r="C811" s="115" t="s">
        <v>6954</v>
      </c>
      <c r="D811" s="175">
        <v>0.0</v>
      </c>
      <c r="E811" s="109" t="s">
        <v>1053</v>
      </c>
      <c r="F811" s="121" t="s">
        <v>6955</v>
      </c>
      <c r="G811" s="121"/>
      <c r="H811" s="78"/>
      <c r="I811" s="78"/>
      <c r="J811" s="5"/>
      <c r="K811" s="6"/>
      <c r="L811" s="6"/>
      <c r="M811" s="6"/>
      <c r="N811" s="6"/>
      <c r="O811" s="6"/>
      <c r="P811" s="6"/>
      <c r="Q811" s="6"/>
      <c r="R811" s="6"/>
      <c r="S811" s="6"/>
      <c r="T811" s="6"/>
      <c r="U811" s="6"/>
      <c r="V811" s="6"/>
      <c r="W811" s="6"/>
      <c r="X811" s="6"/>
      <c r="Y811" s="6"/>
      <c r="Z811" s="6"/>
    </row>
    <row r="812" ht="45.0" hidden="1" customHeight="1">
      <c r="A812" s="120" t="s">
        <v>6956</v>
      </c>
      <c r="B812" s="110" t="s">
        <v>2592</v>
      </c>
      <c r="C812" s="158"/>
      <c r="D812" s="158"/>
      <c r="E812" s="109"/>
      <c r="F812" s="158"/>
      <c r="G812" s="134"/>
      <c r="H812" s="78"/>
      <c r="I812" s="78"/>
      <c r="J812" s="5"/>
      <c r="K812" s="6"/>
      <c r="L812" s="6"/>
      <c r="M812" s="6"/>
      <c r="N812" s="6"/>
      <c r="O812" s="6"/>
      <c r="P812" s="6"/>
      <c r="Q812" s="6"/>
      <c r="R812" s="6"/>
      <c r="S812" s="6"/>
      <c r="T812" s="6"/>
      <c r="U812" s="6"/>
      <c r="V812" s="6"/>
      <c r="W812" s="6"/>
      <c r="X812" s="6"/>
      <c r="Y812" s="6"/>
      <c r="Z812" s="6"/>
    </row>
    <row r="813" ht="39.75" customHeight="1">
      <c r="A813" s="96" t="s">
        <v>2593</v>
      </c>
      <c r="B813" s="99" t="s">
        <v>2594</v>
      </c>
      <c r="C813" s="3"/>
      <c r="D813" s="3"/>
      <c r="E813" s="3"/>
      <c r="F813" s="3"/>
      <c r="G813" s="4"/>
      <c r="H813" s="78">
        <f>SUM(D814:D817)</f>
        <v>0</v>
      </c>
      <c r="I813" s="78">
        <f>COUNT(D814:D817)*2</f>
        <v>8</v>
      </c>
      <c r="J813" s="5"/>
      <c r="K813" s="6"/>
      <c r="L813" s="6"/>
      <c r="M813" s="6"/>
      <c r="N813" s="6"/>
      <c r="O813" s="6"/>
      <c r="P813" s="6"/>
      <c r="Q813" s="6"/>
      <c r="R813" s="6"/>
      <c r="S813" s="6"/>
      <c r="T813" s="6"/>
      <c r="U813" s="6"/>
      <c r="V813" s="6"/>
      <c r="W813" s="6"/>
      <c r="X813" s="6"/>
      <c r="Y813" s="6"/>
      <c r="Z813" s="6"/>
    </row>
    <row r="814" ht="30.0" customHeight="1">
      <c r="A814" s="104" t="s">
        <v>2597</v>
      </c>
      <c r="B814" s="110" t="s">
        <v>2598</v>
      </c>
      <c r="C814" s="110" t="s">
        <v>6957</v>
      </c>
      <c r="D814" s="147">
        <v>0.0</v>
      </c>
      <c r="E814" s="109" t="s">
        <v>1053</v>
      </c>
      <c r="F814" s="158"/>
      <c r="G814" s="134"/>
      <c r="H814" s="78"/>
      <c r="I814" s="78"/>
      <c r="J814" s="5"/>
      <c r="K814" s="6"/>
      <c r="L814" s="6"/>
      <c r="M814" s="6"/>
      <c r="N814" s="6"/>
      <c r="O814" s="6"/>
      <c r="P814" s="6"/>
      <c r="Q814" s="6"/>
      <c r="R814" s="6"/>
      <c r="S814" s="6"/>
      <c r="T814" s="6"/>
      <c r="U814" s="6"/>
      <c r="V814" s="6"/>
      <c r="W814" s="6"/>
      <c r="X814" s="6"/>
      <c r="Y814" s="6"/>
      <c r="Z814" s="6"/>
    </row>
    <row r="815">
      <c r="A815" s="104" t="s">
        <v>309</v>
      </c>
      <c r="B815" s="110"/>
      <c r="C815" s="110" t="s">
        <v>6958</v>
      </c>
      <c r="D815" s="147">
        <v>0.0</v>
      </c>
      <c r="E815" s="109" t="s">
        <v>1053</v>
      </c>
      <c r="F815" s="158"/>
      <c r="G815" s="134"/>
      <c r="H815" s="78"/>
      <c r="I815" s="78"/>
      <c r="J815" s="5"/>
      <c r="K815" s="6"/>
      <c r="L815" s="6"/>
      <c r="M815" s="6"/>
      <c r="N815" s="6"/>
      <c r="O815" s="6"/>
      <c r="P815" s="6"/>
      <c r="Q815" s="6"/>
      <c r="R815" s="6"/>
      <c r="S815" s="6"/>
      <c r="T815" s="6"/>
      <c r="U815" s="6"/>
      <c r="V815" s="6"/>
      <c r="W815" s="6"/>
      <c r="X815" s="6"/>
      <c r="Y815" s="6"/>
      <c r="Z815" s="6"/>
    </row>
    <row r="816">
      <c r="A816" s="104" t="s">
        <v>309</v>
      </c>
      <c r="B816" s="110"/>
      <c r="C816" s="110" t="s">
        <v>6959</v>
      </c>
      <c r="D816" s="147">
        <v>0.0</v>
      </c>
      <c r="E816" s="109" t="s">
        <v>1053</v>
      </c>
      <c r="F816" s="158"/>
      <c r="G816" s="134"/>
      <c r="H816" s="78"/>
      <c r="I816" s="78"/>
      <c r="J816" s="5"/>
      <c r="K816" s="6"/>
      <c r="L816" s="6"/>
      <c r="M816" s="6"/>
      <c r="N816" s="6"/>
      <c r="O816" s="6"/>
      <c r="P816" s="6"/>
      <c r="Q816" s="6"/>
      <c r="R816" s="6"/>
      <c r="S816" s="6"/>
      <c r="T816" s="6"/>
      <c r="U816" s="6"/>
      <c r="V816" s="6"/>
      <c r="W816" s="6"/>
      <c r="X816" s="6"/>
      <c r="Y816" s="6"/>
      <c r="Z816" s="6"/>
    </row>
    <row r="817" ht="30.0" customHeight="1">
      <c r="A817" s="104" t="s">
        <v>309</v>
      </c>
      <c r="B817" s="110"/>
      <c r="C817" s="110" t="s">
        <v>6960</v>
      </c>
      <c r="D817" s="147">
        <v>0.0</v>
      </c>
      <c r="E817" s="109" t="s">
        <v>1053</v>
      </c>
      <c r="F817" s="158"/>
      <c r="G817" s="134"/>
      <c r="H817" s="78"/>
      <c r="I817" s="78"/>
      <c r="J817" s="5"/>
      <c r="K817" s="6"/>
      <c r="L817" s="6"/>
      <c r="M817" s="6"/>
      <c r="N817" s="6"/>
      <c r="O817" s="6"/>
      <c r="P817" s="6"/>
      <c r="Q817" s="6"/>
      <c r="R817" s="6"/>
      <c r="S817" s="6"/>
      <c r="T817" s="6"/>
      <c r="U817" s="6"/>
      <c r="V817" s="6"/>
      <c r="W817" s="6"/>
      <c r="X817" s="6"/>
      <c r="Y817" s="6"/>
      <c r="Z817" s="6"/>
    </row>
    <row r="818" ht="45.0" hidden="1" customHeight="1">
      <c r="A818" s="120" t="s">
        <v>6961</v>
      </c>
      <c r="B818" s="110" t="s">
        <v>2622</v>
      </c>
      <c r="C818" s="158"/>
      <c r="D818" s="158"/>
      <c r="E818" s="109"/>
      <c r="F818" s="158"/>
      <c r="G818" s="134"/>
      <c r="H818" s="78"/>
      <c r="I818" s="78"/>
      <c r="J818" s="5"/>
      <c r="K818" s="6"/>
      <c r="L818" s="6"/>
      <c r="M818" s="6"/>
      <c r="N818" s="6"/>
      <c r="O818" s="6"/>
      <c r="P818" s="6"/>
      <c r="Q818" s="6"/>
      <c r="R818" s="6"/>
      <c r="S818" s="6"/>
      <c r="T818" s="6"/>
      <c r="U818" s="6"/>
      <c r="V818" s="6"/>
      <c r="W818" s="6"/>
      <c r="X818" s="6"/>
      <c r="Y818" s="6"/>
      <c r="Z818" s="6"/>
    </row>
    <row r="819">
      <c r="A819" s="508"/>
      <c r="B819" s="18"/>
      <c r="C819" s="18"/>
      <c r="D819" s="18"/>
      <c r="E819" s="18"/>
      <c r="F819" s="18"/>
      <c r="G819" s="159"/>
      <c r="H819" s="78"/>
      <c r="I819" s="78"/>
      <c r="J819" s="5"/>
      <c r="K819" s="6"/>
      <c r="L819" s="6"/>
      <c r="M819" s="6"/>
      <c r="N819" s="6"/>
      <c r="O819" s="6"/>
      <c r="P819" s="6"/>
      <c r="Q819" s="6"/>
      <c r="R819" s="6"/>
      <c r="S819" s="6"/>
      <c r="T819" s="6"/>
      <c r="U819" s="6"/>
      <c r="V819" s="6"/>
      <c r="W819" s="6"/>
      <c r="X819" s="6"/>
      <c r="Y819" s="6"/>
      <c r="Z819" s="6"/>
    </row>
    <row r="820">
      <c r="A820" s="390"/>
      <c r="B820" s="78"/>
      <c r="C820" s="78"/>
      <c r="D820" s="78"/>
      <c r="E820" s="78"/>
      <c r="F820" s="18"/>
      <c r="G820" s="159"/>
      <c r="H820" s="78"/>
      <c r="I820" s="78"/>
      <c r="J820" s="5"/>
      <c r="K820" s="6"/>
      <c r="L820" s="6"/>
      <c r="M820" s="6"/>
      <c r="N820" s="6"/>
      <c r="O820" s="6"/>
      <c r="P820" s="6"/>
      <c r="Q820" s="6"/>
      <c r="R820" s="6"/>
      <c r="S820" s="6"/>
      <c r="T820" s="6"/>
      <c r="U820" s="6"/>
      <c r="V820" s="6"/>
      <c r="W820" s="6"/>
      <c r="X820" s="6"/>
      <c r="Y820" s="6"/>
      <c r="Z820" s="6"/>
    </row>
    <row r="821">
      <c r="A821" s="390"/>
      <c r="B821" s="78" t="s">
        <v>52</v>
      </c>
      <c r="C821" s="78"/>
      <c r="D821" s="78" t="s">
        <v>2675</v>
      </c>
      <c r="E821" s="78">
        <f>H2</f>
        <v>18</v>
      </c>
      <c r="F821" s="18"/>
      <c r="G821" s="159"/>
      <c r="H821" s="78"/>
      <c r="I821" s="78"/>
      <c r="J821" s="5"/>
      <c r="K821" s="6"/>
      <c r="L821" s="6"/>
      <c r="M821" s="6"/>
      <c r="N821" s="6"/>
      <c r="O821" s="6"/>
      <c r="P821" s="6"/>
      <c r="Q821" s="6"/>
      <c r="R821" s="6"/>
      <c r="S821" s="6"/>
      <c r="T821" s="6"/>
      <c r="U821" s="6"/>
      <c r="V821" s="6"/>
      <c r="W821" s="6"/>
      <c r="X821" s="6"/>
      <c r="Y821" s="6"/>
      <c r="Z821" s="6"/>
    </row>
    <row r="822">
      <c r="A822" s="390" t="s">
        <v>18</v>
      </c>
      <c r="B822" s="78">
        <f>IF(E821=0,0,H42)</f>
        <v>49</v>
      </c>
      <c r="C822" s="78">
        <f>IF(E821=0,0,I42)</f>
        <v>66</v>
      </c>
      <c r="D822" s="289">
        <f>IF(D830=0,0,B822/C822)</f>
        <v>0.7424242424</v>
      </c>
      <c r="E822" s="78"/>
      <c r="F822" s="18"/>
      <c r="G822" s="159"/>
      <c r="H822" s="78"/>
      <c r="I822" s="78"/>
      <c r="J822" s="5"/>
      <c r="K822" s="6"/>
      <c r="L822" s="6"/>
      <c r="M822" s="6"/>
      <c r="N822" s="6"/>
      <c r="O822" s="6"/>
      <c r="P822" s="6"/>
      <c r="Q822" s="6"/>
      <c r="R822" s="6"/>
      <c r="S822" s="6"/>
      <c r="T822" s="6"/>
      <c r="U822" s="6"/>
      <c r="V822" s="6"/>
      <c r="W822" s="6"/>
      <c r="X822" s="6"/>
      <c r="Y822" s="6"/>
      <c r="Z822" s="6"/>
    </row>
    <row r="823">
      <c r="A823" s="390" t="s">
        <v>23</v>
      </c>
      <c r="B823" s="78">
        <f>IF(E821=0,0,H105)</f>
        <v>46</v>
      </c>
      <c r="C823" s="78">
        <f>IF(E821=0,0,I105)</f>
        <v>142</v>
      </c>
      <c r="D823" s="289">
        <f>IF(D830=0,0,B823/C823)</f>
        <v>0.323943662</v>
      </c>
      <c r="E823" s="78"/>
      <c r="F823" s="18"/>
      <c r="G823" s="159"/>
      <c r="H823" s="78"/>
      <c r="I823" s="78"/>
      <c r="J823" s="5"/>
      <c r="K823" s="6"/>
      <c r="L823" s="6"/>
      <c r="M823" s="6"/>
      <c r="N823" s="6"/>
      <c r="O823" s="6"/>
      <c r="P823" s="6"/>
      <c r="Q823" s="6"/>
      <c r="R823" s="6"/>
      <c r="S823" s="6"/>
      <c r="T823" s="6"/>
      <c r="U823" s="6"/>
      <c r="V823" s="6"/>
      <c r="W823" s="6"/>
      <c r="X823" s="6"/>
      <c r="Y823" s="6"/>
      <c r="Z823" s="6"/>
    </row>
    <row r="824">
      <c r="A824" s="390" t="s">
        <v>25</v>
      </c>
      <c r="B824" s="78">
        <f>IF(E821=0,0,H186)</f>
        <v>82</v>
      </c>
      <c r="C824" s="78">
        <f>IF(E821=0,0,I186)</f>
        <v>212</v>
      </c>
      <c r="D824" s="289">
        <f>IF(D830=0,0,B824/C824)</f>
        <v>0.3867924528</v>
      </c>
      <c r="E824" s="78"/>
      <c r="F824" s="18"/>
      <c r="G824" s="159"/>
      <c r="H824" s="78"/>
      <c r="I824" s="78"/>
      <c r="J824" s="5"/>
      <c r="K824" s="6"/>
      <c r="L824" s="6"/>
      <c r="M824" s="6"/>
      <c r="N824" s="6"/>
      <c r="O824" s="6"/>
      <c r="P824" s="6"/>
      <c r="Q824" s="6"/>
      <c r="R824" s="6"/>
      <c r="S824" s="6"/>
      <c r="T824" s="6"/>
      <c r="U824" s="6"/>
      <c r="V824" s="6"/>
      <c r="W824" s="6"/>
      <c r="X824" s="6"/>
      <c r="Y824" s="6"/>
      <c r="Z824" s="6"/>
    </row>
    <row r="825">
      <c r="A825" s="390" t="s">
        <v>27</v>
      </c>
      <c r="B825" s="78">
        <f>IF(E821=0,0,H307)</f>
        <v>138</v>
      </c>
      <c r="C825" s="78">
        <f>IF(E821=0,0,I307)</f>
        <v>290</v>
      </c>
      <c r="D825" s="289">
        <f>IF(D830=0,0,B825/C825)</f>
        <v>0.475862069</v>
      </c>
      <c r="E825" s="78"/>
      <c r="F825" s="18"/>
      <c r="G825" s="159"/>
      <c r="H825" s="78"/>
      <c r="I825" s="78"/>
      <c r="J825" s="5"/>
      <c r="K825" s="6"/>
      <c r="L825" s="6"/>
      <c r="M825" s="6"/>
      <c r="N825" s="6"/>
      <c r="O825" s="6"/>
      <c r="P825" s="6"/>
      <c r="Q825" s="6"/>
      <c r="R825" s="6"/>
      <c r="S825" s="6"/>
      <c r="T825" s="6"/>
      <c r="U825" s="6"/>
      <c r="V825" s="6"/>
      <c r="W825" s="6"/>
      <c r="X825" s="6"/>
      <c r="Y825" s="6"/>
      <c r="Z825" s="6"/>
    </row>
    <row r="826">
      <c r="A826" s="390" t="s">
        <v>29</v>
      </c>
      <c r="B826" s="78">
        <f>IF(E821=0,0,H483)</f>
        <v>31</v>
      </c>
      <c r="C826" s="78">
        <f>IF(E821=0,0,I483)</f>
        <v>66</v>
      </c>
      <c r="D826" s="289">
        <f>IF(D830=0,0,B826/C826)</f>
        <v>0.4696969697</v>
      </c>
      <c r="E826" s="78"/>
      <c r="F826" s="18"/>
      <c r="G826" s="159"/>
      <c r="H826" s="78"/>
      <c r="I826" s="78"/>
      <c r="J826" s="5"/>
      <c r="K826" s="6"/>
      <c r="L826" s="6"/>
      <c r="M826" s="6"/>
      <c r="N826" s="6"/>
      <c r="O826" s="6"/>
      <c r="P826" s="6"/>
      <c r="Q826" s="6"/>
      <c r="R826" s="6"/>
      <c r="S826" s="6"/>
      <c r="T826" s="6"/>
      <c r="U826" s="6"/>
      <c r="V826" s="6"/>
      <c r="W826" s="6"/>
      <c r="X826" s="6"/>
      <c r="Y826" s="6"/>
      <c r="Z826" s="6"/>
    </row>
    <row r="827">
      <c r="A827" s="390" t="s">
        <v>31</v>
      </c>
      <c r="B827" s="78">
        <f>IF(E821=0,0,H630)</f>
        <v>26</v>
      </c>
      <c r="C827" s="78">
        <f>IF(E821=0,0,I630)</f>
        <v>106</v>
      </c>
      <c r="D827" s="289">
        <f>IF(D830=0,0,B827/C827)</f>
        <v>0.2452830189</v>
      </c>
      <c r="E827" s="78"/>
      <c r="F827" s="18"/>
      <c r="G827" s="159"/>
      <c r="H827" s="78"/>
      <c r="I827" s="78"/>
      <c r="J827" s="5"/>
      <c r="K827" s="6"/>
      <c r="L827" s="6"/>
      <c r="M827" s="6"/>
      <c r="N827" s="6"/>
      <c r="O827" s="6"/>
      <c r="P827" s="6"/>
      <c r="Q827" s="6"/>
      <c r="R827" s="6"/>
      <c r="S827" s="6"/>
      <c r="T827" s="6"/>
      <c r="U827" s="6"/>
      <c r="V827" s="6"/>
      <c r="W827" s="6"/>
      <c r="X827" s="6"/>
      <c r="Y827" s="6"/>
      <c r="Z827" s="6"/>
    </row>
    <row r="828">
      <c r="A828" s="390" t="s">
        <v>33</v>
      </c>
      <c r="B828" s="78">
        <f>IF(E821=0,0,H698)</f>
        <v>6</v>
      </c>
      <c r="C828" s="78">
        <f>IF(E821=0,0,I698)</f>
        <v>158</v>
      </c>
      <c r="D828" s="289">
        <f>IF(D830=0,0,B828/C828)</f>
        <v>0.03797468354</v>
      </c>
      <c r="E828" s="78"/>
      <c r="F828" s="18"/>
      <c r="G828" s="159"/>
      <c r="H828" s="78"/>
      <c r="I828" s="78"/>
      <c r="J828" s="5"/>
      <c r="K828" s="6"/>
      <c r="L828" s="6"/>
      <c r="M828" s="6"/>
      <c r="N828" s="6"/>
      <c r="O828" s="6"/>
      <c r="P828" s="6"/>
      <c r="Q828" s="6"/>
      <c r="R828" s="6"/>
      <c r="S828" s="6"/>
      <c r="T828" s="6"/>
      <c r="U828" s="6"/>
      <c r="V828" s="6"/>
      <c r="W828" s="6"/>
      <c r="X828" s="6"/>
      <c r="Y828" s="6"/>
      <c r="Z828" s="6"/>
    </row>
    <row r="829">
      <c r="A829" s="390" t="s">
        <v>35</v>
      </c>
      <c r="B829" s="78">
        <f>IF(E821=0,0,H788)</f>
        <v>0</v>
      </c>
      <c r="C829" s="78">
        <f>IF(E821=0,0,I788)</f>
        <v>44</v>
      </c>
      <c r="D829" s="289">
        <f>IF(D830=0,0,B829/C829)</f>
        <v>0</v>
      </c>
      <c r="E829" s="78"/>
      <c r="F829" s="18"/>
      <c r="G829" s="159"/>
      <c r="H829" s="78"/>
      <c r="I829" s="78"/>
      <c r="J829" s="5"/>
      <c r="K829" s="6"/>
      <c r="L829" s="6"/>
      <c r="M829" s="6"/>
      <c r="N829" s="6"/>
      <c r="O829" s="6"/>
      <c r="P829" s="6"/>
      <c r="Q829" s="6"/>
      <c r="R829" s="6"/>
      <c r="S829" s="6"/>
      <c r="T829" s="6"/>
      <c r="U829" s="6"/>
      <c r="V829" s="6"/>
      <c r="W829" s="6"/>
      <c r="X829" s="6"/>
      <c r="Y829" s="6"/>
      <c r="Z829" s="6"/>
    </row>
    <row r="830">
      <c r="A830" s="390" t="s">
        <v>6962</v>
      </c>
      <c r="B830" s="78">
        <f>IF(H2=0,0,SUM(B822:B829))</f>
        <v>378</v>
      </c>
      <c r="C830" s="78">
        <f>IF(H2=0,0,SUM(C822:C829))</f>
        <v>1084</v>
      </c>
      <c r="D830" s="289">
        <f>IF(H2=0,0,B830/C830)</f>
        <v>0.3487084871</v>
      </c>
      <c r="E830" s="78"/>
      <c r="F830" s="18"/>
      <c r="G830" s="159"/>
      <c r="H830" s="78"/>
      <c r="I830" s="78"/>
      <c r="J830" s="5"/>
      <c r="K830" s="6"/>
      <c r="L830" s="6"/>
      <c r="M830" s="6"/>
      <c r="N830" s="6"/>
      <c r="O830" s="6"/>
      <c r="P830" s="6"/>
      <c r="Q830" s="6"/>
      <c r="R830" s="6"/>
      <c r="S830" s="6"/>
      <c r="T830" s="6"/>
      <c r="U830" s="6"/>
      <c r="V830" s="6"/>
      <c r="W830" s="6"/>
      <c r="X830" s="6"/>
      <c r="Y830" s="6"/>
      <c r="Z830" s="6"/>
    </row>
    <row r="831">
      <c r="A831" s="390"/>
      <c r="B831" s="78"/>
      <c r="C831" s="78"/>
      <c r="D831" s="78"/>
      <c r="E831" s="78"/>
      <c r="F831" s="18"/>
      <c r="G831" s="159"/>
      <c r="H831" s="78"/>
      <c r="I831" s="78"/>
      <c r="J831" s="5"/>
      <c r="K831" s="6"/>
      <c r="L831" s="6"/>
      <c r="M831" s="6"/>
      <c r="N831" s="6"/>
      <c r="O831" s="6"/>
      <c r="P831" s="6"/>
      <c r="Q831" s="6"/>
      <c r="R831" s="6"/>
      <c r="S831" s="6"/>
      <c r="T831" s="6"/>
      <c r="U831" s="6"/>
      <c r="V831" s="6"/>
      <c r="W831" s="6"/>
      <c r="X831" s="6"/>
      <c r="Y831" s="6"/>
      <c r="Z831" s="6"/>
    </row>
    <row r="832">
      <c r="A832" s="390">
        <v>0.0</v>
      </c>
      <c r="B832" s="78"/>
      <c r="C832" s="78"/>
      <c r="D832" s="78"/>
      <c r="E832" s="78"/>
      <c r="F832" s="18"/>
      <c r="G832" s="159"/>
      <c r="H832" s="78"/>
      <c r="I832" s="78"/>
      <c r="J832" s="5"/>
      <c r="K832" s="6"/>
      <c r="L832" s="6"/>
      <c r="M832" s="6"/>
      <c r="N832" s="6"/>
      <c r="O832" s="6"/>
      <c r="P832" s="6"/>
      <c r="Q832" s="6"/>
      <c r="R832" s="6"/>
      <c r="S832" s="6"/>
      <c r="T832" s="6"/>
      <c r="U832" s="6"/>
      <c r="V832" s="6"/>
      <c r="W832" s="6"/>
      <c r="X832" s="6"/>
      <c r="Y832" s="6"/>
      <c r="Z832" s="6"/>
    </row>
    <row r="833">
      <c r="A833" s="390">
        <v>1.0</v>
      </c>
      <c r="B833" s="78"/>
      <c r="C833" s="78"/>
      <c r="D833" s="78"/>
      <c r="E833" s="78"/>
      <c r="F833" s="18"/>
      <c r="G833" s="159"/>
      <c r="H833" s="78"/>
      <c r="I833" s="78"/>
      <c r="J833" s="5"/>
      <c r="K833" s="6"/>
      <c r="L833" s="6"/>
      <c r="M833" s="6"/>
      <c r="N833" s="6"/>
      <c r="O833" s="6"/>
      <c r="P833" s="6"/>
      <c r="Q833" s="6"/>
      <c r="R833" s="6"/>
      <c r="S833" s="6"/>
      <c r="T833" s="6"/>
      <c r="U833" s="6"/>
      <c r="V833" s="6"/>
      <c r="W833" s="6"/>
      <c r="X833" s="6"/>
      <c r="Y833" s="6"/>
      <c r="Z833" s="6"/>
    </row>
    <row r="834">
      <c r="A834" s="390">
        <v>2.0</v>
      </c>
      <c r="B834" s="78"/>
      <c r="C834" s="78"/>
      <c r="D834" s="78"/>
      <c r="E834" s="78"/>
      <c r="F834" s="18"/>
      <c r="G834" s="159"/>
      <c r="H834" s="78"/>
      <c r="I834" s="78"/>
      <c r="J834" s="5"/>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41:$G$818"/>
  <mergeCells count="118">
    <mergeCell ref="B416:G416"/>
    <mergeCell ref="B427:G427"/>
    <mergeCell ref="B436:G436"/>
    <mergeCell ref="B453:G453"/>
    <mergeCell ref="B473:G473"/>
    <mergeCell ref="B483:G483"/>
    <mergeCell ref="B484:G484"/>
    <mergeCell ref="B308:G308"/>
    <mergeCell ref="B319:G319"/>
    <mergeCell ref="B329:G329"/>
    <mergeCell ref="B355:G355"/>
    <mergeCell ref="B383:G383"/>
    <mergeCell ref="B408:G408"/>
    <mergeCell ref="B412:G412"/>
    <mergeCell ref="B716:G716"/>
    <mergeCell ref="B730:G730"/>
    <mergeCell ref="B540:G540"/>
    <mergeCell ref="B544:G544"/>
    <mergeCell ref="B631:G631"/>
    <mergeCell ref="B587:G587"/>
    <mergeCell ref="B592:G592"/>
    <mergeCell ref="B598:G598"/>
    <mergeCell ref="B607:G607"/>
    <mergeCell ref="B614:G614"/>
    <mergeCell ref="B619:G619"/>
    <mergeCell ref="B630:G630"/>
    <mergeCell ref="B535:G535"/>
    <mergeCell ref="B551:G551"/>
    <mergeCell ref="B555:G555"/>
    <mergeCell ref="B566:G566"/>
    <mergeCell ref="B570:G570"/>
    <mergeCell ref="B575:G575"/>
    <mergeCell ref="B580:G580"/>
    <mergeCell ref="B788:G788"/>
    <mergeCell ref="B789:G789"/>
    <mergeCell ref="B800:G800"/>
    <mergeCell ref="B806:G806"/>
    <mergeCell ref="B813:G813"/>
    <mergeCell ref="B751:G751"/>
    <mergeCell ref="B677:G677"/>
    <mergeCell ref="B216:G216"/>
    <mergeCell ref="B239:G239"/>
    <mergeCell ref="B297:G297"/>
    <mergeCell ref="B307:G307"/>
    <mergeCell ref="B160:G160"/>
    <mergeCell ref="B165:G165"/>
    <mergeCell ref="B187:G187"/>
    <mergeCell ref="B293:G293"/>
    <mergeCell ref="G5:I5"/>
    <mergeCell ref="G6:I6"/>
    <mergeCell ref="A6:B6"/>
    <mergeCell ref="B8:C8"/>
    <mergeCell ref="B19:I19"/>
    <mergeCell ref="B20:I20"/>
    <mergeCell ref="B21:I21"/>
    <mergeCell ref="A17:I17"/>
    <mergeCell ref="B36:I36"/>
    <mergeCell ref="B37:I37"/>
    <mergeCell ref="B31:I31"/>
    <mergeCell ref="B32:I32"/>
    <mergeCell ref="B33:I33"/>
    <mergeCell ref="B34:I34"/>
    <mergeCell ref="B35:I35"/>
    <mergeCell ref="A38:I39"/>
    <mergeCell ref="A40:G40"/>
    <mergeCell ref="B92:G92"/>
    <mergeCell ref="B101:G101"/>
    <mergeCell ref="C4:E4"/>
    <mergeCell ref="B42:G42"/>
    <mergeCell ref="B43:G43"/>
    <mergeCell ref="B63:G63"/>
    <mergeCell ref="B71:G71"/>
    <mergeCell ref="B77:G77"/>
    <mergeCell ref="B105:G105"/>
    <mergeCell ref="B491:G491"/>
    <mergeCell ref="B494:G494"/>
    <mergeCell ref="B506:G506"/>
    <mergeCell ref="B512:G512"/>
    <mergeCell ref="B515:G515"/>
    <mergeCell ref="B520:G520"/>
    <mergeCell ref="B526:G526"/>
    <mergeCell ref="B780:G780"/>
    <mergeCell ref="B773:G773"/>
    <mergeCell ref="B656:G656"/>
    <mergeCell ref="B660:G660"/>
    <mergeCell ref="B667:G667"/>
    <mergeCell ref="B671:G671"/>
    <mergeCell ref="B699:G699"/>
    <mergeCell ref="B698:G698"/>
    <mergeCell ref="B735:G735"/>
    <mergeCell ref="B747:G747"/>
    <mergeCell ref="B136:G136"/>
    <mergeCell ref="B250:G250"/>
    <mergeCell ref="A7:I7"/>
    <mergeCell ref="B22:I22"/>
    <mergeCell ref="B179:G179"/>
    <mergeCell ref="B186:G186"/>
    <mergeCell ref="G4:I4"/>
    <mergeCell ref="A5:B5"/>
    <mergeCell ref="A4:B4"/>
    <mergeCell ref="A3:I3"/>
    <mergeCell ref="B106:G106"/>
    <mergeCell ref="D8:I8"/>
    <mergeCell ref="B18:I18"/>
    <mergeCell ref="D9:I16"/>
    <mergeCell ref="A1:I1"/>
    <mergeCell ref="A2:G2"/>
    <mergeCell ref="H2:I2"/>
    <mergeCell ref="C5:E5"/>
    <mergeCell ref="C6:E6"/>
    <mergeCell ref="B23:I23"/>
    <mergeCell ref="B24:I24"/>
    <mergeCell ref="B25:I25"/>
    <mergeCell ref="B26:I26"/>
    <mergeCell ref="B27:I27"/>
    <mergeCell ref="B28:I28"/>
    <mergeCell ref="B29:I29"/>
    <mergeCell ref="B30:I30"/>
  </mergeCells>
  <dataValidations>
    <dataValidation type="list" allowBlank="1" showErrorMessage="1" sqref="D41 D44:D62 D64:D70 D72:D76 D78:D91 D93:D100 D102:D104 D107:D135 D137:D159 D161:D164 D166:D178 D180:D185 D188:D215 D217:D238 D240:D249 D251:D292 D294:D296 D298:D306 D309:D318 D320:D328 D330:D354 D356:D382 D384:D407 D409:D411 D413:D415 D417:D426 D428:D435 D437:D452 D454:D472 D474:D482 D485:D490 D492:D493 D495:D505 D507:D511 D513:D514 D516:D519 D521:D525 D527:D534 D536:D539 D541:D543 D545:D550 D552:D554 D556:D565 D567:D569 D571:D574 D576:D579 D581:D586 D588:D591 D593:D597 D599:D606 D608:D613 D615:D618 D620:D629 D632:D655 D657:D659 D661:D666 D668:D670 D672:D676 D678:D697 D700:D715 D717:D729 D731:D734 D736:D746 D748:D750 D752:D772 D774:D779 D781:D787 D790:D799 D801:D805 D807:D812 D814:D821 D831:D834">
      <formula1>$A$832:$A$834</formula1>
    </dataValidation>
  </dataValidations>
  <drawing r:id="rId1"/>
</worksheet>
</file>